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3.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6.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8.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pivotTables/pivotTable24.xml" ContentType="application/vnd.openxmlformats-officedocument.spreadsheetml.pivotTable+xml"/>
  <Override PartName="/xl/drawings/drawing9.xml" ContentType="application/vnd.openxmlformats-officedocument.drawing+xml"/>
  <Override PartName="/xl/charts/chart63.xml" ContentType="application/vnd.openxmlformats-officedocument.drawingml.chart+xml"/>
  <Override PartName="/xl/pivotTables/pivotTable25.xml" ContentType="application/vnd.openxmlformats-officedocument.spreadsheetml.pivotTable+xml"/>
  <Override PartName="/xl/drawings/drawing10.xml" ContentType="application/vnd.openxmlformats-officedocument.drawing+xml"/>
  <Override PartName="/xl/charts/chart64.xml" ContentType="application/vnd.openxmlformats-officedocument.drawingml.chart+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1.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25"/>
  <workbookPr codeName="ThisWorkbook" hidePivotFieldList="1" defaultThemeVersion="166925"/>
  <mc:AlternateContent xmlns:mc="http://schemas.openxmlformats.org/markup-compatibility/2006">
    <mc:Choice Requires="x15">
      <x15ac:absPath xmlns:x15ac="http://schemas.microsoft.com/office/spreadsheetml/2010/11/ac" url="C:\Users\MattM\SynologyDrive\Peer\Product Management\File System Analyzer\SampleReports\v1.3\"/>
    </mc:Choice>
  </mc:AlternateContent>
  <xr:revisionPtr revIDLastSave="0" documentId="8_{0C4B9041-60E9-47B7-9F74-B9B4ADF0DD88}" xr6:coauthVersionLast="47" xr6:coauthVersionMax="47" xr10:uidLastSave="{00000000-0000-0000-0000-000000000000}"/>
  <bookViews>
    <workbookView xWindow="10590" yWindow="-21720" windowWidth="38640" windowHeight="21240" tabRatio="806" xr2:uid="{00000000-000D-0000-FFFF-FFFF00000000}"/>
  </bookViews>
  <sheets>
    <sheet name="Overview" sheetId="22" r:id="rId1"/>
    <sheet name="InfoSheet" sheetId="23" r:id="rId2"/>
    <sheet name="OverallStats" sheetId="24" r:id="rId3"/>
    <sheet name="Analysis" sheetId="37" r:id="rId4"/>
    <sheet name="History" sheetId="59" state="hidden" r:id="rId5"/>
    <sheet name="HistoryCharts" sheetId="58" state="hidden" r:id="rId6"/>
    <sheet name="OwnerDetails" sheetId="60" state="hidden" r:id="rId7"/>
    <sheet name="Errors" sheetId="7" state="hidden" r:id="rId8"/>
    <sheet name="Issues" sheetId="38" r:id="rId9"/>
    <sheet name="HighSubFolderCounts" sheetId="31" r:id="rId10"/>
    <sheet name="HighFileCounts" sheetId="30" r:id="rId11"/>
    <sheet name="HighByteCounts" sheetId="33" r:id="rId12"/>
    <sheet name="LargeFiles" sheetId="29" state="hidden" r:id="rId13"/>
    <sheet name="LongPaths" sheetId="26" state="hidden" r:id="rId14"/>
    <sheet name="DeepPaths" sheetId="25" state="hidden" r:id="rId15"/>
    <sheet name="ReparsePoints" sheetId="27" state="hidden" r:id="rId16"/>
    <sheet name="ReparsePointsSummary" sheetId="28" state="hidden" r:id="rId17"/>
    <sheet name="TimeAnalysis" sheetId="42" r:id="rId18"/>
    <sheet name="LastModifiedAnalysis" sheetId="47" r:id="rId19"/>
    <sheet name="CreatedAnalysis" sheetId="50" r:id="rId20"/>
    <sheet name="LastAccessedAnalysis" sheetId="51" r:id="rId21"/>
    <sheet name="TLDAnalysis" sheetId="39" r:id="rId22"/>
    <sheet name="TopTLDsByTotals" sheetId="43" r:id="rId23"/>
    <sheet name="TopTLDsByLastModBytes" sheetId="44" r:id="rId24"/>
    <sheet name="TopTLDsByLastModFiles" sheetId="45" r:id="rId25"/>
    <sheet name="LegacyTLDs" sheetId="46" r:id="rId26"/>
    <sheet name="TreeDepth" sheetId="40" r:id="rId27"/>
    <sheet name="FileExtInfo" sheetId="36" r:id="rId28"/>
    <sheet name="FileAttributes" sheetId="15" r:id="rId29"/>
    <sheet name="SmallFileAnalysis" sheetId="54" r:id="rId30"/>
  </sheets>
  <definedNames>
    <definedName name="_xlnm._FilterDatabase" localSheetId="21" hidden="1">TLDAnalysis!$K$1:$K$1872</definedName>
    <definedName name="_xlnm.Print_Area" localSheetId="3">Analysis!#REF!,Analysis!$A:$G,Analysis!$I:$V</definedName>
    <definedName name="_xlnm.Print_Area" localSheetId="14">DeepPaths!$A:$C</definedName>
    <definedName name="_xlnm.Print_Area" localSheetId="28">FileAttributes!$A:$B</definedName>
    <definedName name="_xlnm.Print_Area" localSheetId="27">FileExtInfo!$A$1:$C$201,FileExtInfo!$E:$AA</definedName>
    <definedName name="_xlnm.Print_Area" localSheetId="11">HighByteCounts!$A:$C</definedName>
    <definedName name="_xlnm.Print_Area" localSheetId="10">HighFileCounts!$A:$B</definedName>
    <definedName name="_xlnm.Print_Area" localSheetId="4">History!$A$1</definedName>
    <definedName name="_xlnm.Print_Area" localSheetId="5">HistoryCharts!$X:$AI,HistoryCharts!$AM:$BB</definedName>
    <definedName name="_xlnm.Print_Area" localSheetId="8">Issues!$A:$K,Issues!$M:$W</definedName>
    <definedName name="_xlnm.Print_Area" localSheetId="12">LargeFiles!$A:$C</definedName>
    <definedName name="_xlnm.Print_Area" localSheetId="25">LegacyTLDs!$A:$H,LegacyTLDs!$J:$K</definedName>
    <definedName name="_xlnm.Print_Area" localSheetId="13">LongPaths!$A:$C</definedName>
    <definedName name="_xlnm.Print_Area" localSheetId="0">Overview!$G$1:$K$57,Overview!$G$59:$K$125,Overview!$A:$E</definedName>
    <definedName name="_xlnm.Print_Area" localSheetId="6">OwnerDetails!$A:$I,OwnerDetails!#REF!,OwnerDetails!#REF!</definedName>
    <definedName name="_xlnm.Print_Area" localSheetId="15">ReparsePoints!$A:$D</definedName>
    <definedName name="_xlnm.Print_Area" localSheetId="16">ReparsePointsSummary!$A:$D</definedName>
    <definedName name="_xlnm.Print_Area" localSheetId="29">SmallFileAnalysis!$A:$B</definedName>
    <definedName name="_xlnm.Print_Area" localSheetId="21">TLDAnalysis!$A$1:$BL$2</definedName>
    <definedName name="_xlnm.Print_Area" localSheetId="23">TopTLDsByLastModBytes!$A:$F,TopTLDsByLastModBytes!$H:$Z</definedName>
    <definedName name="_xlnm.Print_Area" localSheetId="24">TopTLDsByLastModFiles!$A:$F,TopTLDsByLastModFiles!$H:$Z</definedName>
    <definedName name="_xlnm.Print_Area" localSheetId="22">TopTLDsByTotals!$A:$H,TopTLDsByTotals!$J:$T</definedName>
    <definedName name="_xlnm.Print_Area" localSheetId="26">TreeDepth!$A$1:$T$2</definedName>
    <definedName name="TLD_AVG_FILE_SIZE" localSheetId="21">TLDAnalysis!$F$2:$F$2</definedName>
  </definedNames>
  <calcPr calcId="191028"/>
  <pivotCaches>
    <pivotCache cacheId="230" r:id="rId31"/>
    <pivotCache cacheId="233" r:id="rId32"/>
    <pivotCache cacheId="237" r:id="rId33"/>
    <pivotCache cacheId="240" r:id="rId34"/>
    <pivotCache cacheId="243" r:id="rId35"/>
    <pivotCache cacheId="246" r:id="rId36"/>
    <pivotCache cacheId="249" r:id="rId37"/>
    <pivotCache cacheId="252" r:id="rId38"/>
    <pivotCache cacheId="255" r:id="rId39"/>
    <pivotCache cacheId="258" r:id="rId40"/>
    <pivotCache cacheId="261" r:id="rId41"/>
    <pivotCache cacheId="265" r:id="rId42"/>
    <pivotCache cacheId="268" r:id="rId43"/>
    <pivotCache cacheId="271" r:id="rId44"/>
    <pivotCache cacheId="274" r:id="rId45"/>
    <pivotCache cacheId="277" r:id="rId4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7" i="46" l="1"/>
  <c r="K6" i="46"/>
  <c r="K5" i="46"/>
  <c r="BM3" i="39"/>
  <c r="BM4" i="39"/>
  <c r="BM5" i="39"/>
  <c r="BM6" i="39"/>
  <c r="BM7" i="39"/>
  <c r="BM8" i="39"/>
  <c r="BM9" i="39"/>
  <c r="BM10" i="39"/>
  <c r="BM11" i="39"/>
  <c r="BM12" i="39"/>
  <c r="BM13" i="39"/>
  <c r="BM14" i="39"/>
  <c r="BM15" i="39"/>
  <c r="BM16" i="39"/>
  <c r="BM17" i="39"/>
  <c r="BM18" i="39"/>
  <c r="BM19" i="39"/>
  <c r="BM20" i="39"/>
  <c r="BM21" i="39"/>
  <c r="BM22" i="39"/>
  <c r="BM23" i="39"/>
  <c r="BM24" i="39"/>
  <c r="BM25" i="39"/>
  <c r="BM26" i="39"/>
  <c r="BM27" i="39"/>
  <c r="BM28" i="39"/>
  <c r="BM29" i="39"/>
  <c r="BM30" i="39"/>
  <c r="BM31" i="39"/>
  <c r="BM32" i="39"/>
  <c r="BM33" i="39"/>
  <c r="BM34" i="39"/>
  <c r="BM35" i="39"/>
  <c r="BM36" i="39"/>
  <c r="BM37" i="39"/>
  <c r="BM38" i="39"/>
  <c r="BM39" i="39"/>
  <c r="BM40" i="39"/>
  <c r="BM41" i="39"/>
  <c r="BM42" i="39"/>
  <c r="BM43" i="39"/>
  <c r="BM44" i="39"/>
  <c r="BM45" i="39"/>
  <c r="BM46" i="39"/>
  <c r="BM47" i="39"/>
  <c r="BM48" i="39"/>
  <c r="BM49" i="39"/>
  <c r="BM50" i="39"/>
  <c r="BM51" i="39"/>
  <c r="BM52" i="39"/>
  <c r="BM53" i="39"/>
  <c r="BM54" i="39"/>
  <c r="BM55" i="39"/>
  <c r="BM56" i="39"/>
  <c r="BM57" i="39"/>
  <c r="BM58" i="39"/>
  <c r="BM59" i="39"/>
  <c r="BM60" i="39"/>
  <c r="BM61" i="39"/>
  <c r="BM62" i="39"/>
  <c r="BM63" i="39"/>
  <c r="BM64" i="39"/>
  <c r="BM65" i="39"/>
  <c r="BM66" i="39"/>
  <c r="BM67" i="39"/>
  <c r="BM68" i="39"/>
  <c r="BM69" i="39"/>
  <c r="BM70" i="39"/>
  <c r="BM71" i="39"/>
  <c r="BM72" i="39"/>
  <c r="BM73" i="39"/>
  <c r="BM74" i="39"/>
  <c r="BM75" i="39"/>
  <c r="BM76" i="39"/>
  <c r="BM77" i="39"/>
  <c r="BM78" i="39"/>
  <c r="BM79" i="39"/>
  <c r="BM80" i="39"/>
  <c r="BM81" i="39"/>
  <c r="BM82" i="39"/>
  <c r="BM83" i="39"/>
  <c r="BM84" i="39"/>
  <c r="BM85" i="39"/>
  <c r="BM86" i="39"/>
  <c r="BM87" i="39"/>
  <c r="BM88" i="39"/>
  <c r="BM89" i="39"/>
  <c r="BM90" i="39"/>
  <c r="BM91" i="39"/>
  <c r="BM92" i="39"/>
  <c r="BM93" i="39"/>
  <c r="BM94" i="39"/>
  <c r="BM95" i="39"/>
  <c r="BM96" i="39"/>
  <c r="BM97" i="39"/>
  <c r="BM98" i="39"/>
  <c r="BM99" i="39"/>
  <c r="BM100" i="39"/>
  <c r="BM101" i="39"/>
  <c r="BM102" i="39"/>
  <c r="BM103" i="39"/>
  <c r="BM104" i="39"/>
  <c r="BM105" i="39"/>
  <c r="BM106" i="39"/>
  <c r="BM107" i="39"/>
  <c r="BM108" i="39"/>
  <c r="BM109" i="39"/>
  <c r="BM110" i="39"/>
  <c r="BM111" i="39"/>
  <c r="BM112" i="39"/>
  <c r="BM113" i="39"/>
  <c r="BM114" i="39"/>
  <c r="BM115" i="39"/>
  <c r="BM116" i="39"/>
  <c r="BM117" i="39"/>
  <c r="BM118" i="39"/>
  <c r="BM119" i="39"/>
  <c r="BM120" i="39"/>
  <c r="BM121" i="39"/>
  <c r="BM122" i="39"/>
  <c r="BM123" i="39"/>
  <c r="BM124" i="39"/>
  <c r="BM125" i="39"/>
  <c r="BM126" i="39"/>
  <c r="BM127" i="39"/>
  <c r="BM128" i="39"/>
  <c r="BM129" i="39"/>
  <c r="BM130" i="39"/>
  <c r="BM131" i="39"/>
  <c r="BM132" i="39"/>
  <c r="BM133" i="39"/>
  <c r="BM134" i="39"/>
  <c r="BM135" i="39"/>
  <c r="BM136" i="39"/>
  <c r="BM137" i="39"/>
  <c r="BM138" i="39"/>
  <c r="BM139" i="39"/>
  <c r="BM140" i="39"/>
  <c r="BM141" i="39"/>
  <c r="BM142" i="39"/>
  <c r="BM143" i="39"/>
  <c r="BM144" i="39"/>
  <c r="BM145" i="39"/>
  <c r="BM146" i="39"/>
  <c r="BM147" i="39"/>
  <c r="BM148" i="39"/>
  <c r="BM149" i="39"/>
  <c r="BM150" i="39"/>
  <c r="BM151" i="39"/>
  <c r="BM152" i="39"/>
  <c r="BM153" i="39"/>
  <c r="BM154" i="39"/>
  <c r="BM155" i="39"/>
  <c r="BM156" i="39"/>
  <c r="BM157" i="39"/>
  <c r="BM158" i="39"/>
  <c r="BM159" i="39"/>
  <c r="BM160" i="39"/>
  <c r="BM161" i="39"/>
  <c r="BM162" i="39"/>
  <c r="BM163" i="39"/>
  <c r="BM164" i="39"/>
  <c r="BM165" i="39"/>
  <c r="BM166" i="39"/>
  <c r="BM167" i="39"/>
  <c r="BM168" i="39"/>
  <c r="BM169" i="39"/>
  <c r="BM170" i="39"/>
  <c r="BM171" i="39"/>
  <c r="BM172" i="39"/>
  <c r="BM173" i="39"/>
  <c r="BM174" i="39"/>
  <c r="BM175" i="39"/>
  <c r="BM176" i="39"/>
  <c r="BM177" i="39"/>
  <c r="BM178" i="39"/>
  <c r="BM179" i="39"/>
  <c r="BM180" i="39"/>
  <c r="BM181" i="39"/>
  <c r="BM182" i="39"/>
  <c r="BM183" i="39"/>
  <c r="BM184" i="39"/>
  <c r="BM185" i="39"/>
  <c r="BM186" i="39"/>
  <c r="BM187" i="39"/>
  <c r="BM188" i="39"/>
  <c r="BM189" i="39"/>
  <c r="BM190" i="39"/>
  <c r="BM191" i="39"/>
  <c r="BM192" i="39"/>
  <c r="BM193" i="39"/>
  <c r="BM194" i="39"/>
  <c r="BM195" i="39"/>
  <c r="BM196" i="39"/>
  <c r="BM197" i="39"/>
  <c r="BM198" i="39"/>
  <c r="BM199" i="39"/>
  <c r="BM200" i="39"/>
  <c r="BM201" i="39"/>
  <c r="BM202" i="39"/>
  <c r="BM203" i="39"/>
  <c r="BM204" i="39"/>
  <c r="BM205" i="39"/>
  <c r="BM206" i="39"/>
  <c r="BM207" i="39"/>
  <c r="BM208" i="39"/>
  <c r="BM209" i="39"/>
  <c r="BM210" i="39"/>
  <c r="BM211" i="39"/>
  <c r="BM212" i="39"/>
  <c r="BM213" i="39"/>
  <c r="BM214" i="39"/>
  <c r="BM215" i="39"/>
  <c r="BM216" i="39"/>
  <c r="BM217" i="39"/>
  <c r="BM218" i="39"/>
  <c r="BM219" i="39"/>
  <c r="BM220" i="39"/>
  <c r="BM221" i="39"/>
  <c r="BM222" i="39"/>
  <c r="BM223" i="39"/>
  <c r="BM224" i="39"/>
  <c r="BM225" i="39"/>
  <c r="BM226" i="39"/>
  <c r="BM227" i="39"/>
  <c r="BM228" i="39"/>
  <c r="BM229" i="39"/>
  <c r="BM230" i="39"/>
  <c r="BM231" i="39"/>
  <c r="BM232" i="39"/>
  <c r="BM233" i="39"/>
  <c r="BM234" i="39"/>
  <c r="BM235" i="39"/>
  <c r="BM236" i="39"/>
  <c r="BM237" i="39"/>
  <c r="BM238" i="39"/>
  <c r="BM239" i="39"/>
  <c r="BM240" i="39"/>
  <c r="BM241" i="39"/>
  <c r="BM242" i="39"/>
  <c r="BM243" i="39"/>
  <c r="BM244" i="39"/>
  <c r="BM245" i="39"/>
  <c r="BM246" i="39"/>
  <c r="BM247" i="39"/>
  <c r="BM248" i="39"/>
  <c r="BM249" i="39"/>
  <c r="BM250" i="39"/>
  <c r="BM251" i="39"/>
  <c r="BM252" i="39"/>
  <c r="BM253" i="39"/>
  <c r="BM254" i="39"/>
  <c r="BM255" i="39"/>
  <c r="BM256" i="39"/>
  <c r="BM257" i="39"/>
  <c r="BM258" i="39"/>
  <c r="BM259" i="39"/>
  <c r="BM260" i="39"/>
  <c r="BM261" i="39"/>
  <c r="BM262" i="39"/>
  <c r="BM263" i="39"/>
  <c r="BM264" i="39"/>
  <c r="BM265" i="39"/>
  <c r="BM266" i="39"/>
  <c r="BM267" i="39"/>
  <c r="BM268" i="39"/>
  <c r="BM269" i="39"/>
  <c r="BM270" i="39"/>
  <c r="BM271" i="39"/>
  <c r="BM272" i="39"/>
  <c r="BM273" i="39"/>
  <c r="BM274" i="39"/>
  <c r="BM275" i="39"/>
  <c r="BM276" i="39"/>
  <c r="BM277" i="39"/>
  <c r="BM278" i="39"/>
  <c r="BM279" i="39"/>
  <c r="BM280" i="39"/>
  <c r="BM281" i="39"/>
  <c r="BM282" i="39"/>
  <c r="BM283" i="39"/>
  <c r="BM284" i="39"/>
  <c r="BM285" i="39"/>
  <c r="BM286" i="39"/>
  <c r="BM287" i="39"/>
  <c r="BM288" i="39"/>
  <c r="BM289" i="39"/>
  <c r="BM290" i="39"/>
  <c r="BM291" i="39"/>
  <c r="BM292" i="39"/>
  <c r="BM293" i="39"/>
  <c r="BM294" i="39"/>
  <c r="BM295" i="39"/>
  <c r="BM296" i="39"/>
  <c r="BM297" i="39"/>
  <c r="BM298" i="39"/>
  <c r="BM299" i="39"/>
  <c r="BM300" i="39"/>
  <c r="BM301" i="39"/>
  <c r="BM302" i="39"/>
  <c r="BM303" i="39"/>
  <c r="BM304" i="39"/>
  <c r="BM305" i="39"/>
  <c r="BM306" i="39"/>
  <c r="BM307" i="39"/>
  <c r="BM308" i="39"/>
  <c r="BM309" i="39"/>
  <c r="BM310" i="39"/>
  <c r="BM311" i="39"/>
  <c r="BM312" i="39"/>
  <c r="BM313" i="39"/>
  <c r="BM314" i="39"/>
  <c r="BM315" i="39"/>
  <c r="BM316" i="39"/>
  <c r="BM317" i="39"/>
  <c r="BM318" i="39"/>
  <c r="BM319" i="39"/>
  <c r="BM320" i="39"/>
  <c r="BM321" i="39"/>
  <c r="BM322" i="39"/>
  <c r="BM323" i="39"/>
  <c r="BM324" i="39"/>
  <c r="BM325" i="39"/>
  <c r="BM326" i="39"/>
  <c r="BM327" i="39"/>
  <c r="BM328" i="39"/>
  <c r="BM329" i="39"/>
  <c r="BM330" i="39"/>
  <c r="BM331" i="39"/>
  <c r="BM332" i="39"/>
  <c r="BM333" i="39"/>
  <c r="BM334" i="39"/>
  <c r="BM335" i="39"/>
  <c r="BM336" i="39"/>
  <c r="BM337" i="39"/>
  <c r="BM338" i="39"/>
  <c r="BM339" i="39"/>
  <c r="BM340" i="39"/>
  <c r="BM341" i="39"/>
  <c r="BM342" i="39"/>
  <c r="BM343" i="39"/>
  <c r="BM344" i="39"/>
  <c r="BM345" i="39"/>
  <c r="BM346" i="39"/>
  <c r="BM347" i="39"/>
  <c r="BM348" i="39"/>
  <c r="BM349" i="39"/>
  <c r="BM350" i="39"/>
  <c r="BM351" i="39"/>
  <c r="BM352" i="39"/>
  <c r="BM353" i="39"/>
  <c r="BM354" i="39"/>
  <c r="BM355" i="39"/>
  <c r="BM356" i="39"/>
  <c r="BM357" i="39"/>
  <c r="BM358" i="39"/>
  <c r="BM359" i="39"/>
  <c r="BM360" i="39"/>
  <c r="BM361" i="39"/>
  <c r="BM362" i="39"/>
  <c r="BM363" i="39"/>
  <c r="BM364" i="39"/>
  <c r="BM365" i="39"/>
  <c r="BM366" i="39"/>
  <c r="BM367" i="39"/>
  <c r="BM368" i="39"/>
  <c r="BM369" i="39"/>
  <c r="BM370" i="39"/>
  <c r="BM371" i="39"/>
  <c r="BM372" i="39"/>
  <c r="BM373" i="39"/>
  <c r="BM374" i="39"/>
  <c r="BM375" i="39"/>
  <c r="BM376" i="39"/>
  <c r="BM377" i="39"/>
  <c r="BM378" i="39"/>
  <c r="BM379" i="39"/>
  <c r="BM380" i="39"/>
  <c r="BM381" i="39"/>
  <c r="BM382" i="39"/>
  <c r="BM383" i="39"/>
  <c r="BM384" i="39"/>
  <c r="BM385" i="39"/>
  <c r="BM386" i="39"/>
  <c r="BM387" i="39"/>
  <c r="BM388" i="39"/>
  <c r="BM389" i="39"/>
  <c r="BM390" i="39"/>
  <c r="BM391" i="39"/>
  <c r="BM392" i="39"/>
  <c r="BM393" i="39"/>
  <c r="BM394" i="39"/>
  <c r="BM395" i="39"/>
  <c r="BM396" i="39"/>
  <c r="BM397" i="39"/>
  <c r="BM398" i="39"/>
  <c r="BM399" i="39"/>
  <c r="BM400" i="39"/>
  <c r="BM401" i="39"/>
  <c r="BM402" i="39"/>
  <c r="BM403" i="39"/>
  <c r="BM404" i="39"/>
  <c r="BM405" i="39"/>
  <c r="BM406" i="39"/>
  <c r="BM407" i="39"/>
  <c r="BM408" i="39"/>
  <c r="BM409" i="39"/>
  <c r="BM410" i="39"/>
  <c r="BM411" i="39"/>
  <c r="BM412" i="39"/>
  <c r="BM413" i="39"/>
  <c r="BM414" i="39"/>
  <c r="BM415" i="39"/>
  <c r="BM416" i="39"/>
  <c r="BM417" i="39"/>
  <c r="BM418" i="39"/>
  <c r="BM419" i="39"/>
  <c r="BM420" i="39"/>
  <c r="BM421" i="39"/>
  <c r="BM422" i="39"/>
  <c r="BM423" i="39"/>
  <c r="BM424" i="39"/>
  <c r="BM425" i="39"/>
  <c r="BM426" i="39"/>
  <c r="BM427" i="39"/>
  <c r="BM428" i="39"/>
  <c r="BM429" i="39"/>
  <c r="BM430" i="39"/>
  <c r="BM431" i="39"/>
  <c r="BM432" i="39"/>
  <c r="BM433" i="39"/>
  <c r="BM434" i="39"/>
  <c r="BM435" i="39"/>
  <c r="BM436" i="39"/>
  <c r="BM437" i="39"/>
  <c r="BM438" i="39"/>
  <c r="BM439" i="39"/>
  <c r="BM440" i="39"/>
  <c r="BM441" i="39"/>
  <c r="BM442" i="39"/>
  <c r="BM443" i="39"/>
  <c r="BM444" i="39"/>
  <c r="BM445" i="39"/>
  <c r="BM446" i="39"/>
  <c r="BM447" i="39"/>
  <c r="BM448" i="39"/>
  <c r="BM449" i="39"/>
  <c r="BM450" i="39"/>
  <c r="BM451" i="39"/>
  <c r="BM452" i="39"/>
  <c r="BM453" i="39"/>
  <c r="BM454" i="39"/>
  <c r="BM455" i="39"/>
  <c r="BM456" i="39"/>
  <c r="BM457" i="39"/>
  <c r="BM458" i="39"/>
  <c r="BM459" i="39"/>
  <c r="BM460" i="39"/>
  <c r="BM461" i="39"/>
  <c r="BM462" i="39"/>
  <c r="BM463" i="39"/>
  <c r="BM464" i="39"/>
  <c r="BM465" i="39"/>
  <c r="BM466" i="39"/>
  <c r="BM467" i="39"/>
  <c r="BM468" i="39"/>
  <c r="BM469" i="39"/>
  <c r="BM470" i="39"/>
  <c r="BM471" i="39"/>
  <c r="BM472" i="39"/>
  <c r="BM473" i="39"/>
  <c r="BM474" i="39"/>
  <c r="BM475" i="39"/>
  <c r="BM476" i="39"/>
  <c r="BM477" i="39"/>
  <c r="BM478" i="39"/>
  <c r="BM479" i="39"/>
  <c r="BM480" i="39"/>
  <c r="BM481" i="39"/>
  <c r="BM482" i="39"/>
  <c r="BM483" i="39"/>
  <c r="BM484" i="39"/>
  <c r="BM485" i="39"/>
  <c r="BM486" i="39"/>
  <c r="BM487" i="39"/>
  <c r="BM488" i="39"/>
  <c r="BM489" i="39"/>
  <c r="BM490" i="39"/>
  <c r="BM491" i="39"/>
  <c r="BM492" i="39"/>
  <c r="BM493" i="39"/>
  <c r="BM494" i="39"/>
  <c r="BM495" i="39"/>
  <c r="BM496" i="39"/>
  <c r="BM497" i="39"/>
  <c r="BM498" i="39"/>
  <c r="BM499" i="39"/>
  <c r="BM500" i="39"/>
  <c r="BM501" i="39"/>
  <c r="BM502" i="39"/>
  <c r="BM503" i="39"/>
  <c r="BM504" i="39"/>
  <c r="BM505" i="39"/>
  <c r="BM506" i="39"/>
  <c r="BM507" i="39"/>
  <c r="BM508" i="39"/>
  <c r="BM509" i="39"/>
  <c r="BM510" i="39"/>
  <c r="BM511" i="39"/>
  <c r="BM512" i="39"/>
  <c r="BM513" i="39"/>
  <c r="BM514" i="39"/>
  <c r="BM515" i="39"/>
  <c r="BM516" i="39"/>
  <c r="BM517" i="39"/>
  <c r="BM518" i="39"/>
  <c r="BM519" i="39"/>
  <c r="BM520" i="39"/>
  <c r="BM521" i="39"/>
  <c r="BM522" i="39"/>
  <c r="BM523" i="39"/>
  <c r="BM524" i="39"/>
  <c r="BM525" i="39"/>
  <c r="BM526" i="39"/>
  <c r="BM527" i="39"/>
  <c r="BM528" i="39"/>
  <c r="BM529" i="39"/>
  <c r="BM530" i="39"/>
  <c r="BM531" i="39"/>
  <c r="BM532" i="39"/>
  <c r="BM533" i="39"/>
  <c r="BM534" i="39"/>
  <c r="BM535" i="39"/>
  <c r="BM536" i="39"/>
  <c r="BM537" i="39"/>
  <c r="BM538" i="39"/>
  <c r="BM539" i="39"/>
  <c r="BM540" i="39"/>
  <c r="BM541" i="39"/>
  <c r="BM542" i="39"/>
  <c r="BM543" i="39"/>
  <c r="BM544" i="39"/>
  <c r="BM545" i="39"/>
  <c r="BM546" i="39"/>
  <c r="BM547" i="39"/>
  <c r="BM548" i="39"/>
  <c r="BM549" i="39"/>
  <c r="BM550" i="39"/>
  <c r="BM551" i="39"/>
  <c r="BM552" i="39"/>
  <c r="BM553" i="39"/>
  <c r="BM554" i="39"/>
  <c r="BM555" i="39"/>
  <c r="BM556" i="39"/>
  <c r="BM557" i="39"/>
  <c r="BM558" i="39"/>
  <c r="BM559" i="39"/>
  <c r="BM560" i="39"/>
  <c r="BM561" i="39"/>
  <c r="BM562" i="39"/>
  <c r="BM563" i="39"/>
  <c r="BM564" i="39"/>
  <c r="BM565" i="39"/>
  <c r="BM566" i="39"/>
  <c r="BM567" i="39"/>
  <c r="BM568" i="39"/>
  <c r="BM569" i="39"/>
  <c r="BM570" i="39"/>
  <c r="BM571" i="39"/>
  <c r="BM572" i="39"/>
  <c r="BM573" i="39"/>
  <c r="BM574" i="39"/>
  <c r="BM575" i="39"/>
  <c r="BM576" i="39"/>
  <c r="BM577" i="39"/>
  <c r="BM578" i="39"/>
  <c r="BM579" i="39"/>
  <c r="BM580" i="39"/>
  <c r="BM581" i="39"/>
  <c r="BM582" i="39"/>
  <c r="BM583" i="39"/>
  <c r="BM584" i="39"/>
  <c r="BM585" i="39"/>
  <c r="BM586" i="39"/>
  <c r="BM587" i="39"/>
  <c r="BM588" i="39"/>
  <c r="BM589" i="39"/>
  <c r="BM590" i="39"/>
  <c r="BM591" i="39"/>
  <c r="BM592" i="39"/>
  <c r="BM593" i="39"/>
  <c r="BM594" i="39"/>
  <c r="BM595" i="39"/>
  <c r="BM596" i="39"/>
  <c r="BM597" i="39"/>
  <c r="BM598" i="39"/>
  <c r="BM599" i="39"/>
  <c r="BM600" i="39"/>
  <c r="BM601" i="39"/>
  <c r="BM602" i="39"/>
  <c r="BM603" i="39"/>
  <c r="BM604" i="39"/>
  <c r="BM605" i="39"/>
  <c r="BM606" i="39"/>
  <c r="BM607" i="39"/>
  <c r="BM608" i="39"/>
  <c r="BM609" i="39"/>
  <c r="BM610" i="39"/>
  <c r="BM611" i="39"/>
  <c r="BM612" i="39"/>
  <c r="BM613" i="39"/>
  <c r="BM614" i="39"/>
  <c r="BM615" i="39"/>
  <c r="BM616" i="39"/>
  <c r="BM617" i="39"/>
  <c r="BM618" i="39"/>
  <c r="BM619" i="39"/>
  <c r="BM620" i="39"/>
  <c r="BM621" i="39"/>
  <c r="BM622" i="39"/>
  <c r="BM623" i="39"/>
  <c r="BM624" i="39"/>
  <c r="BM625" i="39"/>
  <c r="BM626" i="39"/>
  <c r="BM627" i="39"/>
  <c r="BM628" i="39"/>
  <c r="BM629" i="39"/>
  <c r="BM630" i="39"/>
  <c r="BM631" i="39"/>
  <c r="BM632" i="39"/>
  <c r="BM633" i="39"/>
  <c r="BM634" i="39"/>
  <c r="BM635" i="39"/>
  <c r="BM636" i="39"/>
  <c r="BM637" i="39"/>
  <c r="BM638" i="39"/>
  <c r="BM639" i="39"/>
  <c r="BM640" i="39"/>
  <c r="BM641" i="39"/>
  <c r="BM642" i="39"/>
  <c r="BM643" i="39"/>
  <c r="BM644" i="39"/>
  <c r="BM645" i="39"/>
  <c r="BM646" i="39"/>
  <c r="BM647" i="39"/>
  <c r="BM648" i="39"/>
  <c r="BM649" i="39"/>
  <c r="BM650" i="39"/>
  <c r="BM651" i="39"/>
  <c r="BM652" i="39"/>
  <c r="BM653" i="39"/>
  <c r="BM654" i="39"/>
  <c r="BM655" i="39"/>
  <c r="BM656" i="39"/>
  <c r="BM657" i="39"/>
  <c r="BM658" i="39"/>
  <c r="BM659" i="39"/>
  <c r="BM660" i="39"/>
  <c r="BM661" i="39"/>
  <c r="BM662" i="39"/>
  <c r="BM663" i="39"/>
  <c r="BM664" i="39"/>
  <c r="BM665" i="39"/>
  <c r="BM666" i="39"/>
  <c r="BM667" i="39"/>
  <c r="BM668" i="39"/>
  <c r="BM669" i="39"/>
  <c r="BM670" i="39"/>
  <c r="BM671" i="39"/>
  <c r="BM672" i="39"/>
  <c r="BM673" i="39"/>
  <c r="BM674" i="39"/>
  <c r="BM675" i="39"/>
  <c r="BM676" i="39"/>
  <c r="BM677" i="39"/>
  <c r="BM678" i="39"/>
  <c r="BM679" i="39"/>
  <c r="BM680" i="39"/>
  <c r="BM681" i="39"/>
  <c r="BM682" i="39"/>
  <c r="BM683" i="39"/>
  <c r="BM684" i="39"/>
  <c r="BM685" i="39"/>
  <c r="BM686" i="39"/>
  <c r="BM687" i="39"/>
  <c r="BM688" i="39"/>
  <c r="BM689" i="39"/>
  <c r="BM690" i="39"/>
  <c r="BM691" i="39"/>
  <c r="BM692" i="39"/>
  <c r="BM693" i="39"/>
  <c r="BM694" i="39"/>
  <c r="BM695" i="39"/>
  <c r="BM696" i="39"/>
  <c r="BM697" i="39"/>
  <c r="BM698" i="39"/>
  <c r="BM699" i="39"/>
  <c r="BM700" i="39"/>
  <c r="BM701" i="39"/>
  <c r="BM702" i="39"/>
  <c r="BM703" i="39"/>
  <c r="BM704" i="39"/>
  <c r="BM705" i="39"/>
  <c r="BM706" i="39"/>
  <c r="BM707" i="39"/>
  <c r="BM708" i="39"/>
  <c r="BM709" i="39"/>
  <c r="BM710" i="39"/>
  <c r="BM711" i="39"/>
  <c r="BM712" i="39"/>
  <c r="BM713" i="39"/>
  <c r="BM714" i="39"/>
  <c r="BM715" i="39"/>
  <c r="BM716" i="39"/>
  <c r="BM717" i="39"/>
  <c r="BM718" i="39"/>
  <c r="BM719" i="39"/>
  <c r="BM720" i="39"/>
  <c r="BM721" i="39"/>
  <c r="BM722" i="39"/>
  <c r="BM723" i="39"/>
  <c r="BM724" i="39"/>
  <c r="BM725" i="39"/>
  <c r="BM726" i="39"/>
  <c r="BM727" i="39"/>
  <c r="BM728" i="39"/>
  <c r="BM729" i="39"/>
  <c r="BM730" i="39"/>
  <c r="BM731" i="39"/>
  <c r="BM732" i="39"/>
  <c r="BM733" i="39"/>
  <c r="BM734" i="39"/>
  <c r="BM735" i="39"/>
  <c r="BM736" i="39"/>
  <c r="BM737" i="39"/>
  <c r="BM738" i="39"/>
  <c r="BM739" i="39"/>
  <c r="BM740" i="39"/>
  <c r="BM741" i="39"/>
  <c r="BM742" i="39"/>
  <c r="BM743" i="39"/>
  <c r="BM744" i="39"/>
  <c r="BM745" i="39"/>
  <c r="BM746" i="39"/>
  <c r="BM747" i="39"/>
  <c r="BM748" i="39"/>
  <c r="BM749" i="39"/>
  <c r="BM750" i="39"/>
  <c r="BM751" i="39"/>
  <c r="BM752" i="39"/>
  <c r="BM753" i="39"/>
  <c r="BM754" i="39"/>
  <c r="BM755" i="39"/>
  <c r="BM756" i="39"/>
  <c r="BM757" i="39"/>
  <c r="BM758" i="39"/>
  <c r="BM759" i="39"/>
  <c r="BM760" i="39"/>
  <c r="BM761" i="39"/>
  <c r="BM762" i="39"/>
  <c r="BM763" i="39"/>
  <c r="BM764" i="39"/>
  <c r="BM765" i="39"/>
  <c r="BM766" i="39"/>
  <c r="BM767" i="39"/>
  <c r="BM768" i="39"/>
  <c r="BM769" i="39"/>
  <c r="BM770" i="39"/>
  <c r="BM771" i="39"/>
  <c r="BM772" i="39"/>
  <c r="BM773" i="39"/>
  <c r="BM774" i="39"/>
  <c r="BM775" i="39"/>
  <c r="BM776" i="39"/>
  <c r="BM777" i="39"/>
  <c r="BM778" i="39"/>
  <c r="BM779" i="39"/>
  <c r="BM780" i="39"/>
  <c r="BM781" i="39"/>
  <c r="BM782" i="39"/>
  <c r="BM783" i="39"/>
  <c r="BM784" i="39"/>
  <c r="BM785" i="39"/>
  <c r="BM786" i="39"/>
  <c r="BM787" i="39"/>
  <c r="BM788" i="39"/>
  <c r="BM789" i="39"/>
  <c r="BM790" i="39"/>
  <c r="BM791" i="39"/>
  <c r="BM792" i="39"/>
  <c r="BM793" i="39"/>
  <c r="BM794" i="39"/>
  <c r="BM795" i="39"/>
  <c r="BM796" i="39"/>
  <c r="BM797" i="39"/>
  <c r="BM798" i="39"/>
  <c r="BM799" i="39"/>
  <c r="BM800" i="39"/>
  <c r="BM801" i="39"/>
  <c r="BM802" i="39"/>
  <c r="BM803" i="39"/>
  <c r="BM804" i="39"/>
  <c r="BM805" i="39"/>
  <c r="BM806" i="39"/>
  <c r="BM807" i="39"/>
  <c r="BM808" i="39"/>
  <c r="BM809" i="39"/>
  <c r="BM810" i="39"/>
  <c r="BM811" i="39"/>
  <c r="BM812" i="39"/>
  <c r="BM813" i="39"/>
  <c r="BM814" i="39"/>
  <c r="BM815" i="39"/>
  <c r="BM816" i="39"/>
  <c r="BM817" i="39"/>
  <c r="BM818" i="39"/>
  <c r="BM819" i="39"/>
  <c r="BM820" i="39"/>
  <c r="BM821" i="39"/>
  <c r="BM822" i="39"/>
  <c r="BM823" i="39"/>
  <c r="BM824" i="39"/>
  <c r="BM825" i="39"/>
  <c r="BM826" i="39"/>
  <c r="BM827" i="39"/>
  <c r="BM828" i="39"/>
  <c r="BM829" i="39"/>
  <c r="BM830" i="39"/>
  <c r="BM831" i="39"/>
  <c r="BM832" i="39"/>
  <c r="BM833" i="39"/>
  <c r="BM834" i="39"/>
  <c r="BM835" i="39"/>
  <c r="BM836" i="39"/>
  <c r="BM837" i="39"/>
  <c r="BM838" i="39"/>
  <c r="BM839" i="39"/>
  <c r="BM840" i="39"/>
  <c r="BM841" i="39"/>
  <c r="BM842" i="39"/>
  <c r="BM843" i="39"/>
  <c r="BM844" i="39"/>
  <c r="BM845" i="39"/>
  <c r="BM846" i="39"/>
  <c r="BM847" i="39"/>
  <c r="BM848" i="39"/>
  <c r="BM849" i="39"/>
  <c r="BM850" i="39"/>
  <c r="BM851" i="39"/>
  <c r="BM852" i="39"/>
  <c r="BM853" i="39"/>
  <c r="BM854" i="39"/>
  <c r="BM855" i="39"/>
  <c r="BM856" i="39"/>
  <c r="BM857" i="39"/>
  <c r="BM858" i="39"/>
  <c r="BM859" i="39"/>
  <c r="BM860" i="39"/>
  <c r="BM861" i="39"/>
  <c r="BM862" i="39"/>
  <c r="BM863" i="39"/>
  <c r="BM864" i="39"/>
  <c r="BM865" i="39"/>
  <c r="BM866" i="39"/>
  <c r="BM867" i="39"/>
  <c r="BM868" i="39"/>
  <c r="BM869" i="39"/>
  <c r="BM870" i="39"/>
  <c r="BM871" i="39"/>
  <c r="BM872" i="39"/>
  <c r="BM873" i="39"/>
  <c r="BM874" i="39"/>
  <c r="BM875" i="39"/>
  <c r="BM876" i="39"/>
  <c r="BM877" i="39"/>
  <c r="BM878" i="39"/>
  <c r="BM879" i="39"/>
  <c r="BM880" i="39"/>
  <c r="BM881" i="39"/>
  <c r="BM882" i="39"/>
  <c r="BM883" i="39"/>
  <c r="BM884" i="39"/>
  <c r="BM885" i="39"/>
  <c r="BM886" i="39"/>
  <c r="BM887" i="39"/>
  <c r="BM888" i="39"/>
  <c r="BM889" i="39"/>
  <c r="BM890" i="39"/>
  <c r="BM891" i="39"/>
  <c r="BM892" i="39"/>
  <c r="BM893" i="39"/>
  <c r="BM894" i="39"/>
  <c r="BM895" i="39"/>
  <c r="BM896" i="39"/>
  <c r="BM897" i="39"/>
  <c r="BM898" i="39"/>
  <c r="BM899" i="39"/>
  <c r="BM900" i="39"/>
  <c r="BM901" i="39"/>
  <c r="BM902" i="39"/>
  <c r="BM903" i="39"/>
  <c r="BM904" i="39"/>
  <c r="BM905" i="39"/>
  <c r="BM906" i="39"/>
  <c r="BM907" i="39"/>
  <c r="BM908" i="39"/>
  <c r="BM909" i="39"/>
  <c r="BM910" i="39"/>
  <c r="BM911" i="39"/>
  <c r="BM912" i="39"/>
  <c r="BM913" i="39"/>
  <c r="BM914" i="39"/>
  <c r="BM915" i="39"/>
  <c r="BM916" i="39"/>
  <c r="BM917" i="39"/>
  <c r="BM918" i="39"/>
  <c r="BM919" i="39"/>
  <c r="BM920" i="39"/>
  <c r="BM921" i="39"/>
  <c r="BM922" i="39"/>
  <c r="BM923" i="39"/>
  <c r="BM924" i="39"/>
  <c r="BM925" i="39"/>
  <c r="BM926" i="39"/>
  <c r="BM927" i="39"/>
  <c r="BM928" i="39"/>
  <c r="BM929" i="39"/>
  <c r="BM930" i="39"/>
  <c r="BM931" i="39"/>
  <c r="BM932" i="39"/>
  <c r="BM933" i="39"/>
  <c r="BM934" i="39"/>
  <c r="BM935" i="39"/>
  <c r="BM936" i="39"/>
  <c r="BM937" i="39"/>
  <c r="BM938" i="39"/>
  <c r="BM939" i="39"/>
  <c r="BM940" i="39"/>
  <c r="BM941" i="39"/>
  <c r="BM942" i="39"/>
  <c r="BM943" i="39"/>
  <c r="BM944" i="39"/>
  <c r="BM945" i="39"/>
  <c r="BM946" i="39"/>
  <c r="BM947" i="39"/>
  <c r="BM948" i="39"/>
  <c r="BM949" i="39"/>
  <c r="BM950" i="39"/>
  <c r="BM951" i="39"/>
  <c r="BM952" i="39"/>
  <c r="BM953" i="39"/>
  <c r="BM954" i="39"/>
  <c r="BM955" i="39"/>
  <c r="BM956" i="39"/>
  <c r="BM957" i="39"/>
  <c r="BM958" i="39"/>
  <c r="BM959" i="39"/>
  <c r="BM960" i="39"/>
  <c r="BM961" i="39"/>
  <c r="BM962" i="39"/>
  <c r="BM963" i="39"/>
  <c r="BM964" i="39"/>
  <c r="BM965" i="39"/>
  <c r="BM966" i="39"/>
  <c r="BM967" i="39"/>
  <c r="BM968" i="39"/>
  <c r="BM969" i="39"/>
  <c r="BM970" i="39"/>
  <c r="BM971" i="39"/>
  <c r="BM972" i="39"/>
  <c r="BM973" i="39"/>
  <c r="BM974" i="39"/>
  <c r="BM975" i="39"/>
  <c r="BM976" i="39"/>
  <c r="BM977" i="39"/>
  <c r="BM978" i="39"/>
  <c r="BM979" i="39"/>
  <c r="BM980" i="39"/>
  <c r="BM981" i="39"/>
  <c r="BM982" i="39"/>
  <c r="BM983" i="39"/>
  <c r="BM984" i="39"/>
  <c r="BM985" i="39"/>
  <c r="BM986" i="39"/>
  <c r="BM987" i="39"/>
  <c r="BM988" i="39"/>
  <c r="BM989" i="39"/>
  <c r="BM990" i="39"/>
  <c r="BM991" i="39"/>
  <c r="BM992" i="39"/>
  <c r="BM993" i="39"/>
  <c r="BM994" i="39"/>
  <c r="BM995" i="39"/>
  <c r="BM996" i="39"/>
  <c r="BM997" i="39"/>
  <c r="BM998" i="39"/>
  <c r="BM999" i="39"/>
  <c r="BM1000" i="39"/>
  <c r="BM1001" i="39"/>
  <c r="BM1002" i="39"/>
  <c r="BM1003" i="39"/>
  <c r="BM1004" i="39"/>
  <c r="BM1005" i="39"/>
  <c r="BM1006" i="39"/>
  <c r="BM1007" i="39"/>
  <c r="BM1008" i="39"/>
  <c r="BM1009" i="39"/>
  <c r="BM1010" i="39"/>
  <c r="BM1011" i="39"/>
  <c r="BM1012" i="39"/>
  <c r="BM1013" i="39"/>
  <c r="BM1014" i="39"/>
  <c r="BM1015" i="39"/>
  <c r="BM1016" i="39"/>
  <c r="BM1017" i="39"/>
  <c r="BM1018" i="39"/>
  <c r="BM1019" i="39"/>
  <c r="BM1020" i="39"/>
  <c r="BM1021" i="39"/>
  <c r="BM1022" i="39"/>
  <c r="BM1023" i="39"/>
  <c r="BM1024" i="39"/>
  <c r="BM1025" i="39"/>
  <c r="BM1026" i="39"/>
  <c r="BM1027" i="39"/>
  <c r="BM1028" i="39"/>
  <c r="BM1029" i="39"/>
  <c r="BM1030" i="39"/>
  <c r="BM1031" i="39"/>
  <c r="BM1032" i="39"/>
  <c r="BM1033" i="39"/>
  <c r="BM1034" i="39"/>
  <c r="BM1035" i="39"/>
  <c r="BM1036" i="39"/>
  <c r="BM1037" i="39"/>
  <c r="BM1038" i="39"/>
  <c r="BM1039" i="39"/>
  <c r="BM1040" i="39"/>
  <c r="BM1041" i="39"/>
  <c r="BM1042" i="39"/>
  <c r="BM1043" i="39"/>
  <c r="BM1044" i="39"/>
  <c r="BM1045" i="39"/>
  <c r="BM1046" i="39"/>
  <c r="BM1047" i="39"/>
  <c r="BM1048" i="39"/>
  <c r="BM1049" i="39"/>
  <c r="BM1050" i="39"/>
  <c r="BM1051" i="39"/>
  <c r="BM1052" i="39"/>
  <c r="BM1053" i="39"/>
  <c r="BM1054" i="39"/>
  <c r="BM1055" i="39"/>
  <c r="BM1056" i="39"/>
  <c r="BM1057" i="39"/>
  <c r="BM1058" i="39"/>
  <c r="BM1059" i="39"/>
  <c r="BM1060" i="39"/>
  <c r="BM1061" i="39"/>
  <c r="BM1062" i="39"/>
  <c r="BM1063" i="39"/>
  <c r="BM1064" i="39"/>
  <c r="BM1065" i="39"/>
  <c r="BM1066" i="39"/>
  <c r="BM1067" i="39"/>
  <c r="BM1068" i="39"/>
  <c r="BM1069" i="39"/>
  <c r="BM1070" i="39"/>
  <c r="BM1071" i="39"/>
  <c r="BM1072" i="39"/>
  <c r="BM1073" i="39"/>
  <c r="BM1074" i="39"/>
  <c r="BM1075" i="39"/>
  <c r="BM1076" i="39"/>
  <c r="BM1077" i="39"/>
  <c r="BM1078" i="39"/>
  <c r="BM1079" i="39"/>
  <c r="BM1080" i="39"/>
  <c r="BM1081" i="39"/>
  <c r="BM1082" i="39"/>
  <c r="BM1083" i="39"/>
  <c r="BM1084" i="39"/>
  <c r="BM1085" i="39"/>
  <c r="BM1086" i="39"/>
  <c r="BM1087" i="39"/>
  <c r="BM1088" i="39"/>
  <c r="BM1089" i="39"/>
  <c r="BM1090" i="39"/>
  <c r="BM1091" i="39"/>
  <c r="BM1092" i="39"/>
  <c r="BM1093" i="39"/>
  <c r="BM1094" i="39"/>
  <c r="BM1095" i="39"/>
  <c r="BM1096" i="39"/>
  <c r="BM1097" i="39"/>
  <c r="BM1098" i="39"/>
  <c r="BM1099" i="39"/>
  <c r="BM1100" i="39"/>
  <c r="BM1101" i="39"/>
  <c r="BM1102" i="39"/>
  <c r="BM1103" i="39"/>
  <c r="BM1104" i="39"/>
  <c r="BM1105" i="39"/>
  <c r="BM1106" i="39"/>
  <c r="BM1107" i="39"/>
  <c r="BM1108" i="39"/>
  <c r="BM1109" i="39"/>
  <c r="BM1110" i="39"/>
  <c r="BM1111" i="39"/>
  <c r="BM1112" i="39"/>
  <c r="BM1113" i="39"/>
  <c r="BM1114" i="39"/>
  <c r="BM1115" i="39"/>
  <c r="BM1116" i="39"/>
  <c r="BM1117" i="39"/>
  <c r="BM1118" i="39"/>
  <c r="BM1119" i="39"/>
  <c r="BM1120" i="39"/>
  <c r="BM1121" i="39"/>
  <c r="BM1122" i="39"/>
  <c r="BM1123" i="39"/>
  <c r="BM1124" i="39"/>
  <c r="BM1125" i="39"/>
  <c r="BM1126" i="39"/>
  <c r="BM1127" i="39"/>
  <c r="BM1128" i="39"/>
  <c r="BM1129" i="39"/>
  <c r="BM1130" i="39"/>
  <c r="BM1131" i="39"/>
  <c r="BM1132" i="39"/>
  <c r="BM1133" i="39"/>
  <c r="BM1134" i="39"/>
  <c r="BM1135" i="39"/>
  <c r="BM1136" i="39"/>
  <c r="BM1137" i="39"/>
  <c r="BM1138" i="39"/>
  <c r="BM1139" i="39"/>
  <c r="BM1140" i="39"/>
  <c r="BM1141" i="39"/>
  <c r="BM1142" i="39"/>
  <c r="BM1143" i="39"/>
  <c r="BM1144" i="39"/>
  <c r="BM1145" i="39"/>
  <c r="BM1146" i="39"/>
  <c r="BM1147" i="39"/>
  <c r="BM1148" i="39"/>
  <c r="BM1149" i="39"/>
  <c r="BM1150" i="39"/>
  <c r="BM1151" i="39"/>
  <c r="BM1152" i="39"/>
  <c r="BM1153" i="39"/>
  <c r="BM1154" i="39"/>
  <c r="BM1155" i="39"/>
  <c r="BM1156" i="39"/>
  <c r="BM1157" i="39"/>
  <c r="BM1158" i="39"/>
  <c r="BM1159" i="39"/>
  <c r="BM1160" i="39"/>
  <c r="BM1161" i="39"/>
  <c r="BM1162" i="39"/>
  <c r="BM1163" i="39"/>
  <c r="BM1164" i="39"/>
  <c r="BM1165" i="39"/>
  <c r="BM1166" i="39"/>
  <c r="BM1167" i="39"/>
  <c r="BM1168" i="39"/>
  <c r="BM1169" i="39"/>
  <c r="BM1170" i="39"/>
  <c r="BM1171" i="39"/>
  <c r="BM1172" i="39"/>
  <c r="BM1173" i="39"/>
  <c r="BM1174" i="39"/>
  <c r="BM1175" i="39"/>
  <c r="BM1176" i="39"/>
  <c r="BM1177" i="39"/>
  <c r="BM1178" i="39"/>
  <c r="BM1179" i="39"/>
  <c r="BM1180" i="39"/>
  <c r="BM1181" i="39"/>
  <c r="BM1182" i="39"/>
  <c r="BM1183" i="39"/>
  <c r="BM1184" i="39"/>
  <c r="BM1185" i="39"/>
  <c r="BM1186" i="39"/>
  <c r="BM1187" i="39"/>
  <c r="BM1188" i="39"/>
  <c r="BM1189" i="39"/>
  <c r="BM1190" i="39"/>
  <c r="BM1191" i="39"/>
  <c r="BM1192" i="39"/>
  <c r="BM1193" i="39"/>
  <c r="BM1194" i="39"/>
  <c r="BM1195" i="39"/>
  <c r="BM1196" i="39"/>
  <c r="BM1197" i="39"/>
  <c r="BM1198" i="39"/>
  <c r="BM1199" i="39"/>
  <c r="BM1200" i="39"/>
  <c r="BM1201" i="39"/>
  <c r="BM1202" i="39"/>
  <c r="BM1203" i="39"/>
  <c r="BM1204" i="39"/>
  <c r="BM1205" i="39"/>
  <c r="BM1206" i="39"/>
  <c r="BM1207" i="39"/>
  <c r="BM1208" i="39"/>
  <c r="BM1209" i="39"/>
  <c r="BM1210" i="39"/>
  <c r="BM1211" i="39"/>
  <c r="BM1212" i="39"/>
  <c r="BM1213" i="39"/>
  <c r="BM1214" i="39"/>
  <c r="BM1215" i="39"/>
  <c r="BM1216" i="39"/>
  <c r="BM1217" i="39"/>
  <c r="BM1218" i="39"/>
  <c r="BM1219" i="39"/>
  <c r="BM1220" i="39"/>
  <c r="BM1221" i="39"/>
  <c r="BM1222" i="39"/>
  <c r="BM1223" i="39"/>
  <c r="BM1224" i="39"/>
  <c r="BM1225" i="39"/>
  <c r="BM1226" i="39"/>
  <c r="BM1227" i="39"/>
  <c r="BM1228" i="39"/>
  <c r="BM1229" i="39"/>
  <c r="BM1230" i="39"/>
  <c r="BM1231" i="39"/>
  <c r="BM1232" i="39"/>
  <c r="BM1233" i="39"/>
  <c r="BM1234" i="39"/>
  <c r="BM1235" i="39"/>
  <c r="BM1236" i="39"/>
  <c r="BM1237" i="39"/>
  <c r="BM1238" i="39"/>
  <c r="BM1239" i="39"/>
  <c r="BM1240" i="39"/>
  <c r="BM1241" i="39"/>
  <c r="BM1242" i="39"/>
  <c r="BM1243" i="39"/>
  <c r="BM1244" i="39"/>
  <c r="BM1245" i="39"/>
  <c r="BM1246" i="39"/>
  <c r="BM1247" i="39"/>
  <c r="BM1248" i="39"/>
  <c r="BM1249" i="39"/>
  <c r="BM1250" i="39"/>
  <c r="BM1251" i="39"/>
  <c r="BM1252" i="39"/>
  <c r="BM1253" i="39"/>
  <c r="BM1254" i="39"/>
  <c r="BM1255" i="39"/>
  <c r="BM1256" i="39"/>
  <c r="BM1257" i="39"/>
  <c r="BM1258" i="39"/>
  <c r="BM1259" i="39"/>
  <c r="BM1260" i="39"/>
  <c r="BM1261" i="39"/>
  <c r="BM1262" i="39"/>
  <c r="BM1263" i="39"/>
  <c r="BM1264" i="39"/>
  <c r="BM1265" i="39"/>
  <c r="BM1266" i="39"/>
  <c r="BM1267" i="39"/>
  <c r="BM1268" i="39"/>
  <c r="BM1269" i="39"/>
  <c r="BM1270" i="39"/>
  <c r="BM1271" i="39"/>
  <c r="BM1272" i="39"/>
  <c r="BM1273" i="39"/>
  <c r="BM1274" i="39"/>
  <c r="BM1275" i="39"/>
  <c r="BM1276" i="39"/>
  <c r="BM1277" i="39"/>
  <c r="BM1278" i="39"/>
  <c r="BM1279" i="39"/>
  <c r="BM1280" i="39"/>
  <c r="BM1281" i="39"/>
  <c r="BM1282" i="39"/>
  <c r="BM1283" i="39"/>
  <c r="BM1284" i="39"/>
  <c r="BM1285" i="39"/>
  <c r="BM1286" i="39"/>
  <c r="BM1287" i="39"/>
  <c r="BM1288" i="39"/>
  <c r="BM1289" i="39"/>
  <c r="BM1290" i="39"/>
  <c r="BM1291" i="39"/>
  <c r="BM1292" i="39"/>
  <c r="BM1293" i="39"/>
  <c r="BM1294" i="39"/>
  <c r="BM1295" i="39"/>
  <c r="BM1296" i="39"/>
  <c r="BM1297" i="39"/>
  <c r="BM1298" i="39"/>
  <c r="BM1299" i="39"/>
  <c r="BM1300" i="39"/>
  <c r="BM1301" i="39"/>
  <c r="BM1302" i="39"/>
  <c r="BM1303" i="39"/>
  <c r="BM1304" i="39"/>
  <c r="BM1305" i="39"/>
  <c r="BM1306" i="39"/>
  <c r="BM1307" i="39"/>
  <c r="BM1308" i="39"/>
  <c r="BM1309" i="39"/>
  <c r="BM1310" i="39"/>
  <c r="BM1311" i="39"/>
  <c r="BM1312" i="39"/>
  <c r="BM1313" i="39"/>
  <c r="BM1314" i="39"/>
  <c r="BM1315" i="39"/>
  <c r="BM1316" i="39"/>
  <c r="BM1317" i="39"/>
  <c r="BM1318" i="39"/>
  <c r="BM1319" i="39"/>
  <c r="BM1320" i="39"/>
  <c r="BM1321" i="39"/>
  <c r="BM1322" i="39"/>
  <c r="BM1323" i="39"/>
  <c r="BM1324" i="39"/>
  <c r="BM1325" i="39"/>
  <c r="BM1326" i="39"/>
  <c r="BM1327" i="39"/>
  <c r="BM1328" i="39"/>
  <c r="BM1329" i="39"/>
  <c r="BM1330" i="39"/>
  <c r="BM1331" i="39"/>
  <c r="BM1332" i="39"/>
  <c r="BM1333" i="39"/>
  <c r="BM1334" i="39"/>
  <c r="BM1335" i="39"/>
  <c r="BM1336" i="39"/>
  <c r="BM1337" i="39"/>
  <c r="BM1338" i="39"/>
  <c r="BM1339" i="39"/>
  <c r="BM1340" i="39"/>
  <c r="BM1341" i="39"/>
  <c r="BM1342" i="39"/>
  <c r="BM1343" i="39"/>
  <c r="BM1344" i="39"/>
  <c r="BM1345" i="39"/>
  <c r="BM1346" i="39"/>
  <c r="BM1347" i="39"/>
  <c r="BM1348" i="39"/>
  <c r="BM1349" i="39"/>
  <c r="BM1350" i="39"/>
  <c r="BM1351" i="39"/>
  <c r="BM1352" i="39"/>
  <c r="BM1353" i="39"/>
  <c r="BM1354" i="39"/>
  <c r="BM1355" i="39"/>
  <c r="BM1356" i="39"/>
  <c r="BM1357" i="39"/>
  <c r="BM1358" i="39"/>
  <c r="BM1359" i="39"/>
  <c r="BM1360" i="39"/>
  <c r="BM1361" i="39"/>
  <c r="BM1362" i="39"/>
  <c r="BM1363" i="39"/>
  <c r="BM1364" i="39"/>
  <c r="BM1365" i="39"/>
  <c r="BM1366" i="39"/>
  <c r="BM1367" i="39"/>
  <c r="BM1368" i="39"/>
  <c r="BM1369" i="39"/>
  <c r="BM1370" i="39"/>
  <c r="BM1371" i="39"/>
  <c r="BM1372" i="39"/>
  <c r="BM1373" i="39"/>
  <c r="BM1374" i="39"/>
  <c r="BM1375" i="39"/>
  <c r="BM1376" i="39"/>
  <c r="BM1377" i="39"/>
  <c r="BM1378" i="39"/>
  <c r="BM1379" i="39"/>
  <c r="BM1380" i="39"/>
  <c r="BM1381" i="39"/>
  <c r="BM1382" i="39"/>
  <c r="BM1383" i="39"/>
  <c r="BM1384" i="39"/>
  <c r="BM1385" i="39"/>
  <c r="BM1386" i="39"/>
  <c r="BM1387" i="39"/>
  <c r="BM1388" i="39"/>
  <c r="BM1389" i="39"/>
  <c r="BM1390" i="39"/>
  <c r="BM1391" i="39"/>
  <c r="BM1392" i="39"/>
  <c r="BM1393" i="39"/>
  <c r="BM1394" i="39"/>
  <c r="BM1395" i="39"/>
  <c r="BM1396" i="39"/>
  <c r="BM1397" i="39"/>
  <c r="BM1398" i="39"/>
  <c r="BM1399" i="39"/>
  <c r="BM1400" i="39"/>
  <c r="BM1401" i="39"/>
  <c r="BM1402" i="39"/>
  <c r="BM1403" i="39"/>
  <c r="BM1404" i="39"/>
  <c r="BM1405" i="39"/>
  <c r="BM1406" i="39"/>
  <c r="BM1407" i="39"/>
  <c r="BM1408" i="39"/>
  <c r="BM1409" i="39"/>
  <c r="BM1410" i="39"/>
  <c r="BM1411" i="39"/>
  <c r="BM1412" i="39"/>
  <c r="BM1413" i="39"/>
  <c r="BM1414" i="39"/>
  <c r="BM1415" i="39"/>
  <c r="BM1416" i="39"/>
  <c r="BM1417" i="39"/>
  <c r="BM1418" i="39"/>
  <c r="BM1419" i="39"/>
  <c r="BM1420" i="39"/>
  <c r="BM1421" i="39"/>
  <c r="BM1422" i="39"/>
  <c r="BM1423" i="39"/>
  <c r="BM1424" i="39"/>
  <c r="BM1425" i="39"/>
  <c r="BM1426" i="39"/>
  <c r="BM1427" i="39"/>
  <c r="BM1428" i="39"/>
  <c r="BM1429" i="39"/>
  <c r="BM1430" i="39"/>
  <c r="BM1431" i="39"/>
  <c r="BM1432" i="39"/>
  <c r="BM1433" i="39"/>
  <c r="BM1434" i="39"/>
  <c r="BM1435" i="39"/>
  <c r="BM1436" i="39"/>
  <c r="BM1437" i="39"/>
  <c r="BM1438" i="39"/>
  <c r="BM1439" i="39"/>
  <c r="BM1440" i="39"/>
  <c r="BM1441" i="39"/>
  <c r="BM1442" i="39"/>
  <c r="BM1443" i="39"/>
  <c r="BM1444" i="39"/>
  <c r="BM1445" i="39"/>
  <c r="BM1446" i="39"/>
  <c r="BM1447" i="39"/>
  <c r="BM1448" i="39"/>
  <c r="BM1449" i="39"/>
  <c r="BM1450" i="39"/>
  <c r="BM1451" i="39"/>
  <c r="BM1452" i="39"/>
  <c r="BM1453" i="39"/>
  <c r="BM1454" i="39"/>
  <c r="BM1455" i="39"/>
  <c r="BM1456" i="39"/>
  <c r="BM1457" i="39"/>
  <c r="BM1458" i="39"/>
  <c r="BM1459" i="39"/>
  <c r="BM1460" i="39"/>
  <c r="BM1461" i="39"/>
  <c r="BM1462" i="39"/>
  <c r="BM1463" i="39"/>
  <c r="BM1464" i="39"/>
  <c r="BM1465" i="39"/>
  <c r="BM1466" i="39"/>
  <c r="BM1467" i="39"/>
  <c r="BM1468" i="39"/>
  <c r="BM1469" i="39"/>
  <c r="BM1470" i="39"/>
  <c r="BM1471" i="39"/>
  <c r="BM1472" i="39"/>
  <c r="BM1473" i="39"/>
  <c r="BM1474" i="39"/>
  <c r="BM1475" i="39"/>
  <c r="BM1476" i="39"/>
  <c r="BM1477" i="39"/>
  <c r="BM1478" i="39"/>
  <c r="BM1479" i="39"/>
  <c r="BM1480" i="39"/>
  <c r="BM1481" i="39"/>
  <c r="BM1482" i="39"/>
  <c r="BM1483" i="39"/>
  <c r="BM1484" i="39"/>
  <c r="BM1485" i="39"/>
  <c r="BM1486" i="39"/>
  <c r="BM1487" i="39"/>
  <c r="BM1488" i="39"/>
  <c r="BM1489" i="39"/>
  <c r="BM1490" i="39"/>
  <c r="BM1491" i="39"/>
  <c r="BM1492" i="39"/>
  <c r="BM1493" i="39"/>
  <c r="BM1494" i="39"/>
  <c r="BM1495" i="39"/>
  <c r="BM1496" i="39"/>
  <c r="BM1497" i="39"/>
  <c r="BM1498" i="39"/>
  <c r="BM1499" i="39"/>
  <c r="BM1500" i="39"/>
  <c r="BM1501" i="39"/>
  <c r="BM1502" i="39"/>
  <c r="BM1503" i="39"/>
  <c r="BM1504" i="39"/>
  <c r="BM1505" i="39"/>
  <c r="BM1506" i="39"/>
  <c r="BM1507" i="39"/>
  <c r="BM1508" i="39"/>
  <c r="BM1509" i="39"/>
  <c r="BM1510" i="39"/>
  <c r="BM1511" i="39"/>
  <c r="BM1512" i="39"/>
  <c r="BM1513" i="39"/>
  <c r="BM1514" i="39"/>
  <c r="BM1515" i="39"/>
  <c r="BM1516" i="39"/>
  <c r="BM1517" i="39"/>
  <c r="BM1518" i="39"/>
  <c r="BM1519" i="39"/>
  <c r="BM1520" i="39"/>
  <c r="BM1521" i="39"/>
  <c r="BM1522" i="39"/>
  <c r="BM1523" i="39"/>
  <c r="BM1524" i="39"/>
  <c r="BM1525" i="39"/>
  <c r="BM1526" i="39"/>
  <c r="BM1527" i="39"/>
  <c r="BM1528" i="39"/>
  <c r="BM1529" i="39"/>
  <c r="BM1530" i="39"/>
  <c r="BM1531" i="39"/>
  <c r="BM1532" i="39"/>
  <c r="BM1533" i="39"/>
  <c r="BM1534" i="39"/>
  <c r="BM1535" i="39"/>
  <c r="BM1536" i="39"/>
  <c r="BM1537" i="39"/>
  <c r="BM1538" i="39"/>
  <c r="BM1539" i="39"/>
  <c r="BM1540" i="39"/>
  <c r="BM1541" i="39"/>
  <c r="BM1542" i="39"/>
  <c r="BM1543" i="39"/>
  <c r="BM1544" i="39"/>
  <c r="BM1545" i="39"/>
  <c r="BM1546" i="39"/>
  <c r="BM1547" i="39"/>
  <c r="BM1548" i="39"/>
  <c r="BM1549" i="39"/>
  <c r="BM1550" i="39"/>
  <c r="BM1551" i="39"/>
  <c r="BM1552" i="39"/>
  <c r="BM1553" i="39"/>
  <c r="BM1554" i="39"/>
  <c r="BM1555" i="39"/>
  <c r="BM1556" i="39"/>
  <c r="BM1557" i="39"/>
  <c r="BM1558" i="39"/>
  <c r="BM1559" i="39"/>
  <c r="BM1560" i="39"/>
  <c r="BM1561" i="39"/>
  <c r="BM1562" i="39"/>
  <c r="BM1563" i="39"/>
  <c r="BM1564" i="39"/>
  <c r="BM1565" i="39"/>
  <c r="BM1566" i="39"/>
  <c r="BM1567" i="39"/>
  <c r="BM1568" i="39"/>
  <c r="BM1569" i="39"/>
  <c r="BM1570" i="39"/>
  <c r="BM1571" i="39"/>
  <c r="BM1572" i="39"/>
  <c r="BM1573" i="39"/>
  <c r="BM1574" i="39"/>
  <c r="BM1575" i="39"/>
  <c r="BM1576" i="39"/>
  <c r="BM1577" i="39"/>
  <c r="BM1578" i="39"/>
  <c r="BM1579" i="39"/>
  <c r="BM1580" i="39"/>
  <c r="BM1581" i="39"/>
  <c r="BM1582" i="39"/>
  <c r="BM1583" i="39"/>
  <c r="BM1584" i="39"/>
  <c r="BM1585" i="39"/>
  <c r="BM1586" i="39"/>
  <c r="BM1587" i="39"/>
  <c r="BM1588" i="39"/>
  <c r="BM1589" i="39"/>
  <c r="BM1590" i="39"/>
  <c r="BM1591" i="39"/>
  <c r="BM1592" i="39"/>
  <c r="BM1593" i="39"/>
  <c r="BM1594" i="39"/>
  <c r="BM1595" i="39"/>
  <c r="BM1596" i="39"/>
  <c r="BM1597" i="39"/>
  <c r="BM1598" i="39"/>
  <c r="BM1599" i="39"/>
  <c r="BM1600" i="39"/>
  <c r="BM1601" i="39"/>
  <c r="BM1602" i="39"/>
  <c r="BM1603" i="39"/>
  <c r="BM1604" i="39"/>
  <c r="BM1605" i="39"/>
  <c r="BM1606" i="39"/>
  <c r="BM1607" i="39"/>
  <c r="BM1608" i="39"/>
  <c r="BM1609" i="39"/>
  <c r="BM1610" i="39"/>
  <c r="BM1611" i="39"/>
  <c r="BM1612" i="39"/>
  <c r="BM1613" i="39"/>
  <c r="BM1614" i="39"/>
  <c r="BM1615" i="39"/>
  <c r="BM1616" i="39"/>
  <c r="BM1617" i="39"/>
  <c r="BM1618" i="39"/>
  <c r="BM1619" i="39"/>
  <c r="BM1620" i="39"/>
  <c r="BM1621" i="39"/>
  <c r="BM1622" i="39"/>
  <c r="BM1623" i="39"/>
  <c r="BM1624" i="39"/>
  <c r="BM1625" i="39"/>
  <c r="BM1626" i="39"/>
  <c r="BM1627" i="39"/>
  <c r="BM1628" i="39"/>
  <c r="BM1629" i="39"/>
  <c r="BM1630" i="39"/>
  <c r="BM1631" i="39"/>
  <c r="BM1632" i="39"/>
  <c r="BM1633" i="39"/>
  <c r="BM1634" i="39"/>
  <c r="BM1635" i="39"/>
  <c r="BM1636" i="39"/>
  <c r="BM1637" i="39"/>
  <c r="BM1638" i="39"/>
  <c r="BM1639" i="39"/>
  <c r="BM1640" i="39"/>
  <c r="BM1641" i="39"/>
  <c r="BM1642" i="39"/>
  <c r="BM1643" i="39"/>
  <c r="BM1644" i="39"/>
  <c r="BM1645" i="39"/>
  <c r="BM1646" i="39"/>
  <c r="BM1647" i="39"/>
  <c r="BM1648" i="39"/>
  <c r="BM1649" i="39"/>
  <c r="BM1650" i="39"/>
  <c r="BM1651" i="39"/>
  <c r="BM1652" i="39"/>
  <c r="BM1653" i="39"/>
  <c r="BM1654" i="39"/>
  <c r="BM1655" i="39"/>
  <c r="BM1656" i="39"/>
  <c r="BM1657" i="39"/>
  <c r="BM1658" i="39"/>
  <c r="BM1659" i="39"/>
  <c r="BM1660" i="39"/>
  <c r="BM1661" i="39"/>
  <c r="BM1662" i="39"/>
  <c r="BM1663" i="39"/>
  <c r="BM1664" i="39"/>
  <c r="BM1665" i="39"/>
  <c r="BM1666" i="39"/>
  <c r="BM1667" i="39"/>
  <c r="BM1668" i="39"/>
  <c r="BM1669" i="39"/>
  <c r="BM1670" i="39"/>
  <c r="BM1671" i="39"/>
  <c r="BM1672" i="39"/>
  <c r="BM1673" i="39"/>
  <c r="BM1674" i="39"/>
  <c r="BM1675" i="39"/>
  <c r="BM1676" i="39"/>
  <c r="BM1677" i="39"/>
  <c r="BM1678" i="39"/>
  <c r="BM1679" i="39"/>
  <c r="BM1680" i="39"/>
  <c r="BM1681" i="39"/>
  <c r="BM1682" i="39"/>
  <c r="BM1683" i="39"/>
  <c r="BM1684" i="39"/>
  <c r="BM1685" i="39"/>
  <c r="BM1686" i="39"/>
  <c r="BM1687" i="39"/>
  <c r="BM1688" i="39"/>
  <c r="BM1689" i="39"/>
  <c r="BM1690" i="39"/>
  <c r="BM1691" i="39"/>
  <c r="BM1692" i="39"/>
  <c r="BM1693" i="39"/>
  <c r="BM1694" i="39"/>
  <c r="BM1695" i="39"/>
  <c r="BM1696" i="39"/>
  <c r="BM1697" i="39"/>
  <c r="BM1698" i="39"/>
  <c r="BM1699" i="39"/>
  <c r="BM1700" i="39"/>
  <c r="BM1701" i="39"/>
  <c r="BM1702" i="39"/>
  <c r="BM1703" i="39"/>
  <c r="BM1704" i="39"/>
  <c r="BM1705" i="39"/>
  <c r="BM1706" i="39"/>
  <c r="BM1707" i="39"/>
  <c r="BM1708" i="39"/>
  <c r="BM1709" i="39"/>
  <c r="BM1710" i="39"/>
  <c r="BM1711" i="39"/>
  <c r="BM1712" i="39"/>
  <c r="BM1713" i="39"/>
  <c r="BM1714" i="39"/>
  <c r="BM1715" i="39"/>
  <c r="BM1716" i="39"/>
  <c r="BM1717" i="39"/>
  <c r="BM1718" i="39"/>
  <c r="BM1719" i="39"/>
  <c r="BM1720" i="39"/>
  <c r="BM1721" i="39"/>
  <c r="BM1722" i="39"/>
  <c r="BM1723" i="39"/>
  <c r="BM1724" i="39"/>
  <c r="BM1725" i="39"/>
  <c r="BM1726" i="39"/>
  <c r="BM1727" i="39"/>
  <c r="BM1728" i="39"/>
  <c r="BM1729" i="39"/>
  <c r="BM1730" i="39"/>
  <c r="BM1731" i="39"/>
  <c r="BM1732" i="39"/>
  <c r="BM1733" i="39"/>
  <c r="BM1734" i="39"/>
  <c r="BM1735" i="39"/>
  <c r="BM1736" i="39"/>
  <c r="BM1737" i="39"/>
  <c r="BM1738" i="39"/>
  <c r="BM1739" i="39"/>
  <c r="BM1740" i="39"/>
  <c r="BM1741" i="39"/>
  <c r="BM1742" i="39"/>
  <c r="BM1743" i="39"/>
  <c r="BM1744" i="39"/>
  <c r="BM1745" i="39"/>
  <c r="BM1746" i="39"/>
  <c r="BM1747" i="39"/>
  <c r="BM1748" i="39"/>
  <c r="BM1749" i="39"/>
  <c r="BM1750" i="39"/>
  <c r="BM1751" i="39"/>
  <c r="BM1752" i="39"/>
  <c r="BM1753" i="39"/>
  <c r="BM1754" i="39"/>
  <c r="BM1755" i="39"/>
  <c r="BM1756" i="39"/>
  <c r="BM1757" i="39"/>
  <c r="BM1758" i="39"/>
  <c r="BM1759" i="39"/>
  <c r="BM1760" i="39"/>
  <c r="BM1761" i="39"/>
  <c r="BM1762" i="39"/>
  <c r="BM1763" i="39"/>
  <c r="BM1764" i="39"/>
  <c r="BM1765" i="39"/>
  <c r="BM1766" i="39"/>
  <c r="BM1767" i="39"/>
  <c r="BM1768" i="39"/>
  <c r="BM1769" i="39"/>
  <c r="BM1770" i="39"/>
  <c r="BM1771" i="39"/>
  <c r="BM1772" i="39"/>
  <c r="BM1773" i="39"/>
  <c r="BM1774" i="39"/>
  <c r="BM1775" i="39"/>
  <c r="BM1776" i="39"/>
  <c r="BM1777" i="39"/>
  <c r="BM1778" i="39"/>
  <c r="BM1779" i="39"/>
  <c r="BM1780" i="39"/>
  <c r="BM1781" i="39"/>
  <c r="BM1782" i="39"/>
  <c r="BM1783" i="39"/>
  <c r="BM1784" i="39"/>
  <c r="BM1785" i="39"/>
  <c r="BM1786" i="39"/>
  <c r="BM1787" i="39"/>
  <c r="BM1788" i="39"/>
  <c r="BM1789" i="39"/>
  <c r="BM1790" i="39"/>
  <c r="BM1791" i="39"/>
  <c r="BM1792" i="39"/>
  <c r="BM1793" i="39"/>
  <c r="BM1794" i="39"/>
  <c r="BM1795" i="39"/>
  <c r="BM1796" i="39"/>
  <c r="BM1797" i="39"/>
  <c r="BM1798" i="39"/>
  <c r="BM1799" i="39"/>
  <c r="BM1800" i="39"/>
  <c r="BM1801" i="39"/>
  <c r="BM1802" i="39"/>
  <c r="BM1803" i="39"/>
  <c r="BM1804" i="39"/>
  <c r="BM1805" i="39"/>
  <c r="BM1806" i="39"/>
  <c r="BM1807" i="39"/>
  <c r="BM1808" i="39"/>
  <c r="BM1809" i="39"/>
  <c r="BM1810" i="39"/>
  <c r="BM1811" i="39"/>
  <c r="BM1812" i="39"/>
  <c r="BM1813" i="39"/>
  <c r="BM1814" i="39"/>
  <c r="BM1815" i="39"/>
  <c r="BM1816" i="39"/>
  <c r="BM1817" i="39"/>
  <c r="BM1818" i="39"/>
  <c r="BM1819" i="39"/>
  <c r="BM1820" i="39"/>
  <c r="BM1821" i="39"/>
  <c r="BM1822" i="39"/>
  <c r="BM1823" i="39"/>
  <c r="BM1824" i="39"/>
  <c r="BM1825" i="39"/>
  <c r="BM1826" i="39"/>
  <c r="BM1827" i="39"/>
  <c r="BM1828" i="39"/>
  <c r="BM1829" i="39"/>
  <c r="BM1830" i="39"/>
  <c r="BM1831" i="39"/>
  <c r="BM1832" i="39"/>
  <c r="BM1833" i="39"/>
  <c r="BM1834" i="39"/>
  <c r="BM1835" i="39"/>
  <c r="BM1836" i="39"/>
  <c r="BM1837" i="39"/>
  <c r="BM1838" i="39"/>
  <c r="BM1839" i="39"/>
  <c r="BM1840" i="39"/>
  <c r="BM1841" i="39"/>
  <c r="BM1842" i="39"/>
  <c r="BM1843" i="39"/>
  <c r="BM1844" i="39"/>
  <c r="BM1845" i="39"/>
  <c r="BM1846" i="39"/>
  <c r="BM1847" i="39"/>
  <c r="BM1848" i="39"/>
  <c r="BM1849" i="39"/>
  <c r="BM1850" i="39"/>
  <c r="BM1851" i="39"/>
  <c r="BM1852" i="39"/>
  <c r="BM1853" i="39"/>
  <c r="BM1854" i="39"/>
  <c r="BM1855" i="39"/>
  <c r="BM1856" i="39"/>
  <c r="BM1857" i="39"/>
  <c r="BM1858" i="39"/>
  <c r="BM1859" i="39"/>
  <c r="BM1860" i="39"/>
  <c r="BM1861" i="39"/>
  <c r="BM1862" i="39"/>
  <c r="BM1863" i="39"/>
  <c r="BM1864" i="39"/>
  <c r="BM1865" i="39"/>
  <c r="BM1866" i="39"/>
  <c r="BM1867" i="39"/>
  <c r="BM1868" i="39"/>
  <c r="BM1869" i="39"/>
  <c r="BM1870" i="39"/>
  <c r="BM1871" i="39"/>
  <c r="BM1872" i="39"/>
  <c r="BM2" i="39"/>
  <c r="BL1870" i="39" l="1"/>
  <c r="BL1869" i="39"/>
  <c r="BL1868" i="39"/>
  <c r="BL1867" i="39"/>
  <c r="BL1866" i="39"/>
  <c r="BL1865" i="39"/>
  <c r="BL1864" i="39"/>
  <c r="BL1863" i="39"/>
  <c r="BL1862" i="39"/>
  <c r="BL1861" i="39"/>
  <c r="BL1860" i="39"/>
  <c r="BL1859" i="39"/>
  <c r="BL1858" i="39"/>
  <c r="BL1857" i="39"/>
  <c r="BL1856" i="39"/>
  <c r="BL1855" i="39"/>
  <c r="BL1854" i="39"/>
  <c r="BL1853" i="39"/>
  <c r="BL1852" i="39"/>
  <c r="BL1851" i="39"/>
  <c r="BL1850" i="39"/>
  <c r="BL1849" i="39"/>
  <c r="BL1848" i="39"/>
  <c r="BL1847" i="39"/>
  <c r="BL1846" i="39"/>
  <c r="BL1845" i="39"/>
  <c r="BL1844" i="39"/>
  <c r="BL1843" i="39"/>
  <c r="BL1842" i="39"/>
  <c r="BL1841" i="39"/>
  <c r="BL1840" i="39"/>
  <c r="BL1839" i="39"/>
  <c r="BL1838" i="39"/>
  <c r="BL1837" i="39"/>
  <c r="BL1836" i="39"/>
  <c r="BL1835" i="39"/>
  <c r="BL1834" i="39"/>
  <c r="BL1833" i="39"/>
  <c r="BL1832" i="39"/>
  <c r="BL1831" i="39"/>
  <c r="BL1830" i="39"/>
  <c r="BL1829" i="39"/>
  <c r="BL1828" i="39"/>
  <c r="BL1827" i="39"/>
  <c r="BL1826" i="39"/>
  <c r="BL1825" i="39"/>
  <c r="BL1824" i="39"/>
  <c r="BL1823" i="39"/>
  <c r="BL1822" i="39"/>
  <c r="BL1821" i="39"/>
  <c r="BL1820" i="39"/>
  <c r="BL1819" i="39"/>
  <c r="BL1818" i="39"/>
  <c r="BL1817" i="39"/>
  <c r="BL1816" i="39"/>
  <c r="BL1815" i="39"/>
  <c r="BL1814" i="39"/>
  <c r="BL1813" i="39"/>
  <c r="BL1812" i="39"/>
  <c r="BL1811" i="39"/>
  <c r="BL1810" i="39"/>
  <c r="BL1809" i="39"/>
  <c r="BL1808" i="39"/>
  <c r="BL1807" i="39"/>
  <c r="BL1806" i="39"/>
  <c r="BL1805" i="39"/>
  <c r="BL1804" i="39"/>
  <c r="BL1803" i="39"/>
  <c r="BL1802" i="39"/>
  <c r="BL1801" i="39"/>
  <c r="BL1800" i="39"/>
  <c r="BL1799" i="39"/>
  <c r="BL1798" i="39"/>
  <c r="BL1797" i="39"/>
  <c r="BL1796" i="39"/>
  <c r="BL1795" i="39"/>
  <c r="BL1794" i="39"/>
  <c r="BL1793" i="39"/>
  <c r="BL1792" i="39"/>
  <c r="BL1791" i="39"/>
  <c r="BL1790" i="39"/>
  <c r="BL1789" i="39"/>
  <c r="BL1788" i="39"/>
  <c r="BL1787" i="39"/>
  <c r="BL1786" i="39"/>
  <c r="BL1785" i="39"/>
  <c r="BL1784" i="39"/>
  <c r="BL1783" i="39"/>
  <c r="BL1782" i="39"/>
  <c r="BL1781" i="39"/>
  <c r="BL1780" i="39"/>
  <c r="BL1779" i="39"/>
  <c r="BL1778" i="39"/>
  <c r="BL1777" i="39"/>
  <c r="BL1776" i="39"/>
  <c r="BL1775" i="39"/>
  <c r="BL1774" i="39"/>
  <c r="BL1773" i="39"/>
  <c r="BL1772" i="39"/>
  <c r="BL1771" i="39"/>
  <c r="BL1770" i="39"/>
  <c r="BL1769" i="39"/>
  <c r="BL1768" i="39"/>
  <c r="BL1767" i="39"/>
  <c r="BL1766" i="39"/>
  <c r="BL1765" i="39"/>
  <c r="BL1764" i="39"/>
  <c r="BL1763" i="39"/>
  <c r="BL1762" i="39"/>
  <c r="BL1761" i="39"/>
  <c r="BL1760" i="39"/>
  <c r="BL1759" i="39"/>
  <c r="BL1758" i="39"/>
  <c r="BL1757" i="39"/>
  <c r="BL1756" i="39"/>
  <c r="BL1755" i="39"/>
  <c r="BL1754" i="39"/>
  <c r="BL1753" i="39"/>
  <c r="BL1752" i="39"/>
  <c r="BL1751" i="39"/>
  <c r="BL1750" i="39"/>
  <c r="BL1749" i="39"/>
  <c r="BL1748" i="39"/>
  <c r="BL1747" i="39"/>
  <c r="BL1746" i="39"/>
  <c r="BL1745" i="39"/>
  <c r="BL1744" i="39"/>
  <c r="BL1743" i="39"/>
  <c r="BL1742" i="39"/>
  <c r="BL1741" i="39"/>
  <c r="BL1740" i="39"/>
  <c r="BL1739" i="39"/>
  <c r="BL1738" i="39"/>
  <c r="BL1737" i="39"/>
  <c r="BL1736" i="39"/>
  <c r="BL1735" i="39"/>
  <c r="BL1734" i="39"/>
  <c r="BL1733" i="39"/>
  <c r="BL1732" i="39"/>
  <c r="BL1731" i="39"/>
  <c r="BL1730" i="39"/>
  <c r="BL1729" i="39"/>
  <c r="BL1728" i="39"/>
  <c r="BL1727" i="39"/>
  <c r="BL1726" i="39"/>
  <c r="BL1725" i="39"/>
  <c r="BL1724" i="39"/>
  <c r="BL1723" i="39"/>
  <c r="BL1722" i="39"/>
  <c r="BL1721" i="39"/>
  <c r="BL1720" i="39"/>
  <c r="BL1719" i="39"/>
  <c r="BL1718" i="39"/>
  <c r="BL1717" i="39"/>
  <c r="BL1716" i="39"/>
  <c r="BL1715" i="39"/>
  <c r="BL1714" i="39"/>
  <c r="BL1713" i="39"/>
  <c r="BL1712" i="39"/>
  <c r="BL1711" i="39"/>
  <c r="BL1710" i="39"/>
  <c r="BL1709" i="39"/>
  <c r="BL1708" i="39"/>
  <c r="BL1707" i="39"/>
  <c r="BL1706" i="39"/>
  <c r="BL1705" i="39"/>
  <c r="BL1704" i="39"/>
  <c r="BL1703" i="39"/>
  <c r="BL1702" i="39"/>
  <c r="BL1701" i="39"/>
  <c r="BL1700" i="39"/>
  <c r="BL1699" i="39"/>
  <c r="BL1698" i="39"/>
  <c r="BL1697" i="39"/>
  <c r="BL1696" i="39"/>
  <c r="BL1695" i="39"/>
  <c r="BL1694" i="39"/>
  <c r="BL1693" i="39"/>
  <c r="BL1692" i="39"/>
  <c r="BL1691" i="39"/>
  <c r="BL1690" i="39"/>
  <c r="BL1689" i="39"/>
  <c r="BL1688" i="39"/>
  <c r="BL1687" i="39"/>
  <c r="BL1686" i="39"/>
  <c r="BL1685" i="39"/>
  <c r="BL1684" i="39"/>
  <c r="BL1683" i="39"/>
  <c r="BL1682" i="39"/>
  <c r="BL1681" i="39"/>
  <c r="BL1680" i="39"/>
  <c r="BL1679" i="39"/>
  <c r="BL1678" i="39"/>
  <c r="BL1677" i="39"/>
  <c r="BL1676" i="39"/>
  <c r="BL1675" i="39"/>
  <c r="BL1674" i="39"/>
  <c r="BL1673" i="39"/>
  <c r="BL1672" i="39"/>
  <c r="BL1671" i="39"/>
  <c r="BL1670" i="39"/>
  <c r="BL1669" i="39"/>
  <c r="BL1668" i="39"/>
  <c r="BL1667" i="39"/>
  <c r="BL1666" i="39"/>
  <c r="BL1665" i="39"/>
  <c r="BL1664" i="39"/>
  <c r="BL1663" i="39"/>
  <c r="BL1662" i="39"/>
  <c r="BL1661" i="39"/>
  <c r="BL1660" i="39"/>
  <c r="BL1659" i="39"/>
  <c r="BL1658" i="39"/>
  <c r="BL1657" i="39"/>
  <c r="BL1656" i="39"/>
  <c r="BL1655" i="39"/>
  <c r="BL1654" i="39"/>
  <c r="BL1653" i="39"/>
  <c r="BL1652" i="39"/>
  <c r="BL1651" i="39"/>
  <c r="BL1650" i="39"/>
  <c r="BL1649" i="39"/>
  <c r="BL1648" i="39"/>
  <c r="BL1647" i="39"/>
  <c r="BL1646" i="39"/>
  <c r="BL1645" i="39"/>
  <c r="BL1644" i="39"/>
  <c r="BL1643" i="39"/>
  <c r="BL1642" i="39"/>
  <c r="BL1641" i="39"/>
  <c r="BL1640" i="39"/>
  <c r="BL1639" i="39"/>
  <c r="BL1638" i="39"/>
  <c r="BL1637" i="39"/>
  <c r="BL1636" i="39"/>
  <c r="BL1635" i="39"/>
  <c r="BL1634" i="39"/>
  <c r="BL1633" i="39"/>
  <c r="BL1632" i="39"/>
  <c r="BL1631" i="39"/>
  <c r="BL1630" i="39"/>
  <c r="BL1629" i="39"/>
  <c r="BL1628" i="39"/>
  <c r="BL1627" i="39"/>
  <c r="BL1626" i="39"/>
  <c r="BL1625" i="39"/>
  <c r="BL1624" i="39"/>
  <c r="BL1623" i="39"/>
  <c r="BL1622" i="39"/>
  <c r="BL1621" i="39"/>
  <c r="BL1620" i="39"/>
  <c r="BL1619" i="39"/>
  <c r="BL1618" i="39"/>
  <c r="BL1617" i="39"/>
  <c r="BL1616" i="39"/>
  <c r="BL1615" i="39"/>
  <c r="BL1614" i="39"/>
  <c r="BL1613" i="39"/>
  <c r="BL1612" i="39"/>
  <c r="BL1611" i="39"/>
  <c r="BL1610" i="39"/>
  <c r="BL1609" i="39"/>
  <c r="BL1608" i="39"/>
  <c r="BL1607" i="39"/>
  <c r="BL1606" i="39"/>
  <c r="BL1605" i="39"/>
  <c r="BL1604" i="39"/>
  <c r="BL1603" i="39"/>
  <c r="BL1602" i="39"/>
  <c r="BL1601" i="39"/>
  <c r="BL1600" i="39"/>
  <c r="BL1599" i="39"/>
  <c r="BL1598" i="39"/>
  <c r="BL1597" i="39"/>
  <c r="BL1596" i="39"/>
  <c r="BL1595" i="39"/>
  <c r="BL1594" i="39"/>
  <c r="BL1593" i="39"/>
  <c r="BL1592" i="39"/>
  <c r="BL1591" i="39"/>
  <c r="BL1590" i="39"/>
  <c r="BL1589" i="39"/>
  <c r="BL1588" i="39"/>
  <c r="BL1587" i="39"/>
  <c r="BL1586" i="39"/>
  <c r="BL1585" i="39"/>
  <c r="BL1584" i="39"/>
  <c r="BL1583" i="39"/>
  <c r="BL1582" i="39"/>
  <c r="BL1581" i="39"/>
  <c r="BL1580" i="39"/>
  <c r="BL1579" i="39"/>
  <c r="BL1578" i="39"/>
  <c r="BL1577" i="39"/>
  <c r="BL1576" i="39"/>
  <c r="BL1575" i="39"/>
  <c r="BL1574" i="39"/>
  <c r="BL1573" i="39"/>
  <c r="BL1572" i="39"/>
  <c r="BL1571" i="39"/>
  <c r="BL1570" i="39"/>
  <c r="BL1569" i="39"/>
  <c r="BL1568" i="39"/>
  <c r="BL1567" i="39"/>
  <c r="BL1566" i="39"/>
  <c r="BL1565" i="39"/>
  <c r="BL1564" i="39"/>
  <c r="BL1563" i="39"/>
  <c r="BL1562" i="39"/>
  <c r="BL1561" i="39"/>
  <c r="BL1560" i="39"/>
  <c r="BL1559" i="39"/>
  <c r="BL1558" i="39"/>
  <c r="BL1557" i="39"/>
  <c r="BL1556" i="39"/>
  <c r="BL1555" i="39"/>
  <c r="BL1554" i="39"/>
  <c r="BL1553" i="39"/>
  <c r="BL1552" i="39"/>
  <c r="BL1551" i="39"/>
  <c r="BL1550" i="39"/>
  <c r="BL1549" i="39"/>
  <c r="BL1548" i="39"/>
  <c r="BL1547" i="39"/>
  <c r="BL1546" i="39"/>
  <c r="BL1545" i="39"/>
  <c r="BL1544" i="39"/>
  <c r="BL1543" i="39"/>
  <c r="BL1542" i="39"/>
  <c r="BL1541" i="39"/>
  <c r="BL1540" i="39"/>
  <c r="BL1539" i="39"/>
  <c r="BL1538" i="39"/>
  <c r="BL1537" i="39"/>
  <c r="BL1536" i="39"/>
  <c r="BL1535" i="39"/>
  <c r="BL1534" i="39"/>
  <c r="BL1533" i="39"/>
  <c r="BL1532" i="39"/>
  <c r="BL1531" i="39"/>
  <c r="BL1530" i="39"/>
  <c r="BL1529" i="39"/>
  <c r="BL1528" i="39"/>
  <c r="BL1527" i="39"/>
  <c r="BL1526" i="39"/>
  <c r="BL1525" i="39"/>
  <c r="BL1524" i="39"/>
  <c r="BL1523" i="39"/>
  <c r="BL1522" i="39"/>
  <c r="BL1521" i="39"/>
  <c r="BL1520" i="39"/>
  <c r="BL1519" i="39"/>
  <c r="BL1518" i="39"/>
  <c r="BL1517" i="39"/>
  <c r="BL1516" i="39"/>
  <c r="BL1515" i="39"/>
  <c r="BL1514" i="39"/>
  <c r="BL1513" i="39"/>
  <c r="BL1512" i="39"/>
  <c r="BL1511" i="39"/>
  <c r="BL1510" i="39"/>
  <c r="BL1509" i="39"/>
  <c r="BL1508" i="39"/>
  <c r="BL1507" i="39"/>
  <c r="BL1506" i="39"/>
  <c r="BL1505" i="39"/>
  <c r="BL1504" i="39"/>
  <c r="BL1503" i="39"/>
  <c r="BL1502" i="39"/>
  <c r="BL1501" i="39"/>
  <c r="BL1500" i="39"/>
  <c r="BL1499" i="39"/>
  <c r="BL1498" i="39"/>
  <c r="BL1497" i="39"/>
  <c r="BL1496" i="39"/>
  <c r="BL1495" i="39"/>
  <c r="BL1494" i="39"/>
  <c r="BL1493" i="39"/>
  <c r="BL1492" i="39"/>
  <c r="BL1491" i="39"/>
  <c r="BL1490" i="39"/>
  <c r="BL1489" i="39"/>
  <c r="BL1488" i="39"/>
  <c r="BL1487" i="39"/>
  <c r="BL1486" i="39"/>
  <c r="BL1485" i="39"/>
  <c r="BL1484" i="39"/>
  <c r="BL1483" i="39"/>
  <c r="BL1482" i="39"/>
  <c r="BL1481" i="39"/>
  <c r="BL1480" i="39"/>
  <c r="BL1479" i="39"/>
  <c r="BL1478" i="39"/>
  <c r="BL1477" i="39"/>
  <c r="BL1476" i="39"/>
  <c r="BL1475" i="39"/>
  <c r="BL1474" i="39"/>
  <c r="BL1473" i="39"/>
  <c r="BL1472" i="39"/>
  <c r="BL1471" i="39"/>
  <c r="BL1470" i="39"/>
  <c r="BL1469" i="39"/>
  <c r="BL1468" i="39"/>
  <c r="BL1467" i="39"/>
  <c r="BL1466" i="39"/>
  <c r="BL1465" i="39"/>
  <c r="BL1464" i="39"/>
  <c r="BL1463" i="39"/>
  <c r="BL1462" i="39"/>
  <c r="BL1461" i="39"/>
  <c r="BL1460" i="39"/>
  <c r="BL1459" i="39"/>
  <c r="BL1458" i="39"/>
  <c r="BL1457" i="39"/>
  <c r="BL1456" i="39"/>
  <c r="BL1455" i="39"/>
  <c r="BL1454" i="39"/>
  <c r="BL1453" i="39"/>
  <c r="BL1452" i="39"/>
  <c r="BL1451" i="39"/>
  <c r="BL1450" i="39"/>
  <c r="BL1449" i="39"/>
  <c r="BL1448" i="39"/>
  <c r="BL1447" i="39"/>
  <c r="BL1446" i="39"/>
  <c r="BL1445" i="39"/>
  <c r="BL1444" i="39"/>
  <c r="BL1443" i="39"/>
  <c r="BL1442" i="39"/>
  <c r="BL1441" i="39"/>
  <c r="BL1440" i="39"/>
  <c r="BL1439" i="39"/>
  <c r="BL1438" i="39"/>
  <c r="BL1437" i="39"/>
  <c r="BL1436" i="39"/>
  <c r="BL1435" i="39"/>
  <c r="BL1434" i="39"/>
  <c r="BL1433" i="39"/>
  <c r="BL1432" i="39"/>
  <c r="BL1431" i="39"/>
  <c r="BL1430" i="39"/>
  <c r="BL1429" i="39"/>
  <c r="BL1428" i="39"/>
  <c r="BL1427" i="39"/>
  <c r="BL1426" i="39"/>
  <c r="BL1425" i="39"/>
  <c r="BL1424" i="39"/>
  <c r="BL1423" i="39"/>
  <c r="BL1422" i="39"/>
  <c r="BL1421" i="39"/>
  <c r="BL1420" i="39"/>
  <c r="BL1419" i="39"/>
  <c r="BL1418" i="39"/>
  <c r="BL1417" i="39"/>
  <c r="BL1416" i="39"/>
  <c r="BL1415" i="39"/>
  <c r="BL1414" i="39"/>
  <c r="BL1413" i="39"/>
  <c r="BL1412" i="39"/>
  <c r="BL1411" i="39"/>
  <c r="BL1410" i="39"/>
  <c r="BL1409" i="39"/>
  <c r="BL1408" i="39"/>
  <c r="BL1407" i="39"/>
  <c r="BL1406" i="39"/>
  <c r="BL1405" i="39"/>
  <c r="BL1404" i="39"/>
  <c r="BL1403" i="39"/>
  <c r="BL1402" i="39"/>
  <c r="BL1401" i="39"/>
  <c r="BL1400" i="39"/>
  <c r="BL1399" i="39"/>
  <c r="BL1398" i="39"/>
  <c r="BL1397" i="39"/>
  <c r="BL1396" i="39"/>
  <c r="BL1395" i="39"/>
  <c r="BL1394" i="39"/>
  <c r="BL1393" i="39"/>
  <c r="BL1392" i="39"/>
  <c r="BL1391" i="39"/>
  <c r="BL1390" i="39"/>
  <c r="BL1389" i="39"/>
  <c r="BL1388" i="39"/>
  <c r="BL1387" i="39"/>
  <c r="BL1386" i="39"/>
  <c r="BL1385" i="39"/>
  <c r="BL1384" i="39"/>
  <c r="BL1383" i="39"/>
  <c r="BL1382" i="39"/>
  <c r="BL1381" i="39"/>
  <c r="BL1380" i="39"/>
  <c r="BL1379" i="39"/>
  <c r="BL1378" i="39"/>
  <c r="BL1377" i="39"/>
  <c r="BL1376" i="39"/>
  <c r="BL1375" i="39"/>
  <c r="BL1374" i="39"/>
  <c r="BL1373" i="39"/>
  <c r="BL1372" i="39"/>
  <c r="BL1371" i="39"/>
  <c r="BL1370" i="39"/>
  <c r="BL1369" i="39"/>
  <c r="BL1368" i="39"/>
  <c r="BL1367" i="39"/>
  <c r="BL1366" i="39"/>
  <c r="BL1365" i="39"/>
  <c r="BL1364" i="39"/>
  <c r="BL1363" i="39"/>
  <c r="BL1362" i="39"/>
  <c r="BL1361" i="39"/>
  <c r="BL1360" i="39"/>
  <c r="BL1359" i="39"/>
  <c r="BL1358" i="39"/>
  <c r="BL1357" i="39"/>
  <c r="BL1356" i="39"/>
  <c r="BL1355" i="39"/>
  <c r="BL1354" i="39"/>
  <c r="BL1353" i="39"/>
  <c r="BL1352" i="39"/>
  <c r="BL1351" i="39"/>
  <c r="BL1350" i="39"/>
  <c r="BL1349" i="39"/>
  <c r="BL1348" i="39"/>
  <c r="BL1347" i="39"/>
  <c r="BL1346" i="39"/>
  <c r="BL1345" i="39"/>
  <c r="BL1344" i="39"/>
  <c r="BL1343" i="39"/>
  <c r="BL1342" i="39"/>
  <c r="BL1341" i="39"/>
  <c r="BL1340" i="39"/>
  <c r="BL1339" i="39"/>
  <c r="BL1338" i="39"/>
  <c r="BL1337" i="39"/>
  <c r="BL1336" i="39"/>
  <c r="BL1335" i="39"/>
  <c r="BL1334" i="39"/>
  <c r="BL1333" i="39"/>
  <c r="BL1332" i="39"/>
  <c r="BL1331" i="39"/>
  <c r="BL1330" i="39"/>
  <c r="BL1329" i="39"/>
  <c r="BL1328" i="39"/>
  <c r="BL1327" i="39"/>
  <c r="BL1326" i="39"/>
  <c r="BL1325" i="39"/>
  <c r="BL1324" i="39"/>
  <c r="BL1323" i="39"/>
  <c r="BL1322" i="39"/>
  <c r="BL1321" i="39"/>
  <c r="BL1320" i="39"/>
  <c r="BL1319" i="39"/>
  <c r="BL1318" i="39"/>
  <c r="BL1317" i="39"/>
  <c r="BL1316" i="39"/>
  <c r="BL1315" i="39"/>
  <c r="BL1314" i="39"/>
  <c r="BL1313" i="39"/>
  <c r="BL1312" i="39"/>
  <c r="BL1311" i="39"/>
  <c r="BL1310" i="39"/>
  <c r="BL1309" i="39"/>
  <c r="BL1308" i="39"/>
  <c r="BL1307" i="39"/>
  <c r="BL1306" i="39"/>
  <c r="BL1305" i="39"/>
  <c r="BL1304" i="39"/>
  <c r="BL1303" i="39"/>
  <c r="BL1302" i="39"/>
  <c r="BL1301" i="39"/>
  <c r="BL1300" i="39"/>
  <c r="BL1299" i="39"/>
  <c r="BL1298" i="39"/>
  <c r="BL1297" i="39"/>
  <c r="BL1296" i="39"/>
  <c r="BL1295" i="39"/>
  <c r="BL1294" i="39"/>
  <c r="BL1293" i="39"/>
  <c r="BL1292" i="39"/>
  <c r="BL1291" i="39"/>
  <c r="BL1290" i="39"/>
  <c r="BL1289" i="39"/>
  <c r="BL1288" i="39"/>
  <c r="BL1287" i="39"/>
  <c r="BL1286" i="39"/>
  <c r="BL1285" i="39"/>
  <c r="BL1284" i="39"/>
  <c r="BL1283" i="39"/>
  <c r="BL1282" i="39"/>
  <c r="BL1281" i="39"/>
  <c r="BL1280" i="39"/>
  <c r="BL1279" i="39"/>
  <c r="BL1278" i="39"/>
  <c r="BL1277" i="39"/>
  <c r="BL1276" i="39"/>
  <c r="BL1275" i="39"/>
  <c r="BL1274" i="39"/>
  <c r="BL1273" i="39"/>
  <c r="BL1272" i="39"/>
  <c r="BL1271" i="39"/>
  <c r="BL1270" i="39"/>
  <c r="BL1269" i="39"/>
  <c r="BL1268" i="39"/>
  <c r="BL1267" i="39"/>
  <c r="BL1266" i="39"/>
  <c r="BL1265" i="39"/>
  <c r="BL1264" i="39"/>
  <c r="BL1263" i="39"/>
  <c r="BL1262" i="39"/>
  <c r="BL1261" i="39"/>
  <c r="BL1260" i="39"/>
  <c r="BL1259" i="39"/>
  <c r="BL1258" i="39"/>
  <c r="BL1257" i="39"/>
  <c r="BL1256" i="39"/>
  <c r="BL1255" i="39"/>
  <c r="BL1254" i="39"/>
  <c r="BL1253" i="39"/>
  <c r="BL1252" i="39"/>
  <c r="BL1251" i="39"/>
  <c r="BL1250" i="39"/>
  <c r="BL1249" i="39"/>
  <c r="BL1248" i="39"/>
  <c r="BL1247" i="39"/>
  <c r="BL1246" i="39"/>
  <c r="BL1245" i="39"/>
  <c r="BL1244" i="39"/>
  <c r="BL1243" i="39"/>
  <c r="BL1242" i="39"/>
  <c r="BL1241" i="39"/>
  <c r="BL1240" i="39"/>
  <c r="BL1239" i="39"/>
  <c r="BL1238" i="39"/>
  <c r="BL1237" i="39"/>
  <c r="BL1236" i="39"/>
  <c r="BL1235" i="39"/>
  <c r="BL1234" i="39"/>
  <c r="BL1233" i="39"/>
  <c r="BL1232" i="39"/>
  <c r="BL1231" i="39"/>
  <c r="BL1230" i="39"/>
  <c r="BL1229" i="39"/>
  <c r="BL1228" i="39"/>
  <c r="BL1227" i="39"/>
  <c r="BL1226" i="39"/>
  <c r="BL1225" i="39"/>
  <c r="BL1224" i="39"/>
  <c r="BL1223" i="39"/>
  <c r="BL1222" i="39"/>
  <c r="BL1221" i="39"/>
  <c r="BL1220" i="39"/>
  <c r="BL1219" i="39"/>
  <c r="BL1218" i="39"/>
  <c r="BL1217" i="39"/>
  <c r="BL1216" i="39"/>
  <c r="BL1215" i="39"/>
  <c r="BL1214" i="39"/>
  <c r="BL1213" i="39"/>
  <c r="BL1212" i="39"/>
  <c r="BL1211" i="39"/>
  <c r="BL1210" i="39"/>
  <c r="BL1209" i="39"/>
  <c r="BL1208" i="39"/>
  <c r="BL1207" i="39"/>
  <c r="BL1206" i="39"/>
  <c r="BL1205" i="39"/>
  <c r="BL1204" i="39"/>
  <c r="BL1203" i="39"/>
  <c r="BL1202" i="39"/>
  <c r="BL1201" i="39"/>
  <c r="BL1200" i="39"/>
  <c r="BL1199" i="39"/>
  <c r="BL1198" i="39"/>
  <c r="BL1197" i="39"/>
  <c r="BL1196" i="39"/>
  <c r="BL1195" i="39"/>
  <c r="BL1194" i="39"/>
  <c r="BL1193" i="39"/>
  <c r="BL1192" i="39"/>
  <c r="BL1191" i="39"/>
  <c r="BL1190" i="39"/>
  <c r="BL1189" i="39"/>
  <c r="BL1188" i="39"/>
  <c r="BL1187" i="39"/>
  <c r="BL1186" i="39"/>
  <c r="BL1185" i="39"/>
  <c r="BL1184" i="39"/>
  <c r="BL1183" i="39"/>
  <c r="BL1182" i="39"/>
  <c r="BL1181" i="39"/>
  <c r="BL1180" i="39"/>
  <c r="BL1179" i="39"/>
  <c r="BL1178" i="39"/>
  <c r="BL1177" i="39"/>
  <c r="BL1176" i="39"/>
  <c r="BL1175" i="39"/>
  <c r="BL1174" i="39"/>
  <c r="BL1173" i="39"/>
  <c r="BL1172" i="39"/>
  <c r="BL1171" i="39"/>
  <c r="BL1170" i="39"/>
  <c r="BL1169" i="39"/>
  <c r="BL1168" i="39"/>
  <c r="BL1167" i="39"/>
  <c r="BL1166" i="39"/>
  <c r="BL1165" i="39"/>
  <c r="BL1164" i="39"/>
  <c r="BL1163" i="39"/>
  <c r="BL1162" i="39"/>
  <c r="BL1161" i="39"/>
  <c r="BL1160" i="39"/>
  <c r="BL1159" i="39"/>
  <c r="BL1158" i="39"/>
  <c r="BL1157" i="39"/>
  <c r="BL1156" i="39"/>
  <c r="BL1155" i="39"/>
  <c r="BL1154" i="39"/>
  <c r="BL1153" i="39"/>
  <c r="BL1152" i="39"/>
  <c r="BL1151" i="39"/>
  <c r="BL1150" i="39"/>
  <c r="BL1149" i="39"/>
  <c r="BL1148" i="39"/>
  <c r="BL1147" i="39"/>
  <c r="BL1146" i="39"/>
  <c r="BL1145" i="39"/>
  <c r="BL1144" i="39"/>
  <c r="BL1143" i="39"/>
  <c r="BL1142" i="39"/>
  <c r="BL1141" i="39"/>
  <c r="BL1140" i="39"/>
  <c r="BL1139" i="39"/>
  <c r="BL1138" i="39"/>
  <c r="BL1137" i="39"/>
  <c r="BL1136" i="39"/>
  <c r="BL1135" i="39"/>
  <c r="BL1134" i="39"/>
  <c r="BL1133" i="39"/>
  <c r="BL1132" i="39"/>
  <c r="BL1131" i="39"/>
  <c r="BL1130" i="39"/>
  <c r="BL1129" i="39"/>
  <c r="BL1128" i="39"/>
  <c r="BL1127" i="39"/>
  <c r="BL1126" i="39"/>
  <c r="BL1125" i="39"/>
  <c r="BL1124" i="39"/>
  <c r="BL1123" i="39"/>
  <c r="BL1122" i="39"/>
  <c r="BL1121" i="39"/>
  <c r="BL1120" i="39"/>
  <c r="BL1119" i="39"/>
  <c r="BL1118" i="39"/>
  <c r="BL1117" i="39"/>
  <c r="BL1116" i="39"/>
  <c r="BL1115" i="39"/>
  <c r="BL1114" i="39"/>
  <c r="BL1113" i="39"/>
  <c r="BL1112" i="39"/>
  <c r="BL1111" i="39"/>
  <c r="BL1110" i="39"/>
  <c r="BL1109" i="39"/>
  <c r="BL1108" i="39"/>
  <c r="BL1107" i="39"/>
  <c r="BL1106" i="39"/>
  <c r="BL1105" i="39"/>
  <c r="BL1104" i="39"/>
  <c r="BL1103" i="39"/>
  <c r="BL1102" i="39"/>
  <c r="BL1101" i="39"/>
  <c r="BL1100" i="39"/>
  <c r="BL1099" i="39"/>
  <c r="BL1098" i="39"/>
  <c r="BL1097" i="39"/>
  <c r="BL1096" i="39"/>
  <c r="BL1095" i="39"/>
  <c r="BL1094" i="39"/>
  <c r="BL1093" i="39"/>
  <c r="BL1092" i="39"/>
  <c r="BL1091" i="39"/>
  <c r="BL1090" i="39"/>
  <c r="BL1089" i="39"/>
  <c r="BL1088" i="39"/>
  <c r="BL1087" i="39"/>
  <c r="BL1086" i="39"/>
  <c r="BL1085" i="39"/>
  <c r="BL1084" i="39"/>
  <c r="BL1083" i="39"/>
  <c r="BL1082" i="39"/>
  <c r="BL1081" i="39"/>
  <c r="BL1080" i="39"/>
  <c r="BL1079" i="39"/>
  <c r="BL1078" i="39"/>
  <c r="BL1077" i="39"/>
  <c r="BL1076" i="39"/>
  <c r="BL1075" i="39"/>
  <c r="BL1074" i="39"/>
  <c r="BL1073" i="39"/>
  <c r="BL1072" i="39"/>
  <c r="BL1071" i="39"/>
  <c r="BL1070" i="39"/>
  <c r="BL1069" i="39"/>
  <c r="BL1068" i="39"/>
  <c r="BL1067" i="39"/>
  <c r="BL1066" i="39"/>
  <c r="BL1065" i="39"/>
  <c r="BL1064" i="39"/>
  <c r="BL1063" i="39"/>
  <c r="BL1062" i="39"/>
  <c r="BL1061" i="39"/>
  <c r="BL1060" i="39"/>
  <c r="BL1059" i="39"/>
  <c r="BL1058" i="39"/>
  <c r="BL1057" i="39"/>
  <c r="BL1056" i="39"/>
  <c r="BL1055" i="39"/>
  <c r="BL1054" i="39"/>
  <c r="BL1053" i="39"/>
  <c r="BL1052" i="39"/>
  <c r="BL1051" i="39"/>
  <c r="BL1050" i="39"/>
  <c r="BL1049" i="39"/>
  <c r="BL1048" i="39"/>
  <c r="BL1047" i="39"/>
  <c r="BL1046" i="39"/>
  <c r="BL1045" i="39"/>
  <c r="BL1044" i="39"/>
  <c r="BL1043" i="39"/>
  <c r="BL1042" i="39"/>
  <c r="BL1041" i="39"/>
  <c r="BL1040" i="39"/>
  <c r="BL1039" i="39"/>
  <c r="BL1038" i="39"/>
  <c r="BL1037" i="39"/>
  <c r="BL1036" i="39"/>
  <c r="BL1035" i="39"/>
  <c r="BL1034" i="39"/>
  <c r="BL1033" i="39"/>
  <c r="BL1032" i="39"/>
  <c r="BL1031" i="39"/>
  <c r="BL1030" i="39"/>
  <c r="BL1029" i="39"/>
  <c r="BL1028" i="39"/>
  <c r="BL1027" i="39"/>
  <c r="BL1026" i="39"/>
  <c r="BL1025" i="39"/>
  <c r="BL1024" i="39"/>
  <c r="BL1023" i="39"/>
  <c r="BL1022" i="39"/>
  <c r="BL1021" i="39"/>
  <c r="BL1020" i="39"/>
  <c r="BL1019" i="39"/>
  <c r="BL1018" i="39"/>
  <c r="BL1017" i="39"/>
  <c r="BL1016" i="39"/>
  <c r="BL1015" i="39"/>
  <c r="BL1014" i="39"/>
  <c r="BL1013" i="39"/>
  <c r="BL1012" i="39"/>
  <c r="BL1011" i="39"/>
  <c r="BL1010" i="39"/>
  <c r="BL1009" i="39"/>
  <c r="BL1008" i="39"/>
  <c r="BL1007" i="39"/>
  <c r="BL1006" i="39"/>
  <c r="BL1005" i="39"/>
  <c r="BL1004" i="39"/>
  <c r="BL1003" i="39"/>
  <c r="BL1002" i="39"/>
  <c r="BL1001" i="39"/>
  <c r="BL1000" i="39"/>
  <c r="BL999" i="39"/>
  <c r="BL998" i="39"/>
  <c r="BL997" i="39"/>
  <c r="BL996" i="39"/>
  <c r="BL995" i="39"/>
  <c r="BL994" i="39"/>
  <c r="BL993" i="39"/>
  <c r="BL992" i="39"/>
  <c r="BL991" i="39"/>
  <c r="BL990" i="39"/>
  <c r="BL989" i="39"/>
  <c r="BL988" i="39"/>
  <c r="BL987" i="39"/>
  <c r="BL986" i="39"/>
  <c r="BL985" i="39"/>
  <c r="BL984" i="39"/>
  <c r="BL983" i="39"/>
  <c r="BL982" i="39"/>
  <c r="BL981" i="39"/>
  <c r="BL980" i="39"/>
  <c r="BL979" i="39"/>
  <c r="BL978" i="39"/>
  <c r="BL977" i="39"/>
  <c r="BL976" i="39"/>
  <c r="BL975" i="39"/>
  <c r="BL974" i="39"/>
  <c r="BL973" i="39"/>
  <c r="BL972" i="39"/>
  <c r="BL971" i="39"/>
  <c r="BL970" i="39"/>
  <c r="BL969" i="39"/>
  <c r="BL968" i="39"/>
  <c r="BL967" i="39"/>
  <c r="BL966" i="39"/>
  <c r="BL965" i="39"/>
  <c r="BL964" i="39"/>
  <c r="BL963" i="39"/>
  <c r="BL962" i="39"/>
  <c r="BL961" i="39"/>
  <c r="BL960" i="39"/>
  <c r="BL959" i="39"/>
  <c r="BL958" i="39"/>
  <c r="BL957" i="39"/>
  <c r="BL956" i="39"/>
  <c r="BL955" i="39"/>
  <c r="BL954" i="39"/>
  <c r="BL953" i="39"/>
  <c r="BL952" i="39"/>
  <c r="BL951" i="39"/>
  <c r="BL950" i="39"/>
  <c r="BL949" i="39"/>
  <c r="BL948" i="39"/>
  <c r="BL947" i="39"/>
  <c r="BL946" i="39"/>
  <c r="BL945" i="39"/>
  <c r="BL944" i="39"/>
  <c r="BL943" i="39"/>
  <c r="BL942" i="39"/>
  <c r="BL941" i="39"/>
  <c r="BL940" i="39"/>
  <c r="BL939" i="39"/>
  <c r="BL938" i="39"/>
  <c r="BL937" i="39"/>
  <c r="BL936" i="39"/>
  <c r="BL935" i="39"/>
  <c r="BL934" i="39"/>
  <c r="BL933" i="39"/>
  <c r="BL932" i="39"/>
  <c r="BL931" i="39"/>
  <c r="BL930" i="39"/>
  <c r="BL929" i="39"/>
  <c r="BL928" i="39"/>
  <c r="BL927" i="39"/>
  <c r="BL926" i="39"/>
  <c r="BL925" i="39"/>
  <c r="BL924" i="39"/>
  <c r="BL923" i="39"/>
  <c r="BL922" i="39"/>
  <c r="BL921" i="39"/>
  <c r="BL920" i="39"/>
  <c r="BL919" i="39"/>
  <c r="BL918" i="39"/>
  <c r="BL917" i="39"/>
  <c r="BL916" i="39"/>
  <c r="BL915" i="39"/>
  <c r="BL914" i="39"/>
  <c r="BL913" i="39"/>
  <c r="BL912" i="39"/>
  <c r="BL911" i="39"/>
  <c r="BL910" i="39"/>
  <c r="BL909" i="39"/>
  <c r="BL908" i="39"/>
  <c r="BL907" i="39"/>
  <c r="BL906" i="39"/>
  <c r="BL905" i="39"/>
  <c r="BL904" i="39"/>
  <c r="BL903" i="39"/>
  <c r="BL902" i="39"/>
  <c r="BL901" i="39"/>
  <c r="BL900" i="39"/>
  <c r="BL899" i="39"/>
  <c r="BL898" i="39"/>
  <c r="BL897" i="39"/>
  <c r="BL896" i="39"/>
  <c r="BL895" i="39"/>
  <c r="BL894" i="39"/>
  <c r="BL893" i="39"/>
  <c r="BL892" i="39"/>
  <c r="BL891" i="39"/>
  <c r="BL890" i="39"/>
  <c r="BL889" i="39"/>
  <c r="BL888" i="39"/>
  <c r="BL887" i="39"/>
  <c r="BL886" i="39"/>
  <c r="BL885" i="39"/>
  <c r="BL884" i="39"/>
  <c r="BL883" i="39"/>
  <c r="BL882" i="39"/>
  <c r="BL881" i="39"/>
  <c r="BL880" i="39"/>
  <c r="BL879" i="39"/>
  <c r="BL878" i="39"/>
  <c r="BL877" i="39"/>
  <c r="BL876" i="39"/>
  <c r="BL875" i="39"/>
  <c r="BL874" i="39"/>
  <c r="BL873" i="39"/>
  <c r="BL872" i="39"/>
  <c r="BL871" i="39"/>
  <c r="BL870" i="39"/>
  <c r="BL869" i="39"/>
  <c r="BL868" i="39"/>
  <c r="BL867" i="39"/>
  <c r="BL866" i="39"/>
  <c r="BL865" i="39"/>
  <c r="BL864" i="39"/>
  <c r="BL863" i="39"/>
  <c r="BL862" i="39"/>
  <c r="BL861" i="39"/>
  <c r="BL860" i="39"/>
  <c r="BL859" i="39"/>
  <c r="BL858" i="39"/>
  <c r="BL857" i="39"/>
  <c r="BL856" i="39"/>
  <c r="BL855" i="39"/>
  <c r="BL854" i="39"/>
  <c r="BL853" i="39"/>
  <c r="BL852" i="39"/>
  <c r="BL851" i="39"/>
  <c r="BL850" i="39"/>
  <c r="BL849" i="39"/>
  <c r="BL848" i="39"/>
  <c r="BL847" i="39"/>
  <c r="BL846" i="39"/>
  <c r="BL845" i="39"/>
  <c r="BL844" i="39"/>
  <c r="BL843" i="39"/>
  <c r="BL842" i="39"/>
  <c r="BL841" i="39"/>
  <c r="BL840" i="39"/>
  <c r="BL839" i="39"/>
  <c r="BL838" i="39"/>
  <c r="BL837" i="39"/>
  <c r="BL836" i="39"/>
  <c r="BL835" i="39"/>
  <c r="BL834" i="39"/>
  <c r="BL833" i="39"/>
  <c r="BL832" i="39"/>
  <c r="BL831" i="39"/>
  <c r="BL830" i="39"/>
  <c r="BL829" i="39"/>
  <c r="BL828" i="39"/>
  <c r="BL827" i="39"/>
  <c r="BL826" i="39"/>
  <c r="BL825" i="39"/>
  <c r="BL824" i="39"/>
  <c r="BL823" i="39"/>
  <c r="BL822" i="39"/>
  <c r="BL821" i="39"/>
  <c r="BL820" i="39"/>
  <c r="BL819" i="39"/>
  <c r="BL818" i="39"/>
  <c r="BL817" i="39"/>
  <c r="BL816" i="39"/>
  <c r="BL815" i="39"/>
  <c r="BL814" i="39"/>
  <c r="BL813" i="39"/>
  <c r="BL812" i="39"/>
  <c r="BL811" i="39"/>
  <c r="BL810" i="39"/>
  <c r="BL809" i="39"/>
  <c r="BL808" i="39"/>
  <c r="BL807" i="39"/>
  <c r="BL806" i="39"/>
  <c r="BL805" i="39"/>
  <c r="BL804" i="39"/>
  <c r="BL803" i="39"/>
  <c r="BL802" i="39"/>
  <c r="BL801" i="39"/>
  <c r="BL800" i="39"/>
  <c r="BL799" i="39"/>
  <c r="BL798" i="39"/>
  <c r="BL797" i="39"/>
  <c r="BL796" i="39"/>
  <c r="BL795" i="39"/>
  <c r="BL794" i="39"/>
  <c r="BL793" i="39"/>
  <c r="BL792" i="39"/>
  <c r="BL791" i="39"/>
  <c r="BL790" i="39"/>
  <c r="BL789" i="39"/>
  <c r="BL788" i="39"/>
  <c r="BL787" i="39"/>
  <c r="BL786" i="39"/>
  <c r="BL785" i="39"/>
  <c r="BL784" i="39"/>
  <c r="BL783" i="39"/>
  <c r="BL782" i="39"/>
  <c r="BL781" i="39"/>
  <c r="BL780" i="39"/>
  <c r="BL779" i="39"/>
  <c r="BL778" i="39"/>
  <c r="BL777" i="39"/>
  <c r="BL776" i="39"/>
  <c r="BL775" i="39"/>
  <c r="BL774" i="39"/>
  <c r="BL773" i="39"/>
  <c r="BL772" i="39"/>
  <c r="BL771" i="39"/>
  <c r="BL770" i="39"/>
  <c r="BL769" i="39"/>
  <c r="BL768" i="39"/>
  <c r="BL767" i="39"/>
  <c r="BL766" i="39"/>
  <c r="BL765" i="39"/>
  <c r="BL764" i="39"/>
  <c r="BL763" i="39"/>
  <c r="BL762" i="39"/>
  <c r="BL761" i="39"/>
  <c r="BL760" i="39"/>
  <c r="BL759" i="39"/>
  <c r="BL758" i="39"/>
  <c r="BL757" i="39"/>
  <c r="BL756" i="39"/>
  <c r="BL755" i="39"/>
  <c r="BL754" i="39"/>
  <c r="BL753" i="39"/>
  <c r="BL752" i="39"/>
  <c r="BL751" i="39"/>
  <c r="BL750" i="39"/>
  <c r="BL749" i="39"/>
  <c r="BL748" i="39"/>
  <c r="BL747" i="39"/>
  <c r="BL746" i="39"/>
  <c r="BL745" i="39"/>
  <c r="BL744" i="39"/>
  <c r="BL743" i="39"/>
  <c r="BL742" i="39"/>
  <c r="BL741" i="39"/>
  <c r="BL740" i="39"/>
  <c r="BL739" i="39"/>
  <c r="BL738" i="39"/>
  <c r="BL737" i="39"/>
  <c r="BL736" i="39"/>
  <c r="BL735" i="39"/>
  <c r="BL734" i="39"/>
  <c r="BL733" i="39"/>
  <c r="BL732" i="39"/>
  <c r="BL731" i="39"/>
  <c r="BL730" i="39"/>
  <c r="BL729" i="39"/>
  <c r="BL728" i="39"/>
  <c r="BL727" i="39"/>
  <c r="BL726" i="39"/>
  <c r="BL725" i="39"/>
  <c r="BL724" i="39"/>
  <c r="BL723" i="39"/>
  <c r="BL722" i="39"/>
  <c r="BL721" i="39"/>
  <c r="BL720" i="39"/>
  <c r="BL719" i="39"/>
  <c r="BL718" i="39"/>
  <c r="BL717" i="39"/>
  <c r="BL716" i="39"/>
  <c r="BL715" i="39"/>
  <c r="BL714" i="39"/>
  <c r="BL713" i="39"/>
  <c r="BL712" i="39"/>
  <c r="BL711" i="39"/>
  <c r="BL710" i="39"/>
  <c r="BL709" i="39"/>
  <c r="BL708" i="39"/>
  <c r="BL707" i="39"/>
  <c r="BL706" i="39"/>
  <c r="BL705" i="39"/>
  <c r="BL704" i="39"/>
  <c r="BL703" i="39"/>
  <c r="BL702" i="39"/>
  <c r="BL701" i="39"/>
  <c r="BL700" i="39"/>
  <c r="BL699" i="39"/>
  <c r="BL698" i="39"/>
  <c r="BL697" i="39"/>
  <c r="BL696" i="39"/>
  <c r="BL695" i="39"/>
  <c r="BL694" i="39"/>
  <c r="BL693" i="39"/>
  <c r="BL692" i="39"/>
  <c r="BL691" i="39"/>
  <c r="BL690" i="39"/>
  <c r="BL689" i="39"/>
  <c r="BL688" i="39"/>
  <c r="BL687" i="39"/>
  <c r="BL686" i="39"/>
  <c r="BL685" i="39"/>
  <c r="BL684" i="39"/>
  <c r="BL683" i="39"/>
  <c r="BL682" i="39"/>
  <c r="BL681" i="39"/>
  <c r="BL680" i="39"/>
  <c r="BL679" i="39"/>
  <c r="BL678" i="39"/>
  <c r="BL677" i="39"/>
  <c r="BL676" i="39"/>
  <c r="BL675" i="39"/>
  <c r="BL674" i="39"/>
  <c r="BL673" i="39"/>
  <c r="BL672" i="39"/>
  <c r="BL671" i="39"/>
  <c r="BL670" i="39"/>
  <c r="BL669" i="39"/>
  <c r="BL668" i="39"/>
  <c r="BL667" i="39"/>
  <c r="BL666" i="39"/>
  <c r="BL665" i="39"/>
  <c r="BL664" i="39"/>
  <c r="BL663" i="39"/>
  <c r="BL662" i="39"/>
  <c r="BL661" i="39"/>
  <c r="BL660" i="39"/>
  <c r="BL659" i="39"/>
  <c r="BL658" i="39"/>
  <c r="BL657" i="39"/>
  <c r="BL656" i="39"/>
  <c r="BL655" i="39"/>
  <c r="BL654" i="39"/>
  <c r="BL653" i="39"/>
  <c r="BL652" i="39"/>
  <c r="BL651" i="39"/>
  <c r="BL650" i="39"/>
  <c r="BL649" i="39"/>
  <c r="BL648" i="39"/>
  <c r="BL647" i="39"/>
  <c r="BL646" i="39"/>
  <c r="BL645" i="39"/>
  <c r="BL644" i="39"/>
  <c r="BL643" i="39"/>
  <c r="BL642" i="39"/>
  <c r="BL641" i="39"/>
  <c r="BL640" i="39"/>
  <c r="BL639" i="39"/>
  <c r="BL638" i="39"/>
  <c r="BL637" i="39"/>
  <c r="BL636" i="39"/>
  <c r="BL635" i="39"/>
  <c r="BL634" i="39"/>
  <c r="BL633" i="39"/>
  <c r="BL632" i="39"/>
  <c r="BL631" i="39"/>
  <c r="BL630" i="39"/>
  <c r="BL629" i="39"/>
  <c r="BL628" i="39"/>
  <c r="BL627" i="39"/>
  <c r="BL626" i="39"/>
  <c r="BL625" i="39"/>
  <c r="BL624" i="39"/>
  <c r="BL623" i="39"/>
  <c r="BL622" i="39"/>
  <c r="BL621" i="39"/>
  <c r="BL620" i="39"/>
  <c r="BL619" i="39"/>
  <c r="BL618" i="39"/>
  <c r="BL617" i="39"/>
  <c r="BL616" i="39"/>
  <c r="BL615" i="39"/>
  <c r="BL614" i="39"/>
  <c r="BL613" i="39"/>
  <c r="BL612" i="39"/>
  <c r="BL611" i="39"/>
  <c r="BL610" i="39"/>
  <c r="BL609" i="39"/>
  <c r="BL608" i="39"/>
  <c r="BL607" i="39"/>
  <c r="BL606" i="39"/>
  <c r="BL605" i="39"/>
  <c r="BL604" i="39"/>
  <c r="BL603" i="39"/>
  <c r="BL602" i="39"/>
  <c r="BL601" i="39"/>
  <c r="BL600" i="39"/>
  <c r="BL599" i="39"/>
  <c r="BL598" i="39"/>
  <c r="BL597" i="39"/>
  <c r="BL596" i="39"/>
  <c r="BL595" i="39"/>
  <c r="BL594" i="39"/>
  <c r="BL593" i="39"/>
  <c r="BL592" i="39"/>
  <c r="BL591" i="39"/>
  <c r="BL590" i="39"/>
  <c r="BL589" i="39"/>
  <c r="BL588" i="39"/>
  <c r="BL587" i="39"/>
  <c r="BL586" i="39"/>
  <c r="BL585" i="39"/>
  <c r="BL584" i="39"/>
  <c r="BL583" i="39"/>
  <c r="BL582" i="39"/>
  <c r="BL581" i="39"/>
  <c r="BL580" i="39"/>
  <c r="BL579" i="39"/>
  <c r="BL578" i="39"/>
  <c r="BL577" i="39"/>
  <c r="BL576" i="39"/>
  <c r="BL575" i="39"/>
  <c r="BL574" i="39"/>
  <c r="BL573" i="39"/>
  <c r="BL572" i="39"/>
  <c r="BL571" i="39"/>
  <c r="BL570" i="39"/>
  <c r="BL569" i="39"/>
  <c r="BL568" i="39"/>
  <c r="BL567" i="39"/>
  <c r="BL566" i="39"/>
  <c r="BL565" i="39"/>
  <c r="BL564" i="39"/>
  <c r="BL563" i="39"/>
  <c r="BL562" i="39"/>
  <c r="BL561" i="39"/>
  <c r="BL560" i="39"/>
  <c r="BL559" i="39"/>
  <c r="BL558" i="39"/>
  <c r="BL557" i="39"/>
  <c r="BL556" i="39"/>
  <c r="BL555" i="39"/>
  <c r="BL554" i="39"/>
  <c r="BL553" i="39"/>
  <c r="BL552" i="39"/>
  <c r="BL551" i="39"/>
  <c r="BL550" i="39"/>
  <c r="BL549" i="39"/>
  <c r="BL548" i="39"/>
  <c r="BL547" i="39"/>
  <c r="BL546" i="39"/>
  <c r="BL545" i="39"/>
  <c r="BL544" i="39"/>
  <c r="BL543" i="39"/>
  <c r="BL542" i="39"/>
  <c r="BL541" i="39"/>
  <c r="BL540" i="39"/>
  <c r="BL539" i="39"/>
  <c r="BL538" i="39"/>
  <c r="BL537" i="39"/>
  <c r="BL536" i="39"/>
  <c r="BL535" i="39"/>
  <c r="BL534" i="39"/>
  <c r="BL533" i="39"/>
  <c r="BL532" i="39"/>
  <c r="BL531" i="39"/>
  <c r="BL530" i="39"/>
  <c r="BL529" i="39"/>
  <c r="BL528" i="39"/>
  <c r="BL527" i="39"/>
  <c r="BL526" i="39"/>
  <c r="BL525" i="39"/>
  <c r="BL524" i="39"/>
  <c r="BL523" i="39"/>
  <c r="BL522" i="39"/>
  <c r="BL521" i="39"/>
  <c r="BL520" i="39"/>
  <c r="BL519" i="39"/>
  <c r="BL518" i="39"/>
  <c r="BL517" i="39"/>
  <c r="BL516" i="39"/>
  <c r="BL515" i="39"/>
  <c r="BL514" i="39"/>
  <c r="BL513" i="39"/>
  <c r="BL512" i="39"/>
  <c r="BL511" i="39"/>
  <c r="BL510" i="39"/>
  <c r="BL509" i="39"/>
  <c r="BL508" i="39"/>
  <c r="BL507" i="39"/>
  <c r="BL506" i="39"/>
  <c r="BL505" i="39"/>
  <c r="BL504" i="39"/>
  <c r="BL503" i="39"/>
  <c r="BL502" i="39"/>
  <c r="BL501" i="39"/>
  <c r="BL500" i="39"/>
  <c r="BL499" i="39"/>
  <c r="BL498" i="39"/>
  <c r="BL497" i="39"/>
  <c r="BL496" i="39"/>
  <c r="BL495" i="39"/>
  <c r="BL494" i="39"/>
  <c r="BL493" i="39"/>
  <c r="BL492" i="39"/>
  <c r="BL491" i="39"/>
  <c r="BL490" i="39"/>
  <c r="BL489" i="39"/>
  <c r="BL488" i="39"/>
  <c r="BL487" i="39"/>
  <c r="BL486" i="39"/>
  <c r="BL485" i="39"/>
  <c r="BL484" i="39"/>
  <c r="BL483" i="39"/>
  <c r="BL482" i="39"/>
  <c r="BL481" i="39"/>
  <c r="BL480" i="39"/>
  <c r="BL479" i="39"/>
  <c r="BL478" i="39"/>
  <c r="BL477" i="39"/>
  <c r="BL476" i="39"/>
  <c r="BL475" i="39"/>
  <c r="BL474" i="39"/>
  <c r="BL473" i="39"/>
  <c r="BL472" i="39"/>
  <c r="BL471" i="39"/>
  <c r="BL470" i="39"/>
  <c r="BL469" i="39"/>
  <c r="BL468" i="39"/>
  <c r="BL467" i="39"/>
  <c r="BL466" i="39"/>
  <c r="BL465" i="39"/>
  <c r="BL464" i="39"/>
  <c r="BL463" i="39"/>
  <c r="BL462" i="39"/>
  <c r="BL461" i="39"/>
  <c r="BL460" i="39"/>
  <c r="BL459" i="39"/>
  <c r="BL458" i="39"/>
  <c r="BL457" i="39"/>
  <c r="BL456" i="39"/>
  <c r="BL455" i="39"/>
  <c r="BL454" i="39"/>
  <c r="BL453" i="39"/>
  <c r="BL452" i="39"/>
  <c r="BL451" i="39"/>
  <c r="BL450" i="39"/>
  <c r="BL449" i="39"/>
  <c r="BL448" i="39"/>
  <c r="BL447" i="39"/>
  <c r="BL446" i="39"/>
  <c r="BL445" i="39"/>
  <c r="BL444" i="39"/>
  <c r="BL443" i="39"/>
  <c r="BL442" i="39"/>
  <c r="BL441" i="39"/>
  <c r="BL440" i="39"/>
  <c r="BL439" i="39"/>
  <c r="BL438" i="39"/>
  <c r="BL437" i="39"/>
  <c r="BL436" i="39"/>
  <c r="BL435" i="39"/>
  <c r="BL434" i="39"/>
  <c r="BL433" i="39"/>
  <c r="BL432" i="39"/>
  <c r="BL431" i="39"/>
  <c r="BL430" i="39"/>
  <c r="BL429" i="39"/>
  <c r="BL428" i="39"/>
  <c r="BL427" i="39"/>
  <c r="BL426" i="39"/>
  <c r="BL425" i="39"/>
  <c r="BL424" i="39"/>
  <c r="BL423" i="39"/>
  <c r="BL422" i="39"/>
  <c r="BL421" i="39"/>
  <c r="BL420" i="39"/>
  <c r="BL419" i="39"/>
  <c r="BL418" i="39"/>
  <c r="BL417" i="39"/>
  <c r="BL416" i="39"/>
  <c r="BL415" i="39"/>
  <c r="BL414" i="39"/>
  <c r="BL413" i="39"/>
  <c r="BL412" i="39"/>
  <c r="BL411" i="39"/>
  <c r="BL410" i="39"/>
  <c r="BL409" i="39"/>
  <c r="BL408" i="39"/>
  <c r="BL407" i="39"/>
  <c r="BL406" i="39"/>
  <c r="BL405" i="39"/>
  <c r="BL404" i="39"/>
  <c r="BL403" i="39"/>
  <c r="BL402" i="39"/>
  <c r="BL401" i="39"/>
  <c r="BL400" i="39"/>
  <c r="BL399" i="39"/>
  <c r="BL398" i="39"/>
  <c r="BL397" i="39"/>
  <c r="BL396" i="39"/>
  <c r="BL395" i="39"/>
  <c r="BL394" i="39"/>
  <c r="BL393" i="39"/>
  <c r="BL392" i="39"/>
  <c r="BL391" i="39"/>
  <c r="BL390" i="39"/>
  <c r="BL389" i="39"/>
  <c r="BL388" i="39"/>
  <c r="BL387" i="39"/>
  <c r="BL386" i="39"/>
  <c r="BL385" i="39"/>
  <c r="BL384" i="39"/>
  <c r="BL383" i="39"/>
  <c r="BL382" i="39"/>
  <c r="BL381" i="39"/>
  <c r="BL380" i="39"/>
  <c r="BL379" i="39"/>
  <c r="BL378" i="39"/>
  <c r="BL377" i="39"/>
  <c r="BL376" i="39"/>
  <c r="BL375" i="39"/>
  <c r="BL374" i="39"/>
  <c r="BL373" i="39"/>
  <c r="BL372" i="39"/>
  <c r="BL371" i="39"/>
  <c r="BL370" i="39"/>
  <c r="BL369" i="39"/>
  <c r="BL368" i="39"/>
  <c r="BL367" i="39"/>
  <c r="BL366" i="39"/>
  <c r="BL365" i="39"/>
  <c r="BL364" i="39"/>
  <c r="BL363" i="39"/>
  <c r="BL362" i="39"/>
  <c r="BL361" i="39"/>
  <c r="BL360" i="39"/>
  <c r="BL359" i="39"/>
  <c r="BL358" i="39"/>
  <c r="BL357" i="39"/>
  <c r="BL356" i="39"/>
  <c r="BL355" i="39"/>
  <c r="BL354" i="39"/>
  <c r="BL353" i="39"/>
  <c r="BL352" i="39"/>
  <c r="BL351" i="39"/>
  <c r="BL350" i="39"/>
  <c r="BL349" i="39"/>
  <c r="BL348" i="39"/>
  <c r="BL347" i="39"/>
  <c r="BL346" i="39"/>
  <c r="BL345" i="39"/>
  <c r="BL344" i="39"/>
  <c r="BL343" i="39"/>
  <c r="BL342" i="39"/>
  <c r="BL341" i="39"/>
  <c r="BL340" i="39"/>
  <c r="BL339" i="39"/>
  <c r="BL338" i="39"/>
  <c r="BL337" i="39"/>
  <c r="BL336" i="39"/>
  <c r="BL335" i="39"/>
  <c r="BL334" i="39"/>
  <c r="BL333" i="39"/>
  <c r="BL332" i="39"/>
  <c r="BL331" i="39"/>
  <c r="BL330" i="39"/>
  <c r="BL329" i="39"/>
  <c r="BL328" i="39"/>
  <c r="BL327" i="39"/>
  <c r="BL326" i="39"/>
  <c r="BL325" i="39"/>
  <c r="BL324" i="39"/>
  <c r="BL323" i="39"/>
  <c r="BL322" i="39"/>
  <c r="BL321" i="39"/>
  <c r="BL320" i="39"/>
  <c r="BL319" i="39"/>
  <c r="BL318" i="39"/>
  <c r="BL317" i="39"/>
  <c r="BL316" i="39"/>
  <c r="BL315" i="39"/>
  <c r="BL314" i="39"/>
  <c r="BL313" i="39"/>
  <c r="BL312" i="39"/>
  <c r="BL311" i="39"/>
  <c r="BL310" i="39"/>
  <c r="BL309" i="39"/>
  <c r="BL308" i="39"/>
  <c r="BL307" i="39"/>
  <c r="BL306" i="39"/>
  <c r="BL305" i="39"/>
  <c r="BL304" i="39"/>
  <c r="BL303" i="39"/>
  <c r="BL302" i="39"/>
  <c r="BL301" i="39"/>
  <c r="BL300" i="39"/>
  <c r="BL299" i="39"/>
  <c r="BL298" i="39"/>
  <c r="BL297" i="39"/>
  <c r="BL296" i="39"/>
  <c r="BL295" i="39"/>
  <c r="BL294" i="39"/>
  <c r="BL293" i="39"/>
  <c r="BL292" i="39"/>
  <c r="BL291" i="39"/>
  <c r="BL290" i="39"/>
  <c r="BL289" i="39"/>
  <c r="BL288" i="39"/>
  <c r="BL287" i="39"/>
  <c r="BL286" i="39"/>
  <c r="BL285" i="39"/>
  <c r="BL284" i="39"/>
  <c r="BL283" i="39"/>
  <c r="BL282" i="39"/>
  <c r="BL281" i="39"/>
  <c r="BL280" i="39"/>
  <c r="BL279" i="39"/>
  <c r="BL278" i="39"/>
  <c r="BL277" i="39"/>
  <c r="BL276" i="39"/>
  <c r="BL275" i="39"/>
  <c r="BL274" i="39"/>
  <c r="BL273" i="39"/>
  <c r="BL272" i="39"/>
  <c r="BL271" i="39"/>
  <c r="BL270" i="39"/>
  <c r="BL269" i="39"/>
  <c r="BL268" i="39"/>
  <c r="BL267" i="39"/>
  <c r="BL266" i="39"/>
  <c r="BL265" i="39"/>
  <c r="BL264" i="39"/>
  <c r="BL263" i="39"/>
  <c r="BL262" i="39"/>
  <c r="BL261" i="39"/>
  <c r="BL260" i="39"/>
  <c r="BL259" i="39"/>
  <c r="BL258" i="39"/>
  <c r="BL257" i="39"/>
  <c r="BL256" i="39"/>
  <c r="BL255" i="39"/>
  <c r="BL254" i="39"/>
  <c r="BL253" i="39"/>
  <c r="BL252" i="39"/>
  <c r="BL251" i="39"/>
  <c r="BL250" i="39"/>
  <c r="BL249" i="39"/>
  <c r="BL248" i="39"/>
  <c r="BL247" i="39"/>
  <c r="BL246" i="39"/>
  <c r="BL245" i="39"/>
  <c r="BL244" i="39"/>
  <c r="BL243" i="39"/>
  <c r="BL242" i="39"/>
  <c r="BL241" i="39"/>
  <c r="BL240" i="39"/>
  <c r="BL239" i="39"/>
  <c r="BL238" i="39"/>
  <c r="BL237" i="39"/>
  <c r="BL236" i="39"/>
  <c r="BL235" i="39"/>
  <c r="BL234" i="39"/>
  <c r="BL233" i="39"/>
  <c r="BL232" i="39"/>
  <c r="BL231" i="39"/>
  <c r="BL230" i="39"/>
  <c r="BL229" i="39"/>
  <c r="BL228" i="39"/>
  <c r="BL227" i="39"/>
  <c r="BL226" i="39"/>
  <c r="BL225" i="39"/>
  <c r="BL224" i="39"/>
  <c r="BL223" i="39"/>
  <c r="BL222" i="39"/>
  <c r="BL221" i="39"/>
  <c r="BL220" i="39"/>
  <c r="BL219" i="39"/>
  <c r="BL218" i="39"/>
  <c r="BL217" i="39"/>
  <c r="BL216" i="39"/>
  <c r="BL215" i="39"/>
  <c r="BL214" i="39"/>
  <c r="BL213" i="39"/>
  <c r="BL212" i="39"/>
  <c r="BL211" i="39"/>
  <c r="BL210" i="39"/>
  <c r="BL209" i="39"/>
  <c r="BL208" i="39"/>
  <c r="BL207" i="39"/>
  <c r="BL206" i="39"/>
  <c r="BL205" i="39"/>
  <c r="BL204" i="39"/>
  <c r="BL203" i="39"/>
  <c r="BL202" i="39"/>
  <c r="BL201" i="39"/>
  <c r="BL200" i="39"/>
  <c r="BL199" i="39"/>
  <c r="BL198" i="39"/>
  <c r="BL197" i="39"/>
  <c r="BL196" i="39"/>
  <c r="BL195" i="39"/>
  <c r="BL194" i="39"/>
  <c r="BL193" i="39"/>
  <c r="BL192" i="39"/>
  <c r="BL191" i="39"/>
  <c r="BL190" i="39"/>
  <c r="BL189" i="39"/>
  <c r="BL188" i="39"/>
  <c r="BL187" i="39"/>
  <c r="BL186" i="39"/>
  <c r="BL185" i="39"/>
  <c r="BL184" i="39"/>
  <c r="BL183" i="39"/>
  <c r="BL182" i="39"/>
  <c r="BL181" i="39"/>
  <c r="BL180" i="39"/>
  <c r="BL179" i="39"/>
  <c r="BL178" i="39"/>
  <c r="BL177" i="39"/>
  <c r="BL176" i="39"/>
  <c r="BL175" i="39"/>
  <c r="BL174" i="39"/>
  <c r="BL173" i="39"/>
  <c r="BL172" i="39"/>
  <c r="BL171" i="39"/>
  <c r="BL170" i="39"/>
  <c r="BL169" i="39"/>
  <c r="BL168" i="39"/>
  <c r="BL167" i="39"/>
  <c r="BL166" i="39"/>
  <c r="BL165" i="39"/>
  <c r="BL164" i="39"/>
  <c r="BL163" i="39"/>
  <c r="BL162" i="39"/>
  <c r="BL161" i="39"/>
  <c r="BL160" i="39"/>
  <c r="BL159" i="39"/>
  <c r="BL158" i="39"/>
  <c r="BL157" i="39"/>
  <c r="BL156" i="39"/>
  <c r="BL155" i="39"/>
  <c r="BL154" i="39"/>
  <c r="BL153" i="39"/>
  <c r="BL152" i="39"/>
  <c r="BL151" i="39"/>
  <c r="BL150" i="39"/>
  <c r="BL149" i="39"/>
  <c r="BL148" i="39"/>
  <c r="BL147" i="39"/>
  <c r="BL146" i="39"/>
  <c r="BL145" i="39"/>
  <c r="BL144" i="39"/>
  <c r="BL143" i="39"/>
  <c r="BL142" i="39"/>
  <c r="BL141" i="39"/>
  <c r="BL140" i="39"/>
  <c r="BL139" i="39"/>
  <c r="BL138" i="39"/>
  <c r="BL137" i="39"/>
  <c r="BL136" i="39"/>
  <c r="BL135" i="39"/>
  <c r="BL134" i="39"/>
  <c r="BL133" i="39"/>
  <c r="BL132" i="39"/>
  <c r="BL131" i="39"/>
  <c r="BL130" i="39"/>
  <c r="BL129" i="39"/>
  <c r="BL128" i="39"/>
  <c r="BL127" i="39"/>
  <c r="BL126" i="39"/>
  <c r="BL125" i="39"/>
  <c r="BL124" i="39"/>
  <c r="BL123" i="39"/>
  <c r="BL122" i="39"/>
  <c r="BL121" i="39"/>
  <c r="BL120" i="39"/>
  <c r="BL119" i="39"/>
  <c r="BL118" i="39"/>
  <c r="BL117" i="39"/>
  <c r="BL116" i="39"/>
  <c r="BL115" i="39"/>
  <c r="BL114" i="39"/>
  <c r="BL113" i="39"/>
  <c r="BL112" i="39"/>
  <c r="BL111" i="39"/>
  <c r="BL110" i="39"/>
  <c r="BL109" i="39"/>
  <c r="BL108" i="39"/>
  <c r="BL107" i="39"/>
  <c r="BL106" i="39"/>
  <c r="BL105" i="39"/>
  <c r="BL104" i="39"/>
  <c r="BL103" i="39"/>
  <c r="BL102" i="39"/>
  <c r="BL101" i="39"/>
  <c r="BL100" i="39"/>
  <c r="BL99" i="39"/>
  <c r="BL98" i="39"/>
  <c r="BL97" i="39"/>
  <c r="BL96" i="39"/>
  <c r="BL95" i="39"/>
  <c r="BL94" i="39"/>
  <c r="BL93" i="39"/>
  <c r="BL92" i="39"/>
  <c r="BL91" i="39"/>
  <c r="BL90" i="39"/>
  <c r="BL89" i="39"/>
  <c r="BL88" i="39"/>
  <c r="BL87" i="39"/>
  <c r="BL86" i="39"/>
  <c r="BL85" i="39"/>
  <c r="BL84" i="39"/>
  <c r="BL83" i="39"/>
  <c r="BL82" i="39"/>
  <c r="BL81" i="39"/>
  <c r="BL80" i="39"/>
  <c r="BL79" i="39"/>
  <c r="BL78" i="39"/>
  <c r="BL77" i="39"/>
  <c r="BL76" i="39"/>
  <c r="BL75" i="39"/>
  <c r="BL74" i="39"/>
  <c r="BL73" i="39"/>
  <c r="BL72" i="39"/>
  <c r="BL71" i="39"/>
  <c r="BL70" i="39"/>
  <c r="BL69" i="39"/>
  <c r="BL68" i="39"/>
  <c r="BL67" i="39"/>
  <c r="BL66" i="39"/>
  <c r="BL65" i="39"/>
  <c r="BL64" i="39"/>
  <c r="BL63" i="39"/>
  <c r="BL62" i="39"/>
  <c r="BL61" i="39"/>
  <c r="BL60" i="39"/>
  <c r="BL59" i="39"/>
  <c r="BL58" i="39"/>
  <c r="BL57" i="39"/>
  <c r="BL56" i="39"/>
  <c r="BL55" i="39"/>
  <c r="BL54" i="39"/>
  <c r="BL53" i="39"/>
  <c r="BL52" i="39"/>
  <c r="BL51" i="39"/>
  <c r="BL50" i="39"/>
  <c r="BL49" i="39"/>
  <c r="BL48" i="39"/>
  <c r="BL47" i="39"/>
  <c r="BL46" i="39"/>
  <c r="BL45" i="39"/>
  <c r="BL44" i="39"/>
  <c r="BL43" i="39"/>
  <c r="BL42" i="39"/>
  <c r="BL41" i="39"/>
  <c r="BL40" i="39"/>
  <c r="BL39" i="39"/>
  <c r="BL38" i="39"/>
  <c r="BL37" i="39"/>
  <c r="BL36" i="39"/>
  <c r="BL35" i="39"/>
  <c r="BL34" i="39"/>
  <c r="BL33" i="39"/>
  <c r="BL32" i="39"/>
  <c r="BL31" i="39"/>
  <c r="BL30" i="39"/>
  <c r="BL29" i="39"/>
  <c r="BL28" i="39"/>
  <c r="BL27" i="39"/>
  <c r="BL26" i="39"/>
  <c r="BL25" i="39"/>
  <c r="BL24" i="39"/>
  <c r="BL23" i="39"/>
  <c r="BL22" i="39"/>
  <c r="BL21" i="39"/>
  <c r="BL20" i="39"/>
  <c r="BL19" i="39"/>
  <c r="BL18" i="39"/>
  <c r="BL17" i="39"/>
  <c r="BL16" i="39"/>
  <c r="BL15" i="39"/>
  <c r="BL14" i="39"/>
  <c r="BL13" i="39"/>
  <c r="BL12" i="39"/>
  <c r="BL11" i="39"/>
  <c r="BL10" i="39"/>
  <c r="BL9" i="39"/>
  <c r="BL8" i="39"/>
  <c r="BL7" i="39"/>
  <c r="BL6" i="39"/>
  <c r="BL5" i="39"/>
  <c r="BL4" i="39"/>
  <c r="BL3" i="39"/>
  <c r="BL2" i="39"/>
  <c r="BL1872" i="39"/>
  <c r="BL1871" i="39"/>
  <c r="G9" i="54" l="1"/>
  <c r="I9" i="54" s="1"/>
  <c r="F9" i="54"/>
  <c r="H9" i="54" s="1"/>
  <c r="G8" i="54"/>
  <c r="I8" i="54" s="1"/>
  <c r="F8" i="54"/>
  <c r="H8" i="54" s="1"/>
  <c r="G7" i="54"/>
  <c r="I7" i="54" s="1"/>
  <c r="F7" i="54"/>
  <c r="H7" i="54" s="1"/>
  <c r="G6" i="54"/>
  <c r="I6" i="54" s="1"/>
  <c r="F6" i="54"/>
  <c r="H6" i="54" s="1"/>
  <c r="G5" i="54"/>
  <c r="I5" i="54" s="1"/>
  <c r="F5" i="54"/>
  <c r="H5" i="54" s="1"/>
  <c r="G4" i="54"/>
  <c r="I4" i="54" s="1"/>
  <c r="F4" i="54"/>
  <c r="H4" i="54" s="1"/>
  <c r="G3" i="54"/>
  <c r="I3" i="54" s="1"/>
  <c r="F3" i="54"/>
  <c r="H3" i="54" s="1"/>
  <c r="G2" i="54"/>
  <c r="I2" i="54" s="1"/>
  <c r="F2" i="54"/>
  <c r="H2" i="54" s="1"/>
  <c r="T10" i="40"/>
  <c r="S10" i="40"/>
  <c r="F10" i="40"/>
  <c r="T9" i="40"/>
  <c r="S9" i="40"/>
  <c r="F9" i="40"/>
  <c r="T8" i="40"/>
  <c r="S8" i="40"/>
  <c r="F8" i="40"/>
  <c r="T7" i="40"/>
  <c r="S7" i="40"/>
  <c r="F7" i="40"/>
  <c r="T6" i="40"/>
  <c r="S6" i="40"/>
  <c r="F6" i="40"/>
  <c r="T5" i="40"/>
  <c r="S5" i="40"/>
  <c r="F5" i="40"/>
  <c r="T4" i="40"/>
  <c r="S4" i="40"/>
  <c r="F4" i="40"/>
  <c r="T3" i="40"/>
  <c r="S3" i="40"/>
  <c r="F3" i="40"/>
  <c r="T2" i="40"/>
  <c r="S2" i="40"/>
  <c r="J2" i="40"/>
  <c r="H2" i="40"/>
  <c r="F2" i="40"/>
  <c r="G2" i="40" s="1"/>
  <c r="K4" i="46"/>
  <c r="Q3" i="27"/>
  <c r="S2" i="27"/>
  <c r="I2" i="60"/>
  <c r="B1" i="58" a="1"/>
  <c r="B1" i="58"/>
  <c r="F7" i="24"/>
  <c r="F26" i="23" s="1"/>
  <c r="F6" i="24"/>
  <c r="F25" i="23"/>
  <c r="U53" i="58" l="1"/>
  <c r="T53" i="58"/>
  <c r="S53" i="58"/>
  <c r="R53" i="58"/>
  <c r="Q53" i="58"/>
  <c r="P53" i="58"/>
  <c r="O53" i="58"/>
  <c r="N53" i="58"/>
  <c r="M53" i="58"/>
  <c r="V53" i="58" s="1"/>
  <c r="L53" i="58"/>
  <c r="K53" i="58"/>
  <c r="J53" i="58"/>
  <c r="I53" i="58"/>
  <c r="H53" i="58"/>
  <c r="G53" i="58"/>
  <c r="F53" i="58"/>
  <c r="E53" i="58"/>
  <c r="D53" i="58"/>
  <c r="C53" i="58"/>
  <c r="B53" i="58"/>
  <c r="U52" i="58"/>
  <c r="T52" i="58"/>
  <c r="S52" i="58"/>
  <c r="R52" i="58"/>
  <c r="Q52" i="58"/>
  <c r="P52" i="58"/>
  <c r="O52" i="58"/>
  <c r="N52" i="58"/>
  <c r="M52" i="58"/>
  <c r="V52" i="58" s="1"/>
  <c r="L52" i="58"/>
  <c r="K52" i="58"/>
  <c r="J52" i="58"/>
  <c r="I52" i="58"/>
  <c r="H52" i="58"/>
  <c r="G52" i="58"/>
  <c r="F52" i="58"/>
  <c r="E52" i="58"/>
  <c r="D52" i="58"/>
  <c r="C52" i="58"/>
  <c r="B52" i="58"/>
  <c r="U51" i="58"/>
  <c r="T51" i="58"/>
  <c r="S51" i="58"/>
  <c r="R51" i="58"/>
  <c r="Q51" i="58"/>
  <c r="P51" i="58"/>
  <c r="O51" i="58"/>
  <c r="N51" i="58"/>
  <c r="M51" i="58"/>
  <c r="V51" i="58" s="1"/>
  <c r="L51" i="58"/>
  <c r="K51" i="58"/>
  <c r="J51" i="58"/>
  <c r="I51" i="58"/>
  <c r="H51" i="58"/>
  <c r="G51" i="58"/>
  <c r="F51" i="58"/>
  <c r="E51" i="58"/>
  <c r="D51" i="58"/>
  <c r="C51" i="58"/>
  <c r="B51" i="58"/>
  <c r="U50" i="58"/>
  <c r="T50" i="58"/>
  <c r="S50" i="58"/>
  <c r="R50" i="58"/>
  <c r="Q50" i="58"/>
  <c r="P50" i="58"/>
  <c r="O50" i="58"/>
  <c r="N50" i="58"/>
  <c r="M50" i="58"/>
  <c r="V50" i="58" s="1"/>
  <c r="L50" i="58"/>
  <c r="K50" i="58"/>
  <c r="J50" i="58"/>
  <c r="I50" i="58"/>
  <c r="H50" i="58"/>
  <c r="G50" i="58"/>
  <c r="F50" i="58"/>
  <c r="E50" i="58"/>
  <c r="D50" i="58"/>
  <c r="C50" i="58"/>
  <c r="B50" i="58"/>
  <c r="U49" i="58"/>
  <c r="T49" i="58"/>
  <c r="S49" i="58"/>
  <c r="R49" i="58"/>
  <c r="Q49" i="58"/>
  <c r="P49" i="58"/>
  <c r="O49" i="58"/>
  <c r="N49" i="58"/>
  <c r="M49" i="58"/>
  <c r="V49" i="58" s="1"/>
  <c r="L49" i="58"/>
  <c r="K49" i="58"/>
  <c r="J49" i="58"/>
  <c r="I49" i="58"/>
  <c r="H49" i="58"/>
  <c r="G49" i="58"/>
  <c r="F49" i="58"/>
  <c r="E49" i="58"/>
  <c r="D49" i="58"/>
  <c r="C49" i="58"/>
  <c r="B49" i="58"/>
  <c r="U48" i="58"/>
  <c r="T48" i="58"/>
  <c r="S48" i="58"/>
  <c r="R48" i="58"/>
  <c r="Q48" i="58"/>
  <c r="P48" i="58"/>
  <c r="O48" i="58"/>
  <c r="N48" i="58"/>
  <c r="M48" i="58"/>
  <c r="V48" i="58" s="1"/>
  <c r="L48" i="58"/>
  <c r="K48" i="58"/>
  <c r="J48" i="58"/>
  <c r="I48" i="58"/>
  <c r="H48" i="58"/>
  <c r="G48" i="58"/>
  <c r="F48" i="58"/>
  <c r="E48" i="58"/>
  <c r="D48" i="58"/>
  <c r="C48" i="58"/>
  <c r="B48" i="58"/>
  <c r="U47" i="58"/>
  <c r="T47" i="58"/>
  <c r="S47" i="58"/>
  <c r="R47" i="58"/>
  <c r="Q47" i="58"/>
  <c r="P47" i="58"/>
  <c r="O47" i="58"/>
  <c r="N47" i="58"/>
  <c r="M47" i="58"/>
  <c r="V47" i="58" s="1"/>
  <c r="L47" i="58"/>
  <c r="K47" i="58"/>
  <c r="J47" i="58"/>
  <c r="I47" i="58"/>
  <c r="H47" i="58"/>
  <c r="G47" i="58"/>
  <c r="F47" i="58"/>
  <c r="E47" i="58"/>
  <c r="D47" i="58"/>
  <c r="C47" i="58"/>
  <c r="B47" i="58"/>
  <c r="U46" i="58"/>
  <c r="T46" i="58"/>
  <c r="S46" i="58"/>
  <c r="R46" i="58"/>
  <c r="Q46" i="58"/>
  <c r="P46" i="58"/>
  <c r="O46" i="58"/>
  <c r="N46" i="58"/>
  <c r="M46" i="58"/>
  <c r="V46" i="58" s="1"/>
  <c r="L46" i="58"/>
  <c r="K46" i="58"/>
  <c r="J46" i="58"/>
  <c r="I46" i="58"/>
  <c r="H46" i="58"/>
  <c r="G46" i="58"/>
  <c r="F46" i="58"/>
  <c r="E46" i="58"/>
  <c r="D46" i="58"/>
  <c r="C46" i="58"/>
  <c r="B46" i="58"/>
  <c r="U45" i="58"/>
  <c r="T45" i="58"/>
  <c r="S45" i="58"/>
  <c r="R45" i="58"/>
  <c r="Q45" i="58"/>
  <c r="P45" i="58"/>
  <c r="O45" i="58"/>
  <c r="N45" i="58"/>
  <c r="M45" i="58"/>
  <c r="V45" i="58" s="1"/>
  <c r="L45" i="58"/>
  <c r="K45" i="58"/>
  <c r="J45" i="58"/>
  <c r="I45" i="58"/>
  <c r="H45" i="58"/>
  <c r="G45" i="58"/>
  <c r="F45" i="58"/>
  <c r="E45" i="58"/>
  <c r="D45" i="58"/>
  <c r="C45" i="58"/>
  <c r="B45" i="58"/>
  <c r="U44" i="58"/>
  <c r="T44" i="58"/>
  <c r="S44" i="58"/>
  <c r="R44" i="58"/>
  <c r="Q44" i="58"/>
  <c r="P44" i="58"/>
  <c r="O44" i="58"/>
  <c r="N44" i="58"/>
  <c r="M44" i="58"/>
  <c r="V44" i="58" s="1"/>
  <c r="L44" i="58"/>
  <c r="K44" i="58"/>
  <c r="J44" i="58"/>
  <c r="I44" i="58"/>
  <c r="H44" i="58"/>
  <c r="G44" i="58"/>
  <c r="F44" i="58"/>
  <c r="E44" i="58"/>
  <c r="D44" i="58"/>
  <c r="C44" i="58"/>
  <c r="B44" i="58"/>
  <c r="U43" i="58"/>
  <c r="T43" i="58"/>
  <c r="S43" i="58"/>
  <c r="R43" i="58"/>
  <c r="Q43" i="58"/>
  <c r="P43" i="58"/>
  <c r="O43" i="58"/>
  <c r="N43" i="58"/>
  <c r="M43" i="58"/>
  <c r="V43" i="58" s="1"/>
  <c r="L43" i="58"/>
  <c r="K43" i="58"/>
  <c r="J43" i="58"/>
  <c r="I43" i="58"/>
  <c r="H43" i="58"/>
  <c r="G43" i="58"/>
  <c r="F43" i="58"/>
  <c r="E43" i="58"/>
  <c r="D43" i="58"/>
  <c r="C43" i="58"/>
  <c r="B43" i="58"/>
  <c r="U42" i="58"/>
  <c r="T42" i="58"/>
  <c r="S42" i="58"/>
  <c r="R42" i="58"/>
  <c r="Q42" i="58"/>
  <c r="P42" i="58"/>
  <c r="O42" i="58"/>
  <c r="N42" i="58"/>
  <c r="M42" i="58"/>
  <c r="V42" i="58" s="1"/>
  <c r="L42" i="58"/>
  <c r="K42" i="58"/>
  <c r="J42" i="58"/>
  <c r="I42" i="58"/>
  <c r="H42" i="58"/>
  <c r="G42" i="58"/>
  <c r="F42" i="58"/>
  <c r="E42" i="58"/>
  <c r="D42" i="58"/>
  <c r="C42" i="58"/>
  <c r="B42" i="58"/>
  <c r="U41" i="58"/>
  <c r="T41" i="58"/>
  <c r="S41" i="58"/>
  <c r="R41" i="58"/>
  <c r="Q41" i="58"/>
  <c r="P41" i="58"/>
  <c r="O41" i="58"/>
  <c r="N41" i="58"/>
  <c r="M41" i="58"/>
  <c r="V41" i="58" s="1"/>
  <c r="L41" i="58"/>
  <c r="K41" i="58"/>
  <c r="J41" i="58"/>
  <c r="I41" i="58"/>
  <c r="H41" i="58"/>
  <c r="G41" i="58"/>
  <c r="F41" i="58"/>
  <c r="E41" i="58"/>
  <c r="D41" i="58"/>
  <c r="C41" i="58"/>
  <c r="B41" i="58"/>
  <c r="U40" i="58"/>
  <c r="T40" i="58"/>
  <c r="S40" i="58"/>
  <c r="R40" i="58"/>
  <c r="Q40" i="58"/>
  <c r="P40" i="58"/>
  <c r="O40" i="58"/>
  <c r="N40" i="58"/>
  <c r="M40" i="58"/>
  <c r="V40" i="58" s="1"/>
  <c r="L40" i="58"/>
  <c r="K40" i="58"/>
  <c r="J40" i="58"/>
  <c r="I40" i="58"/>
  <c r="H40" i="58"/>
  <c r="G40" i="58"/>
  <c r="F40" i="58"/>
  <c r="E40" i="58"/>
  <c r="D40" i="58"/>
  <c r="C40" i="58"/>
  <c r="B40" i="58"/>
  <c r="U39" i="58"/>
  <c r="T39" i="58"/>
  <c r="S39" i="58"/>
  <c r="R39" i="58"/>
  <c r="Q39" i="58"/>
  <c r="P39" i="58"/>
  <c r="O39" i="58"/>
  <c r="N39" i="58"/>
  <c r="M39" i="58"/>
  <c r="V39" i="58" s="1"/>
  <c r="L39" i="58"/>
  <c r="K39" i="58"/>
  <c r="J39" i="58"/>
  <c r="I39" i="58"/>
  <c r="H39" i="58"/>
  <c r="G39" i="58"/>
  <c r="F39" i="58"/>
  <c r="E39" i="58"/>
  <c r="D39" i="58"/>
  <c r="C39" i="58"/>
  <c r="B39" i="58"/>
  <c r="U38" i="58"/>
  <c r="T38" i="58"/>
  <c r="S38" i="58"/>
  <c r="R38" i="58"/>
  <c r="Q38" i="58"/>
  <c r="P38" i="58"/>
  <c r="O38" i="58"/>
  <c r="N38" i="58"/>
  <c r="M38" i="58"/>
  <c r="V38" i="58" s="1"/>
  <c r="L38" i="58"/>
  <c r="K38" i="58"/>
  <c r="J38" i="58"/>
  <c r="I38" i="58"/>
  <c r="H38" i="58"/>
  <c r="G38" i="58"/>
  <c r="F38" i="58"/>
  <c r="E38" i="58"/>
  <c r="D38" i="58"/>
  <c r="C38" i="58"/>
  <c r="B38" i="58"/>
  <c r="U37" i="58"/>
  <c r="T37" i="58"/>
  <c r="S37" i="58"/>
  <c r="R37" i="58"/>
  <c r="Q37" i="58"/>
  <c r="P37" i="58"/>
  <c r="O37" i="58"/>
  <c r="N37" i="58"/>
  <c r="M37" i="58"/>
  <c r="V37" i="58" s="1"/>
  <c r="L37" i="58"/>
  <c r="K37" i="58"/>
  <c r="J37" i="58"/>
  <c r="I37" i="58"/>
  <c r="H37" i="58"/>
  <c r="G37" i="58"/>
  <c r="F37" i="58"/>
  <c r="E37" i="58"/>
  <c r="D37" i="58"/>
  <c r="C37" i="58"/>
  <c r="B37" i="58"/>
  <c r="U36" i="58"/>
  <c r="T36" i="58"/>
  <c r="S36" i="58"/>
  <c r="R36" i="58"/>
  <c r="Q36" i="58"/>
  <c r="P36" i="58"/>
  <c r="O36" i="58"/>
  <c r="N36" i="58"/>
  <c r="M36" i="58"/>
  <c r="V36" i="58" s="1"/>
  <c r="L36" i="58"/>
  <c r="K36" i="58"/>
  <c r="J36" i="58"/>
  <c r="I36" i="58"/>
  <c r="H36" i="58"/>
  <c r="G36" i="58"/>
  <c r="F36" i="58"/>
  <c r="E36" i="58"/>
  <c r="D36" i="58"/>
  <c r="C36" i="58"/>
  <c r="B36" i="58"/>
  <c r="U35" i="58"/>
  <c r="T35" i="58"/>
  <c r="S35" i="58"/>
  <c r="R35" i="58"/>
  <c r="Q35" i="58"/>
  <c r="P35" i="58"/>
  <c r="O35" i="58"/>
  <c r="N35" i="58"/>
  <c r="M35" i="58"/>
  <c r="V35" i="58" s="1"/>
  <c r="L35" i="58"/>
  <c r="K35" i="58"/>
  <c r="J35" i="58"/>
  <c r="I35" i="58"/>
  <c r="H35" i="58"/>
  <c r="G35" i="58"/>
  <c r="F35" i="58"/>
  <c r="E35" i="58"/>
  <c r="D35" i="58"/>
  <c r="C35" i="58"/>
  <c r="B35" i="58"/>
  <c r="U34" i="58"/>
  <c r="T34" i="58"/>
  <c r="S34" i="58"/>
  <c r="R34" i="58"/>
  <c r="Q34" i="58"/>
  <c r="P34" i="58"/>
  <c r="O34" i="58"/>
  <c r="N34" i="58"/>
  <c r="M34" i="58"/>
  <c r="V34" i="58" s="1"/>
  <c r="L34" i="58"/>
  <c r="K34" i="58"/>
  <c r="J34" i="58"/>
  <c r="I34" i="58"/>
  <c r="H34" i="58"/>
  <c r="G34" i="58"/>
  <c r="F34" i="58"/>
  <c r="E34" i="58"/>
  <c r="D34" i="58"/>
  <c r="C34" i="58"/>
  <c r="B34" i="58"/>
  <c r="U33" i="58"/>
  <c r="T33" i="58"/>
  <c r="S33" i="58"/>
  <c r="R33" i="58"/>
  <c r="Q33" i="58"/>
  <c r="P33" i="58"/>
  <c r="O33" i="58"/>
  <c r="N33" i="58"/>
  <c r="M33" i="58"/>
  <c r="V33" i="58" s="1"/>
  <c r="L33" i="58"/>
  <c r="K33" i="58"/>
  <c r="J33" i="58"/>
  <c r="I33" i="58"/>
  <c r="H33" i="58"/>
  <c r="G33" i="58"/>
  <c r="F33" i="58"/>
  <c r="E33" i="58"/>
  <c r="D33" i="58"/>
  <c r="C33" i="58"/>
  <c r="B33" i="58"/>
  <c r="U32" i="58"/>
  <c r="T32" i="58"/>
  <c r="S32" i="58"/>
  <c r="R32" i="58"/>
  <c r="Q32" i="58"/>
  <c r="P32" i="58"/>
  <c r="O32" i="58"/>
  <c r="N32" i="58"/>
  <c r="M32" i="58"/>
  <c r="V32" i="58" s="1"/>
  <c r="L32" i="58"/>
  <c r="K32" i="58"/>
  <c r="J32" i="58"/>
  <c r="I32" i="58"/>
  <c r="H32" i="58"/>
  <c r="G32" i="58"/>
  <c r="F32" i="58"/>
  <c r="E32" i="58"/>
  <c r="D32" i="58"/>
  <c r="C32" i="58"/>
  <c r="B32" i="58"/>
  <c r="U31" i="58"/>
  <c r="T31" i="58"/>
  <c r="S31" i="58"/>
  <c r="R31" i="58"/>
  <c r="Q31" i="58"/>
  <c r="P31" i="58"/>
  <c r="O31" i="58"/>
  <c r="N31" i="58"/>
  <c r="M31" i="58"/>
  <c r="V31" i="58" s="1"/>
  <c r="L31" i="58"/>
  <c r="K31" i="58"/>
  <c r="J31" i="58"/>
  <c r="I31" i="58"/>
  <c r="H31" i="58"/>
  <c r="G31" i="58"/>
  <c r="F31" i="58"/>
  <c r="E31" i="58"/>
  <c r="D31" i="58"/>
  <c r="C31" i="58"/>
  <c r="B31" i="58"/>
  <c r="U30" i="58"/>
  <c r="T30" i="58"/>
  <c r="S30" i="58"/>
  <c r="R30" i="58"/>
  <c r="Q30" i="58"/>
  <c r="P30" i="58"/>
  <c r="O30" i="58"/>
  <c r="N30" i="58"/>
  <c r="M30" i="58"/>
  <c r="V30" i="58" s="1"/>
  <c r="L30" i="58"/>
  <c r="K30" i="58"/>
  <c r="J30" i="58"/>
  <c r="I30" i="58"/>
  <c r="H30" i="58"/>
  <c r="G30" i="58"/>
  <c r="F30" i="58"/>
  <c r="E30" i="58"/>
  <c r="D30" i="58"/>
  <c r="C30" i="58"/>
  <c r="B30" i="58"/>
  <c r="U29" i="58"/>
  <c r="T29" i="58"/>
  <c r="S29" i="58"/>
  <c r="R29" i="58"/>
  <c r="Q29" i="58"/>
  <c r="P29" i="58"/>
  <c r="O29" i="58"/>
  <c r="N29" i="58"/>
  <c r="M29" i="58"/>
  <c r="V29" i="58" s="1"/>
  <c r="L29" i="58"/>
  <c r="K29" i="58"/>
  <c r="J29" i="58"/>
  <c r="I29" i="58"/>
  <c r="H29" i="58"/>
  <c r="G29" i="58"/>
  <c r="F29" i="58"/>
  <c r="E29" i="58"/>
  <c r="D29" i="58"/>
  <c r="C29" i="58"/>
  <c r="B29" i="58"/>
  <c r="U28" i="58"/>
  <c r="T28" i="58"/>
  <c r="S28" i="58"/>
  <c r="R28" i="58"/>
  <c r="Q28" i="58"/>
  <c r="P28" i="58"/>
  <c r="O28" i="58"/>
  <c r="N28" i="58"/>
  <c r="M28" i="58"/>
  <c r="V28" i="58" s="1"/>
  <c r="L28" i="58"/>
  <c r="K28" i="58"/>
  <c r="J28" i="58"/>
  <c r="I28" i="58"/>
  <c r="H28" i="58"/>
  <c r="G28" i="58"/>
  <c r="F28" i="58"/>
  <c r="E28" i="58"/>
  <c r="D28" i="58"/>
  <c r="C28" i="58"/>
  <c r="B28" i="58"/>
  <c r="U27" i="58"/>
  <c r="T27" i="58"/>
  <c r="S27" i="58"/>
  <c r="R27" i="58"/>
  <c r="Q27" i="58"/>
  <c r="P27" i="58"/>
  <c r="O27" i="58"/>
  <c r="N27" i="58"/>
  <c r="M27" i="58"/>
  <c r="V27" i="58" s="1"/>
  <c r="L27" i="58"/>
  <c r="K27" i="58"/>
  <c r="J27" i="58"/>
  <c r="I27" i="58"/>
  <c r="H27" i="58"/>
  <c r="G27" i="58"/>
  <c r="F27" i="58"/>
  <c r="E27" i="58"/>
  <c r="D27" i="58"/>
  <c r="C27" i="58"/>
  <c r="B27" i="58"/>
  <c r="U26" i="58"/>
  <c r="T26" i="58"/>
  <c r="S26" i="58"/>
  <c r="R26" i="58"/>
  <c r="Q26" i="58"/>
  <c r="P26" i="58"/>
  <c r="O26" i="58"/>
  <c r="N26" i="58"/>
  <c r="M26" i="58"/>
  <c r="V26" i="58" s="1"/>
  <c r="L26" i="58"/>
  <c r="K26" i="58"/>
  <c r="J26" i="58"/>
  <c r="I26" i="58"/>
  <c r="H26" i="58"/>
  <c r="G26" i="58"/>
  <c r="F26" i="58"/>
  <c r="E26" i="58"/>
  <c r="D26" i="58"/>
  <c r="C26" i="58"/>
  <c r="B26" i="58"/>
  <c r="U25" i="58"/>
  <c r="T25" i="58"/>
  <c r="S25" i="58"/>
  <c r="R25" i="58"/>
  <c r="Q25" i="58"/>
  <c r="P25" i="58"/>
  <c r="O25" i="58"/>
  <c r="N25" i="58"/>
  <c r="M25" i="58"/>
  <c r="V25" i="58" s="1"/>
  <c r="L25" i="58"/>
  <c r="K25" i="58"/>
  <c r="J25" i="58"/>
  <c r="I25" i="58"/>
  <c r="H25" i="58"/>
  <c r="G25" i="58"/>
  <c r="F25" i="58"/>
  <c r="E25" i="58"/>
  <c r="D25" i="58"/>
  <c r="C25" i="58"/>
  <c r="B25" i="58"/>
  <c r="U24" i="58"/>
  <c r="T24" i="58"/>
  <c r="S24" i="58"/>
  <c r="R24" i="58"/>
  <c r="Q24" i="58"/>
  <c r="P24" i="58"/>
  <c r="O24" i="58"/>
  <c r="N24" i="58"/>
  <c r="M24" i="58"/>
  <c r="V24" i="58" s="1"/>
  <c r="L24" i="58"/>
  <c r="K24" i="58"/>
  <c r="J24" i="58"/>
  <c r="I24" i="58"/>
  <c r="H24" i="58"/>
  <c r="G24" i="58"/>
  <c r="F24" i="58"/>
  <c r="E24" i="58"/>
  <c r="D24" i="58"/>
  <c r="C24" i="58"/>
  <c r="B24" i="58"/>
  <c r="U23" i="58"/>
  <c r="T23" i="58"/>
  <c r="S23" i="58"/>
  <c r="R23" i="58"/>
  <c r="Q23" i="58"/>
  <c r="P23" i="58"/>
  <c r="O23" i="58"/>
  <c r="N23" i="58"/>
  <c r="M23" i="58"/>
  <c r="V23" i="58" s="1"/>
  <c r="L23" i="58"/>
  <c r="K23" i="58"/>
  <c r="J23" i="58"/>
  <c r="I23" i="58"/>
  <c r="H23" i="58"/>
  <c r="G23" i="58"/>
  <c r="F23" i="58"/>
  <c r="E23" i="58"/>
  <c r="D23" i="58"/>
  <c r="C23" i="58"/>
  <c r="B23" i="58"/>
  <c r="U22" i="58"/>
  <c r="T22" i="58"/>
  <c r="S22" i="58"/>
  <c r="R22" i="58"/>
  <c r="Q22" i="58"/>
  <c r="P22" i="58"/>
  <c r="O22" i="58"/>
  <c r="N22" i="58"/>
  <c r="M22" i="58"/>
  <c r="V22" i="58" s="1"/>
  <c r="L22" i="58"/>
  <c r="K22" i="58"/>
  <c r="J22" i="58"/>
  <c r="I22" i="58"/>
  <c r="H22" i="58"/>
  <c r="G22" i="58"/>
  <c r="F22" i="58"/>
  <c r="E22" i="58"/>
  <c r="D22" i="58"/>
  <c r="C22" i="58"/>
  <c r="B22" i="58"/>
  <c r="U21" i="58"/>
  <c r="T21" i="58"/>
  <c r="S21" i="58"/>
  <c r="R21" i="58"/>
  <c r="Q21" i="58"/>
  <c r="P21" i="58"/>
  <c r="O21" i="58"/>
  <c r="N21" i="58"/>
  <c r="M21" i="58"/>
  <c r="V21" i="58" s="1"/>
  <c r="L21" i="58"/>
  <c r="K21" i="58"/>
  <c r="J21" i="58"/>
  <c r="I21" i="58"/>
  <c r="H21" i="58"/>
  <c r="G21" i="58"/>
  <c r="F21" i="58"/>
  <c r="E21" i="58"/>
  <c r="D21" i="58"/>
  <c r="C21" i="58"/>
  <c r="B21" i="58"/>
  <c r="U20" i="58"/>
  <c r="T20" i="58"/>
  <c r="S20" i="58"/>
  <c r="R20" i="58"/>
  <c r="Q20" i="58"/>
  <c r="P20" i="58"/>
  <c r="O20" i="58"/>
  <c r="N20" i="58"/>
  <c r="M20" i="58"/>
  <c r="V20" i="58" s="1"/>
  <c r="L20" i="58"/>
  <c r="K20" i="58"/>
  <c r="J20" i="58"/>
  <c r="I20" i="58"/>
  <c r="H20" i="58"/>
  <c r="G20" i="58"/>
  <c r="F20" i="58"/>
  <c r="E20" i="58"/>
  <c r="D20" i="58"/>
  <c r="C20" i="58"/>
  <c r="B20" i="58"/>
  <c r="U19" i="58"/>
  <c r="T19" i="58"/>
  <c r="S19" i="58"/>
  <c r="R19" i="58"/>
  <c r="Q19" i="58"/>
  <c r="P19" i="58"/>
  <c r="O19" i="58"/>
  <c r="N19" i="58"/>
  <c r="M19" i="58"/>
  <c r="V19" i="58" s="1"/>
  <c r="L19" i="58"/>
  <c r="K19" i="58"/>
  <c r="J19" i="58"/>
  <c r="I19" i="58"/>
  <c r="H19" i="58"/>
  <c r="G19" i="58"/>
  <c r="F19" i="58"/>
  <c r="E19" i="58"/>
  <c r="D19" i="58"/>
  <c r="C19" i="58"/>
  <c r="B19" i="58"/>
  <c r="U18" i="58"/>
  <c r="T18" i="58"/>
  <c r="S18" i="58"/>
  <c r="R18" i="58"/>
  <c r="Q18" i="58"/>
  <c r="P18" i="58"/>
  <c r="O18" i="58"/>
  <c r="N18" i="58"/>
  <c r="M18" i="58"/>
  <c r="V18" i="58" s="1"/>
  <c r="L18" i="58"/>
  <c r="K18" i="58"/>
  <c r="J18" i="58"/>
  <c r="I18" i="58"/>
  <c r="H18" i="58"/>
  <c r="G18" i="58"/>
  <c r="F18" i="58"/>
  <c r="E18" i="58"/>
  <c r="D18" i="58"/>
  <c r="C18" i="58"/>
  <c r="B18" i="58"/>
  <c r="U17" i="58"/>
  <c r="T17" i="58"/>
  <c r="S17" i="58"/>
  <c r="R17" i="58"/>
  <c r="Q17" i="58"/>
  <c r="P17" i="58"/>
  <c r="O17" i="58"/>
  <c r="N17" i="58"/>
  <c r="M17" i="58"/>
  <c r="V17" i="58" s="1"/>
  <c r="L17" i="58"/>
  <c r="K17" i="58"/>
  <c r="J17" i="58"/>
  <c r="I17" i="58"/>
  <c r="H17" i="58"/>
  <c r="G17" i="58"/>
  <c r="F17" i="58"/>
  <c r="E17" i="58"/>
  <c r="D17" i="58"/>
  <c r="C17" i="58"/>
  <c r="B17" i="58"/>
  <c r="U16" i="58"/>
  <c r="T16" i="58"/>
  <c r="S16" i="58"/>
  <c r="R16" i="58"/>
  <c r="Q16" i="58"/>
  <c r="P16" i="58"/>
  <c r="O16" i="58"/>
  <c r="N16" i="58"/>
  <c r="M16" i="58"/>
  <c r="V16" i="58" s="1"/>
  <c r="L16" i="58"/>
  <c r="K16" i="58"/>
  <c r="J16" i="58"/>
  <c r="I16" i="58"/>
  <c r="H16" i="58"/>
  <c r="G16" i="58"/>
  <c r="F16" i="58"/>
  <c r="E16" i="58"/>
  <c r="D16" i="58"/>
  <c r="C16" i="58"/>
  <c r="B16" i="58"/>
  <c r="U15" i="58"/>
  <c r="T15" i="58"/>
  <c r="S15" i="58"/>
  <c r="R15" i="58"/>
  <c r="Q15" i="58"/>
  <c r="P15" i="58"/>
  <c r="O15" i="58"/>
  <c r="N15" i="58"/>
  <c r="M15" i="58"/>
  <c r="V15" i="58" s="1"/>
  <c r="L15" i="58"/>
  <c r="K15" i="58"/>
  <c r="J15" i="58"/>
  <c r="I15" i="58"/>
  <c r="H15" i="58"/>
  <c r="G15" i="58"/>
  <c r="F15" i="58"/>
  <c r="E15" i="58"/>
  <c r="D15" i="58"/>
  <c r="C15" i="58"/>
  <c r="B15" i="58"/>
  <c r="U14" i="58"/>
  <c r="T14" i="58"/>
  <c r="S14" i="58"/>
  <c r="R14" i="58"/>
  <c r="Q14" i="58"/>
  <c r="P14" i="58"/>
  <c r="O14" i="58"/>
  <c r="N14" i="58"/>
  <c r="M14" i="58"/>
  <c r="V14" i="58" s="1"/>
  <c r="L14" i="58"/>
  <c r="K14" i="58"/>
  <c r="J14" i="58"/>
  <c r="I14" i="58"/>
  <c r="H14" i="58"/>
  <c r="G14" i="58"/>
  <c r="F14" i="58"/>
  <c r="E14" i="58"/>
  <c r="D14" i="58"/>
  <c r="C14" i="58"/>
  <c r="B14" i="58"/>
  <c r="U13" i="58"/>
  <c r="T13" i="58"/>
  <c r="S13" i="58"/>
  <c r="R13" i="58"/>
  <c r="Q13" i="58"/>
  <c r="P13" i="58"/>
  <c r="O13" i="58"/>
  <c r="N13" i="58"/>
  <c r="M13" i="58"/>
  <c r="V13" i="58" s="1"/>
  <c r="L13" i="58"/>
  <c r="K13" i="58"/>
  <c r="J13" i="58"/>
  <c r="I13" i="58"/>
  <c r="H13" i="58"/>
  <c r="G13" i="58"/>
  <c r="F13" i="58"/>
  <c r="E13" i="58"/>
  <c r="D13" i="58"/>
  <c r="C13" i="58"/>
  <c r="B13" i="58"/>
  <c r="U12" i="58"/>
  <c r="T12" i="58"/>
  <c r="S12" i="58"/>
  <c r="R12" i="58"/>
  <c r="Q12" i="58"/>
  <c r="P12" i="58"/>
  <c r="O12" i="58"/>
  <c r="N12" i="58"/>
  <c r="M12" i="58"/>
  <c r="V12" i="58" s="1"/>
  <c r="L12" i="58"/>
  <c r="K12" i="58"/>
  <c r="J12" i="58"/>
  <c r="I12" i="58"/>
  <c r="H12" i="58"/>
  <c r="G12" i="58"/>
  <c r="F12" i="58"/>
  <c r="E12" i="58"/>
  <c r="D12" i="58"/>
  <c r="C12" i="58"/>
  <c r="B12" i="58"/>
  <c r="U11" i="58"/>
  <c r="T11" i="58"/>
  <c r="S11" i="58"/>
  <c r="R11" i="58"/>
  <c r="Q11" i="58"/>
  <c r="P11" i="58"/>
  <c r="O11" i="58"/>
  <c r="N11" i="58"/>
  <c r="M11" i="58"/>
  <c r="V11" i="58" s="1"/>
  <c r="L11" i="58"/>
  <c r="K11" i="58"/>
  <c r="J11" i="58"/>
  <c r="I11" i="58"/>
  <c r="H11" i="58"/>
  <c r="G11" i="58"/>
  <c r="F11" i="58"/>
  <c r="E11" i="58"/>
  <c r="D11" i="58"/>
  <c r="C11" i="58"/>
  <c r="B11" i="58"/>
  <c r="U10" i="58"/>
  <c r="T10" i="58"/>
  <c r="S10" i="58"/>
  <c r="R10" i="58"/>
  <c r="Q10" i="58"/>
  <c r="P10" i="58"/>
  <c r="O10" i="58"/>
  <c r="N10" i="58"/>
  <c r="M10" i="58"/>
  <c r="V10" i="58" s="1"/>
  <c r="L10" i="58"/>
  <c r="K10" i="58"/>
  <c r="J10" i="58"/>
  <c r="I10" i="58"/>
  <c r="H10" i="58"/>
  <c r="G10" i="58"/>
  <c r="F10" i="58"/>
  <c r="E10" i="58"/>
  <c r="D10" i="58"/>
  <c r="C10" i="58"/>
  <c r="B10" i="58"/>
  <c r="U9" i="58"/>
  <c r="T9" i="58"/>
  <c r="S9" i="58"/>
  <c r="R9" i="58"/>
  <c r="Q9" i="58"/>
  <c r="P9" i="58"/>
  <c r="O9" i="58"/>
  <c r="N9" i="58"/>
  <c r="M9" i="58"/>
  <c r="V9" i="58" s="1"/>
  <c r="L9" i="58"/>
  <c r="K9" i="58"/>
  <c r="J9" i="58"/>
  <c r="I9" i="58"/>
  <c r="H9" i="58"/>
  <c r="G9" i="58"/>
  <c r="F9" i="58"/>
  <c r="E9" i="58"/>
  <c r="D9" i="58"/>
  <c r="C9" i="58"/>
  <c r="B9" i="58"/>
  <c r="U8" i="58"/>
  <c r="T8" i="58"/>
  <c r="S8" i="58"/>
  <c r="R8" i="58"/>
  <c r="Q8" i="58"/>
  <c r="P8" i="58"/>
  <c r="O8" i="58"/>
  <c r="N8" i="58"/>
  <c r="M8" i="58"/>
  <c r="V8" i="58" s="1"/>
  <c r="L8" i="58"/>
  <c r="K8" i="58"/>
  <c r="J8" i="58"/>
  <c r="I8" i="58"/>
  <c r="H8" i="58"/>
  <c r="G8" i="58"/>
  <c r="F8" i="58"/>
  <c r="E8" i="58"/>
  <c r="D8" i="58"/>
  <c r="C8" i="58"/>
  <c r="B8" i="58"/>
  <c r="U7" i="58"/>
  <c r="T7" i="58"/>
  <c r="S7" i="58"/>
  <c r="R7" i="58"/>
  <c r="Q7" i="58"/>
  <c r="P7" i="58"/>
  <c r="O7" i="58"/>
  <c r="N7" i="58"/>
  <c r="M7" i="58"/>
  <c r="V7" i="58" s="1"/>
  <c r="L7" i="58"/>
  <c r="K7" i="58"/>
  <c r="J7" i="58"/>
  <c r="I7" i="58"/>
  <c r="H7" i="58"/>
  <c r="G7" i="58"/>
  <c r="F7" i="58"/>
  <c r="E7" i="58"/>
  <c r="D7" i="58"/>
  <c r="C7" i="58"/>
  <c r="B7" i="58"/>
  <c r="U6" i="58"/>
  <c r="T6" i="58"/>
  <c r="S6" i="58"/>
  <c r="R6" i="58"/>
  <c r="Q6" i="58"/>
  <c r="P6" i="58"/>
  <c r="O6" i="58"/>
  <c r="N6" i="58"/>
  <c r="M6" i="58"/>
  <c r="V6" i="58" s="1"/>
  <c r="L6" i="58"/>
  <c r="K6" i="58"/>
  <c r="J6" i="58"/>
  <c r="I6" i="58"/>
  <c r="H6" i="58"/>
  <c r="G6" i="58"/>
  <c r="F6" i="58"/>
  <c r="E6" i="58"/>
  <c r="D6" i="58"/>
  <c r="C6" i="58"/>
  <c r="B6" i="58"/>
  <c r="U5" i="58"/>
  <c r="T5" i="58"/>
  <c r="S5" i="58"/>
  <c r="R5" i="58"/>
  <c r="Q5" i="58"/>
  <c r="P5" i="58"/>
  <c r="O5" i="58"/>
  <c r="N5" i="58"/>
  <c r="M5" i="58"/>
  <c r="V5" i="58" s="1"/>
  <c r="L5" i="58"/>
  <c r="K5" i="58"/>
  <c r="J5" i="58"/>
  <c r="I5" i="58"/>
  <c r="H5" i="58"/>
  <c r="G5" i="58"/>
  <c r="F5" i="58"/>
  <c r="E5" i="58"/>
  <c r="D5" i="58"/>
  <c r="C5" i="58"/>
  <c r="B5" i="58"/>
  <c r="U4" i="58"/>
  <c r="T4" i="58"/>
  <c r="S4" i="58"/>
  <c r="R4" i="58"/>
  <c r="Q4" i="58"/>
  <c r="P4" i="58"/>
  <c r="O4" i="58"/>
  <c r="N4" i="58"/>
  <c r="M4" i="58"/>
  <c r="V4" i="58" s="1"/>
  <c r="L4" i="58"/>
  <c r="K4" i="58"/>
  <c r="J4" i="58"/>
  <c r="I4" i="58"/>
  <c r="H4" i="58"/>
  <c r="G4" i="58"/>
  <c r="F4" i="58"/>
  <c r="E4" i="58"/>
  <c r="D4" i="58"/>
  <c r="C4" i="58"/>
  <c r="B4" i="58"/>
  <c r="U3" i="58"/>
  <c r="T3" i="58"/>
  <c r="S3" i="58"/>
  <c r="R3" i="58"/>
  <c r="Q3" i="58"/>
  <c r="P3" i="58"/>
  <c r="O3" i="58"/>
  <c r="N3" i="58"/>
  <c r="M3" i="58"/>
  <c r="V3" i="58" s="1"/>
  <c r="L3" i="58"/>
  <c r="K3" i="58"/>
  <c r="J3" i="58"/>
  <c r="I3" i="58"/>
  <c r="H3" i="58"/>
  <c r="G3" i="58"/>
  <c r="F3" i="58"/>
  <c r="E3" i="58"/>
  <c r="D3" i="58"/>
  <c r="C3" i="58"/>
  <c r="B3" i="58"/>
  <c r="U2" i="58"/>
  <c r="T2" i="58"/>
  <c r="S2" i="58"/>
  <c r="R2" i="58"/>
  <c r="Q2" i="58"/>
  <c r="P2" i="58"/>
  <c r="O2" i="58"/>
  <c r="N2" i="58"/>
  <c r="M2" i="58"/>
  <c r="V2" i="58" s="1"/>
  <c r="L2" i="58"/>
  <c r="K2" i="58"/>
  <c r="J2" i="58"/>
  <c r="I2" i="58"/>
  <c r="H2" i="58"/>
  <c r="G2" i="58"/>
  <c r="F2" i="58"/>
  <c r="E2" i="58"/>
  <c r="D2" i="58"/>
  <c r="C2" i="58"/>
  <c r="B2" i="58"/>
  <c r="U1" i="58"/>
  <c r="T1" i="58"/>
  <c r="S1" i="58"/>
  <c r="R1" i="58"/>
  <c r="Q1" i="58"/>
  <c r="P1" i="58"/>
  <c r="O1" i="58"/>
  <c r="N1" i="58"/>
  <c r="M1" i="58"/>
  <c r="L1" i="58"/>
  <c r="K1" i="58"/>
  <c r="J1" i="58"/>
  <c r="I1" i="58"/>
  <c r="H1" i="58"/>
  <c r="G1" i="58"/>
  <c r="F1" i="58"/>
  <c r="E1" i="58"/>
  <c r="D1" i="58"/>
  <c r="C1" i="58"/>
  <c r="H3" i="40"/>
  <c r="P2" i="40"/>
  <c r="O2" i="40"/>
  <c r="N2" i="40"/>
  <c r="I2" i="40"/>
  <c r="L2" i="40" s="1"/>
  <c r="J3" i="40"/>
  <c r="K2" i="40"/>
  <c r="M2" i="40" s="1"/>
  <c r="G3" i="40"/>
  <c r="G4" i="40"/>
  <c r="G5" i="40"/>
  <c r="G6" i="40"/>
  <c r="G7" i="40"/>
  <c r="G8" i="40"/>
  <c r="G9" i="40"/>
  <c r="G10" i="40"/>
  <c r="J4" i="40" l="1"/>
  <c r="K3" i="40"/>
  <c r="M3" i="40" s="1"/>
  <c r="R2" i="40"/>
  <c r="Q2" i="40"/>
  <c r="H4" i="40"/>
  <c r="P3" i="40"/>
  <c r="O3" i="40"/>
  <c r="N3" i="40"/>
  <c r="I3" i="40"/>
  <c r="L3" i="40" s="1"/>
  <c r="R3" i="40" l="1"/>
  <c r="Q3" i="40"/>
  <c r="H5" i="40"/>
  <c r="P4" i="40"/>
  <c r="O4" i="40"/>
  <c r="N4" i="40"/>
  <c r="I4" i="40"/>
  <c r="L4" i="40" s="1"/>
  <c r="J5" i="40"/>
  <c r="K4" i="40"/>
  <c r="M4" i="40" s="1"/>
  <c r="J6" i="40" l="1"/>
  <c r="K5" i="40"/>
  <c r="M5" i="40" s="1"/>
  <c r="R4" i="40"/>
  <c r="Q4" i="40"/>
  <c r="H6" i="40"/>
  <c r="P5" i="40"/>
  <c r="O5" i="40"/>
  <c r="N5" i="40"/>
  <c r="I5" i="40"/>
  <c r="L5" i="40" s="1"/>
  <c r="R5" i="40" l="1"/>
  <c r="Q5" i="40"/>
  <c r="H7" i="40"/>
  <c r="P6" i="40"/>
  <c r="O6" i="40"/>
  <c r="N6" i="40"/>
  <c r="I6" i="40"/>
  <c r="L6" i="40" s="1"/>
  <c r="J7" i="40"/>
  <c r="K6" i="40"/>
  <c r="M6" i="40" s="1"/>
  <c r="J8" i="40" l="1"/>
  <c r="K7" i="40"/>
  <c r="M7" i="40" s="1"/>
  <c r="R6" i="40"/>
  <c r="Q6" i="40"/>
  <c r="H8" i="40"/>
  <c r="P7" i="40"/>
  <c r="O7" i="40"/>
  <c r="N7" i="40"/>
  <c r="I7" i="40"/>
  <c r="L7" i="40" s="1"/>
  <c r="R7" i="40" l="1"/>
  <c r="Q7" i="40"/>
  <c r="H9" i="40"/>
  <c r="P8" i="40"/>
  <c r="O8" i="40"/>
  <c r="N8" i="40"/>
  <c r="I8" i="40"/>
  <c r="L8" i="40" s="1"/>
  <c r="J9" i="40"/>
  <c r="K8" i="40"/>
  <c r="M8" i="40" s="1"/>
  <c r="J10" i="40" l="1"/>
  <c r="K10" i="40" s="1"/>
  <c r="M10" i="40" s="1"/>
  <c r="K9" i="40"/>
  <c r="M9" i="40" s="1"/>
  <c r="R8" i="40"/>
  <c r="Q8" i="40"/>
  <c r="H10" i="40"/>
  <c r="P9" i="40"/>
  <c r="O9" i="40"/>
  <c r="N9" i="40"/>
  <c r="I9" i="40"/>
  <c r="L9" i="40" s="1"/>
  <c r="R9" i="40" l="1"/>
  <c r="Q9" i="40"/>
  <c r="P10" i="40"/>
  <c r="O10" i="40"/>
  <c r="N10" i="40"/>
  <c r="I10" i="40"/>
  <c r="L10" i="40" s="1"/>
  <c r="R10" i="40" l="1"/>
  <c r="Q10" i="40"/>
</calcChain>
</file>

<file path=xl/sharedStrings.xml><?xml version="1.0" encoding="utf-8"?>
<sst xmlns="http://schemas.openxmlformats.org/spreadsheetml/2006/main" count="17635" uniqueCount="4334">
  <si>
    <t>File Extension Info</t>
  </si>
  <si>
    <t>Time Analysis Details</t>
  </si>
  <si>
    <t>Top 10 TLDs by Totals</t>
  </si>
  <si>
    <t>Top 10 Ext by Count</t>
  </si>
  <si>
    <t xml:space="preserve">Total Count </t>
  </si>
  <si>
    <t>Top 10 Ext by Size</t>
  </si>
  <si>
    <t xml:space="preserve">Total Size </t>
  </si>
  <si>
    <t>rr</t>
  </si>
  <si>
    <t>docx</t>
  </si>
  <si>
    <t>xml</t>
  </si>
  <si>
    <t>cp</t>
  </si>
  <si>
    <t>N/A</t>
  </si>
  <si>
    <t>aai</t>
  </si>
  <si>
    <t>json</t>
  </si>
  <si>
    <t>prep</t>
  </si>
  <si>
    <t>log</t>
  </si>
  <si>
    <t>xlsx</t>
  </si>
  <si>
    <t>xls</t>
  </si>
  <si>
    <t>TreeDepth Details</t>
  </si>
  <si>
    <t>Tree Depth - Top 15</t>
  </si>
  <si>
    <t xml:space="preserve">Total Items </t>
  </si>
  <si>
    <t>(Leer)</t>
  </si>
  <si>
    <t>Gesamtergebnis</t>
  </si>
  <si>
    <t>FileAttributes Details</t>
  </si>
  <si>
    <t>ReparsePoints Details</t>
  </si>
  <si>
    <t xml:space="preserve">Attributes </t>
  </si>
  <si>
    <t>Count</t>
  </si>
  <si>
    <t xml:space="preserve">Reparse Tag </t>
  </si>
  <si>
    <t>Archive (A) Files</t>
  </si>
  <si>
    <t>Hidden Files</t>
  </si>
  <si>
    <t>System Files</t>
  </si>
  <si>
    <t>Top 10 TLDs by Bytes Modified in Past Year</t>
  </si>
  <si>
    <t>Top 10 TLDs by Files Modified in Past Year</t>
  </si>
  <si>
    <t>Peer Software - File System Analyzer</t>
  </si>
  <si>
    <t xml:space="preserve">  Started On: </t>
  </si>
  <si>
    <t xml:space="preserve">  Total Elapsed Time: </t>
  </si>
  <si>
    <t>1 hour 18 minutes 29 seconds</t>
  </si>
  <si>
    <t xml:space="preserve">  Analyzer Version:</t>
  </si>
  <si>
    <t>1.3.2.15</t>
  </si>
  <si>
    <t xml:space="preserve">  FastSync Version:</t>
  </si>
  <si>
    <t>1.1.0.52</t>
  </si>
  <si>
    <t xml:space="preserve">  Report Mode:   </t>
  </si>
  <si>
    <t>Normal</t>
  </si>
  <si>
    <t xml:space="preserve">  Company: </t>
  </si>
  <si>
    <t>Customer</t>
  </si>
  <si>
    <t xml:space="preserve">  Location: </t>
  </si>
  <si>
    <t>Azure</t>
  </si>
  <si>
    <t xml:space="preserve">  Project: </t>
  </si>
  <si>
    <t>2018 volume analysis</t>
  </si>
  <si>
    <t xml:space="preserve">  Region: </t>
  </si>
  <si>
    <t>US</t>
  </si>
  <si>
    <t>Contact Information</t>
  </si>
  <si>
    <t xml:space="preserve">  Name: </t>
  </si>
  <si>
    <t xml:space="preserve">  Title: </t>
  </si>
  <si>
    <t xml:space="preserve">  Phone: </t>
  </si>
  <si>
    <t xml:space="preserve">  Email: </t>
  </si>
  <si>
    <t>name@customer.com</t>
  </si>
  <si>
    <t>File Filters</t>
  </si>
  <si>
    <t xml:space="preserve">  Include:</t>
  </si>
  <si>
    <t xml:space="preserve">  Exclude:</t>
  </si>
  <si>
    <t>NONE</t>
  </si>
  <si>
    <t>Stats Summary</t>
  </si>
  <si>
    <t xml:space="preserve">  Source Path: </t>
  </si>
  <si>
    <t>\\FS1\2018</t>
  </si>
  <si>
    <t xml:space="preserve">  Total Files: </t>
  </si>
  <si>
    <t xml:space="preserve">  Total Bytes: </t>
  </si>
  <si>
    <t>7.6 TB / 6.9 TiB / 7,636,069,741,159 bytes</t>
  </si>
  <si>
    <t xml:space="preserve">  Total Folders: </t>
  </si>
  <si>
    <t xml:space="preserve">  Included Files:</t>
  </si>
  <si>
    <t xml:space="preserve">  Included Bytes:</t>
  </si>
  <si>
    <t xml:space="preserve">  Included Folders:</t>
  </si>
  <si>
    <t xml:space="preserve">  Excluded Files:</t>
  </si>
  <si>
    <t xml:space="preserve">  Excluded Bytes:</t>
  </si>
  <si>
    <t>0 bytes</t>
  </si>
  <si>
    <t xml:space="preserve">  Excluded Folders:</t>
  </si>
  <si>
    <t xml:space="preserve">  Total Scan Errors: </t>
  </si>
  <si>
    <t>Log File Entry Count</t>
  </si>
  <si>
    <t xml:space="preserve">  FastSyncExtensionDetails.log: </t>
  </si>
  <si>
    <t xml:space="preserve">  FastSyncDepthAnalysis.log: </t>
  </si>
  <si>
    <t xml:space="preserve">  FastSyncDeepPaths.log: </t>
  </si>
  <si>
    <t xml:space="preserve">  FastSyncLongPaths.log: </t>
  </si>
  <si>
    <t xml:space="preserve">  FastSyncLargeFiles.log: </t>
  </si>
  <si>
    <t xml:space="preserve">  FastSyncFoldersWithHighByteCounts.log: </t>
  </si>
  <si>
    <t xml:space="preserve">  FastSyncFoldersWithHighFileCounts.log: </t>
  </si>
  <si>
    <t xml:space="preserve">  FastSyncFoldersWithHighSubfolderCounts.log: </t>
  </si>
  <si>
    <t xml:space="preserve">  FastSyncAttributes.log: </t>
  </si>
  <si>
    <t xml:space="preserve">  FastSyncTimeAnalysis.log: </t>
  </si>
  <si>
    <t xml:space="preserve">  FastSyncTLDAnalysis.log: </t>
  </si>
  <si>
    <t xml:space="preserve">  FastSyncCreatedHourly.log: </t>
  </si>
  <si>
    <t xml:space="preserve">  FastSyncLastAccessedHourly.log: </t>
  </si>
  <si>
    <t xml:space="preserve">  FastSyncLastModifiedHourly.log: </t>
  </si>
  <si>
    <t xml:space="preserve">  FastSyncSmallFileAnalysis.log: </t>
  </si>
  <si>
    <t xml:space="preserve">  FastSyncSIDCache.log: </t>
  </si>
  <si>
    <t>Description</t>
  </si>
  <si>
    <t>Value</t>
  </si>
  <si>
    <t>Completion Date</t>
  </si>
  <si>
    <t>2020/02/09</t>
  </si>
  <si>
    <t>Completion Time</t>
  </si>
  <si>
    <t>05:31:52.430</t>
  </si>
  <si>
    <t>Time Elapsed</t>
  </si>
  <si>
    <t>01:18:29:695</t>
  </si>
  <si>
    <t>Total Files</t>
  </si>
  <si>
    <t>Total Bytes</t>
  </si>
  <si>
    <t>Total Folders</t>
  </si>
  <si>
    <t>Included Files</t>
  </si>
  <si>
    <t>Included Bytes</t>
  </si>
  <si>
    <t>Included Folders</t>
  </si>
  <si>
    <t>Excluded Files</t>
  </si>
  <si>
    <t>Excluded Bytes</t>
  </si>
  <si>
    <t>Excluded Folders</t>
  </si>
  <si>
    <t>Total Scan Errors</t>
  </si>
  <si>
    <t>Min File Size</t>
  </si>
  <si>
    <t>Max File Size</t>
  </si>
  <si>
    <t>Avg File Size</t>
  </si>
  <si>
    <t>Min Subfolders in Folder</t>
  </si>
  <si>
    <t>Max Subfolders in Folder</t>
  </si>
  <si>
    <t>Min Directory Size</t>
  </si>
  <si>
    <t>Max Directory Size</t>
  </si>
  <si>
    <t>Avg Files Scanned Per Second</t>
  </si>
  <si>
    <t>Avg Directory Size</t>
  </si>
  <si>
    <t>Avg Folders Scanned per Second</t>
  </si>
  <si>
    <t>Min Files In Directory</t>
  </si>
  <si>
    <t>Avg Bytes Scanned Per Second</t>
  </si>
  <si>
    <t>Max Files In Directory</t>
  </si>
  <si>
    <t>Longest Path Length</t>
  </si>
  <si>
    <t>Longest Path</t>
  </si>
  <si>
    <t>\\FS1\2018\123456\2018\P\069\PC\SP\2083711b-2405-4081-a4bf-0619c8375f1b\wGL6AdkBkyP3WG6fC64m5tH56bx7G6wGL6AdkBkyP3WG6fC64m5tH56bx7G6wGL6AdkBkyP3WG6fC64m5tH56bx7G6wGL6AdkBkyP3WG6fC64m5tH56bx7G6wGL6AdkBkyP3WG6fC64m5</t>
  </si>
  <si>
    <t>Deepest Path Depth</t>
  </si>
  <si>
    <t>Deepest Path</t>
  </si>
  <si>
    <t>\\FS1\2018\123456\2018\I\001\PC\SP\2083711b-2405-4081-a4bf-0619c8375f1b\</t>
  </si>
  <si>
    <t>Max Time Scanning Directory</t>
  </si>
  <si>
    <t>Avg Time Scanning Directory</t>
  </si>
  <si>
    <t>Average Files In Directory</t>
  </si>
  <si>
    <t>Tree Depth Details</t>
  </si>
  <si>
    <t>File Extension Details</t>
  </si>
  <si>
    <t>Owner Sorted By Bytes</t>
  </si>
  <si>
    <t xml:space="preserve">Total Folders </t>
  </si>
  <si>
    <t xml:space="preserve">Total Files </t>
  </si>
  <si>
    <t xml:space="preserve">Bytes (MB) </t>
  </si>
  <si>
    <t>Owner Details</t>
  </si>
  <si>
    <t>Tree Depth</t>
  </si>
  <si>
    <t>Directories</t>
  </si>
  <si>
    <t>Files</t>
  </si>
  <si>
    <t>Items</t>
  </si>
  <si>
    <t>Size</t>
  </si>
  <si>
    <t>Items Per Scan</t>
  </si>
  <si>
    <t>Items Per Scan % of Total</t>
  </si>
  <si>
    <t>Report Date</t>
  </si>
  <si>
    <t>1/17/2020 3:00:27 PM</t>
  </si>
  <si>
    <t>2/17/2020 10:04:49 AM</t>
  </si>
  <si>
    <t>2/17/2020 10:01:45 AM</t>
  </si>
  <si>
    <t>Volume</t>
  </si>
  <si>
    <t>\\ZUSCUPDAXCST301\PD3TY2018</t>
  </si>
  <si>
    <t>C:\Working Source\FileSystemAnalyzer1.3\Win64\Debug\CustomerFiles\WK_02-09-2020\ZUSCUPDAXCST301_PFX-Netapp-Svc_ZUSCUPDAXCST301_PD3TY2018_2_9_2020_5_34_46_AM_752</t>
  </si>
  <si>
    <t>Total Elapsed Time</t>
  </si>
  <si>
    <t>4 secs 921 ms</t>
  </si>
  <si>
    <t>4 secs 828 ms</t>
  </si>
  <si>
    <t>14 secs 515 ms</t>
  </si>
  <si>
    <t>Analyzer Version</t>
  </si>
  <si>
    <t>FastSync Version</t>
  </si>
  <si>
    <t>Company</t>
  </si>
  <si>
    <t>Peer</t>
  </si>
  <si>
    <t>Location</t>
  </si>
  <si>
    <t>VA</t>
  </si>
  <si>
    <t>Project</t>
  </si>
  <si>
    <t>Testing 1.3.1.63 (GA -Defaults)</t>
  </si>
  <si>
    <t>Region</t>
  </si>
  <si>
    <t>Include</t>
  </si>
  <si>
    <t>Exclude</t>
  </si>
  <si>
    <t>\System Volume Information\;\.snapshot\;\~snapshot\;</t>
  </si>
  <si>
    <t>Run</t>
  </si>
  <si>
    <t>Total Bytes (MB)</t>
  </si>
  <si>
    <t>Bytes</t>
  </si>
  <si>
    <t>Total</t>
  </si>
  <si>
    <t>Included</t>
  </si>
  <si>
    <t>Excluded</t>
  </si>
  <si>
    <t>Folders</t>
  </si>
  <si>
    <t>Owner</t>
  </si>
  <si>
    <t>Owner String Sid</t>
  </si>
  <si>
    <t>Total Excluded Files</t>
  </si>
  <si>
    <t>Total Excluded Folders</t>
  </si>
  <si>
    <t>Total Excluded Bytes</t>
  </si>
  <si>
    <t>Bytes (MB)</t>
  </si>
  <si>
    <t>Error Code</t>
  </si>
  <si>
    <t>High Subfolder Counts</t>
  </si>
  <si>
    <t>High File Counts</t>
  </si>
  <si>
    <t>High Byte Counts</t>
  </si>
  <si>
    <t>Large Files</t>
  </si>
  <si>
    <t>Long Paths</t>
  </si>
  <si>
    <t>Deep Paths</t>
  </si>
  <si>
    <t>Reparse Points</t>
  </si>
  <si>
    <t>Errors</t>
  </si>
  <si>
    <t>Range of Subfolders</t>
  </si>
  <si>
    <t>Total in Range</t>
  </si>
  <si>
    <t>Range of File Counts</t>
  </si>
  <si>
    <t>Range of Byte Counts</t>
  </si>
  <si>
    <t>Range of File Sizes</t>
  </si>
  <si>
    <t>Range of Path Lengths</t>
  </si>
  <si>
    <t>Range of Path Depths</t>
  </si>
  <si>
    <t>Error Codes</t>
  </si>
  <si>
    <t>4000-4999</t>
  </si>
  <si>
    <t>9000-9999</t>
  </si>
  <si>
    <t>21000000000-21999999999</t>
  </si>
  <si>
    <t>&lt;1000000000 oder (Leer)</t>
  </si>
  <si>
    <t>&lt;250 oder (Leer)</t>
  </si>
  <si>
    <t>&lt;20 oder (Leer)</t>
  </si>
  <si>
    <t>3000-3999</t>
  </si>
  <si>
    <t>8000-8999</t>
  </si>
  <si>
    <t>15000000000-15999999999</t>
  </si>
  <si>
    <t>2000-2999</t>
  </si>
  <si>
    <t>7000-7999</t>
  </si>
  <si>
    <t>14000000000-14999999999</t>
  </si>
  <si>
    <t>1000-1999</t>
  </si>
  <si>
    <t>6000-6999</t>
  </si>
  <si>
    <t>13000000000-13999999999</t>
  </si>
  <si>
    <t>10000-10999</t>
  </si>
  <si>
    <t>5000-5999</t>
  </si>
  <si>
    <t>12000000000-12999999999</t>
  </si>
  <si>
    <t>&lt;1000 oder (Leer)</t>
  </si>
  <si>
    <t>11000000000-11999999999</t>
  </si>
  <si>
    <t>10000000000-10999999999</t>
  </si>
  <si>
    <t>19000-19999</t>
  </si>
  <si>
    <t>18000-18999</t>
  </si>
  <si>
    <t>17000-17999</t>
  </si>
  <si>
    <t>15000-15999</t>
  </si>
  <si>
    <t>14000-14999</t>
  </si>
  <si>
    <t>13000-13999</t>
  </si>
  <si>
    <t>12000-12999</t>
  </si>
  <si>
    <t>11000-11999</t>
  </si>
  <si>
    <t>Dir Count</t>
  </si>
  <si>
    <t>\\FS1\2018\ELF\</t>
  </si>
  <si>
    <t>domain\ProdSvc</t>
  </si>
  <si>
    <t>\\FS1\2018\123456\2018\I\046\CC\</t>
  </si>
  <si>
    <t>domain\PeerSvc</t>
  </si>
  <si>
    <t>\\FS1\2018\123456\2018\I\044\CC\</t>
  </si>
  <si>
    <t>\\FS1\2018\123456\2018\I\045\CC\</t>
  </si>
  <si>
    <t>\\FS1\2018\123456\2018\I\037\CC\</t>
  </si>
  <si>
    <t>\\FS1\2018\123456\2018\I\047\CC\</t>
  </si>
  <si>
    <t>\\FS1\2018\123456\2018\P\004\CC\</t>
  </si>
  <si>
    <t>\\FS1\2018\123456\2018\I\026\CC\</t>
  </si>
  <si>
    <t>\\FS1\2018\123456\2018\P\003\CC\</t>
  </si>
  <si>
    <t>\\FS1\2018\123456\2018\I\018\CC\</t>
  </si>
  <si>
    <t>\\FS1\2018\123456\2018\I\025\CC\</t>
  </si>
  <si>
    <t>\\FS1\2018\123456\2018\S\006\CC\</t>
  </si>
  <si>
    <t>\\FS1\2018\123456\2018\F\002\CC\</t>
  </si>
  <si>
    <t>\\FS1\2018\123456\2018\I\003\CC\</t>
  </si>
  <si>
    <t>\\FS1\2018\123456\2018\I\015\CC\</t>
  </si>
  <si>
    <t>\\FS1\2018\123456\2018\I\019\CC\</t>
  </si>
  <si>
    <t>\\FS1\2018\123456\2018\I\001\CC\</t>
  </si>
  <si>
    <t>\\FS1\2018\123456\2018\I\022\CC\</t>
  </si>
  <si>
    <t>\\FS1\2018\123456\2018\I\036\CC\</t>
  </si>
  <si>
    <t>\\FS1\2018\123456\2018\I\023\CC\</t>
  </si>
  <si>
    <t>\\FS1\2018\</t>
  </si>
  <si>
    <t>BUILTIN\Administrators</t>
  </si>
  <si>
    <t>\\FS1\2018\123456\2018\I\002\CC\</t>
  </si>
  <si>
    <t>\\FS1\2018\123456\2018\I\012\CC\</t>
  </si>
  <si>
    <t>\\FS1\2018\123456\2018\I\027\CC\</t>
  </si>
  <si>
    <t>\\FS1\2018\123456\2018\I\016\CC\</t>
  </si>
  <si>
    <t>\\FS1\2018\123456\2018\C\002\CC\</t>
  </si>
  <si>
    <t>\\FS1\2018\123456\2018\I\020\CC\</t>
  </si>
  <si>
    <t>\\FS1\2018\123456\2018\P\001\CC\</t>
  </si>
  <si>
    <t>\\FS1\2018\123456\2018\I\001\PC\SP\</t>
  </si>
  <si>
    <t>\\FS1\2018\123456\2018\F\003\CC\</t>
  </si>
  <si>
    <t>\\FS1\2018\123456\2018\I\021\CC\</t>
  </si>
  <si>
    <t>\\FS1\2018\123456\2018\I\017\CC\</t>
  </si>
  <si>
    <t>\\FS1\2018\123456\2018\I\004\CC\</t>
  </si>
  <si>
    <t>\\FS1\2018\123456\2018\F\001\CC\</t>
  </si>
  <si>
    <t>\\FS1\2018\123456\2018\I\010\CC\</t>
  </si>
  <si>
    <t>\\FS1\2018\123456\2018\C\001\CC\</t>
  </si>
  <si>
    <t>\\FS1\2018\123456\2018\I\013\CC\</t>
  </si>
  <si>
    <t>\\FS1\2018\123456\2018\X\001\CC\</t>
  </si>
  <si>
    <t>\\FS1\2018\123456\2018\I\063\CC\</t>
  </si>
  <si>
    <t>\\FS1\2018\123456\2018\I\038\CC\</t>
  </si>
  <si>
    <t>\\FS1\2018\123456\2018\I\011\CC\</t>
  </si>
  <si>
    <t>\\FS1\2018\123456\2018\I\014\CC\</t>
  </si>
  <si>
    <t>\\FS1\2018\123456\2018\I\029\CC\</t>
  </si>
  <si>
    <t>\\FS1\2018\123456\2018\S\003\CC\</t>
  </si>
  <si>
    <t>\\FS1\2018\123456\2018\I\035\CC\</t>
  </si>
  <si>
    <t>\\FS1\2018\123456\2018\P\005\CC\</t>
  </si>
  <si>
    <t>\\FS1\2018\123456\2018\I\024\CC\</t>
  </si>
  <si>
    <t>\\FS1\2018\123456\2018\P\024\CC\</t>
  </si>
  <si>
    <t>\\FS1\2018\123456\2018\I\107\CC\</t>
  </si>
  <si>
    <t>\\FS1\2018\123456\2018\S\001\CC\</t>
  </si>
  <si>
    <t>\\FS1\2018\123456\2018\P\002\CC\</t>
  </si>
  <si>
    <t>\\FS1\2018\123456\2018\I\055\CC\</t>
  </si>
  <si>
    <t>\\FS1\2018\123456\2018\I\006\CC\</t>
  </si>
  <si>
    <t>\\FS1\2018\123456\2018\I\005\CC\</t>
  </si>
  <si>
    <t>\\FS1\2018\123456\2018\I\043\CC\</t>
  </si>
  <si>
    <t>\\FS1\2018\123456\2018\S\007\CC\</t>
  </si>
  <si>
    <t>\\FS1\2018\123456\2018\I\030\CC\</t>
  </si>
  <si>
    <t>\\FS1\2018\123456\2018\I\031\CC\</t>
  </si>
  <si>
    <t>\\FS1\2018\123456\2018\I\039\CC\</t>
  </si>
  <si>
    <t>\\FS1\2018\RF\</t>
  </si>
  <si>
    <t>\\FS1\2018\123456\2018\I\032\CC\</t>
  </si>
  <si>
    <t>\\FS1\2018\123456\2018\P\012\CC\</t>
  </si>
  <si>
    <t>\\FS1\2018\123456\2018\I\009\CC\</t>
  </si>
  <si>
    <t>\\FS1\2018\123456\2018\I\033\CC\</t>
  </si>
  <si>
    <t>\\FS1\2018\123456\2018\I\008\CC\</t>
  </si>
  <si>
    <t>\\FS1\2018\123456\2018\I\089\CC\</t>
  </si>
  <si>
    <t>\\FS1\2018\123456\2018\I\087\CC\</t>
  </si>
  <si>
    <t>\\FS1\2018\123456\2018\I\</t>
  </si>
  <si>
    <t>\\FS1\2018\123456\2018\I\088\CC\</t>
  </si>
  <si>
    <t>\\FS1\2018\123456\2018\F\008\CC\</t>
  </si>
  <si>
    <t>\\FS1\2018\123456\2018\I\041\CC\</t>
  </si>
  <si>
    <t>\\FS1\2018\123456\2018\I\197\CC\</t>
  </si>
  <si>
    <t>\\FS1\2018\123456\2018\I\195\CC\</t>
  </si>
  <si>
    <t>\\FS1\2018\123456\2018\P\020\CC\</t>
  </si>
  <si>
    <t>\\FS1\2018\123456\2018\S\002\CC\</t>
  </si>
  <si>
    <t>\\FS1\2018\123456\2018\I\083\CC\</t>
  </si>
  <si>
    <t>\\FS1\2018\123456\2018\I\084\CC\</t>
  </si>
  <si>
    <t>\\FS1\2018\123456\2018\S\005\CC\</t>
  </si>
  <si>
    <t>\\FS1\2018\123456zer\</t>
  </si>
  <si>
    <t>\\FS1\2018\123456\2018\P\023\CC\</t>
  </si>
  <si>
    <t>\\FS1\2018\123456\2018\I\007\CC\</t>
  </si>
  <si>
    <t>\\FS1\2018\123456\2018\I\196\CC\</t>
  </si>
  <si>
    <t>\\FS1\2018\123456\2018\I\194\CC\</t>
  </si>
  <si>
    <t>\\FS1\2018\123456\2018\I\422\CC\</t>
  </si>
  <si>
    <t>\\FS1\2018\123456\2018\I\070\CC\</t>
  </si>
  <si>
    <t>\\FS1\2018\123456\2018\I\028\CC\</t>
  </si>
  <si>
    <t>\\FS1\2018\123456\2018\I\085\CC\</t>
  </si>
  <si>
    <t>\\FS1\2018\123456\2018\I\188\CC\</t>
  </si>
  <si>
    <t>\\FS1\2018\123456\2018\I\080\CC\</t>
  </si>
  <si>
    <t>\\FS1\2018\123456\2018\I\193\CC\</t>
  </si>
  <si>
    <t>\\FS1\2018\123456\2018\I\042\CC\</t>
  </si>
  <si>
    <t>\\FS1\2018\123456\2018\I\086\CC\</t>
  </si>
  <si>
    <t>\\FS1\2018\123456\2018\F\005\CC\</t>
  </si>
  <si>
    <t>\\FS1\2018\123456\2018\F\007\CC\</t>
  </si>
  <si>
    <t>\\FS1\2018\123456\2018\I\049\CC\</t>
  </si>
  <si>
    <t>\\FS1\2018\123456\2018\I\185\CC\</t>
  </si>
  <si>
    <t>\\FS1\2018\123456\2018\I\040\CC\</t>
  </si>
  <si>
    <t>\\FS1\2018\123456\2018\I\082\CC\</t>
  </si>
  <si>
    <t>\\FS1\2018\123456\2018\I\158\CC\</t>
  </si>
  <si>
    <t>\\FS1\2018\123456\2018\P\014\CC\</t>
  </si>
  <si>
    <t>\\FS1\2018\123456\2018\I\056\CC\</t>
  </si>
  <si>
    <t>\\FS1\2018\123456\2018\I\079\CC\</t>
  </si>
  <si>
    <t>\\FS1\2018\123456\2018\P\025\CC\</t>
  </si>
  <si>
    <t>\\FS1\2018\123456\2018\I\136\CC\</t>
  </si>
  <si>
    <t>\\FS1\2018\123456\2018\I\081\CC\</t>
  </si>
  <si>
    <t>\\FS1\2018\123456\2018\F\013\CC\</t>
  </si>
  <si>
    <t>\\FS1\2018\123456\2018\F\004\CC\</t>
  </si>
  <si>
    <t>\\FS1\2018\123456\2018\P\006\CC\</t>
  </si>
  <si>
    <t>\\FS1\2018\123456\2018\P\022\CC\</t>
  </si>
  <si>
    <t>\\FS1\2018\123456\2018\P\027\CC\</t>
  </si>
  <si>
    <t>\\FS1\2018\123456\2018\I\106\CC\</t>
  </si>
  <si>
    <t>\\FS1\2018\123456\2018\I\187\CC\</t>
  </si>
  <si>
    <t>\\FS1\2018\123456\2018\S\015\CC\</t>
  </si>
  <si>
    <t>\\FS1\2018\123456\2018\C\003\CC\</t>
  </si>
  <si>
    <t>\\FS1\2018\123456\2018\I\140\CC\</t>
  </si>
  <si>
    <t>\\FS1\2018\123456\2018\I\159\CC\</t>
  </si>
  <si>
    <t>\\FS1\2018\123456\2018\I\059\CC\</t>
  </si>
  <si>
    <t>\\FS1\2018\123456\2018\I\141\CC\</t>
  </si>
  <si>
    <t>\\FS1\2018\123456\2018\Y\001\CC\</t>
  </si>
  <si>
    <t>\\FS1\2018\123456\2018\P\011\CC\</t>
  </si>
  <si>
    <t>\\FS1\2018\123456\2018\P\007\CC\</t>
  </si>
  <si>
    <t>\\FS1\2018\123456\2018\I\050\CC\</t>
  </si>
  <si>
    <t>\\FS1\2018\123456\2018\S\004\CC\</t>
  </si>
  <si>
    <t>\\FS1\2018\123456\2018\P\010\CC\</t>
  </si>
  <si>
    <t>\\FS1\2018\123456\2018\S\012\CC\</t>
  </si>
  <si>
    <t>\\FS1\2018\123456\2018\I\186\CC\</t>
  </si>
  <si>
    <t>\\FS1\2018\123456\2018\P\009\CC\</t>
  </si>
  <si>
    <t>\\FS1\2018\123456\2018\F\006\CC\</t>
  </si>
  <si>
    <t>domain\AppSvc</t>
  </si>
  <si>
    <t>\\FS1\2018\123456\2018\I\133\CC\</t>
  </si>
  <si>
    <t>\\FS1\2018\123456\2018\P\019\CC\</t>
  </si>
  <si>
    <t>\\FS1\2018\123456\2018\I\192\CC\</t>
  </si>
  <si>
    <t>\\FS1\2018\123456\2018\I\145\CC\</t>
  </si>
  <si>
    <t>\\FS1\2018\123456\2018\I\053\CC\</t>
  </si>
  <si>
    <t>\\FS1\2018\123456\2018\P\028\CC\</t>
  </si>
  <si>
    <t>\\FS1\2018\123456\2018\I\156\CC\</t>
  </si>
  <si>
    <t>\\FS1\2018\123456\2018\P\026\CC\</t>
  </si>
  <si>
    <t>\\FS1\2018\123456\2018\P\016\CC\</t>
  </si>
  <si>
    <t>\\FS1\2018\123456\2018\I\090\CC\</t>
  </si>
  <si>
    <t>\\FS1\2018\123456\2018\P\013\CC\</t>
  </si>
  <si>
    <t>\\FS1\2018\123456\2018\I\138\CC\</t>
  </si>
  <si>
    <t>\\FS1\2018\123456\2018\I\168\CC\</t>
  </si>
  <si>
    <t>\\FS1\2018\123456\2018\I\137\CC\</t>
  </si>
  <si>
    <t>\\FS1\2018\123456\2018\C\004\CC\</t>
  </si>
  <si>
    <t>\\FS1\2018\123456\2018\I\139\CC\</t>
  </si>
  <si>
    <t>\\FS1\2018\123456\2018\S\016\CC\</t>
  </si>
  <si>
    <t>\\FS1\2018\123456\2018\I\411\CC\</t>
  </si>
  <si>
    <t>\\FS1\2018\123456\2018\I\120\CC\</t>
  </si>
  <si>
    <t>\\FS1\2018\123456\2018\I\353\CC\</t>
  </si>
  <si>
    <t>\\FS1\2018\123456\2018\C\005\CC\</t>
  </si>
  <si>
    <t>\\FS1\2018\123456\2018\I\224\CC\</t>
  </si>
  <si>
    <t>\\FS1\2018\123456\2018\I\304\CC\</t>
  </si>
  <si>
    <t>\\FS1\2018\123456\2018\C\007\CC\</t>
  </si>
  <si>
    <t>\\FS1\2018\123456\2018\P\030\CC\</t>
  </si>
  <si>
    <t>\\FS1\2018\123456\2018\I\452\CC\</t>
  </si>
  <si>
    <t>\\FS1\2018\123456\2018\I\431\CC\</t>
  </si>
  <si>
    <t>\\FS1\2018\123456\2018\I\165\CC\</t>
  </si>
  <si>
    <t>\\FS1\2018\123456\2018\I\100\CC\</t>
  </si>
  <si>
    <t>\\FS1\2018\123456\2018\I\172\CC\</t>
  </si>
  <si>
    <t>\\FS1\2018\123456\2018\I\128\CC\</t>
  </si>
  <si>
    <t>\\FS1\2018\123456\2018\P\</t>
  </si>
  <si>
    <t>\\FS1\2018\123456\2018\I\034\CC\</t>
  </si>
  <si>
    <t>\\FS1\2018\123456\2018\I\051\CC\</t>
  </si>
  <si>
    <t>\\FS1\2018\123456\2018\I\160\CC\</t>
  </si>
  <si>
    <t>\\FS1\2018\123456\2018\C\006\CC\</t>
  </si>
  <si>
    <t>\\FS1\2018\123456\2018\S\014\CC\</t>
  </si>
  <si>
    <t>\\FS1\2018\123456\2018\I\171\CC\</t>
  </si>
  <si>
    <t>\\FS1\2018\123456\2018\I\435\CC\</t>
  </si>
  <si>
    <t>\\FS1\2018\123456\2018\I\060\CC\</t>
  </si>
  <si>
    <t>\\FS1\2018\123456\2018\I\416\CC\</t>
  </si>
  <si>
    <t>\\FS1\2018\123456\2018\I\189\CC\</t>
  </si>
  <si>
    <t>\\FS1\2018\123456\2018\I\441\CC\</t>
  </si>
  <si>
    <t>\\FS1\2018\123456\2018\I\124\CC\</t>
  </si>
  <si>
    <t>\\FS1\2018\123456\2018\I\154\CC\</t>
  </si>
  <si>
    <t>\\FS1\2018\123456\2018\I\447\CC\</t>
  </si>
  <si>
    <t>\\FS1\2018\123456\2018\I\180\CC\</t>
  </si>
  <si>
    <t>\\FS1\2018\123456\2018\I\147\CC\</t>
  </si>
  <si>
    <t>\\FS1\2018\123456\2018\I\197\PC\SP\</t>
  </si>
  <si>
    <t>\\FS1\2018\123456\2018\C\009\CC\</t>
  </si>
  <si>
    <t>\\FS1\2018\123456\2018\I\002\PC\SP\</t>
  </si>
  <si>
    <t>\\FS1\2018\123456\2018\I\393\CC\</t>
  </si>
  <si>
    <t>\\FS1\2018\123456\2018\I\421\CC\</t>
  </si>
  <si>
    <t>\\FS1\2018\123456\2018\I\347\CC\</t>
  </si>
  <si>
    <t>\\FS1\2018\123456\2018\I\423\CC\</t>
  </si>
  <si>
    <t>\\FS1\2018\123456\2018\I\129\CC\</t>
  </si>
  <si>
    <t>\\FS1\2018\123456\2018\I\436\CC\</t>
  </si>
  <si>
    <t>\\FS1\2018\123456\2018\I\143\CC\</t>
  </si>
  <si>
    <t>\\FS1\2018\123456\2018\I\195\PC\SP\</t>
  </si>
  <si>
    <t>\\FS1\2018\123456\2018\P\029\CC\</t>
  </si>
  <si>
    <t>\\FS1\2018\123456\2018\S\009\CC\</t>
  </si>
  <si>
    <t>\\FS1\2018\123456\2018\I\303\CC\</t>
  </si>
  <si>
    <t>\\FS1\2018\123456\2018\I\430\CC\</t>
  </si>
  <si>
    <t>\\FS1\2018\123456\2018\I\058\CC\</t>
  </si>
  <si>
    <t>\\FS1\2018\123456\2018\S\008\CC\</t>
  </si>
  <si>
    <t>\\FS1\2018\123456\2018\I\454\CC\</t>
  </si>
  <si>
    <t>\\FS1\2018\123456\2018\I\184\CC\</t>
  </si>
  <si>
    <t>\\FS1\2018\123456\2018\X\003\CC\</t>
  </si>
  <si>
    <t>\\FS1\2018\123456\2018\I\167\CC\</t>
  </si>
  <si>
    <t>\\FS1\2018\123456\2018\I\346\CC\</t>
  </si>
  <si>
    <t>\\FS1\2018\123456\2018\I\130\CC\</t>
  </si>
  <si>
    <t>\\FS1\2018\123456\2018\I\134\CC\</t>
  </si>
  <si>
    <t>\\FS1\2018\123456\2018\I\404\CC\</t>
  </si>
  <si>
    <t>\\FS1\2018\123456\2018\I\003\PC\SP\</t>
  </si>
  <si>
    <t>\\FS1\2018\123456\2018\I\461\CC\</t>
  </si>
  <si>
    <t>\\FS1\2018\123456\2018\I\095\CC\</t>
  </si>
  <si>
    <t>\\FS1\2018\123456\2018\I\455\CC\</t>
  </si>
  <si>
    <t>\\FS1\2018\123456\2018\I\418\CC\</t>
  </si>
  <si>
    <t>\\FS1\2018\123456\2018\P\008\CC\</t>
  </si>
  <si>
    <t>\\FS1\2018\123456\2018\I\131\CC\</t>
  </si>
  <si>
    <t>\\FS1\2018\123456\2018\I\157\CC\</t>
  </si>
  <si>
    <t>\\FS1\2018\123456\2018\C\008\CC\</t>
  </si>
  <si>
    <t>\\FS1\2018\123456\2018\I\419\CC\</t>
  </si>
  <si>
    <t>\\FS1\2018\123456\2018\P\018\CC\</t>
  </si>
  <si>
    <t>\\FS1\2018\123456\2018\I\477\CC\</t>
  </si>
  <si>
    <t>\\FS1\2018\123456\2018\I\268\CC\</t>
  </si>
  <si>
    <t>\\FS1\2018\123456\2018\I\146\CC\</t>
  </si>
  <si>
    <t>\\FS1\2018\123456\2018\I\412\CC\</t>
  </si>
  <si>
    <t>\\FS1\2018\123456\2018\I\066\CC\</t>
  </si>
  <si>
    <t>\\FS1\2018\123456\2018\I\438\CC\</t>
  </si>
  <si>
    <t>\\FS1\2018\123456\2018\I\361\CC\</t>
  </si>
  <si>
    <t>\\FS1\2018\123456\2018\I\362\CC\</t>
  </si>
  <si>
    <t>\\FS1\2018\123456\2018\I\458\CC\</t>
  </si>
  <si>
    <t>\\FS1\2018\123456\2018\I\457\CC\</t>
  </si>
  <si>
    <t>\\FS1\2018\123456\2018\I\420\CC\</t>
  </si>
  <si>
    <t>\\FS1\2018\123456\2018\I\193\PC\SP\</t>
  </si>
  <si>
    <t>\\FS1\2018\123456\2018\I\011\PC\SP\</t>
  </si>
  <si>
    <t>\\FS1\2018\123456\2018\P\031\CC\</t>
  </si>
  <si>
    <t>\\FS1\2018\123456\2018\P\021\CC\</t>
  </si>
  <si>
    <t>\\FS1\2018\123456\2018\F\018\CC\</t>
  </si>
  <si>
    <t>\\FS1\2018\123456\2018\I\442\CC\</t>
  </si>
  <si>
    <t>\\FS1\2018\123456\2018\I\185\PC\SP\</t>
  </si>
  <si>
    <t>\\FS1\2018\123456\2018\I\392\CC\</t>
  </si>
  <si>
    <t>\\FS1\2018\123456\2018\I\188\PC\SP\</t>
  </si>
  <si>
    <t>\\FS1\2018\123456\2018\I\007\PC\SP\</t>
  </si>
  <si>
    <t>\\FS1\2018\123456\2018\I\383\CC\</t>
  </si>
  <si>
    <t>\\FS1\2018\123456\2018\S\024\CC\</t>
  </si>
  <si>
    <t>\\FS1\2018\123456\2018\S\011\CC\</t>
  </si>
  <si>
    <t>\\FS1\2018\123456\2018\X\002\CC\</t>
  </si>
  <si>
    <t>\\FS1\2018\123456\2018\I\062\CC\</t>
  </si>
  <si>
    <t>\\FS1\2018\123456\2018\I\364\CC\</t>
  </si>
  <si>
    <t>\\FS1\2018\123456\2018\P\045\CC\</t>
  </si>
  <si>
    <t>\\FS1\2018\123456\2018\I\012\PC\SP\</t>
  </si>
  <si>
    <t>\\FS1\2018\123456\2018\I\222\CC\</t>
  </si>
  <si>
    <t>\\FS1\2018\123456\2018\I\407\CC\</t>
  </si>
  <si>
    <t>\\FS1\2018\123456\2018\I\135\CC\</t>
  </si>
  <si>
    <t>\\FS1\2018\123456\2018\F\020\CC\</t>
  </si>
  <si>
    <t>\\FS1\2018\123456\2018\I\005\PC\SP\</t>
  </si>
  <si>
    <t>\\FS1\2018\123456\2018\I\463\CC\</t>
  </si>
  <si>
    <t>\\FS1\2018\123456\2018\I\194\PC\SP\</t>
  </si>
  <si>
    <t>\\FS1\2018\123456\2018\I\099\CC\</t>
  </si>
  <si>
    <t>\\FS1\2018\123456\2018\I\153\CC\</t>
  </si>
  <si>
    <t>\\FS1\2018\123456\2018\I\191\CC\</t>
  </si>
  <si>
    <t>\\FS1\2018\123456\2018\I\377\CC\</t>
  </si>
  <si>
    <t>\\FS1\2018\123456\2018\I\375\CC\</t>
  </si>
  <si>
    <t>\\FS1\2018\123456\2018\I\302\CC\</t>
  </si>
  <si>
    <t>\\FS1\2018\123456\2018\I\207\CC\</t>
  </si>
  <si>
    <t>\\FS1\2018\123456\2018\I\006\PC\SP\</t>
  </si>
  <si>
    <t>\\FS1\2018\123456\2018\I\054\CC\</t>
  </si>
  <si>
    <t>\\FS1\2018\123456\2018\I\048\CC\</t>
  </si>
  <si>
    <t>\\FS1\2018\123456\2018\I\359\CC\</t>
  </si>
  <si>
    <t>\\FS1\2018\123456\2018\I\403\CC\</t>
  </si>
  <si>
    <t>\\FS1\2018\123456\2018\I\004\PC\SP\</t>
  </si>
  <si>
    <t>\\FS1\2018\123456\2018\I\075\CC\</t>
  </si>
  <si>
    <t>\\FS1\2018\123456\2018\I\433\CC\</t>
  </si>
  <si>
    <t>\\FS1\2018\123456\2018\I\205\CC\</t>
  </si>
  <si>
    <t>\\FS1\2018\123456\2018\I\126\CC\</t>
  </si>
  <si>
    <t>\\FS1\2018\123456\2018\I\196\PC\SP\</t>
  </si>
  <si>
    <t>\\FS1\2018\123456\2018\I\446\CC\</t>
  </si>
  <si>
    <t>\\FS1\2018\123456\2018\I\057\CC\</t>
  </si>
  <si>
    <t>\\FS1\2018\123456\2018\I\401\CC\</t>
  </si>
  <si>
    <t>\\FS1\2018\123456\2018\P\042\CC\</t>
  </si>
  <si>
    <t>\\FS1\2018\123456\2018\I\460\CC\</t>
  </si>
  <si>
    <t>\\FS1\2018\123456\2018\I\166\CC\</t>
  </si>
  <si>
    <t>\\FS1\2018\123456\2018\I\368\CC\</t>
  </si>
  <si>
    <t>\\FS1\2018\123456\2018\I\451\CC\</t>
  </si>
  <si>
    <t>\\FS1\2018\123456\2018\I\379\CC\</t>
  </si>
  <si>
    <t>\\FS1\2018\123456\2018\I\469\CC\</t>
  </si>
  <si>
    <t>\\FS1\2018\123456\2018\P\015\CC\</t>
  </si>
  <si>
    <t>\\FS1\2018\123456\2018\I\365\CC\</t>
  </si>
  <si>
    <t>\\FS1\2018\123456\2018\I\373\CC\</t>
  </si>
  <si>
    <t>\\FS1\2018\123456\2018\I\348\CC\</t>
  </si>
  <si>
    <t>\\FS1\2018\123456\2018\I\350\CC\</t>
  </si>
  <si>
    <t>\\FS1\2018\123456\2018\P\035\CC\</t>
  </si>
  <si>
    <t>\\FS1\2018\123456\2018\I\073\CC\</t>
  </si>
  <si>
    <t>\\FS1\2018\123456\2018\F\009\CC\</t>
  </si>
  <si>
    <t>\\FS1\2018\123456\2018\I\221\CC\</t>
  </si>
  <si>
    <t>\\FS1\2018\123456\2018\I\378\CC\</t>
  </si>
  <si>
    <t>\\FS1\2018\123456\2018\F\012\CC\</t>
  </si>
  <si>
    <t>\\FS1\2018\123456\2018\I\132\CC\</t>
  </si>
  <si>
    <t>\\FS1\2018\123456\2018\I\443\CC\</t>
  </si>
  <si>
    <t>\\FS1\2018\123456\2018\I\323\CC\</t>
  </si>
  <si>
    <t>\\FS1\2018\123456\2018\I\358\CC\</t>
  </si>
  <si>
    <t>\\FS1\2018\123456\2018\I\071\CC\</t>
  </si>
  <si>
    <t>\\FS1\2018\123456\2018\I\061\CC\</t>
  </si>
  <si>
    <t>\\FS1\2018\123456\2018\I\078\CC\</t>
  </si>
  <si>
    <t>\\FS1\2018\123456\2018\P\017\CC\</t>
  </si>
  <si>
    <t>\\FS1\2018\123456\2018\P\001\PC\SP\</t>
  </si>
  <si>
    <t>\\FS1\2018\123456\2018\I\065\CC\</t>
  </si>
  <si>
    <t>\\FS1\2018\123456\2018\I\064\CC\</t>
  </si>
  <si>
    <t>\\FS1\2018\123456\2018\I\094\CC\</t>
  </si>
  <si>
    <t>\\FS1\2018\123456\2018\I\389\CC\</t>
  </si>
  <si>
    <t>\\FS1\2018\123456\2018\P\053\CC\</t>
  </si>
  <si>
    <t>\\FS1\2018\123456\2018\I\332\CC\</t>
  </si>
  <si>
    <t>\\FS1\2018\123456\2018\I\305\CC\</t>
  </si>
  <si>
    <t>\\FS1\2018\123456\2018\I\462\CC\</t>
  </si>
  <si>
    <t>\\FS1\2018\123456\2018\I\327\CC\</t>
  </si>
  <si>
    <t>\\FS1\2018\123456\2018\P\060\CC\</t>
  </si>
  <si>
    <t>\\FS1\2018\123456\2018\I\374\CC\</t>
  </si>
  <si>
    <t>\\FS1\2018\123456\2018\I\223\CC\</t>
  </si>
  <si>
    <t>\\FS1\2018\123456\2018\I\218\CC\</t>
  </si>
  <si>
    <t>\\FS1\2018\123456\2018\I\217\CC\</t>
  </si>
  <si>
    <t>\\FS1\2018\123456\2018\I\076\CC\</t>
  </si>
  <si>
    <t>\\FS1\2018\123456\2018\I\109\CC\</t>
  </si>
  <si>
    <t>\\FS1\2018\123456\2018\I\047\PC\SP\</t>
  </si>
  <si>
    <t>\\FS1\2018\123456\2018\F\021\CC\</t>
  </si>
  <si>
    <t>\\FS1\2018\123456\2018\I\219\CC\</t>
  </si>
  <si>
    <t>\\FS1\2018\123456\2018\I\108\CC\</t>
  </si>
  <si>
    <t>\\FS1\2018\123456\2018\P\055\CC\</t>
  </si>
  <si>
    <t>\\FS1\2018\123456\2018\I\445\CC\</t>
  </si>
  <si>
    <t>\\FS1\2018\123456\2018\I\386\CC\</t>
  </si>
  <si>
    <t>\\FS1\2018\123456\2018\P\033\CC\</t>
  </si>
  <si>
    <t>\\FS1\2018\123456\2018\I\125\CC\</t>
  </si>
  <si>
    <t>\\FS1\2018\123456\2018\I\450\CC\</t>
  </si>
  <si>
    <t>\\FS1\2018\123456\2018\I\415\CC\</t>
  </si>
  <si>
    <t>\\FS1\2018\123456\2018\I\239\CC\</t>
  </si>
  <si>
    <t>\\FS1\2018\123456\2018\I\448\CC\</t>
  </si>
  <si>
    <t>\\FS1\2018\123456\2018\I\449\CC\</t>
  </si>
  <si>
    <t>\\FS1\2018\123456\2018\I\187\PC\SP\</t>
  </si>
  <si>
    <t>\\FS1\2018\123456\2018\I\110\CC\</t>
  </si>
  <si>
    <t>\\FS1\2018\123456\2018\I\052\CC\</t>
  </si>
  <si>
    <t>\\FS1\2018\123456\2018\I\467\CC\</t>
  </si>
  <si>
    <t>\\FS1\2018\123456\2018\I\444\CC\</t>
  </si>
  <si>
    <t>\\FS1\2018\123456\2018\I\417\CC\</t>
  </si>
  <si>
    <t>\\FS1\2018\123456\2018\I\186\PC\SP\</t>
  </si>
  <si>
    <t>\\FS1\2018\123456\2018\I\220\CC\</t>
  </si>
  <si>
    <t>\\FS1\2018\123456\2018\I\027\PC\SP\</t>
  </si>
  <si>
    <t>\\FS1\2018\123456\2018\I\391\CC\</t>
  </si>
  <si>
    <t>\\FS1\2018\123456\2018\I\275\CC\</t>
  </si>
  <si>
    <t>\\FS1\2018\123456\2018\I\113\CC\</t>
  </si>
  <si>
    <t>\\FS1\2018\123456\2018\I\117\CC\</t>
  </si>
  <si>
    <t>\\FS1\2018\123456\2018\I\115\CC\</t>
  </si>
  <si>
    <t>\\FS1\2018\123456\2018\I\352\CC\</t>
  </si>
  <si>
    <t>\\FS1\2018\123456\2018\I\355\CC\</t>
  </si>
  <si>
    <t>\\FS1\2018\123456\2018\C\034\CC\</t>
  </si>
  <si>
    <t>\\FS1\2018\123456\2018\F\015\CC\</t>
  </si>
  <si>
    <t>\\FS1\2018\123456\2018\I\010\PC\SP\</t>
  </si>
  <si>
    <t>\\FS1\2018\123456\2018\X\004\CC\</t>
  </si>
  <si>
    <t>\\FS1\2018\123456\2018\I\260\CC\</t>
  </si>
  <si>
    <t>\\FS1\2018\123456\2018\I\114\CC\</t>
  </si>
  <si>
    <t>\\FS1\2018\123456\2018\I\334\CC\</t>
  </si>
  <si>
    <t>\\FS1\2018\123456\2018\F\010\CC\</t>
  </si>
  <si>
    <t>\\FS1\2018\123456\2018\F\011\CC\</t>
  </si>
  <si>
    <t>\\FS1\2018\123456\2018\F\034\CC\</t>
  </si>
  <si>
    <t>\\FS1\2018\123456\2018\I\164\CC\</t>
  </si>
  <si>
    <t>\\FS1\2018\123456\2018\I\074\CC\</t>
  </si>
  <si>
    <t>\\FS1\2018\123456\2018\F\026\CC\</t>
  </si>
  <si>
    <t>\\FS1\2018\123456\2018\I\466\CC\</t>
  </si>
  <si>
    <t>\\FS1\2018\123456\2018\I\072\CC\</t>
  </si>
  <si>
    <t>\\FS1\2018\123456\2018\I\091\CC\</t>
  </si>
  <si>
    <t>\\FS1\2018\123456\2018\F\022\CC\</t>
  </si>
  <si>
    <t>\\FS1\2018\123456\2018\S\010\CC\</t>
  </si>
  <si>
    <t>\\FS1\2018\123456\2018\P\043\CC\</t>
  </si>
  <si>
    <t>\\FS1\2018\123456\2018\P\061\CC\</t>
  </si>
  <si>
    <t>\\FS1\2018\123456\2018\P\050\CC\</t>
  </si>
  <si>
    <t>\\FS1\2018\123456\2018\S\017\CC\</t>
  </si>
  <si>
    <t>\\FS1\2018\123456\2018\P\049\CC\</t>
  </si>
  <si>
    <t>\\FS1\2018\123456\2018\F\014\CC\</t>
  </si>
  <si>
    <t>\\FS1\2018\123456\2018\P\056\CC\</t>
  </si>
  <si>
    <t>\\FS1\2018\123456\2018\K\001\CC\</t>
  </si>
  <si>
    <t>\\FS1\2018\123456\2018\P\032\CC\</t>
  </si>
  <si>
    <t>\\FS1\2018\123456\2018\S\019\CC\</t>
  </si>
  <si>
    <t>\\FS1\2018\123456\2018\S\013\CC\</t>
  </si>
  <si>
    <t>\\FS1\2018\123456\2018\P\034\CC\</t>
  </si>
  <si>
    <t>\\FS1\2018\123456\2018\S\021\CC\</t>
  </si>
  <si>
    <t>\\FS1\2018\123456\2018\P\041\CC\</t>
  </si>
  <si>
    <t>\\FS1\2018\123456\2018\P\064\CC\</t>
  </si>
  <si>
    <t>\\FS1\2018\123456\2018\P\036\CC\</t>
  </si>
  <si>
    <t>\\FS1\2018\123456\2018\F\016\CC\</t>
  </si>
  <si>
    <t>\\FS1\2018\123456\2018\X\005\CC\</t>
  </si>
  <si>
    <t>\\FS1\2018\123456\2018\I\077\CC\</t>
  </si>
  <si>
    <t>\\FS1\2018\123456\2018\I\111\CC\</t>
  </si>
  <si>
    <t>\\FS1\2018\123456\2018\I\097\CC\</t>
  </si>
  <si>
    <t>\\FS1\2018\123456\2018\I\093\CC\</t>
  </si>
  <si>
    <t>\\FS1\2018\123456\2018\P\038\CC\</t>
  </si>
  <si>
    <t>\\FS1\2018\123456\2018\S\018\CC\</t>
  </si>
  <si>
    <t>\\FS1\2018\123456\2018\I\226\CC\</t>
  </si>
  <si>
    <t>\\FS1\2018\123456\2018\I\264\CC\</t>
  </si>
  <si>
    <t>\\FS1\2018\123456\2018\I\215\CC\</t>
  </si>
  <si>
    <t>\\FS1\2018\123456\2018\F\019\CC\</t>
  </si>
  <si>
    <t>\\FS1\2018\123456\2018\F\030\CC\</t>
  </si>
  <si>
    <t>\\FS1\2018\123456\2018\F\025\CC\</t>
  </si>
  <si>
    <t>\\FS1\2018\123456\2018\I\456\CC\</t>
  </si>
  <si>
    <t>\\FS1\2018\123456\2018\I\464\CC\</t>
  </si>
  <si>
    <t>\\FS1\2018\123456\2018\F\024\CC\</t>
  </si>
  <si>
    <t>File Count</t>
  </si>
  <si>
    <t>\\FS1\2018\123456\2018\I\046\</t>
  </si>
  <si>
    <t>\\FS1\2018\123456\2018\I\045\</t>
  </si>
  <si>
    <t>\\FS1\2018\123456\2018\I\044\</t>
  </si>
  <si>
    <t>\\FS1\2018\123456\2018\I\037\</t>
  </si>
  <si>
    <t>\\FS1\2018\123456\2018\I\047\</t>
  </si>
  <si>
    <t>\\FS1\2018\123456\2018\I\003\</t>
  </si>
  <si>
    <t>\\FS1\2018\123456\2018\I\026\</t>
  </si>
  <si>
    <t>\\FS1\2018\123456\2018\I\025\</t>
  </si>
  <si>
    <t>\\FS1\2018\123456\2018\I\018\</t>
  </si>
  <si>
    <t>\\FS1\2018\123456\2018\I\001\</t>
  </si>
  <si>
    <t>\\FS1\2018\123456\2018\F\002\</t>
  </si>
  <si>
    <t>\\FS1\2018\123456\2018\I\002\</t>
  </si>
  <si>
    <t>\\FS1\2018\123456\2018\I\023\</t>
  </si>
  <si>
    <t>\\FS1\2018\123456\2018\I\015\</t>
  </si>
  <si>
    <t>\\FS1\2018\123456\2018\I\019\</t>
  </si>
  <si>
    <t>\\FS1\2018\123456\2018\P\004\</t>
  </si>
  <si>
    <t>\\FS1\2018\123456\2018\P\003\</t>
  </si>
  <si>
    <t>\\FS1\2018\123456\2018\I\022\</t>
  </si>
  <si>
    <t>\\FS1\2018\123456\2018\S\006\</t>
  </si>
  <si>
    <t>\\FS1\2018\123456\2018\I\012\</t>
  </si>
  <si>
    <t>\\FS1\2018\123456\2018\I\004\</t>
  </si>
  <si>
    <t>\\FS1\2018\123456\2018\I\027\</t>
  </si>
  <si>
    <t>\\FS1\2018\123456\2018\I\020\</t>
  </si>
  <si>
    <t>\\FS1\2018\123456\2018\I\016\</t>
  </si>
  <si>
    <t>\\FS1\2018\123456\2018\I\021\</t>
  </si>
  <si>
    <t>\\FS1\2018\123456\2018\S\001\</t>
  </si>
  <si>
    <t>\\FS1\2018\123456\2018\C\002\</t>
  </si>
  <si>
    <t>\\FS1\2018\123456\2018\F\003\</t>
  </si>
  <si>
    <t>\\FS1\2018\123456\2018\I\036\</t>
  </si>
  <si>
    <t>\\FS1\2018\123456\2018\I\013\</t>
  </si>
  <si>
    <t>\\FS1\2018\123456\2018\I\017\</t>
  </si>
  <si>
    <t>\\FS1\2018\123456\2018\P\003\CC\2083711b-2405-4081-a4bf-0619c8375f1b\</t>
  </si>
  <si>
    <t>\\FS1\2018\123456\2018\P\023\CC\2083711b-2405-4081-a4bf-0619c8375f1b\</t>
  </si>
  <si>
    <t>\\FS1\2018\123456\2018\I\014\</t>
  </si>
  <si>
    <t>\\FS1\2018\123456\2018\F\001\</t>
  </si>
  <si>
    <t>\\FS1\2018\123456\2018\P\029\CC\2083711b-2405-4081-a4bf-0619c8375f1b\</t>
  </si>
  <si>
    <t>\\FS1\2018\123456\2018\I\039\</t>
  </si>
  <si>
    <t>\\FS1\2018\123456\2018\I\063\</t>
  </si>
  <si>
    <t>\\FS1\2018\123456\2018\I\010\</t>
  </si>
  <si>
    <t>\\FS1\2018\123456\2018\P\001\</t>
  </si>
  <si>
    <t>\\FS1\2018\123456\2018\I\005\</t>
  </si>
  <si>
    <t>\\FS1\2018\123456\2018\I\035\</t>
  </si>
  <si>
    <t>\\FS1\2018\123456\2018\I\011\</t>
  </si>
  <si>
    <t>\\FS1\2018\123456\2018\C\001\</t>
  </si>
  <si>
    <t>\\FS1\2018\123456\2018\I\029\</t>
  </si>
  <si>
    <t>\\FS1\2018\123456\2018\P\024\</t>
  </si>
  <si>
    <t>\\FS1\2018\123456\2018\X\001\</t>
  </si>
  <si>
    <t>\\FS1\2018\123456\2018\I\038\</t>
  </si>
  <si>
    <t>\\FS1\2018\123456\2018\I\024\</t>
  </si>
  <si>
    <t>\\FS1\2018\123456\2018\P\002\</t>
  </si>
  <si>
    <t>\\FS1\2018\123456\2018\I\006\</t>
  </si>
  <si>
    <t>\\FS1\2018\123456\2018\S\002\</t>
  </si>
  <si>
    <t>\\FS1\2018\123456\2018\I\080\</t>
  </si>
  <si>
    <t>\\FS1\2018\123456\2018\I\195\</t>
  </si>
  <si>
    <t>\\FS1\2018\123456\2018\I\089\</t>
  </si>
  <si>
    <t>\\FS1\2018\123456\2018\I\087\</t>
  </si>
  <si>
    <t>\\FS1\2018\123456\2018\I\107\</t>
  </si>
  <si>
    <t>\\FS1\2018\123456\2018\I\088\</t>
  </si>
  <si>
    <t>\\FS1\2018\123456\2018\S\003\</t>
  </si>
  <si>
    <t>\\FS1\2018\123456\2018\P\025\CC\2083711b-2405-4081-a4bf-0619c8375f1b\</t>
  </si>
  <si>
    <t>\\FS1\2018\123456\2018\P\004\CC\2083711b-2405-4081-a4bf-0619c8375f1b\</t>
  </si>
  <si>
    <t>\\FS1\2018\123456\2018\P\005\</t>
  </si>
  <si>
    <t>\\FS1\2018\123456\2018\I\085\</t>
  </si>
  <si>
    <t>\\FS1\2018\123456\2018\I\081\</t>
  </si>
  <si>
    <t>\\FS1\2018\123456\2018\I\030\</t>
  </si>
  <si>
    <t>\\FS1\2018\123456\2018\I\084\</t>
  </si>
  <si>
    <t>\\FS1\2018\123456\2018\I\197\</t>
  </si>
  <si>
    <t>\\FS1\2018\123456\2018\I\086\</t>
  </si>
  <si>
    <t>\\FS1\2018\123456\2018\I\188\</t>
  </si>
  <si>
    <t>\\FS1\2018\123456\2018\I\031\</t>
  </si>
  <si>
    <t>\\FS1\2018\123456\2018\I\083\</t>
  </si>
  <si>
    <t>\\FS1\2018\123456\2018\I\082\</t>
  </si>
  <si>
    <t>\\FS1\2018\123456\2018\I\196\</t>
  </si>
  <si>
    <t>\\FS1\2018\123456\2018\I\040\</t>
  </si>
  <si>
    <t>\\FS1\2018\123456\2018\I\194\</t>
  </si>
  <si>
    <t>\\FS1\2018\123456\2018\I\185\</t>
  </si>
  <si>
    <t>\\FS1\2018\123456\2018\I\070\</t>
  </si>
  <si>
    <t>\\FS1\2018\123456\2018\I\055\</t>
  </si>
  <si>
    <t>\\FS1\2018\123456\2018\S\007\</t>
  </si>
  <si>
    <t>\\FS1\2018\123456\2018\I\050\</t>
  </si>
  <si>
    <t>\\FS1\2018\123456\2018\I\193\</t>
  </si>
  <si>
    <t>\\FS1\2018\123456\2018\P\020\</t>
  </si>
  <si>
    <t>\\FS1\2018\123456\2018\I\008\</t>
  </si>
  <si>
    <t>\\FS1\2018\123456\2018\I\060\</t>
  </si>
  <si>
    <t>\\FS1\2018\123456\2018\I\043\</t>
  </si>
  <si>
    <t>\\FS1\2018\123456\2018\I\172\</t>
  </si>
  <si>
    <t>\\FS1\2018\123456\2018\I\187\</t>
  </si>
  <si>
    <t>\\FS1\2018\123456\2018\I\009\</t>
  </si>
  <si>
    <t>\\FS1\2018\123456\2018\I\032\</t>
  </si>
  <si>
    <t>\\FS1\2018\123456\2018\I\136\</t>
  </si>
  <si>
    <t>\\FS1\2018\123456\2018\P\012\</t>
  </si>
  <si>
    <t>\\FS1\2018\123456\2018\I\171\</t>
  </si>
  <si>
    <t>\\FS1\2018\123456\2018\I\079\</t>
  </si>
  <si>
    <t>\\FS1\2018\123456\2018\I\033\</t>
  </si>
  <si>
    <t>\\FS1\2018\123456\2018\I\041\</t>
  </si>
  <si>
    <t>\\FS1\2018\123456\2018\I\158\</t>
  </si>
  <si>
    <t>\\FS1\2018\123456\2018\I\168\</t>
  </si>
  <si>
    <t>\\FS1\2018\123456\2018\I\053\</t>
  </si>
  <si>
    <t>\\FS1\2018\123456\2018\I\059\</t>
  </si>
  <si>
    <t>\\FS1\2018\123456\2018\I\133\</t>
  </si>
  <si>
    <t>\\FS1\2018\123456\2018\P\023\</t>
  </si>
  <si>
    <t>\\FS1\2018\123456\2018\I\184\</t>
  </si>
  <si>
    <t>\\FS1\2018\123456\2018\F\008\</t>
  </si>
  <si>
    <t>\\FS1\2018\123456\2018\I\180\</t>
  </si>
  <si>
    <t>\\FS1\2018\123456\2018\I\140\</t>
  </si>
  <si>
    <t>\\FS1\2018\123456\2018\I\159\</t>
  </si>
  <si>
    <t>\\FS1\2018\123456\2018\I\156\</t>
  </si>
  <si>
    <t>\\FS1\2018\123456\2018\I\141\</t>
  </si>
  <si>
    <t>\\FS1\2018\123456\2018\I\186\</t>
  </si>
  <si>
    <t>\\FS1\2018\123456\2018\I\120\</t>
  </si>
  <si>
    <t>\\FS1\2018\123456\2018\I\007\</t>
  </si>
  <si>
    <t>\\FS1\2018\123456\2018\I\051\</t>
  </si>
  <si>
    <t>\\FS1\2018\123456\2018\I\028\</t>
  </si>
  <si>
    <t>\\FS1\2018\123456\2018\I\061\</t>
  </si>
  <si>
    <t>\\FS1\2018\123456\2018\I\099\</t>
  </si>
  <si>
    <t>\\FS1\2018\123456\2018\F\013\</t>
  </si>
  <si>
    <t>\\FS1\2018\123456\2018\I\138\</t>
  </si>
  <si>
    <t>\\FS1\2018\123456\2018\I\154\</t>
  </si>
  <si>
    <t>\\FS1\2018\123456\2018\S\005\</t>
  </si>
  <si>
    <t>\\FS1\2018\123456\2018\I\137\</t>
  </si>
  <si>
    <t>\\FS1\2018\123456\2018\I\145\</t>
  </si>
  <si>
    <t>\\FS1\2018\123456\2018\I\128\</t>
  </si>
  <si>
    <t>\\FS1\2018\123456\2018\I\153\</t>
  </si>
  <si>
    <t>\\FS1\2018\123456\2018\I\192\</t>
  </si>
  <si>
    <t>\\FS1\2018\123456\2018\I\034\</t>
  </si>
  <si>
    <t>\\FS1\2018\123456\2018\I\135\</t>
  </si>
  <si>
    <t>\\FS1\2018\123456\2018\I\139\</t>
  </si>
  <si>
    <t>\\FS1\2018\123456\2018\P\040\PC\SP\2083711b-2405-4081-a4bf-0619c8375f1b\</t>
  </si>
  <si>
    <t>\\FS1\2018\123456\2018\I\165\</t>
  </si>
  <si>
    <t>\\FS1\2018\123456\2018\I\124\</t>
  </si>
  <si>
    <t>\\FS1\2018\123456\2018\I\189\</t>
  </si>
  <si>
    <t>\\FS1\2018\123456\2018\I\167\</t>
  </si>
  <si>
    <t>\\FS1\2018\123456\2018\I\064\</t>
  </si>
  <si>
    <t>\\FS1\2018\123456\2018\I\071\</t>
  </si>
  <si>
    <t>\\FS1\2018\123456\2018\I\151\</t>
  </si>
  <si>
    <t>\\FS1\2018\123456\2018\F\005\</t>
  </si>
  <si>
    <t>\\FS1\2018\123456\2018\S\015\</t>
  </si>
  <si>
    <t>\\FS1\2018\123456\2018\I\134\</t>
  </si>
  <si>
    <t>\\FS1\2018\123456\2018\P\069\CC\2083711b-2405-4081-a4bf-0619c8375f1b\</t>
  </si>
  <si>
    <t>\\FS1\2018\123456\2018\P\006\</t>
  </si>
  <si>
    <t>\\FS1\2018\123456\2018\F\004\</t>
  </si>
  <si>
    <t>\\FS1\2018\123456\2018\I\042\</t>
  </si>
  <si>
    <t>\\FS1\2018\123456\2018\P\069\PC\SP\2083711b-2405-4081-a4bf-0619c8375f1b\</t>
  </si>
  <si>
    <t>\\FS1\2018\123456\2018\I\129\</t>
  </si>
  <si>
    <t>\\FS1\2018\123456\2018\I\175\</t>
  </si>
  <si>
    <t>\\FS1\2018\123456\2018\Y\001\</t>
  </si>
  <si>
    <t>\\FS1\2018\123456\2018\I\147\</t>
  </si>
  <si>
    <t>\\FS1\2018\123456\2018\I\152\</t>
  </si>
  <si>
    <t>\\FS1\2018\123456\2018\F\007\</t>
  </si>
  <si>
    <t>\\FS1\2018\123456\2018\I\130\</t>
  </si>
  <si>
    <t>\\FS1\2018\123456\2018\P\022\</t>
  </si>
  <si>
    <t>\\FS1\2018\123456\2018\I\178\</t>
  </si>
  <si>
    <t>\\FS1\2018\123456\2018\P\025\</t>
  </si>
  <si>
    <t>\\FS1\2018\123456\2018\P\014\</t>
  </si>
  <si>
    <t>\\FS1\2018\123456\2018\I\049\</t>
  </si>
  <si>
    <t>\\FS1\2018\123456\2018\I\090\</t>
  </si>
  <si>
    <t>\\FS1\2018\123456\2018\I\160\</t>
  </si>
  <si>
    <t>\\FS1\2018\123456\2018\P\027\</t>
  </si>
  <si>
    <t>\\FS1\2018\123456\2018\I\143\</t>
  </si>
  <si>
    <t>\\FS1\2018\123456\2018\I\073\</t>
  </si>
  <si>
    <t>\\FS1\2018\123456\2018\I\166\</t>
  </si>
  <si>
    <t>\\FS1\2018\123456\2018\I\056\</t>
  </si>
  <si>
    <t>\\FS1\2018\123456\2018\I\131\</t>
  </si>
  <si>
    <t>\\FS1\2018\123456\2018\I\094\</t>
  </si>
  <si>
    <t>\\FS1\2018\123456\2018\F\004\CC\2083711b-2405-4081-a4bf-0619c8375f1b\</t>
  </si>
  <si>
    <t>\\FS1\2018\123456\2018\I\132\</t>
  </si>
  <si>
    <t>\\FS1\2018\123456\2018\C\003\</t>
  </si>
  <si>
    <t>\\FS1\2018\123456\2018\C\007\</t>
  </si>
  <si>
    <t>\\FS1\2018\123456\2018\P\002\CC\2083711b-2405-4081-a4bf-0619c8375f1b\</t>
  </si>
  <si>
    <t>\\FS1\2018\123456\2018\I\150\</t>
  </si>
  <si>
    <t>\\FS1\2018\123456\2018\C\005\</t>
  </si>
  <si>
    <t>\\FS1\2018\123456\2018\I\182\</t>
  </si>
  <si>
    <t>\\FS1\2018\123456\2018\P\026\</t>
  </si>
  <si>
    <t>\\FS1\2018\123456\2018\I\098\</t>
  </si>
  <si>
    <t>\\FS1\2018\123456\2018\I\078\</t>
  </si>
  <si>
    <t>\\FS1\2018\123456\2018\S\004\</t>
  </si>
  <si>
    <t>\\FS1\2018\123456\2018\I\068\</t>
  </si>
  <si>
    <t>\\FS1\2018\123456\2018\S\012\</t>
  </si>
  <si>
    <t>\\FS1\2018\123456\2018\I\183\</t>
  </si>
  <si>
    <t>\\FS1\2018\123456\2018\I\106\</t>
  </si>
  <si>
    <t>\\FS1\2018\123456\2018\I\155\</t>
  </si>
  <si>
    <t>\\FS1\2018\123456\2018\P\010\</t>
  </si>
  <si>
    <t>\\FS1\2018\123456\2018\P\007\</t>
  </si>
  <si>
    <t>\\FS1\2018\123456\2018\P\019\</t>
  </si>
  <si>
    <t>\\FS1\2018\123456\2018\P\011\</t>
  </si>
  <si>
    <t>\\FS1\2018\123456\2018\I\126\</t>
  </si>
  <si>
    <t>\\FS1\2018\123456\2018\I\097\</t>
  </si>
  <si>
    <t>\\FS1\2018\123456\2018\P\009\</t>
  </si>
  <si>
    <t>\\FS1\2018\123456\2018\P\054\CC\2083711b-2405-4081-a4bf-0619c8375f1b\</t>
  </si>
  <si>
    <t>\\FS1\2018\123456\2018\S\016\</t>
  </si>
  <si>
    <t>\\FS1\2018\123456\2018\I\146\</t>
  </si>
  <si>
    <t>\\FS1\2018\123456\2018\F\006\</t>
  </si>
  <si>
    <t>\\FS1\2018\123456\2018\I\157\</t>
  </si>
  <si>
    <t>\\FS1\2018\123456\2018\F\001\CC\2083711b-2405-4081-a4bf-0619c8375f1b\</t>
  </si>
  <si>
    <t>\\FS1\2018\123456\2018\I\181\</t>
  </si>
  <si>
    <t>\\FS1\2018\123456\2018\I\191\</t>
  </si>
  <si>
    <t>\\FS1\2018\123456\2018\S\014\</t>
  </si>
  <si>
    <t>\\FS1\2018\123456\2018\P\018\</t>
  </si>
  <si>
    <t>\\FS1\2018\123456\2018\I\177\</t>
  </si>
  <si>
    <t>\\FS1\2018\123456\2018\P\016\</t>
  </si>
  <si>
    <t>\\FS1\2018\123456\2018\I\069\</t>
  </si>
  <si>
    <t>\\FS1\2018\123456\2018\I\164\</t>
  </si>
  <si>
    <t>\\FS1\2018\123456\2018\P\028\</t>
  </si>
  <si>
    <t>\\FS1\2018\123456\2018\I\075\</t>
  </si>
  <si>
    <t>\\FS1\2018\123456\2018\P\030\</t>
  </si>
  <si>
    <t>\\FS1\2018\123456\2018\C\008\</t>
  </si>
  <si>
    <t>\\FS1\2018\123456\2018\I\148\</t>
  </si>
  <si>
    <t>\\FS1\2018\123456\2018\P\017\</t>
  </si>
  <si>
    <t>\\FS1\2018\123456\2018\C\006\</t>
  </si>
  <si>
    <t>\\FS1\2018\123456\2018\C\009\</t>
  </si>
  <si>
    <t>\\FS1\2018\123456\2018\I\169\</t>
  </si>
  <si>
    <t>\\FS1\2018\123456\2018\C\004\</t>
  </si>
  <si>
    <t>\\FS1\2018\123456\2018\P\013\</t>
  </si>
  <si>
    <t>\\FS1\2018\123456\2018\I\066\</t>
  </si>
  <si>
    <t>Total Size</t>
  </si>
  <si>
    <t>Reason</t>
  </si>
  <si>
    <t>Path Length</t>
  </si>
  <si>
    <t>Depth</t>
  </si>
  <si>
    <t>Source Attributes Ex Reserved 0</t>
  </si>
  <si>
    <t>Source Attributes</t>
  </si>
  <si>
    <t>Source</t>
  </si>
  <si>
    <t>Owner String</t>
  </si>
  <si>
    <t>Link Type</t>
  </si>
  <si>
    <t>Target Path</t>
  </si>
  <si>
    <t>Links Count</t>
  </si>
  <si>
    <t>Hard Link Targets</t>
  </si>
  <si>
    <t xml:space="preserve">Size </t>
  </si>
  <si>
    <t>Inflated Size due to Hard Links</t>
  </si>
  <si>
    <t xml:space="preserve">Total: </t>
  </si>
  <si>
    <t>File</t>
  </si>
  <si>
    <t>Total Count</t>
  </si>
  <si>
    <t>Reparse Tag</t>
  </si>
  <si>
    <t>Last Modified Bytes</t>
  </si>
  <si>
    <t xml:space="preserve">     Past 24 Hours</t>
  </si>
  <si>
    <t xml:space="preserve">     Past Week</t>
  </si>
  <si>
    <t xml:space="preserve">     Past 30 Days</t>
  </si>
  <si>
    <t xml:space="preserve">     Past Year</t>
  </si>
  <si>
    <t xml:space="preserve">     More Than A Year</t>
  </si>
  <si>
    <t>Last Modified Files</t>
  </si>
  <si>
    <t>Last Modified Folders</t>
  </si>
  <si>
    <t>Last Accessed Bytes</t>
  </si>
  <si>
    <t>Last Accessed Files</t>
  </si>
  <si>
    <t>Last Accessed Folders</t>
  </si>
  <si>
    <t>Last Created Bytes</t>
  </si>
  <si>
    <t>Last Created Files</t>
  </si>
  <si>
    <t>Last Created Folders</t>
  </si>
  <si>
    <t>Last Modified</t>
  </si>
  <si>
    <t>Avg Bytes</t>
  </si>
  <si>
    <t>Avg Folders</t>
  </si>
  <si>
    <t>Avg Files</t>
  </si>
  <si>
    <t>DivideBy</t>
  </si>
  <si>
    <t>Note: This report covers 2/8/2019 6:59:59 PM to 2/9/2020 5:00:00 AM (365.38 days)</t>
  </si>
  <si>
    <t>Total Last Modified by Day of Week</t>
  </si>
  <si>
    <t>Monday</t>
  </si>
  <si>
    <t>Tuesday</t>
  </si>
  <si>
    <t>Wednesday</t>
  </si>
  <si>
    <t>Thursday</t>
  </si>
  <si>
    <t>Friday</t>
  </si>
  <si>
    <t>Saturday</t>
  </si>
  <si>
    <t>Sunday</t>
  </si>
  <si>
    <t>Total Last Modified by Month</t>
  </si>
  <si>
    <t>January</t>
  </si>
  <si>
    <t>February</t>
  </si>
  <si>
    <t>March</t>
  </si>
  <si>
    <t>April</t>
  </si>
  <si>
    <t>May</t>
  </si>
  <si>
    <t>June</t>
  </si>
  <si>
    <t>July</t>
  </si>
  <si>
    <t>August</t>
  </si>
  <si>
    <t>September</t>
  </si>
  <si>
    <t>October</t>
  </si>
  <si>
    <t>November</t>
  </si>
  <si>
    <t>December</t>
  </si>
  <si>
    <t>Total Last Modified by Hour</t>
  </si>
  <si>
    <t>Total Last Modified by Day of Month</t>
  </si>
  <si>
    <t>Total Last Modified by Year</t>
  </si>
  <si>
    <t>Total Last Modified by Day of Year</t>
  </si>
  <si>
    <t>Older Files</t>
  </si>
  <si>
    <t>2/9/2020</t>
  </si>
  <si>
    <t>2/8/2020</t>
  </si>
  <si>
    <t>2/7/2020</t>
  </si>
  <si>
    <t>2/6/2020</t>
  </si>
  <si>
    <t>2/5/2020</t>
  </si>
  <si>
    <t>2/4/2020</t>
  </si>
  <si>
    <t>2/3/2020</t>
  </si>
  <si>
    <t>2/2/2020</t>
  </si>
  <si>
    <t>2/1/2020</t>
  </si>
  <si>
    <t>1/31/2020</t>
  </si>
  <si>
    <t>1/30/2020</t>
  </si>
  <si>
    <t>1/29/2020</t>
  </si>
  <si>
    <t>1/28/2020</t>
  </si>
  <si>
    <t>1/27/2020</t>
  </si>
  <si>
    <t>1/26/2020</t>
  </si>
  <si>
    <t>1/25/2020</t>
  </si>
  <si>
    <t>1/24/2020</t>
  </si>
  <si>
    <t>1/23/2020</t>
  </si>
  <si>
    <t>1/22/2020</t>
  </si>
  <si>
    <t>1/21/2020</t>
  </si>
  <si>
    <t>1/20/2020</t>
  </si>
  <si>
    <t>1/19/2020</t>
  </si>
  <si>
    <t>1/18/2020</t>
  </si>
  <si>
    <t>1/17/2020</t>
  </si>
  <si>
    <t>1/16/2020</t>
  </si>
  <si>
    <t>1/15/2020</t>
  </si>
  <si>
    <t>1/14/2020</t>
  </si>
  <si>
    <t>1/13/2020</t>
  </si>
  <si>
    <t>1/12/2020</t>
  </si>
  <si>
    <t>1/11/2020</t>
  </si>
  <si>
    <t>1/10/2020</t>
  </si>
  <si>
    <t>1/9/2020</t>
  </si>
  <si>
    <t>1/8/2020</t>
  </si>
  <si>
    <t>1/7/2020</t>
  </si>
  <si>
    <t>1/6/2020</t>
  </si>
  <si>
    <t>1/5/2020</t>
  </si>
  <si>
    <t>1/4/2020</t>
  </si>
  <si>
    <t>1/3/2020</t>
  </si>
  <si>
    <t>1/2/2020</t>
  </si>
  <si>
    <t>1/1/2020</t>
  </si>
  <si>
    <t>12/31/2019</t>
  </si>
  <si>
    <t>12/30/2019</t>
  </si>
  <si>
    <t>12/29/2019</t>
  </si>
  <si>
    <t>12/28/2019</t>
  </si>
  <si>
    <t>12/27/2019</t>
  </si>
  <si>
    <t>12/26/2019</t>
  </si>
  <si>
    <t>12/25/2019</t>
  </si>
  <si>
    <t>12/24/2019</t>
  </si>
  <si>
    <t>12/23/2019</t>
  </si>
  <si>
    <t>12/22/2019</t>
  </si>
  <si>
    <t>12/21/2019</t>
  </si>
  <si>
    <t>12/20/2019</t>
  </si>
  <si>
    <t>12/19/2019</t>
  </si>
  <si>
    <t>12/18/2019</t>
  </si>
  <si>
    <t>12/17/2019</t>
  </si>
  <si>
    <t>12/16/2019</t>
  </si>
  <si>
    <t>12/15/2019</t>
  </si>
  <si>
    <t>12/14/2019</t>
  </si>
  <si>
    <t>12/13/2019</t>
  </si>
  <si>
    <t>12/12/2019</t>
  </si>
  <si>
    <t>12/11/2019</t>
  </si>
  <si>
    <t>12/10/2019</t>
  </si>
  <si>
    <t>12/9/2019</t>
  </si>
  <si>
    <t>12/8/2019</t>
  </si>
  <si>
    <t>12/7/2019</t>
  </si>
  <si>
    <t>12/6/2019</t>
  </si>
  <si>
    <t>12/5/2019</t>
  </si>
  <si>
    <t>12/4/2019</t>
  </si>
  <si>
    <t>12/3/2019</t>
  </si>
  <si>
    <t>12/2/2019</t>
  </si>
  <si>
    <t>12/1/2019</t>
  </si>
  <si>
    <t>11/30/2019</t>
  </si>
  <si>
    <t>11/29/2019</t>
  </si>
  <si>
    <t>11/28/2019</t>
  </si>
  <si>
    <t>11/27/2019</t>
  </si>
  <si>
    <t>11/26/2019</t>
  </si>
  <si>
    <t>11/25/2019</t>
  </si>
  <si>
    <t>11/24/2019</t>
  </si>
  <si>
    <t>11/23/2019</t>
  </si>
  <si>
    <t>11/22/2019</t>
  </si>
  <si>
    <t>11/21/2019</t>
  </si>
  <si>
    <t>11/20/2019</t>
  </si>
  <si>
    <t>11/19/2019</t>
  </si>
  <si>
    <t>11/18/2019</t>
  </si>
  <si>
    <t>11/17/2019</t>
  </si>
  <si>
    <t>11/16/2019</t>
  </si>
  <si>
    <t>11/15/2019</t>
  </si>
  <si>
    <t>11/14/2019</t>
  </si>
  <si>
    <t>11/13/2019</t>
  </si>
  <si>
    <t>11/12/2019</t>
  </si>
  <si>
    <t>11/11/2019</t>
  </si>
  <si>
    <t>11/10/2019</t>
  </si>
  <si>
    <t>11/9/2019</t>
  </si>
  <si>
    <t>11/8/2019</t>
  </si>
  <si>
    <t>11/7/2019</t>
  </si>
  <si>
    <t>11/6/2019</t>
  </si>
  <si>
    <t>11/5/2019</t>
  </si>
  <si>
    <t>11/4/2019</t>
  </si>
  <si>
    <t>11/3/2019</t>
  </si>
  <si>
    <t>11/2/2019</t>
  </si>
  <si>
    <t>11/1/2019</t>
  </si>
  <si>
    <t>10/31/2019</t>
  </si>
  <si>
    <t>10/30/2019</t>
  </si>
  <si>
    <t>10/29/2019</t>
  </si>
  <si>
    <t>10/28/2019</t>
  </si>
  <si>
    <t>10/27/2019</t>
  </si>
  <si>
    <t>10/26/2019</t>
  </si>
  <si>
    <t>10/25/2019</t>
  </si>
  <si>
    <t>10/24/2019</t>
  </si>
  <si>
    <t>10/23/2019</t>
  </si>
  <si>
    <t>10/22/2019</t>
  </si>
  <si>
    <t>10/21/2019</t>
  </si>
  <si>
    <t>10/20/2019</t>
  </si>
  <si>
    <t>10/19/2019</t>
  </si>
  <si>
    <t>10/18/2019</t>
  </si>
  <si>
    <t>10/17/2019</t>
  </si>
  <si>
    <t>10/16/2019</t>
  </si>
  <si>
    <t>10/15/2019</t>
  </si>
  <si>
    <t>10/14/2019</t>
  </si>
  <si>
    <t>10/13/2019</t>
  </si>
  <si>
    <t>10/12/2019</t>
  </si>
  <si>
    <t>10/11/2019</t>
  </si>
  <si>
    <t>10/10/2019</t>
  </si>
  <si>
    <t>10/9/2019</t>
  </si>
  <si>
    <t>10/8/2019</t>
  </si>
  <si>
    <t>10/7/2019</t>
  </si>
  <si>
    <t>10/6/2019</t>
  </si>
  <si>
    <t>10/5/2019</t>
  </si>
  <si>
    <t>10/4/2019</t>
  </si>
  <si>
    <t>10/3/2019</t>
  </si>
  <si>
    <t>10/2/2019</t>
  </si>
  <si>
    <t>10/1/2019</t>
  </si>
  <si>
    <t>9/30/2019</t>
  </si>
  <si>
    <t>9/29/2019</t>
  </si>
  <si>
    <t>9/28/2019</t>
  </si>
  <si>
    <t>9/27/2019</t>
  </si>
  <si>
    <t>9/26/2019</t>
  </si>
  <si>
    <t>9/25/2019</t>
  </si>
  <si>
    <t>9/24/2019</t>
  </si>
  <si>
    <t>9/23/2019</t>
  </si>
  <si>
    <t>9/22/2019</t>
  </si>
  <si>
    <t>9/21/2019</t>
  </si>
  <si>
    <t>9/20/2019</t>
  </si>
  <si>
    <t>9/19/2019</t>
  </si>
  <si>
    <t>9/18/2019</t>
  </si>
  <si>
    <t>9/17/2019</t>
  </si>
  <si>
    <t>9/16/2019</t>
  </si>
  <si>
    <t>9/15/2019</t>
  </si>
  <si>
    <t>9/14/2019</t>
  </si>
  <si>
    <t>9/13/2019</t>
  </si>
  <si>
    <t>9/12/2019</t>
  </si>
  <si>
    <t>9/11/2019</t>
  </si>
  <si>
    <t>9/10/2019</t>
  </si>
  <si>
    <t>9/9/2019</t>
  </si>
  <si>
    <t>9/8/2019</t>
  </si>
  <si>
    <t>9/7/2019</t>
  </si>
  <si>
    <t>9/6/2019</t>
  </si>
  <si>
    <t>9/5/2019</t>
  </si>
  <si>
    <t>9/4/2019</t>
  </si>
  <si>
    <t>9/3/2019</t>
  </si>
  <si>
    <t>9/2/2019</t>
  </si>
  <si>
    <t>9/1/2019</t>
  </si>
  <si>
    <t>8/31/2019</t>
  </si>
  <si>
    <t>8/30/2019</t>
  </si>
  <si>
    <t>8/29/2019</t>
  </si>
  <si>
    <t>8/28/2019</t>
  </si>
  <si>
    <t>8/27/2019</t>
  </si>
  <si>
    <t>8/26/2019</t>
  </si>
  <si>
    <t>8/25/2019</t>
  </si>
  <si>
    <t>8/24/2019</t>
  </si>
  <si>
    <t>8/23/2019</t>
  </si>
  <si>
    <t>8/22/2019</t>
  </si>
  <si>
    <t>8/21/2019</t>
  </si>
  <si>
    <t>8/20/2019</t>
  </si>
  <si>
    <t>8/19/2019</t>
  </si>
  <si>
    <t>8/18/2019</t>
  </si>
  <si>
    <t>8/17/2019</t>
  </si>
  <si>
    <t>8/16/2019</t>
  </si>
  <si>
    <t>8/15/2019</t>
  </si>
  <si>
    <t>8/14/2019</t>
  </si>
  <si>
    <t>8/13/2019</t>
  </si>
  <si>
    <t>8/12/2019</t>
  </si>
  <si>
    <t>8/11/2019</t>
  </si>
  <si>
    <t>8/10/2019</t>
  </si>
  <si>
    <t>8/9/2019</t>
  </si>
  <si>
    <t>8/8/2019</t>
  </si>
  <si>
    <t>8/7/2019</t>
  </si>
  <si>
    <t>8/6/2019</t>
  </si>
  <si>
    <t>8/5/2019</t>
  </si>
  <si>
    <t>8/4/2019</t>
  </si>
  <si>
    <t>8/3/2019</t>
  </si>
  <si>
    <t>8/2/2019</t>
  </si>
  <si>
    <t>8/1/2019</t>
  </si>
  <si>
    <t>7/31/2019</t>
  </si>
  <si>
    <t>7/30/2019</t>
  </si>
  <si>
    <t>7/29/2019</t>
  </si>
  <si>
    <t>7/28/2019</t>
  </si>
  <si>
    <t>7/27/2019</t>
  </si>
  <si>
    <t>7/26/2019</t>
  </si>
  <si>
    <t>7/25/2019</t>
  </si>
  <si>
    <t>7/24/2019</t>
  </si>
  <si>
    <t>7/23/2019</t>
  </si>
  <si>
    <t>7/22/2019</t>
  </si>
  <si>
    <t>7/21/2019</t>
  </si>
  <si>
    <t>7/20/2019</t>
  </si>
  <si>
    <t>7/19/2019</t>
  </si>
  <si>
    <t>7/18/2019</t>
  </si>
  <si>
    <t>7/17/2019</t>
  </si>
  <si>
    <t>7/16/2019</t>
  </si>
  <si>
    <t>7/15/2019</t>
  </si>
  <si>
    <t>7/14/2019</t>
  </si>
  <si>
    <t>7/13/2019</t>
  </si>
  <si>
    <t>7/12/2019</t>
  </si>
  <si>
    <t>7/11/2019</t>
  </si>
  <si>
    <t>7/10/2019</t>
  </si>
  <si>
    <t>7/9/2019</t>
  </si>
  <si>
    <t>7/8/2019</t>
  </si>
  <si>
    <t>7/7/2019</t>
  </si>
  <si>
    <t>7/6/2019</t>
  </si>
  <si>
    <t>7/5/2019</t>
  </si>
  <si>
    <t>7/4/2019</t>
  </si>
  <si>
    <t>7/3/2019</t>
  </si>
  <si>
    <t>7/2/2019</t>
  </si>
  <si>
    <t>7/1/2019</t>
  </si>
  <si>
    <t>6/30/2019</t>
  </si>
  <si>
    <t>6/29/2019</t>
  </si>
  <si>
    <t>6/28/2019</t>
  </si>
  <si>
    <t>6/27/2019</t>
  </si>
  <si>
    <t>6/26/2019</t>
  </si>
  <si>
    <t>6/25/2019</t>
  </si>
  <si>
    <t>6/24/2019</t>
  </si>
  <si>
    <t>6/23/2019</t>
  </si>
  <si>
    <t>6/22/2019</t>
  </si>
  <si>
    <t>6/21/2019</t>
  </si>
  <si>
    <t>6/20/2019</t>
  </si>
  <si>
    <t>6/19/2019</t>
  </si>
  <si>
    <t>6/18/2019</t>
  </si>
  <si>
    <t>6/17/2019</t>
  </si>
  <si>
    <t>6/16/2019</t>
  </si>
  <si>
    <t>6/15/2019</t>
  </si>
  <si>
    <t>6/14/2019</t>
  </si>
  <si>
    <t>6/13/2019</t>
  </si>
  <si>
    <t>6/12/2019</t>
  </si>
  <si>
    <t>6/11/2019</t>
  </si>
  <si>
    <t>6/10/2019</t>
  </si>
  <si>
    <t>6/9/2019</t>
  </si>
  <si>
    <t>6/8/2019</t>
  </si>
  <si>
    <t>6/7/2019</t>
  </si>
  <si>
    <t>6/6/2019</t>
  </si>
  <si>
    <t>6/5/2019</t>
  </si>
  <si>
    <t>6/4/2019</t>
  </si>
  <si>
    <t>6/3/2019</t>
  </si>
  <si>
    <t>6/2/2019</t>
  </si>
  <si>
    <t>6/1/2019</t>
  </si>
  <si>
    <t>5/31/2019</t>
  </si>
  <si>
    <t>5/30/2019</t>
  </si>
  <si>
    <t>5/29/2019</t>
  </si>
  <si>
    <t>5/28/2019</t>
  </si>
  <si>
    <t>5/27/2019</t>
  </si>
  <si>
    <t>5/26/2019</t>
  </si>
  <si>
    <t>5/25/2019</t>
  </si>
  <si>
    <t>5/24/2019</t>
  </si>
  <si>
    <t>5/23/2019</t>
  </si>
  <si>
    <t>5/22/2019</t>
  </si>
  <si>
    <t>5/21/2019</t>
  </si>
  <si>
    <t>5/20/2019</t>
  </si>
  <si>
    <t>5/19/2019</t>
  </si>
  <si>
    <t>5/18/2019</t>
  </si>
  <si>
    <t>5/17/2019</t>
  </si>
  <si>
    <t>5/16/2019</t>
  </si>
  <si>
    <t>5/15/2019</t>
  </si>
  <si>
    <t>5/14/2019</t>
  </si>
  <si>
    <t>5/13/2019</t>
  </si>
  <si>
    <t>5/12/2019</t>
  </si>
  <si>
    <t>5/11/2019</t>
  </si>
  <si>
    <t>5/10/2019</t>
  </si>
  <si>
    <t>5/9/2019</t>
  </si>
  <si>
    <t>5/8/2019</t>
  </si>
  <si>
    <t>5/7/2019</t>
  </si>
  <si>
    <t>5/6/2019</t>
  </si>
  <si>
    <t>5/5/2019</t>
  </si>
  <si>
    <t>5/4/2019</t>
  </si>
  <si>
    <t>5/3/2019</t>
  </si>
  <si>
    <t>5/2/2019</t>
  </si>
  <si>
    <t>5/1/2019</t>
  </si>
  <si>
    <t>4/30/2019</t>
  </si>
  <si>
    <t>4/29/2019</t>
  </si>
  <si>
    <t>4/28/2019</t>
  </si>
  <si>
    <t>4/27/2019</t>
  </si>
  <si>
    <t>4/26/2019</t>
  </si>
  <si>
    <t>4/25/2019</t>
  </si>
  <si>
    <t>4/24/2019</t>
  </si>
  <si>
    <t>4/23/2019</t>
  </si>
  <si>
    <t>4/22/2019</t>
  </si>
  <si>
    <t>4/21/2019</t>
  </si>
  <si>
    <t>4/20/2019</t>
  </si>
  <si>
    <t>4/19/2019</t>
  </si>
  <si>
    <t>4/18/2019</t>
  </si>
  <si>
    <t>4/17/2019</t>
  </si>
  <si>
    <t>4/16/2019</t>
  </si>
  <si>
    <t>4/15/2019</t>
  </si>
  <si>
    <t>4/14/2019</t>
  </si>
  <si>
    <t>4/13/2019</t>
  </si>
  <si>
    <t>4/12/2019</t>
  </si>
  <si>
    <t>4/11/2019</t>
  </si>
  <si>
    <t>4/10/2019</t>
  </si>
  <si>
    <t>4/9/2019</t>
  </si>
  <si>
    <t>4/8/2019</t>
  </si>
  <si>
    <t>4/7/2019</t>
  </si>
  <si>
    <t>4/6/2019</t>
  </si>
  <si>
    <t>4/5/2019</t>
  </si>
  <si>
    <t>4/4/2019</t>
  </si>
  <si>
    <t>4/3/2019</t>
  </si>
  <si>
    <t>4/2/2019</t>
  </si>
  <si>
    <t>4/1/2019</t>
  </si>
  <si>
    <t>3/31/2019</t>
  </si>
  <si>
    <t>3/30/2019</t>
  </si>
  <si>
    <t>3/29/2019</t>
  </si>
  <si>
    <t>3/28/2019</t>
  </si>
  <si>
    <t>3/27/2019</t>
  </si>
  <si>
    <t>3/26/2019</t>
  </si>
  <si>
    <t>3/25/2019</t>
  </si>
  <si>
    <t>3/24/2019</t>
  </si>
  <si>
    <t>3/23/2019</t>
  </si>
  <si>
    <t>3/22/2019</t>
  </si>
  <si>
    <t>3/21/2019</t>
  </si>
  <si>
    <t>3/20/2019</t>
  </si>
  <si>
    <t>3/19/2019</t>
  </si>
  <si>
    <t>3/18/2019</t>
  </si>
  <si>
    <t>3/17/2019</t>
  </si>
  <si>
    <t>3/16/2019</t>
  </si>
  <si>
    <t>3/15/2019</t>
  </si>
  <si>
    <t>3/14/2019</t>
  </si>
  <si>
    <t>3/13/2019</t>
  </si>
  <si>
    <t>3/12/2019</t>
  </si>
  <si>
    <t>3/11/2019</t>
  </si>
  <si>
    <t>3/10/2019</t>
  </si>
  <si>
    <t>3/9/2019</t>
  </si>
  <si>
    <t>3/8/2019</t>
  </si>
  <si>
    <t>3/7/2019</t>
  </si>
  <si>
    <t>3/6/2019</t>
  </si>
  <si>
    <t>3/5/2019</t>
  </si>
  <si>
    <t>3/4/2019</t>
  </si>
  <si>
    <t>3/3/2019</t>
  </si>
  <si>
    <t>3/2/2019</t>
  </si>
  <si>
    <t>3/1/2019</t>
  </si>
  <si>
    <t>2/28/2019</t>
  </si>
  <si>
    <t>2/27/2019</t>
  </si>
  <si>
    <t>2/26/2019</t>
  </si>
  <si>
    <t>2/25/2019</t>
  </si>
  <si>
    <t>2/24/2019</t>
  </si>
  <si>
    <t>2/23/2019</t>
  </si>
  <si>
    <t>2/22/2019</t>
  </si>
  <si>
    <t>2/21/2019</t>
  </si>
  <si>
    <t>2/20/2019</t>
  </si>
  <si>
    <t>2/19/2019</t>
  </si>
  <si>
    <t>2/18/2019</t>
  </si>
  <si>
    <t>2/17/2019</t>
  </si>
  <si>
    <t>2/16/2019</t>
  </si>
  <si>
    <t>2/15/2019</t>
  </si>
  <si>
    <t>2/14/2019</t>
  </si>
  <si>
    <t>2/13/2019</t>
  </si>
  <si>
    <t>2/12/2019</t>
  </si>
  <si>
    <t>2/11/2019</t>
  </si>
  <si>
    <t>2/10/2019</t>
  </si>
  <si>
    <t>2/9/2019</t>
  </si>
  <si>
    <t>2/8/2019</t>
  </si>
  <si>
    <t>Newer Files</t>
  </si>
  <si>
    <t>Created</t>
  </si>
  <si>
    <t>Total Created by Day of Week</t>
  </si>
  <si>
    <t>Total Created by Month</t>
  </si>
  <si>
    <t>Total Created by Hour</t>
  </si>
  <si>
    <t>Total Created by Day of Month</t>
  </si>
  <si>
    <t>Total Created by Year</t>
  </si>
  <si>
    <t>Total Created by Day of Year</t>
  </si>
  <si>
    <t>Last Accessed</t>
  </si>
  <si>
    <t>Total Last Accessed by Day of Week</t>
  </si>
  <si>
    <t>Total Last Accessed by Month</t>
  </si>
  <si>
    <t>Total Last Accessed by Hour</t>
  </si>
  <si>
    <t>Total Last Accessed by Day of Month</t>
  </si>
  <si>
    <t>Total Last Accessed by Year</t>
  </si>
  <si>
    <t>Total Last Accessed by Day of Year</t>
  </si>
  <si>
    <t>Avg Folder Size</t>
  </si>
  <si>
    <t>Max Folder Size</t>
  </si>
  <si>
    <t>Reparse Points Count</t>
  </si>
  <si>
    <t>Total Deep Paths</t>
  </si>
  <si>
    <t>Long Paths Count</t>
  </si>
  <si>
    <t>Large File Count</t>
  </si>
  <si>
    <t>Large Files Bytes</t>
  </si>
  <si>
    <t>Large Dir Count</t>
  </si>
  <si>
    <t>Large Folders Bytes</t>
  </si>
  <si>
    <t>Folders With High Number File Count</t>
  </si>
  <si>
    <t>Folders With High Number Sub Dir Count</t>
  </si>
  <si>
    <t>Total Time Scanning</t>
  </si>
  <si>
    <t>Most Recent Last Modified Time</t>
  </si>
  <si>
    <t>Most Recent Last Accessed Time</t>
  </si>
  <si>
    <t>Most Recent Last Created Time</t>
  </si>
  <si>
    <t>Last Modified Bytes In Past 24 Hours</t>
  </si>
  <si>
    <t>Last Modified Files In Past 24 Hours</t>
  </si>
  <si>
    <t>Last Modified Folders In Past 24 Hours</t>
  </si>
  <si>
    <t>Last Modified Bytes In Past Week</t>
  </si>
  <si>
    <t>Last Modified Files In Past Week</t>
  </si>
  <si>
    <t>Last Modified Folders In Past Week</t>
  </si>
  <si>
    <t>Last Modified Bytes In Past 30 Days</t>
  </si>
  <si>
    <t>Last Modified Files In Past 30 Days</t>
  </si>
  <si>
    <t>Last Modified Folders In Past 30 Days</t>
  </si>
  <si>
    <t>Last Modified Bytes In Past Year</t>
  </si>
  <si>
    <t>Last Modified Files In Past Year</t>
  </si>
  <si>
    <t>Last Modified Folders In Past Year</t>
  </si>
  <si>
    <t>Last Accessed Bytes In Past 24 Hours</t>
  </si>
  <si>
    <t>Last Accessed Files In Past 24 Hours</t>
  </si>
  <si>
    <t>Last Accessed Folders In Past 24 Hours</t>
  </si>
  <si>
    <t>Last Accessed Bytes In Past Week</t>
  </si>
  <si>
    <t>Last Accessed Files In Past Week</t>
  </si>
  <si>
    <t>Last Accessed Folders In Past Week</t>
  </si>
  <si>
    <t>Last Accessed Bytes In Past 30 Days</t>
  </si>
  <si>
    <t>Last Accessed Files In Past 30 Days</t>
  </si>
  <si>
    <t>Last Accessed Folders In Past 30 Days</t>
  </si>
  <si>
    <t>Last Accessed Bytes In Past Year</t>
  </si>
  <si>
    <t>Last Accessed Files In Past Year</t>
  </si>
  <si>
    <t>Last Accessed Folders In Past Year</t>
  </si>
  <si>
    <t>Last Created Bytes In Past 24 Hours</t>
  </si>
  <si>
    <t>Last Created Files In Past 24 Hours</t>
  </si>
  <si>
    <t>Last Created Folders In Past 24 Hours</t>
  </si>
  <si>
    <t>Last Created Bytes In Past Week</t>
  </si>
  <si>
    <t>Last Created Files In Past Week</t>
  </si>
  <si>
    <t>Last Created Folders In Past Week</t>
  </si>
  <si>
    <t>Last Created Bytes In Past 30 Days</t>
  </si>
  <si>
    <t>Last Created Files In Past 30 Days</t>
  </si>
  <si>
    <t>Last Created Folders In Past 30 Days</t>
  </si>
  <si>
    <t>Last Created Bytes In Past Year</t>
  </si>
  <si>
    <t>Last Created Files In Past Year</t>
  </si>
  <si>
    <t>Last Created Folders In Past Year</t>
  </si>
  <si>
    <t>Rel Path</t>
  </si>
  <si>
    <t>Has Modified File in Past 90 Days</t>
  </si>
  <si>
    <t>\\FS1\2018\123456</t>
  </si>
  <si>
    <t>\\FS1\2018\123456\2018\S\001\CC\2083711b-2405-4081-a4bf-0619c8375f1b\GLI.xml</t>
  </si>
  <si>
    <t>\\FS1\2018\123456\2018\I\001\CC\2083711b-2405-4081-a4bf-0619c8375f1b\CF_500_2083711b-2405-4081-a4bf-0619c8375f1b_2083711b-2405-4081-a4bf-0619c8375f1b.docx</t>
  </si>
  <si>
    <t>\\FS1\2018\123457</t>
  </si>
  <si>
    <t>\\FS1\2018\123456\2018\C\001\CC\2083711b-2405-4081-a4bf-0619c8375f1b\LGP.docx</t>
  </si>
  <si>
    <t>\\FS1\2018\123456\2018\I\001\CC\2083711b-2405-4081-a4bf-0619c8375f1b\CFf_2083711b-2405-4081-a4bf-0619c8375f1b_2083711b-2405-4081-a4bf-0619c8375f1b.docx</t>
  </si>
  <si>
    <t>\\FS1\2018\123458</t>
  </si>
  <si>
    <t>\\FS1\2018\123456\2018\I\002\PC\SP\2083711b-2405-4081-a4bf-0619c8375f1b\</t>
  </si>
  <si>
    <t>\\FS1\2018\123456\2018\I\002\CC\2083711b-2405-4081-a4bf-0619c8375f1b\offd_2083711b-2405-4081-a4bf-0619c8375f1b_2083711b-2405-4081-a4bf-0619c8375f1b.docx</t>
  </si>
  <si>
    <t>\\FS1\2018\123459</t>
  </si>
  <si>
    <t>\\FS1\2018\123456\2018\I\002\CC\2083711b-2405-4081-a4bf-0619c8375f1b\GOLI.xml</t>
  </si>
  <si>
    <t>\\FS1\2018\123456\2018\P\001\CC\2083711b-2405-4081-a4bf-0619c8375f1b\CFf_2083711b-2405-4081-a4bf-0619c8375f1b_2083711b-2405-4081-a4bf-0619c8375f1b.docx</t>
  </si>
  <si>
    <t>\\FS1\2018\123460</t>
  </si>
  <si>
    <t>\\FS1\2018\123456\2018\I\001\CC\2083711b-2405-4081-a4bf-0619c8375f1b\LGP.docx</t>
  </si>
  <si>
    <t>\\FS1\2018\123461</t>
  </si>
  <si>
    <t>\\FS1\2018\123456\2018\I\001\CC\2083711b-2405-4081-a4bf-0619c8375f1b\GLI.xml</t>
  </si>
  <si>
    <t>\\FS1\2018\123462</t>
  </si>
  <si>
    <t>\\FS1\2018\123456\2018\P\001\PC\PP\</t>
  </si>
  <si>
    <t>\\FS1\2018\123456\2018\C\001\2083711b-2405-4081-a4bf-0619c8375f1b_AF.rr</t>
  </si>
  <si>
    <t>\\FS1\2018\123463</t>
  </si>
  <si>
    <t>\\FS1\2018\123456\2018\P\002\CC\2083711b-2405-4081-a4bf-0619c8375f1b\LGP.docx</t>
  </si>
  <si>
    <t>\\FS1\2018\123456\2018\P\007\CC\2083711b-2405-4081-a4bf-0619c8375f1b\CFf_2083711b-2405-4081-a4bf-0619c8375f1b_2083711b-2405-4081-a4bf-0619c8375f1b.docx</t>
  </si>
  <si>
    <t>\\FS1\2018\123464</t>
  </si>
  <si>
    <t>\\FS1\2018\123456\2018\X\001\CC\2083711b-2405-4081-a4bf-0619c8375f1b\LGP.docx</t>
  </si>
  <si>
    <t>\\FS1\2018\123465</t>
  </si>
  <si>
    <t>\\FS1\2018\123466</t>
  </si>
  <si>
    <t>\\FS1\2018\123467</t>
  </si>
  <si>
    <t>\\FS1\2018\123456\2018\Y\001\CC\2083711b-2405-4081-a4bf-0619c8375f1b\GLI.xml</t>
  </si>
  <si>
    <t>\\FS1\2018\123456\2018\I\002\CC\2083711b-2405-4081-a4bf-0619c8375f1b\Cache_offd_2083711b-2405-4081-a4bf-0619c8375f1b_2083711b-2405-4081-a4bf-0619c8375f1b.docx</t>
  </si>
  <si>
    <t>\\FS1\2018\123468</t>
  </si>
  <si>
    <t>\\FS1\2018\123456\2018\P\003\2083711b-2405-4081-a4bf-0619c8375f1b.rr</t>
  </si>
  <si>
    <t>\\FS1\2018\123456\2018\I\001\2083711b-2405-4081-a4bf-0619c8375f1b_AF.rr</t>
  </si>
  <si>
    <t>\\FS1\2018\123469</t>
  </si>
  <si>
    <t>\\FS1\2018\123470</t>
  </si>
  <si>
    <t>\\FS1\2018\123471</t>
  </si>
  <si>
    <t>\\FS1\2018\123456\2018\S\002\CC\2083711b-2405-4081-a4bf-0619c8375f1b\LGP.docx</t>
  </si>
  <si>
    <t>\\FS1\2018\123456\2018\C\001\CC\2083711b-2405-4081-a4bf-0619c8375f1b\FC_CFf_2083711b-2405-4081-a4bf-0619c8375f1b_2083711b-2405-4081-a4bf-0619c8375f1b.docx</t>
  </si>
  <si>
    <t>\\FS1\2018\123472</t>
  </si>
  <si>
    <t>\\FS1\2018\123456\2018\C\001\CC\2083711b-2405-4081-a4bf-0619c8375f1b\Cache_CFf_2083711b-2405-4081-a4bf-0619c8375f1b_2083711b-2405-4081-a4bf-0619c8375f1b.docx</t>
  </si>
  <si>
    <t>\\FS1\2018\123473</t>
  </si>
  <si>
    <t>\\FS1\2018\123456\2018\I\010\CC\2083711b-2405-4081-a4bf-0619c8375f1b\Error\offd_2083711b-2405-4081-a4bf-0619c8375f1b_2083711b-2405-4081-a4bf-0619c8375f1b.docx</t>
  </si>
  <si>
    <t>\\FS1\2018\123474</t>
  </si>
  <si>
    <t>\\FS1\2018\123475</t>
  </si>
  <si>
    <t>\\FS1\2018\12345673\2018\I\001\CC\2083711b-2405-4081-a4bf-0619c8375f1b\GLI.xml</t>
  </si>
  <si>
    <t>\\FS1\2018\12345673\2018\I\001\CC\2083711b-2405-4081-a4bf-0619c8375f1b\CFf_2083711b-2405-4081-a4bf-0619c8375f1b_2083711b-2405-4081-a4bf-0619c8375f1b.docx</t>
  </si>
  <si>
    <t>\\FS1\2018\123476</t>
  </si>
  <si>
    <t>\\FS1\2018\12345674\2018\C\001\2083711b-2405-4081-a4bf-0619c8375f1b.rr</t>
  </si>
  <si>
    <t>\\FS1\2018\12345674\2018\I\001\2083711b-2405-4081-a4bf-0619c8375f1b_AF.rr</t>
  </si>
  <si>
    <t>\\FS1\2018\123477</t>
  </si>
  <si>
    <t>\\FS1\2018\12345675\2018\P\001\CC\2083711b-2405-4081-a4bf-0619c8375f1b\CFf_2083711b-2405-4081-a4bf-0619c8375f1b_2083711b-2405-4081-a4bf-0619c8375f1b.docx</t>
  </si>
  <si>
    <t>\\FS1\2018\123478</t>
  </si>
  <si>
    <t>\\FS1\2018\12345676\2018\C\001\2083711b-2405-4081-a4bf-0619c8375f1b.rr</t>
  </si>
  <si>
    <t>\\FS1\2018\12345676\2018\P\001\2083711b-2405-4081-a4bf-0619c8375f1b_FC.rr</t>
  </si>
  <si>
    <t>\\FS1\2018\123479</t>
  </si>
  <si>
    <t>\\FS1\2018\12345677\2018\C\001\2083711b-2405-4081-a4bf-0619c8375f1b.rr</t>
  </si>
  <si>
    <t>\\FS1\2018\12345677\2018\P\001\2083711b-2405-4081-a4bf-0619c8375f1b_FC.rr</t>
  </si>
  <si>
    <t>\\FS1\2018\123480</t>
  </si>
  <si>
    <t>\\FS1\2018\12345678\2018\S\001\CC\2083711b-2405-4081-a4bf-0619c8375f1b\CFf_2083711b-2405-4081-a4bf-0619c8375f1b_2083711b-2405-4081-a4bf-0619c8375f1b.docx</t>
  </si>
  <si>
    <t>\\FS1\2018\123481</t>
  </si>
  <si>
    <t>\\FS1\2018\12345679\2018\I\001\CC\2083711b-2405-4081-a4bf-0619c8375f1b\CFf_2083711b-2405-4081-a4bf-0619c8375f1b_2083711b-2405-4081-a4bf-0619c8375f1b.docx</t>
  </si>
  <si>
    <t>\\FS1\2018\123482</t>
  </si>
  <si>
    <t>\\FS1\2018\12345680\2018\C\001\2083711b-2405-4081-a4bf-0619c8375f1b.rr</t>
  </si>
  <si>
    <t>\\FS1\2018\12345680\2018\I\001\2083711b-2405-4081-a4bf-0619c8375f1b_FC.rr</t>
  </si>
  <si>
    <t>\\FS1\2018\123483</t>
  </si>
  <si>
    <t>\\FS1\2018\12345681\2018\C\001\2083711b-2405-4081-a4bf-0619c8375f1b.rr</t>
  </si>
  <si>
    <t>\\FS1\2018\12345681\2018\P\001\2083711b-2405-4081-a4bf-0619c8375f1b_FC.rr</t>
  </si>
  <si>
    <t>\\FS1\2018\123484</t>
  </si>
  <si>
    <t>\\FS1\2018\12345682\2018\C\001\2083711b-2405-4081-a4bf-0619c8375f1b.rr</t>
  </si>
  <si>
    <t>\\FS1\2018\12345682\2018\P\001\2083711b-2405-4081-a4bf-0619c8375f1b_BK1.rr</t>
  </si>
  <si>
    <t>\\FS1\2018\123485</t>
  </si>
  <si>
    <t>\\FS1\2018\12345683\2018\C\001\2083711b-2405-4081-a4bf-0619c8375f1b.rr</t>
  </si>
  <si>
    <t>\\FS1\2018\12345683\2018\P\001\2083711b-2405-4081-a4bf-0619c8375f1b_FC.rr</t>
  </si>
  <si>
    <t>\\FS1\2018\123486</t>
  </si>
  <si>
    <t>\\FS1\2018\12345684\2018\C\001\2083711b-2405-4081-a4bf-0619c8375f1b.rr</t>
  </si>
  <si>
    <t>\\FS1\2018\12345684\2018\P\001\2083711b-2405-4081-a4bf-0619c8375f1b_FC.rr</t>
  </si>
  <si>
    <t>\\FS1\2018\123487</t>
  </si>
  <si>
    <t>\\FS1\2018\12345685\2018\S\001\CC\2083711b-2405-4081-a4bf-0619c8375f1b\GLI.xml</t>
  </si>
  <si>
    <t>\\FS1\2018\12345685\2018\S\001\CC\2083711b-2405-4081-a4bf-0619c8375f1b\CF_134_2083711b-2405-4081-a4bf-0619c8375f1b_2083711b-2405-4081-a4bf-0619c8375f1b.docx</t>
  </si>
  <si>
    <t>\\FS1\2018\123488</t>
  </si>
  <si>
    <t>\\FS1\2018\12345686\2018\C\001\2083711b-2405-4081-a4bf-0619c8375f1b.rr</t>
  </si>
  <si>
    <t>\\FS1\2018\12345686\2018\C\001\2083711b-2405-4081-a4bf-0619c8375f1b_AF.rr</t>
  </si>
  <si>
    <t>\\FS1\2018\123489</t>
  </si>
  <si>
    <t>\\FS1\2018\12345687\2018\C\001\2083711b-2405-4081-a4bf-0619c8375f1b.rr</t>
  </si>
  <si>
    <t>\\FS1\2018\12345687\2018\P\001\2083711b-2405-4081-a4bf-0619c8375f1b_FC.rr</t>
  </si>
  <si>
    <t>\\FS1\2018\123490</t>
  </si>
  <si>
    <t>\\FS1\2018\12345628713\backup\2083711b-2405-4081-a4bf-0619c8375f1b.rr</t>
  </si>
  <si>
    <t>\\FS1\2018\123456006516\INC1006541\2083711b-2405-4081-a4bf-0619c8375f1b,7.rr</t>
  </si>
  <si>
    <t>\\FS1\2018\123491</t>
  </si>
  <si>
    <t>\\FS1\2018\123492</t>
  </si>
  <si>
    <t>\\FS1\2018\123456\2018\C\002\CC\2083711b-2405-4081-a4bf-0619c8375f1b\LGP.docx</t>
  </si>
  <si>
    <t>\\FS1\2018\123456\2018\I\007\CC\2083711b-2405-4081-a4bf-0619c8375f1b\FC_CF_34_2083711b-2405-4081-a4bf-0619c8375f1b_2083711b-2405-4081-a4bf-0619c8375f1b.docx</t>
  </si>
  <si>
    <t>\\FS1\2018\123493</t>
  </si>
  <si>
    <t>\\FS1\2018\123456\2018\I\001\2083711b-2405-4081-a4bf-0619c8375f1b.rr</t>
  </si>
  <si>
    <t>\\FS1\2018\123456\2018\I\001\2083711b-2405-4081-a4bf-0619c8375f1b_BK1.rr</t>
  </si>
  <si>
    <t>\\FS1\2018\123494</t>
  </si>
  <si>
    <t>\\FS1\2018\123456\2018\P\001\CC\2083711b-2405-4081-a4bf-0619c8375f1b\LGP.docx</t>
  </si>
  <si>
    <t>\\FS1\2018\123456\2018\C\001\CC\2083711b-2405-4081-a4bf-0619c8375f1b\CFf_2083711b-2405-4081-a4bf-0619c8375f1b_2083711b-2405-4081-a4bf-0619c8375f1b.docx</t>
  </si>
  <si>
    <t>\\FS1\2018\123495</t>
  </si>
  <si>
    <t>\\FS1\2018\123456\2018\X\001\CC\2083711b-2405-4081-a4bf-0619c8375f1b\GLI.xml</t>
  </si>
  <si>
    <t>\\FS1\2018\123496</t>
  </si>
  <si>
    <t>\\FS1\2018\123456\2018\I\001\CC\2083711b-2405-4081-a4bf-0619c8375f1b\GOLI.xml</t>
  </si>
  <si>
    <t>\\FS1\2018\123456\2018\I\001\CC\2083711b-2405-4081-a4bf-0619c8375f1b\offd_2083711b-2405-4081-a4bf-0619c8375f1b_2083711b-2405-4081-a4bf-0619c8375f1b.docx</t>
  </si>
  <si>
    <t>\\FS1\2018\123497</t>
  </si>
  <si>
    <t>\\FS1\2018\123456\2018\I\002\2083711b-2405-4081-a4bf-0619c8375f1b.rr</t>
  </si>
  <si>
    <t>\\FS1\2018\123456\2018\I\002\2083711b-2405-4081-a4bf-0619c8375f1b_FC.rr</t>
  </si>
  <si>
    <t>\\FS1\2018\123498</t>
  </si>
  <si>
    <t>\\FS1\2018\123499</t>
  </si>
  <si>
    <t>\\FS1\2018\123456\2018\I\009\CC\2083711b-2405-4081-a4bf-0619c8375f1b\CF_37300_2083711b-2405-4081-a4bf-0619c8375f1b_2083711b-2405-4081-a4bf-0619c8375f1b.docx</t>
  </si>
  <si>
    <t>\\FS1\2018\123500</t>
  </si>
  <si>
    <t>\\FS1\2018\123456\2018\Y\001\2083711b-2405-4081-a4bf-0619c8375f1b.rr</t>
  </si>
  <si>
    <t>\\FS1\2018\123501</t>
  </si>
  <si>
    <t>\\FS1\2018\123456\2018\I\001\CC\2083711b-2405-4081-a4bf-0619c8375f1b\CF_189_2083711b-2405-4081-a4bf-0619c8375f1b_2083711b-2405-4081-a4bf-0619c8375f1b.docx</t>
  </si>
  <si>
    <t>\\FS1\2018\123502</t>
  </si>
  <si>
    <t>\\FS1\2018\123456\2018\I\004\CC\2083711b-2405-4081-a4bf-0619c8375f1b\FC_CFf_2083711b-2405-4081-a4bf-0619c8375f1b_2083711b-2405-4081-a4bf-0619c8375f1b.docx</t>
  </si>
  <si>
    <t>\\FS1\2018\123503</t>
  </si>
  <si>
    <t>\\FS1\2018\123456\2018\S\001\CC\2083711b-2405-4081-a4bf-0619c8375f1b\CFf_2083711b-2405-4081-a4bf-0619c8375f1b_2083711b-2405-4081-a4bf-0619c8375f1b.docx</t>
  </si>
  <si>
    <t>\\FS1\2018\123504</t>
  </si>
  <si>
    <t>\\FS1\2018\123456\2018\F\001\CC\2083711b-2405-4081-a4bf-0619c8375f1b\GOLI.xml</t>
  </si>
  <si>
    <t>\\FS1\2018\123456\2018\I\001\CC\2083711b-2405-4081-a4bf-0619c8375f1b\CF_45100_2083711b-2405-4081-a4bf-0619c8375f1b_2083711b-2405-4081-a4bf-0619c8375f1b.docx</t>
  </si>
  <si>
    <t>\\FS1\2018\123505</t>
  </si>
  <si>
    <t>\\FS1\2018\123506</t>
  </si>
  <si>
    <t>\\FS1\2018\123456\2018\F\001\PC\SP\2083711b-2405-4081-a4bf-0619c8375f1b\</t>
  </si>
  <si>
    <t>\\FS1\2018\123456\2018\I\003\CC\2083711b-2405-4081-a4bf-0619c8375f1b\Cache_offd_2083711b-2405-4081-a4bf-0619c8375f1b_2083711b-2405-4081-a4bf-0619c8375f1b.docx</t>
  </si>
  <si>
    <t>\\FS1\2018\123507</t>
  </si>
  <si>
    <t>\\FS1\2018\123508</t>
  </si>
  <si>
    <t>\\FS1\2018\123456\2018\I\001\CC\2083711b-2405-4081-a4bf-0619c8375f1b\FC_CFf_2083711b-2405-4081-a4bf-0619c8375f1b_2083711b-2405-4081-a4bf-0619c8375f1b.docx</t>
  </si>
  <si>
    <t>\\FS1\2018\123509</t>
  </si>
  <si>
    <t>\\FS1\2018\123456\2018\F\001\CC\2083711b-2405-4081-a4bf-0619c8375f1b\GLI.xml</t>
  </si>
  <si>
    <t>\\FS1\2018\123456\2018\S\001\CC\2083711b-2405-4081-a4bf-0619c8375f1b\Cache_CFf_2083711b-2405-4081-a4bf-0619c8375f1b_2083711b-2405-4081-a4bf-0619c8375f1b.docx</t>
  </si>
  <si>
    <t>\\FS1\2018\123510</t>
  </si>
  <si>
    <t>\\FS1\2018\123456\2018\C\003\CC\2083711b-2405-4081-a4bf-0619c8375f1b\GLI.xml</t>
  </si>
  <si>
    <t>\\FS1\2018\123456\2018\C\003\CC\2083711b-2405-4081-a4bf-0619c8375f1b\CF_134_2083711b-2405-4081-a4bf-0619c8375f1b_2083711b-2405-4081-a4bf-0619c8375f1b.docx</t>
  </si>
  <si>
    <t>\\FS1\2018\123511</t>
  </si>
  <si>
    <t>\\FS1\2018\123456\2018\I\001\CC\2083711b-2405-4081-a4bf-0619c8375f1b\Cache_offd_2083711b-2405-4081-a4bf-0619c8375f1b_2083711b-2405-4081-a4bf-0619c8375f1b.docx</t>
  </si>
  <si>
    <t>\\FS1\2018\123512</t>
  </si>
  <si>
    <t>\\FS1\2018\123456\2018\S\001\CC\2083711b-2405-4081-a4bf-0619c8375f1b\LGP.docx</t>
  </si>
  <si>
    <t>\\FS1\2018\123456\2018\S\002\CC\2083711b-2405-4081-a4bf-0619c8375f1b\CFf_2083711b-2405-4081-a4bf-0619c8375f1b_2083711b-2405-4081-a4bf-0619c8375f1b.docx</t>
  </si>
  <si>
    <t>\\FS1\2018\123513</t>
  </si>
  <si>
    <t>\\FS1\2018\123514</t>
  </si>
  <si>
    <t>\\FS1\2018\123456\2018\C\001\2083711b-2405-4081-a4bf-0619c8375f1b.rr</t>
  </si>
  <si>
    <t>\\FS1\2018\123515</t>
  </si>
  <si>
    <t>\\FS1\2018\123516</t>
  </si>
  <si>
    <t>\\FS1\2018\123456\2018\P\003\CC\2083711b-2405-4081-a4bf-0619c8375f1b\GLI.xml</t>
  </si>
  <si>
    <t>\\FS1\2018\123456\2018\I\002\CC\2083711b-2405-4081-a4bf-0619c8375f1b\CF_45100_2083711b-2405-4081-a4bf-0619c8375f1b_2083711b-2405-4081-a4bf-0619c8375f1b.docx</t>
  </si>
  <si>
    <t>\\FS1\2018\123517</t>
  </si>
  <si>
    <t>\\FS1\2018\123518</t>
  </si>
  <si>
    <t>\\FS1\2018\123519</t>
  </si>
  <si>
    <t>\\FS1\2018\123520</t>
  </si>
  <si>
    <t>\\FS1\2018\123456\2018\F\001\CC\2083711b-2405-4081-a4bf-0619c8375f1b\CFf_2083711b-2405-4081-a4bf-0619c8375f1b_2083711b-2405-4081-a4bf-0619c8375f1b.docx</t>
  </si>
  <si>
    <t>\\FS1\2018\123521</t>
  </si>
  <si>
    <t>\\FS1\2018\123456\2018\X\001\CC\2083711b-2405-4081-a4bf-0619c8375f1b\CFf_2083711b-2405-4081-a4bf-0619c8375f1b_2083711b-2405-4081-a4bf-0619c8375f1b.docx</t>
  </si>
  <si>
    <t>\\FS1\2018\123522</t>
  </si>
  <si>
    <t>\\FS1\2018\123456\2018\S\001\2083711b-2405-4081-a4bf-0619c8375f1b.rr</t>
  </si>
  <si>
    <t>\\FS1\2018\123456\2018\S\001\2083711b-2405-4081-a4bf-0619c8375f1b_AF.rr</t>
  </si>
  <si>
    <t>\\FS1\2018\123523</t>
  </si>
  <si>
    <t>\\FS1\2018\123456\2018\C\001\CC\2083711b-2405-4081-a4bf-0619c8375f1b\GLI.xml</t>
  </si>
  <si>
    <t>\\FS1\2018\123524</t>
  </si>
  <si>
    <t>\\FS1\2018\123456\2018\P\002\CC\2083711b-2405-4081-a4bf-0619c8375f1b\CFf_2083711b-2405-4081-a4bf-0619c8375f1b_2083711b-2405-4081-a4bf-0619c8375f1b.docx</t>
  </si>
  <si>
    <t>\\FS1\2018\123525</t>
  </si>
  <si>
    <t>\\FS1\2018\123456\2018\F\001\CC\2083711b-2405-4081-a4bf-0619c8375f1b\LGP.docx</t>
  </si>
  <si>
    <t>\\FS1\2018\123526</t>
  </si>
  <si>
    <t>\\FS1\2018\123527</t>
  </si>
  <si>
    <t>\\FS1\2018\123528</t>
  </si>
  <si>
    <t>\\FS1\2018\123456\2018\F\004\CC\2083711b-2405-4081-a4bf-0619c8375f1b\CFf_2083711b-2405-4081-a4bf-0619c8375f1b_2083711b-2405-4081-a4bf-0619c8375f1b.docx</t>
  </si>
  <si>
    <t>\\FS1\2018\123529</t>
  </si>
  <si>
    <t>\\FS1\2018\123530</t>
  </si>
  <si>
    <t>\\FS1\2018\123456\2018\I\002\CC\2083711b-2405-4081-a4bf-0619c8375f1b\LGP.docx</t>
  </si>
  <si>
    <t>\\FS1\2018\123531</t>
  </si>
  <si>
    <t>\\FS1\2018\123456\2018\S\001\CC\2083711b-2405-4081-a4bf-0619c8375f1b\FC_CFf_2083711b-2405-4081-a4bf-0619c8375f1b_2083711b-2405-4081-a4bf-0619c8375f1b.docx</t>
  </si>
  <si>
    <t>\\FS1\2018\123532</t>
  </si>
  <si>
    <t>\\FS1\2018\123533</t>
  </si>
  <si>
    <t>\\FS1\2018\123534</t>
  </si>
  <si>
    <t>\\FS1\2018\123535</t>
  </si>
  <si>
    <t>\\FS1\2018\123456\2018\Y\001\CC\2083711b-2405-4081-a4bf-0619c8375f1b\CFf_2083711b-2405-4081-a4bf-0619c8375f1b_2083711b-2405-4081-a4bf-0619c8375f1b.docx</t>
  </si>
  <si>
    <t>\\FS1\2018\123536</t>
  </si>
  <si>
    <t>\\FS1\2018\123456\2018\P\003\CC\2083711b-2405-4081-a4bf-0619c8375f1b\CFf_2083711b-2405-4081-a4bf-0619c8375f1b_2083711b-2405-4081-a4bf-0619c8375f1b.docx</t>
  </si>
  <si>
    <t>\\FS1\2018\123537</t>
  </si>
  <si>
    <t>\\FS1\2018\123538</t>
  </si>
  <si>
    <t>\\FS1\2018\123456\2018\X\001\2083711b-2405-4081-a4bf-0619c8375f1b.rr</t>
  </si>
  <si>
    <t>\\FS1\2018\123539</t>
  </si>
  <si>
    <t>\\FS1\2018\123456\2018\I\004\PC\SP\2083711b-2405-4081-a4bf-0619c8375f1b\</t>
  </si>
  <si>
    <t>\\FS1\2018\123456\2018\I\003\CC\2083711b-2405-4081-a4bf-0619c8375f1b\CF_500_2083711b-2405-4081-a4bf-0619c8375f1b_2083711b-2405-4081-a4bf-0619c8375f1b.docx</t>
  </si>
  <si>
    <t>\\FS1\2018\123540</t>
  </si>
  <si>
    <t>\\FS1\2018\123541</t>
  </si>
  <si>
    <t>\\FS1\2018\123542</t>
  </si>
  <si>
    <t>\\FS1\2018\123543</t>
  </si>
  <si>
    <t>\\FS1\2018\123544</t>
  </si>
  <si>
    <t>\\FS1\2018\123545</t>
  </si>
  <si>
    <t>\\FS1\2018\123546</t>
  </si>
  <si>
    <t>\\FS1\2018\123547</t>
  </si>
  <si>
    <t>\\FS1\2018\123456\2018\P\001\CC\2083711b-2405-4081-a4bf-0619c8375f1b\GLI.xml</t>
  </si>
  <si>
    <t>\\FS1\2018\123548</t>
  </si>
  <si>
    <t>\\FS1\2018\123549</t>
  </si>
  <si>
    <t>\\FS1\2018\123550</t>
  </si>
  <si>
    <t>\\FS1\2018\123551</t>
  </si>
  <si>
    <t>\\FS1\2018\123552</t>
  </si>
  <si>
    <t>\\FS1\2018\123553</t>
  </si>
  <si>
    <t>\\FS1\2018\123456\2018\P\002\CC\2083711b-2405-4081-a4bf-0619c8375f1b\GLI.xml</t>
  </si>
  <si>
    <t>\\FS1\2018\123456\2018\P\002\CC\2083711b-2405-4081-a4bf-0619c8375f1b\FC_CFf_2083711b-2405-4081-a4bf-0619c8375f1b_2083711b-2405-4081-a4bf-0619c8375f1b.docx</t>
  </si>
  <si>
    <t>\\FS1\2018\123554</t>
  </si>
  <si>
    <t>\\FS1\2018\123555</t>
  </si>
  <si>
    <t>\\FS1\2018\123556</t>
  </si>
  <si>
    <t>\\FS1\2018\123456\2018\P\001\CC\2083711b-2405-4081-a4bf-0619c8375f1b\Cache_CF_22_2083711b-2405-4081-a4bf-0619c8375f1b_2083711b-2405-4081-a4bf-0619c8375f1b.docx</t>
  </si>
  <si>
    <t>\\FS1\2018\123557</t>
  </si>
  <si>
    <t>\\FS1\2018\123558</t>
  </si>
  <si>
    <t>\\FS1\2018\123456\2018\I\002\CC\2083711b-2405-4081-a4bf-0619c8375f1b\GLI.xml</t>
  </si>
  <si>
    <t>\\FS1\2018\123456\2018\I\001\CC\2083711b-2405-4081-a4bf-0619c8375f1b\CF_31100_2083711b-2405-4081-a4bf-0619c8375f1b_2083711b-2405-4081-a4bf-0619c8375f1b.docx</t>
  </si>
  <si>
    <t>\\FS1\2018\123559</t>
  </si>
  <si>
    <t>\\FS1\2018\123560</t>
  </si>
  <si>
    <t>\\FS1\2018\123561</t>
  </si>
  <si>
    <t>\\FS1\2018\123456\2018\X\001\2083711b-2405-4081-a4bf-0619c8375f1b_AF.rr</t>
  </si>
  <si>
    <t>\\FS1\2018\123562</t>
  </si>
  <si>
    <t>\\FS1\2018\123563</t>
  </si>
  <si>
    <t>\\FS1\2018\123564</t>
  </si>
  <si>
    <t>\\FS1\2018\123456\2018\P\001\CC\2083711b-2405-4081-a4bf-0619c8375f1b\CF_401_2083711b-2405-4081-a4bf-0619c8375f1b_2083711b-2405-4081-a4bf-0619c8375f1b.docx</t>
  </si>
  <si>
    <t>\\FS1\2018\123565</t>
  </si>
  <si>
    <t>\\FS1\2018\123566</t>
  </si>
  <si>
    <t>\\FS1\2018\123456\2018\I\001\2083711b-2405-4081-a4bf-0619c8375f1b_FC.rr</t>
  </si>
  <si>
    <t>\\FS1\2018\123567</t>
  </si>
  <si>
    <t>\\FS1\2018\123456\2018\F\001\CC\2083711b-2405-4081-a4bf-0619c8375f1b\FC_CF_68_2083711b-2405-4081-a4bf-0619c8375f1b_2083711b-2405-4081-a4bf-0619c8375f1b.docx</t>
  </si>
  <si>
    <t>\\FS1\2018\123568</t>
  </si>
  <si>
    <t>\\FS1\2018\123569</t>
  </si>
  <si>
    <t>\\FS1\2018\123456\2018\I\003\PC\SP\2083711b-2405-4081-a4bf-0619c8375f1b\</t>
  </si>
  <si>
    <t>\\FS1\2018\123570</t>
  </si>
  <si>
    <t>\\FS1\2018\123456\2018\I\002\CC\2083711b-2405-4081-a4bf-0619c8375f1b\CFf_2083711b-2405-4081-a4bf-0619c8375f1b_2083711b-2405-4081-a4bf-0619c8375f1b.docx</t>
  </si>
  <si>
    <t>\\FS1\2018\123571</t>
  </si>
  <si>
    <t>\\FS1\2018\123572</t>
  </si>
  <si>
    <t>\\FS1\2018\123573</t>
  </si>
  <si>
    <t>\\FS1\2018\123574</t>
  </si>
  <si>
    <t>\\FS1\2018\123575</t>
  </si>
  <si>
    <t>\\FS1\2018\123456\2018\I\007\CC\2083711b-2405-4081-a4bf-0619c8375f1b\Cache_offd_2083711b-2405-4081-a4bf-0619c8375f1b_2083711b-2405-4081-a4bf-0619c8375f1b.docx</t>
  </si>
  <si>
    <t>\\FS1\2018\123576</t>
  </si>
  <si>
    <t>\\FS1\2018\123456\2018\K\001\CC\2083711b-2405-4081-a4bf-0619c8375f1b\LGP.docx</t>
  </si>
  <si>
    <t>\\FS1\2018\123456\2018\P\003\CC\2083711b-2405-4081-a4bf-0619c8375f1b\Cache_CFf_2083711b-2405-4081-a4bf-0619c8375f1b_2083711b-2405-4081-a4bf-0619c8375f1b.docx</t>
  </si>
  <si>
    <t>\\FS1\2018\123577</t>
  </si>
  <si>
    <t>\\FS1\2018\123456\2018\I\001\PC\PP\2083711b-2405-4081-a4bf-0619c8375f1b.cp</t>
  </si>
  <si>
    <t>\\FS1\2018\123456\2018\I\001\CC\2083711b-2405-4081-a4bf-0619c8375f1b\CF_400_2083711b-2405-4081-a4bf-0619c8375f1b_2083711b-2405-4081-a4bf-0619c8375f1b.docx</t>
  </si>
  <si>
    <t>\\FS1\2018\123578</t>
  </si>
  <si>
    <t>\\FS1\2018\123579</t>
  </si>
  <si>
    <t>\\FS1\2018\123580</t>
  </si>
  <si>
    <t>\\FS1\2018\123581</t>
  </si>
  <si>
    <t>\\FS1\2018\123582</t>
  </si>
  <si>
    <t>\\FS1\2018\123456\2018\I\004\CC\2083711b-2405-4081-a4bf-0619c8375f1b\Cache_offd_2083711b-2405-4081-a4bf-0619c8375f1b_2083711b-2405-4081-a4bf-0619c8375f1b.docx</t>
  </si>
  <si>
    <t>\\FS1\2018\123583</t>
  </si>
  <si>
    <t>\\FS1\2018\123584</t>
  </si>
  <si>
    <t>\\FS1\2018\123456\2018\P\001\CC\2083711b-2405-4081-a4bf-0619c8375f1b\Cache_CFf_2083711b-2405-4081-a4bf-0619c8375f1b_2083711b-2405-4081-a4bf-0619c8375f1b.docx</t>
  </si>
  <si>
    <t>\\FS1\2018\123585</t>
  </si>
  <si>
    <t>\\FS1\2018\123586</t>
  </si>
  <si>
    <t>\\FS1\2018\123456\2018\S\002\CC\2083711b-2405-4081-a4bf-0619c8375f1b\GLI.xml</t>
  </si>
  <si>
    <t>\\FS1\2018\123456\2018\S\001\CC\2083711b-2405-4081-a4bf-0619c8375f1b\FC_CF_134_2083711b-2405-4081-a4bf-0619c8375f1b_2083711b-2405-4081-a4bf-0619c8375f1b.docx</t>
  </si>
  <si>
    <t>\\FS1\2018\123587</t>
  </si>
  <si>
    <t>\\FS1\2018\123588</t>
  </si>
  <si>
    <t>\\FS1\2018\123589</t>
  </si>
  <si>
    <t>\\FS1\2018\123590</t>
  </si>
  <si>
    <t>\\FS1\2018\123591</t>
  </si>
  <si>
    <t>\\FS1\2018\123592</t>
  </si>
  <si>
    <t>\\FS1\2018\123593</t>
  </si>
  <si>
    <t>\\FS1\2018\123594</t>
  </si>
  <si>
    <t>\\FS1\2018\123595</t>
  </si>
  <si>
    <t>\\FS1\2018\123596</t>
  </si>
  <si>
    <t>\\FS1\2018\123597</t>
  </si>
  <si>
    <t>\\FS1\2018\123456\2018\I\003\CC\2083711b-2405-4081-a4bf-0619c8375f1b\LGP.docx</t>
  </si>
  <si>
    <t>\\FS1\2018\123598</t>
  </si>
  <si>
    <t>\\FS1\2018\123599</t>
  </si>
  <si>
    <t>\\FS1\2018\123600</t>
  </si>
  <si>
    <t>\\FS1\2018\123601</t>
  </si>
  <si>
    <t>\\FS1\2018\123456\2018\I\002\CC\2083711b-2405-4081-a4bf-0619c8375f1b\CF_5100_2083711b-2405-4081-a4bf-0619c8375f1b_2083711b-2405-4081-a4bf-0619c8375f1b.docx</t>
  </si>
  <si>
    <t>\\FS1\2018\123602</t>
  </si>
  <si>
    <t>\\FS1\2018\123603</t>
  </si>
  <si>
    <t>\\FS1\2018\123604</t>
  </si>
  <si>
    <t>\\FS1\2018\123605</t>
  </si>
  <si>
    <t>\\FS1\2018\123456\2018\P\001\2083711b-2405-4081-a4bf-0619c8375f1b_FC.rr</t>
  </si>
  <si>
    <t>\\FS1\2018\123606</t>
  </si>
  <si>
    <t>\\FS1\2018\123607</t>
  </si>
  <si>
    <t>\\FS1\2018\123608</t>
  </si>
  <si>
    <t>\\FS1\2018\123609</t>
  </si>
  <si>
    <t>\\FS1\2018\123456\2018\F\003\CC\2083711b-2405-4081-a4bf-0619c8375f1b\FC_CFf_2083711b-2405-4081-a4bf-0619c8375f1b_2083711b-2405-4081-a4bf-0619c8375f1b.docx</t>
  </si>
  <si>
    <t>\\FS1\2018\123456\2018\F\003\CC\2083711b-2405-4081-a4bf-0619c8375f1b\Cache_CFf_2083711b-2405-4081-a4bf-0619c8375f1b_2083711b-2405-4081-a4bf-0619c8375f1b.docx</t>
  </si>
  <si>
    <t>\\FS1\2018\123610</t>
  </si>
  <si>
    <t>\\FS1\2018\123611</t>
  </si>
  <si>
    <t>\\FS1\2018\123456\2018\S\002\CC\2083711b-2405-4081-a4bf-0619c8375f1b\Cache_CFf_2083711b-2405-4081-a4bf-0619c8375f1b_2083711b-2405-4081-a4bf-0619c8375f1b.docx</t>
  </si>
  <si>
    <t>\\FS1\2018\123612</t>
  </si>
  <si>
    <t>\\FS1\2018\123456\2018\I\001\CC\2083711b-2405-4081-a4bf-0619c8375f1b\Cache_CFf_2083711b-2405-4081-a4bf-0619c8375f1b_2083711b-2405-4081-a4bf-0619c8375f1b.docx</t>
  </si>
  <si>
    <t>\\FS1\2018\123613</t>
  </si>
  <si>
    <t>\\FS1\2018\123614</t>
  </si>
  <si>
    <t>\\FS1\2018\123615</t>
  </si>
  <si>
    <t>\\FS1\2018\123456\2018\I\002\CC\2083711b-2405-4081-a4bf-0619c8375f1b\CF_19200_2083711b-2405-4081-a4bf-0619c8375f1b_2083711b-2405-4081-a4bf-0619c8375f1b.docx</t>
  </si>
  <si>
    <t>\\FS1\2018\123616</t>
  </si>
  <si>
    <t>\\FS1\2018\123456\2018\I\030\CC\2083711b-2405-4081-a4bf-0619c8375f1b\CF_34100_2083711b-2405-4081-a4bf-0619c8375f1b_2083711b-2405-4081-a4bf-0619c8375f1b.docx</t>
  </si>
  <si>
    <t>\\FS1\2018\123617</t>
  </si>
  <si>
    <t>\\FS1\2018\123618</t>
  </si>
  <si>
    <t>\\FS1\2018\123456\2018\P\001\CC\2083711b-2405-4081-a4bf-0619c8375f1b\CF_10_2083711b-2405-4081-a4bf-0619c8375f1b_2083711b-2405-4081-a4bf-0619c8375f1b.docx</t>
  </si>
  <si>
    <t>\\FS1\2018\123619</t>
  </si>
  <si>
    <t>\\FS1\2018\123456\2018\I\001\CC\2083711b-2405-4081-a4bf-0619c8375f1b\CF_5100_2083711b-2405-4081-a4bf-0619c8375f1b_2083711b-2405-4081-a4bf-0619c8375f1b.docx</t>
  </si>
  <si>
    <t>\\FS1\2018\123620</t>
  </si>
  <si>
    <t>\\FS1\2018\123621</t>
  </si>
  <si>
    <t>\\FS1\2018\123456\2018\F\001\CC\2083711b-2405-4081-a4bf-0619c8375f1b\FC_CFf_2083711b-2405-4081-a4bf-0619c8375f1b_2083711b-2405-4081-a4bf-0619c8375f1b.docx</t>
  </si>
  <si>
    <t>\\FS1\2018\123622</t>
  </si>
  <si>
    <t>\\FS1\2018\123456\2018\F\001\CC\2083711b-2405-4081-a4bf-0619c8375f1b\offd_2083711b-2405-4081-a4bf-0619c8375f1b_2083711b-2405-4081-a4bf-0619c8375f1b.docx</t>
  </si>
  <si>
    <t>\\FS1\2018\123623</t>
  </si>
  <si>
    <t>\\FS1\2018\123624</t>
  </si>
  <si>
    <t>\\FS1\2018\123625</t>
  </si>
  <si>
    <t>\\FS1\2018\123456\2018\I\002\CC\2083711b-2405-4081-a4bf-0619c8375f1b\FC_CFf_2083711b-2405-4081-a4bf-0619c8375f1b_2083711b-2405-4081-a4bf-0619c8375f1b.docx</t>
  </si>
  <si>
    <t>\\FS1\2018\123626</t>
  </si>
  <si>
    <t>\\FS1\2018\123456\2018\C\002\CC\2083711b-2405-4081-a4bf-0619c8375f1b\GLI.xml</t>
  </si>
  <si>
    <t>\\FS1\2018\123456\2018\C\002\CC\2083711b-2405-4081-a4bf-0619c8375f1b\CFf_2083711b-2405-4081-a4bf-0619c8375f1b_2083711b-2405-4081-a4bf-0619c8375f1b.docx</t>
  </si>
  <si>
    <t>\\FS1\2018\123627</t>
  </si>
  <si>
    <t>\\FS1\2018\123628</t>
  </si>
  <si>
    <t>\\FS1\2018\123456\2018\I\001\CC\2083711b-2405-4081-a4bf-0619c8375f1b\CF_2100_2083711b-2405-4081-a4bf-0619c8375f1b_2083711b-2405-4081-a4bf-0619c8375f1b.docx</t>
  </si>
  <si>
    <t>\\FS1\2018\123629</t>
  </si>
  <si>
    <t>\\FS1\2018\123630</t>
  </si>
  <si>
    <t>\\FS1\2018\123631</t>
  </si>
  <si>
    <t>\\FS1\2018\123456\2018\C\001\2083711b-2405-4081-a4bf-0619c8375f1b_BK1.rr</t>
  </si>
  <si>
    <t>\\FS1\2018\123632</t>
  </si>
  <si>
    <t>\\FS1\2018\123456\2018\C\001\CC\2083711b-2405-4081-a4bf-0619c8375f1b\CF_134_2083711b-2405-4081-a4bf-0619c8375f1b_2083711b-2405-4081-a4bf-0619c8375f1b.docx</t>
  </si>
  <si>
    <t>\\FS1\2018\123633</t>
  </si>
  <si>
    <t>\\FS1\2018\123456\2018\C\001\PC\SP\2083711b-2405-4081-a4bf-0619c8375f1b\18udec</t>
  </si>
  <si>
    <t>\\FS1\2018\123456\2018\C\001\PC\SP\2083711b-2405-4081-a4bf-0619c8375f1b\18u CConsol MA Inc v1.DEC</t>
  </si>
  <si>
    <t>\\FS1\2018\123634</t>
  </si>
  <si>
    <t>\\FS1\2018\123635</t>
  </si>
  <si>
    <t>\\FS1\2018\123636</t>
  </si>
  <si>
    <t>\\FS1\2018\123456\2018\Y\001\CC\2083711b-2405-4081-a4bf-0619c8375f1b\LGP.docx</t>
  </si>
  <si>
    <t>\\FS1\2018\123637</t>
  </si>
  <si>
    <t>\\FS1\2018\123638</t>
  </si>
  <si>
    <t>\\FS1\2018\123639</t>
  </si>
  <si>
    <t>\\FS1\2018\123640</t>
  </si>
  <si>
    <t>\\FS1\2018\123641</t>
  </si>
  <si>
    <t>\\FS1\2018\123456\2018\F\001\2083711b-2405-4081-a4bf-0619c8375f1b_AF.rr</t>
  </si>
  <si>
    <t>\\FS1\2018\123642</t>
  </si>
  <si>
    <t>\\FS1\2018\123456\2018\S\001\CC\2083711b-2405-4081-a4bf-0619c8375f1b\CF_138_2083711b-2405-4081-a4bf-0619c8375f1b_2083711b-2405-4081-a4bf-0619c8375f1b.docx</t>
  </si>
  <si>
    <t>\\FS1\2018\123643</t>
  </si>
  <si>
    <t>\\FS1\2018\123644</t>
  </si>
  <si>
    <t>\\FS1\2018\123456\2018\I\006\CC\2083711b-2405-4081-a4bf-0619c8375f1b\CFf_2083711b-2405-4081-a4bf-0619c8375f1b_2083711b-2405-4081-a4bf-0619c8375f1b.docx</t>
  </si>
  <si>
    <t>\\FS1\2018\123645</t>
  </si>
  <si>
    <t>\\FS1\2018\123646</t>
  </si>
  <si>
    <t>\\FS1\2018\123456\2018\I\003\CC\2083711b-2405-4081-a4bf-0619c8375f1b\CFf_2083711b-2405-4081-a4bf-0619c8375f1b_2083711b-2405-4081-a4bf-0619c8375f1b.docx</t>
  </si>
  <si>
    <t>\\FS1\2018\123647</t>
  </si>
  <si>
    <t>\\FS1\2018\123648</t>
  </si>
  <si>
    <t>\\FS1\2018\123649</t>
  </si>
  <si>
    <t>\\FS1\2018\123650</t>
  </si>
  <si>
    <t>\\FS1\2018\123651</t>
  </si>
  <si>
    <t>\\FS1\2018\123652</t>
  </si>
  <si>
    <t>\\FS1\2018\123653</t>
  </si>
  <si>
    <t>\\FS1\2018\123456\2018\P\031\CC\2083711b-2405-4081-a4bf-0619c8375f1b\LGP.docx</t>
  </si>
  <si>
    <t>\\FS1\2018\123654</t>
  </si>
  <si>
    <t>\\FS1\2018\123655</t>
  </si>
  <si>
    <t>\\FS1\2018\123456\2018\I\001\CC\2083711b-2405-4081-a4bf-0619c8375f1b\CF_800_2083711b-2405-4081-a4bf-0619c8375f1b_2083711b-2405-4081-a4bf-0619c8375f1b.docx</t>
  </si>
  <si>
    <t>\\FS1\2018\123656</t>
  </si>
  <si>
    <t>\\FS1\2018\123456\2018\S\001\CC\2083711b-2405-4081-a4bf-0619c8375f1b\CF_134_2083711b-2405-4081-a4bf-0619c8375f1b_2083711b-2405-4081-a4bf-0619c8375f1b.docx</t>
  </si>
  <si>
    <t>\\FS1\2018\123657</t>
  </si>
  <si>
    <t>\\FS1\2018\123658</t>
  </si>
  <si>
    <t>\\FS1\2018\123659</t>
  </si>
  <si>
    <t>\\FS1\2018\123660</t>
  </si>
  <si>
    <t>\\FS1\2018\123661</t>
  </si>
  <si>
    <t>\\FS1\2018\123662</t>
  </si>
  <si>
    <t>\\FS1\2018\123663</t>
  </si>
  <si>
    <t>\\FS1\2018\123664</t>
  </si>
  <si>
    <t>\\FS1\2018\123665</t>
  </si>
  <si>
    <t>\\FS1\2018\123456\2018\F\001\CC\2083711b-2405-4081-a4bf-0619c8375f1b\Cache_offd_2083711b-2405-4081-a4bf-0619c8375f1bff7f3f3-107e-46c0-88e7-7ad8281b9235.docx</t>
  </si>
  <si>
    <t>\\FS1\2018\123666</t>
  </si>
  <si>
    <t>\\FS1\2018\123667</t>
  </si>
  <si>
    <t>\\FS1\2018\123668</t>
  </si>
  <si>
    <t>\\FS1\2018\123456\2018\K\001\CC\2083711b-2405-4081-a4bf-0619c8375f1b\MASK_CFf_2083711b-2405-4081-a4bf-0619c8375f1b_2083711b-2405-4081-a4bf-0619c8375f1b.docx</t>
  </si>
  <si>
    <t>\\FS1\2018\123669</t>
  </si>
  <si>
    <t>\\FS1\2018\123670</t>
  </si>
  <si>
    <t>\\FS1\2018\123456\2018\I\003\CC\2083711b-2405-4081-a4bf-0619c8375f1b\CF_5100_2083711b-2405-4081-a4bf-0619c8375f1b_2083711b-2405-4081-a4bf-0619c8375f1b.docx</t>
  </si>
  <si>
    <t>\\FS1\2018\123671</t>
  </si>
  <si>
    <t>\\FS1\2018\123672</t>
  </si>
  <si>
    <t>\\FS1\2018\123673</t>
  </si>
  <si>
    <t>\\FS1\2018\123674</t>
  </si>
  <si>
    <t>\\FS1\2018\123675</t>
  </si>
  <si>
    <t>\\FS1\2018\123456\2018\I\005\CC\2083711b-2405-4081-a4bf-0619c8375f1b\GLI.xml</t>
  </si>
  <si>
    <t>\\FS1\2018\123456\2018\I\005\CC\2083711b-2405-4081-a4bf-0619c8375f1b\CFf_2083711b-2405-4081-a4bf-0619c8375f1b_2083711b-2405-4081-a4bf-0619c8375f1b.docx</t>
  </si>
  <si>
    <t>\\FS1\2018\123676</t>
  </si>
  <si>
    <t>\\FS1\2018\123677</t>
  </si>
  <si>
    <t>\\FS1\2018\123456\2018\P\001\CC\2083711b-2405-4081-a4bf-0619c8375f1b\CF_134_2083711b-2405-4081-a4bf-0619c8375f1b_2083711b-2405-4081-a4bf-0619c8375f1b.docx</t>
  </si>
  <si>
    <t>\\FS1\2018\123678</t>
  </si>
  <si>
    <t>\\FS1\2018\123456\2018\I\001\CC\2083711b-2405-4081-a4bf-0619c8375f1b\GMI.xml</t>
  </si>
  <si>
    <t>\\FS1\2018\123679</t>
  </si>
  <si>
    <t>\\FS1\2018\123456\2018\P\001\CC\2083711b-2405-4081-a4bf-0619c8375f1b\CF_101_2083711b-2405-4081-a4bf-0619c8375f1b_2083711b-2405-4081-a4bf-0619c8375f1b.docx</t>
  </si>
  <si>
    <t>\\FS1\2018\123680</t>
  </si>
  <si>
    <t>\\FS1\2018\123681</t>
  </si>
  <si>
    <t>\\FS1\2018\123682</t>
  </si>
  <si>
    <t>\\FS1\2018\123456\2018\I\004\CC\2083711b-2405-4081-a4bf-0619c8375f1b\CFf_2083711b-2405-4081-a4bf-0619c8375f1b_2083711b-2405-4081-a4bf-0619c8375f1b.docx</t>
  </si>
  <si>
    <t>\\FS1\2018\123683</t>
  </si>
  <si>
    <t>\\FS1\2018\123684</t>
  </si>
  <si>
    <t>\\FS1\2018\123685</t>
  </si>
  <si>
    <t>\\FS1\2018\123686</t>
  </si>
  <si>
    <t>\\FS1\2018\123456\2018\F\001\CC\2083711b-2405-4081-a4bf-0619c8375f1b\Cache_CFf_2083711b-2405-4081-a4bf-0619c8375f1b_2083711b-2405-4081-a4bf-0619c8375f1b.docx</t>
  </si>
  <si>
    <t>\\FS1\2018\123687</t>
  </si>
  <si>
    <t>\\FS1\2018\123688</t>
  </si>
  <si>
    <t>\\FS1\2018\123689</t>
  </si>
  <si>
    <t>\\FS1\2018\123690</t>
  </si>
  <si>
    <t>\\FS1\2018\123691</t>
  </si>
  <si>
    <t>\\FS1\2018\123692</t>
  </si>
  <si>
    <t>\\FS1\2018\123456\2018\K\001\CC\2083711b-2405-4081-a4bf-0619c8375f1b\GLI.xml</t>
  </si>
  <si>
    <t>\\FS1\2018\123693</t>
  </si>
  <si>
    <t>\\FS1\2018\123694</t>
  </si>
  <si>
    <t>\\FS1\2018\123456\2018\P\001\CC\2083711b-2405-4081-a4bf-0619c8375f1b\CF_411_2083711b-2405-4081-a4bf-0619c8375f1b_2083711b-2405-4081-a4bf-0619c8375f1b.docx</t>
  </si>
  <si>
    <t>\\FS1\2018\123695</t>
  </si>
  <si>
    <t>\\FS1\2018\123696</t>
  </si>
  <si>
    <t>\\FS1\2018\123697</t>
  </si>
  <si>
    <t>\\FS1\2018\123698</t>
  </si>
  <si>
    <t>\\FS1\2018\123699</t>
  </si>
  <si>
    <t>\\FS1\2018\123700</t>
  </si>
  <si>
    <t>\\FS1\2018\123701</t>
  </si>
  <si>
    <t>\\FS1\2018\123456\2018\F\002\CC\2083711b-2405-4081-a4bf-0619c8375f1b\GLI.xml</t>
  </si>
  <si>
    <t>\\FS1\2018\123702</t>
  </si>
  <si>
    <t>\\FS1\2018\123456\2018\I\001\CC\2083711b-2405-4081-a4bf-0619c8375f1b\CF_203_2083711b-2405-4081-a4bf-0619c8375f1b_2083711b-2405-4081-a4bf-0619c8375f1b.docx</t>
  </si>
  <si>
    <t>\\FS1\2018\123703</t>
  </si>
  <si>
    <t>\\FS1\2018\123704</t>
  </si>
  <si>
    <t>\\FS1\2018\123705</t>
  </si>
  <si>
    <t>\\FS1\2018\123706</t>
  </si>
  <si>
    <t>\\FS1\2018\123707</t>
  </si>
  <si>
    <t>\\FS1\2018\123708</t>
  </si>
  <si>
    <t>\\FS1\2018\123709</t>
  </si>
  <si>
    <t>\\FS1\2018\123710</t>
  </si>
  <si>
    <t>\\FS1\2018\123711</t>
  </si>
  <si>
    <t>\\FS1\2018\123712</t>
  </si>
  <si>
    <t>\\FS1\2018\123713</t>
  </si>
  <si>
    <t>\\FS1\2018\123456\2018\I\003\CC\2083711b-2405-4081-a4bf-0619c8375f1b\Cache_CFf_2083711b-2405-4081-a4bf-0619c8375f1b_2083711b-2405-4081-a4bf-0619c8375f1b.docx</t>
  </si>
  <si>
    <t>\\FS1\2018\123714</t>
  </si>
  <si>
    <t>\\FS1\2018\123715</t>
  </si>
  <si>
    <t>\\FS1\2018\123716</t>
  </si>
  <si>
    <t>\\FS1\2018\123717</t>
  </si>
  <si>
    <t>\\FS1\2018\123718</t>
  </si>
  <si>
    <t>\\FS1\2018\123719</t>
  </si>
  <si>
    <t>\\FS1\2018\123720</t>
  </si>
  <si>
    <t>\\FS1\2018\123721</t>
  </si>
  <si>
    <t>\\FS1\2018\123722</t>
  </si>
  <si>
    <t>\\FS1\2018\123723</t>
  </si>
  <si>
    <t>\\FS1\2018\123724</t>
  </si>
  <si>
    <t>\\FS1\2018\123456\2018\C\001\PC\PP\2083711b-2405-4081-a4bf-0619c8375f1b.cp</t>
  </si>
  <si>
    <t>\\FS1\2018\123725</t>
  </si>
  <si>
    <t>\\FS1\2018\123726</t>
  </si>
  <si>
    <t>\\FS1\2018\123456\2018\S\001\PC\PP\2083711b-2405-4081-a4bf-0619c8375f1b.cp</t>
  </si>
  <si>
    <t>\\FS1\2018\123727</t>
  </si>
  <si>
    <t>\\FS1\2018\123728</t>
  </si>
  <si>
    <t>\\FS1\2018\123729</t>
  </si>
  <si>
    <t>\\FS1\2018\123456\2018\P\002\PC\PP\2083711b-2405-4081-a4bf-0619c8375f1b.cp</t>
  </si>
  <si>
    <t>\\FS1\2018\123730</t>
  </si>
  <si>
    <t>\\FS1\2018\123731</t>
  </si>
  <si>
    <t>\\FS1\2018\123732</t>
  </si>
  <si>
    <t>\\FS1\2018\123733</t>
  </si>
  <si>
    <t>\\FS1\2018\123734</t>
  </si>
  <si>
    <t>\\FS1\2018\123735</t>
  </si>
  <si>
    <t>\\FS1\2018\123736</t>
  </si>
  <si>
    <t>\\FS1\2018\123456\2018\P\001\2083711b-2405-4081-a4bf-0619c8375f1b.rr</t>
  </si>
  <si>
    <t>\\FS1\2018\123737</t>
  </si>
  <si>
    <t>\\FS1\2018\123456\2018\F\001\PC\PP\2083711b-2405-4081-a4bf-0619c8375f1b.cp</t>
  </si>
  <si>
    <t>\\FS1\2018\123738</t>
  </si>
  <si>
    <t>\\FS1\2018\123739</t>
  </si>
  <si>
    <t>\\FS1\2018\123740</t>
  </si>
  <si>
    <t>\\FS1\2018\123741</t>
  </si>
  <si>
    <t>\\FS1\2018\123456\2018\F\001\2083711b-2405-4081-a4bf-0619c8375f1b.rr</t>
  </si>
  <si>
    <t>\\FS1\2018\123742</t>
  </si>
  <si>
    <t>\\FS1\2018\123456\2018\P\001\PC\PP\2083711b-2405-4081-a4bf-0619c8375f1b.cp</t>
  </si>
  <si>
    <t>\\FS1\2018\123743</t>
  </si>
  <si>
    <t>\\FS1\2018\123456\2018\K\001\PC\SP\2083711b-2405-4081-a4bf-0619c8375f1b\</t>
  </si>
  <si>
    <t>\\FS1\2018\123456\2018\P\001\CC\2083711b-2405-4081-a4bf-0619c8375f1b\FC_CFf_2083711b-2405-4081-a4bf-0619c8375f1b_2083711b-2405-4081-a4bf-0619c8375f1b.docx</t>
  </si>
  <si>
    <t>\\FS1\2018\123744</t>
  </si>
  <si>
    <t>\\FS1\2018\123745</t>
  </si>
  <si>
    <t>\\FS1\2018\123746</t>
  </si>
  <si>
    <t>\\FS1\2018\123747</t>
  </si>
  <si>
    <t>\\FS1\2018\123748</t>
  </si>
  <si>
    <t>\\FS1\2018\123749</t>
  </si>
  <si>
    <t>\\FS1\2018\123750</t>
  </si>
  <si>
    <t>\\FS1\2018\123751</t>
  </si>
  <si>
    <t>\\FS1\2018\123752</t>
  </si>
  <si>
    <t>\\FS1\2018\123753</t>
  </si>
  <si>
    <t>\\FS1\2018\123754</t>
  </si>
  <si>
    <t>\\FS1\2018\123755</t>
  </si>
  <si>
    <t>\\FS1\2018\123456\2018\I\003\PC\PP\2083711b-2405-4081-a4bf-0619c8375f1b.cp</t>
  </si>
  <si>
    <t>\\FS1\2018\123756</t>
  </si>
  <si>
    <t>\\FS1\2018\123757</t>
  </si>
  <si>
    <t>\\FS1\2018\123758</t>
  </si>
  <si>
    <t>\\FS1\2018\123759</t>
  </si>
  <si>
    <t>\\FS1\2018\123760</t>
  </si>
  <si>
    <t>\\FS1\2018\123761</t>
  </si>
  <si>
    <t>\\FS1\2018\123762</t>
  </si>
  <si>
    <t>\\FS1\2018\123763</t>
  </si>
  <si>
    <t>\\FS1\2018\123764</t>
  </si>
  <si>
    <t>\\FS1\2018\123765</t>
  </si>
  <si>
    <t>\\FS1\2018\123456\2018\P\001\2083711b-2405-4081-a4bf-0619c8375f1b_AF.rr</t>
  </si>
  <si>
    <t>\\FS1\2018\123766</t>
  </si>
  <si>
    <t>\\FS1\2018\123767</t>
  </si>
  <si>
    <t>\\FS1\2018\123768</t>
  </si>
  <si>
    <t>\\FS1\2018\123769</t>
  </si>
  <si>
    <t>\\FS1\2018\123456\2018\F\002\CC\2083711b-2405-4081-a4bf-0619c8375f1b\CFf_2083711b-2405-4081-a4bf-0619c8375f1b_2083711b-2405-4081-a4bf-0619c8375f1b.docx</t>
  </si>
  <si>
    <t>\\FS1\2018\123770</t>
  </si>
  <si>
    <t>\\FS1\2018\123456\2018\F\002\CC\2083711b-2405-4081-a4bf-0619c8375f1b\LGP.docx</t>
  </si>
  <si>
    <t>\\FS1\2018\123771</t>
  </si>
  <si>
    <t>\\FS1\2018\123772</t>
  </si>
  <si>
    <t>\\FS1\2018\123773</t>
  </si>
  <si>
    <t>\\FS1\2018\123774</t>
  </si>
  <si>
    <t>\\FS1\2018\123775</t>
  </si>
  <si>
    <t>\\FS1\2018\123776</t>
  </si>
  <si>
    <t>\\FS1\2018\123777</t>
  </si>
  <si>
    <t>\\FS1\2018\123778</t>
  </si>
  <si>
    <t>\\FS1\2018\123779</t>
  </si>
  <si>
    <t>\\FS1\2018\123780</t>
  </si>
  <si>
    <t>\\FS1\2018\123781</t>
  </si>
  <si>
    <t>\\FS1\2018\123782</t>
  </si>
  <si>
    <t>\\FS1\2018\123783</t>
  </si>
  <si>
    <t>\\FS1\2018\123784</t>
  </si>
  <si>
    <t>\\FS1\2018\123785</t>
  </si>
  <si>
    <t>\\FS1\2018\123786</t>
  </si>
  <si>
    <t>\\FS1\2018\123787</t>
  </si>
  <si>
    <t>\\FS1\2018\123788</t>
  </si>
  <si>
    <t>\\FS1\2018\123789</t>
  </si>
  <si>
    <t>\\FS1\2018\123790</t>
  </si>
  <si>
    <t>\\FS1\2018\123456\2018\I\002\PC\PP\2083711b-2405-4081-a4bf-0619c8375f1b.cp</t>
  </si>
  <si>
    <t>\\FS1\2018\123791</t>
  </si>
  <si>
    <t>\\FS1\2018\123456\2018\F\002\PC\PP\2083711b-2405-4081-a4bf-0619c8375f1b.cp</t>
  </si>
  <si>
    <t>\\FS1\2018\123792</t>
  </si>
  <si>
    <t>\\FS1\2018\123793</t>
  </si>
  <si>
    <t>\\FS1\2018\123794</t>
  </si>
  <si>
    <t>\\FS1\2018\123795</t>
  </si>
  <si>
    <t>\\FS1\2018\123796</t>
  </si>
  <si>
    <t>\\FS1\2018\123797</t>
  </si>
  <si>
    <t>\\FS1\2018\123798</t>
  </si>
  <si>
    <t>\\FS1\2018\123799</t>
  </si>
  <si>
    <t>\\FS1\2018\123800</t>
  </si>
  <si>
    <t>\\FS1\2018\123801</t>
  </si>
  <si>
    <t>\\FS1\2018\123802</t>
  </si>
  <si>
    <t>\\FS1\2018\123803</t>
  </si>
  <si>
    <t>\\FS1\2018\123804</t>
  </si>
  <si>
    <t>\\FS1\2018\123805</t>
  </si>
  <si>
    <t>\\FS1\2018\123806</t>
  </si>
  <si>
    <t>\\FS1\2018\123807</t>
  </si>
  <si>
    <t>\\FS1\2018\123808</t>
  </si>
  <si>
    <t>\\FS1\2018\123456\2018\I\001\PC\PP\</t>
  </si>
  <si>
    <t>\\FS1\2018\123809</t>
  </si>
  <si>
    <t>\\FS1\2018\123810</t>
  </si>
  <si>
    <t>\\FS1\2018\123811</t>
  </si>
  <si>
    <t>\\FS1\2018\123812</t>
  </si>
  <si>
    <t>\\FS1\2018\123813</t>
  </si>
  <si>
    <t>\\FS1\2018\123814</t>
  </si>
  <si>
    <t>\\FS1\2018\123456\2018\S\005\CC\2083711b-2405-4081-a4bf-0619c8375f1b\GLI.xml</t>
  </si>
  <si>
    <t>\\FS1\2018\123456\2018\S\005\CC\2083711b-2405-4081-a4bf-0619c8375f1b\CFf_2083711b-2405-4081-a4bf-0619c8375f1b_2083711b-2405-4081-a4bf-0619c8375f1b.docx</t>
  </si>
  <si>
    <t>\\FS1\2018\123815</t>
  </si>
  <si>
    <t>\\FS1\2018\123816</t>
  </si>
  <si>
    <t>\\FS1\2018\123456\2018\S\002\CC\2083711b-2405-4081-a4bf-0619c8375f1b\CF_134_2083711b-2405-4081-a4bf-0619c8375f1b_2083711b-2405-4081-a4bf-0619c8375f1b.docx</t>
  </si>
  <si>
    <t>\\FS1\2018\123817</t>
  </si>
  <si>
    <t>\\FS1\2018\123456\2018\I\004\CC\2083711b-2405-4081-a4bf-0619c8375f1b\CF_37300_2083711b-2405-4081-a4bf-0619c8375f1b_2083711b-2405-4081-a4bf-0619c8375f1b.docx</t>
  </si>
  <si>
    <t>\\FS1\2018\123818</t>
  </si>
  <si>
    <t>\\FS1\2018\123456\2018\C\003\CC\2083711b-2405-4081-a4bf-0619c8375f1b\LGP.docx</t>
  </si>
  <si>
    <t>\\FS1\2018\123456\2018\C\021\CC\2083711b-2405-4081-a4bf-0619c8375f1b\CFf_2083711b-2405-4081-a4bf-0619c8375f1b_2083711b-2405-4081-a4bf-0619c8375f1b.docx</t>
  </si>
  <si>
    <t>\\FS1\2018\123819</t>
  </si>
  <si>
    <t>\\FS1\2018\123820</t>
  </si>
  <si>
    <t>\\FS1\2018\123821</t>
  </si>
  <si>
    <t>\\FS1\2018\123822</t>
  </si>
  <si>
    <t>\\FS1\2018\123456\2018\X\001\CC\2083711b-2405-4081-a4bf-0619c8375f1b\Cache_CF_15_2083711b-2405-4081-a4bf-0619c8375f1b_2083711b-2405-4081-a4bf-0619c8375f1b.docx</t>
  </si>
  <si>
    <t>\\FS1\2018\123823</t>
  </si>
  <si>
    <t>\\FS1\2018\123456\2018\C\001\CC\2083711b-2405-4081-a4bf-0619c8375f1b\CF_304_2083711b-2405-4081-a4bf-0619c8375f1b_2083711b-2405-4081-a4bf-0619c8375f1b.docx</t>
  </si>
  <si>
    <t>\\FS1\2018\123824</t>
  </si>
  <si>
    <t>\\FS1\2018\123456\2018\P\007\CC\2083711b-2405-4081-a4bf-0619c8375f1b\FC_CFf_2083711b-2405-4081-a4bf-0619c8375f1b_2083711b-2405-4081-a4bf-0619c8375f1b.docx</t>
  </si>
  <si>
    <t>\\FS1\2018\123825</t>
  </si>
  <si>
    <t>\\FS1\2018\123826</t>
  </si>
  <si>
    <t>\\FS1\2018\123456\2018\P\001\CC\2083711b-2405-4081-a4bf-0619c8375f1b\CF_400_2083711b-2405-4081-a4bf-0619c8375f1b_2083711b-2405-4081-a4bf-0619c8375f1b.docx</t>
  </si>
  <si>
    <t>\\FS1\2018\123827</t>
  </si>
  <si>
    <t>\\FS1\2018\123456\2018\X\001\CC\2083711b-2405-4081-a4bf-0619c8375f1b\FC_CFf_2083711b-2405-4081-a4bf-0619c8375f1b_2083711b-2405-4081-a4bf-0619c8375f1b.docx</t>
  </si>
  <si>
    <t>\\FS1\2018\123828</t>
  </si>
  <si>
    <t>\\FS1\2018\123829</t>
  </si>
  <si>
    <t>\\FS1\2018\123456\2018\C\001\CC\2083711b-2405-4081-a4bf-0619c8375f1b\Cache_CF_134_2083711b-2405-4081-a4bf-0619c8375f1b_2083711b-2405-4081-a4bf-0619c8375f1b.docx</t>
  </si>
  <si>
    <t>\\FS1\2018\123830</t>
  </si>
  <si>
    <t>\\FS1\2018\123456\2018\I\001\CC\2083711b-2405-4081-a4bf-0619c8375f1b\CF_210_2083711b-2405-4081-a4bf-0619c8375f1b_2083711b-2405-4081-a4bf-0619c8375f1b.docx</t>
  </si>
  <si>
    <t>\\FS1\2018\123831</t>
  </si>
  <si>
    <t>\\FS1\2018\123832</t>
  </si>
  <si>
    <t>\\FS1\2018\123833</t>
  </si>
  <si>
    <t>\\FS1\2018\123834</t>
  </si>
  <si>
    <t>\\FS1\2018\123456\2018\S\002\CC\2083711b-2405-4081-a4bf-0619c8375f1b\CF_315_2083711b-2405-4081-a4bf-0619c8375f1b_2083711b-2405-4081-a4bf-0619c8375f1b.docx</t>
  </si>
  <si>
    <t>\\FS1\2018\123835</t>
  </si>
  <si>
    <t>\\FS1\2018\123456\2018\K\001\CC\2083711b-2405-4081-a4bf-0619c8375f1b\CFf_2083711b-2405-4081-a4bf-0619c8375f1b_2083711b-2405-4081-a4bf-0619c8375f1b.docx</t>
  </si>
  <si>
    <t>\\FS1\2018\123836</t>
  </si>
  <si>
    <t>\\FS1\2018\123837</t>
  </si>
  <si>
    <t>\\FS1\2018\123838</t>
  </si>
  <si>
    <t>\\FS1\2018\123456\2018\I\013\CC\2083711b-2405-4081-a4bf-0619c8375f1b\Cache_CF_400_2083711b-2405-4081-a4bf-0619c8375f1b_2083711b-2405-4081-a4bf-0619c8375f1b.docx</t>
  </si>
  <si>
    <t>\\FS1\2018\123839</t>
  </si>
  <si>
    <t>\\FS1\2018\123456\2018\I\010\CC\2083711b-2405-4081-a4bf-0619c8375f1b\Cache_CFf_2083711b-2405-4081-a4bf-0619c8375f1b_2083711b-2405-4081-a4bf-0619c8375f1b.docx</t>
  </si>
  <si>
    <t>\\FS1\2018\123840</t>
  </si>
  <si>
    <t>\\FS1\2018\123841</t>
  </si>
  <si>
    <t>\\FS1\2018\123456\2018\P\001\CC\2083711b-2405-4081-a4bf-0619c8375f1b\CF_1000_2083711b-2405-4081-a4bf-0619c8375f1b_2083711b-2405-4081-a4bf-0619c8375f1b.docx</t>
  </si>
  <si>
    <t>\\FS1\2018\123842</t>
  </si>
  <si>
    <t>\\FS1\2018\123456\2018\K\001\2083711b-2405-4081-a4bf-0619c8375f1b.rr</t>
  </si>
  <si>
    <t>\\FS1\2018\123843</t>
  </si>
  <si>
    <t>\\FS1\2018\123456\2018\I\012\CC\2083711b-2405-4081-a4bf-0619c8375f1b\FC_CFf_2083711b-2405-4081-a4bf-0619c8375f1b_2083711b-2405-4081-a4bf-0619c8375f1b.docx</t>
  </si>
  <si>
    <t>\\FS1\2018\123844</t>
  </si>
  <si>
    <t>\\FS1\2018\123845</t>
  </si>
  <si>
    <t>\\FS1\2018\123456\2018\K\002\CC\2083711b-2405-4081-a4bf-0619c8375f1b\MASK_CFf_2083711b-2405-4081-a4bf-0619c8375f1b_2083711b-2405-4081-a4bf-0619c8375f1b.docx</t>
  </si>
  <si>
    <t>\\FS1\2018\123846</t>
  </si>
  <si>
    <t>\\FS1\2018\123847</t>
  </si>
  <si>
    <t>\\FS1\2018\123848</t>
  </si>
  <si>
    <t>\\FS1\2018\123849</t>
  </si>
  <si>
    <t>\\FS1\2018\123850</t>
  </si>
  <si>
    <t>\\FS1\2018\123851</t>
  </si>
  <si>
    <t>\\FS1\2018\123456\2018\C\002\CC\2083711b-2405-4081-a4bf-0619c8375f1b\Cache_CFf_2083711b-2405-4081-a4bf-0619c8375f1b_2083711b-2405-4081-a4bf-0619c8375f1b.docx</t>
  </si>
  <si>
    <t>\\FS1\2018\123852</t>
  </si>
  <si>
    <t>\\FS1\2018\123853</t>
  </si>
  <si>
    <t>\\FS1\2018\123456\2018\C\001\CC\2083711b-2405-4081-a4bf-0619c8375f1b\GMI.xml</t>
  </si>
  <si>
    <t>\\FS1\2018\123854</t>
  </si>
  <si>
    <t>\\FS1\2018\123456\2018\I\005\CC\2083711b-2405-4081-a4bf-0619c8375f1b\LGP.docx</t>
  </si>
  <si>
    <t>\\FS1\2018\123456\2018\I\007\CC\2083711b-2405-4081-a4bf-0619c8375f1b\CF_34050_2083711b-2405-4081-a4bf-0619c8375f1b_2083711b-2405-4081-a4bf-0619c8375f1b.docx</t>
  </si>
  <si>
    <t>\\FS1\2018\123855</t>
  </si>
  <si>
    <t>\\FS1\2018\123456\2018\I\005\CC\2083711b-2405-4081-a4bf-0619c8375f1b\Cache_CFf_2083711b-2405-4081-a4bf-0619c8375f1b_2083711b-2405-4081-a4bf-0619c8375f1b.docx</t>
  </si>
  <si>
    <t>\\FS1\2018\123856</t>
  </si>
  <si>
    <t>\\FS1\2018\123857</t>
  </si>
  <si>
    <t>\\FS1\2018\123456\2018\I\006\CC\2083711b-2405-4081-a4bf-0619c8375f1b\CF_5100_2083711b-2405-4081-a4bf-0619c8375f1b_2083711b-2405-4081-a4bf-0619c8375f1b.docx</t>
  </si>
  <si>
    <t>\\FS1\2018\123858</t>
  </si>
  <si>
    <t>\\FS1\2018\123456\2018\F\003\CC\2083711b-2405-4081-a4bf-0619c8375f1b\GLI.xml</t>
  </si>
  <si>
    <t>\\FS1\2018\123859</t>
  </si>
  <si>
    <t>\\FS1\2018\123860</t>
  </si>
  <si>
    <t>\\FS1\2018\123861</t>
  </si>
  <si>
    <t>\\FS1\2018\123862</t>
  </si>
  <si>
    <t>\\FS1\2018\123456\2018\F\002\PC\SP\2083711b-2405-4081-a4bf-0619c8375f1b\</t>
  </si>
  <si>
    <t>\\FS1\2018\123863</t>
  </si>
  <si>
    <t>\\FS1\2018\123456\2018\I\004\CC\2083711b-2405-4081-a4bf-0619c8375f1b\CF_331_2083711b-2405-4081-a4bf-0619c8375f1b_2083711b-2405-4081-a4bf-0619c8375f1b.docx</t>
  </si>
  <si>
    <t>\\FS1\2018\123864</t>
  </si>
  <si>
    <t>\\FS1\2018\123456\2018\Y\002\CC\2083711b-2405-4081-a4bf-0619c8375f1b\LGP.docx</t>
  </si>
  <si>
    <t>\\FS1\2018\123456\2018\I\006\CC\2083711b-2405-4081-a4bf-0619c8375f1b\Cache_CF_500_2083711b-2405-4081-a4bf-0619c8375f1b_2083711b-2405-4081-a4bf-0619c8375f1b.docx</t>
  </si>
  <si>
    <t>\\FS1\2018\123865</t>
  </si>
  <si>
    <t>\\FS1\2018\123456\2018\I\026\CC\2083711b-2405-4081-a4bf-0619c8375f1b\FC_CF_49_2083711b-2405-4081-a4bf-0619c8375f1b_2083711b-2405-4081-a4bf-0619c8375f1b.docx</t>
  </si>
  <si>
    <t>\\FS1\2018\123866</t>
  </si>
  <si>
    <t>\\FS1\2018\123867</t>
  </si>
  <si>
    <t>\\FS1\2018\123868</t>
  </si>
  <si>
    <t>\\FS1\2018\123869</t>
  </si>
  <si>
    <t>\\FS1\2018\123870</t>
  </si>
  <si>
    <t>\\FS1\2018\123456\2018\I\002\CC\2083711b-2405-4081-a4bf-0619c8375f1b\CF_115_2083711b-2405-4081-a4bf-0619c8375f1b_2083711b-2405-4081-a4bf-0619c8375f1b.docx</t>
  </si>
  <si>
    <t>\\FS1\2018\123871</t>
  </si>
  <si>
    <t>\\FS1\2018\123872</t>
  </si>
  <si>
    <t>\\FS1\2018\123873</t>
  </si>
  <si>
    <t>\\FS1\2018\123456\2018\I\003\CC\2083711b-2405-4081-a4bf-0619c8375f1b\GOLI.xml</t>
  </si>
  <si>
    <t>\\FS1\2018\123874</t>
  </si>
  <si>
    <t>\\FS1\2018\123875</t>
  </si>
  <si>
    <t>\\FS1\2018\123876</t>
  </si>
  <si>
    <t>\\FS1\2018\123877</t>
  </si>
  <si>
    <t>\\FS1\2018\123878</t>
  </si>
  <si>
    <t>\\FS1\2018\123879</t>
  </si>
  <si>
    <t>\\FS1\2018\123456\2018\C\001\CC\2083711b-2405-4081-a4bf-0619c8375f1b\CF_151_2083711b-2405-4081-a4bf-0619c8375f1b_2083711b-2405-4081-a4bf-0619c8375f1b.docx</t>
  </si>
  <si>
    <t>\\FS1\2018\123880</t>
  </si>
  <si>
    <t>\\FS1\2018\123881</t>
  </si>
  <si>
    <t>\\FS1\2018\123456\2018\Y\003\CC\2083711b-2405-4081-a4bf-0619c8375f1b\GLI.xml</t>
  </si>
  <si>
    <t>\\FS1\2018\123456\2018\S\021\CC\2083711b-2405-4081-a4bf-0619c8375f1b\FC_CF_22_2083711b-2405-4081-a4bf-0619c8375f1b_2083711b-2405-4081-a4bf-0619c8375f1b.docx</t>
  </si>
  <si>
    <t>\\FS1\2018\123882</t>
  </si>
  <si>
    <t>\\FS1\2018\123883</t>
  </si>
  <si>
    <t>\\FS1\2018\123884</t>
  </si>
  <si>
    <t>\\FS1\2018\123456\2018\C\002\CC\2083711b-2405-4081-a4bf-0619c8375f1b\FC_CF_134_2083711b-2405-4081-a4bf-0619c8375f1b_2083711b-2405-4081-a4bf-0619c8375f1b.docx</t>
  </si>
  <si>
    <t>\\FS1\2018\123885</t>
  </si>
  <si>
    <t>\\FS1\2018\123886</t>
  </si>
  <si>
    <t>\\FS1\2018\123456\2018\I\003\2083711b-2405-4081-a4bf-0619c8375f1b_AF.rr</t>
  </si>
  <si>
    <t>\\FS1\2018\123456\2018\I\006\2083711b-2405-4081-a4bf-0619c8375f1b_BK1.rr</t>
  </si>
  <si>
    <t>\\FS1\2018\123887</t>
  </si>
  <si>
    <t>\\FS1\2018\123456\2018\F\005\CC\2083711b-2405-4081-a4bf-0619c8375f1b\Cache_CFf_2083711b-2405-4081-a4bf-0619c8375f1b_2083711b-2405-4081-a4bf-0619c8375f1b.docx</t>
  </si>
  <si>
    <t>\\FS1\2018\123888</t>
  </si>
  <si>
    <t>\\FS1\2018\123889</t>
  </si>
  <si>
    <t>\\FS1\2018\123890</t>
  </si>
  <si>
    <t>\\FS1\2018\123891</t>
  </si>
  <si>
    <t>\\FS1\2018\123892</t>
  </si>
  <si>
    <t>\\FS1\2018\123893</t>
  </si>
  <si>
    <t>\\FS1\2018\123894</t>
  </si>
  <si>
    <t>\\FS1\2018\123895</t>
  </si>
  <si>
    <t>\\FS1\2018\123896</t>
  </si>
  <si>
    <t>\\FS1\2018\123897</t>
  </si>
  <si>
    <t>\\FS1\2018\123898</t>
  </si>
  <si>
    <t>\\FS1\2018\12345670\2018\S\001\2083711b-2405-4081-a4bf-0619c8375f1b.rr</t>
  </si>
  <si>
    <t>\\FS1\2018\12345670\2018\X\001\2083711b-2405-4081-a4bf-0619c8375f1b_FC.rr</t>
  </si>
  <si>
    <t>\\FS1\2018\123899</t>
  </si>
  <si>
    <t>\\FS1\2018\12345671\2018\I\001\2083711b-2405-4081-a4bf-0619c8375f1b.rr</t>
  </si>
  <si>
    <t>\\FS1\2018\12345671\2018\X\001\2083711b-2405-4081-a4bf-0619c8375f1b_FC.rr</t>
  </si>
  <si>
    <t>\\FS1\2018\123900</t>
  </si>
  <si>
    <t>\\FS1\2018\12345672\2018\I\001\2083711b-2405-4081-a4bf-0619c8375f1b.rr</t>
  </si>
  <si>
    <t>\\FS1\2018\12345672\2018\X\001\2083711b-2405-4081-a4bf-0619c8375f1b_FC.rr</t>
  </si>
  <si>
    <t>\\FS1\2018\123901</t>
  </si>
  <si>
    <t>\\FS1\2018\12345673\2018\I\001\2083711b-2405-4081-a4bf-0619c8375f1b.rr</t>
  </si>
  <si>
    <t>\\FS1\2018\12345673\2018\X\001\2083711b-2405-4081-a4bf-0619c8375f1b_BK1.rr</t>
  </si>
  <si>
    <t>\\FS1\2018\123902</t>
  </si>
  <si>
    <t>\\FS1\2018\12345674\2018\I\001\CC\2083711b-2405-4081-a4bf-0619c8375f1b\GLI.xml</t>
  </si>
  <si>
    <t>\\FS1\2018\12345674\2018\I\001\CC\2083711b-2405-4081-a4bf-0619c8375f1b\CFf_2083711b-2405-4081-a4bf-0619c8375f1b_2083711b-2405-4081-a4bf-0619c8375f1b.docx</t>
  </si>
  <si>
    <t>\\FS1\2018\123903</t>
  </si>
  <si>
    <t>\\FS1\2018\12345675\2018\I\001\2083711b-2405-4081-a4bf-0619c8375f1b.rr</t>
  </si>
  <si>
    <t>\\FS1\2018\12345675\2018\X\001\2083711b-2405-4081-a4bf-0619c8375f1b_FC.rr</t>
  </si>
  <si>
    <t>\\FS1\2018\123904</t>
  </si>
  <si>
    <t>\\FS1\2018\12345676\2018\S\001\2083711b-2405-4081-a4bf-0619c8375f1b.rr</t>
  </si>
  <si>
    <t>\\FS1\2018\12345676\2018\X\001\2083711b-2405-4081-a4bf-0619c8375f1b_FC.rr</t>
  </si>
  <si>
    <t>\\FS1\2018\123905</t>
  </si>
  <si>
    <t>\\FS1\2018\12345677\2018\I\001\2083711b-2405-4081-a4bf-0619c8375f1b.rr</t>
  </si>
  <si>
    <t>\\FS1\2018\123906</t>
  </si>
  <si>
    <t>\\FS1\2018\12345678\2018\I\001\2083711b-2405-4081-a4bf-0619c8375f1b.rr</t>
  </si>
  <si>
    <t>\\FS1\2018\12345678\2018\P\001\2083711b-2405-4081-a4bf-0619c8375f1b_FC.rr</t>
  </si>
  <si>
    <t>\\FS1\2018\123907</t>
  </si>
  <si>
    <t>\\FS1\2018\12345679\2018\S\001\2083711b-2405-4081-a4bf-0619c8375f1b.rr</t>
  </si>
  <si>
    <t>\\FS1\2018\12345679\2018\X\001\2083711b-2405-4081-a4bf-0619c8375f1b_FC.rr</t>
  </si>
  <si>
    <t>\\FS1\2018\123908</t>
  </si>
  <si>
    <t>\\FS1\2018\12345680\2018\S\001\2083711b-2405-4081-a4bf-0619c8375f1b.rr</t>
  </si>
  <si>
    <t>\\FS1\2018\12345680\2018\X\001\2083711b-2405-4081-a4bf-0619c8375f1b_FC.rr</t>
  </si>
  <si>
    <t>\\FS1\2018\123909</t>
  </si>
  <si>
    <t>\\FS1\2018\12345681\2018\I\001\2083711b-2405-4081-a4bf-0619c8375f1b.rr</t>
  </si>
  <si>
    <t>\\FS1\2018\12345681\2018\X\001\2083711b-2405-4081-a4bf-0619c8375f1b_FC.rr</t>
  </si>
  <si>
    <t>\\FS1\2018\123910</t>
  </si>
  <si>
    <t>\\FS1\2018\12345682\2018\I\001\2083711b-2405-4081-a4bf-0619c8375f1b.rr</t>
  </si>
  <si>
    <t>\\FS1\2018\12345682\2018\X\001\2083711b-2405-4081-a4bf-0619c8375f1b_FC.rr</t>
  </si>
  <si>
    <t>\\FS1\2018\123911</t>
  </si>
  <si>
    <t>\\FS1\2018\12345683\2018\I\001\CC\2083711b-2405-4081-a4bf-0619c8375f1b\LGP.docx</t>
  </si>
  <si>
    <t>\\FS1\2018\123912</t>
  </si>
  <si>
    <t>\\FS1\2018\12345684\2018\S\001\2083711b-2405-4081-a4bf-0619c8375f1b.rr</t>
  </si>
  <si>
    <t>\\FS1\2018\12345684\2018\I\001\2083711b-2405-4081-a4bf-0619c8375f1b_AF.rr</t>
  </si>
  <si>
    <t>\\FS1\2018\123913</t>
  </si>
  <si>
    <t>\\FS1\2018\12345685\2018\C\001\CC\2083711b-2405-4081-a4bf-0619c8375f1b\GLI.xml</t>
  </si>
  <si>
    <t>\\FS1\2018\12345685\2018\C\001\CC\2083711b-2405-4081-a4bf-0619c8375f1b\CFf_2083711b-2405-4081-a4bf-0619c8375f1b_2083711b-2405-4081-a4bf-0619c8375f1b.docx</t>
  </si>
  <si>
    <t>\\FS1\2018\123914</t>
  </si>
  <si>
    <t>\\FS1\2018\12345686\2018\I\001\2083711b-2405-4081-a4bf-0619c8375f1b.rr</t>
  </si>
  <si>
    <t>\\FS1\2018\12345686\2018\X\001\2083711b-2405-4081-a4bf-0619c8375f1b_FC.rr</t>
  </si>
  <si>
    <t>\\FS1\2018\123915</t>
  </si>
  <si>
    <t>\\FS1\2018\12345688\2018\I\001\CC\2083711b-2405-4081-a4bf-0619c8375f1b\GLI.xml</t>
  </si>
  <si>
    <t>\\FS1\2018\12345688\2018\I\001\CC\2083711b-2405-4081-a4bf-0619c8375f1b\CFf_2083711b-2405-4081-a4bf-0619c8375f1b_2083711b-2405-4081-a4bf-0619c8375f1b.docx</t>
  </si>
  <si>
    <t>\\FS1\2018\123916</t>
  </si>
  <si>
    <t>\\FS1\2018\12345689\2018\I\001\2083711b-2405-4081-a4bf-0619c8375f1b.rr</t>
  </si>
  <si>
    <t>\\FS1\2018\12345689\2018\X\001\2083711b-2405-4081-a4bf-0619c8375f1b_FC.rr</t>
  </si>
  <si>
    <t>\\FS1\2018\123917</t>
  </si>
  <si>
    <t>\\FS1\2018\12345690\2018\I\001\CC\2083711b-2405-4081-a4bf-0619c8375f1b\GLI.xml</t>
  </si>
  <si>
    <t>\\FS1\2018\12345690\2018\I\001\CC\2083711b-2405-4081-a4bf-0619c8375f1b\CFf_2083711b-2405-4081-a4bf-0619c8375f1b_2083711b-2405-4081-a4bf-0619c8375f1b.docx</t>
  </si>
  <si>
    <t>\\FS1\2018\123918</t>
  </si>
  <si>
    <t>\\FS1\2018\12345691\2018\I\001\2083711b-2405-4081-a4bf-0619c8375f1b.rr</t>
  </si>
  <si>
    <t>\\FS1\2018\12345691\2018\I\001\2083711b-2405-4081-a4bf-0619c8375f1b_AF.rr</t>
  </si>
  <si>
    <t>\\FS1\2018\123919</t>
  </si>
  <si>
    <t>\\FS1\2018\12345692\2018\I\001\2083711b-2405-4081-a4bf-0619c8375f1b.rr</t>
  </si>
  <si>
    <t>\\FS1\2018\12345692\2018\X\001\2083711b-2405-4081-a4bf-0619c8375f1b_FC.rr</t>
  </si>
  <si>
    <t>\\FS1\2018\123920</t>
  </si>
  <si>
    <t>\\FS1\2018\12345693\2018\S\001\2083711b-2405-4081-a4bf-0619c8375f1b.rr</t>
  </si>
  <si>
    <t>\\FS1\2018\12345693\2018\X\001\2083711b-2405-4081-a4bf-0619c8375f1b_FC.rr</t>
  </si>
  <si>
    <t>\\FS1\2018\123921</t>
  </si>
  <si>
    <t>\\FS1\2018\12345694\2018\I\001\2083711b-2405-4081-a4bf-0619c8375f1b.rr</t>
  </si>
  <si>
    <t>\\FS1\2018\12345694\2018\X\001\2083711b-2405-4081-a4bf-0619c8375f1b_FC.rr</t>
  </si>
  <si>
    <t>\\FS1\2018\123922</t>
  </si>
  <si>
    <t>\\FS1\2018\12345695\2018\I\001\CC\2083711b-2405-4081-a4bf-0619c8375f1b\GLI.xml</t>
  </si>
  <si>
    <t>\\FS1\2018\12345695\2018\I\001\CC\2083711b-2405-4081-a4bf-0619c8375f1b\CFf_2083711b-2405-4081-a4bf-0619c8375f1b_2083711b-2405-4081-a4bf-0619c8375f1b.docx</t>
  </si>
  <si>
    <t>\\FS1\2018\123923</t>
  </si>
  <si>
    <t>\\FS1\2018\12345696\2018\K\001\2083711b-2405-4081-a4bf-0619c8375f1b.rr</t>
  </si>
  <si>
    <t>\\FS1\2018\12345696\2018\I\001\2083711b-2405-4081-a4bf-0619c8375f1b_AF.rr</t>
  </si>
  <si>
    <t>\\FS1\2018\123924</t>
  </si>
  <si>
    <t>\\FS1\2018\12345697\2018\I\001\2083711b-2405-4081-a4bf-0619c8375f1b.rr</t>
  </si>
  <si>
    <t>\\FS1\2018\12345697\2018\X\001\2083711b-2405-4081-a4bf-0619c8375f1b_FC.rr</t>
  </si>
  <si>
    <t>\\FS1\2018\123925</t>
  </si>
  <si>
    <t>\\FS1\2018\12345698\2018\I\001\2083711b-2405-4081-a4bf-0619c8375f1b.rr</t>
  </si>
  <si>
    <t>\\FS1\2018\12345698\2018\P\001\2083711b-2405-4081-a4bf-0619c8375f1b_FC.rr</t>
  </si>
  <si>
    <t>\\FS1\2018\123926</t>
  </si>
  <si>
    <t>\\FS1\2018\12345699\2018\I\001\CC\2083711b-2405-4081-a4bf-0619c8375f1b\GLI.xml</t>
  </si>
  <si>
    <t>\\FS1\2018\12345699\2018\I\001\CC\2083711b-2405-4081-a4bf-0619c8375f1b\CF_203_2083711b-2405-4081-a4bf-0619c8375f1b_2083711b-2405-4081-a4bf-0619c8375f1b.docx</t>
  </si>
  <si>
    <t>\\FS1\2018\123927</t>
  </si>
  <si>
    <t>\\FS1\2018\12345600\2018\S\001\2083711b-2405-4081-a4bf-0619c8375f1b.rr</t>
  </si>
  <si>
    <t>\\FS1\2018\12345600\2018\X\001\2083711b-2405-4081-a4bf-0619c8375f1b_FC.rr</t>
  </si>
  <si>
    <t>\\FS1\2018\123928</t>
  </si>
  <si>
    <t>\\FS1\2018\12345601\2018\S\001\2083711b-2405-4081-a4bf-0619c8375f1b.rr</t>
  </si>
  <si>
    <t>\\FS1\2018\12345601\2018\X\001\2083711b-2405-4081-a4bf-0619c8375f1b_FC.rr</t>
  </si>
  <si>
    <t>\\FS1\2018\123929</t>
  </si>
  <si>
    <t>\\FS1\2018\12345602\2018\I\001\2083711b-2405-4081-a4bf-0619c8375f1b.rr</t>
  </si>
  <si>
    <t>\\FS1\2018\12345602\2018\I\001\2083711b-2405-4081-a4bf-0619c8375f1b_AF.rr</t>
  </si>
  <si>
    <t>\\FS1\2018\123930</t>
  </si>
  <si>
    <t>\\FS1\2018\12345603\2018\I\001\2083711b-2405-4081-a4bf-0619c8375f1b.rr</t>
  </si>
  <si>
    <t>\\FS1\2018\12345603\2018\X\001\2083711b-2405-4081-a4bf-0619c8375f1b_FC.rr</t>
  </si>
  <si>
    <t>\\FS1\2018\123931</t>
  </si>
  <si>
    <t>\\FS1\2018\12345604\2018\K\001\2083711b-2405-4081-a4bf-0619c8375f1b.rr</t>
  </si>
  <si>
    <t>\\FS1\2018\12345604\2018\X\001\2083711b-2405-4081-a4bf-0619c8375f1b_FC.rr</t>
  </si>
  <si>
    <t>\\FS1\2018\123932</t>
  </si>
  <si>
    <t>\\FS1\2018\12345605\2018\S\001\2083711b-2405-4081-a4bf-0619c8375f1b.rr</t>
  </si>
  <si>
    <t>\\FS1\2018\12345605\2018\X\001\2083711b-2405-4081-a4bf-0619c8375f1b_FC.rr</t>
  </si>
  <si>
    <t>\\FS1\2018\123933</t>
  </si>
  <si>
    <t>\\FS1\2018\12345606\2018\S\001\2083711b-2405-4081-a4bf-0619c8375f1b.rr</t>
  </si>
  <si>
    <t>\\FS1\2018\12345606\2018\I\001\2083711b-2405-4081-a4bf-0619c8375f1b_AF.rr</t>
  </si>
  <si>
    <t>\\FS1\2018\123934</t>
  </si>
  <si>
    <t>\\FS1\2018\12345607\2018\S\001\2083711b-2405-4081-a4bf-0619c8375f1b.rr</t>
  </si>
  <si>
    <t>\\FS1\2018\12345607\2018\X\001\2083711b-2405-4081-a4bf-0619c8375f1b_FC.rr</t>
  </si>
  <si>
    <t>\\FS1\2018\123935</t>
  </si>
  <si>
    <t>\\FS1\2018\12345608\2018\S\001\2083711b-2405-4081-a4bf-0619c8375f1b.rr</t>
  </si>
  <si>
    <t>\\FS1\2018\12345608\2018\X\001\2083711b-2405-4081-a4bf-0619c8375f1b_FC.rr</t>
  </si>
  <si>
    <t>\\FS1\2018\123936</t>
  </si>
  <si>
    <t>\\FS1\2018\12345609\2018\I\001\2083711b-2405-4081-a4bf-0619c8375f1b.rr</t>
  </si>
  <si>
    <t>\\FS1\2018\12345609\2018\X\001\2083711b-2405-4081-a4bf-0619c8375f1b_FC.rr</t>
  </si>
  <si>
    <t>\\FS1\2018\123937</t>
  </si>
  <si>
    <t>\\FS1\2018\12345610\2018\S\001\2083711b-2405-4081-a4bf-0619c8375f1b.rr</t>
  </si>
  <si>
    <t>\\FS1\2018\12345610\2018\X\001\2083711b-2405-4081-a4bf-0619c8375f1b_FC.rr</t>
  </si>
  <si>
    <t>\\FS1\2018\123938</t>
  </si>
  <si>
    <t>\\FS1\2018\12345611\2018\I\001\2083711b-2405-4081-a4bf-0619c8375f1b.rr</t>
  </si>
  <si>
    <t>\\FS1\2018\12345611\2018\X\001\2083711b-2405-4081-a4bf-0619c8375f1b_FC.rr</t>
  </si>
  <si>
    <t>\\FS1\2018\123939</t>
  </si>
  <si>
    <t>\\FS1\2018\12345612\2018\I\001\CC\2083711b-2405-4081-a4bf-0619c8375f1b\GLI.xml</t>
  </si>
  <si>
    <t>\\FS1\2018\12345612\2018\I\001\CC\2083711b-2405-4081-a4bf-0619c8375f1b\CFf_2083711b-2405-4081-a4bf-0619c8375f1b_2083711b-2405-4081-a4bf-0619c8375f1b.docx</t>
  </si>
  <si>
    <t>\\FS1\2018\123940</t>
  </si>
  <si>
    <t>\\FS1\2018\12345613\2018\S\001\2083711b-2405-4081-a4bf-0619c8375f1b.rr</t>
  </si>
  <si>
    <t>\\FS1\2018\12345613\2018\X\001\2083711b-2405-4081-a4bf-0619c8375f1b_FC.rr</t>
  </si>
  <si>
    <t>\\FS1\2018\123941</t>
  </si>
  <si>
    <t>\\FS1\2018\12345614\2018\I\001\2083711b-2405-4081-a4bf-0619c8375f1b.rr</t>
  </si>
  <si>
    <t>\\FS1\2018\12345614\2018\X\001\2083711b-2405-4081-a4bf-0619c8375f1b_FC.rr</t>
  </si>
  <si>
    <t>\\FS1\2018\123942</t>
  </si>
  <si>
    <t>\\FS1\2018\12345615\2018\I\001\2083711b-2405-4081-a4bf-0619c8375f1b.rr</t>
  </si>
  <si>
    <t>\\FS1\2018\12345615\2018\I\001\2083711b-2405-4081-a4bf-0619c8375f1b_AF.rr</t>
  </si>
  <si>
    <t>\\FS1\2018\123943</t>
  </si>
  <si>
    <t>\\FS1\2018\12345616\2018\I\001\2083711b-2405-4081-a4bf-0619c8375f1b.rr</t>
  </si>
  <si>
    <t>\\FS1\2018\12345616\2018\X\001\2083711b-2405-4081-a4bf-0619c8375f1b_FC.rr</t>
  </si>
  <si>
    <t>\\FS1\2018\123944</t>
  </si>
  <si>
    <t>\\FS1\2018\12345617\2018\I\001\2083711b-2405-4081-a4bf-0619c8375f1b.rr</t>
  </si>
  <si>
    <t>\\FS1\2018\12345617\2018\P\001\2083711b-2405-4081-a4bf-0619c8375f1b_FC.rr</t>
  </si>
  <si>
    <t>\\FS1\2018\123945</t>
  </si>
  <si>
    <t>\\FS1\2018\12345618\2018\P\001\CC\2083711b-2405-4081-a4bf-0619c8375f1b\GLI.xml</t>
  </si>
  <si>
    <t>\\FS1\2018\12345618\2018\P\001\CC\2083711b-2405-4081-a4bf-0619c8375f1b\CFf_2083711b-2405-4081-a4bf-0619c8375f1b_2083711b-2405-4081-a4bf-0619c8375f1b.docx</t>
  </si>
  <si>
    <t>\\FS1\2018\123946</t>
  </si>
  <si>
    <t>\\FS1\2018\12345619\2018\I\001\2083711b-2405-4081-a4bf-0619c8375f1b.rr</t>
  </si>
  <si>
    <t>\\FS1\2018\12345619\2018\X\001\2083711b-2405-4081-a4bf-0619c8375f1b_FC.rr</t>
  </si>
  <si>
    <t>\\FS1\2018\123947</t>
  </si>
  <si>
    <t>\\FS1\2018\12345620\2018\S\001\2083711b-2405-4081-a4bf-0619c8375f1b.rr</t>
  </si>
  <si>
    <t>\\FS1\2018\12345620\2018\X\001\2083711b-2405-4081-a4bf-0619c8375f1b_FC.rr</t>
  </si>
  <si>
    <t>\\FS1\2018\123948</t>
  </si>
  <si>
    <t>\\FS1\2018\12345621\2018\I\001\2083711b-2405-4081-a4bf-0619c8375f1b.rr</t>
  </si>
  <si>
    <t>\\FS1\2018\12345621\2018\X\001\2083711b-2405-4081-a4bf-0619c8375f1b_FC.rr</t>
  </si>
  <si>
    <t>\\FS1\2018\123949</t>
  </si>
  <si>
    <t>\\FS1\2018\12345622\2018\I\001\2083711b-2405-4081-a4bf-0619c8375f1b.rr</t>
  </si>
  <si>
    <t>\\FS1\2018\12345622\2018\X\001\2083711b-2405-4081-a4bf-0619c8375f1b_FC.rr</t>
  </si>
  <si>
    <t>\\FS1\2018\123950</t>
  </si>
  <si>
    <t>\\FS1\2018\12345623\2018\I\001\2083711b-2405-4081-a4bf-0619c8375f1b.rr</t>
  </si>
  <si>
    <t>\\FS1\2018\12345623\2018\X\001\2083711b-2405-4081-a4bf-0619c8375f1b_FC.rr</t>
  </si>
  <si>
    <t>\\FS1\2018\123951</t>
  </si>
  <si>
    <t>\\FS1\2018\12345625\2018\I\001\2083711b-2405-4081-a4bf-0619c8375f1b.rr</t>
  </si>
  <si>
    <t>\\FS1\2018\12345625\2018\X\001\2083711b-2405-4081-a4bf-0619c8375f1b_FC.rr</t>
  </si>
  <si>
    <t>\\FS1\2018\123952</t>
  </si>
  <si>
    <t>\\FS1\2018\12345626\2018\I\001\2083711b-2405-4081-a4bf-0619c8375f1b.rr</t>
  </si>
  <si>
    <t>\\FS1\2018\12345626\2018\X\001\2083711b-2405-4081-a4bf-0619c8375f1b_FC.rr</t>
  </si>
  <si>
    <t>\\FS1\2018\123953</t>
  </si>
  <si>
    <t>\\FS1\2018\12345627\2018\S\001\2083711b-2405-4081-a4bf-0619c8375f1b.rr</t>
  </si>
  <si>
    <t>\\FS1\2018\12345627\2018\X\001\2083711b-2405-4081-a4bf-0619c8375f1b_FC.rr</t>
  </si>
  <si>
    <t>\\FS1\2018\123954</t>
  </si>
  <si>
    <t>\\FS1\2018\12345628\2018\I\001\2083711b-2405-4081-a4bf-0619c8375f1b.rr</t>
  </si>
  <si>
    <t>\\FS1\2018\12345628\2018\X\001\2083711b-2405-4081-a4bf-0619c8375f1b_FC.rr</t>
  </si>
  <si>
    <t>\\FS1\2018\123955</t>
  </si>
  <si>
    <t>\\FS1\2018\12345629\2018\I\001\2083711b-2405-4081-a4bf-0619c8375f1b.rr</t>
  </si>
  <si>
    <t>\\FS1\2018\12345629\2018\S\001\2083711b-2405-4081-a4bf-0619c8375f1b_AF.rr</t>
  </si>
  <si>
    <t>\\FS1\2018\123956</t>
  </si>
  <si>
    <t>\\FS1\2018\12345630\2018\I\001\2083711b-2405-4081-a4bf-0619c8375f1b.rr</t>
  </si>
  <si>
    <t>\\FS1\2018\12345630\2018\X\001\2083711b-2405-4081-a4bf-0619c8375f1b_FC.rr</t>
  </si>
  <si>
    <t>\\FS1\2018\123957</t>
  </si>
  <si>
    <t>\\FS1\2018\12345631\2018\K\001\2083711b-2405-4081-a4bf-0619c8375f1b.rr</t>
  </si>
  <si>
    <t>\\FS1\2018\12345631\2018\X\001\2083711b-2405-4081-a4bf-0619c8375f1b_FC.rr</t>
  </si>
  <si>
    <t>\\FS1\2018\123958</t>
  </si>
  <si>
    <t>\\FS1\2018\12345632\2018\I\001\2083711b-2405-4081-a4bf-0619c8375f1b.rr</t>
  </si>
  <si>
    <t>\\FS1\2018\12345632\2018\X\001\2083711b-2405-4081-a4bf-0619c8375f1b_FC.rr</t>
  </si>
  <si>
    <t>\\FS1\2018\123959</t>
  </si>
  <si>
    <t>\\FS1\2018\12345633\2018\I\001\2083711b-2405-4081-a4bf-0619c8375f1b.rr</t>
  </si>
  <si>
    <t>\\FS1\2018\12345633\2018\P\001\2083711b-2405-4081-a4bf-0619c8375f1b_BK1.rr</t>
  </si>
  <si>
    <t>\\FS1\2018\123960</t>
  </si>
  <si>
    <t>\\FS1\2018\12345634\2018\I\001\2083711b-2405-4081-a4bf-0619c8375f1b.rr</t>
  </si>
  <si>
    <t>\\FS1\2018\12345634\2018\X\001\2083711b-2405-4081-a4bf-0619c8375f1b_FC.rr</t>
  </si>
  <si>
    <t>\\FS1\2018\123961</t>
  </si>
  <si>
    <t>\\FS1\2018\12345635\2018\I\001\2083711b-2405-4081-a4bf-0619c8375f1b.rr</t>
  </si>
  <si>
    <t>\\FS1\2018\12345635\2018\X\001\2083711b-2405-4081-a4bf-0619c8375f1b_FC.rr</t>
  </si>
  <si>
    <t>\\FS1\2018\123962</t>
  </si>
  <si>
    <t>\\FS1\2018\12345636\2018\S\001\2083711b-2405-4081-a4bf-0619c8375f1b.rr</t>
  </si>
  <si>
    <t>\\FS1\2018\12345636\2018\C\001\2083711b-2405-4081-a4bf-0619c8375f1b_AF.rr</t>
  </si>
  <si>
    <t>\\FS1\2018\123963</t>
  </si>
  <si>
    <t>\\FS1\2018\12345637\2018\I\001\2083711b-2405-4081-a4bf-0619c8375f1b.rr</t>
  </si>
  <si>
    <t>\\FS1\2018\12345637\2018\X\001\2083711b-2405-4081-a4bf-0619c8375f1b_FC.rr</t>
  </si>
  <si>
    <t>\\FS1\2018\123964</t>
  </si>
  <si>
    <t>\\FS1\2018\12345638\2018\I\001\2083711b-2405-4081-a4bf-0619c8375f1b.rr</t>
  </si>
  <si>
    <t>\\FS1\2018\12345638\2018\I\001\2083711b-2405-4081-a4bf-0619c8375f1b_AF.rr</t>
  </si>
  <si>
    <t>\\FS1\2018\123965</t>
  </si>
  <si>
    <t>\\FS1\2018\12345639\2018\I\001\CC\2083711b-2405-4081-a4bf-0619c8375f1b\LGP.docx</t>
  </si>
  <si>
    <t>\\FS1\2018\12345639\2018\P\001\CC\2083711b-2405-4081-a4bf-0619c8375f1b\CFf_2083711b-2405-4081-a4bf-0619c8375f1b_2083711b-2405-4081-a4bf-0619c8375f1b.docx</t>
  </si>
  <si>
    <t>\\FS1\2018\123966</t>
  </si>
  <si>
    <t>\\FS1\2018\12345640\2018\S\001\2083711b-2405-4081-a4bf-0619c8375f1b.rr</t>
  </si>
  <si>
    <t>\\FS1\2018\12345640\2018\X\001\2083711b-2405-4081-a4bf-0619c8375f1b_FC.rr</t>
  </si>
  <si>
    <t>\\FS1\2018\123967</t>
  </si>
  <si>
    <t>\\FS1\2018\12345641\2018\S\001\CC\2083711b-2405-4081-a4bf-0619c8375f1b\LGP.docx</t>
  </si>
  <si>
    <t>\\FS1\2018\123968</t>
  </si>
  <si>
    <t>\\FS1\2018\12345642\2018\I\001\2083711b-2405-4081-a4bf-0619c8375f1b.rr</t>
  </si>
  <si>
    <t>\\FS1\2018\12345642\2018\X\001\2083711b-2405-4081-a4bf-0619c8375f1b_FC.rr</t>
  </si>
  <si>
    <t>\\FS1\2018\123969</t>
  </si>
  <si>
    <t>\\FS1\2018\12345643\2018\S\001\2083711b-2405-4081-a4bf-0619c8375f1b.rr</t>
  </si>
  <si>
    <t>\\FS1\2018\12345643\2018\I\001\2083711b-2405-4081-a4bf-0619c8375f1b_FC.rr</t>
  </si>
  <si>
    <t>\\FS1\2018\123970</t>
  </si>
  <si>
    <t>\\FS1\2018\12345644\2018\P\001\CC\2083711b-2405-4081-a4bf-0619c8375f1b\GLI.xml</t>
  </si>
  <si>
    <t>\\FS1\2018\12345644\2018\P\001\CC\2083711b-2405-4081-a4bf-0619c8375f1b\CFf_2083711b-2405-4081-a4bf-0619c8375f1b_2083711b-2405-4081-a4bf-0619c8375f1b.docx</t>
  </si>
  <si>
    <t>\\FS1\2018\123971</t>
  </si>
  <si>
    <t>\\FS1\2018\12345645\2018\I\001\CC\2083711b-2405-4081-a4bf-0619c8375f1b\GLI.xml</t>
  </si>
  <si>
    <t>\\FS1\2018\12345645\2018\I\001\CC\2083711b-2405-4081-a4bf-0619c8375f1b\CFf_2083711b-2405-4081-a4bf-0619c8375f1b_2083711b-2405-4081-a4bf-0619c8375f1b.docx</t>
  </si>
  <si>
    <t>\\FS1\2018\123972</t>
  </si>
  <si>
    <t>\\FS1\2018\12345646\2018\I\001\2083711b-2405-4081-a4bf-0619c8375f1b.rr</t>
  </si>
  <si>
    <t>\\FS1\2018\12345646\2018\X\001\2083711b-2405-4081-a4bf-0619c8375f1b_FC.rr</t>
  </si>
  <si>
    <t>\\FS1\2018\123973</t>
  </si>
  <si>
    <t>\\FS1\2018\12345649\2018\I\001\2083711b-2405-4081-a4bf-0619c8375f1b.rr</t>
  </si>
  <si>
    <t>\\FS1\2018\12345649\2018\X\001\2083711b-2405-4081-a4bf-0619c8375f1b_FC.rr</t>
  </si>
  <si>
    <t>\\FS1\2018\123974</t>
  </si>
  <si>
    <t>\\FS1\2018\12345650\2018\I\001\CC\2083711b-2405-4081-a4bf-0619c8375f1b\GLI.xml</t>
  </si>
  <si>
    <t>\\FS1\2018\12345650\2018\I\001\CC\2083711b-2405-4081-a4bf-0619c8375f1b\CFf_2083711b-2405-4081-a4bf-0619c8375f1b_2083711b-2405-4081-a4bf-0619c8375f1b.docx</t>
  </si>
  <si>
    <t>\\FS1\2018\123975</t>
  </si>
  <si>
    <t>\\FS1\2018\12345651\2018\S\001\2083711b-2405-4081-a4bf-0619c8375f1b.rr</t>
  </si>
  <si>
    <t>\\FS1\2018\12345651\2018\X\001\2083711b-2405-4081-a4bf-0619c8375f1b_FC.rr</t>
  </si>
  <si>
    <t>\\FS1\2018\123976</t>
  </si>
  <si>
    <t>\\FS1\2018\12345652\2018\I\001\2083711b-2405-4081-a4bf-0619c8375f1b.rr</t>
  </si>
  <si>
    <t>\\FS1\2018\12345652\2018\X\001\2083711b-2405-4081-a4bf-0619c8375f1b_FC.rr</t>
  </si>
  <si>
    <t>\\FS1\2018\123977</t>
  </si>
  <si>
    <t>\\FS1\2018\12345653\2018\S\001\2083711b-2405-4081-a4bf-0619c8375f1b.rr</t>
  </si>
  <si>
    <t>\\FS1\2018\12345653\2018\X\001\2083711b-2405-4081-a4bf-0619c8375f1b_FC.rr</t>
  </si>
  <si>
    <t>\\FS1\2018\123978</t>
  </si>
  <si>
    <t>\\FS1\2018\12345654\2018\K\001\2083711b-2405-4081-a4bf-0619c8375f1b.rr</t>
  </si>
  <si>
    <t>\\FS1\2018\12345654\2018\X\001\2083711b-2405-4081-a4bf-0619c8375f1b_FC.rr</t>
  </si>
  <si>
    <t>\\FS1\2018\123979</t>
  </si>
  <si>
    <t>\\FS1\2018\12345657\2018\I\001\2083711b-2405-4081-a4bf-0619c8375f1b.rr</t>
  </si>
  <si>
    <t>\\FS1\2018\12345657\2018\X\001\2083711b-2405-4081-a4bf-0619c8375f1b_FC.rr</t>
  </si>
  <si>
    <t>\\FS1\2018\123980</t>
  </si>
  <si>
    <t>\\FS1\2018\12345658\2018\I\001\2083711b-2405-4081-a4bf-0619c8375f1b.rr</t>
  </si>
  <si>
    <t>\\FS1\2018\12345658\2018\X\001\2083711b-2405-4081-a4bf-0619c8375f1b_FC.rr</t>
  </si>
  <si>
    <t>\\FS1\2018\123981</t>
  </si>
  <si>
    <t>\\FS1\2018\12345659\2018\I\001\2083711b-2405-4081-a4bf-0619c8375f1b.rr</t>
  </si>
  <si>
    <t>\\FS1\2018\12345659\2018\P\001\2083711b-2405-4081-a4bf-0619c8375f1b_FC.rr</t>
  </si>
  <si>
    <t>\\FS1\2018\123982</t>
  </si>
  <si>
    <t>\\FS1\2018\12345660\2018\S\001\2083711b-2405-4081-a4bf-0619c8375f1b.rr</t>
  </si>
  <si>
    <t>\\FS1\2018\12345660\2018\X\001\2083711b-2405-4081-a4bf-0619c8375f1b_FC.rr</t>
  </si>
  <si>
    <t>\\FS1\2018\123983</t>
  </si>
  <si>
    <t>\\FS1\2018\12345661\2018\I\001\2083711b-2405-4081-a4bf-0619c8375f1b.rr</t>
  </si>
  <si>
    <t>\\FS1\2018\12345661\2018\X\001\2083711b-2405-4081-a4bf-0619c8375f1b_FC.rr</t>
  </si>
  <si>
    <t>\\FS1\2018\123984</t>
  </si>
  <si>
    <t>\\FS1\2018\12345662\2018\S\001\2083711b-2405-4081-a4bf-0619c8375f1b.rr</t>
  </si>
  <si>
    <t>\\FS1\2018\12345662\2018\X\001\2083711b-2405-4081-a4bf-0619c8375f1b_FC.rr</t>
  </si>
  <si>
    <t>\\FS1\2018\123985</t>
  </si>
  <si>
    <t>\\FS1\2018\12345663\2018\I\001\CC\2083711b-2405-4081-a4bf-0619c8375f1b\GMI.xml</t>
  </si>
  <si>
    <t>\\FS1\2018\12345663\2018\K\001\CC\2083711b-2405-4081-a4bf-0619c8375f1b\MASK_CFf_2083711b-2405-4081-a4bf-0619c8375f1b_2083711b-2405-4081-a4bf-0619c8375f1b.docx</t>
  </si>
  <si>
    <t>\\FS1\2018\123986</t>
  </si>
  <si>
    <t>\\FS1\2018\12345664\2018\I\001\2083711b-2405-4081-a4bf-0619c8375f1b.rr</t>
  </si>
  <si>
    <t>\\FS1\2018\12345664\2018\X\001\2083711b-2405-4081-a4bf-0619c8375f1b_FC.rr</t>
  </si>
  <si>
    <t>\\FS1\2018\123987</t>
  </si>
  <si>
    <t>\\FS1\2018\12345665\2018\I\001\2083711b-2405-4081-a4bf-0619c8375f1b.rr</t>
  </si>
  <si>
    <t>\\FS1\2018\12345665\2018\X\001\2083711b-2405-4081-a4bf-0619c8375f1b_FC.rr</t>
  </si>
  <si>
    <t>\\FS1\2018\123988</t>
  </si>
  <si>
    <t>\\FS1\2018\12345666\2018\S\001\2083711b-2405-4081-a4bf-0619c8375f1b.rr</t>
  </si>
  <si>
    <t>\\FS1\2018\12345666\2018\X\001\2083711b-2405-4081-a4bf-0619c8375f1b_FC.rr</t>
  </si>
  <si>
    <t>\\FS1\2018\123989</t>
  </si>
  <si>
    <t>\\FS1\2018\12345667\2018\I\001\2083711b-2405-4081-a4bf-0619c8375f1b.rr</t>
  </si>
  <si>
    <t>\\FS1\2018\12345667\2018\S\001\2083711b-2405-4081-a4bf-0619c8375f1b_AF.rr</t>
  </si>
  <si>
    <t>\\FS1\2018\123990</t>
  </si>
  <si>
    <t>\\FS1\2018\12345668\2018\I\001\CC\2083711b-2405-4081-a4bf-0619c8375f1b\LGP.docx</t>
  </si>
  <si>
    <t>\\FS1\2018\123991</t>
  </si>
  <si>
    <t>\\FS1\2018\12345669\2018\I\001\2083711b-2405-4081-a4bf-0619c8375f1b.rr</t>
  </si>
  <si>
    <t>\\FS1\2018\12345669\2018\I\001\2083711b-2405-4081-a4bf-0619c8375f1b_AF.rr</t>
  </si>
  <si>
    <t>\\FS1\2018\123992</t>
  </si>
  <si>
    <t>\\FS1\2018\123993</t>
  </si>
  <si>
    <t>\\FS1\2018\12345671\2018\I\001\CC\2083711b-2405-4081-a4bf-0619c8375f1b\GLI.xml</t>
  </si>
  <si>
    <t>\\FS1\2018\12345671\2018\I\001\CC\2083711b-2405-4081-a4bf-0619c8375f1b\CFf_2083711b-2405-4081-a4bf-0619c8375f1b_2083711b-2405-4081-a4bf-0619c8375f1b.docx</t>
  </si>
  <si>
    <t>\\FS1\2018\123994</t>
  </si>
  <si>
    <t>\\FS1\2018\12345672\2018\I\001\CC\2083711b-2405-4081-a4bf-0619c8375f1b\LGP.docx</t>
  </si>
  <si>
    <t>\\FS1\2018\123995</t>
  </si>
  <si>
    <t>\\FS1\2018\123996</t>
  </si>
  <si>
    <t>\\FS1\2018\123997</t>
  </si>
  <si>
    <t>\\FS1\2018\12345690\2018\I\001\2083711b-2405-4081-a4bf-0619c8375f1b.rr</t>
  </si>
  <si>
    <t>\\FS1\2018\12345690\2018\X\001\2083711b-2405-4081-a4bf-0619c8375f1b_FC.rr</t>
  </si>
  <si>
    <t>\\FS1\2018\123998</t>
  </si>
  <si>
    <t>\\FS1\2018\12345691\2018\I\001\CC\2083711b-2405-4081-a4bf-0619c8375f1b\GLI.xml</t>
  </si>
  <si>
    <t>\\FS1\2018\12345691\2018\I\001\CC\2083711b-2405-4081-a4bf-0619c8375f1b\CFf_2083711b-2405-4081-a4bf-0619c8375f1b_2083711b-2405-4081-a4bf-0619c8375f1b.docx</t>
  </si>
  <si>
    <t>\\FS1\2018\123999</t>
  </si>
  <si>
    <t>\\FS1\2018\12345692\2018\I\001\2083711b-2405-4081-a4bf-0619c8375f1b_BK1.rr</t>
  </si>
  <si>
    <t>\\FS1\2018\124000</t>
  </si>
  <si>
    <t>\\FS1\2018\12345693\2018\S\001\2083711b-2405-4081-a4bf-0619c8375f1b_BK1.rr</t>
  </si>
  <si>
    <t>\\FS1\2018\124001</t>
  </si>
  <si>
    <t>\\FS1\2018\124002</t>
  </si>
  <si>
    <t>\\FS1\2018\124003</t>
  </si>
  <si>
    <t>\\FS1\2018\12345696\2018\I\001\2083711b-2405-4081-a4bf-0619c8375f1b.rr</t>
  </si>
  <si>
    <t>\\FS1\2018\12345696\2018\X\001\2083711b-2405-4081-a4bf-0619c8375f1b_FC.rr</t>
  </si>
  <si>
    <t>\\FS1\2018\124004</t>
  </si>
  <si>
    <t>\\FS1\2018\124005</t>
  </si>
  <si>
    <t>\\FS1\2018\12345698\2018\I\001\2083711b-2405-4081-a4bf-0619c8375f1b_AF.rr</t>
  </si>
  <si>
    <t>\\FS1\2018\124006</t>
  </si>
  <si>
    <t>\\FS1\2018\12345699\2018\S\001\2083711b-2405-4081-a4bf-0619c8375f1b.rr</t>
  </si>
  <si>
    <t>\\FS1\2018\12345699\2018\I\001\2083711b-2405-4081-a4bf-0619c8375f1b_AF.rr</t>
  </si>
  <si>
    <t>\\FS1\2018\124007</t>
  </si>
  <si>
    <t>\\FS1\2018\124008</t>
  </si>
  <si>
    <t>\\FS1\2018\12345602\2018\S\001\2083711b-2405-4081-a4bf-0619c8375f1b.rr</t>
  </si>
  <si>
    <t>\\FS1\2018\12345602\2018\X\001\2083711b-2405-4081-a4bf-0619c8375f1b_FC.rr</t>
  </si>
  <si>
    <t>\\FS1\2018\124009</t>
  </si>
  <si>
    <t>\\FS1\2018\124010</t>
  </si>
  <si>
    <t>\\FS1\2018\12345604\2018\I\001\2083711b-2405-4081-a4bf-0619c8375f1b.rr</t>
  </si>
  <si>
    <t>\\FS1\2018\12345604\2018\P\001\2083711b-2405-4081-a4bf-0619c8375f1b_FC.rr</t>
  </si>
  <si>
    <t>\\FS1\2018\124011</t>
  </si>
  <si>
    <t>\\FS1\2018\12345606\2018\I\001\CC\2083711b-2405-4081-a4bf-0619c8375f1b\GLI.xml</t>
  </si>
  <si>
    <t>\\FS1\2018\12345606\2018\I\001\CC\2083711b-2405-4081-a4bf-0619c8375f1b\CFf_2083711b-2405-4081-a4bf-0619c8375f1b_2083711b-2405-4081-a4bf-0619c8375f1b.docx</t>
  </si>
  <si>
    <t>\\FS1\2018\124012</t>
  </si>
  <si>
    <t>\\FS1\2018\12345607\2018\I\001\2083711b-2405-4081-a4bf-0619c8375f1b_BK1.rr</t>
  </si>
  <si>
    <t>\\FS1\2018\124013</t>
  </si>
  <si>
    <t>\\FS1\2018\124014</t>
  </si>
  <si>
    <t>\\FS1\2018\12345609\2018\S\001\2083711b-2405-4081-a4bf-0619c8375f1b.rr</t>
  </si>
  <si>
    <t>\\FS1\2018\124015</t>
  </si>
  <si>
    <t>\\FS1\2018\12345610\2018\K\001\2083711b-2405-4081-a4bf-0619c8375f1b.rr</t>
  </si>
  <si>
    <t>\\FS1\2018\12345610\2018\I\001\2083711b-2405-4081-a4bf-0619c8375f1b_AF.rr</t>
  </si>
  <si>
    <t>\\FS1\2018\124016</t>
  </si>
  <si>
    <t>\\FS1\2018\124017</t>
  </si>
  <si>
    <t>\\FS1\2018\12345612\2018\I\001\2083711b-2405-4081-a4bf-0619c8375f1b.rr</t>
  </si>
  <si>
    <t>\\FS1\2018\12345612\2018\X\001\2083711b-2405-4081-a4bf-0619c8375f1b_FC.rr</t>
  </si>
  <si>
    <t>\\FS1\2018\124018</t>
  </si>
  <si>
    <t>\\FS1\2018\12345613\2018\I\001\2083711b-2405-4081-a4bf-0619c8375f1b.rr</t>
  </si>
  <si>
    <t>\\FS1\2018\12345613\2018\P\001\2083711b-2405-4081-a4bf-0619c8375f1b_FC.rr</t>
  </si>
  <si>
    <t>\\FS1\2018\124019</t>
  </si>
  <si>
    <t>\\FS1\2018\12345614\2018\I\001\2083711b-2405-4081-a4bf-0619c8375f1b_AF.rr</t>
  </si>
  <si>
    <t>\\FS1\2018\124020</t>
  </si>
  <si>
    <t>\\FS1\2018\12345615\2018\S\001\2083711b-2405-4081-a4bf-0619c8375f1b.rr</t>
  </si>
  <si>
    <t>\\FS1\2018\12345615\2018\X\001\2083711b-2405-4081-a4bf-0619c8375f1b_FC.rr</t>
  </si>
  <si>
    <t>\\FS1\2018\124021</t>
  </si>
  <si>
    <t>\\FS1\2018\124022</t>
  </si>
  <si>
    <t>\\FS1\2018\12345617\2018\X\001\2083711b-2405-4081-a4bf-0619c8375f1b_FC.rr</t>
  </si>
  <si>
    <t>\\FS1\2018\124023</t>
  </si>
  <si>
    <t>\\FS1\2018\12345618\2018\I\001\2083711b-2405-4081-a4bf-0619c8375f1b.rr</t>
  </si>
  <si>
    <t>\\FS1\2018\12345618\2018\X\001\2083711b-2405-4081-a4bf-0619c8375f1b_FC.rr</t>
  </si>
  <si>
    <t>\\FS1\2018\124024</t>
  </si>
  <si>
    <t>\\FS1\2018\124025</t>
  </si>
  <si>
    <t>\\FS1\2018\124026</t>
  </si>
  <si>
    <t>\\FS1\2018\123456ebook\200099\2083711b-2405-4081-a4bf-0619c8375f1b.T8I</t>
  </si>
  <si>
    <t>\\FS1\2018\124027</t>
  </si>
  <si>
    <t>\\FS1\2018\123456\2018\P\001\PC\SP\2083711b-2405-4081-a4bf-0619c8375f1b\</t>
  </si>
  <si>
    <t>domain\ISvc</t>
  </si>
  <si>
    <t>\\FS1\2018\124028</t>
  </si>
  <si>
    <t>(null)</t>
  </si>
  <si>
    <t>\\FS1\2018\124029</t>
  </si>
  <si>
    <t>\\FS1\2018\124030</t>
  </si>
  <si>
    <t>\\FS1\2018\124031</t>
  </si>
  <si>
    <t>\\FS1\2018\124032</t>
  </si>
  <si>
    <t>\\FS1\2018\124033</t>
  </si>
  <si>
    <t>\\FS1\2018\124034</t>
  </si>
  <si>
    <t>\\FS1\2018\124035</t>
  </si>
  <si>
    <t>\\FS1\2018\124036</t>
  </si>
  <si>
    <t>\\FS1\2018\124037</t>
  </si>
  <si>
    <t>\\FS1\2018\124038</t>
  </si>
  <si>
    <t>\\FS1\2018\124039</t>
  </si>
  <si>
    <t>\\FS1\2018\124040</t>
  </si>
  <si>
    <t>\\FS1\2018\124041</t>
  </si>
  <si>
    <t>\\FS1\2018\124042</t>
  </si>
  <si>
    <t>\\FS1\2018\124043</t>
  </si>
  <si>
    <t>\\FS1\2018\124044</t>
  </si>
  <si>
    <t>\\FS1\2018\124045</t>
  </si>
  <si>
    <t>\\FS1\2018\124046</t>
  </si>
  <si>
    <t>\\FS1\2018\124047</t>
  </si>
  <si>
    <t>\\FS1\2018\124048</t>
  </si>
  <si>
    <t>\\FS1\2018\124049</t>
  </si>
  <si>
    <t>\\FS1\2018\124050</t>
  </si>
  <si>
    <t>\\FS1\2018\124051</t>
  </si>
  <si>
    <t>\\FS1\2018\124052</t>
  </si>
  <si>
    <t>\\FS1\2018\124053</t>
  </si>
  <si>
    <t>\\FS1\2018\124054</t>
  </si>
  <si>
    <t>\\FS1\2018\124055</t>
  </si>
  <si>
    <t>\\FS1\2018\124056</t>
  </si>
  <si>
    <t>\\FS1\2018\124057</t>
  </si>
  <si>
    <t>\\FS1\2018\124058</t>
  </si>
  <si>
    <t>\\FS1\2018\124059</t>
  </si>
  <si>
    <t>\\FS1\2018\124060</t>
  </si>
  <si>
    <t>\\FS1\2018\124061</t>
  </si>
  <si>
    <t>\\FS1\2018\124062</t>
  </si>
  <si>
    <t>\\FS1\2018\124063</t>
  </si>
  <si>
    <t>\\FS1\2018\124064</t>
  </si>
  <si>
    <t>\\FS1\2018\124065</t>
  </si>
  <si>
    <t>\\FS1\2018\124066</t>
  </si>
  <si>
    <t>\\FS1\2018\124067</t>
  </si>
  <si>
    <t>\\FS1\2018\124068</t>
  </si>
  <si>
    <t>\\FS1\2018\124069</t>
  </si>
  <si>
    <t>\\FS1\2018\124070</t>
  </si>
  <si>
    <t>\\FS1\2018\124071</t>
  </si>
  <si>
    <t>\\FS1\2018\124072</t>
  </si>
  <si>
    <t>\\FS1\2018\124073</t>
  </si>
  <si>
    <t>\\FS1\2018\124074</t>
  </si>
  <si>
    <t>\\FS1\2018\124075</t>
  </si>
  <si>
    <t>\\FS1\2018\124076</t>
  </si>
  <si>
    <t>\\FS1\2018\124077</t>
  </si>
  <si>
    <t>\\FS1\2018\124078</t>
  </si>
  <si>
    <t>\\FS1\2018\124079</t>
  </si>
  <si>
    <t>\\FS1\2018\124080</t>
  </si>
  <si>
    <t>\\FS1\2018\124081</t>
  </si>
  <si>
    <t>\\FS1\2018\123456\2018\X\001\CC\2083711b-2405-4081-a4bf-0619c8375f1b\GMI.xml</t>
  </si>
  <si>
    <t>\\FS1\2018\124082</t>
  </si>
  <si>
    <t>\\FS1\2018\124083</t>
  </si>
  <si>
    <t>\\FS1\2018\123456\2018\P\007\PC\SP\2083711b-2405-4081-a4bf-0619c8375f1b\Clnt V1</t>
  </si>
  <si>
    <t>\\FS1\2018\124084</t>
  </si>
  <si>
    <t>\\FS1\2018\124085</t>
  </si>
  <si>
    <t>\\FS1\2018\124086</t>
  </si>
  <si>
    <t>\\FS1\2018\123456\2018\I\002\CC\2083711b-2405-4081-a4bf-0619c8375f1b\GMI.xml</t>
  </si>
  <si>
    <t>\\FS1\2018\124087</t>
  </si>
  <si>
    <t>\\FS1\2018\124088</t>
  </si>
  <si>
    <t>\\FS1\2018\124089</t>
  </si>
  <si>
    <t>\\FS1\2018\124090</t>
  </si>
  <si>
    <t>\\FS1\2018\123456\2018\F\001\PC\PP\2083711b-2405-4081-a4bf-0619c8375f1b.prep</t>
  </si>
  <si>
    <t>\\FS1\2018\123456\2018\I\006\CC\2083711b-2405-4081-a4bf-0619c8375f1b\CF_400_2083711b-2405-4081-a4bf-0619c8375f1b_2083711b-2405-4081-a4bf-0619c8375f1b.docx</t>
  </si>
  <si>
    <t>\\FS1\2018\124091</t>
  </si>
  <si>
    <t>\\FS1\2018\124092</t>
  </si>
  <si>
    <t>\\FS1\2018\124093</t>
  </si>
  <si>
    <t>\\FS1\2018\123456\2018\Y\003\CC\2083711b-2405-4081-a4bf-0619c8375f1b\CFf_2083711b-2405-4081-a4bf-0619c8375f1b_2083711b-2405-4081-a4bf-0619c8375f1b.docx</t>
  </si>
  <si>
    <t>\\FS1\2018\124094</t>
  </si>
  <si>
    <t>\\FS1\2018\124095</t>
  </si>
  <si>
    <t>\\FS1\2018\124096</t>
  </si>
  <si>
    <t>\\FS1\2018\124097</t>
  </si>
  <si>
    <t>\\FS1\2018\123456\2018\I\001\CC\2083711b-2405-4081-a4bf-0619c8375f1b\CF_34100_2083711b-2405-4081-a4bf-0619c8375f1b_2083711b-2405-4081-a4bf-0619c8375f1b.docx</t>
  </si>
  <si>
    <t>\\FS1\2018\124098</t>
  </si>
  <si>
    <t>\\FS1\2018\124099</t>
  </si>
  <si>
    <t>\\FS1\2018\123456\2018\P\056\PC\SP\2083711b-2405-4081-a4bf-0619c8375f1b\2</t>
  </si>
  <si>
    <t>\\FS1\2018\123456\2018\C\003\CC\2083711b-2405-4081-a4bf-0619c8375f1b\Cache_CF_134_2083711b-2405-4081-a4bf-0619c8375f1b_2083711b-2405-4081-a4bf-0619c8375f1b.docx</t>
  </si>
  <si>
    <t>\\FS1\2018\124100</t>
  </si>
  <si>
    <t>\\FS1\2018\123456\2018\P\003\CC\2083711b-2405-4081-a4bf-0619c8375f1b\Cache_CF_1_2083711b-2405-4081-a4bf-0619c8375f1b_2083711b-2405-4081-a4bf-0619c8375f1b.docx</t>
  </si>
  <si>
    <t>\\FS1\2018\124101</t>
  </si>
  <si>
    <t>\\FS1\2018\123456\2018\I\004\CC\2083711b-2405-4081-a4bf-0619c8375f1b\GLI.xml</t>
  </si>
  <si>
    <t>\\FS1\2018\124102</t>
  </si>
  <si>
    <t>\\FS1\2018\123456\2018\S\003\CC\2083711b-2405-4081-a4bf-0619c8375f1b\GLI.xml</t>
  </si>
  <si>
    <t>\\FS1\2018\124103</t>
  </si>
  <si>
    <t>\\FS1\2018\124104</t>
  </si>
  <si>
    <t>\\FS1\2018\124105</t>
  </si>
  <si>
    <t>\\FS1\2018\124106</t>
  </si>
  <si>
    <t>\\FS1\2018\124107</t>
  </si>
  <si>
    <t>\\FS1\2018\124108</t>
  </si>
  <si>
    <t>\\FS1\2018\123456\2018\P\001\CC\2083711b-2405-4081-a4bf-0619c8375f1b\GMI.xml</t>
  </si>
  <si>
    <t>\\FS1\2018\124109</t>
  </si>
  <si>
    <t>\\FS1\2018\123456\2018\I\005\CC\2083711b-2405-4081-a4bf-0619c8375f1b\Error\CF_15_2083711b-2405-4081-a4bf-0619c8375f1b_2083711b-2405-4081-a4bf-0619c8375f1b.docx</t>
  </si>
  <si>
    <t>\\FS1\2018\124110</t>
  </si>
  <si>
    <t>\\FS1\2018\124111</t>
  </si>
  <si>
    <t>\\FS1\2018\124112</t>
  </si>
  <si>
    <t>\\FS1\2018\123456\2018\S\001\CC\2083711b-2405-4081-a4bf-0619c8375f1b\CF_1_2083711b-2405-4081-a4bf-0619c8375f1b_2083711b-2405-4081-a4bf-0619c8375f1b.docx</t>
  </si>
  <si>
    <t>\\FS1\2018\124113</t>
  </si>
  <si>
    <t>\\FS1\2018\124114</t>
  </si>
  <si>
    <t>\\FS1\2018\123456\2018\I\076\CC\2083711b-2405-4081-a4bf-0619c8375f1b\CF_400_2083711b-2405-4081-a4bf-0619c8375f1b_2083711b-2405-4081-a4bf-0619c8375f1b.docx</t>
  </si>
  <si>
    <t>\\FS1\2018\124115</t>
  </si>
  <si>
    <t>\\FS1\2018\123456\2018\Y\001\CC\2083711b-2405-4081-a4bf-0619c8375f1b\GMI.xml</t>
  </si>
  <si>
    <t>\\FS1\2018\124116</t>
  </si>
  <si>
    <t>\\FS1\2018\123456\2018\K\001\CC\2083711b-2405-4081-a4bf-0619c8375f1b\GMI.xml</t>
  </si>
  <si>
    <t>\\FS1\2018\124117</t>
  </si>
  <si>
    <t>\\FS1\2018\124118</t>
  </si>
  <si>
    <t>\\FS1\2018\123456\2018\C\002\PC\SP\2083711b-2405-4081-a4bf-0619c8375f1b\18uv1</t>
  </si>
  <si>
    <t>\\FS1\2018\123456\2018\C\015\CC\2083711b-2405-4081-a4bf-0619c8375f1b\Cache_CF_134_2083711b-2405-4081-a4bf-0619c8375f1b_2083711b-2405-4081-a4bf-0619c8375f1b.docx</t>
  </si>
  <si>
    <t>\\FS1\2018\124119</t>
  </si>
  <si>
    <t>\\FS1\2018\124120</t>
  </si>
  <si>
    <t>\\FS1\2018\123456\2018\X\001\CC\2083711b-2405-4081-a4bf-0619c8375f1b\Cache_CFf_2083711b-2405-4081-a4bf-0619c8375f1b_2083711b-2405-4081-a4bf-0619c8375f1b.docx</t>
  </si>
  <si>
    <t>\\FS1\2018\124121</t>
  </si>
  <si>
    <t>\\FS1\2018\123456\2018\S\002\PC\PP\2083711b-2405-4081-a4bf-0619c8375f1b.cp</t>
  </si>
  <si>
    <t>\\FS1\2018\123456\2018\P\002\CC\2083711b-2405-4081-a4bf-0619c8375f1b\Cache_CFf_2083711b-2405-4081-a4bf-0619c8375f1b_2083711b-2405-4081-a4bf-0619c8375f1b.docx</t>
  </si>
  <si>
    <t>\\FS1\2018\124122</t>
  </si>
  <si>
    <t>\\FS1\2018\123456\2018\P\004\CC\2083711b-2405-4081-a4bf-0619c8375f1b\GMI.xml</t>
  </si>
  <si>
    <t>\\FS1\2018\124123</t>
  </si>
  <si>
    <t>\\FS1\2018\123456\2018\C\005\CC\2083711b-2405-4081-a4bf-0619c8375f1b\Cache_CF2083711b-2405-4081-a4bf-0619c8375f1b_2083711b-2405-4081-a4bf-0619c8375f1b.docx</t>
  </si>
  <si>
    <t>\\FS1\2018\124124</t>
  </si>
  <si>
    <t>\\FS1\2018\124125</t>
  </si>
  <si>
    <t>\\FS1\2018\123456\2018\S\001\CC\2083711b-2405-4081-a4bf-0619c8375f1b\GMI.xml</t>
  </si>
  <si>
    <t>\\FS1\2018\124126</t>
  </si>
  <si>
    <t>\\FS1\2018\124127</t>
  </si>
  <si>
    <t>\\FS1\2018\124128</t>
  </si>
  <si>
    <t>\\FS1\2018\123456\2018\S\001\PC\SP\2083711b-2405-4081-a4bf-0619c8375f1b\</t>
  </si>
  <si>
    <t>\\FS1\2018\124129</t>
  </si>
  <si>
    <t>\\FS1\2018\124130</t>
  </si>
  <si>
    <t>\\FS1\2018\123456\2018\I\001\CC\2083711b-2405-4081-a4bf-0619c8375f1b\FC_CF_800_2083711b-2405-4081-a4bf-0619c8375f1b_2083711b-2405-4081-a4bf-0619c8375f1b.docx</t>
  </si>
  <si>
    <t>\\FS1\2018\124131</t>
  </si>
  <si>
    <t>\\FS1\2018\123456\2018\P\003\CC\2083711b-2405-4081-a4bf-0619c8375f1b\FC_CFf_2083711b-2405-4081-a4bf-0619c8375f1b_2083711b-2405-4081-a4bf-0619c8375f1b.docx</t>
  </si>
  <si>
    <t>\\FS1\2018\124132</t>
  </si>
  <si>
    <t>\\FS1\2018\124133</t>
  </si>
  <si>
    <t>\\FS1\2018\123456\2018\I\002\CC\2083711b-2405-4081-a4bf-0619c8375f1b\FC_CF_500_2083711b-2405-4081-a4bf-0619c8375f1b_2083711b-2405-4081-a4bf-0619c8375f1b.docx</t>
  </si>
  <si>
    <t>\\FS1\2018\124134</t>
  </si>
  <si>
    <t>\\FS1\2018\123456\2018\F\001\CC\2083711b-2405-4081-a4bf-0619c8375f1b\Error\offd_2083711b-2405-4081-a4bf-0619c8375f1b_2083711b-2405-4081-a4bf-0619c8375f1b.docx</t>
  </si>
  <si>
    <t>\\FS1\2018\123456\2018\Y\001\CC\2083711b-2405-4081-a4bf-0619c8375f1b\FC_CFf_2083711b-2405-4081-a4bf-0619c8375f1b_2083711b-2405-4081-a4bf-0619c8375f1b.docx</t>
  </si>
  <si>
    <t>\\FS1\2018\124135</t>
  </si>
  <si>
    <t>\\FS1\2018\123456\2018\C\001\CC\2083711b-2405-4081-a4bf-0619c8375f1b\Error\CFf_2083711b-2405-4081-a4bf-0619c8375f1b_2083711b-2405-4081-a4bf-0619c8375f1b.docx</t>
  </si>
  <si>
    <t>\\FS1\2018\124136</t>
  </si>
  <si>
    <t>\\FS1\2018\123456\2018\I\006\CC\2083711b-2405-4081-a4bf-0619c8375f1b\FC_CFf_2083711b-2405-4081-a4bf-0619c8375f1b_2083711b-2405-4081-a4bf-0619c8375f1b.docx</t>
  </si>
  <si>
    <t>\\FS1\2018\124137</t>
  </si>
  <si>
    <t>\\FS1\2018\124138</t>
  </si>
  <si>
    <t>\\FS1\2018\124139</t>
  </si>
  <si>
    <t>\\FS1\2018\123456\2018\F\001\CC\2083711b-2405-4081-a4bf-0619c8375f1b\GMI.xml</t>
  </si>
  <si>
    <t>\\FS1\2018\124140</t>
  </si>
  <si>
    <t>\\FS1\2018\124141</t>
  </si>
  <si>
    <t>\\FS1\2018\124142</t>
  </si>
  <si>
    <t>\\FS1\2018\124143</t>
  </si>
  <si>
    <t>\\FS1\2018\123456\2018\I\003\CC\2083711b-2405-4081-a4bf-0619c8375f1b\CF_34050_2083711b-2405-4081-a4bf-0619c8375f1b_2083711b-2405-4081-a4bf-0619c8375f1b.docx</t>
  </si>
  <si>
    <t>\\FS1\2018\124144</t>
  </si>
  <si>
    <t>\\FS1\2018\124145</t>
  </si>
  <si>
    <t>\\FS1\2018\124146</t>
  </si>
  <si>
    <t>\\FS1\2018\123456\2018\C\006\PC\SP\2083711b-2405-4081-a4bf-0619c8375f1b\retnv1</t>
  </si>
  <si>
    <t>\\FS1\2018\124147</t>
  </si>
  <si>
    <t>\\FS1\2018\124148</t>
  </si>
  <si>
    <t>\\FS1\2018\124149</t>
  </si>
  <si>
    <t>\\FS1\2018\124150</t>
  </si>
  <si>
    <t>\\FS1\2018\123456\2018\I\007\CC\2083711b-2405-4081-a4bf-0619c8375f1b\Error\CFf_2083711b-2405-4081-a4bf-0619c8375f1b_2083711b-2405-4081-a4bf-0619c8375f1b.docx</t>
  </si>
  <si>
    <t>\\FS1\2018\124151</t>
  </si>
  <si>
    <t>\\FS1\2018\124152</t>
  </si>
  <si>
    <t>\\FS1\2018\124153</t>
  </si>
  <si>
    <t>\\FS1\2018\123456\2018\P\001\CC\2083711b-2405-4081-a4bf-0619c8375f1b\CF_15_2083711b-2405-4081-a4bf-0619c8375f1b_2083711b-2405-4081-a4bf-0619c8375f1b.docx</t>
  </si>
  <si>
    <t>\\FS1\2018\124154</t>
  </si>
  <si>
    <t>\\FS1\2018\124155</t>
  </si>
  <si>
    <t>\\FS1\2018\124156</t>
  </si>
  <si>
    <t>\\FS1\2018\124157</t>
  </si>
  <si>
    <t>\\FS1\2018\124158</t>
  </si>
  <si>
    <t>\\FS1\2018\124159</t>
  </si>
  <si>
    <t>\\FS1\2018\124160</t>
  </si>
  <si>
    <t>\\FS1\2018\124161</t>
  </si>
  <si>
    <t>\\FS1\2018\124162</t>
  </si>
  <si>
    <t>\\FS1\2018\124163</t>
  </si>
  <si>
    <t>\\FS1\2018\124164</t>
  </si>
  <si>
    <t>\\FS1\2018\123456\2018\I\002\CC\2083711b-2405-4081-a4bf-0619c8375f1b\CF_400_2083711b-2405-4081-a4bf-0619c8375f1b_2083711b-2405-4081-a4bf-0619c8375f1b.docx</t>
  </si>
  <si>
    <t>\\FS1\2018\124165</t>
  </si>
  <si>
    <t>\\FS1\2018\124166</t>
  </si>
  <si>
    <t>\\FS1\2018\123456\2018\C\001\CC\2083711b-2405-4081-a4bf-0619c8375f1b\FC_CF_15_2083711b-2405-4081-a4bf-0619c8375f1b_2083711b-2405-4081-a4bf-0619c8375f1b.docx</t>
  </si>
  <si>
    <t>\\FS1\2018\124167</t>
  </si>
  <si>
    <t>\\FS1\2018\124168</t>
  </si>
  <si>
    <t>\\FS1\2018\123456\2018\C\001\CC\2083711b-2405-4081-a4bf-0619c8375f1b\FC_CF_27_2083711b-2405-4081-a4bf-0619c8375f1b_2083711b-2405-4081-a4bf-0619c8375f1b.docx</t>
  </si>
  <si>
    <t>\\FS1\2018\124169</t>
  </si>
  <si>
    <t>\\FS1\2018\123456\2018\I\002\CC\2083711b-2405-4081-a4bf-0619c8375f1b\Cache_CFf_2083711b-2405-4081-a4bf-0619c8375f1b_2083711b-2405-4081-a4bf-0619c8375f1b.docx</t>
  </si>
  <si>
    <t>\\FS1\2018\124170</t>
  </si>
  <si>
    <t>\\FS1\2018\124171</t>
  </si>
  <si>
    <t>\\FS1\2018\124172</t>
  </si>
  <si>
    <t>\\FS1\2018\124173</t>
  </si>
  <si>
    <t>\\FS1\2018\124174</t>
  </si>
  <si>
    <t>\\FS1\2018\124175</t>
  </si>
  <si>
    <t>\\FS1\2018\123456\2018\S\001\CC\2083711b-2405-4081-a4bf-0619c8375f1b\FC_CF_32_2083711b-2405-4081-a4bf-0619c8375f1b_2083711b-2405-4081-a4bf-0619c8375f1b.docx</t>
  </si>
  <si>
    <t>\\FS1\2018\124176</t>
  </si>
  <si>
    <t>\\FS1\2018\124177</t>
  </si>
  <si>
    <t>\\FS1\2018\124178</t>
  </si>
  <si>
    <t>\\FS1\2018\124179</t>
  </si>
  <si>
    <t>\\FS1\2018\123456\2018\C\001\CC\2083711b-2405-4081-a4bf-0619c8375f1b\FC_CF_40_2083711b-2405-4081-a4bf-0619c8375f1b_2083711b-2405-4081-a4bf-0619c8375f1b.docx</t>
  </si>
  <si>
    <t>\\FS1\2018\124180</t>
  </si>
  <si>
    <t>\\FS1\2018\123456\2018\S\001\CC\2083711b-2405-4081-a4bf-0619c8375f1b\FC_CF_1200_2083711b-2405-4081-a4bf-0619c8375f1b_2083711b-2405-4081-a4bf-0619c8375f1b.docx</t>
  </si>
  <si>
    <t>\\FS1\2018\124181</t>
  </si>
  <si>
    <t>\\FS1\2018\124182</t>
  </si>
  <si>
    <t>\\FS1\2018\123456\2018\I\008\PC\PP\2083711b-2405-4081-a4bf-0619c8375f1b.cp</t>
  </si>
  <si>
    <t>\\FS1\2018\123456\2018\I\006\CC\2083711b-2405-4081-a4bf-0619c8375f1b\Cache_CFf_2083711b-2405-4081-a4bf-0619c8375f1b_2083711b-2405-4081-a4bf-0619c8375f1b.docx</t>
  </si>
  <si>
    <t>\\FS1\2018\124183</t>
  </si>
  <si>
    <t>\\FS1\2018\123456\2018\P\001\CC\2083711b-2405-4081-a4bf-0619c8375f1b\Cache_CF_97_2083711b-2405-4081-a4bf-0619c8375f1b_2083711b-2405-4081-a4bf-0619c8375f1b.docx</t>
  </si>
  <si>
    <t>\\FS1\2018\124184</t>
  </si>
  <si>
    <t>\\FS1\2018\124185</t>
  </si>
  <si>
    <t>\\FS1\2018\124186</t>
  </si>
  <si>
    <t>\\FS1\2018\123456\2018\I\001\CC\2083711b-2405-4081-a4bf-0619c8375f1b\Cache_offd_2083711b-2405-4081-a4bf-0619c8375f1bfd96663-e818-476e-867a-a9ab2eafbdb6.docx</t>
  </si>
  <si>
    <t>\\FS1\2018\124187</t>
  </si>
  <si>
    <t>\\FS1\2018\124188</t>
  </si>
  <si>
    <t>\\FS1\2018\124189</t>
  </si>
  <si>
    <t>\\FS1\2018\123456\2018\F\004\CC\2083711b-2405-4081-a4bf-0619c8375f1b\LGP.docx</t>
  </si>
  <si>
    <t>\\FS1\2018\124190</t>
  </si>
  <si>
    <t>\\FS1\2018\124191</t>
  </si>
  <si>
    <t>\\FS1\2018\124192</t>
  </si>
  <si>
    <t>\\FS1\2018\124193</t>
  </si>
  <si>
    <t>\\FS1\2018\123456\2018\C\001\CC\2083711b-2405-4081-a4bf-0619c8375f1b\CF_1200_2083711b-2405-4081-a4bf-0619c8375f1b_2083711b-2405-4081-a4bf-0619c8375f1b.docx</t>
  </si>
  <si>
    <t>\\FS1\2018\124194</t>
  </si>
  <si>
    <t>\\FS1\2018\123456\2018\S\001\CC\2083711b-2405-4081-a4bf-0619c8375f1b\CF_154_2083711b-2405-4081-a4bf-0619c8375f1b_2083711b-2405-4081-a4bf-0619c8375f1b.docx</t>
  </si>
  <si>
    <t>\\FS1\2018\124195</t>
  </si>
  <si>
    <t>\\FS1\2018\123456\2018\I\001\CC\2083711b-2405-4081-a4bf-0619c8375f1b\CF_34050_2083711b-2405-4081-a4bf-0619c8375f1b_2083711b-2405-4081-a4bf-0619c8375f1b.docx</t>
  </si>
  <si>
    <t>\\FS1\2018\124196</t>
  </si>
  <si>
    <t>\\FS1\2018\123456\2018\I\002\CC\2083711b-2405-4081-a4bf-0619c8375f1b\CF_34100_2083711b-2405-4081-a4bf-0619c8375f1b_2083711b-2405-4081-a4bf-0619c8375f1b.docx</t>
  </si>
  <si>
    <t>\\FS1\2018\124197</t>
  </si>
  <si>
    <t>\\FS1\2018\124198</t>
  </si>
  <si>
    <t>\\FS1\2018\123456\2018\P\001\CC\2083711b-2405-4081-a4bf-0619c8375f1b\CF_154_2083711b-2405-4081-a4bf-0619c8375f1b_2083711b-2405-4081-a4bf-0619c8375f1b.docx</t>
  </si>
  <si>
    <t>\\FS1\2018\124199</t>
  </si>
  <si>
    <t>\\FS1\2018\124200</t>
  </si>
  <si>
    <t>\\FS1\2018\124201</t>
  </si>
  <si>
    <t>\\FS1\2018\124202</t>
  </si>
  <si>
    <t>\\FS1\2018\124203</t>
  </si>
  <si>
    <t>\\FS1\2018\124204</t>
  </si>
  <si>
    <t>\\FS1\2018\124205</t>
  </si>
  <si>
    <t>\\FS1\2018\124206</t>
  </si>
  <si>
    <t>\\FS1\2018\124207</t>
  </si>
  <si>
    <t>\\FS1\2018\123456\2018\F\002\CC\2083711b-2405-4081-a4bf-0619c8375f1b\Cache_CFf_2083711b-2405-4081-a4bf-0619c8375f1b_2083711b-2405-4081-a4bf-0619c8375f1b.docx</t>
  </si>
  <si>
    <t>\\FS1\2018\124208</t>
  </si>
  <si>
    <t>\\FS1\2018\124209</t>
  </si>
  <si>
    <t>\\FS1\2018\124210</t>
  </si>
  <si>
    <t>\\FS1\2018\124211</t>
  </si>
  <si>
    <t>\\FS1\2018\124212</t>
  </si>
  <si>
    <t>\\FS1\2018\124213</t>
  </si>
  <si>
    <t>\\FS1\2018\124214</t>
  </si>
  <si>
    <t>\\FS1\2018\124215</t>
  </si>
  <si>
    <t>\\FS1\2018\123456\2018\P\002\PC\SP\2083711b-2405-4081-a4bf-0619c8375f1b\18urtv1</t>
  </si>
  <si>
    <t>\\FS1\2018\123456\2018\P\004\CC\2083711b-2405-4081-a4bf-0619c8375f1b\Cache_CFf_2083711b-2405-4081-a4bf-0619c8375f1b_2083711b-2405-4081-a4bf-0619c8375f1b.docx</t>
  </si>
  <si>
    <t>\\FS1\2018\124216</t>
  </si>
  <si>
    <t>\\FS1\2018\124217</t>
  </si>
  <si>
    <t>\\FS1\2018\124218</t>
  </si>
  <si>
    <t>\\FS1\2018\123456\2018\P\002\CC\2083711b-2405-4081-a4bf-0619c8375f1b\Error\CF_4_2083711b-2405-4081-a4bf-0619c8375f1b_2083711b-2405-4081-a4bf-0619c8375f1b.docx</t>
  </si>
  <si>
    <t>\\FS1\2018\123456\2018\F\001\CC\2083711b-2405-4081-a4bf-0619c8375f1b\Cache_CF_66_2083711b-2405-4081-a4bf-0619c8375f1b_2083711b-2405-4081-a4bf-0619c8375f1b.docx</t>
  </si>
  <si>
    <t>\\FS1\2018\124219</t>
  </si>
  <si>
    <t>\\FS1\2018\124220</t>
  </si>
  <si>
    <t>\\FS1\2018\124221</t>
  </si>
  <si>
    <t>\\FS1\2018\123456\2018\I\003\CC\2083711b-2405-4081-a4bf-0619c8375f1b\GLI.xml</t>
  </si>
  <si>
    <t>\\FS1\2018\124222</t>
  </si>
  <si>
    <t>\\FS1\2018\124223</t>
  </si>
  <si>
    <t>\\FS1\2018\124224</t>
  </si>
  <si>
    <t>\\FS1\2018\123456\2018\I\003\CC\2083711b-2405-4081-a4bf-0619c8375f1b\FC_CFf_2083711b-2405-4081-a4bf-0619c8375f1b_2083711b-2405-4081-a4bf-0619c8375f1b.docx</t>
  </si>
  <si>
    <t>\\FS1\2018\124225</t>
  </si>
  <si>
    <t>\\FS1\2018\123456\2018\I\050\CC\2083711b-2405-4081-a4bf-0619c8375f1b\Error\CFf_2083711b-2405-4081-a4bf-0619c8375f1b_2083711b-2405-4081-a4bf-0619c8375f1b.docx</t>
  </si>
  <si>
    <t>\\FS1\2018\123456\2018\I\191\CC\2083711b-2405-4081-a4bf-0619c8375f1b\Cache_CF_189_2083711b-2405-4081-a4bf-0619c8375f1b_2083711b-2405-4081-a4bf-0619c8375f1b.docx</t>
  </si>
  <si>
    <t>\\FS1\2018\124226</t>
  </si>
  <si>
    <t>\\FS1\2018\124227</t>
  </si>
  <si>
    <t>\\FS1\2018\123456\2018\P\001\CC\2083711b-2405-4081-a4bf-0619c8375f1b\Cache_CF_32_2083711b-2405-4081-a4bf-0619c8375f1b_2083711b-2405-4081-a4bf-0619c8375f1b.docx</t>
  </si>
  <si>
    <t>\\FS1\2018\124228</t>
  </si>
  <si>
    <t>\\FS1\2018\123456\2018\I\005\CC\2083711b-2405-4081-a4bf-0619c8375f1b\FC_CFf_2083711b-2405-4081-a4bf-0619c8375f1b_2083711b-2405-4081-a4bf-0619c8375f1b.docx</t>
  </si>
  <si>
    <t>\\FS1\2018\124229</t>
  </si>
  <si>
    <t>\\FS1\2018\123456\2018\P\001\CC\2083711b-2405-4081-a4bf-0619c8375f1b\CF_317_2083711b-2405-4081-a4bf-0619c8375f1b_2083711b-2405-4081-a4bf-0619c8375f1b.docx</t>
  </si>
  <si>
    <t>\\FS1\2018\124230</t>
  </si>
  <si>
    <t>\\FS1\2018\124231</t>
  </si>
  <si>
    <t>\\FS1\2018\124232</t>
  </si>
  <si>
    <t>\\FS1\2018\124233</t>
  </si>
  <si>
    <t>\\FS1\2018\123456\2018\P\001\CC\2083711b-2405-4081-a4bf-0619c8375f1b\Cache_CF_134_2083711b-2405-4081-a4bf-0619c8375f1b_2083711b-2405-4081-a4bf-0619c8375f1b.docx</t>
  </si>
  <si>
    <t>\\FS1\2018\124234</t>
  </si>
  <si>
    <t>\\FS1\2018\124235</t>
  </si>
  <si>
    <t>\\FS1\2018\124236</t>
  </si>
  <si>
    <t>\\FS1\2018\124237</t>
  </si>
  <si>
    <t>\\FS1\2018\123456\2018\I\001\CC\2083711b-2405-4081-a4bf-0619c8375f1b\CF_642_2083711b-2405-4081-a4bf-0619c8375f1b_2083711b-2405-4081-a4bf-0619c8375f1b.docx</t>
  </si>
  <si>
    <t>\\FS1\2018\124238</t>
  </si>
  <si>
    <t>\\FS1\2018\123456\2018\I\002\CC\2083711b-2405-4081-a4bf-0619c8375f1b\Error\CFf_2083711b-2405-4081-a4bf-0619c8375f1b_2083711b-2405-4081-a4bf-0619c8375f1b.docx</t>
  </si>
  <si>
    <t>\\FS1\2018\124239</t>
  </si>
  <si>
    <t>\\FS1\2018\124240</t>
  </si>
  <si>
    <t>\\FS1\2018\123456\2018\P\001\PC\SP\2083711b-2405-4081-a4bf-0619c8375f1b\18ulpv1</t>
  </si>
  <si>
    <t>\\FS1\2018\124241</t>
  </si>
  <si>
    <t>\\FS1\2018\124242</t>
  </si>
  <si>
    <t>\\FS1\2018\123456\2018\I\001\CC\2083711b-2405-4081-a4bf-0619c8375f1b\CF_181_2083711b-2405-4081-a4bf-0619c8375f1b_2083711b-2405-4081-a4bf-0619c8375f1b.docx</t>
  </si>
  <si>
    <t>\\FS1\2018\124243</t>
  </si>
  <si>
    <t>\\FS1\2018\123456\2018\I\002\CC\2083711b-2405-4081-a4bf-0619c8375f1b\CF_500_2083711b-2405-4081-a4bf-0619c8375f1b_2083711b-2405-4081-a4bf-0619c8375f1b.docx</t>
  </si>
  <si>
    <t>\\FS1\2018\124244</t>
  </si>
  <si>
    <t>\\FS1\2018\123456\2018\S\002\CC\2083711b-2405-4081-a4bf-0619c8375f1b\GMI.xml</t>
  </si>
  <si>
    <t>\\FS1\2018\124245</t>
  </si>
  <si>
    <t>\\FS1\2018\124246</t>
  </si>
  <si>
    <t>\\FS1\2018\123456\2018\Y\001\CC\2083711b-2405-4081-a4bf-0619c8375f1b\Cache_CFf_2083711b-2405-4081-a4bf-0619c8375f1b_2083711b-2405-4081-a4bf-0619c8375f1b.docx</t>
  </si>
  <si>
    <t>\\FS1\2018\124247</t>
  </si>
  <si>
    <t>\\FS1\2018\123456\2018\P\002\CC\2083711b-2405-4081-a4bf-0619c8375f1b\FC_CF_401_2083711b-2405-4081-a4bf-0619c8375f1b_2083711b-2405-4081-a4bf-0619c8375f1b.docx</t>
  </si>
  <si>
    <t>\\FS1\2018\124248</t>
  </si>
  <si>
    <t>\\FS1\2018\124249</t>
  </si>
  <si>
    <t>\\FS1\2018\124250</t>
  </si>
  <si>
    <t>\\FS1\2018\124251</t>
  </si>
  <si>
    <t>\\FS1\2018\124252</t>
  </si>
  <si>
    <t>\\FS1\2018\124253</t>
  </si>
  <si>
    <t>\\FS1\2018\123456\2018\C\001\CC\2083711b-2405-4081-a4bf-0619c8375f1b\CF_187_2083711b-2405-4081-a4bf-0619c8375f1b_2083711b-2405-4081-a4bf-0619c8375f1b.docx</t>
  </si>
  <si>
    <t>\\FS1\2018\124254</t>
  </si>
  <si>
    <t>\\FS1\2018\123456\2018\P\001\CC\2083711b-2405-4081-a4bf-0619c8375f1b\CF_408_2083711b-2405-4081-a4bf-0619c8375f1b_2083711b-2405-4081-a4bf-0619c8375f1b.docx</t>
  </si>
  <si>
    <t>\\FS1\2018\124255</t>
  </si>
  <si>
    <t>\\FS1\2018\124256</t>
  </si>
  <si>
    <t>\\FS1\2018\123456\2018\I\037\CC\2083711b-2405-4081-a4bf-0619c8375f1b\Error\CF_16_2083711b-2405-4081-a4bf-0619c8375f1b_2083711b-2405-4081-a4bf-0619c8375f1b.docx</t>
  </si>
  <si>
    <t>\\FS1\2018\123456\2018\I\037\CC\2083711b-2405-4081-a4bf-0619c8375f1b\Cache_CF_400_2083711b-2405-4081-a4bf-0619c8375f1b_2083711b-2405-4081-a4bf-0619c8375f1b.docx</t>
  </si>
  <si>
    <t>\\FS1\2018\124257</t>
  </si>
  <si>
    <t>\\FS1\2018\124258</t>
  </si>
  <si>
    <t>\\FS1\2018\124259</t>
  </si>
  <si>
    <t>\\FS1\2018\123456\2018\S\001\CC\2083711b-2405-4081-a4bf-0619c8375f1b\CF_11_2083711b-2405-4081-a4bf-0619c8375f1b_2083711b-2405-4081-a4bf-0619c8375f1b.docx</t>
  </si>
  <si>
    <t>\\FS1\2018\124260</t>
  </si>
  <si>
    <t>\\FS1\2018\124261</t>
  </si>
  <si>
    <t>\\FS1\2018\124262</t>
  </si>
  <si>
    <t>\\FS1\2018\123456\2018\I\020\CC\2083711b-2405-4081-a4bf-0619c8375f1b\Error\CFf_2083711b-2405-4081-a4bf-0619c8375f1b_2083711b-2405-4081-a4bf-0619c8375f1b.docx</t>
  </si>
  <si>
    <t>\\FS1\2018\124263</t>
  </si>
  <si>
    <t>\\FS1\2018\124264</t>
  </si>
  <si>
    <t>\\FS1\2018\124265</t>
  </si>
  <si>
    <t>\\FS1\2018\123456\2018\C\001\PC\PP\2083711b-2405-4081-a4bf-0619c8375f1b.prep</t>
  </si>
  <si>
    <t>\\FS1\2018\124266</t>
  </si>
  <si>
    <t>\\FS1\2018\123456\2018\S\001\CC\2083711b-2405-4081-a4bf-0619c8375f1b\CF_315_2083711b-2405-4081-a4bf-0619c8375f1b_2083711b-2405-4081-a4bf-0619c8375f1b.docx</t>
  </si>
  <si>
    <t>\\FS1\2018\124267</t>
  </si>
  <si>
    <t>\\FS1\2018\124268</t>
  </si>
  <si>
    <t>\\FS1\2018\124269</t>
  </si>
  <si>
    <t>\\FS1\2018\123456\2018\S\001\CC\2083711b-2405-4081-a4bf-0619c8375f1b\CF_1000_2083711b-2405-4081-a4bf-0619c8375f1b_2083711b-2405-4081-a4bf-0619c8375f1b.docx</t>
  </si>
  <si>
    <t>\\FS1\2018\124270</t>
  </si>
  <si>
    <t>\\FS1\2018\124271</t>
  </si>
  <si>
    <t>\\FS1\2018\123456\2018\P\001\CC\2083711b-2405-4081-a4bf-0619c8375f1b\FC_CF_81_2083711b-2405-4081-a4bf-0619c8375f1b_2083711b-2405-4081-a4bf-0619c8375f1b.docx</t>
  </si>
  <si>
    <t>\\FS1\2018\124272</t>
  </si>
  <si>
    <t>\\FS1\2018\124273</t>
  </si>
  <si>
    <t>\\FS1\2018\123456\2018\I\005\CC\2083711b-2405-4081-a4bf-0619c8375f1b\GMI.xml</t>
  </si>
  <si>
    <t>\\FS1\2018\124274</t>
  </si>
  <si>
    <t>\\FS1\2018\124275</t>
  </si>
  <si>
    <t>\\FS1\2018\124276</t>
  </si>
  <si>
    <t>\\FS1\2018\123456\2018\P\001\CC\2083711b-2405-4081-a4bf-0619c8375f1b\CF_316_2083711b-2405-4081-a4bf-0619c8375f1b_2083711b-2405-4081-a4bf-0619c8375f1b.docx</t>
  </si>
  <si>
    <t>\\FS1\2018\124277</t>
  </si>
  <si>
    <t>\\FS1\2018\123456\2018\I\002\CC\2083711b-2405-4081-a4bf-0619c8375f1b\CF_104_2083711b-2405-4081-a4bf-0619c8375f1b_2083711b-2405-4081-a4bf-0619c8375f1b.docx</t>
  </si>
  <si>
    <t>\\FS1\2018\124278</t>
  </si>
  <si>
    <t>\\FS1\2018\124279</t>
  </si>
  <si>
    <t>\\FS1\2018\124280</t>
  </si>
  <si>
    <t>\\FS1\2018\124281</t>
  </si>
  <si>
    <t>\\FS1\2018\124282</t>
  </si>
  <si>
    <t>\\FS1\2018\124283</t>
  </si>
  <si>
    <t>\\FS1\2018\124284</t>
  </si>
  <si>
    <t>\\FS1\2018\124285</t>
  </si>
  <si>
    <t>\\FS1\2018\124286</t>
  </si>
  <si>
    <t>\\FS1\2018\124287</t>
  </si>
  <si>
    <t>\\FS1\2018\124288</t>
  </si>
  <si>
    <t>\\FS1\2018\124289</t>
  </si>
  <si>
    <t>\\FS1\2018\123456\2018\I\001\CC\2083711b-2405-4081-a4bf-0619c8375f1b\CF_104_2083711b-2405-4081-a4bf-0619c8375f1b_2083711b-2405-4081-a4bf-0619c8375f1b.docx</t>
  </si>
  <si>
    <t>\\FS1\2018\124290</t>
  </si>
  <si>
    <t>\\FS1\2018\124291</t>
  </si>
  <si>
    <t>\\FS1\2018\123456\2018\S\001\CC\2083711b-2405-4081-a4bf-0619c8375f1b\CF_56051_2083711b-2405-4081-a4bf-0619c8375f1b_2083711b-2405-4081-a4bf-0619c8375f1b.docx</t>
  </si>
  <si>
    <t>\\FS1\2018\124292</t>
  </si>
  <si>
    <t>\\FS1\2018\124293</t>
  </si>
  <si>
    <t>\\FS1\2018\123456\2018\I\001\CC\2083711b-2405-4081-a4bf-0619c8375f1b\FC_CF_203_2083711b-2405-4081-a4bf-0619c8375f1b_2083711b-2405-4081-a4bf-0619c8375f1b.docx</t>
  </si>
  <si>
    <t>\\FS1\2018\124294</t>
  </si>
  <si>
    <t>\\FS1\2018\123456\2018\S\001\CC\2083711b-2405-4081-a4bf-0619c8375f1b\FC_CF_35_2083711b-2405-4081-a4bf-0619c8375f1b_2083711b-2405-4081-a4bf-0619c8375f1b.docx</t>
  </si>
  <si>
    <t>\\FS1\2018\124295</t>
  </si>
  <si>
    <t>\\FS1\2018\124296</t>
  </si>
  <si>
    <t>\\FS1\2018\124297</t>
  </si>
  <si>
    <t>\\FS1\2018\124298</t>
  </si>
  <si>
    <t>\\FS1\2018\124299</t>
  </si>
  <si>
    <t>\\FS1\2018\124300</t>
  </si>
  <si>
    <t>\\FS1\2018\124301</t>
  </si>
  <si>
    <t>\\FS1\2018\124302</t>
  </si>
  <si>
    <t>\\FS1\2018\124303</t>
  </si>
  <si>
    <t>\\FS1\2018\124304</t>
  </si>
  <si>
    <t>\\FS1\2018\124305</t>
  </si>
  <si>
    <t>\\FS1\2018\124306</t>
  </si>
  <si>
    <t>\\FS1\2018\124307</t>
  </si>
  <si>
    <t>\\FS1\2018\124308</t>
  </si>
  <si>
    <t>\\FS1\2018\124309</t>
  </si>
  <si>
    <t>\\FS1\2018\123456\2018\I\112\CC\2083711b-2405-4081-a4bf-0619c8375f1b\Error\CFf_2083711b-2405-4081-a4bf-0619c8375f1b_2083711b-2405-4081-a4bf-0619c8375f1b.docx</t>
  </si>
  <si>
    <t>\\FS1\2018\123456\2018\C\022\CC\2083711b-2405-4081-a4bf-0619c8375f1b\Cache_CF_317_2083711b-2405-4081-a4bf-0619c8375f1b_2083711b-2405-4081-a4bf-0619c8375f1b.docx</t>
  </si>
  <si>
    <t>\\FS1\2018\124310</t>
  </si>
  <si>
    <t>\\FS1\2018\124311</t>
  </si>
  <si>
    <t>\\FS1\2018\124312</t>
  </si>
  <si>
    <t>\\FS1\2018\124313</t>
  </si>
  <si>
    <t>\\FS1\2018\124314</t>
  </si>
  <si>
    <t>\\FS1\2018\123456\2018\P\001\CC\2083711b-2405-4081-a4bf-0619c8375f1b\CF_6500_2083711b-2405-4081-a4bf-0619c8375f1b_2083711b-2405-4081-a4bf-0619c8375f1b.docx</t>
  </si>
  <si>
    <t>\\FS1\2018\124315</t>
  </si>
  <si>
    <t>\\FS1\2018\124316</t>
  </si>
  <si>
    <t>\\FS1\2018\123456\2018\F\001\CC\2083711b-2405-4081-a4bf-0619c8375f1b\CF_1_2083711b-2405-4081-a4bf-0619c8375f1b_2083711b-2405-4081-a4bf-0619c8375f1b.docx</t>
  </si>
  <si>
    <t>\\FS1\2018\124317</t>
  </si>
  <si>
    <t>\\FS1\2018\124318</t>
  </si>
  <si>
    <t>\\FS1\2018\124319</t>
  </si>
  <si>
    <t>\\FS1\2018\124320</t>
  </si>
  <si>
    <t>\\FS1\2018\123456\2018\I\009\PC\SP\2083711b-2405-4081-a4bf-0619c8375f1b\18uv1</t>
  </si>
  <si>
    <t>\\FS1\2018\123456\2018\P\069\PC\SP\2083711b-2405-4081-a4bf-0619c8375f1b\K-1-2018 UNIPROP MANUFACTURED HOUSING COMMUNITIES INCOME FUND II-  285 Kenneth W Barnard &amp; Ramona Cemper Tte Barnard Family Trust Dtd 7-25-85</t>
  </si>
  <si>
    <t>\\FS1\2018\124321</t>
  </si>
  <si>
    <t>\\FS1\2018\124322</t>
  </si>
  <si>
    <t>\\FS1\2018\124323</t>
  </si>
  <si>
    <t>\\FS1\2018\123456\2018\I\021\CC\2083711b-2405-4081-a4bf-0619c8375f1b\Cache_CFf_2083711b-2405-4081-a4bf-0619c8375f1b_2083711b-2405-4081-a4bf-0619c8375f1b.docx</t>
  </si>
  <si>
    <t>\\FS1\2018\124324</t>
  </si>
  <si>
    <t>\\FS1\2018\124325</t>
  </si>
  <si>
    <t>\\FS1\2018\123456\2018\I\001\CC\2083711b-2405-4081-a4bf-0619c8375f1b\Cache_CF_49_2083711b-2405-4081-a4bf-0619c8375f1b_2083711b-2405-4081-a4bf-0619c8375f1b.docx</t>
  </si>
  <si>
    <t>\\FS1\2018\124326</t>
  </si>
  <si>
    <t>\\FS1\2018\123456\2018\I\002\CC\2083711b-2405-4081-a4bf-0619c8375f1b\CF_1000_2083711b-2405-4081-a4bf-0619c8375f1b_2083711b-2405-4081-a4bf-0619c8375f1b.docx</t>
  </si>
  <si>
    <t>\\FS1\2018\124327</t>
  </si>
  <si>
    <t>\\FS1\2018\124328</t>
  </si>
  <si>
    <t>\\FS1\2018\124329</t>
  </si>
  <si>
    <t>\\FS1\2018\123456\2018\I\012\CC\2083711b-2405-4081-a4bf-0619c8375f1b\Cache_CF_43_2083711b-2405-4081-a4bf-0619c8375f1b_2083711b-2405-4081-a4bf-0619c8375f1b.docx</t>
  </si>
  <si>
    <t>\\FS1\2018\124330</t>
  </si>
  <si>
    <t>\\FS1\2018\124331</t>
  </si>
  <si>
    <t>\\FS1\2018\124332</t>
  </si>
  <si>
    <t>\\FS1\2018\124333</t>
  </si>
  <si>
    <t>\\FS1\2018\124334</t>
  </si>
  <si>
    <t>\\FS1\2018\123456\2018\I\004\CC\2083711b-2405-4081-a4bf-0619c8375f1b\CF_34100_2083711b-2405-4081-a4bf-0619c8375f1b_2083711b-2405-4081-a4bf-0619c8375f1b.docx</t>
  </si>
  <si>
    <t>\\FS1\2018\124335</t>
  </si>
  <si>
    <t>\\FS1\2018\123456\2018\I\015\CC\2083711b-2405-4081-a4bf-0619c8375f1b\Cache_offd_2083711b-2405-4081-a4bf-0619c8375f1b_2083711b-2405-4081-a4bf-0619c8375f1b.docx</t>
  </si>
  <si>
    <t>\\FS1\2018\124336</t>
  </si>
  <si>
    <t>\\FS1\2018\124337</t>
  </si>
  <si>
    <t>\\FS1\2018\124338</t>
  </si>
  <si>
    <t>\\FS1\2018\124339</t>
  </si>
  <si>
    <t>\\FS1\2018\123456\2018\S\003\CC\2083711b-2405-4081-a4bf-0619c8375f1b\Error\CF_154_2083711b-2405-4081-a4bf-0619c8375f1b_2083711b-2405-4081-a4bf-0619c8375f1b.docx</t>
  </si>
  <si>
    <t>\\FS1\2018\124340</t>
  </si>
  <si>
    <t>\\FS1\2018\124341</t>
  </si>
  <si>
    <t>\\FS1\2018\124342</t>
  </si>
  <si>
    <t>\\FS1\2018\123456\2018\S\001\CC\2083711b-2405-4081-a4bf-0619c8375f1b\CF_701_2083711b-2405-4081-a4bf-0619c8375f1b_2083711b-2405-4081-a4bf-0619c8375f1b.docx</t>
  </si>
  <si>
    <t>\\FS1\2018\124343</t>
  </si>
  <si>
    <t>\\FS1\2018\124344</t>
  </si>
  <si>
    <t>\\FS1\2018\123456\2018\I\001\CC\2083711b-2405-4081-a4bf-0619c8375f1b\FC_CF_210_2083711b-2405-4081-a4bf-0619c8375f1b_2083711b-2405-4081-a4bf-0619c8375f1b.docx</t>
  </si>
  <si>
    <t>\\FS1\2018\124345</t>
  </si>
  <si>
    <t>\\FS1\2018\124346</t>
  </si>
  <si>
    <t>\\FS1\2018\123456\2018\P\001\CC\2083711b-2405-4081-a4bf-0619c8375f1b\Cache_CF_5_2083711b-2405-4081-a4bf-0619c8375f1b_2083711b-2405-4081-a4bf-0619c8375f1b.docx</t>
  </si>
  <si>
    <t>\\FS1\2018\124347</t>
  </si>
  <si>
    <t>\\FS1\2018\124348</t>
  </si>
  <si>
    <t>\\FS1\2018\124349</t>
  </si>
  <si>
    <t>\\FS1\2018\124350</t>
  </si>
  <si>
    <t>\\FS1\2018\123456\2018\I\004\CC\2083711b-2405-4081-a4bf-0619c8375f1b\CF_5100_2083711b-2405-4081-a4bf-0619c8375f1b_2083711b-2405-4081-a4bf-0619c8375f1b.docx</t>
  </si>
  <si>
    <t>\\FS1\2018\124351</t>
  </si>
  <si>
    <t>\\FS1\2018\124352</t>
  </si>
  <si>
    <t>\\FS1\2018\124353</t>
  </si>
  <si>
    <t>\\FS1\2018\124354</t>
  </si>
  <si>
    <t>\\FS1\2018\124355</t>
  </si>
  <si>
    <t>\\FS1\2018\124356</t>
  </si>
  <si>
    <t>\\FS1\2018\124357</t>
  </si>
  <si>
    <t>\\FS1\2018\124358</t>
  </si>
  <si>
    <t>\\FS1\2018\124359</t>
  </si>
  <si>
    <t>\\FS1\2018\124360</t>
  </si>
  <si>
    <t>\\FS1\2018\124361</t>
  </si>
  <si>
    <t>\\FS1\2018\123456\2018\F\003\CC\2083711b-2405-4081-a4bf-0619c8375f1b\Error\CFf_2083711b-2405-4081-a4bf-0619c8375f1b_2083711b-2405-4081-a4bf-0619c8375f1b.docx</t>
  </si>
  <si>
    <t>\\FS1\2018\123456\2018\S\015\CC\2083711b-2405-4081-a4bf-0619c8375f1b\Cache_CF_315_2083711b-2405-4081-a4bf-0619c8375f1b_2083711b-2405-4081-a4bf-0619c8375f1b.docx</t>
  </si>
  <si>
    <t>\\FS1\2018\124362</t>
  </si>
  <si>
    <t>\\FS1\2018\124363</t>
  </si>
  <si>
    <t>\\FS1\2018\124364</t>
  </si>
  <si>
    <t>\\FS1\2018\124365</t>
  </si>
  <si>
    <t>\\FS1\2018\124366</t>
  </si>
  <si>
    <t>\\FS1\2018\124367</t>
  </si>
  <si>
    <t>\\FS1\2018\124368</t>
  </si>
  <si>
    <t>\\FS1\2018\124369</t>
  </si>
  <si>
    <t>\\FS1\2018\123456\2018\P\001\CC\2083711b-2405-4081-a4bf-0619c8375f1b\CF_700_2083711b-2405-4081-a4bf-0619c8375f1b_2083711b-2405-4081-a4bf-0619c8375f1b.docx</t>
  </si>
  <si>
    <t>\\FS1\2018\124370</t>
  </si>
  <si>
    <t>\\FS1\2018\124371</t>
  </si>
  <si>
    <t>\\FS1\2018\124372</t>
  </si>
  <si>
    <t>\\FS1\2018\124373</t>
  </si>
  <si>
    <t>\\FS1\2018\124374</t>
  </si>
  <si>
    <t>\\FS1\2018\124375</t>
  </si>
  <si>
    <t>\\FS1\2018\123456\2018\C\001\CC\2083711b-2405-4081-a4bf-0619c8375f1b\CF_1000_2083711b-2405-4081-a4bf-0619c8375f1b_2083711b-2405-4081-a4bf-0619c8375f1b.docx</t>
  </si>
  <si>
    <t>\\FS1\2018\124376</t>
  </si>
  <si>
    <t>\\FS1\2018\124377</t>
  </si>
  <si>
    <t>\\FS1\2018\123456\2018\X\001\CC\2083711b-2405-4081-a4bf-0619c8375f1b\FC_CF_23_2083711b-2405-4081-a4bf-0619c8375f1b_2083711b-2405-4081-a4bf-0619c8375f1b.docx</t>
  </si>
  <si>
    <t>\\FS1\2018\124378</t>
  </si>
  <si>
    <t>\\FS1\2018\124379</t>
  </si>
  <si>
    <t>\\FS1\2018\124380</t>
  </si>
  <si>
    <t>\\FS1\2018\124381</t>
  </si>
  <si>
    <t>\\FS1\2018\124382</t>
  </si>
  <si>
    <t>\\FS1\2018\124383</t>
  </si>
  <si>
    <t>\\FS1\2018\124384</t>
  </si>
  <si>
    <t>\\FS1\2018\124385</t>
  </si>
  <si>
    <t>\\FS1\2018\124386</t>
  </si>
  <si>
    <t>\\FS1\2018\124387</t>
  </si>
  <si>
    <t>\\FS1\2018\124388</t>
  </si>
  <si>
    <t>\\FS1\2018\124389</t>
  </si>
  <si>
    <t>\\FS1\2018\123456\2018\I\001\CC\2083711b-2405-4081-a4bf-0619c8375f1b\FC_CF_18_2083711b-2405-4081-a4bf-0619c8375f1b_2083711b-2405-4081-a4bf-0619c8375f1b.docx</t>
  </si>
  <si>
    <t>\\FS1\2018\124390</t>
  </si>
  <si>
    <t>\\FS1\2018\123456\2018\I\001\CC\2083711b-2405-4081-a4bf-0619c8375f1b\CF_33_2083711b-2405-4081-a4bf-0619c8375f1b_2083711b-2405-4081-a4bf-0619c8375f1b.docx</t>
  </si>
  <si>
    <t>\\FS1\2018\124391</t>
  </si>
  <si>
    <t>\\FS1\2018\124392</t>
  </si>
  <si>
    <t>\\FS1\2018\123456\2018\I\046\PC\SP\2083711b-2405-4081-a4bf-0619c8375f1b\18uv1</t>
  </si>
  <si>
    <t>\\FS1\2018\123456\2018\I\005\CC\2083711b-2405-4081-a4bf-0619c8375f1b\CF_34050_2083711b-2405-4081-a4bf-0619c8375f1b_2083711b-2405-4081-a4bf-0619c8375f1b.docx</t>
  </si>
  <si>
    <t>\\FS1\2018\124393</t>
  </si>
  <si>
    <t>\\FS1\2018\123456\2018\I\001\CC\2083711b-2405-4081-a4bf-0619c8375f1b\CF_19200_2083711b-2405-4081-a4bf-0619c8375f1b_2083711b-2405-4081-a4bf-0619c8375f1b.docx</t>
  </si>
  <si>
    <t>\\FS1\2018\124394</t>
  </si>
  <si>
    <t>\\FS1\2018\124395</t>
  </si>
  <si>
    <t>\\FS1\2018\124396</t>
  </si>
  <si>
    <t>\\FS1\2018\124397</t>
  </si>
  <si>
    <t>\\FS1\2018\124398</t>
  </si>
  <si>
    <t>\\FS1\2018\124399</t>
  </si>
  <si>
    <t>\\FS1\2018\124400</t>
  </si>
  <si>
    <t>\\FS1\2018\124401</t>
  </si>
  <si>
    <t>\\FS1\2018\124402</t>
  </si>
  <si>
    <t>\\FS1\2018\123456\2018\F\001\CC\2083711b-2405-4081-a4bf-0619c8375f1b\CF_10014_2083711b-2405-4081-a4bf-0619c8375f1b_2083711b-2405-4081-a4bf-0619c8375f1b.docx</t>
  </si>
  <si>
    <t>\\FS1\2018\124403</t>
  </si>
  <si>
    <t>\\FS1\2018\124404</t>
  </si>
  <si>
    <t>\\FS1\2018\124405</t>
  </si>
  <si>
    <t>\\FS1\2018\124406</t>
  </si>
  <si>
    <t>\\FS1\2018\124407</t>
  </si>
  <si>
    <t>\\FS1\2018\124408</t>
  </si>
  <si>
    <t>\\FS1\2018\124409</t>
  </si>
  <si>
    <t>\\FS1\2018\124410</t>
  </si>
  <si>
    <t>\\FS1\2018\124411</t>
  </si>
  <si>
    <t>\\FS1\2018\124412</t>
  </si>
  <si>
    <t>\\FS1\2018\123456\2018\C\001\CC\2083711b-2405-4081-a4bf-0619c8375f1b\CF_25_2083711b-2405-4081-a4bf-0619c8375f1b_2083711b-2405-4081-a4bf-0619c8375f1b.docx</t>
  </si>
  <si>
    <t>\\FS1\2018\123456\2018\K\001\CC\2083711b-2405-4081-a4bf-0619c8375f1b\Cache_CFf_2083711b-2405-4081-a4bf-0619c8375f1b_2083711b-2405-4081-a4bf-0619c8375f1b.docx</t>
  </si>
  <si>
    <t>\\FS1\2018\124413</t>
  </si>
  <si>
    <t>\\FS1\2018\124414</t>
  </si>
  <si>
    <t>\\FS1\2018\124415</t>
  </si>
  <si>
    <t>\\FS1\2018\124416</t>
  </si>
  <si>
    <t>\\FS1\2018\124417</t>
  </si>
  <si>
    <t>\\FS1\2018\124418</t>
  </si>
  <si>
    <t>\\FS1\2018\124419</t>
  </si>
  <si>
    <t>\\FS1\2018\123456\2018\P\001\PC\SP\2083711b-2405-4081-a4bf-0619c8375f1b\18u v8</t>
  </si>
  <si>
    <t>\\FS1\2018\123456\2018\P\001\PC\SP\2083711b-2405-4081-a4bf-0619c8375f1b\18u P074-09944500 Wisconsin Composite Wisconsin Individual Income Tax Return For Nonresident Pareturners V8</t>
  </si>
  <si>
    <t>\\FS1\2018\124420</t>
  </si>
  <si>
    <t>\\FS1\2018\124421</t>
  </si>
  <si>
    <t>\\FS1\2018\124422</t>
  </si>
  <si>
    <t>\\FS1\2018\124423</t>
  </si>
  <si>
    <t>\\FS1\2018\124424</t>
  </si>
  <si>
    <t>\\FS1\2018\124425</t>
  </si>
  <si>
    <t>\\FS1\2018\124426</t>
  </si>
  <si>
    <t>\\FS1\2018\124427</t>
  </si>
  <si>
    <t>\\FS1\2018\124428</t>
  </si>
  <si>
    <t>\\FS1\2018\123456\2018\C\001\PC\SP\2083711b-2405-4081-a4bf-0619c8375f1b\18u v1</t>
  </si>
  <si>
    <t>\\FS1\2018\123456\2018\C\001\CC\2083711b-2405-4081-a4bf-0619c8375f1b\CF_127_2083711b-2405-4081-a4bf-0619c8375f1b_2083711b-2405-4081-a4bf-0619c8375f1b.docx</t>
  </si>
  <si>
    <t>\\FS1\2018\124429</t>
  </si>
  <si>
    <t>\\FS1\2018\123456\2018\I\001\2083711b-2405-4081-a4bf-0619c8375f1b_BK2.rr</t>
  </si>
  <si>
    <t>\\FS1\2018\124430</t>
  </si>
  <si>
    <t>\\FS1\2018\123456\2018\I\002\CC\2083711b-2405-4081-a4bf-0619c8375f1b\FC_CF_49_2083711b-2405-4081-a4bf-0619c8375f1b_2083711b-2405-4081-a4bf-0619c8375f1b.docx</t>
  </si>
  <si>
    <t>\\FS1\2018\124431</t>
  </si>
  <si>
    <t>\\FS1\2018\124432</t>
  </si>
  <si>
    <t>\\FS1\2018\123456\2018\I\001\CC\2083711b-2405-4081-a4bf-0619c8375f1b\CF_37300_2083711b-2405-4081-a4bf-0619c8375f1b_2083711b-2405-4081-a4bf-0619c8375f1b.docx</t>
  </si>
  <si>
    <t>\\FS1\2018\124433</t>
  </si>
  <si>
    <t>\\FS1\2018\124434</t>
  </si>
  <si>
    <t>\\FS1\2018\124435</t>
  </si>
  <si>
    <t>\\FS1\2018\124436</t>
  </si>
  <si>
    <t>\\FS1\2018\124437</t>
  </si>
  <si>
    <t>\\FS1\2018\124438</t>
  </si>
  <si>
    <t>\\FS1\2018\124439</t>
  </si>
  <si>
    <t>\\FS1\2018\123456\2018\P\001\CC\2083711b-2405-4081-a4bf-0619c8375f1b\FC_CF_8_2083711b-2405-4081-a4bf-0619c8375f1b_2083711b-2405-4081-a4bf-0619c8375f1b.docx</t>
  </si>
  <si>
    <t>\\FS1\2018\124440</t>
  </si>
  <si>
    <t>\\FS1\2018\124441</t>
  </si>
  <si>
    <t>\\FS1\2018\124442</t>
  </si>
  <si>
    <t>\\FS1\2018\124443</t>
  </si>
  <si>
    <t>\\FS1\2018\124444</t>
  </si>
  <si>
    <t>\\FS1\2018\124445</t>
  </si>
  <si>
    <t>\\FS1\2018\124446</t>
  </si>
  <si>
    <t>\\FS1\2018\123456\2018\P\001\CC\2083711b-2405-4081-a4bf-0619c8375f1b\CF_16_2083711b-2405-4081-a4bf-0619c8375f1b_2083711b-2405-4081-a4bf-0619c8375f1b.docx</t>
  </si>
  <si>
    <t>\\FS1\2018\124447</t>
  </si>
  <si>
    <t>\\FS1\2018\123456\2018\P\001\CC\2083711b-2405-4081-a4bf-0619c8375f1b\FC_CF_11_2083711b-2405-4081-a4bf-0619c8375f1b_2083711b-2405-4081-a4bf-0619c8375f1b.docx</t>
  </si>
  <si>
    <t>\\FS1\2018\124448</t>
  </si>
  <si>
    <t>\\FS1\2018\124449</t>
  </si>
  <si>
    <t>\\FS1\2018\123456\2018\C\005\CC\2083711b-2405-4081-a4bf-0619c8375f1b\Cache_CF_138_2083711b-2405-4081-a4bf-0619c8375f1b_2083711b-2405-4081-a4bf-0619c8375f1b.docx</t>
  </si>
  <si>
    <t>\\FS1\2018\124450</t>
  </si>
  <si>
    <t>\\FS1\2018\124451</t>
  </si>
  <si>
    <t>\\FS1\2018\124452</t>
  </si>
  <si>
    <t>\\FS1\2018\124453</t>
  </si>
  <si>
    <t>\\FS1\2018\124454</t>
  </si>
  <si>
    <t>\\FS1\2018\124455</t>
  </si>
  <si>
    <t>\\FS1\2018\124456</t>
  </si>
  <si>
    <t>\\FS1\2018\124457</t>
  </si>
  <si>
    <t>\\FS1\2018\123456\2018\I\001\CC\2083711b-2405-4081-a4bf-0619c8375f1b\CF_24_2083711b-2405-4081-a4bf-0619c8375f1b_2083711b-2405-4081-a4bf-0619c8375f1b.docx</t>
  </si>
  <si>
    <t>\\FS1\2018\124458</t>
  </si>
  <si>
    <t>\\FS1\2018\124459</t>
  </si>
  <si>
    <t>\\FS1\2018\124460</t>
  </si>
  <si>
    <t>\\FS1\2018\123456\2018\I\001\CC\2083711b-2405-4081-a4bf-0619c8375f1b\CF_15_2083711b-2405-4081-a4bf-0619c8375f1b_2083711b-2405-4081-a4bf-0619c8375f1b.docx</t>
  </si>
  <si>
    <t>\\FS1\2018\124461</t>
  </si>
  <si>
    <t>\\FS1\2018\124462</t>
  </si>
  <si>
    <t>\\FS1\2018\124463</t>
  </si>
  <si>
    <t>\\FS1\2018\124464</t>
  </si>
  <si>
    <t>\\FS1\2018\124465</t>
  </si>
  <si>
    <t>\\FS1\2018\124466</t>
  </si>
  <si>
    <t>\\FS1\2018\124467</t>
  </si>
  <si>
    <t>\\FS1\2018\124468</t>
  </si>
  <si>
    <t>\\FS1\2018\124469</t>
  </si>
  <si>
    <t>\\FS1\2018\124470</t>
  </si>
  <si>
    <t>\\FS1\2018\124471</t>
  </si>
  <si>
    <t>\\FS1\2018\124472</t>
  </si>
  <si>
    <t>\\FS1\2018\124473</t>
  </si>
  <si>
    <t>\\FS1\2018\124474</t>
  </si>
  <si>
    <t>\\FS1\2018\124475</t>
  </si>
  <si>
    <t>\\FS1\2018\123456\2018\I\001\CC\2083711b-2405-4081-a4bf-0619c8375f1b\Error\CFf_2083711b-2405-4081-a4bf-0619c8375f1b_2083711b-2405-4081-a4bf-0619c8375f1b.docx</t>
  </si>
  <si>
    <t>\\FS1\2018\124476</t>
  </si>
  <si>
    <t>\\FS1\2018\124477</t>
  </si>
  <si>
    <t>\\FS1\2018\124478</t>
  </si>
  <si>
    <t>\\FS1\2018\124479</t>
  </si>
  <si>
    <t>\\FS1\2018\124480</t>
  </si>
  <si>
    <t>\\FS1\2018\123456\2018\S\001\CC\2083711b-2405-4081-a4bf-0619c8375f1b\Cache_CF_134_2083711b-2405-4081-a4bf-0619c8375f1b_2083711b-2405-4081-a4bf-0619c8375f1b.docx</t>
  </si>
  <si>
    <t>\\FS1\2018\124481</t>
  </si>
  <si>
    <t>\\FS1\2018\124482</t>
  </si>
  <si>
    <t>\\FS1\2018\123456\2018\I\001\PC\SP\2083711b-2405-4081-a4bf-0619c8375f1b\18u v1</t>
  </si>
  <si>
    <t>\\FS1\2018\124483</t>
  </si>
  <si>
    <t>\\FS1\2018\123456\2018\I\004\PC\SP\2083711b-2405-4081-a4bf-0619c8375f1b\18uv1</t>
  </si>
  <si>
    <t>\\FS1\2018\124484</t>
  </si>
  <si>
    <t>\\FS1\2018\123456\2018\P\001\2083711b-2405-4081-a4bf-0619c8375f1b_BK1.rr</t>
  </si>
  <si>
    <t>\\FS1\2018\124485</t>
  </si>
  <si>
    <t>\\FS1\2018\124486</t>
  </si>
  <si>
    <t>\\FS1\2018\124487</t>
  </si>
  <si>
    <t>\\FS1\2018\123456\2018\P\001\CC\2083711b-2405-4081-a4bf-0619c8375f1b\CF_138_2083711b-2405-4081-a4bf-0619c8375f1b_2083711b-2405-4081-a4bf-0619c8375f1b.docx</t>
  </si>
  <si>
    <t>\\FS1\2018\124488</t>
  </si>
  <si>
    <t>\\FS1\2018\124489</t>
  </si>
  <si>
    <t>\\FS1\2018\124490</t>
  </si>
  <si>
    <t>\\FS1\2018\124491</t>
  </si>
  <si>
    <t>\\FS1\2018\124492</t>
  </si>
  <si>
    <t>\\FS1\2018\124493</t>
  </si>
  <si>
    <t>\\FS1\2018\124494</t>
  </si>
  <si>
    <t>\\FS1\2018\124495</t>
  </si>
  <si>
    <t>\\FS1\2018\124496</t>
  </si>
  <si>
    <t>\\FS1\2018\124497</t>
  </si>
  <si>
    <t>\\FS1\2018\124498</t>
  </si>
  <si>
    <t>\\FS1\2018\123456\2018\C\001\2083711b-2405-4081-a4bf-0619c8375f1b_FC.rr</t>
  </si>
  <si>
    <t>\\FS1\2018\124499</t>
  </si>
  <si>
    <t>\\FS1\2018\124500</t>
  </si>
  <si>
    <t>\\FS1\2018\124501</t>
  </si>
  <si>
    <t>\\FS1\2018\124502</t>
  </si>
  <si>
    <t>\\FS1\2018\124503</t>
  </si>
  <si>
    <t>\\FS1\2018\124504</t>
  </si>
  <si>
    <t>\\FS1\2018\124505</t>
  </si>
  <si>
    <t>\\FS1\2018\124506</t>
  </si>
  <si>
    <t>\\FS1\2018\123456\2018\S\001\CC\2083711b-2405-4081-a4bf-0619c8375f1b\CF_44_2083711b-2405-4081-a4bf-0619c8375f1b_2083711b-2405-4081-a4bf-0619c8375f1b.docx</t>
  </si>
  <si>
    <t>\\FS1\2018\124507</t>
  </si>
  <si>
    <t>\\FS1\2018\124508</t>
  </si>
  <si>
    <t>\\FS1\2018\124509</t>
  </si>
  <si>
    <t>\\FS1\2018\124510</t>
  </si>
  <si>
    <t>\\FS1\2018\124511</t>
  </si>
  <si>
    <t>\\FS1\2018\124512</t>
  </si>
  <si>
    <t>\\FS1\2018\124513</t>
  </si>
  <si>
    <t>\\FS1\2018\124514</t>
  </si>
  <si>
    <t>\\FS1\2018\124515</t>
  </si>
  <si>
    <t>\\FS1\2018\124516</t>
  </si>
  <si>
    <t>\\FS1\2018\124517</t>
  </si>
  <si>
    <t>\\FS1\2018\124518</t>
  </si>
  <si>
    <t>\\FS1\2018\124519</t>
  </si>
  <si>
    <t>\\FS1\2018\124520</t>
  </si>
  <si>
    <t>\\FS1\2018\124521</t>
  </si>
  <si>
    <t>\\FS1\2018\123456\2018\P\001\CC\2083711b-2405-4081-a4bf-0619c8375f1b\CF_108411_2083711b-2405-4081-a4bf-0619c8375f1b_2083711b-2405-4081-a4bf-0619c8375f1b.docx</t>
  </si>
  <si>
    <t>\\FS1\2018\124522</t>
  </si>
  <si>
    <t>\\FS1\2018\123456\2018\C\001\CC\2083711b-2405-4081-a4bf-0619c8375f1b\CF_35_2083711b-2405-4081-a4bf-0619c8375f1b_2083711b-2405-4081-a4bf-0619c8375f1b.docx</t>
  </si>
  <si>
    <t>\\FS1\2018\124523</t>
  </si>
  <si>
    <t>\\FS1\2018\124524</t>
  </si>
  <si>
    <t>\\FS1\2018\124525</t>
  </si>
  <si>
    <t>\\FS1\2018\124526</t>
  </si>
  <si>
    <t>\\FS1\2018\124527</t>
  </si>
  <si>
    <t>\\FS1\2018\124528</t>
  </si>
  <si>
    <t>\\FS1\2018\123456\2018\P\001\CC\2083711b-2405-4081-a4bf-0619c8375f1b\CF_224_2083711b-2405-4081-a4bf-0619c8375f1b_2083711b-2405-4081-a4bf-0619c8375f1b.docx</t>
  </si>
  <si>
    <t>\\FS1\2018\124529</t>
  </si>
  <si>
    <t>\\FS1\2018\124530</t>
  </si>
  <si>
    <t>\\FS1\2018\124531</t>
  </si>
  <si>
    <t>\\FS1\2018\124532</t>
  </si>
  <si>
    <t>\\FS1\2018\124533</t>
  </si>
  <si>
    <t>\\FS1\2018\124534</t>
  </si>
  <si>
    <t>\\FS1\2018\123456\2018\C\001\PC\SP\2083711b-2405-4081-a4bf-0619c8375f1b\</t>
  </si>
  <si>
    <t>\\FS1\2018\124535</t>
  </si>
  <si>
    <t>\\FS1\2018\124536</t>
  </si>
  <si>
    <t>\\FS1\2018\124537</t>
  </si>
  <si>
    <t>\\FS1\2018\123456\2018\I\002\CC\2083711b-2405-4081-a4bf-0619c8375f1b\CF_800_2083711b-2405-4081-a4bf-0619c8375f1b_2083711b-2405-4081-a4bf-0619c8375f1b.docx</t>
  </si>
  <si>
    <t>\\FS1\2018\124538</t>
  </si>
  <si>
    <t>\\FS1\2018\124539</t>
  </si>
  <si>
    <t>\\FS1\2018\124540</t>
  </si>
  <si>
    <t>\\FS1\2018\123456\2018\P\003\PC\PP\2083711b-2405-4081-a4bf-0619c8375f1b.cp</t>
  </si>
  <si>
    <t>\\FS1\2018\124541</t>
  </si>
  <si>
    <t>\\FS1\2018\124542</t>
  </si>
  <si>
    <t>\\FS1\2018\123456\2018\C\001\CC\2083711b-2405-4081-a4bf-0619c8375f1b\CF_138_2083711b-2405-4081-a4bf-0619c8375f1b_2083711b-2405-4081-a4bf-0619c8375f1b.docx</t>
  </si>
  <si>
    <t>\\FS1\2018\124543</t>
  </si>
  <si>
    <t>\\FS1\2018\124544</t>
  </si>
  <si>
    <t>\\FS1\2018\124545</t>
  </si>
  <si>
    <t>\\FS1\2018\124546</t>
  </si>
  <si>
    <t>\\FS1\2018\124547</t>
  </si>
  <si>
    <t>\\FS1\2018\124548</t>
  </si>
  <si>
    <t>\\FS1\2018\124549</t>
  </si>
  <si>
    <t>\\FS1\2018\124550</t>
  </si>
  <si>
    <t>\\FS1\2018\124551</t>
  </si>
  <si>
    <t>\\FS1\2018\124552</t>
  </si>
  <si>
    <t>\\FS1\2018\123456\2018\F\001\CC\2083711b-2405-4081-a4bf-0619c8375f1b\CF_68_2083711b-2405-4081-a4bf-0619c8375f1bf1082db-437a-42d8-af26-513478d37c7c.docx</t>
  </si>
  <si>
    <t>\\FS1\2018\124553</t>
  </si>
  <si>
    <t>\\FS1\2018\123456\2018\I\001\CC\2083711b-2405-4081-a4bf-0619c8375f1b\CF_1000_2083711b-2405-4081-a4bf-0619c8375f1b_2083711b-2405-4081-a4bf-0619c8375f1b.docx</t>
  </si>
  <si>
    <t>\\FS1\2018\124554</t>
  </si>
  <si>
    <t>\\FS1\2018\123456\2018\I\001\CC\2083711b-2405-4081-a4bf-0619c8375f1b\CF_101_2083711b-2405-4081-a4bf-0619c8375f1b_2083711b-2405-4081-a4bf-0619c8375f1b.docx</t>
  </si>
  <si>
    <t>\\FS1\2018\124555</t>
  </si>
  <si>
    <t>\\FS1\2018\124556</t>
  </si>
  <si>
    <t>\\FS1\2018\124557</t>
  </si>
  <si>
    <t>\\FS1\2018\124558</t>
  </si>
  <si>
    <t>\\FS1\2018\124559</t>
  </si>
  <si>
    <t>\\FS1\2018\124560</t>
  </si>
  <si>
    <t>\\FS1\2018\124561</t>
  </si>
  <si>
    <t>\\FS1\2018\124562</t>
  </si>
  <si>
    <t>\\FS1\2018\124563</t>
  </si>
  <si>
    <t>\\FS1\2018\124564</t>
  </si>
  <si>
    <t>\\FS1\2018\124565</t>
  </si>
  <si>
    <t>\\FS1\2018\124566</t>
  </si>
  <si>
    <t>\\FS1\2018\124567</t>
  </si>
  <si>
    <t>\\FS1\2018\123456\2018\S\001\CC\2083711b-2405-4081-a4bf-0619c8375f1b\CF_411_2083711b-2405-4081-a4bf-0619c8375f1b_2083711b-2405-4081-a4bf-0619c8375f1b.docx</t>
  </si>
  <si>
    <t>\\FS1\2018\124568</t>
  </si>
  <si>
    <t>\\FS1\2018\124569</t>
  </si>
  <si>
    <t>\\FS1\2018\124570</t>
  </si>
  <si>
    <t>\\FS1\2018\124571</t>
  </si>
  <si>
    <t>\\FS1\2018\123456\2018\P\001\CC\2083711b-2405-4081-a4bf-0619c8375f1b\CF_311_2083711b-2405-4081-a4bf-0619c8375f1b_2083711b-2405-4081-a4bf-0619c8375f1b.docx</t>
  </si>
  <si>
    <t>\\FS1\2018\124572</t>
  </si>
  <si>
    <t>\\FS1\2018\124573</t>
  </si>
  <si>
    <t>\\FS1\2018\124574</t>
  </si>
  <si>
    <t>\\FS1\2018\124575</t>
  </si>
  <si>
    <t>\\FS1\2018\124576</t>
  </si>
  <si>
    <t>\\FS1\2018\124577</t>
  </si>
  <si>
    <t>\\FS1\2018\124578</t>
  </si>
  <si>
    <t>\\FS1\2018\124579</t>
  </si>
  <si>
    <t>\\FS1\2018\124580</t>
  </si>
  <si>
    <t>\\FS1\2018\124581</t>
  </si>
  <si>
    <t>\\FS1\2018\124582</t>
  </si>
  <si>
    <t>\\FS1\2018\124583</t>
  </si>
  <si>
    <t>\\FS1\2018\124584</t>
  </si>
  <si>
    <t>\\FS1\2018\124585</t>
  </si>
  <si>
    <t>\\FS1\2018\124586</t>
  </si>
  <si>
    <t>\\FS1\2018\123456\2018\X\002\CC\2083711b-2405-4081-a4bf-0619c8375f1b\Error\CFf_2083711b-2405-4081-a4bf-0619c8375f1b_2083711b-2405-4081-a4bf-0619c8375f1b.docx</t>
  </si>
  <si>
    <t>\\FS1\2018\123456\2018\I\004\CC\2083711b-2405-4081-a4bf-0619c8375f1b\Cache_CFf_2083711b-2405-4081-a4bf-0619c8375f1b_2083711b-2405-4081-a4bf-0619c8375f1b.docx</t>
  </si>
  <si>
    <t>\\FS1\2018\124587</t>
  </si>
  <si>
    <t>\\FS1\2018\124588</t>
  </si>
  <si>
    <t>\\FS1\2018\124589</t>
  </si>
  <si>
    <t>\\FS1\2018\124590</t>
  </si>
  <si>
    <t>\\FS1\2018\124591</t>
  </si>
  <si>
    <t>\\FS1\2018\124592</t>
  </si>
  <si>
    <t>\\FS1\2018\124593</t>
  </si>
  <si>
    <t>\\FS1\2018\124594</t>
  </si>
  <si>
    <t>\\FS1\2018\124595</t>
  </si>
  <si>
    <t>\\FS1\2018\124596</t>
  </si>
  <si>
    <t>\\FS1\2018\124597</t>
  </si>
  <si>
    <t>\\FS1\2018\124598</t>
  </si>
  <si>
    <t>\\FS1\2018\124599</t>
  </si>
  <si>
    <t>\\FS1\2018\124600</t>
  </si>
  <si>
    <t>\\FS1\2018\124601</t>
  </si>
  <si>
    <t>\\FS1\2018\124602</t>
  </si>
  <si>
    <t>\\FS1\2018\124603</t>
  </si>
  <si>
    <t>\\FS1\2018\124604</t>
  </si>
  <si>
    <t>\\FS1\2018\124605</t>
  </si>
  <si>
    <t>\\FS1\2018\124606</t>
  </si>
  <si>
    <t>\\FS1\2018\124607</t>
  </si>
  <si>
    <t>\\FS1\2018\123456\2018\P\003\CC\2083711b-2405-4081-a4bf-0619c8375f1b\LGP.docx</t>
  </si>
  <si>
    <t>\\FS1\2018\124608</t>
  </si>
  <si>
    <t>\\FS1\2018\124609</t>
  </si>
  <si>
    <t>\\FS1\2018\124610</t>
  </si>
  <si>
    <t>\\FS1\2018\124611</t>
  </si>
  <si>
    <t>\\FS1\2018\124612</t>
  </si>
  <si>
    <t>\\FS1\2018\124613</t>
  </si>
  <si>
    <t>\\FS1\2018\124614</t>
  </si>
  <si>
    <t>\\FS1\2018\124615</t>
  </si>
  <si>
    <t>\\FS1\2018\124616</t>
  </si>
  <si>
    <t>\\FS1\2018\124617</t>
  </si>
  <si>
    <t>\\FS1\2018\124618</t>
  </si>
  <si>
    <t>\\FS1\2018\124619</t>
  </si>
  <si>
    <t>\\FS1\2018\124620</t>
  </si>
  <si>
    <t>\\FS1\2018\124621</t>
  </si>
  <si>
    <t>\\FS1\2018\124622</t>
  </si>
  <si>
    <t>\\FS1\2018\123456\2018\P\002\CC\2083711b-2405-4081-a4bf-0619c8375f1b\Cache_CF_46_2083711b-2405-4081-a4bf-0619c8375f1b_2083711b-2405-4081-a4bf-0619c8375f1b.docx</t>
  </si>
  <si>
    <t>\\FS1\2018\124623</t>
  </si>
  <si>
    <t>\\FS1\2018\123456\2018\F\002\CC\2083711b-2405-4081-a4bf-0619c8375f1b\GMI.xml</t>
  </si>
  <si>
    <t>\\FS1\2018\124624</t>
  </si>
  <si>
    <t>\\FS1\2018\124625</t>
  </si>
  <si>
    <t>\\FS1\2018\124626</t>
  </si>
  <si>
    <t>\\FS1\2018\124627</t>
  </si>
  <si>
    <t>\\FS1\2018\124628</t>
  </si>
  <si>
    <t>\\FS1\2018\124629</t>
  </si>
  <si>
    <t>\\FS1\2018\124630</t>
  </si>
  <si>
    <t>\\FS1\2018\124631</t>
  </si>
  <si>
    <t>\\FS1\2018\123456\2018\P\001\CC\2083711b-2405-4081-a4bf-0619c8375f1b\CF_316_2083711b-2405-4081-a4bf-0619c8375f1bf1f3857-e58b-42db-9987-67e1aacc839d.docx</t>
  </si>
  <si>
    <t>\\FS1\2018\124632</t>
  </si>
  <si>
    <t>\\FS1\2018\124633</t>
  </si>
  <si>
    <t>\\FS1\2018\123456\2018\P\002\CC\2083711b-2405-4081-a4bf-0619c8375f1b\GMI.xml</t>
  </si>
  <si>
    <t>\\FS1\2018\123456\2018\C\001\CC\2083711b-2405-4081-a4bf-0619c8375f1b\Cache_CF_23_2083711b-2405-4081-a4bf-0619c8375f1b_2083711b-2405-4081-a4bf-0619c8375f1b.docx</t>
  </si>
  <si>
    <t>\\FS1\2018\124634</t>
  </si>
  <si>
    <t>\\FS1\2018\124635</t>
  </si>
  <si>
    <t>\\FS1\2018\124636</t>
  </si>
  <si>
    <t>\\FS1\2018\124637</t>
  </si>
  <si>
    <t>\\FS1\2018\124638</t>
  </si>
  <si>
    <t>\\FS1\2018\124639</t>
  </si>
  <si>
    <t>\\FS1\2018\124640</t>
  </si>
  <si>
    <t>\\FS1\2018\124641</t>
  </si>
  <si>
    <t>\\FS1\2018\124642</t>
  </si>
  <si>
    <t>\\FS1\2018\124643</t>
  </si>
  <si>
    <t>\\FS1\2018\124644</t>
  </si>
  <si>
    <t>\\FS1\2018\123456\2018\F\001\CC\2083711b-2405-4081-a4bf-0619c8375f1b\CF_72_2083711b-2405-4081-a4bf-0619c8375f1b_2083711b-2405-4081-a4bf-0619c8375f1b.docx</t>
  </si>
  <si>
    <t>\\FS1\2018\124645</t>
  </si>
  <si>
    <t>\\FS1\2018\124646</t>
  </si>
  <si>
    <t>\\FS1\2018\124647</t>
  </si>
  <si>
    <t>\\FS1\2018\124648</t>
  </si>
  <si>
    <t>\\FS1\2018\123456\2018\C\001\PC\SP\2083711b-2405-4081-a4bf-0619c8375f1b\18u cv2</t>
  </si>
  <si>
    <t>\\FS1\2018\124649</t>
  </si>
  <si>
    <t>\\FS1\2018\124650</t>
  </si>
  <si>
    <t>\\FS1\2018\124651</t>
  </si>
  <si>
    <t>\\FS1\2018\124652</t>
  </si>
  <si>
    <t>\\FS1\2018\124653</t>
  </si>
  <si>
    <t>\\FS1\2018\124654</t>
  </si>
  <si>
    <t>\\FS1\2018\123456\2018\I\013\CC\2083711b-2405-4081-a4bf-0619c8375f1b\CF_34050_2083711b-2405-4081-a4bf-0619c8375f1b_2083711b-2405-4081-a4bf-0619c8375f1b.docx</t>
  </si>
  <si>
    <t>\\FS1\2018\124655</t>
  </si>
  <si>
    <t>\\FS1\2018\124656</t>
  </si>
  <si>
    <t>\\FS1\2018\124657</t>
  </si>
  <si>
    <t>\\FS1\2018\124658</t>
  </si>
  <si>
    <t>\\FS1\2018\124659</t>
  </si>
  <si>
    <t>\\FS1\2018\124660</t>
  </si>
  <si>
    <t>\\FS1\2018\124661</t>
  </si>
  <si>
    <t>\\FS1\2018\124662</t>
  </si>
  <si>
    <t>\\FS1\2018\124663</t>
  </si>
  <si>
    <t>\\FS1\2018\124664</t>
  </si>
  <si>
    <t>\\FS1\2018\124665</t>
  </si>
  <si>
    <t>\\FS1\2018\124666</t>
  </si>
  <si>
    <t>\\FS1\2018\123456\2018\S\001\CC\2083711b-2405-4081-a4bf-0619c8375f1b\CF_311_2083711b-2405-4081-a4bf-0619c8375f1b_2083711b-2405-4081-a4bf-0619c8375f1b.docx</t>
  </si>
  <si>
    <t>\\FS1\2018\124667</t>
  </si>
  <si>
    <t>\\FS1\2018\123456\2018\P\001\PC\SP\2083711b-2405-4081-a4bf-0619c8375f1b\18uv2</t>
  </si>
  <si>
    <t>\\FS1\2018\123456\2018\P\001\CC\2083711b-2405-4081-a4bf-0619c8375f1b\FC_CF_67_2083711b-2405-4081-a4bf-0619c8375f1b_2083711b-2405-4081-a4bf-0619c8375f1b.docx</t>
  </si>
  <si>
    <t>\\FS1\2018\124668</t>
  </si>
  <si>
    <t>\\FS1\2018\124669</t>
  </si>
  <si>
    <t>\\FS1\2018\124670</t>
  </si>
  <si>
    <t>\\FS1\2018\124671</t>
  </si>
  <si>
    <t>\\FS1\2018\124672</t>
  </si>
  <si>
    <t>\\FS1\2018\124673</t>
  </si>
  <si>
    <t>\\FS1\2018\124674</t>
  </si>
  <si>
    <t>\\FS1\2018\124675</t>
  </si>
  <si>
    <t>\\FS1\2018\124676</t>
  </si>
  <si>
    <t>\\FS1\2018\124677</t>
  </si>
  <si>
    <t>\\FS1\2018\124678</t>
  </si>
  <si>
    <t>\\FS1\2018\124679</t>
  </si>
  <si>
    <t>\\FS1\2018\124680</t>
  </si>
  <si>
    <t>\\FS1\2018\124681</t>
  </si>
  <si>
    <t>\\FS1\2018\124682</t>
  </si>
  <si>
    <t>\\FS1\2018\124683</t>
  </si>
  <si>
    <t>\\FS1\2018\124684</t>
  </si>
  <si>
    <t>\\FS1\2018\124685</t>
  </si>
  <si>
    <t>\\FS1\2018\124686</t>
  </si>
  <si>
    <t>\\FS1\2018\124687</t>
  </si>
  <si>
    <t>\\FS1\2018\124688</t>
  </si>
  <si>
    <t>\\FS1\2018\123456\2018\I\002\CC\2083711b-2405-4081-a4bf-0619c8375f1b\CF_37300_2083711b-2405-4081-a4bf-0619c8375f1b_2083711b-2405-4081-a4bf-0619c8375f1b.docx</t>
  </si>
  <si>
    <t>\\FS1\2018\124689</t>
  </si>
  <si>
    <t>\\FS1\2018\124690</t>
  </si>
  <si>
    <t>\\FS1\2018\124691</t>
  </si>
  <si>
    <t>\\FS1\2018\123456\2018\S\001\CC\2083711b-2405-4081-a4bf-0619c8375f1b\Cache_CF_5_2083711b-2405-4081-a4bf-0619c8375f1b_2083711b-2405-4081-a4bf-0619c8375f1b.docx</t>
  </si>
  <si>
    <t>\\FS1\2018\124692</t>
  </si>
  <si>
    <t>\\FS1\2018\124693</t>
  </si>
  <si>
    <t>\\FS1\2018\124694</t>
  </si>
  <si>
    <t>\\FS1\2018\124695</t>
  </si>
  <si>
    <t>\\FS1\2018\123456\2018\P\001\CC\2083711b-2405-4081-a4bf-0619c8375f1b\CF_3_2083711b-2405-4081-a4bf-0619c8375f1b_2083711b-2405-4081-a4bf-0619c8375f1b.docx</t>
  </si>
  <si>
    <t>\\FS1\2018\124696</t>
  </si>
  <si>
    <t>\\FS1\2018\124697</t>
  </si>
  <si>
    <t>\\FS1\2018\124698</t>
  </si>
  <si>
    <t>\\FS1\2018\124699</t>
  </si>
  <si>
    <t>\\FS1\2018\124700</t>
  </si>
  <si>
    <t>\\FS1\2018\123456\2018\S\001\CC\2083711b-2405-4081-a4bf-0619c8375f1b\CF_13_2083711b-2405-4081-a4bf-0619c8375f1b_2083711b-2405-4081-a4bf-0619c8375f1b.docx</t>
  </si>
  <si>
    <t>\\FS1\2018\124701</t>
  </si>
  <si>
    <t>\\FS1\2018\124702</t>
  </si>
  <si>
    <t>\\FS1\2018\124703</t>
  </si>
  <si>
    <t>\\FS1\2018\124704</t>
  </si>
  <si>
    <t>\\FS1\2018\124705</t>
  </si>
  <si>
    <t>\\FS1\2018\123456\2018\P\001\CC\2083711b-2405-4081-a4bf-0619c8375f1b\Cache_CF_316_2083711b-2405-4081-a4bf-0619c8375f1b_2083711b-2405-4081-a4bf-0619c8375f1b.docx</t>
  </si>
  <si>
    <t>\\FS1\2018\124706</t>
  </si>
  <si>
    <t>\\FS1\2018\124707</t>
  </si>
  <si>
    <t>\\FS1\2018\124708</t>
  </si>
  <si>
    <t>\\FS1\2018\123456\2018\I\001\CC\2083711b-2405-4081-a4bf-0619c8375f1b\CF_801_2083711b-2405-4081-a4bf-0619c8375f1b_2083711b-2405-4081-a4bf-0619c8375f1b.docx</t>
  </si>
  <si>
    <t>\\FS1\2018\124709</t>
  </si>
  <si>
    <t>\\FS1\2018\123456\2018\P\001\CC\2083711b-2405-4081-a4bf-0619c8375f1b\CF_331_2083711b-2405-4081-a4bf-0619c8375f1b_2083711b-2405-4081-a4bf-0619c8375f1b.docx</t>
  </si>
  <si>
    <t>\\FS1\2018\124710</t>
  </si>
  <si>
    <t>\\FS1\2018\124711</t>
  </si>
  <si>
    <t>\\FS1\2018\124712</t>
  </si>
  <si>
    <t>\\FS1\2018\124713</t>
  </si>
  <si>
    <t>\\FS1\2018\124714</t>
  </si>
  <si>
    <t>\\FS1\2018\123456\2018\I\003\CC\2083711b-2405-4081-a4bf-0619c8375f1b\GMI.xml</t>
  </si>
  <si>
    <t>\\FS1\2018\124715</t>
  </si>
  <si>
    <t>\\FS1\2018\124716</t>
  </si>
  <si>
    <t>\\FS1\2018\124717</t>
  </si>
  <si>
    <t>\\FS1\2018\124718</t>
  </si>
  <si>
    <t>\\FS1\2018\124719</t>
  </si>
  <si>
    <t>\\FS1\2018\124720</t>
  </si>
  <si>
    <t>\\FS1\2018\124721</t>
  </si>
  <si>
    <t>\\FS1\2018\124722</t>
  </si>
  <si>
    <t>\\FS1\2018\124723</t>
  </si>
  <si>
    <t>\\FS1\2018\124724</t>
  </si>
  <si>
    <t>\\FS1\2018\123456\2018\C\002\CC\2083711b-2405-4081-a4bf-0619c8375f1b\CF_5_2083711b-2405-4081-a4bf-0619c8375f1b_2083711b-2405-4081-a4bf-0619c8375f1b.docx</t>
  </si>
  <si>
    <t>\\FS1\2018\123456\2018\I\210\CC\2083711b-2405-4081-a4bf-0619c8375f1b\Cache_CF_5100_2083711b-2405-4081-a4bf-0619c8375f1b_2083711b-2405-4081-a4bf-0619c8375f1b.docx</t>
  </si>
  <si>
    <t>\\FS1\2018\124725</t>
  </si>
  <si>
    <t>\\FS1\2018\124726</t>
  </si>
  <si>
    <t>\\FS1\2018\124727</t>
  </si>
  <si>
    <t>\\FS1\2018\124728</t>
  </si>
  <si>
    <t>\\FS1\2018\124729</t>
  </si>
  <si>
    <t>\\FS1\2018\124730</t>
  </si>
  <si>
    <t>\\FS1\2018\124731</t>
  </si>
  <si>
    <t>\\FS1\2018\124732</t>
  </si>
  <si>
    <t>\\FS1\2018\124733</t>
  </si>
  <si>
    <t>\\FS1\2018\123456\2018\I\004\CC\2083711b-2405-4081-a4bf-0619c8375f1b\Error\CFf_2083711b-2405-4081-a4bf-0619c8375f1b_2083711b-2405-4081-a4bf-0619c8375f1b.docx</t>
  </si>
  <si>
    <t>\\FS1\2018\124734</t>
  </si>
  <si>
    <t>\\FS1\2018\123456\2018\S\001\CC\2083711b-2405-4081-a4bf-0619c8375f1b\CF_401_2083711b-2405-4081-a4bf-0619c8375f1b_2083711b-2405-4081-a4bf-0619c8375f1b.docx</t>
  </si>
  <si>
    <t>\\FS1\2018\124735</t>
  </si>
  <si>
    <t>\\FS1\2018\124736</t>
  </si>
  <si>
    <t>\\FS1\2018\124737</t>
  </si>
  <si>
    <t>\\FS1\2018\124738</t>
  </si>
  <si>
    <t>\\FS1\2018\124739</t>
  </si>
  <si>
    <t>\\FS1\2018\124740</t>
  </si>
  <si>
    <t>\\FS1\2018\124741</t>
  </si>
  <si>
    <t>\\FS1\2018\124742</t>
  </si>
  <si>
    <t>\\FS1\2018\124743</t>
  </si>
  <si>
    <t>\\FS1\2018\124744</t>
  </si>
  <si>
    <t>\\FS1\2018\124745</t>
  </si>
  <si>
    <t>\\FS1\2018\123456\2018\F\001\CC\2083711b-2405-4081-a4bf-0619c8375f1b\CF_3_2083711b-2405-4081-a4bf-0619c8375f1b_2083711b-2405-4081-a4bf-0619c8375f1b.docx</t>
  </si>
  <si>
    <t>\\FS1\2018\124746</t>
  </si>
  <si>
    <t>\\FS1\2018\124747</t>
  </si>
  <si>
    <t>\\FS1\2018\124748</t>
  </si>
  <si>
    <t>\\FS1\2018\124749</t>
  </si>
  <si>
    <t>\\FS1\2018\124750</t>
  </si>
  <si>
    <t>\\FS1\2018\124751</t>
  </si>
  <si>
    <t>\\FS1\2018\123456\2018\S\001\CC\2083711b-2405-4081-a4bf-0619c8375f1b\Cache_CF_45_2083711b-2405-4081-a4bf-0619c8375f1b_2083711b-2405-4081-a4bf-0619c8375f1b.docx</t>
  </si>
  <si>
    <t>\\FS1\2018\124752</t>
  </si>
  <si>
    <t>\\FS1\2018\124753</t>
  </si>
  <si>
    <t>\\FS1\2018\124754</t>
  </si>
  <si>
    <t>\\FS1\2018\124755</t>
  </si>
  <si>
    <t>\\FS1\2018\123456\2018\P\001\CC\2083711b-2405-4081-a4bf-0619c8375f1b\CF_2_2083711b-2405-4081-a4bf-0619c8375f1b_2083711b-2405-4081-a4bf-0619c8375f1b.docx</t>
  </si>
  <si>
    <t>\\FS1\2018\124756</t>
  </si>
  <si>
    <t>\\FS1\2018\124757</t>
  </si>
  <si>
    <t>\\FS1\2018\124758</t>
  </si>
  <si>
    <t>\\FS1\2018\124759</t>
  </si>
  <si>
    <t>\\FS1\2018\124760</t>
  </si>
  <si>
    <t>\\FS1\2018\124761</t>
  </si>
  <si>
    <t>\\FS1\2018\124762</t>
  </si>
  <si>
    <t>\\FS1\2018\124763</t>
  </si>
  <si>
    <t>\\FS1\2018\123456\2018\K\001\CC\2083711b-2405-4081-a4bf-0619c8375f1b\MASK_CFf_2083711b-2405-4081-a4bf-0619c8375f1bf1aa1e2-5d74-4653-89f8-979d6f85f638.docx</t>
  </si>
  <si>
    <t>\\FS1\2018\124764</t>
  </si>
  <si>
    <t>\\FS1\2018\124765</t>
  </si>
  <si>
    <t>\\FS1\2018\124766</t>
  </si>
  <si>
    <t>\\FS1\2018\124767</t>
  </si>
  <si>
    <t>\\FS1\2018\124768</t>
  </si>
  <si>
    <t>\\FS1\2018\124769</t>
  </si>
  <si>
    <t>\\FS1\2018\124770</t>
  </si>
  <si>
    <t>\\FS1\2018\124771</t>
  </si>
  <si>
    <t>\\FS1\2018\123456\2018\S\001\CC\2083711b-2405-4081-a4bf-0619c8375f1b\FC_CF_46_2083711b-2405-4081-a4bf-0619c8375f1b_2083711b-2405-4081-a4bf-0619c8375f1b.docx</t>
  </si>
  <si>
    <t>\\FS1\2018\124772</t>
  </si>
  <si>
    <t>\\FS1\2018\124773</t>
  </si>
  <si>
    <t>\\FS1\2018\123456\2018\I\003\CC\2083711b-2405-4081-a4bf-0619c8375f1b\CF_34100_2083711b-2405-4081-a4bf-0619c8375f1b_2083711b-2405-4081-a4bf-0619c8375f1b.docx</t>
  </si>
  <si>
    <t>\\FS1\2018\124774</t>
  </si>
  <si>
    <t>\\FS1\2018\123456\2018\I\002\CC\2083711b-2405-4081-a4bf-0619c8375f1b\CF_203_2083711b-2405-4081-a4bf-0619c8375f1b_2083711b-2405-4081-a4bf-0619c8375f1b.docx</t>
  </si>
  <si>
    <t>\\FS1\2018\124775</t>
  </si>
  <si>
    <t>\\FS1\2018\124776</t>
  </si>
  <si>
    <t>\\FS1\2018\124777</t>
  </si>
  <si>
    <t>\\FS1\2018\124778</t>
  </si>
  <si>
    <t>\\FS1\2018\124779</t>
  </si>
  <si>
    <t>\\FS1\2018\124780</t>
  </si>
  <si>
    <t>\\FS1\2018\124781</t>
  </si>
  <si>
    <t>\\FS1\2018\123456\2018\F\001\CC\2083711b-2405-4081-a4bf-0619c8375f1b\FC_CF_48_2083711b-2405-4081-a4bf-0619c8375f1b_2083711b-2405-4081-a4bf-0619c8375f1b.docx</t>
  </si>
  <si>
    <t>\\FS1\2018\124782</t>
  </si>
  <si>
    <t>\\FS1\2018\124783</t>
  </si>
  <si>
    <t>\\FS1\2018\124784</t>
  </si>
  <si>
    <t>\\FS1\2018\124785</t>
  </si>
  <si>
    <t>\\FS1\2018\124786</t>
  </si>
  <si>
    <t>\\FS1\2018\123456\2018\C\001\PC\SP\2083711b-2405-4081-a4bf-0619c8375f1b\18uva1</t>
  </si>
  <si>
    <t>\\FS1\2018\124787</t>
  </si>
  <si>
    <t>\\FS1\2018\124788</t>
  </si>
  <si>
    <t>\\FS1\2018\123456\2018\S\002\CC\2083711b-2405-4081-a4bf-0619c8375f1b\Error\CFf_2083711b-2405-4081-a4bf-0619c8375f1b_2083711b-2405-4081-a4bf-0619c8375f1b.docx</t>
  </si>
  <si>
    <t>\\FS1\2018\123456\2018\I\001\CC\2083711b-2405-4081-a4bf-0619c8375f1b\Cache_CF_331_2083711b-2405-4081-a4bf-0619c8375f1b_2083711b-2405-4081-a4bf-0619c8375f1b.docx</t>
  </si>
  <si>
    <t>\\FS1\2018\124789</t>
  </si>
  <si>
    <t>\\FS1\2018\123456\2018\I\017\PC\PrintLite\2083711b-2405-4081-a4bf-0619c8375f1b\2083711b-2405-4081-a4bf-0619c8375f1b.lite</t>
  </si>
  <si>
    <t>\\FS1\2018\124790</t>
  </si>
  <si>
    <t>\\FS1\2018\124791</t>
  </si>
  <si>
    <t>\\FS1\2018\124792</t>
  </si>
  <si>
    <t>\\FS1\2018\123456\2018\S\001\CC\2083711b-2405-4081-a4bf-0619c8375f1b\FC_CF_12_2083711b-2405-4081-a4bf-0619c8375f1b_2083711b-2405-4081-a4bf-0619c8375f1b.docx</t>
  </si>
  <si>
    <t>\\FS1\2018\124793</t>
  </si>
  <si>
    <t>\\FS1\2018\124794</t>
  </si>
  <si>
    <t>\\FS1\2018\124795</t>
  </si>
  <si>
    <t>\\FS1\2018\124796</t>
  </si>
  <si>
    <t>\\FS1\2018\124797</t>
  </si>
  <si>
    <t>\\FS1\2018\124798</t>
  </si>
  <si>
    <t>\\FS1\2018\124799</t>
  </si>
  <si>
    <t>\\FS1\2018\124800</t>
  </si>
  <si>
    <t>\\FS1\2018\124801</t>
  </si>
  <si>
    <t>\\FS1\2018\124802</t>
  </si>
  <si>
    <t>\\FS1\2018\124803</t>
  </si>
  <si>
    <t>\\FS1\2018\123456\2018\I\001\CC\2083711b-2405-4081-a4bf-0619c8375f1b\FC_CF_34100_2083711b-2405-4081-a4bf-0619c8375f1b_2083711b-2405-4081-a4bf-0619c8375f1b.docx</t>
  </si>
  <si>
    <t>\\FS1\2018\124804</t>
  </si>
  <si>
    <t>\\FS1\2018\124805</t>
  </si>
  <si>
    <t>\\FS1\2018\124806</t>
  </si>
  <si>
    <t>\\FS1\2018\124807</t>
  </si>
  <si>
    <t>\\FS1\2018\124808</t>
  </si>
  <si>
    <t>\\FS1\2018\124809</t>
  </si>
  <si>
    <t>\\FS1\2018\124810</t>
  </si>
  <si>
    <t>\\FS1\2018\124811</t>
  </si>
  <si>
    <t>\\FS1\2018\124812</t>
  </si>
  <si>
    <t>\\FS1\2018\124813</t>
  </si>
  <si>
    <t>\\FS1\2018\124814</t>
  </si>
  <si>
    <t>\\FS1\2018\124815</t>
  </si>
  <si>
    <t>\\FS1\2018\124816</t>
  </si>
  <si>
    <t>\\FS1\2018\124817</t>
  </si>
  <si>
    <t>\\FS1\2018\124818</t>
  </si>
  <si>
    <t>\\FS1\2018\124819</t>
  </si>
  <si>
    <t>\\FS1\2018\124820</t>
  </si>
  <si>
    <t>\\FS1\2018\123456\2018\P\001\CC\2083711b-2405-4081-a4bf-0619c8375f1b\CF_312_2083711b-2405-4081-a4bf-0619c8375f1b_2083711b-2405-4081-a4bf-0619c8375f1b.docx</t>
  </si>
  <si>
    <t>\\FS1\2018\124821</t>
  </si>
  <si>
    <t>\\FS1\2018\124822</t>
  </si>
  <si>
    <t>\\FS1\2018\124823</t>
  </si>
  <si>
    <t>\\FS1\2018\124824</t>
  </si>
  <si>
    <t>\\FS1\2018\124825</t>
  </si>
  <si>
    <t>\\FS1\2018\124826</t>
  </si>
  <si>
    <t>\\FS1\2018\124827</t>
  </si>
  <si>
    <t>\\FS1\2018\124828</t>
  </si>
  <si>
    <t>\\FS1\2018\124829</t>
  </si>
  <si>
    <t>\\FS1\2018\124830</t>
  </si>
  <si>
    <t>\\FS1\2018\124831</t>
  </si>
  <si>
    <t>\\FS1\2018\124832</t>
  </si>
  <si>
    <t>\\FS1\2018\124833</t>
  </si>
  <si>
    <t>\\FS1\2018\124834</t>
  </si>
  <si>
    <t>\\FS1\2018\124835</t>
  </si>
  <si>
    <t>\\FS1\2018\124836</t>
  </si>
  <si>
    <t>\\FS1\2018\124837</t>
  </si>
  <si>
    <t>\\FS1\2018\124838</t>
  </si>
  <si>
    <t>\\FS1\2018\124839</t>
  </si>
  <si>
    <t>\\FS1\2018\124840</t>
  </si>
  <si>
    <t>\\FS1\2018\124841</t>
  </si>
  <si>
    <t>\\FS1\2018\123456\2018\F\001\CC\2083711b-2405-4081-a4bf-0619c8375f1b\CF_101_2083711b-2405-4081-a4bf-0619c8375f1b_2083711b-2405-4081-a4bf-0619c8375f1b.docx</t>
  </si>
  <si>
    <t>\\FS1\2018\124842</t>
  </si>
  <si>
    <t>\\FS1\2018\124843</t>
  </si>
  <si>
    <t>\\FS1\2018\124844</t>
  </si>
  <si>
    <t>\\FS1\2018\123456\2018\F\001\CC\2083711b-2405-4081-a4bf-0619c8375f1b\CF_181_2083711b-2405-4081-a4bf-0619c8375f1b_2083711b-2405-4081-a4bf-0619c8375f1b.docx</t>
  </si>
  <si>
    <t>\\FS1\2018\124845</t>
  </si>
  <si>
    <t>\\FS1\2018\124846</t>
  </si>
  <si>
    <t>\\FS1\2018\124847</t>
  </si>
  <si>
    <t>\\FS1\2018\123456\2018\C\001\CC\2083711b-2405-4081-a4bf-0619c8375f1b\Cache_CF_401_2083711b-2405-4081-a4bf-0619c8375f1b_2083711b-2405-4081-a4bf-0619c8375f1b.docx</t>
  </si>
  <si>
    <t>\\FS1\2018\124848</t>
  </si>
  <si>
    <t>\\FS1\2018\124849</t>
  </si>
  <si>
    <t>\\FS1\2018\124850</t>
  </si>
  <si>
    <t>\\FS1\2018\124851</t>
  </si>
  <si>
    <t>\\FS1\2018\124852</t>
  </si>
  <si>
    <t>\\FS1\2018\124853</t>
  </si>
  <si>
    <t>\\FS1\2018\124854</t>
  </si>
  <si>
    <t>\\FS1\2018\123456\2018\I\001\CC\2083711b-2405-4081-a4bf-0619c8375f1b\FC_CF_37300_2083711b-2405-4081-a4bf-0619c8375f1b_2083711b-2405-4081-a4bf-0619c8375f1b.docx</t>
  </si>
  <si>
    <t>\\FS1\2018\124855</t>
  </si>
  <si>
    <t>\\FS1\2018\124856</t>
  </si>
  <si>
    <t>\\FS1\2018\124857</t>
  </si>
  <si>
    <t>\\FS1\2018\124858</t>
  </si>
  <si>
    <t>\\FS1\2018\124859</t>
  </si>
  <si>
    <t>\\FS1\2018\123456\2018\I\006\CC\2083711b-2405-4081-a4bf-0619c8375f1b\Cache_CF_25_2083711b-2405-4081-a4bf-0619c8375f1b_2083711b-2405-4081-a4bf-0619c8375f1b.docx</t>
  </si>
  <si>
    <t>\\FS1\2018\124860</t>
  </si>
  <si>
    <t>\\FS1\2018\124861</t>
  </si>
  <si>
    <t>\\FS1\2018\124862</t>
  </si>
  <si>
    <t>\\FS1\2018\123456\2018\S\001\CC\2083711b-2405-4081-a4bf-0619c8375f1b\FC_CF_1_2083711b-2405-4081-a4bf-0619c8375f1b_2083711b-2405-4081-a4bf-0619c8375f1b.docx</t>
  </si>
  <si>
    <t>\\FS1\2018\124863</t>
  </si>
  <si>
    <t>\\FS1\2018\124864</t>
  </si>
  <si>
    <t>\\FS1\2018\124865</t>
  </si>
  <si>
    <t>\\FS1\2018\124866</t>
  </si>
  <si>
    <t>\\FS1\2018\124867</t>
  </si>
  <si>
    <t>\\FS1\2018\124868</t>
  </si>
  <si>
    <t>\\FS1\2018\124869</t>
  </si>
  <si>
    <t>\\FS1\2018\124870</t>
  </si>
  <si>
    <t>\\FS1\2018\124871</t>
  </si>
  <si>
    <t>\\FS1\2018\124872</t>
  </si>
  <si>
    <t>\\FS1\2018\123456\2018\S\001\CC\2083711b-2405-4081-a4bf-0619c8375f1b\FC_CF_138_2083711b-2405-4081-a4bf-0619c8375f1b_2083711b-2405-4081-a4bf-0619c8375f1b.docx</t>
  </si>
  <si>
    <t>\\FS1\2018\124873</t>
  </si>
  <si>
    <t>\\FS1\2018\124874</t>
  </si>
  <si>
    <t>\\FS1\2018\124875</t>
  </si>
  <si>
    <t>\\FS1\2018\123456\2018\P\001\CC\2083711b-2405-4081-a4bf-0619c8375f1b\FC_CF_1_2083711b-2405-4081-a4bf-0619c8375f1b_2083711b-2405-4081-a4bf-0619c8375f1b.docx</t>
  </si>
  <si>
    <t>\\FS1\2018\124876</t>
  </si>
  <si>
    <t>\\FS1\2018\124877</t>
  </si>
  <si>
    <t>\\FS1\2018\124878</t>
  </si>
  <si>
    <t>\\FS1\2018\124879</t>
  </si>
  <si>
    <t>\\FS1\2018\123456\2018\C\001\CC\2083711b-2405-4081-a4bf-0619c8375f1b\CF_13_2083711b-2405-4081-a4bf-0619c8375f1b_2083711b-2405-4081-a4bf-0619c8375f1b.docx</t>
  </si>
  <si>
    <t>\\FS1\2018\124880</t>
  </si>
  <si>
    <t>\\FS1\2018\124881</t>
  </si>
  <si>
    <t>\\FS1\2018\124882</t>
  </si>
  <si>
    <t>\\FS1\2018\124883</t>
  </si>
  <si>
    <t>\\FS1\2018\124884</t>
  </si>
  <si>
    <t>\\FS1\2018\124885</t>
  </si>
  <si>
    <t>\\FS1\2018\123456\2018\S\001\CC\2083711b-2405-4081-a4bf-0619c8375f1b\CF_304_2083711b-2405-4081-a4bf-0619c8375f1b_2083711b-2405-4081-a4bf-0619c8375f1b.docx</t>
  </si>
  <si>
    <t>\\FS1\2018\124886</t>
  </si>
  <si>
    <t>\\FS1\2018\124887</t>
  </si>
  <si>
    <t>\\FS1\2018\124888</t>
  </si>
  <si>
    <t>\\FS1\2018\124889</t>
  </si>
  <si>
    <t>\\FS1\2018\124890</t>
  </si>
  <si>
    <t>\\FS1\2018\123456\2018\C\001\CC\2083711b-2405-4081-a4bf-0619c8375f1b\Cache_CF_138_2083711b-2405-4081-a4bf-0619c8375f1b_2083711b-2405-4081-a4bf-0619c8375f1b.docx</t>
  </si>
  <si>
    <t>\\FS1\2018\124891</t>
  </si>
  <si>
    <t>\\FS1\2018\124892</t>
  </si>
  <si>
    <t>\\FS1\2018\123456\2018\P\001\CC\2083711b-2405-4081-a4bf-0619c8375f1b\CF_181_2083711b-2405-4081-a4bf-0619c8375f1b_2083711b-2405-4081-a4bf-0619c8375f1b.docx</t>
  </si>
  <si>
    <t>\\FS1\2018\124893</t>
  </si>
  <si>
    <t>\\FS1\2018\124894</t>
  </si>
  <si>
    <t>\\FS1\2018\124895</t>
  </si>
  <si>
    <t>\\FS1\2018\124896</t>
  </si>
  <si>
    <t>\\FS1\2018\123456\2018\I\002\PC\SP\2083711b-2405-4081-a4bf-0619c8375f1b\18uv3</t>
  </si>
  <si>
    <t>\\FS1\2018\124897</t>
  </si>
  <si>
    <t>\\FS1\2018\124898</t>
  </si>
  <si>
    <t>\\FS1\2018\124899</t>
  </si>
  <si>
    <t>\\FS1\2018\124900</t>
  </si>
  <si>
    <t>\\FS1\2018\124901</t>
  </si>
  <si>
    <t>\\FS1\2018\124902</t>
  </si>
  <si>
    <t>\\FS1\2018\124903</t>
  </si>
  <si>
    <t>\\FS1\2018\124904</t>
  </si>
  <si>
    <t>\\FS1\2018\124905</t>
  </si>
  <si>
    <t>\\FS1\2018\124906</t>
  </si>
  <si>
    <t>\\FS1\2018\124907</t>
  </si>
  <si>
    <t>\\FS1\2018\124908</t>
  </si>
  <si>
    <t>\\FS1\2018\124909</t>
  </si>
  <si>
    <t>\\FS1\2018\124910</t>
  </si>
  <si>
    <t>\\FS1\2018\123456\2018\I\005\CC\2083711b-2405-4081-a4bf-0619c8375f1b\CF_800_2083711b-2405-4081-a4bf-0619c8375f1b_2083711b-2405-4081-a4bf-0619c8375f1b.docx</t>
  </si>
  <si>
    <t>\\FS1\2018\124911</t>
  </si>
  <si>
    <t>\\FS1\2018\124912</t>
  </si>
  <si>
    <t>\\FS1\2018\124913</t>
  </si>
  <si>
    <t>\\FS1\2018\124914</t>
  </si>
  <si>
    <t>\\FS1\2018\124915</t>
  </si>
  <si>
    <t>\\FS1\2018\124916</t>
  </si>
  <si>
    <t>\\FS1\2018\123456\2018\C\001\CC\2083711b-2405-4081-a4bf-0619c8375f1b\CF_401_2083711b-2405-4081-a4bf-0619c8375f1b_2083711b-2405-4081-a4bf-0619c8375f1b.docx</t>
  </si>
  <si>
    <t>\\FS1\2018\124917</t>
  </si>
  <si>
    <t>\\FS1\2018\124918</t>
  </si>
  <si>
    <t>\\FS1\2018\124919</t>
  </si>
  <si>
    <t>\\FS1\2018\124920</t>
  </si>
  <si>
    <t>\\FS1\2018\124921</t>
  </si>
  <si>
    <t>\\FS1\2018\124922</t>
  </si>
  <si>
    <t>\\FS1\2018\124923</t>
  </si>
  <si>
    <t>\\FS1\2018\124924</t>
  </si>
  <si>
    <t>\\FS1\2018\124925</t>
  </si>
  <si>
    <t>\\FS1\2018\124926</t>
  </si>
  <si>
    <t>\\FS1\2018\124927</t>
  </si>
  <si>
    <t>\\FS1\2018\124928</t>
  </si>
  <si>
    <t>\\FS1\2018\124929</t>
  </si>
  <si>
    <t>\\FS1\2018\124930</t>
  </si>
  <si>
    <t>\\FS1\2018\124931</t>
  </si>
  <si>
    <t>\\FS1\2018\124932</t>
  </si>
  <si>
    <t>\\FS1\2018\124933</t>
  </si>
  <si>
    <t>\\FS1\2018\124934</t>
  </si>
  <si>
    <t>\\FS1\2018\124935</t>
  </si>
  <si>
    <t>\\FS1\2018\124936</t>
  </si>
  <si>
    <t>\\FS1\2018\123456\2018\P\001\CC\2083711b-2405-4081-a4bf-0619c8375f1b\Error\CFf_2083711b-2405-4081-a4bf-0619c8375f1b_2083711b-2405-4081-a4bf-0619c8375f1b.docx</t>
  </si>
  <si>
    <t>\\FS1\2018\124937</t>
  </si>
  <si>
    <t>\\FS1\2018\124938</t>
  </si>
  <si>
    <t>\\FS1\2018\124939</t>
  </si>
  <si>
    <t>\\FS1\2018\124940</t>
  </si>
  <si>
    <t>\\FS1\2018\124941</t>
  </si>
  <si>
    <t>\\FS1\2018\124942</t>
  </si>
  <si>
    <t>\\FS1\2018\124943</t>
  </si>
  <si>
    <t>\\FS1\2018\124944</t>
  </si>
  <si>
    <t>\\FS1\2018\123456\2018\I\001\CC\2083711b-2405-4081-a4bf-0619c8375f1b\Cache_CF_5100_2083711b-2405-4081-a4bf-0619c8375f1b_2083711b-2405-4081-a4bf-0619c8375f1b.docx</t>
  </si>
  <si>
    <t>\\FS1\2018\124945</t>
  </si>
  <si>
    <t>\\FS1\2018\123456\2018\C\001\CC\2083711b-2405-4081-a4bf-0619c8375f1b\CF_45_2083711b-2405-4081-a4bf-0619c8375f1b_2083711b-2405-4081-a4bf-0619c8375f1b.docx</t>
  </si>
  <si>
    <t>\\FS1\2018\124946</t>
  </si>
  <si>
    <t>\\FS1\2018\123456\2018\C\001\CC\2083711b-2405-4081-a4bf-0619c8375f1b\FC_CF_16_2083711b-2405-4081-a4bf-0619c8375f1b_2083711b-2405-4081-a4bf-0619c8375f1b.docx</t>
  </si>
  <si>
    <t>\\FS1\2018\124947</t>
  </si>
  <si>
    <t>\\FS1\2018\123456\2018\S\001\CC\2083711b-2405-4081-a4bf-0619c8375f1b\CF_700_2083711b-2405-4081-a4bf-0619c8375f1b_2083711b-2405-4081-a4bf-0619c8375f1b.docx</t>
  </si>
  <si>
    <t>\\FS1\2018\124948</t>
  </si>
  <si>
    <t>\\FS1\2018\124949</t>
  </si>
  <si>
    <t>\\FS1\2018\124950</t>
  </si>
  <si>
    <t>\\FS1\2018\124951</t>
  </si>
  <si>
    <t>\\FS1\2018\124952</t>
  </si>
  <si>
    <t>\\FS1\2018\124953</t>
  </si>
  <si>
    <t>\\FS1\2018\124954</t>
  </si>
  <si>
    <t>\\FS1\2018\124955</t>
  </si>
  <si>
    <t>\\FS1\2018\124956</t>
  </si>
  <si>
    <t>\\FS1\2018\124957</t>
  </si>
  <si>
    <t>\\FS1\2018\124958</t>
  </si>
  <si>
    <t>\\FS1\2018\124959</t>
  </si>
  <si>
    <t>\\FS1\2018\124960</t>
  </si>
  <si>
    <t>\\FS1\2018\124961</t>
  </si>
  <si>
    <t>\\FS1\2018\124962</t>
  </si>
  <si>
    <t>\\FS1\2018\124963</t>
  </si>
  <si>
    <t>\\FS1\2018\124964</t>
  </si>
  <si>
    <t>\\FS1\2018\124965</t>
  </si>
  <si>
    <t>\\FS1\2018\124966</t>
  </si>
  <si>
    <t>\\FS1\2018\124967</t>
  </si>
  <si>
    <t>\\FS1\2018\124968</t>
  </si>
  <si>
    <t>\\FS1\2018\124969</t>
  </si>
  <si>
    <t>\\FS1\2018\124970</t>
  </si>
  <si>
    <t>\\FS1\2018\124971</t>
  </si>
  <si>
    <t>\\FS1\2018\124972</t>
  </si>
  <si>
    <t>\\FS1\2018\124973</t>
  </si>
  <si>
    <t>\\FS1\2018\124974</t>
  </si>
  <si>
    <t>\\FS1\2018\123456\2018\S\001\CC\2083711b-2405-4081-a4bf-0619c8375f1b\CF_408_2083711b-2405-4081-a4bf-0619c8375f1b_2083711b-2405-4081-a4bf-0619c8375f1b.docx</t>
  </si>
  <si>
    <t>\\FS1\2018\124975</t>
  </si>
  <si>
    <t>\\FS1\2018\124976</t>
  </si>
  <si>
    <t>\\FS1\2018\124977</t>
  </si>
  <si>
    <t>\\FS1\2018\124978</t>
  </si>
  <si>
    <t>\\FS1\2018\124979</t>
  </si>
  <si>
    <t>\\FS1\2018\124980</t>
  </si>
  <si>
    <t>\\FS1\2018\124981</t>
  </si>
  <si>
    <t>\\FS1\2018\124982</t>
  </si>
  <si>
    <t>\\FS1\2018\124983</t>
  </si>
  <si>
    <t>\\FS1\2018\124984</t>
  </si>
  <si>
    <t>\\FS1\2018\124985</t>
  </si>
  <si>
    <t>\\FS1\2018\124986</t>
  </si>
  <si>
    <t>\\FS1\2018\124987</t>
  </si>
  <si>
    <t>\\FS1\2018\124988</t>
  </si>
  <si>
    <t>\\FS1\2018\124989</t>
  </si>
  <si>
    <t>\\FS1\2018\124990</t>
  </si>
  <si>
    <t>\\FS1\2018\124991</t>
  </si>
  <si>
    <t>\\FS1\2018\124992</t>
  </si>
  <si>
    <t>\\FS1\2018\124993</t>
  </si>
  <si>
    <t>\\FS1\2018\124994</t>
  </si>
  <si>
    <t>\\FS1\2018\123456\2018\P\001\CC\2083711b-2405-4081-a4bf-0619c8375f1b\CF_702_2083711b-2405-4081-a4bf-0619c8375f1b_2083711b-2405-4081-a4bf-0619c8375f1b.docx</t>
  </si>
  <si>
    <t>\\FS1\2018\124995</t>
  </si>
  <si>
    <t>\\FS1\2018\124996</t>
  </si>
  <si>
    <t>\\FS1\2018\124997</t>
  </si>
  <si>
    <t>\\FS1\2018\124998</t>
  </si>
  <si>
    <t>\\FS1\2018\124999</t>
  </si>
  <si>
    <t>\\FS1\2018\125000</t>
  </si>
  <si>
    <t>\\FS1\2018\125001</t>
  </si>
  <si>
    <t>\\FS1\2018\125002</t>
  </si>
  <si>
    <t>\\FS1\2018\125003</t>
  </si>
  <si>
    <t>\\FS1\2018\125004</t>
  </si>
  <si>
    <t>\\FS1\2018\125005</t>
  </si>
  <si>
    <t>\\FS1\2018\125006</t>
  </si>
  <si>
    <t>\\FS1\2018\125007</t>
  </si>
  <si>
    <t>\\FS1\2018\125008</t>
  </si>
  <si>
    <t>\\FS1\2018\125009</t>
  </si>
  <si>
    <t>\\FS1\2018\123456\2018\S\001\CC\2083711b-2405-4081-a4bf-0619c8375f1b\Cache_CF_46_2083711b-2405-4081-a4bf-0619c8375f1b_2083711b-2405-4081-a4bf-0619c8375f1b.docx</t>
  </si>
  <si>
    <t>\\FS1\2018\125010</t>
  </si>
  <si>
    <t>\\FS1\2018\123456\2018\I\004\CC\2083711b-2405-4081-a4bf-0619c8375f1b\CF_500_2083711b-2405-4081-a4bf-0619c8375f1b_2083711b-2405-4081-a4bf-0619c8375f1b.docx</t>
  </si>
  <si>
    <t>\\FS1\2018\125011</t>
  </si>
  <si>
    <t>\\FS1\2018\125012</t>
  </si>
  <si>
    <t>\\FS1\2018\123456\2018\S\001\CC\2083711b-2405-4081-a4bf-0619c8375f1b\CF_153_2083711b-2405-4081-a4bf-0619c8375f1b_2083711b-2405-4081-a4bf-0619c8375f1b.docx</t>
  </si>
  <si>
    <t>\\FS1\2018\125013</t>
  </si>
  <si>
    <t>\\FS1\2018\123456\2018\P\006\PC\SP\2083711b-2405-4081-a4bf-0619c8375f1b\18ufva1</t>
  </si>
  <si>
    <t>\\FS1\2018\125014</t>
  </si>
  <si>
    <t>\\FS1\2018\125015</t>
  </si>
  <si>
    <t>\\FS1\2018\123456\2018\I\009\CC\2083711b-2405-4081-a4bf-0619c8375f1b\Error\CFf_2083711b-2405-4081-a4bf-0619c8375f1b_2083711b-2405-4081-a4bf-0619c8375f1b.docx</t>
  </si>
  <si>
    <t>\\FS1\2018\125016</t>
  </si>
  <si>
    <t>\\FS1\2018\123456\2018\C\001\CC\2083711b-2405-4081-a4bf-0619c8375f1b\Cache_CF_5_2083711b-2405-4081-a4bf-0619c8375f1b_2083711b-2405-4081-a4bf-0619c8375f1b.docx</t>
  </si>
  <si>
    <t>\\FS1\2018\125017</t>
  </si>
  <si>
    <t>\\FS1\2018\123456\2018\P\012\CC\2083711b-2405-4081-a4bf-0619c8375f1b\CF_134_2083711b-2405-4081-a4bf-0619c8375f1b_2083711b-2405-4081-a4bf-0619c8375f1b.docx</t>
  </si>
  <si>
    <t>\\FS1\2018\125018</t>
  </si>
  <si>
    <t>\\FS1\2018\125019</t>
  </si>
  <si>
    <t>\\FS1\2018\125020</t>
  </si>
  <si>
    <t>\\FS1\2018\123456\2018\P\007\CC\2083711b-2405-4081-a4bf-0619c8375f1b\Cache_CF_5_2083711b-2405-4081-a4bf-0619c8375f1b_2083711b-2405-4081-a4bf-0619c8375f1b.docx</t>
  </si>
  <si>
    <t>\\FS1\2018\125021</t>
  </si>
  <si>
    <t>\\FS1\2018\125022</t>
  </si>
  <si>
    <t>\\FS1\2018\125023</t>
  </si>
  <si>
    <t>\\FS1\2018\125024</t>
  </si>
  <si>
    <t>\\FS1\2018\123456\2018\I\004\CC\2083711b-2405-4081-a4bf-0619c8375f1b\FC_CF_188_2083711b-2405-4081-a4bf-0619c8375f1b_2083711b-2405-4081-a4bf-0619c8375f1b.docx</t>
  </si>
  <si>
    <t>\\FS1\2018\125025</t>
  </si>
  <si>
    <t>\\FS1\2018\125026</t>
  </si>
  <si>
    <t>\\FS1\2018\123456\2018\I\001\CC\2083711b-2405-4081-a4bf-0619c8375f1b\ErrorCache_offd_2083711b-2405-4081-a4bf-0619c8375f1b_2083711b-2405-4081-a4bf-0619c8375f1b.docx</t>
  </si>
  <si>
    <t>\\FS1\2018\125027</t>
  </si>
  <si>
    <t>\\FS1\2018\125028</t>
  </si>
  <si>
    <t>\\FS1\2018\125029</t>
  </si>
  <si>
    <t>\\FS1\2018\125030</t>
  </si>
  <si>
    <t>\\FS1\2018\125031</t>
  </si>
  <si>
    <t>\\FS1\2018\125032</t>
  </si>
  <si>
    <t>\\FS1\2018\125033</t>
  </si>
  <si>
    <t>\\FS1\2018\125034</t>
  </si>
  <si>
    <t>\\FS1\2018\123456\2018\C\001\CC\2083711b-2405-4081-a4bf-0619c8375f1b\FC_CF_187_2083711b-2405-4081-a4bf-0619c8375f1b_2083711b-2405-4081-a4bf-0619c8375f1b.docx</t>
  </si>
  <si>
    <t>\\FS1\2018\125035</t>
  </si>
  <si>
    <t>\\FS1\2018\125036</t>
  </si>
  <si>
    <t>\\FS1\2018\125037</t>
  </si>
  <si>
    <t>\\FS1\2018\125038</t>
  </si>
  <si>
    <t>\\FS1\2018\123456\2018\S\004\CC\2083711b-2405-4081-a4bf-0619c8375f1b\Cache_CFf_2083711b-2405-4081-a4bf-0619c8375f1b_2083711b-2405-4081-a4bf-0619c8375f1b.docx</t>
  </si>
  <si>
    <t>\\FS1\2018\125039</t>
  </si>
  <si>
    <t>\\FS1\2018\123456\2018\P\001\PC\SP\2083711b-2405-4081-a4bf-0619c8375f1b\18uv1</t>
  </si>
  <si>
    <t>\\FS1\2018\123456\2018\C\001\CC\2083711b-2405-4081-a4bf-0619c8375f1b\Cache_CF_38_2083711b-2405-4081-a4bf-0619c8375f1b_2083711b-2405-4081-a4bf-0619c8375f1b.docx</t>
  </si>
  <si>
    <t>\\FS1\2018\125040</t>
  </si>
  <si>
    <t>\\FS1\2018\123456\2018\C\007\PC\SP\2083711b-2405-4081-a4bf-0619c8375f1b\18uv2</t>
  </si>
  <si>
    <t>\\FS1\2018\123456\2018\I\006\CC\2083711b-2405-4081-a4bf-0619c8375f1b\Cache_CF_800_2083711b-2405-4081-a4bf-0619c8375f1b_2083711b-2405-4081-a4bf-0619c8375f1b.docx</t>
  </si>
  <si>
    <t>\\FS1\2018\125041</t>
  </si>
  <si>
    <t>\\FS1\2018\125042</t>
  </si>
  <si>
    <t>\\FS1\2018\125043</t>
  </si>
  <si>
    <t>\\FS1\2018\125044</t>
  </si>
  <si>
    <t>\\FS1\2018\125045</t>
  </si>
  <si>
    <t>\\FS1\2018\123456\2018\C\001\PC\SP\2083711b-2405-4081-a4bf-0619c8375f1b\18uv1</t>
  </si>
  <si>
    <t>\\FS1\2018\123456\2018\S\004\CC\2083711b-2405-4081-a4bf-0619c8375f1b\Cache_CF_34_2083711b-2405-4081-a4bf-0619c8375f1b_2083711b-2405-4081-a4bf-0619c8375f1b.docx</t>
  </si>
  <si>
    <t>\\FS1\2018\125046</t>
  </si>
  <si>
    <t>\\FS1\2018\123456\2018\C\001\CC\2083711b-2405-4081-a4bf-0619c8375f1b\FC_CF_42_2083711b-2405-4081-a4bf-0619c8375f1b_2083711b-2405-4081-a4bf-0619c8375f1b.docx</t>
  </si>
  <si>
    <t>\\FS1\2018\125047</t>
  </si>
  <si>
    <t>\\FS1\2018\125048</t>
  </si>
  <si>
    <t>\\FS1\2018\123456\2018\P\001\CC\2083711b-2405-4081-a4bf-0619c8375f1b\CF_17024_2083711b-2405-4081-a4bf-0619c8375f1b_2083711b-2405-4081-a4bf-0619c8375f1b.docx</t>
  </si>
  <si>
    <t>\\FS1\2018\125049</t>
  </si>
  <si>
    <t>\\FS1\2018\123456\2018\C\004\CC\2083711b-2405-4081-a4bf-0619c8375f1b\LGP.docx</t>
  </si>
  <si>
    <t>\\FS1\2018\125050</t>
  </si>
  <si>
    <t>\\FS1\2018\125051</t>
  </si>
  <si>
    <t>\\FS1\2018\125052</t>
  </si>
  <si>
    <t>\\FS1\2018\123456\2018\P\004\CC\2083711b-2405-4081-a4bf-0619c8375f1b\GLI.xml</t>
  </si>
  <si>
    <t>\\FS1\2018\123456\2018\I\001\CC\2083711b-2405-4081-a4bf-0619c8375f1b\Cache_CF_37_2083711b-2405-4081-a4bf-0619c8375f1b_2083711b-2405-4081-a4bf-0619c8375f1b.docx</t>
  </si>
  <si>
    <t>\\FS1\2018\125053</t>
  </si>
  <si>
    <t>\\FS1\2018\125054</t>
  </si>
  <si>
    <t>\\FS1\2018\125055</t>
  </si>
  <si>
    <t>\\FS1\2018\125056</t>
  </si>
  <si>
    <t>\\FS1\2018\125057</t>
  </si>
  <si>
    <t>\\FS1\2018\125058</t>
  </si>
  <si>
    <t>\\FS1\2018\125059</t>
  </si>
  <si>
    <t>\\FS1\2018\123456\2018\S\003\PC\PP\2083711b-2405-4081-a4bf-0619c8375f1b.cp</t>
  </si>
  <si>
    <t>\\FS1\2018\123456\2018\F\002\CC\2083711b-2405-4081-a4bf-0619c8375f1b\CF_278961_2083711b-2405-4081-a4bf-0619c8375f1b_2083711b-2405-4081-a4bf-0619c8375f1b.docx</t>
  </si>
  <si>
    <t>\\FS1\2018\125060</t>
  </si>
  <si>
    <t>\\FS1\2018\125061</t>
  </si>
  <si>
    <t>\\FS1\2018\125062</t>
  </si>
  <si>
    <t>\\FS1\2018\125063</t>
  </si>
  <si>
    <t>\\FS1\2018\125064</t>
  </si>
  <si>
    <t>\\FS1\2018\125065</t>
  </si>
  <si>
    <t>\\FS1\2018\125066</t>
  </si>
  <si>
    <t>\\FS1\2018\125067</t>
  </si>
  <si>
    <t>\\FS1\2018\123456\2018\P\005\PC\SP\2083711b-2405-4081-a4bf-0619c8375f1b\18uv1</t>
  </si>
  <si>
    <t>\\FS1\2018\125068</t>
  </si>
  <si>
    <t>\\FS1\2018\125069</t>
  </si>
  <si>
    <t>\\FS1\2018\125070</t>
  </si>
  <si>
    <t>\\FS1\2018\125071</t>
  </si>
  <si>
    <t>\\FS1\2018\125072</t>
  </si>
  <si>
    <t>\\FS1\2018\123456\2018\S\003\CC\2083711b-2405-4081-a4bf-0619c8375f1b\Cache_CFf_2083711b-2405-4081-a4bf-0619c8375f1b_2083711b-2405-4081-a4bf-0619c8375f1b.docx</t>
  </si>
  <si>
    <t>\\FS1\2018\125073</t>
  </si>
  <si>
    <t>\\FS1\2018\123456\2018\P\002\PC\SP\2083711b-2405-4081-a4bf-0619c8375f1b\18ufv1</t>
  </si>
  <si>
    <t>\\FS1\2018\123456\2018\P\010\CC\2083711b-2405-4081-a4bf-0619c8375f1b\Cache_CF_401_2083711b-2405-4081-a4bf-0619c8375f1b_2083711b-2405-4081-a4bf-0619c8375f1b.docx</t>
  </si>
  <si>
    <t>\\FS1\2018\125074</t>
  </si>
  <si>
    <t>\\FS1\2018\125075</t>
  </si>
  <si>
    <t>\\FS1\2018\123456\2018\C\003\CC\2083711b-2405-4081-a4bf-0619c8375f1b\GMI.xml</t>
  </si>
  <si>
    <t>\\FS1\2018\125076</t>
  </si>
  <si>
    <t>\\FS1\2018\123456\2018\I\006\PC\SP\2083711b-2405-4081-a4bf-0619c8375f1b\18uv2</t>
  </si>
  <si>
    <t>\\FS1\2018\123456\2018\I\002\CC\2083711b-2405-4081-a4bf-0619c8375f1b\FC_CF_31100_2083711b-2405-4081-a4bf-0619c8375f1b_2083711b-2405-4081-a4bf-0619c8375f1b.docx</t>
  </si>
  <si>
    <t>\\FS1\2018\125077</t>
  </si>
  <si>
    <t>\\FS1\2018\125078</t>
  </si>
  <si>
    <t>\\FS1\2018\123456\2018\P\003\CC\2083711b-2405-4081-a4bf-0619c8375f1b\Cache_CF_85_2083711b-2405-4081-a4bf-0619c8375f1b_2083711b-2405-4081-a4bf-0619c8375f1b.docx</t>
  </si>
  <si>
    <t>\\FS1\2018\125079</t>
  </si>
  <si>
    <t>\\FS1\2018\123456\2018\C\001\PC\SP\2083711b-2405-4081-a4bf-0619c8375f1b\18umv1</t>
  </si>
  <si>
    <t>\\FS1\2018\125080</t>
  </si>
  <si>
    <t>\\FS1\2018\125081</t>
  </si>
  <si>
    <t>\\FS1\2018\123456\2018\I\004\CC\2083711b-2405-4081-a4bf-0619c8375f1b\CF_31100_2083711b-2405-4081-a4bf-0619c8375f1b_2083711b-2405-4081-a4bf-0619c8375f1b.docx</t>
  </si>
  <si>
    <t>\\FS1\2018\125082</t>
  </si>
  <si>
    <t>\\FS1\2018\123456\2018\S\005\CC\2083711b-2405-4081-a4bf-0619c8375f1b\Error\CF_34_2083711b-2405-4081-a4bf-0619c8375f1b_2083711b-2405-4081-a4bf-0619c8375f1b.docx</t>
  </si>
  <si>
    <t>\\FS1\2018\123456\2018\P\003\CC\2083711b-2405-4081-a4bf-0619c8375f1b\Cache_CF_134_2083711b-2405-4081-a4bf-0619c8375f1b_2083711b-2405-4081-a4bf-0619c8375f1b.docx</t>
  </si>
  <si>
    <t>\\FS1\2018\125083</t>
  </si>
  <si>
    <t>\\FS1\2018\125084</t>
  </si>
  <si>
    <t>\\FS1\2018\125085</t>
  </si>
  <si>
    <t>\\FS1\2018\123456\2018\S\004\CC\2083711b-2405-4081-a4bf-0619c8375f1b\GLI.xml</t>
  </si>
  <si>
    <t>\\FS1\2018\125086</t>
  </si>
  <si>
    <t>\\FS1\2018\125087</t>
  </si>
  <si>
    <t>\\FS1\2018\125088</t>
  </si>
  <si>
    <t>\\FS1\2018\125089</t>
  </si>
  <si>
    <t>\\FS1\2018\123456\2018\I\002\CC\2083711b-2405-4081-a4bf-0619c8375f1b\FC_CF_34100_2083711b-2405-4081-a4bf-0619c8375f1b_2083711b-2405-4081-a4bf-0619c8375f1b.docx</t>
  </si>
  <si>
    <t>\\FS1\2018\125090</t>
  </si>
  <si>
    <t>\\FS1\2018\125091</t>
  </si>
  <si>
    <t>\\FS1\2018\125092</t>
  </si>
  <si>
    <t>\\FS1\2018\125093</t>
  </si>
  <si>
    <t>\\FS1\2018\125094</t>
  </si>
  <si>
    <t>\\FS1\2018\123456\2018\F\003\PC\PP\2083711b-2405-4081-a4bf-0619c8375f1b.cp</t>
  </si>
  <si>
    <t>\\FS1\2018\125095</t>
  </si>
  <si>
    <t>\\FS1\2018\123456\2018\I\003\CC\2083711b-2405-4081-a4bf-0619c8375f1b\Cache_CF_15_2083711b-2405-4081-a4bf-0619c8375f1b_2083711b-2405-4081-a4bf-0619c8375f1b.docx</t>
  </si>
  <si>
    <t>\\FS1\2018\125096</t>
  </si>
  <si>
    <t>\\FS1\2018\125097</t>
  </si>
  <si>
    <t>\\FS1\2018\125098</t>
  </si>
  <si>
    <t>\\FS1\2018\123456\2018\C\001\CC\2083711b-2405-4081-a4bf-0619c8375f1b\FC_CF_134_2083711b-2405-4081-a4bf-0619c8375f1b_2083711b-2405-4081-a4bf-0619c8375f1b.docx</t>
  </si>
  <si>
    <t>\\FS1\2018\125099</t>
  </si>
  <si>
    <t>\\FS1\2018\123456\2018\P\002\CC\2083711b-2405-4081-a4bf-0619c8375f1b\Cache_CF_8_2083711b-2405-4081-a4bf-0619c8375f1b_2083711b-2405-4081-a4bf-0619c8375f1b.docx</t>
  </si>
  <si>
    <t>\\FS1\2018\125100</t>
  </si>
  <si>
    <t>\\FS1\2018\125101</t>
  </si>
  <si>
    <t>\\FS1\2018\125102</t>
  </si>
  <si>
    <t>\\FS1\2018\125103</t>
  </si>
  <si>
    <t>\\FS1\2018\125104</t>
  </si>
  <si>
    <t>\\FS1\2018\125105</t>
  </si>
  <si>
    <t>\\FS1\2018\125106</t>
  </si>
  <si>
    <t>\\FS1\2018\123456\2018\P\003\CC\2083711b-2405-4081-a4bf-0619c8375f1b\Cache_CF_411_2083711b-2405-4081-a4bf-0619c8375f1b_2083711b-2405-4081-a4bf-0619c8375f1b.docx</t>
  </si>
  <si>
    <t>\\FS1\2018\125107</t>
  </si>
  <si>
    <t>\\FS1\2018\123456\2018\P\001\CC\2083711b-2405-4081-a4bf-0619c8375f1b\Error\CF_5_2083711b-2405-4081-a4bf-0619c8375f1b_2083711b-2405-4081-a4bf-0619c8375f1b.docx</t>
  </si>
  <si>
    <t>\\FS1\2018\125108</t>
  </si>
  <si>
    <t>\\FS1\2018\125109</t>
  </si>
  <si>
    <t>\\FS1\2018\125110</t>
  </si>
  <si>
    <t>\\FS1\2018\125111</t>
  </si>
  <si>
    <t>\\FS1\2018\123456\2018\F\001\CC\2083711b-2405-4081-a4bf-0619c8375f1b\Cache_CF_68_2083711b-2405-4081-a4bf-0619c8375f1b_2083711b-2405-4081-a4bf-0619c8375f1b.docx</t>
  </si>
  <si>
    <t>\\FS1\2018\125112</t>
  </si>
  <si>
    <t>\\FS1\2018\123456\2018\S\001\CC\2083711b-2405-4081-a4bf-0619c8375f1b\Error\CFf_2083711b-2405-4081-a4bf-0619c8375f1b_2083711b-2405-4081-a4bf-0619c8375f1b.docx</t>
  </si>
  <si>
    <t>\\FS1\2018\123456\2018\P\007\CC\2083711b-2405-4081-a4bf-0619c8375f1b\Cache_CFf_2083711b-2405-4081-a4bf-0619c8375f1b_2083711b-2405-4081-a4bf-0619c8375f1b.docx</t>
  </si>
  <si>
    <t>\\FS1\2018\125113</t>
  </si>
  <si>
    <t>\\FS1\2018\125114</t>
  </si>
  <si>
    <t>\\FS1\2018\123456\2018\I\004\CC\2083711b-2405-4081-a4bf-0619c8375f1b\Error\offd_2083711b-2405-4081-a4bf-0619c8375f1b_2083711b-2405-4081-a4bf-0619c8375f1b.docx</t>
  </si>
  <si>
    <t>\\FS1\2018\123456\2018\F\006\CC\2083711b-2405-4081-a4bf-0619c8375f1b\Cache_CFf_2083711b-2405-4081-a4bf-0619c8375f1b_2083711b-2405-4081-a4bf-0619c8375f1b.docx</t>
  </si>
  <si>
    <t>\\FS1\2018\125115</t>
  </si>
  <si>
    <t>\\FS1\2018\125116</t>
  </si>
  <si>
    <t>\\FS1\2018\125117</t>
  </si>
  <si>
    <t>\\FS1\2018\125118</t>
  </si>
  <si>
    <t>\\FS1\2018\123456\2018\C\003\CC\2083711b-2405-4081-a4bf-0619c8375f1b\Cache_CFf_2083711b-2405-4081-a4bf-0619c8375f1b_2083711b-2405-4081-a4bf-0619c8375f1b.docx</t>
  </si>
  <si>
    <t>\\FS1\2018\125119</t>
  </si>
  <si>
    <t>\\FS1\2018\123456\2018\P\011\CC\2083711b-2405-4081-a4bf-0619c8375f1b\Cache_CF_411_2083711b-2405-4081-a4bf-0619c8375f1b_2083711b-2405-4081-a4bf-0619c8375f1b.docx</t>
  </si>
  <si>
    <t>\\FS1\2018\125120</t>
  </si>
  <si>
    <t>\\FS1\2018\123456\2018\I\008\CC\2083711b-2405-4081-a4bf-0619c8375f1b\Cache_CFf_2083711b-2405-4081-a4bf-0619c8375f1b_2083711b-2405-4081-a4bf-0619c8375f1b.docx</t>
  </si>
  <si>
    <t>\\FS1\2018\125121</t>
  </si>
  <si>
    <t>\\FS1\2018\125122</t>
  </si>
  <si>
    <t>\\FS1\2018\123456\2018\C\002\PC\SP\2083711b-2405-4081-a4bf-0619c8375f1b\18unv1</t>
  </si>
  <si>
    <t>\\FS1\2018\123456\2018\S\001\CC\2083711b-2405-4081-a4bf-0619c8375f1b\Cache_CF_352_2083711b-2405-4081-a4bf-0619c8375f1b_2083711b-2405-4081-a4bf-0619c8375f1b.docx</t>
  </si>
  <si>
    <t>\\FS1\2018\125123</t>
  </si>
  <si>
    <t>\\FS1\2018\125124</t>
  </si>
  <si>
    <t>\\FS1\2018\125125</t>
  </si>
  <si>
    <t>\\FS1\2018\125126</t>
  </si>
  <si>
    <t>\\FS1\2018\125127</t>
  </si>
  <si>
    <t>\\FS1\2018\125128</t>
  </si>
  <si>
    <t>\\FS1\2018\125129</t>
  </si>
  <si>
    <t>\\FS1\2018\125130</t>
  </si>
  <si>
    <t>\\FS1\2018\123456\2018\C\005\PC\SP\2083711b-2405-4081-a4bf-0619c8375f1b\18ufv1</t>
  </si>
  <si>
    <t>\\FS1\2018\123456\2018\S\003\CC\2083711b-2405-4081-a4bf-0619c8375f1b\Cache_CF_401_2083711b-2405-4081-a4bf-0619c8375f1b_2083711b-2405-4081-a4bf-0619c8375f1b.docx</t>
  </si>
  <si>
    <t>\\FS1\2018\125131</t>
  </si>
  <si>
    <t>\\FS1\2018\123456\2018\I\006\CC\2083711b-2405-4081-a4bf-0619c8375f1b\CF_500_2083711b-2405-4081-a4bf-0619c8375f1b_2083711b-2405-4081-a4bf-0619c8375f1b.docx</t>
  </si>
  <si>
    <t>\\FS1\2018\125132</t>
  </si>
  <si>
    <t>\\FS1\2018\125133</t>
  </si>
  <si>
    <t>\\FS1\2018\125134</t>
  </si>
  <si>
    <t>\\FS1\2018\123456\2018\C\001\PC\SP\2083711b-2405-4081-a4bf-0619c8375f1b\18uv</t>
  </si>
  <si>
    <t>\\FS1\2018\125135</t>
  </si>
  <si>
    <t>\\FS1\2018\125136</t>
  </si>
  <si>
    <t>\\FS1\2018\125137</t>
  </si>
  <si>
    <t>\\FS1\2018\125138</t>
  </si>
  <si>
    <t>\\FS1\2018\125139</t>
  </si>
  <si>
    <t>\\FS1\2018\123456\2018\C\001\PC\SP\2083711b-2405-4081-a4bf-0619c8375f1b\18uav1</t>
  </si>
  <si>
    <t>\\FS1\2018\123456\2018\X\001\CC\2083711b-2405-4081-a4bf-0619c8375f1b\Cache_CF_34_2083711b-2405-4081-a4bf-0619c8375f1b_2083711b-2405-4081-a4bf-0619c8375f1b.docx</t>
  </si>
  <si>
    <t>\\FS1\2018\125140</t>
  </si>
  <si>
    <t>\\FS1\2018\125141</t>
  </si>
  <si>
    <t>\\FS1\2018\123456\2018\I\002\CC\2083711b-2405-4081-a4bf-0619c8375f1b\FC_CF_32_2083711b-2405-4081-a4bf-0619c8375f1b_2083711b-2405-4081-a4bf-0619c8375f1b.docx</t>
  </si>
  <si>
    <t>\\FS1\2018\125142</t>
  </si>
  <si>
    <t>\\FS1\2018\125143</t>
  </si>
  <si>
    <t>\\FS1\2018\125144</t>
  </si>
  <si>
    <t>\\FS1\2018\125145</t>
  </si>
  <si>
    <t>\\FS1\2018\125146</t>
  </si>
  <si>
    <t>\\FS1\2018\125147</t>
  </si>
  <si>
    <t>\\FS1\2018\125148</t>
  </si>
  <si>
    <t>\\FS1\2018\123456\2018\I\003\CC\2083711b-2405-4081-a4bf-0619c8375f1b\Cache_CF_27_2083711b-2405-4081-a4bf-0619c8375f1b_2083711b-2405-4081-a4bf-0619c8375f1b.docx</t>
  </si>
  <si>
    <t>\\FS1\2018\125149</t>
  </si>
  <si>
    <t>\\FS1\2018\123456\2018\P\001\CC\2083711b-2405-4081-a4bf-0619c8375f1b\Cache_CF_138_2083711b-2405-4081-a4bf-0619c8375f1b_2083711b-2405-4081-a4bf-0619c8375f1b.docx</t>
  </si>
  <si>
    <t>\\FS1\2018\125150</t>
  </si>
  <si>
    <t>\\FS1\2018\125151</t>
  </si>
  <si>
    <t>\\FS1\2018\123456\2018\X\003\CC\2083711b-2405-4081-a4bf-0619c8375f1b\Cache_CFf_2083711b-2405-4081-a4bf-0619c8375f1b_2083711b-2405-4081-a4bf-0619c8375f1b.docx</t>
  </si>
  <si>
    <t>\\FS1\2018\125152</t>
  </si>
  <si>
    <t>\\FS1\2018\123456\2018\P\003\CC\2083711b-2405-4081-a4bf-0619c8375f1b\Cache_CF_182_2083711b-2405-4081-a4bf-0619c8375f1b_2083711b-2405-4081-a4bf-0619c8375f1b.docx</t>
  </si>
  <si>
    <t>\\FS1\2018\125153</t>
  </si>
  <si>
    <t>\\FS1\2018\123456\2018\I\005\PC\SP\2083711b-2405-4081-a4bf-0619c8375f1b\</t>
  </si>
  <si>
    <t>\\FS1\2018\125154</t>
  </si>
  <si>
    <t>\\FS1\2018\125155</t>
  </si>
  <si>
    <t>\\FS1\2018\125156</t>
  </si>
  <si>
    <t>\\FS1\2018\125157</t>
  </si>
  <si>
    <t>\\FS1\2018\123456\2018\P\008\CC\2083711b-2405-4081-a4bf-0619c8375f1b\Error\CFf_2083711b-2405-4081-a4bf-0619c8375f1b_2083711b-2405-4081-a4bf-0619c8375f1b.docx</t>
  </si>
  <si>
    <t>\\FS1\2018\123456\2018\C\003\CC\2083711b-2405-4081-a4bf-0619c8375f1b\Cache_CF_49_2083711b-2405-4081-a4bf-0619c8375f1b_2083711b-2405-4081-a4bf-0619c8375f1b.docx</t>
  </si>
  <si>
    <t>\\FS1\2018\125158</t>
  </si>
  <si>
    <t>\\FS1\2018\125159</t>
  </si>
  <si>
    <t>\\FS1\2018\125160</t>
  </si>
  <si>
    <t>\\FS1\2018\125161</t>
  </si>
  <si>
    <t>\\FS1\2018\125162</t>
  </si>
  <si>
    <t>\\FS1\2018\125163</t>
  </si>
  <si>
    <t>\\FS1\2018\125164</t>
  </si>
  <si>
    <t>\\FS1\2018\123456\2018\Y\002\CC\2083711b-2405-4081-a4bf-0619c8375f1b\GLI.xml</t>
  </si>
  <si>
    <t>\\FS1\2018\125165</t>
  </si>
  <si>
    <t>\\FS1\2018\125166</t>
  </si>
  <si>
    <t>\\FS1\2018\125167</t>
  </si>
  <si>
    <t>\\FS1\2018\125168</t>
  </si>
  <si>
    <t>\\FS1\2018\125169</t>
  </si>
  <si>
    <t>\\FS1\2018\123456\2018\F\001\CC\2083711b-2405-4081-a4bf-0619c8375f1b\FC_CF_1_2083711b-2405-4081-a4bf-0619c8375f1b_2083711b-2405-4081-a4bf-0619c8375f1b.docx</t>
  </si>
  <si>
    <t>\\FS1\2018\125170</t>
  </si>
  <si>
    <t>\\FS1\2018\123456\2018\C\001\CC\2083711b-2405-4081-a4bf-0619c8375f1b\Cache_CF_1200_2083711b-2405-4081-a4bf-0619c8375f1b_2083711b-2405-4081-a4bf-0619c8375f1b.docx</t>
  </si>
  <si>
    <t>\\FS1\2018\125171</t>
  </si>
  <si>
    <t>\\FS1\2018\125172</t>
  </si>
  <si>
    <t>\\FS1\2018\125173</t>
  </si>
  <si>
    <t>\\FS1\2018\125174</t>
  </si>
  <si>
    <t>\\FS1\2018\123456\2018\C\012\PC\SP\2083711b-2405-4081-a4bf-0619c8375f1b\18uv1</t>
  </si>
  <si>
    <t>\\FS1\2018\123456\2018\S\012\CC\2083711b-2405-4081-a4bf-0619c8375f1b\Cache_CF_1000_2083711b-2405-4081-a4bf-0619c8375f1b_2083711b-2405-4081-a4bf-0619c8375f1b.docx</t>
  </si>
  <si>
    <t>\\FS1\2018\125175</t>
  </si>
  <si>
    <t>\\FS1\2018\125176</t>
  </si>
  <si>
    <t>\\FS1\2018\125177</t>
  </si>
  <si>
    <t>\\FS1\2018\123456\2018\C\001\CC\2083711b-2405-4081-a4bf-0619c8375f1b\Cache_CF_34_2083711b-2405-4081-a4bf-0619c8375f1b_2083711b-2405-4081-a4bf-0619c8375f1b.docx</t>
  </si>
  <si>
    <t>\\FS1\2018\125178</t>
  </si>
  <si>
    <t>\\FS1\2018\123456\2018\F\001\CC\2083711b-2405-4081-a4bf-0619c8375f1b\Cache_offd_2083711b-2405-4081-a4bf-0619c8375f1b_2083711b-2405-4081-a4bf-0619c8375f1b.docx</t>
  </si>
  <si>
    <t>\\FS1\2018\125179</t>
  </si>
  <si>
    <t>\\FS1\2018\123456\2018\P\001\CC\2083711b-2405-4081-a4bf-0619c8375f1b\FC_CF2083711b-2405-4081-a4bf-0619c8375f1b_2083711b-2405-4081-a4bf-0619c8375f1b.docx</t>
  </si>
  <si>
    <t>\\FS1\2018\125180</t>
  </si>
  <si>
    <t>\\FS1\2018\125181</t>
  </si>
  <si>
    <t>\\FS1\2018\125182</t>
  </si>
  <si>
    <t>\\FS1\2018\125183</t>
  </si>
  <si>
    <t>\\FS1\2018\123456\2018\F\003\CC\2083711b-2405-4081-a4bf-0619c8375f1b\GOLI.xml</t>
  </si>
  <si>
    <t>\\FS1\2018\125184</t>
  </si>
  <si>
    <t>\\FS1\2018\123456\2018\I\001\CC\2083711b-2405-4081-a4bf-0619c8375f1b\Error\offd_2083711b-2405-4081-a4bf-0619c8375f1b_2083711b-2405-4081-a4bf-0619c8375f1b.docx</t>
  </si>
  <si>
    <t>\\FS1\2018\125185</t>
  </si>
  <si>
    <t>\\FS1\2018\125186</t>
  </si>
  <si>
    <t>\\FS1\2018\125187</t>
  </si>
  <si>
    <t>\\FS1\2018\123456\2018\C\001\CC\2083711b-2405-4081-a4bf-0619c8375f1b\Cache_CF_187_2083711b-2405-4081-a4bf-0619c8375f1b_2083711b-2405-4081-a4bf-0619c8375f1b.docx</t>
  </si>
  <si>
    <t>\\FS1\2018\125188</t>
  </si>
  <si>
    <t>\\FS1\2018\123456\2018\S\001\CC\2083711b-2405-4081-a4bf-0619c8375f1b\Cache_CF_308_2083711b-2405-4081-a4bf-0619c8375f1b_2083711b-2405-4081-a4bf-0619c8375f1b.docx</t>
  </si>
  <si>
    <t>\\FS1\2018\125189</t>
  </si>
  <si>
    <t>\\FS1\2018\125190</t>
  </si>
  <si>
    <t>\\FS1\2018\125191</t>
  </si>
  <si>
    <t>\\FS1\2018\123456\2018\P\001\PC\SP\2083711b-2405-4081-a4bf-0619c8375f1b\18unv1</t>
  </si>
  <si>
    <t>\\FS1\2018\123456\2018\P\005\CC\2083711b-2405-4081-a4bf-0619c8375f1b\Cache_CF_90_2083711b-2405-4081-a4bf-0619c8375f1b_2083711b-2405-4081-a4bf-0619c8375f1b.docx</t>
  </si>
  <si>
    <t>\\FS1\2018\125192</t>
  </si>
  <si>
    <t>\\FS1\2018\125193</t>
  </si>
  <si>
    <t>\\FS1\2018\125194</t>
  </si>
  <si>
    <t>\\FS1\2018\123456\2018\Y\002\CC\2083711b-2405-4081-a4bf-0619c8375f1b\Error\CFf_2083711b-2405-4081-a4bf-0619c8375f1b_2083711b-2405-4081-a4bf-0619c8375f1b.docx</t>
  </si>
  <si>
    <t>\\FS1\2018\123456\2018\C\012\CC\2083711b-2405-4081-a4bf-0619c8375f1b\Cache_CF_134_2083711b-2405-4081-a4bf-0619c8375f1b_2083711b-2405-4081-a4bf-0619c8375f1b.docx</t>
  </si>
  <si>
    <t>\\FS1\2018\125195</t>
  </si>
  <si>
    <t>\\FS1\2018\123456\2018\I\001\CC\2083711b-2405-4081-a4bf-0619c8375f1b\FC_CF_45100_2083711b-2405-4081-a4bf-0619c8375f1b_2083711b-2405-4081-a4bf-0619c8375f1b.docx</t>
  </si>
  <si>
    <t>\\FS1\2018\125196</t>
  </si>
  <si>
    <t>\\FS1\2018\125197</t>
  </si>
  <si>
    <t>\\FS1\2018\125198</t>
  </si>
  <si>
    <t>\\FS1\2018\123456\2018\I\008\CC\2083711b-2405-4081-a4bf-0619c8375f1b\CF_34100_2083711b-2405-4081-a4bf-0619c8375f1b_2083711b-2405-4081-a4bf-0619c8375f1b.docx</t>
  </si>
  <si>
    <t>\\FS1\2018\125199</t>
  </si>
  <si>
    <t>\\FS1\2018\125200</t>
  </si>
  <si>
    <t>\\FS1\2018\125201</t>
  </si>
  <si>
    <t>\\FS1\2018\125202</t>
  </si>
  <si>
    <t>\\FS1\2018\123456\2018\C\001\CC\2083711b-2405-4081-a4bf-0619c8375f1b\Cache_CF_20_2083711b-2405-4081-a4bf-0619c8375f1b_2083711b-2405-4081-a4bf-0619c8375f1b.docx</t>
  </si>
  <si>
    <t>\\FS1\2018\125203</t>
  </si>
  <si>
    <t>\\FS1\2018\125204</t>
  </si>
  <si>
    <t>\\FS1\2018\125205</t>
  </si>
  <si>
    <t>\\FS1\2018\125206</t>
  </si>
  <si>
    <t>\\FS1\2018\125207</t>
  </si>
  <si>
    <t>\\FS1\2018\125208</t>
  </si>
  <si>
    <t>\\FS1\2018\123456\2018\S\001\CC\2083711b-2405-4081-a4bf-0619c8375f1b\CF_402_2083711b-2405-4081-a4bf-0619c8375f1b_2083711b-2405-4081-a4bf-0619c8375f1b.docx</t>
  </si>
  <si>
    <t>\\FS1\2018\125209</t>
  </si>
  <si>
    <t>\\FS1\2018\125210</t>
  </si>
  <si>
    <t>\\FS1\2018\123456\2018\S\006\CC\2083711b-2405-4081-a4bf-0619c8375f1b\Cache_CFf_2083711b-2405-4081-a4bf-0619c8375f1b_2083711b-2405-4081-a4bf-0619c8375f1b.docx</t>
  </si>
  <si>
    <t>\\FS1\2018\125211</t>
  </si>
  <si>
    <t>\\FS1\2018\123456\2018\I\007\PC\SP\2083711b-2405-4081-a4bf-0619c8375f1b\2083711b-2405-4081-a4bf-0619c8375f1b.Prep</t>
  </si>
  <si>
    <t>\\FS1\2018\123456\2018\I\008\CC\2083711b-2405-4081-a4bf-0619c8375f1b\FC_CFf_2083711b-2405-4081-a4bf-0619c8375f1b_2083711b-2405-4081-a4bf-0619c8375f1b.docx</t>
  </si>
  <si>
    <t>\\FS1\2018\125212</t>
  </si>
  <si>
    <t>\\FS1\2018\125213</t>
  </si>
  <si>
    <t>\\FS1\2018\125214</t>
  </si>
  <si>
    <t>\\FS1\2018\123456\2018\I\009\CC\2083711b-2405-4081-a4bf-0619c8375f1b\FC_CF_210_2083711b-2405-4081-a4bf-0619c8375f1b_2083711b-2405-4081-a4bf-0619c8375f1b.docx</t>
  </si>
  <si>
    <t>\\FS1\2018\125215</t>
  </si>
  <si>
    <t>\\FS1\2018\125216</t>
  </si>
  <si>
    <t>\\FS1\2018\125217</t>
  </si>
  <si>
    <t>\\FS1\2018\125218</t>
  </si>
  <si>
    <t>\\FS1\2018\125219</t>
  </si>
  <si>
    <t>\\FS1\2018\125220</t>
  </si>
  <si>
    <t>\\FS1\2018\125221</t>
  </si>
  <si>
    <t>\\FS1\2018\125222</t>
  </si>
  <si>
    <t>\\FS1\2018\125223</t>
  </si>
  <si>
    <t>\\FS1\2018\125224</t>
  </si>
  <si>
    <t>\\FS1\2018\125225</t>
  </si>
  <si>
    <t>\\FS1\2018\125226</t>
  </si>
  <si>
    <t>\\FS1\2018\125227</t>
  </si>
  <si>
    <t>\\FS1\2018\123456\2018\P\029\PC\SP\2083711b-2405-4081-a4bf-0619c8375f1b\18uv1</t>
  </si>
  <si>
    <t>\\FS1\2018\123456\2018\P\066\CC\2083711b-2405-4081-a4bf-0619c8375f1b\Cache_CF_402_2083711b-2405-4081-a4bf-0619c8375f1b_2083711b-2405-4081-a4bf-0619c8375f1b.docx</t>
  </si>
  <si>
    <t>\\FS1\2018\125228</t>
  </si>
  <si>
    <t>\\FS1\2018\123456\2018\X\002\CC\2083711b-2405-4081-a4bf-0619c8375f1b\GLI.xml</t>
  </si>
  <si>
    <t>\\FS1\2018\125229</t>
  </si>
  <si>
    <t>\\FS1\2018\125230</t>
  </si>
  <si>
    <t>\\FS1\2018\125231</t>
  </si>
  <si>
    <t>\\FS1\2018\123456\2018\C\002\PC\SP\2083711b-2405-4081-a4bf-0619c8375f1b\18uav1</t>
  </si>
  <si>
    <t>\\FS1\2018\123456\2018\P\003\PC\SP\2083711b-2405-4081-a4bf-0619c8375f1b\18u P180096.0P Wisconsin Nonresident Income or Franchise Tax Withholding on Pass-Through Entity Income V1</t>
  </si>
  <si>
    <t>\\FS1\2018\125232</t>
  </si>
  <si>
    <t>\\FS1\2018\125233</t>
  </si>
  <si>
    <t>\\FS1\2018\123456\2018\I\001\CC\2083711b-2405-4081-a4bf-0619c8375f1b\CF_34100_2083711b-2405-4081-a4bf-0619c8375f1bf900a49-788c-4b5e-b5f6-e664dc1fff3f.docx</t>
  </si>
  <si>
    <t>\\FS1\2018\125234</t>
  </si>
  <si>
    <t>\\FS1\2018\123456\2018\I\001\CC\2083711b-2405-4081-a4bf-0619c8375f1b\Cache_CF_39_2083711b-2405-4081-a4bf-0619c8375f1b_2083711b-2405-4081-a4bf-0619c8375f1b.docx</t>
  </si>
  <si>
    <t>\\FS1\2018\125235</t>
  </si>
  <si>
    <t>\\FS1\2018\125236</t>
  </si>
  <si>
    <t>\\FS1\2018\123456\2018\S\002\CC\2083711b-2405-4081-a4bf-0619c8375f1b\Cache_CF_352_2083711b-2405-4081-a4bf-0619c8375f1b_2083711b-2405-4081-a4bf-0619c8375f1b.docx</t>
  </si>
  <si>
    <t>\\FS1\2018\125237</t>
  </si>
  <si>
    <t>\\FS1\2018\125238</t>
  </si>
  <si>
    <t>\\FS1\2018\123456\2018\F\004\CC\2083711b-2405-4081-a4bf-0619c8375f1b\Cache_CFf_2083711b-2405-4081-a4bf-0619c8375f1b_2083711b-2405-4081-a4bf-0619c8375f1b.docx</t>
  </si>
  <si>
    <t>\\FS1\2018\125239</t>
  </si>
  <si>
    <t>\\FS1\2018\125240</t>
  </si>
  <si>
    <t>\\FS1\2018\123456\2018\I\005\CC\2083711b-2405-4081-a4bf-0619c8375f1b\CF_31100_2083711b-2405-4081-a4bf-0619c8375f1b_2083711b-2405-4081-a4bf-0619c8375f1b.docx</t>
  </si>
  <si>
    <t>\\FS1\2018\125241</t>
  </si>
  <si>
    <t>\\FS1\2018\123456\2018\S\001\CC\2083711b-2405-4081-a4bf-0619c8375f1b\CF_352_2083711b-2405-4081-a4bf-0619c8375f1b_2083711b-2405-4081-a4bf-0619c8375f1b.docx</t>
  </si>
  <si>
    <t>\\FS1\2018\125242</t>
  </si>
  <si>
    <t>\\FS1\2018\125243</t>
  </si>
  <si>
    <t>\\FS1\2018\125244</t>
  </si>
  <si>
    <t>\\FS1\2018\123456\2018\S\001\CC\2083711b-2405-4081-a4bf-0619c8375f1b\Cache_CF_307_2083711b-2405-4081-a4bf-0619c8375f1b_2083711b-2405-4081-a4bf-0619c8375f1b.docx</t>
  </si>
  <si>
    <t>\\FS1\2018\125245</t>
  </si>
  <si>
    <t>\\FS1\2018\125246</t>
  </si>
  <si>
    <t>\\FS1\2018\123456\2018\X\002\CC\2083711b-2405-4081-a4bf-0619c8375f1b\CFf_2083711b-2405-4081-a4bf-0619c8375f1b_2083711b-2405-4081-a4bf-0619c8375f1b.docx</t>
  </si>
  <si>
    <t>\\FS1\2018\125247</t>
  </si>
  <si>
    <t>\\FS1\2018\125248</t>
  </si>
  <si>
    <t>\\FS1\2018\125249</t>
  </si>
  <si>
    <t>\\FS1\2018\125250</t>
  </si>
  <si>
    <t>\\FS1\2018\125251</t>
  </si>
  <si>
    <t>\\FS1\2018\123456\2018\P\003\CC\2083711b-2405-4081-a4bf-0619c8375f1b\Cache_CF_58_2083711b-2405-4081-a4bf-0619c8375f1b_2083711b-2405-4081-a4bf-0619c8375f1b.docx</t>
  </si>
  <si>
    <t>\\FS1\2018\125252</t>
  </si>
  <si>
    <t>\\FS1\2018\125253</t>
  </si>
  <si>
    <t>\\FS1\2018\123456\2018\I\003\CC\2083711b-2405-4081-a4bf-0619c8375f1b\CF_45100_2083711b-2405-4081-a4bf-0619c8375f1b_2083711b-2405-4081-a4bf-0619c8375f1b.docx</t>
  </si>
  <si>
    <t>\\FS1\2018\125254</t>
  </si>
  <si>
    <t>\\FS1\2018\125255</t>
  </si>
  <si>
    <t>\\FS1\2018\123456\2018\X\001\CC\2083711b-2405-4081-a4bf-0619c8375f1b\Error\CFf_2083711b-2405-4081-a4bf-0619c8375f1b_2083711b-2405-4081-a4bf-0619c8375f1b.docx</t>
  </si>
  <si>
    <t>\\FS1\2018\125256</t>
  </si>
  <si>
    <t>\\FS1\2018\125257</t>
  </si>
  <si>
    <t>\\FS1\2018\125258</t>
  </si>
  <si>
    <t>\\FS1\2018\125259</t>
  </si>
  <si>
    <t>\\FS1\2018\125260</t>
  </si>
  <si>
    <t>\\FS1\2018\123456\2018\F\003\CC\2083711b-2405-4081-a4bf-0619c8375f1b\GMI.xml</t>
  </si>
  <si>
    <t>\\FS1\2018\125261</t>
  </si>
  <si>
    <t>\\FS1\2018\123456\2018\I\001\CC\2083711b-2405-4081-a4bf-0619c8375f1b\CF_331_2083711b-2405-4081-a4bf-0619c8375f1b_2083711b-2405-4081-a4bf-0619c8375f1b.docx</t>
  </si>
  <si>
    <t>\\FS1\2018\125262</t>
  </si>
  <si>
    <t>\\FS1\2018\125263</t>
  </si>
  <si>
    <t>\\FS1\2018\125264</t>
  </si>
  <si>
    <t>\\FS1\2018\125265</t>
  </si>
  <si>
    <t>\\FS1\2018\125266</t>
  </si>
  <si>
    <t>\\FS1\2018\125267</t>
  </si>
  <si>
    <t>\\FS1\2018\125268</t>
  </si>
  <si>
    <t>\\FS1\2018\123456\2018\F\001\CC\2083711b-2405-4081-a4bf-0619c8375f1b\CF_59_2083711b-2405-4081-a4bf-0619c8375f1b_2083711b-2405-4081-a4bf-0619c8375f1b.docx</t>
  </si>
  <si>
    <t>\\FS1\2018\125269</t>
  </si>
  <si>
    <t>\\FS1\2018\125270</t>
  </si>
  <si>
    <t>\\FS1\2018\125271</t>
  </si>
  <si>
    <t>\\FS1\2018\125272</t>
  </si>
  <si>
    <t>\\FS1\2018\125273</t>
  </si>
  <si>
    <t>\\FS1\2018\123456\2018\I\003\CC\2083711b-2405-4081-a4bf-0619c8375f1b\FC_CF_49_2083711b-2405-4081-a4bf-0619c8375f1b_2083711b-2405-4081-a4bf-0619c8375f1b.docx</t>
  </si>
  <si>
    <t>\\FS1\2018\125274</t>
  </si>
  <si>
    <t>\\FS1\2018\123456\2018\P\001\CC\2083711b-2405-4081-a4bf-0619c8375f1b\CF_200122_2083711b-2405-4081-a4bf-0619c8375f1b_2083711b-2405-4081-a4bf-0619c8375f1b.docx</t>
  </si>
  <si>
    <t>\\FS1\2018\125275</t>
  </si>
  <si>
    <t>\\FS1\2018\125276</t>
  </si>
  <si>
    <t>\\FS1\2018\125277</t>
  </si>
  <si>
    <t>\\FS1\2018\125278</t>
  </si>
  <si>
    <t>\\FS1\2018\125279</t>
  </si>
  <si>
    <t>\\FS1\2018\125280</t>
  </si>
  <si>
    <t>\\FS1\2018\125281</t>
  </si>
  <si>
    <t>\\FS1\2018\125282</t>
  </si>
  <si>
    <t>\\FS1\2018\125283</t>
  </si>
  <si>
    <t>\\FS1\2018\123456\2018\Y\002\CC\2083711b-2405-4081-a4bf-0619c8375f1b\Cache_CFf_2083711b-2405-4081-a4bf-0619c8375f1b_2083711b-2405-4081-a4bf-0619c8375f1b.docx</t>
  </si>
  <si>
    <t>\\FS1\2018\125284</t>
  </si>
  <si>
    <t>\\FS1\2018\125285</t>
  </si>
  <si>
    <t>\\FS1\2018\125286</t>
  </si>
  <si>
    <t>\\FS1\2018\125287</t>
  </si>
  <si>
    <t>\\FS1\2018\125288</t>
  </si>
  <si>
    <t>\\FS1\2018\125289</t>
  </si>
  <si>
    <t>\\FS1\2018\123456\2018\I\001\CC\2083711b-2405-4081-a4bf-0619c8375f1b\CF_12_2083711b-2405-4081-a4bf-0619c8375f1b_2083711b-2405-4081-a4bf-0619c8375f1b.docx</t>
  </si>
  <si>
    <t>\\FS1\2018\125290</t>
  </si>
  <si>
    <t>\\FS1\2018\125291</t>
  </si>
  <si>
    <t>\\FS1\2018\125292</t>
  </si>
  <si>
    <t>\\FS1\2018\125293</t>
  </si>
  <si>
    <t>\\FS1\2018\125294</t>
  </si>
  <si>
    <t>\\FS1\2018\125295</t>
  </si>
  <si>
    <t>\\FS1\2018\125296</t>
  </si>
  <si>
    <t>\\FS1\2018\125297</t>
  </si>
  <si>
    <t>\\FS1\2018\125298</t>
  </si>
  <si>
    <t>\\FS1\2018\125299</t>
  </si>
  <si>
    <t>\\FS1\2018\125300</t>
  </si>
  <si>
    <t>\\FS1\2018\123456\2018\X\001\2083711b-2405-4081-a4bf-0619c8375f1b_BK2.rr</t>
  </si>
  <si>
    <t>\\FS1\2018\125301</t>
  </si>
  <si>
    <t>\\FS1\2018\125302</t>
  </si>
  <si>
    <t>\\FS1\2018\123456\2018\C\001\CC\2083711b-2405-4081-a4bf-0619c8375f1b\CF_23_2083711b-2405-4081-a4bf-0619c8375f1b_2083711b-2405-4081-a4bf-0619c8375f1b.docx</t>
  </si>
  <si>
    <t>\\FS1\2018\125303</t>
  </si>
  <si>
    <t>\\FS1\2018\125304</t>
  </si>
  <si>
    <t>\\FS1\2018\125305</t>
  </si>
  <si>
    <t>\\FS1\2018\123456\2018\I\001\CC\2083711b-2405-4081-a4bf-0619c8375f1b\Cache_CF_15_2083711b-2405-4081-a4bf-0619c8375f1b_2083711b-2405-4081-a4bf-0619c8375f1b.docx</t>
  </si>
  <si>
    <t>\\FS1\2018\125306</t>
  </si>
  <si>
    <t>\\FS1\2018\125307</t>
  </si>
  <si>
    <t>\\FS1\2018\123456\2018\C\001\CC\2083711b-2405-4081-a4bf-0619c8375f1b\CF_53_2083711b-2405-4081-a4bf-0619c8375f1b_2083711b-2405-4081-a4bf-0619c8375f1b.docx</t>
  </si>
  <si>
    <t>\\FS1\2018\125308</t>
  </si>
  <si>
    <t>\\FS1\2018\125309</t>
  </si>
  <si>
    <t>\\FS1\2018\125310</t>
  </si>
  <si>
    <t>\\FS1\2018\125311</t>
  </si>
  <si>
    <t>\\FS1\2018\125312</t>
  </si>
  <si>
    <t>\\FS1\2018\125313</t>
  </si>
  <si>
    <t>\\FS1\2018\125314</t>
  </si>
  <si>
    <t>\\FS1\2018\125315</t>
  </si>
  <si>
    <t>\\FS1\2018\125316</t>
  </si>
  <si>
    <t>\\FS1\2018\12345601\2018\I\001\2083711b-2405-4081-a4bf-0619c8375f1b.rr</t>
  </si>
  <si>
    <t>\\FS1\2018\125317</t>
  </si>
  <si>
    <t>\\FS1\2018\123456\AccountData\001292\001292_2018_I.json</t>
  </si>
  <si>
    <t>\\FS1\2018\123456\AccountData\90300001\90300001_2083711b-2405-4081-a4bf-0619c8375f1b_UserPermissions.json</t>
  </si>
  <si>
    <t>\\FS1\2018\125318</t>
  </si>
  <si>
    <t>\\FS1\2018\125319</t>
  </si>
  <si>
    <t>\\FS1\2018\125320</t>
  </si>
  <si>
    <t>\\FS1\2018\12345683711b-2405-4081-a4bf-0619c8375f1b\server\2083711b-2405-4081-a4bf-0619c8375f1b.xml</t>
  </si>
  <si>
    <t>\\FS1\2018\12345683711b-2405-4081-a4bf-0619c8375f1b\ServerZipforCons\2083711b-2405-4081-a4bf-0619c8375f1b_FORM6765CONTROLLEDGROUPCALCULATION.pdf</t>
  </si>
  <si>
    <t>\\FS1\2018\125321</t>
  </si>
  <si>
    <t>\\FS1\2018\123456zer\2083711b-2405-4081-a4bf-0619c8375f1b\179001_1.A7I</t>
  </si>
  <si>
    <t>\\FS1\2018\123456zer\2083711b-2405-4081-a4bf-0619c8375f1b\01146.1001.aai_1122201910440.log</t>
  </si>
  <si>
    <t>\\FS1\2018\125322</t>
  </si>
  <si>
    <t>\\FS1\2018\125323</t>
  </si>
  <si>
    <t>\\FS1\2018\1234563711b-2405-4081-a4bf-0619c8375f1b\ALLS_F_1.O8F</t>
  </si>
  <si>
    <t>\\FS1\2018\1234563711b-2405-4081-a4bf-0619c8375f1b\2083711b-2405-4081-a4bf-0619c8375f1b.T8I_9132019221035.log</t>
  </si>
  <si>
    <t>\\FS1\2018\125324</t>
  </si>
  <si>
    <t>\\FS1\2018\123456up\2083711b-2405-4081-a4bf-0619c8375f1b</t>
  </si>
  <si>
    <t>\\FS1\2018\125325</t>
  </si>
  <si>
    <t>\\FS1\2018\123456ation\2083711b-2405-4081-a4bf-0619c8375f1b</t>
  </si>
  <si>
    <t>\\FS1\2018\125326</t>
  </si>
  <si>
    <t>\\FS1\2018\123456System FX\domain\2083711b-2405-4081-a4bf-0619c8375f1b_BKreturn.rr</t>
  </si>
  <si>
    <t>Top 10 TLDs by Total Bytes</t>
  </si>
  <si>
    <t>Sum of Total Bytes</t>
  </si>
  <si>
    <t>Top 10 TLDs by Total Files</t>
  </si>
  <si>
    <t>Sum of Total Files</t>
  </si>
  <si>
    <t>Top 10 TLDs by Total Folders</t>
  </si>
  <si>
    <t>Sum of Total Folders</t>
  </si>
  <si>
    <t>124339</t>
  </si>
  <si>
    <t>124309</t>
  </si>
  <si>
    <t>124225</t>
  </si>
  <si>
    <t>124256</t>
  </si>
  <si>
    <t>124320</t>
  </si>
  <si>
    <t>124361</t>
  </si>
  <si>
    <t>125194</t>
  </si>
  <si>
    <t>125227</t>
  </si>
  <si>
    <t>125174</t>
  </si>
  <si>
    <t>124724</t>
  </si>
  <si>
    <t>124118</t>
  </si>
  <si>
    <t>125040</t>
  </si>
  <si>
    <t>125130</t>
  </si>
  <si>
    <t>Top 10 TLDs by Total Last Mod Bytes in Past Year</t>
  </si>
  <si>
    <t>Last Modified Bytes - Past 24 Hours</t>
  </si>
  <si>
    <t>Last Modified Bytes - Past Week</t>
  </si>
  <si>
    <t>Last Modified Bytes - Past 30 Days</t>
  </si>
  <si>
    <t>Last Modified Bytes - Past Year</t>
  </si>
  <si>
    <t>Total Bytes per TLD</t>
  </si>
  <si>
    <t>Top 10 TLDs by Total Last Mod Files in Past Year</t>
  </si>
  <si>
    <t>Last Modified Files - Past 24 Hours</t>
  </si>
  <si>
    <t>Last Modified Files - Past Week</t>
  </si>
  <si>
    <t>Last Modified Files - Past 30 Days</t>
  </si>
  <si>
    <t>Last Modified Files - Past Year</t>
  </si>
  <si>
    <t>Total Files per TLD</t>
  </si>
  <si>
    <t>Legacy TLDs</t>
  </si>
  <si>
    <t>Sum of Has Modified File in Past 90 Days</t>
  </si>
  <si>
    <t>Most Recent Last Modified</t>
  </si>
  <si>
    <t>Most Recent Last Created</t>
  </si>
  <si>
    <t>Most Recent Last Accessed</t>
  </si>
  <si>
    <t>Total TLD Bytes</t>
  </si>
  <si>
    <t>Total TLD Files</t>
  </si>
  <si>
    <t>Total TLD Folders</t>
  </si>
  <si>
    <t>124083</t>
  </si>
  <si>
    <t>Note: Legacy TLDs contain no files modified in the past 90 days.</t>
  </si>
  <si>
    <t>125048</t>
  </si>
  <si>
    <t>124439</t>
  </si>
  <si>
    <t>Total Number of Legacy TLDs</t>
  </si>
  <si>
    <t>124082</t>
  </si>
  <si>
    <t>Total Bytes of Legacy TLDs</t>
  </si>
  <si>
    <t>123815</t>
  </si>
  <si>
    <t>Total Files of Legacy TLDs</t>
  </si>
  <si>
    <t>125325</t>
  </si>
  <si>
    <t>Total Folders of Legacy TLDs</t>
  </si>
  <si>
    <t>124728</t>
  </si>
  <si>
    <t>124274</t>
  </si>
  <si>
    <t>125051</t>
  </si>
  <si>
    <t>124848</t>
  </si>
  <si>
    <t>124716</t>
  </si>
  <si>
    <t>125100</t>
  </si>
  <si>
    <t>124610</t>
  </si>
  <si>
    <t>124303</t>
  </si>
  <si>
    <t>124027</t>
  </si>
  <si>
    <t>124395</t>
  </si>
  <si>
    <t>125182</t>
  </si>
  <si>
    <t>124576</t>
  </si>
  <si>
    <t>124738</t>
  </si>
  <si>
    <t>124330</t>
  </si>
  <si>
    <t>124600</t>
  </si>
  <si>
    <t>125307</t>
  </si>
  <si>
    <t>125278</t>
  </si>
  <si>
    <t>124977</t>
  </si>
  <si>
    <t>124498</t>
  </si>
  <si>
    <t>123657</t>
  </si>
  <si>
    <t>124222</t>
  </si>
  <si>
    <t>123694</t>
  </si>
  <si>
    <t>124947</t>
  </si>
  <si>
    <t>124964</t>
  </si>
  <si>
    <t>124462</t>
  </si>
  <si>
    <t>123630</t>
  </si>
  <si>
    <t>123677</t>
  </si>
  <si>
    <t>125092</t>
  </si>
  <si>
    <t>124484</t>
  </si>
  <si>
    <t>124959</t>
  </si>
  <si>
    <t>124846</t>
  </si>
  <si>
    <t>123614</t>
  </si>
  <si>
    <t>123661</t>
  </si>
  <si>
    <t>124830</t>
  </si>
  <si>
    <t>123635</t>
  </si>
  <si>
    <t>124025</t>
  </si>
  <si>
    <t>123913</t>
  </si>
  <si>
    <t>125315</t>
  </si>
  <si>
    <t>124397</t>
  </si>
  <si>
    <t>124642</t>
  </si>
  <si>
    <t>123901</t>
  </si>
  <si>
    <t>124614</t>
  </si>
  <si>
    <t>124645</t>
  </si>
  <si>
    <t>123664</t>
  </si>
  <si>
    <t>124390</t>
  </si>
  <si>
    <t>123922</t>
  </si>
  <si>
    <t>123945</t>
  </si>
  <si>
    <t>124825</t>
  </si>
  <si>
    <t>123967</t>
  </si>
  <si>
    <t>124769</t>
  </si>
  <si>
    <t>123918</t>
  </si>
  <si>
    <t>124999</t>
  </si>
  <si>
    <t>125310</t>
  </si>
  <si>
    <t>123959</t>
  </si>
  <si>
    <t>123939</t>
  </si>
  <si>
    <t>123917</t>
  </si>
  <si>
    <t>123974</t>
  </si>
  <si>
    <t>123915</t>
  </si>
  <si>
    <t>123894</t>
  </si>
  <si>
    <t>123923</t>
  </si>
  <si>
    <t>123656</t>
  </si>
  <si>
    <t>123971</t>
  </si>
  <si>
    <t>123942</t>
  </si>
  <si>
    <t>123902</t>
  </si>
  <si>
    <t>123933</t>
  </si>
  <si>
    <t>123947</t>
  </si>
  <si>
    <t>124856</t>
  </si>
  <si>
    <t>123707</t>
  </si>
  <si>
    <t>123929</t>
  </si>
  <si>
    <t>123911</t>
  </si>
  <si>
    <t>123927</t>
  </si>
  <si>
    <t>123969</t>
  </si>
  <si>
    <t>123912</t>
  </si>
  <si>
    <t>123617</t>
  </si>
  <si>
    <t>123962</t>
  </si>
  <si>
    <t>123965</t>
  </si>
  <si>
    <t>123928</t>
  </si>
  <si>
    <t>123941</t>
  </si>
  <si>
    <t>123964</t>
  </si>
  <si>
    <t>123944</t>
  </si>
  <si>
    <t>123935</t>
  </si>
  <si>
    <t>123925</t>
  </si>
  <si>
    <t>123961</t>
  </si>
  <si>
    <t>123930</t>
  </si>
  <si>
    <t>123946</t>
  </si>
  <si>
    <t>123919</t>
  </si>
  <si>
    <t>123966</t>
  </si>
  <si>
    <t>123900</t>
  </si>
  <si>
    <t>123921</t>
  </si>
  <si>
    <t>123932</t>
  </si>
  <si>
    <t>123968</t>
  </si>
  <si>
    <t>123910</t>
  </si>
  <si>
    <t>123943</t>
  </si>
  <si>
    <t>123953</t>
  </si>
  <si>
    <t>123948</t>
  </si>
  <si>
    <t>123898</t>
  </si>
  <si>
    <t>123972</t>
  </si>
  <si>
    <t>123957</t>
  </si>
  <si>
    <t>123937</t>
  </si>
  <si>
    <t>123903</t>
  </si>
  <si>
    <t>123975</t>
  </si>
  <si>
    <t>123905</t>
  </si>
  <si>
    <t>123976</t>
  </si>
  <si>
    <t>123908</t>
  </si>
  <si>
    <t>123977</t>
  </si>
  <si>
    <t>123963</t>
  </si>
  <si>
    <t>123978</t>
  </si>
  <si>
    <t>123952</t>
  </si>
  <si>
    <t>123914</t>
  </si>
  <si>
    <t>123924</t>
  </si>
  <si>
    <t>123916</t>
  </si>
  <si>
    <t>123954</t>
  </si>
  <si>
    <t>123949</t>
  </si>
  <si>
    <t>123899</t>
  </si>
  <si>
    <t>123982</t>
  </si>
  <si>
    <t>123956</t>
  </si>
  <si>
    <t>123983</t>
  </si>
  <si>
    <t>123936</t>
  </si>
  <si>
    <t>123984</t>
  </si>
  <si>
    <t>123960</t>
  </si>
  <si>
    <t>123986</t>
  </si>
  <si>
    <t>123931</t>
  </si>
  <si>
    <t>123987</t>
  </si>
  <si>
    <t>123904</t>
  </si>
  <si>
    <t>123988</t>
  </si>
  <si>
    <t>123906</t>
  </si>
  <si>
    <t>123992</t>
  </si>
  <si>
    <t>123907</t>
  </si>
  <si>
    <t>123950</t>
  </si>
  <si>
    <t>123909</t>
  </si>
  <si>
    <t>125316</t>
  </si>
  <si>
    <t>123940</t>
  </si>
  <si>
    <t>123951</t>
  </si>
  <si>
    <t>123920</t>
  </si>
  <si>
    <t>123938</t>
  </si>
  <si>
    <t>123981</t>
  </si>
  <si>
    <t>123979</t>
  </si>
  <si>
    <t>123980</t>
  </si>
  <si>
    <t>123934</t>
  </si>
  <si>
    <t>124505</t>
  </si>
  <si>
    <t>125258</t>
  </si>
  <si>
    <t>125147</t>
  </si>
  <si>
    <t>123710</t>
  </si>
  <si>
    <t>124730</t>
  </si>
  <si>
    <t>123538</t>
  </si>
  <si>
    <t>124512</t>
  </si>
  <si>
    <t>124887</t>
  </si>
  <si>
    <t>124429</t>
  </si>
  <si>
    <t>124766</t>
  </si>
  <si>
    <t>124776</t>
  </si>
  <si>
    <t>124670</t>
  </si>
  <si>
    <t>124968</t>
  </si>
  <si>
    <t>123703</t>
  </si>
  <si>
    <t>124941</t>
  </si>
  <si>
    <t>125301</t>
  </si>
  <si>
    <t>123566</t>
  </si>
  <si>
    <t>123893</t>
  </si>
  <si>
    <t>124861</t>
  </si>
  <si>
    <t>123491</t>
  </si>
  <si>
    <t>123689</t>
  </si>
  <si>
    <t>125288</t>
  </si>
  <si>
    <t>125297</t>
  </si>
  <si>
    <t>125298</t>
  </si>
  <si>
    <t>123654</t>
  </si>
  <si>
    <t>125312</t>
  </si>
  <si>
    <t>123651</t>
  </si>
  <si>
    <t>124026</t>
  </si>
  <si>
    <t>123891</t>
  </si>
  <si>
    <t>125306</t>
  </si>
  <si>
    <t>124550</t>
  </si>
  <si>
    <t>124760</t>
  </si>
  <si>
    <t>124029</t>
  </si>
  <si>
    <t>124047</t>
  </si>
  <si>
    <t>124074</t>
  </si>
  <si>
    <t>124063</t>
  </si>
  <si>
    <t>124071</t>
  </si>
  <si>
    <t>124034</t>
  </si>
  <si>
    <t>124055</t>
  </si>
  <si>
    <t>124065</t>
  </si>
  <si>
    <t>124077</t>
  </si>
  <si>
    <t>124066</t>
  </si>
  <si>
    <t>124049</t>
  </si>
  <si>
    <t>124033</t>
  </si>
  <si>
    <t>124050</t>
  </si>
  <si>
    <t>124035</t>
  </si>
  <si>
    <t>124053</t>
  </si>
  <si>
    <t>124036</t>
  </si>
  <si>
    <t>124064</t>
  </si>
  <si>
    <t>125299</t>
  </si>
  <si>
    <t>124075</t>
  </si>
  <si>
    <t>124060</t>
  </si>
  <si>
    <t>124046</t>
  </si>
  <si>
    <t>124039</t>
  </si>
  <si>
    <t>124048</t>
  </si>
  <si>
    <t>124040</t>
  </si>
  <si>
    <t>124084</t>
  </si>
  <si>
    <t>124067</t>
  </si>
  <si>
    <t>124072</t>
  </si>
  <si>
    <t>124041</t>
  </si>
  <si>
    <t>124028</t>
  </si>
  <si>
    <t>124042</t>
  </si>
  <si>
    <t>124073</t>
  </si>
  <si>
    <t>124061</t>
  </si>
  <si>
    <t>124054</t>
  </si>
  <si>
    <t>124076</t>
  </si>
  <si>
    <t>124056</t>
  </si>
  <si>
    <t>125291</t>
  </si>
  <si>
    <t>124057</t>
  </si>
  <si>
    <t>125293</t>
  </si>
  <si>
    <t>124062</t>
  </si>
  <si>
    <t>124078</t>
  </si>
  <si>
    <t>124059</t>
  </si>
  <si>
    <t>124070</t>
  </si>
  <si>
    <t>124079</t>
  </si>
  <si>
    <t>124045</t>
  </si>
  <si>
    <t>125296</t>
  </si>
  <si>
    <t>124069</t>
  </si>
  <si>
    <t>124044</t>
  </si>
  <si>
    <t>124068</t>
  </si>
  <si>
    <t>124043</t>
  </si>
  <si>
    <t>124037</t>
  </si>
  <si>
    <t>124038</t>
  </si>
  <si>
    <t>124058</t>
  </si>
  <si>
    <t>124051</t>
  </si>
  <si>
    <t>124052</t>
  </si>
  <si>
    <t>124030</t>
  </si>
  <si>
    <t>125322</t>
  </si>
  <si>
    <t>124031</t>
  </si>
  <si>
    <t>124032</t>
  </si>
  <si>
    <t>Depth Id</t>
  </si>
  <si>
    <t>Total Dirs</t>
  </si>
  <si>
    <t>Scan Time</t>
  </si>
  <si>
    <t>Total Items</t>
  </si>
  <si>
    <t>Items Cumulative</t>
  </si>
  <si>
    <t>Dirs Cumulative</t>
  </si>
  <si>
    <t>Total - Dir Cumulative</t>
  </si>
  <si>
    <t>Size Cumulative</t>
  </si>
  <si>
    <t>Total - Size Cumulative</t>
  </si>
  <si>
    <t>Total Directories Per Scan (Init Scan)</t>
  </si>
  <si>
    <t>Total Size Per Scan (Init Scan)</t>
  </si>
  <si>
    <t>Directories Per Scan (Rescan)</t>
  </si>
  <si>
    <t>Files Per Scan (Rescan)</t>
  </si>
  <si>
    <t>Items Per Scan (Rescan)</t>
  </si>
  <si>
    <t>Items Per Scan % of Total (Rescan)</t>
  </si>
  <si>
    <t>Diff In Next Level Items Per Scan (Rescan)</t>
  </si>
  <si>
    <t>Total Size (MB)</t>
  </si>
  <si>
    <t>00:00:00:000</t>
  </si>
  <si>
    <t>00:00:00:015</t>
  </si>
  <si>
    <t>00:00:30:162</t>
  </si>
  <si>
    <t>00:02:08:183</t>
  </si>
  <si>
    <t>00:01:58:495</t>
  </si>
  <si>
    <t>01:18:09:691</t>
  </si>
  <si>
    <t>00:13:26:574</t>
  </si>
  <si>
    <t>03:14:15:931</t>
  </si>
  <si>
    <t>00:13:58:663</t>
  </si>
  <si>
    <t>Extensions</t>
  </si>
  <si>
    <t>Top 25 Extensions by Count</t>
  </si>
  <si>
    <t>Top 25 Extensions by Bytes</t>
  </si>
  <si>
    <t>No Attributes</t>
  </si>
  <si>
    <t>Archive (A) Folders</t>
  </si>
  <si>
    <t>Alternate Folder Paths</t>
  </si>
  <si>
    <t>Compressed Folders</t>
  </si>
  <si>
    <t>Hidden Folders</t>
  </si>
  <si>
    <t>System Folders</t>
  </si>
  <si>
    <t>Encrypted Folders</t>
  </si>
  <si>
    <t>Encrypted Files</t>
  </si>
  <si>
    <t>Compressed Files</t>
  </si>
  <si>
    <t>Alternate Paths</t>
  </si>
  <si>
    <t>Read Only Files</t>
  </si>
  <si>
    <t>Offline Files</t>
  </si>
  <si>
    <t>Sparse Files</t>
  </si>
  <si>
    <t>Temporary Files</t>
  </si>
  <si>
    <t>Size Threshold</t>
  </si>
  <si>
    <t>Total Included Bytes</t>
  </si>
  <si>
    <t>Total Included Files</t>
  </si>
  <si>
    <t>% Included Bytes</t>
  </si>
  <si>
    <t>% Include Files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</si>
</sst>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lt;1000000000]##0.00,,&quot; MB&quot;;[&lt;1000000000000]##0.00,,,&quot; GB&quot;;#,##0.00,,,,&quot; TB&quot;"/>
    <numFmt numFmtId="166" formatCode="[&lt;1000]##0&quot; bytes&quot;;[&lt;1000000]##0.00,&quot; KB&quot;;##0.00,,&quot; MB&quot;"/>
    <numFmt numFmtId="167" formatCode="0.0000%"/>
    <numFmt numFmtId="168" formatCode="mm/dd/yyyy\ hh:mm:ss"/>
    <numFmt numFmtId="169" formatCode="[&lt;1073741824]#,##0.0,,&quot; MB&quot;;[&lt;1099511627776]#,##0.0,,,&quot; GB&quot;;#,##0.0,,,,&quot; TB&quot;"/>
    <numFmt numFmtId="170" formatCode="[&lt;1024]#,##0&quot; bytes&quot;;[&lt;1048576]#,##0.0,&quot; KB&quot;;#,##0.0,,&quot; MB&quot;"/>
    <numFmt numFmtId="171" formatCode="[&lt;1000]##0&quot; bytes&quot;;[&lt;1000000]##0.0,&quot; KB&quot;;##0.0,,&quot; MB&quot;"/>
    <numFmt numFmtId="172" formatCode="[&lt;1000000000]##0.0,,&quot; MB&quot;;[&lt;1000000000000]##0.0,,,&quot; GB&quot;;#,##0.0,,,,&quot; TB&quot;"/>
    <numFmt numFmtId="173" formatCode="###0"/>
  </numFmts>
  <fonts count="11">
    <font>
      <sz val="11"/>
      <color theme="1"/>
      <name val="Calibri"/>
      <family val="2"/>
      <scheme val="minor"/>
    </font>
    <font>
      <sz val="10"/>
      <name val="Arial"/>
      <family val="2"/>
    </font>
    <font>
      <sz val="8"/>
      <color theme="1"/>
      <name val="Calibri"/>
      <family val="2"/>
      <scheme val="minor"/>
    </font>
    <font>
      <u/>
      <sz val="11"/>
      <color theme="10"/>
      <name val="Calibri"/>
      <family val="2"/>
      <scheme val="minor"/>
    </font>
    <font>
      <u/>
      <sz val="8"/>
      <color theme="10"/>
      <name val="Calibri"/>
      <family val="2"/>
      <scheme val="minor"/>
    </font>
    <font>
      <b/>
      <u/>
      <sz val="8"/>
      <color theme="1"/>
      <name val="Calibri"/>
      <family val="2"/>
      <scheme val="minor"/>
    </font>
    <font>
      <b/>
      <sz val="8"/>
      <color theme="1"/>
      <name val="Calibri"/>
      <family val="2"/>
      <scheme val="minor"/>
    </font>
    <font>
      <sz val="11"/>
      <color theme="1"/>
      <name val="Calibri"/>
      <family val="2"/>
      <scheme val="minor"/>
    </font>
    <font>
      <u/>
      <sz val="8"/>
      <color theme="1"/>
      <name val="Calibri"/>
      <family val="2"/>
      <scheme val="minor"/>
    </font>
    <font>
      <sz val="8"/>
      <name val="Calibri"/>
      <family val="2"/>
      <scheme val="minor"/>
    </font>
    <font>
      <sz val="8"/>
      <color theme="1"/>
      <name val="Calibri"/>
      <scheme val="minor"/>
    </font>
  </fonts>
  <fills count="5">
    <fill>
      <patternFill patternType="none"/>
    </fill>
    <fill>
      <patternFill patternType="gray125"/>
    </fill>
    <fill>
      <patternFill patternType="solid">
        <fgColor theme="4" tint="0.79992065187536243"/>
        <bgColor auto="1"/>
      </patternFill>
    </fill>
    <fill>
      <patternFill patternType="solid">
        <fgColor theme="7" tint="0.79995117038483843"/>
        <bgColor auto="1"/>
      </patternFill>
    </fill>
    <fill>
      <patternFill patternType="solid">
        <fgColor theme="4" tint="0.59999389629810485"/>
        <bgColor auto="1"/>
      </patternFill>
    </fill>
  </fills>
  <borders count="13">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right/>
      <top style="medium">
        <color auto="1"/>
      </top>
      <bottom/>
      <diagonal/>
    </border>
    <border>
      <left/>
      <right/>
      <top/>
      <bottom style="medium">
        <color auto="1"/>
      </bottom>
      <diagonal/>
    </border>
  </borders>
  <cellStyleXfs count="4">
    <xf numFmtId="0" fontId="0" fillId="0" borderId="0"/>
    <xf numFmtId="0" fontId="1" fillId="0" borderId="0"/>
    <xf numFmtId="0" fontId="3" fillId="0" borderId="0" applyNumberFormat="0" applyFill="0" applyBorder="0" applyAlignment="0" applyProtection="0"/>
    <xf numFmtId="164" fontId="7" fillId="0" borderId="0" applyFont="0" applyFill="0" applyBorder="0" applyAlignment="0" applyProtection="0"/>
  </cellStyleXfs>
  <cellXfs count="134">
    <xf numFmtId="0" fontId="0" fillId="0" borderId="0" xfId="0"/>
    <xf numFmtId="0" fontId="2" fillId="0" borderId="0" xfId="0" applyFont="1"/>
    <xf numFmtId="0" fontId="2" fillId="0" borderId="0" xfId="0" applyFont="1" applyAlignment="1">
      <alignment horizontal="left"/>
    </xf>
    <xf numFmtId="0" fontId="2" fillId="0" borderId="0" xfId="0" applyFont="1" applyBorder="1"/>
    <xf numFmtId="0" fontId="2" fillId="0" borderId="0" xfId="0" pivotButton="1" applyFont="1" applyBorder="1"/>
    <xf numFmtId="0" fontId="2" fillId="0" borderId="0" xfId="0" applyFont="1" applyBorder="1" applyAlignment="1">
      <alignment horizontal="center"/>
    </xf>
    <xf numFmtId="0" fontId="5" fillId="0" borderId="0" xfId="0" applyFont="1"/>
    <xf numFmtId="4" fontId="2" fillId="0" borderId="0" xfId="0" applyNumberFormat="1" applyFont="1"/>
    <xf numFmtId="3" fontId="2" fillId="0" borderId="0" xfId="0" applyNumberFormat="1" applyFont="1" applyAlignment="1">
      <alignment horizontal="left"/>
    </xf>
    <xf numFmtId="166" fontId="2" fillId="0" borderId="0" xfId="0" applyNumberFormat="1" applyFont="1" applyAlignment="1">
      <alignment horizontal="left"/>
    </xf>
    <xf numFmtId="165" fontId="2" fillId="0" borderId="0" xfId="0" applyNumberFormat="1" applyFont="1" applyAlignment="1">
      <alignment horizontal="left"/>
    </xf>
    <xf numFmtId="3" fontId="2" fillId="0" borderId="0" xfId="0" applyNumberFormat="1" applyFont="1"/>
    <xf numFmtId="0" fontId="2" fillId="0" borderId="0" xfId="0" applyFont="1" applyAlignment="1"/>
    <xf numFmtId="165" fontId="5" fillId="0" borderId="0" xfId="0" applyNumberFormat="1" applyFont="1"/>
    <xf numFmtId="165" fontId="2" fillId="0" borderId="0" xfId="0" applyNumberFormat="1" applyFont="1"/>
    <xf numFmtId="4" fontId="2" fillId="0" borderId="0" xfId="0" applyNumberFormat="1" applyFont="1" applyAlignment="1">
      <alignment horizontal="left"/>
    </xf>
    <xf numFmtId="0" fontId="2" fillId="0" borderId="0" xfId="0" pivotButton="1" applyFont="1"/>
    <xf numFmtId="3" fontId="2" fillId="0" borderId="5" xfId="0" applyNumberFormat="1" applyFont="1" applyBorder="1" applyAlignment="1">
      <alignment horizontal="left"/>
    </xf>
    <xf numFmtId="3" fontId="2" fillId="0" borderId="0" xfId="0" pivotButton="1" applyNumberFormat="1" applyFont="1"/>
    <xf numFmtId="167" fontId="2" fillId="0" borderId="0" xfId="0" applyNumberFormat="1" applyFont="1"/>
    <xf numFmtId="0" fontId="2" fillId="0" borderId="0" xfId="0" applyNumberFormat="1" applyFont="1"/>
    <xf numFmtId="0" fontId="5" fillId="0" borderId="0" xfId="0" applyFont="1" applyAlignment="1">
      <alignment horizontal="left"/>
    </xf>
    <xf numFmtId="0" fontId="6" fillId="0" borderId="0" xfId="0" applyFont="1" applyAlignment="1">
      <alignment horizontal="left"/>
    </xf>
    <xf numFmtId="3" fontId="5" fillId="0" borderId="0" xfId="0" applyNumberFormat="1" applyFont="1"/>
    <xf numFmtId="0" fontId="2" fillId="0" borderId="4" xfId="0" applyFont="1" applyBorder="1" applyAlignment="1">
      <alignment horizontal="left" indent="1"/>
    </xf>
    <xf numFmtId="0" fontId="2" fillId="0" borderId="6" xfId="0" applyFont="1" applyBorder="1" applyAlignment="1">
      <alignment horizontal="left" indent="1"/>
    </xf>
    <xf numFmtId="168" fontId="2" fillId="0" borderId="0" xfId="0" applyNumberFormat="1" applyFont="1"/>
    <xf numFmtId="0" fontId="2" fillId="0" borderId="9" xfId="0" applyFont="1" applyBorder="1"/>
    <xf numFmtId="0" fontId="2" fillId="0" borderId="5" xfId="0" applyFont="1" applyBorder="1"/>
    <xf numFmtId="0" fontId="2" fillId="0" borderId="0" xfId="0" applyFont="1" applyBorder="1" applyAlignment="1">
      <alignment horizontal="right"/>
    </xf>
    <xf numFmtId="0" fontId="2" fillId="0" borderId="0" xfId="0" applyFont="1" applyBorder="1" applyAlignment="1">
      <alignment horizontal="left"/>
    </xf>
    <xf numFmtId="3" fontId="2" fillId="0" borderId="0" xfId="0" applyNumberFormat="1" applyFont="1" applyBorder="1"/>
    <xf numFmtId="165" fontId="2" fillId="0" borderId="0" xfId="0" applyNumberFormat="1" applyFont="1" applyBorder="1"/>
    <xf numFmtId="170" fontId="2" fillId="0" borderId="0" xfId="0" applyNumberFormat="1" applyFont="1" applyAlignment="1">
      <alignment horizontal="left"/>
    </xf>
    <xf numFmtId="0" fontId="2" fillId="0" borderId="4" xfId="0" applyFont="1" applyBorder="1" applyAlignment="1">
      <alignment horizontal="left"/>
    </xf>
    <xf numFmtId="0" fontId="2" fillId="0" borderId="8" xfId="0" applyFont="1" applyBorder="1" applyAlignment="1">
      <alignment horizontal="left"/>
    </xf>
    <xf numFmtId="3" fontId="2" fillId="0" borderId="11" xfId="0" applyNumberFormat="1" applyFont="1" applyBorder="1" applyAlignment="1">
      <alignment horizontal="left"/>
    </xf>
    <xf numFmtId="3" fontId="2" fillId="0" borderId="12" xfId="0" applyNumberFormat="1" applyFont="1" applyBorder="1" applyAlignment="1">
      <alignment horizontal="left"/>
    </xf>
    <xf numFmtId="3" fontId="2" fillId="0" borderId="7" xfId="0" applyNumberFormat="1" applyFont="1" applyBorder="1" applyAlignment="1">
      <alignment horizontal="left"/>
    </xf>
    <xf numFmtId="0" fontId="2" fillId="0" borderId="0" xfId="0" applyFont="1" applyAlignment="1">
      <alignment horizontal="center"/>
    </xf>
    <xf numFmtId="14" fontId="2" fillId="0" borderId="0" xfId="0" applyNumberFormat="1" applyFont="1"/>
    <xf numFmtId="3" fontId="2" fillId="0" borderId="0" xfId="0" applyNumberFormat="1" applyFont="1" applyAlignment="1">
      <alignment horizontal="center"/>
    </xf>
    <xf numFmtId="4" fontId="5" fillId="2" borderId="10" xfId="0" applyNumberFormat="1" applyFont="1" applyFill="1" applyBorder="1"/>
    <xf numFmtId="4" fontId="2" fillId="0" borderId="10" xfId="0" applyNumberFormat="1" applyFont="1" applyBorder="1"/>
    <xf numFmtId="3" fontId="2" fillId="0" borderId="0" xfId="3" applyNumberFormat="1" applyFont="1" applyAlignment="1">
      <alignment horizontal="left"/>
    </xf>
    <xf numFmtId="4" fontId="2" fillId="0" borderId="11" xfId="0" applyNumberFormat="1" applyFont="1" applyBorder="1" applyAlignment="1">
      <alignment horizontal="left"/>
    </xf>
    <xf numFmtId="4" fontId="2" fillId="0" borderId="9" xfId="0" applyNumberFormat="1" applyFont="1" applyBorder="1" applyAlignment="1">
      <alignment horizontal="left"/>
    </xf>
    <xf numFmtId="4" fontId="2" fillId="0" borderId="5" xfId="0" applyNumberFormat="1" applyFont="1" applyBorder="1" applyAlignment="1">
      <alignment horizontal="left"/>
    </xf>
    <xf numFmtId="4" fontId="2" fillId="0" borderId="12" xfId="0" applyNumberFormat="1" applyFont="1" applyBorder="1" applyAlignment="1">
      <alignment horizontal="left"/>
    </xf>
    <xf numFmtId="4" fontId="2" fillId="0" borderId="7" xfId="0" applyNumberFormat="1" applyFont="1" applyBorder="1" applyAlignment="1">
      <alignment horizontal="left"/>
    </xf>
    <xf numFmtId="170" fontId="2" fillId="0" borderId="0" xfId="3" applyNumberFormat="1" applyFont="1" applyAlignment="1">
      <alignment horizontal="left"/>
    </xf>
    <xf numFmtId="3" fontId="2" fillId="0" borderId="0" xfId="0" pivotButton="1" applyNumberFormat="1" applyFont="1" applyAlignment="1">
      <alignment horizontal="center"/>
    </xf>
    <xf numFmtId="0" fontId="5" fillId="0" borderId="0" xfId="0" pivotButton="1" applyFont="1"/>
    <xf numFmtId="3" fontId="5" fillId="0" borderId="0" xfId="0" pivotButton="1" applyNumberFormat="1" applyFont="1"/>
    <xf numFmtId="4" fontId="5" fillId="0" borderId="0" xfId="0" applyNumberFormat="1" applyFont="1" applyAlignment="1">
      <alignment horizontal="left"/>
    </xf>
    <xf numFmtId="165" fontId="2" fillId="0" borderId="0" xfId="0" applyNumberFormat="1" applyFont="1" applyAlignment="1">
      <alignment horizontal="center"/>
    </xf>
    <xf numFmtId="3" fontId="5" fillId="0" borderId="10" xfId="0" applyNumberFormat="1" applyFont="1" applyBorder="1" applyAlignment="1">
      <alignment horizontal="center"/>
    </xf>
    <xf numFmtId="3" fontId="2" fillId="0" borderId="10" xfId="0" applyNumberFormat="1" applyFont="1" applyBorder="1" applyAlignment="1">
      <alignment horizontal="center"/>
    </xf>
    <xf numFmtId="0" fontId="8" fillId="0" borderId="0" xfId="0" applyFont="1" applyAlignment="1">
      <alignment horizontal="left"/>
    </xf>
    <xf numFmtId="165" fontId="5" fillId="0" borderId="10" xfId="0" applyNumberFormat="1" applyFont="1" applyBorder="1" applyAlignment="1">
      <alignment horizontal="center"/>
    </xf>
    <xf numFmtId="165" fontId="2" fillId="0" borderId="10" xfId="0" applyNumberFormat="1" applyFont="1" applyBorder="1" applyAlignment="1">
      <alignment horizontal="center"/>
    </xf>
    <xf numFmtId="1" fontId="2" fillId="0" borderId="0" xfId="0" applyNumberFormat="1" applyFont="1" applyAlignment="1">
      <alignment horizontal="left"/>
    </xf>
    <xf numFmtId="1" fontId="2" fillId="0" borderId="0" xfId="0" applyNumberFormat="1" applyFont="1"/>
    <xf numFmtId="1" fontId="5" fillId="0" borderId="10" xfId="0" applyNumberFormat="1" applyFont="1" applyBorder="1" applyAlignment="1">
      <alignment horizontal="center"/>
    </xf>
    <xf numFmtId="1" fontId="2" fillId="0" borderId="10" xfId="0" applyNumberFormat="1" applyFont="1" applyBorder="1" applyAlignment="1">
      <alignment horizontal="center"/>
    </xf>
    <xf numFmtId="1" fontId="2" fillId="0" borderId="0" xfId="0" applyNumberFormat="1" applyFont="1" applyAlignment="1">
      <alignment horizontal="center"/>
    </xf>
    <xf numFmtId="172" fontId="2" fillId="0" borderId="0" xfId="0" applyNumberFormat="1" applyFont="1" applyAlignment="1">
      <alignment horizontal="left"/>
    </xf>
    <xf numFmtId="3" fontId="5" fillId="0" borderId="0" xfId="0" applyNumberFormat="1" applyFont="1" applyAlignment="1">
      <alignment horizontal="left"/>
    </xf>
    <xf numFmtId="172" fontId="2" fillId="0" borderId="5" xfId="0" applyNumberFormat="1" applyFont="1" applyBorder="1" applyAlignment="1">
      <alignment horizontal="left"/>
    </xf>
    <xf numFmtId="172" fontId="5" fillId="0" borderId="0" xfId="0" applyNumberFormat="1" applyFont="1" applyAlignment="1">
      <alignment horizontal="left"/>
    </xf>
    <xf numFmtId="172" fontId="2" fillId="0" borderId="11" xfId="0" applyNumberFormat="1" applyFont="1" applyBorder="1" applyAlignment="1">
      <alignment horizontal="left"/>
    </xf>
    <xf numFmtId="172" fontId="2" fillId="0" borderId="12" xfId="0" applyNumberFormat="1" applyFont="1" applyBorder="1" applyAlignment="1">
      <alignment horizontal="left"/>
    </xf>
    <xf numFmtId="171" fontId="2" fillId="0" borderId="0" xfId="0" applyNumberFormat="1" applyFont="1"/>
    <xf numFmtId="170" fontId="2" fillId="0" borderId="0" xfId="0" applyNumberFormat="1" applyFont="1"/>
    <xf numFmtId="10" fontId="2" fillId="0" borderId="0" xfId="0" applyNumberFormat="1" applyFont="1"/>
    <xf numFmtId="3" fontId="2" fillId="0" borderId="10" xfId="0" applyNumberFormat="1" applyFont="1" applyBorder="1" applyAlignment="1">
      <alignment horizontal="left"/>
    </xf>
    <xf numFmtId="165" fontId="2" fillId="0" borderId="10" xfId="0" applyNumberFormat="1" applyFont="1" applyBorder="1" applyAlignment="1">
      <alignment horizontal="left"/>
    </xf>
    <xf numFmtId="4" fontId="2" fillId="0" borderId="10" xfId="0" applyNumberFormat="1" applyFont="1" applyBorder="1" applyAlignment="1">
      <alignment horizontal="left"/>
    </xf>
    <xf numFmtId="167" fontId="2" fillId="0" borderId="10" xfId="0" applyNumberFormat="1" applyFont="1" applyBorder="1" applyAlignment="1">
      <alignment horizontal="left"/>
    </xf>
    <xf numFmtId="3" fontId="2" fillId="0" borderId="10" xfId="0" applyNumberFormat="1" applyFont="1" applyBorder="1"/>
    <xf numFmtId="170" fontId="2" fillId="0" borderId="10" xfId="0" applyNumberFormat="1" applyFont="1" applyFill="1" applyBorder="1"/>
    <xf numFmtId="3" fontId="2" fillId="0" borderId="10" xfId="0" applyNumberFormat="1" applyFont="1" applyFill="1" applyBorder="1"/>
    <xf numFmtId="10" fontId="2" fillId="0" borderId="10" xfId="0" applyNumberFormat="1" applyFont="1" applyFill="1" applyBorder="1"/>
    <xf numFmtId="0" fontId="2" fillId="0" borderId="10" xfId="0" applyFont="1" applyFill="1" applyBorder="1"/>
    <xf numFmtId="3" fontId="2" fillId="0" borderId="0" xfId="0" applyNumberFormat="1" applyFont="1" applyFill="1" applyAlignment="1">
      <alignment horizontal="left"/>
    </xf>
    <xf numFmtId="0" fontId="2" fillId="0" borderId="0" xfId="0" applyFont="1" applyFill="1" applyAlignment="1">
      <alignment horizontal="left"/>
    </xf>
    <xf numFmtId="0" fontId="2" fillId="0" borderId="0" xfId="0" applyFont="1" applyFill="1"/>
    <xf numFmtId="171" fontId="2" fillId="0" borderId="0" xfId="0" applyNumberFormat="1" applyFont="1" applyFill="1" applyAlignment="1">
      <alignment horizontal="left"/>
    </xf>
    <xf numFmtId="169" fontId="2" fillId="0" borderId="0" xfId="0" applyNumberFormat="1" applyFont="1" applyFill="1" applyAlignment="1">
      <alignment horizontal="left"/>
    </xf>
    <xf numFmtId="169" fontId="2" fillId="0" borderId="0" xfId="0" applyNumberFormat="1" applyFont="1" applyFill="1"/>
    <xf numFmtId="3" fontId="2" fillId="0" borderId="0" xfId="0" applyNumberFormat="1" applyFont="1" applyFill="1"/>
    <xf numFmtId="171" fontId="2" fillId="0" borderId="0" xfId="0" applyNumberFormat="1" applyFont="1" applyAlignment="1">
      <alignment horizontal="left"/>
    </xf>
    <xf numFmtId="0" fontId="2" fillId="0" borderId="0" xfId="0" applyFont="1" applyAlignment="1">
      <alignment horizontal="left" indent="1"/>
    </xf>
    <xf numFmtId="169" fontId="2" fillId="0" borderId="0" xfId="0" applyNumberFormat="1" applyFont="1"/>
    <xf numFmtId="1" fontId="2" fillId="0" borderId="0" xfId="0" pivotButton="1" applyNumberFormat="1" applyFont="1"/>
    <xf numFmtId="3" fontId="5" fillId="0" borderId="10" xfId="0" applyNumberFormat="1" applyFont="1" applyFill="1" applyBorder="1" applyAlignment="1">
      <alignment horizontal="left"/>
    </xf>
    <xf numFmtId="3" fontId="2" fillId="0" borderId="10" xfId="0" applyNumberFormat="1" applyFont="1" applyFill="1" applyBorder="1" applyAlignment="1">
      <alignment horizontal="left"/>
    </xf>
    <xf numFmtId="171" fontId="5" fillId="0" borderId="0" xfId="0" applyNumberFormat="1" applyFont="1"/>
    <xf numFmtId="171" fontId="5" fillId="0" borderId="0" xfId="0" applyNumberFormat="1" applyFont="1" applyAlignment="1">
      <alignment horizontal="center"/>
    </xf>
    <xf numFmtId="171" fontId="5" fillId="3" borderId="0" xfId="0" applyNumberFormat="1" applyFont="1" applyFill="1" applyAlignment="1">
      <alignment horizontal="center"/>
    </xf>
    <xf numFmtId="171" fontId="6" fillId="0" borderId="0" xfId="0" applyNumberFormat="1" applyFont="1" applyAlignment="1">
      <alignment horizontal="center"/>
    </xf>
    <xf numFmtId="0" fontId="5" fillId="4" borderId="10" xfId="0" applyFont="1" applyFill="1" applyBorder="1"/>
    <xf numFmtId="0" fontId="8" fillId="0" borderId="0" xfId="0" applyFont="1" applyAlignment="1">
      <alignment horizontal="center"/>
    </xf>
    <xf numFmtId="172" fontId="2" fillId="0" borderId="0" xfId="0" applyNumberFormat="1" applyFont="1" applyAlignment="1">
      <alignment horizontal="center"/>
    </xf>
    <xf numFmtId="165" fontId="6" fillId="4" borderId="10" xfId="0" applyNumberFormat="1" applyFont="1" applyFill="1" applyBorder="1" applyAlignment="1">
      <alignment horizontal="left"/>
    </xf>
    <xf numFmtId="173" fontId="2" fillId="0" borderId="0" xfId="0" applyNumberFormat="1" applyFont="1" applyAlignment="1">
      <alignment horizontal="left"/>
    </xf>
    <xf numFmtId="171" fontId="2" fillId="0" borderId="5" xfId="0" applyNumberFormat="1" applyFont="1" applyBorder="1" applyAlignment="1">
      <alignment horizontal="left"/>
    </xf>
    <xf numFmtId="168" fontId="2" fillId="0" borderId="0" xfId="0" applyNumberFormat="1" applyFont="1" applyAlignment="1">
      <alignment horizontal="left"/>
    </xf>
    <xf numFmtId="0" fontId="2" fillId="0" borderId="6" xfId="0" applyFont="1" applyBorder="1" applyAlignment="1">
      <alignment horizontal="left"/>
    </xf>
    <xf numFmtId="173" fontId="2" fillId="0" borderId="8" xfId="0" applyNumberFormat="1" applyFont="1" applyBorder="1" applyAlignment="1">
      <alignment horizontal="left"/>
    </xf>
    <xf numFmtId="173" fontId="2" fillId="0" borderId="4" xfId="0" applyNumberFormat="1" applyFont="1" applyBorder="1" applyAlignment="1">
      <alignment horizontal="left"/>
    </xf>
    <xf numFmtId="173" fontId="2" fillId="0" borderId="6" xfId="0" applyNumberFormat="1" applyFont="1" applyBorder="1" applyAlignment="1">
      <alignment horizontal="left"/>
    </xf>
    <xf numFmtId="171" fontId="2" fillId="0" borderId="11" xfId="0" applyNumberFormat="1" applyFont="1" applyBorder="1" applyAlignment="1">
      <alignment horizontal="left"/>
    </xf>
    <xf numFmtId="171" fontId="2" fillId="0" borderId="12" xfId="0" applyNumberFormat="1" applyFont="1" applyBorder="1" applyAlignment="1">
      <alignment horizontal="left"/>
    </xf>
    <xf numFmtId="0" fontId="3" fillId="0" borderId="0" xfId="2" applyAlignment="1">
      <alignment horizontal="left"/>
    </xf>
    <xf numFmtId="0" fontId="10" fillId="0" borderId="0" xfId="0" applyFont="1" applyBorder="1" applyAlignment="1">
      <alignment horizontal="left"/>
    </xf>
    <xf numFmtId="3" fontId="10" fillId="0" borderId="0" xfId="0" applyNumberFormat="1" applyFont="1" applyBorder="1"/>
    <xf numFmtId="0" fontId="10" fillId="0" borderId="0" xfId="0" pivotButton="1" applyFont="1" applyBorder="1"/>
    <xf numFmtId="0" fontId="10" fillId="0" borderId="0" xfId="0" applyFont="1" applyBorder="1" applyAlignment="1">
      <alignment horizontal="right"/>
    </xf>
    <xf numFmtId="0" fontId="10" fillId="0" borderId="0" xfId="0" pivotButton="1" applyFont="1"/>
    <xf numFmtId="0" fontId="10" fillId="0" borderId="0" xfId="0" applyFont="1" applyAlignment="1">
      <alignment horizontal="left"/>
    </xf>
    <xf numFmtId="3" fontId="10" fillId="0" borderId="0" xfId="0" applyNumberFormat="1" applyFont="1"/>
    <xf numFmtId="3" fontId="10" fillId="0" borderId="0" xfId="0" applyNumberFormat="1" applyFont="1" applyBorder="1" applyAlignment="1">
      <alignment horizontal="right"/>
    </xf>
    <xf numFmtId="165" fontId="10" fillId="0" borderId="0" xfId="0" pivotButton="1" applyNumberFormat="1" applyFont="1"/>
    <xf numFmtId="165" fontId="10" fillId="0" borderId="0" xfId="0" applyNumberFormat="1" applyFont="1" applyAlignment="1">
      <alignment horizontal="left"/>
    </xf>
    <xf numFmtId="3" fontId="10" fillId="0" borderId="0" xfId="0" pivotButton="1" applyNumberFormat="1" applyFont="1"/>
    <xf numFmtId="3" fontId="10" fillId="0" borderId="0" xfId="0" applyNumberFormat="1" applyFont="1" applyAlignment="1">
      <alignment horizontal="left"/>
    </xf>
    <xf numFmtId="22" fontId="2" fillId="0" borderId="0" xfId="0" applyNumberFormat="1" applyFont="1" applyAlignment="1">
      <alignment horizontal="left"/>
    </xf>
    <xf numFmtId="0" fontId="4" fillId="4" borderId="3" xfId="2" applyFont="1" applyFill="1" applyBorder="1" applyAlignment="1">
      <alignment horizontal="center"/>
    </xf>
    <xf numFmtId="0" fontId="4" fillId="4" borderId="0" xfId="2" applyFont="1" applyFill="1" applyBorder="1" applyAlignment="1">
      <alignment horizontal="center"/>
    </xf>
    <xf numFmtId="0" fontId="4" fillId="4" borderId="1" xfId="2" applyFont="1" applyFill="1" applyBorder="1" applyAlignment="1">
      <alignment horizontal="center"/>
    </xf>
    <xf numFmtId="0" fontId="4" fillId="4" borderId="2" xfId="2" applyFont="1" applyFill="1" applyBorder="1" applyAlignment="1">
      <alignment horizontal="center"/>
    </xf>
    <xf numFmtId="3" fontId="4" fillId="4" borderId="3" xfId="2" applyNumberFormat="1" applyFont="1" applyFill="1" applyBorder="1" applyAlignment="1">
      <alignment horizontal="center"/>
    </xf>
    <xf numFmtId="3" fontId="4" fillId="4" borderId="0" xfId="2" applyNumberFormat="1" applyFont="1" applyFill="1" applyBorder="1" applyAlignment="1">
      <alignment horizontal="center"/>
    </xf>
  </cellXfs>
  <cellStyles count="4">
    <cellStyle name="Komma" xfId="3" builtinId="3"/>
    <cellStyle name="Link" xfId="2" builtinId="8"/>
    <cellStyle name="Normal 2" xfId="1" xr:uid="{00000000-0005-0000-0000-000003000000}"/>
    <cellStyle name="Standard" xfId="0" builtinId="0"/>
  </cellStyles>
  <dxfs count="531">
    <dxf>
      <numFmt numFmtId="3" formatCode="#,##0"/>
    </dxf>
    <dxf>
      <numFmt numFmtId="3" formatCode="#,##0"/>
    </dxf>
    <dxf>
      <alignment horizontal="right"/>
    </dxf>
    <dxf>
      <font>
        <sz val="8"/>
      </font>
    </dxf>
    <dxf>
      <font>
        <sz val="8"/>
      </font>
    </dxf>
    <dxf>
      <font>
        <sz val="8"/>
      </font>
    </dxf>
    <dxf>
      <alignment horizontal="center"/>
    </dxf>
    <dxf>
      <numFmt numFmtId="165" formatCode="[&lt;1000000000]##0.00,,&quot; MB&quot;;[&lt;1000000000000]##0.00,,,&quot; GB&quot;;#,##0.00,,,,&quot; TB&quot;"/>
    </dxf>
    <dxf>
      <numFmt numFmtId="165" formatCode="[&lt;1000000000]##0.00,,&quot; MB&quot;;[&lt;1000000000000]##0.00,,,&quot; GB&quot;;#,##0.00,,,,&quot; TB&quot;"/>
    </dxf>
    <dxf>
      <alignment horizontal="right"/>
    </dxf>
    <dxf>
      <font>
        <sz val="8"/>
      </font>
    </dxf>
    <dxf>
      <font>
        <sz val="8"/>
      </font>
    </dxf>
    <dxf>
      <font>
        <sz val="8"/>
      </font>
    </dxf>
    <dxf>
      <alignment horizontal="center"/>
    </dxf>
    <dxf>
      <numFmt numFmtId="165" formatCode="[&lt;1000000000]##0.00,,&quot; MB&quot;;[&lt;1000000000000]##0.00,,,&quot; GB&quot;;#,##0.00,,,,&quot; TB&quot;"/>
    </dxf>
    <dxf>
      <numFmt numFmtId="165" formatCode="[&lt;1000000000]##0.00,,&quot; MB&quot;;[&lt;1000000000000]##0.00,,,&quot; GB&quot;;#,##0.00,,,,&quot; TB&quot;"/>
    </dxf>
    <dxf>
      <numFmt numFmtId="168" formatCode="mm/dd/yyyy\ hh:mm:ss"/>
    </dxf>
    <dxf>
      <numFmt numFmtId="168" formatCode="mm/dd/yyyy\ hh:mm:ss"/>
    </dxf>
    <dxf>
      <font>
        <sz val="8"/>
      </font>
    </dxf>
    <dxf>
      <font>
        <sz val="8"/>
      </font>
    </dxf>
    <dxf>
      <font>
        <sz val="8"/>
      </font>
    </dxf>
    <dxf>
      <numFmt numFmtId="3" formatCode="#,##0"/>
    </dxf>
    <dxf>
      <numFmt numFmtId="3" formatCode="#,##0"/>
    </dxf>
    <dxf>
      <numFmt numFmtId="3" formatCode="#,##0"/>
    </dxf>
    <dxf>
      <numFmt numFmtId="3" formatCode="#,##0"/>
    </dxf>
    <dxf>
      <numFmt numFmtId="3" formatCode="#,##0"/>
    </dxf>
    <dxf>
      <numFmt numFmtId="3" formatCode="#,##0"/>
    </dxf>
    <dxf>
      <numFmt numFmtId="3" formatCode="#,##0"/>
    </dxf>
    <dxf>
      <font>
        <sz val="8"/>
      </font>
    </dxf>
    <dxf>
      <font>
        <sz val="8"/>
      </font>
    </dxf>
    <dxf>
      <font>
        <sz val="8"/>
      </font>
    </dxf>
    <dxf>
      <font>
        <sz val="8"/>
      </font>
    </dxf>
    <dxf>
      <numFmt numFmtId="3" formatCode="#,##0"/>
    </dxf>
    <dxf>
      <numFmt numFmtId="165" formatCode="[&lt;1000000000]##0.00,,&quot; MB&quot;;[&lt;1000000000000]##0.00,,,&quot; GB&quot;;#,##0.00,,,,&quot; TB&quot;"/>
    </dxf>
    <dxf>
      <numFmt numFmtId="165" formatCode="[&lt;1000000000]##0.00,,&quot; MB&quot;;[&lt;1000000000000]##0.00,,,&quot; GB&quot;;#,##0.00,,,,&quot; TB&quot;"/>
    </dxf>
    <dxf>
      <font>
        <sz val="8"/>
      </font>
    </dxf>
    <dxf>
      <font>
        <sz val="8"/>
      </font>
    </dxf>
    <dxf>
      <font>
        <sz val="8"/>
      </font>
    </dxf>
    <dxf>
      <font>
        <sz val="8"/>
      </font>
    </dxf>
    <dxf>
      <numFmt numFmtId="165" formatCode="[&lt;1000000000]##0.00,,&quot; MB&quot;;[&lt;1000000000000]##0.00,,,&quot; GB&quot;;#,##0.00,,,,&quot; TB&quot;"/>
    </dxf>
    <dxf>
      <numFmt numFmtId="165" formatCode="[&lt;1000000000]##0.00,,&quot; MB&quot;;[&lt;1000000000000]##0.00,,,&quot; GB&quot;;#,##0.00,,,,&quot; TB&quot;"/>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numFmt numFmtId="171" formatCode="[&lt;1000]##0&quot; bytes&quot;;[&lt;1000000]##0.0,&quot; KB&quot;;##0.0,,&quot; MB&quot;"/>
    </dxf>
    <dxf>
      <numFmt numFmtId="171" formatCode="[&lt;1000]##0&quot; bytes&quot;;[&lt;1000000]##0.0,&quot; KB&quot;;##0.0,,&quot; MB&quo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numFmt numFmtId="165" formatCode="[&lt;1000000000]##0.00,,&quot; MB&quot;;[&lt;1000000000000]##0.00,,,&quot; GB&quot;;#,##0.00,,,,&quot; TB&quot;"/>
    </dxf>
    <dxf>
      <numFmt numFmtId="165" formatCode="[&lt;1000000000]##0.00,,&quot; MB&quot;;[&lt;1000000000000]##0.00,,,&quot; GB&quot;;#,##0.00,,,,&quot; TB&quot;"/>
    </dxf>
    <dxf>
      <numFmt numFmtId="165" formatCode="[&lt;1000000000]##0.00,,&quot; MB&quot;;[&lt;1000000000000]##0.00,,,&quot; GB&quot;;#,##0.00,,,,&quot; TB&quo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numFmt numFmtId="3" formatCode="#,##0"/>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numFmt numFmtId="169" formatCode="[&lt;1073741824]#,##0.0,,&quot; MB&quot;;[&lt;1099511627776]#,##0.0,,,&quot; GB&quot;;#,##0.0,,,,&quot; TB&quot;"/>
    </dxf>
    <dxf>
      <numFmt numFmtId="169" formatCode="[&lt;1073741824]#,##0.0,,&quot; MB&quot;;[&lt;1099511627776]#,##0.0,,,&quot; GB&quot;;#,##0.0,,,,&quot; TB&quot;"/>
    </dxf>
    <dxf>
      <font>
        <sz val="8"/>
      </font>
    </dxf>
    <dxf>
      <font>
        <sz val="8"/>
      </font>
    </dxf>
    <dxf>
      <font>
        <sz val="8"/>
      </font>
    </dxf>
    <dxf>
      <font>
        <sz val="8"/>
      </font>
    </dxf>
    <dxf>
      <numFmt numFmtId="3" formatCode="#,##0"/>
    </dxf>
    <dxf>
      <numFmt numFmtId="3" formatCode="#,##0"/>
    </dxf>
    <dxf>
      <font>
        <sz val="8"/>
      </font>
    </dxf>
    <dxf>
      <font>
        <sz val="8"/>
      </font>
    </dxf>
    <dxf>
      <font>
        <sz val="8"/>
      </font>
    </dxf>
    <dxf>
      <numFmt numFmtId="0" formatCode="General"/>
    </dxf>
    <dxf>
      <font>
        <sz val="8"/>
      </font>
    </dxf>
    <dxf>
      <font>
        <sz val="8"/>
      </font>
    </dxf>
    <dxf>
      <font>
        <sz val="8"/>
      </font>
    </dxf>
    <dxf>
      <numFmt numFmtId="3" formatCode="#,##0"/>
    </dxf>
    <dxf>
      <font>
        <sz val="8"/>
      </font>
    </dxf>
    <dxf>
      <font>
        <sz val="8"/>
      </font>
    </dxf>
    <dxf>
      <numFmt numFmtId="1" formatCode="0"/>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numFmt numFmtId="169" formatCode="[&lt;1073741824]#,##0.0,,&quot; MB&quot;;[&lt;1099511627776]#,##0.0,,,&quot; GB&quot;;#,##0.0,,,,&quot; TB&quot;"/>
    </dxf>
    <dxf>
      <numFmt numFmtId="169" formatCode="[&lt;1073741824]#,##0.0,,&quot; MB&quot;;[&lt;1099511627776]#,##0.0,,,&quot; GB&quot;;#,##0.0,,,,&quot; TB&quot;"/>
    </dxf>
    <dxf>
      <font>
        <sz val="8"/>
      </font>
    </dxf>
    <dxf>
      <font>
        <sz val="8"/>
      </font>
    </dxf>
    <dxf>
      <font>
        <sz val="8"/>
      </font>
    </dxf>
    <dxf>
      <numFmt numFmtId="0" formatCode="General"/>
    </dxf>
    <dxf>
      <font>
        <sz val="8"/>
      </font>
    </dxf>
    <dxf>
      <font>
        <sz val="8"/>
      </font>
    </dxf>
    <dxf>
      <font>
        <sz val="8"/>
      </font>
    </dxf>
    <dxf>
      <numFmt numFmtId="165" formatCode="[&lt;1000000000]##0.00,,&quot; MB&quot;;[&lt;1000000000000]##0.00,,,&quot; GB&quot;;#,##0.00,,,,&quot; TB&quot;"/>
    </dxf>
    <dxf>
      <font>
        <sz val="8"/>
      </font>
    </dxf>
    <dxf>
      <font>
        <sz val="8"/>
      </font>
    </dxf>
    <dxf>
      <numFmt numFmtId="1" formatCode="0"/>
    </dxf>
    <dxf>
      <font>
        <sz val="8"/>
      </font>
    </dxf>
    <dxf>
      <font>
        <sz val="8"/>
      </font>
    </dxf>
    <dxf>
      <font>
        <sz val="8"/>
      </font>
    </dxf>
    <dxf>
      <font>
        <sz val="8"/>
      </font>
    </dxf>
    <dxf>
      <font>
        <sz val="8"/>
      </font>
    </dxf>
    <dxf>
      <font>
        <sz val="8"/>
      </font>
    </dxf>
    <dxf>
      <font>
        <sz val="8"/>
      </font>
    </dxf>
    <dxf>
      <font>
        <sz val="8"/>
      </font>
    </dxf>
    <dxf>
      <font>
        <sz val="8"/>
      </font>
    </dxf>
    <dxf>
      <numFmt numFmtId="169" formatCode="[&lt;1073741824]#,##0.0,,&quot; MB&quot;;[&lt;1099511627776]#,##0.0,,,&quot; GB&quot;;#,##0.0,,,,&quot; TB&quot;"/>
    </dxf>
    <dxf>
      <numFmt numFmtId="169" formatCode="[&lt;1073741824]#,##0.0,,&quot; MB&quot;;[&lt;1099511627776]#,##0.0,,,&quot; GB&quot;;#,##0.0,,,,&quot; TB&quot;"/>
    </dxf>
    <dxf>
      <font>
        <sz val="8"/>
      </font>
    </dxf>
    <dxf>
      <font>
        <sz val="8"/>
      </font>
    </dxf>
    <dxf>
      <font>
        <sz val="8"/>
      </font>
    </dxf>
    <dxf>
      <numFmt numFmtId="3" formatCode="#,##0"/>
    </dxf>
    <dxf>
      <numFmt numFmtId="3" formatCode="#,##0"/>
    </dxf>
    <dxf>
      <font>
        <sz val="8"/>
      </font>
    </dxf>
    <dxf>
      <font>
        <sz val="8"/>
      </font>
    </dxf>
    <dxf>
      <font>
        <sz val="8"/>
      </font>
    </dxf>
    <dxf>
      <numFmt numFmtId="0" formatCode="General"/>
    </dxf>
    <dxf>
      <font>
        <sz val="8"/>
      </font>
    </dxf>
    <dxf>
      <font>
        <sz val="8"/>
      </font>
    </dxf>
    <dxf>
      <font>
        <sz val="8"/>
      </font>
    </dxf>
    <dxf>
      <numFmt numFmtId="3" formatCode="#,##0"/>
    </dxf>
    <dxf>
      <font>
        <sz val="8"/>
      </font>
    </dxf>
    <dxf>
      <font>
        <sz val="8"/>
      </font>
    </dxf>
    <dxf>
      <numFmt numFmtId="1" formatCode="0"/>
    </dxf>
    <dxf>
      <font>
        <sz val="8"/>
      </font>
    </dxf>
    <dxf>
      <font>
        <sz val="8"/>
      </font>
    </dxf>
    <dxf>
      <numFmt numFmtId="3" formatCode="#,##0"/>
    </dxf>
    <dxf>
      <numFmt numFmtId="3" formatCode="#,##0"/>
    </dxf>
    <dxf>
      <font>
        <sz val="8"/>
      </font>
    </dxf>
    <dxf>
      <font>
        <sz val="8"/>
      </font>
    </dxf>
    <dxf>
      <font>
        <sz val="8"/>
      </font>
    </dxf>
    <dxf>
      <font>
        <sz val="8"/>
      </font>
    </dxf>
    <dxf>
      <font>
        <sz val="8"/>
      </font>
    </dxf>
    <dxf>
      <numFmt numFmtId="4" formatCode="#,##0.00"/>
    </dxf>
    <dxf>
      <numFmt numFmtId="4" formatCode="#,##0.00"/>
    </dxf>
    <dxf>
      <numFmt numFmtId="3" formatCode="#,##0"/>
    </dxf>
    <dxf>
      <font>
        <sz val="8"/>
      </font>
    </dxf>
    <dxf>
      <font>
        <sz val="8"/>
      </font>
    </dxf>
    <dxf>
      <font>
        <sz val="8"/>
      </font>
    </dxf>
    <dxf>
      <font>
        <sz val="8"/>
      </font>
    </dxf>
    <dxf>
      <font>
        <sz val="8"/>
      </font>
    </dxf>
    <dxf>
      <numFmt numFmtId="3" formatCode="#,##0"/>
    </dxf>
    <dxf>
      <numFmt numFmtId="3" formatCode="#,##0"/>
    </dxf>
    <dxf>
      <numFmt numFmtId="3" formatCode="#,##0"/>
    </dxf>
    <dxf>
      <numFmt numFmtId="3" formatCode="#,##0"/>
    </dxf>
    <dxf>
      <numFmt numFmtId="3" formatCode="#,##0"/>
    </dxf>
    <dxf>
      <numFmt numFmtId="167" formatCode="0.0000%"/>
    </dxf>
    <dxf>
      <numFmt numFmtId="167" formatCode="0.0000%"/>
    </dxf>
    <dxf>
      <font>
        <sz val="8"/>
      </font>
    </dxf>
    <dxf>
      <font>
        <sz val="8"/>
      </font>
    </dxf>
    <dxf>
      <numFmt numFmtId="165" formatCode="[&lt;1000000000]##0.00,,&quot; MB&quot;;[&lt;1000000000000]##0.00,,,&quot; GB&quot;;#,##0.00,,,,&quot; TB&quot;"/>
    </dxf>
    <dxf>
      <numFmt numFmtId="165" formatCode="[&lt;1000000000]##0.00,,&quot; MB&quot;;[&lt;1000000000000]##0.00,,,&quot; GB&quot;;#,##0.00,,,,&quot; TB&quot;"/>
    </dxf>
    <dxf>
      <font>
        <sz val="8"/>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numFmt numFmtId="4" formatCode="#,##0.00"/>
    </dxf>
    <dxf>
      <numFmt numFmtId="4" formatCode="#,##0.0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font>
        <sz val="10"/>
      </font>
    </dxf>
    <dxf>
      <font>
        <sz val="10"/>
      </font>
    </dxf>
    <dxf>
      <font>
        <sz val="10"/>
      </font>
    </dxf>
    <dxf>
      <font>
        <sz val="10"/>
      </font>
    </dxf>
    <dxf>
      <font>
        <sz val="10"/>
      </font>
    </dxf>
    <dxf>
      <border>
        <left/>
        <bottom/>
      </border>
    </dxf>
    <dxf>
      <border>
        <left/>
        <bottom/>
      </border>
    </dxf>
    <dxf>
      <border>
        <left/>
        <bottom/>
      </border>
    </dxf>
    <dxf>
      <border>
        <left/>
        <bottom/>
      </border>
    </dxf>
    <dxf>
      <border>
        <left/>
        <bottom/>
      </border>
    </dxf>
    <dxf>
      <font>
        <sz val="8"/>
      </font>
    </dxf>
    <dxf>
      <font>
        <sz val="8"/>
      </font>
    </dxf>
    <dxf>
      <font>
        <sz val="8"/>
      </font>
    </dxf>
    <dxf>
      <font>
        <sz val="8"/>
      </font>
    </dxf>
    <dxf>
      <font>
        <sz val="8"/>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sz val="10"/>
      </font>
    </dxf>
    <dxf>
      <font>
        <sz val="10"/>
      </font>
    </dxf>
    <dxf>
      <font>
        <sz val="10"/>
      </font>
    </dxf>
    <dxf>
      <font>
        <sz val="10"/>
      </font>
    </dxf>
    <dxf>
      <font>
        <sz val="10"/>
      </font>
    </dxf>
    <dxf>
      <border>
        <left/>
      </border>
    </dxf>
    <dxf>
      <border>
        <left/>
      </border>
    </dxf>
    <dxf>
      <border>
        <left/>
      </border>
    </dxf>
    <dxf>
      <border>
        <left/>
      </border>
    </dxf>
    <dxf>
      <border>
        <left/>
      </border>
    </dxf>
    <dxf>
      <border>
        <right/>
      </border>
    </dxf>
    <dxf>
      <border>
        <right/>
      </border>
    </dxf>
    <dxf>
      <border>
        <right/>
      </border>
    </dxf>
    <dxf>
      <border>
        <right/>
      </border>
    </dxf>
    <dxf>
      <border>
        <right/>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border>
        <top/>
        <bottom/>
      </border>
    </dxf>
    <dxf>
      <border>
        <top/>
        <bottom/>
      </border>
    </dxf>
    <dxf>
      <border>
        <top style="thin">
          <color auto="1"/>
        </top>
      </border>
    </dxf>
    <dxf>
      <border>
        <top style="thin">
          <color auto="1"/>
        </top>
      </border>
    </dxf>
    <dxf>
      <font>
        <sz val="8"/>
      </font>
    </dxf>
    <dxf>
      <font>
        <sz val="8"/>
      </font>
    </dxf>
    <dxf>
      <font>
        <sz val="8"/>
      </font>
    </dxf>
    <dxf>
      <font>
        <sz val="8"/>
      </font>
    </dxf>
    <dxf>
      <font>
        <sz val="8"/>
      </font>
    </dxf>
    <dxf>
      <font>
        <sz val="8"/>
      </font>
    </dxf>
    <dxf>
      <alignment horizontal="right"/>
    </dxf>
    <dxf>
      <numFmt numFmtId="3" formatCode="#,##0"/>
    </dxf>
    <dxf>
      <border>
        <left/>
        <right/>
        <top/>
        <bottom/>
        <horizontal/>
      </border>
    </dxf>
    <dxf>
      <border>
        <left/>
        <right/>
        <top/>
        <bottom/>
        <horizontal/>
      </border>
    </dxf>
    <dxf>
      <border>
        <left/>
        <right/>
        <top/>
        <bottom/>
        <horizontal/>
      </border>
    </dxf>
    <dxf>
      <border>
        <left/>
        <right/>
      </border>
    </dxf>
    <dxf>
      <border>
        <left/>
        <right/>
      </border>
    </dxf>
    <dxf>
      <border>
        <left/>
        <right/>
      </border>
    </dxf>
    <dxf>
      <font>
        <sz val="8"/>
      </font>
    </dxf>
    <dxf>
      <font>
        <sz val="8"/>
      </font>
    </dxf>
    <dxf>
      <font>
        <sz val="8"/>
      </font>
    </dxf>
    <dxf>
      <font>
        <sz val="8"/>
      </font>
    </dxf>
    <dxf>
      <numFmt numFmtId="3" formatCode="#,##0"/>
    </dxf>
    <dxf>
      <font>
        <sz val="8"/>
      </font>
    </dxf>
    <dxf>
      <font>
        <sz val="8"/>
      </font>
    </dxf>
    <dxf>
      <font>
        <sz val="8"/>
      </font>
    </dxf>
    <dxf>
      <font>
        <sz val="8"/>
      </font>
    </dxf>
    <dxf>
      <font>
        <sz val="8"/>
      </font>
    </dxf>
    <dxf>
      <font>
        <sz val="8"/>
      </font>
    </dxf>
    <dxf>
      <alignment horizontal="right"/>
    </dxf>
    <dxf>
      <border>
        <left/>
        <right/>
      </border>
    </dxf>
    <dxf>
      <border>
        <left/>
        <right/>
      </border>
    </dxf>
    <dxf>
      <border>
        <left/>
        <right/>
      </border>
    </dxf>
    <dxf>
      <border>
        <left/>
        <right/>
      </border>
    </dxf>
    <dxf>
      <border>
        <left/>
        <right/>
      </border>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alignment horizontal="right"/>
    </dxf>
    <dxf>
      <border>
        <left/>
        <right/>
      </border>
    </dxf>
    <dxf>
      <border>
        <left/>
        <right/>
      </border>
    </dxf>
    <dxf>
      <border>
        <left/>
        <right/>
      </border>
    </dxf>
    <dxf>
      <border>
        <left/>
        <right/>
      </border>
    </dxf>
    <dxf>
      <border>
        <left/>
        <right/>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horizontal="right"/>
    </dxf>
    <dxf>
      <numFmt numFmtId="165" formatCode="[&lt;1000000000]##0.00,,&quot; MB&quot;;[&lt;1000000000000]##0.00,,,&quot; GB&quot;;#,##0.00,,,,&quot; TB&quot;"/>
    </dxf>
    <dxf>
      <border>
        <left/>
        <right/>
        <top/>
        <horizontal/>
      </border>
    </dxf>
    <dxf>
      <border>
        <left/>
        <right/>
        <top/>
        <horizontal/>
      </border>
    </dxf>
    <dxf>
      <border>
        <left/>
        <right/>
        <top/>
        <horizontal/>
      </border>
    </dxf>
    <dxf>
      <border>
        <left/>
        <right/>
      </border>
    </dxf>
    <dxf>
      <border>
        <left/>
        <right/>
      </border>
    </dxf>
    <dxf>
      <border>
        <left/>
        <right/>
      </border>
    </dxf>
    <dxf>
      <font>
        <sz val="8"/>
      </font>
    </dxf>
    <dxf>
      <font>
        <sz val="8"/>
      </font>
    </dxf>
    <dxf>
      <font>
        <sz val="8"/>
      </font>
    </dxf>
    <dxf>
      <font>
        <sz val="8"/>
      </font>
    </dxf>
    <dxf>
      <font>
        <sz val="8"/>
      </font>
    </dxf>
    <dxf>
      <numFmt numFmtId="165" formatCode="[&lt;1000000000]##0.00,,&quot; MB&quot;;[&lt;1000000000000]##0.00,,,&quot; GB&quot;;#,##0.00,,,,&quot; TB&quot;"/>
    </dxf>
    <dxf>
      <font>
        <sz val="8"/>
      </font>
    </dxf>
    <dxf>
      <font>
        <sz val="8"/>
      </font>
    </dxf>
    <dxf>
      <font>
        <sz val="8"/>
      </font>
    </dxf>
    <dxf>
      <font>
        <sz val="8"/>
      </font>
    </dxf>
    <dxf>
      <font>
        <sz val="8"/>
      </font>
    </dxf>
    <dxf>
      <font>
        <sz val="8"/>
      </font>
    </dxf>
    <dxf>
      <alignment horizontal="right"/>
    </dxf>
    <dxf>
      <border>
        <left/>
        <right/>
      </border>
    </dxf>
    <dxf>
      <border>
        <left/>
        <right/>
      </border>
    </dxf>
    <dxf>
      <border>
        <left/>
        <right/>
      </border>
    </dxf>
    <dxf>
      <border>
        <left/>
        <right/>
      </border>
    </dxf>
    <dxf>
      <border>
        <left/>
        <right/>
      </border>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alignment horizontal="right"/>
    </dxf>
    <dxf>
      <border>
        <left/>
        <right/>
      </border>
    </dxf>
    <dxf>
      <border>
        <left/>
        <right/>
      </border>
    </dxf>
    <dxf>
      <border>
        <left/>
        <right/>
      </border>
    </dxf>
    <dxf>
      <border>
        <left/>
        <right/>
      </border>
    </dxf>
    <dxf>
      <border>
        <left/>
        <right/>
      </border>
    </dxf>
    <dxf>
      <font>
        <sz val="8"/>
      </font>
    </dxf>
    <dxf>
      <font>
        <sz val="8"/>
      </font>
    </dxf>
    <dxf>
      <font>
        <sz val="8"/>
      </font>
    </dxf>
    <dxf>
      <font>
        <sz val="8"/>
      </font>
    </dxf>
    <dxf>
      <font>
        <sz val="8"/>
      </font>
    </dxf>
  </dxfs>
  <tableStyles count="0" defaultTableStyle="TableStyleMedium2" defaultPivotStyle="PivotStyleLight16"/>
  <colors>
    <mruColors>
      <color rgb="FFFFB628"/>
      <color rgb="FF63BE7B"/>
      <color rgb="FFBFBFBF"/>
      <color rgb="FFF8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9.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pivotCacheDefinition" Target="pivotCache/pivotCacheDefinition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pivotCacheDefinition" Target="pivotCache/pivotCacheDefinition10.xml"/><Relationship Id="rId45" Type="http://schemas.openxmlformats.org/officeDocument/2006/relationships/pivotCacheDefinition" Target="pivotCache/pivotCacheDefinition1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pivotCacheDefinition" Target="pivotCache/pivotCacheDefinition1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pivotCacheDefinition" Target="pivotCache/pivotCacheDefinition1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openxmlformats.org/officeDocument/2006/relationships/pivotCacheDefinition" Target="pivotCache/pivotCacheDefinition8.xml"/><Relationship Id="rId46" Type="http://schemas.openxmlformats.org/officeDocument/2006/relationships/pivotCacheDefinition" Target="pivotCache/pivotCacheDefinition16.xml"/><Relationship Id="rId20" Type="http://schemas.openxmlformats.org/officeDocument/2006/relationships/worksheet" Target="worksheets/sheet20.xml"/><Relationship Id="rId41" Type="http://schemas.openxmlformats.org/officeDocument/2006/relationships/pivotCacheDefinition" Target="pivotCache/pivotCacheDefinition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Time Analysis: Total Bytes Modified</a:t>
            </a:r>
          </a:p>
        </c:rich>
      </c:tx>
      <c:overlay val="0"/>
      <c:spPr>
        <a:noFill/>
        <a:ln>
          <a:noFill/>
        </a:ln>
        <a:effectLst/>
      </c:spPr>
    </c:title>
    <c:autoTitleDeleted val="0"/>
    <c:plotArea>
      <c:layout/>
      <c:lineChart>
        <c:grouping val="standard"/>
        <c:varyColors val="0"/>
        <c:ser>
          <c:idx val="0"/>
          <c:order val="0"/>
          <c:tx>
            <c:v>LastModBytes</c:v>
          </c:tx>
          <c:spPr>
            <a:ln w="31750" cap="rnd">
              <a:solidFill>
                <a:srgbClr val="4472C4">
                  <a:lumMod val="60000"/>
                  <a:lumOff val="40000"/>
                  <a:alpha val="85000"/>
                </a:srgbClr>
              </a:solidFill>
              <a:round/>
            </a:ln>
            <a:effectLst/>
          </c:spPr>
          <c:marker>
            <c:symbol val="none"/>
          </c:marker>
          <c:cat>
            <c:strRef>
              <c:f>TimeAnalysis!$A$3:$A$7</c:f>
              <c:strCache>
                <c:ptCount val="5"/>
                <c:pt idx="0">
                  <c:v>     Past 24 Hours</c:v>
                </c:pt>
                <c:pt idx="1">
                  <c:v>     Past Week</c:v>
                </c:pt>
                <c:pt idx="2">
                  <c:v>     Past 30 Days</c:v>
                </c:pt>
                <c:pt idx="3">
                  <c:v>     Past Year</c:v>
                </c:pt>
                <c:pt idx="4">
                  <c:v>     More Than A Year</c:v>
                </c:pt>
              </c:strCache>
            </c:strRef>
          </c:cat>
          <c:val>
            <c:numRef>
              <c:f>TimeAnalysis!$B$3:$B$7</c:f>
              <c:numCache>
                <c:formatCode>[&lt;1000000000]##0.0,," MB";[&lt;1000000000000]##0.0,,," GB";#,##0.0,,,," TB"</c:formatCode>
                <c:ptCount val="5"/>
                <c:pt idx="0">
                  <c:v>16976695380</c:v>
                </c:pt>
                <c:pt idx="1">
                  <c:v>190931304018</c:v>
                </c:pt>
                <c:pt idx="2">
                  <c:v>1098554079249</c:v>
                </c:pt>
                <c:pt idx="3">
                  <c:v>7359158550163</c:v>
                </c:pt>
                <c:pt idx="4">
                  <c:v>276911190996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00000000]##0.0,,&quot; MB&quot;;[&lt;1000000000000]##0.0,,,&quot; GB&quot;;#,##0.0,,,,&quot; TB&quot;"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pivotSource>
    <c:name>[Customer_Sample_VolumeReport-ANON2.xlsx]FileExtInfo!PivotTable4</c:name>
    <c:fmtId val="4"/>
  </c:pivotSource>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a:t>Top 25 Extensions by Size</a:t>
            </a:r>
          </a:p>
        </c:rich>
      </c:tx>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FileExtInfo!$I$1</c:f>
              <c:strCache>
                <c:ptCount val="1"/>
                <c:pt idx="0">
                  <c:v>Ergebnis</c:v>
                </c:pt>
              </c:strCache>
            </c:strRef>
          </c:tx>
          <c:invertIfNegative val="0"/>
          <c:cat>
            <c:strRef>
              <c:f>FileExtInfo!$H$2:$H$26</c:f>
              <c:strCache>
                <c:ptCount val="25"/>
                <c:pt idx="0">
                  <c:v>rr</c:v>
                </c:pt>
                <c:pt idx="1">
                  <c:v>docx</c:v>
                </c:pt>
                <c:pt idx="2">
                  <c:v>xml</c:v>
                </c:pt>
                <c:pt idx="3">
                  <c:v>N/A</c:v>
                </c:pt>
                <c:pt idx="4">
                  <c:v>cp</c:v>
                </c:pt>
                <c:pt idx="5">
                  <c:v>json</c:v>
                </c:pt>
                <c:pt idx="6">
                  <c:v>prep</c:v>
                </c:pt>
                <c:pt idx="7">
                  <c:v>1</c:v>
                </c:pt>
                <c:pt idx="8">
                  <c:v>699</c:v>
                </c:pt>
                <c:pt idx="9">
                  <c:v>18</c:v>
                </c:pt>
                <c:pt idx="10">
                  <c:v>aai</c:v>
                </c:pt>
                <c:pt idx="11">
                  <c:v>6</c:v>
                </c:pt>
                <c:pt idx="12">
                  <c:v>560</c:v>
                </c:pt>
                <c:pt idx="13">
                  <c:v>40</c:v>
                </c:pt>
                <c:pt idx="14">
                  <c:v>103</c:v>
                </c:pt>
                <c:pt idx="15">
                  <c:v>60</c:v>
                </c:pt>
                <c:pt idx="16">
                  <c:v>41</c:v>
                </c:pt>
                <c:pt idx="17">
                  <c:v>523</c:v>
                </c:pt>
                <c:pt idx="18">
                  <c:v>98</c:v>
                </c:pt>
                <c:pt idx="19">
                  <c:v>346</c:v>
                </c:pt>
                <c:pt idx="20">
                  <c:v>21</c:v>
                </c:pt>
                <c:pt idx="21">
                  <c:v>96</c:v>
                </c:pt>
                <c:pt idx="22">
                  <c:v>219</c:v>
                </c:pt>
                <c:pt idx="23">
                  <c:v>72</c:v>
                </c:pt>
                <c:pt idx="24">
                  <c:v>106</c:v>
                </c:pt>
              </c:strCache>
            </c:strRef>
          </c:cat>
          <c:val>
            <c:numRef>
              <c:f>FileExtInfo!$I$2:$I$26</c:f>
              <c:numCache>
                <c:formatCode>[&lt;1000000000]##0.00,," MB";[&lt;1000000000000]##0.00,,," GB";#,##0.00,,,," TB"</c:formatCode>
                <c:ptCount val="25"/>
                <c:pt idx="0">
                  <c:v>6981553700341</c:v>
                </c:pt>
                <c:pt idx="1">
                  <c:v>625508545144</c:v>
                </c:pt>
                <c:pt idx="2">
                  <c:v>16181269507</c:v>
                </c:pt>
                <c:pt idx="3">
                  <c:v>8235304424</c:v>
                </c:pt>
                <c:pt idx="4">
                  <c:v>1870237404</c:v>
                </c:pt>
                <c:pt idx="5">
                  <c:v>1125497539</c:v>
                </c:pt>
                <c:pt idx="6">
                  <c:v>509068438</c:v>
                </c:pt>
                <c:pt idx="7">
                  <c:v>107733632</c:v>
                </c:pt>
                <c:pt idx="8">
                  <c:v>104269799</c:v>
                </c:pt>
                <c:pt idx="9">
                  <c:v>86165139</c:v>
                </c:pt>
                <c:pt idx="10">
                  <c:v>62067866</c:v>
                </c:pt>
                <c:pt idx="11">
                  <c:v>58629696</c:v>
                </c:pt>
                <c:pt idx="12">
                  <c:v>34616017</c:v>
                </c:pt>
                <c:pt idx="13">
                  <c:v>31752509</c:v>
                </c:pt>
                <c:pt idx="14">
                  <c:v>25386152</c:v>
                </c:pt>
                <c:pt idx="15">
                  <c:v>21720588</c:v>
                </c:pt>
                <c:pt idx="16">
                  <c:v>19116036</c:v>
                </c:pt>
                <c:pt idx="17">
                  <c:v>19057092</c:v>
                </c:pt>
                <c:pt idx="18">
                  <c:v>17498696</c:v>
                </c:pt>
                <c:pt idx="19">
                  <c:v>13831508</c:v>
                </c:pt>
                <c:pt idx="20">
                  <c:v>12579104</c:v>
                </c:pt>
                <c:pt idx="21">
                  <c:v>11527608</c:v>
                </c:pt>
                <c:pt idx="22">
                  <c:v>10778232</c:v>
                </c:pt>
                <c:pt idx="23">
                  <c:v>10574184</c:v>
                </c:pt>
                <c:pt idx="24">
                  <c:v>10363571</c:v>
                </c:pt>
              </c:numCache>
            </c:numRef>
          </c:val>
          <c:extLst>
            <c:ext xmlns:c16="http://schemas.microsoft.com/office/drawing/2014/chart" uri="{C3380CC4-5D6E-409C-BE32-E72D297353CC}">
              <c16:uniqueId val="{00000000-6005-48B0-A7C1-8119EA830197}"/>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2555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[Customer_Sample_VolumeReport-ANON2.xlsx]Analysis!OwnerPT</c:name>
    <c:fmtId val="15"/>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Folders, Files and Bytes by</a:t>
            </a:r>
            <a:r>
              <a:rPr lang="en-US" baseline="0"/>
              <a:t> </a:t>
            </a:r>
            <a:r>
              <a:rPr lang="en-US"/>
              <a:t>Owner</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pivotFmt>
      <c:pivotFmt>
        <c:idx val="1"/>
        <c:spPr>
          <a:solidFill>
            <a:schemeClr val="accent6"/>
          </a:solidFill>
          <a:ln>
            <a:noFill/>
          </a:ln>
          <a:effectLst>
            <a:innerShdw dist="12700" dir="16200000">
              <a:schemeClr val="lt1"/>
            </a:innerShdw>
          </a:effectLst>
        </c:spPr>
      </c:pivotFmt>
      <c:pivotFmt>
        <c:idx val="2"/>
        <c:spPr>
          <a:solidFill>
            <a:schemeClr val="accent6"/>
          </a:solidFill>
          <a:ln>
            <a:noFill/>
          </a:ln>
          <a:effectLst>
            <a:innerShdw dist="12700" dir="16200000">
              <a:schemeClr val="lt1"/>
            </a:innerShdw>
          </a:effectLst>
        </c:spPr>
      </c:pivotFmt>
      <c:pivotFmt>
        <c:idx val="3"/>
        <c:spPr>
          <a:solidFill>
            <a:schemeClr val="accent6"/>
          </a:solidFill>
          <a:ln>
            <a:noFill/>
          </a:ln>
          <a:effectLst>
            <a:innerShdw dist="12700" dir="16200000">
              <a:schemeClr val="lt1"/>
            </a:innerShdw>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6"/>
          </a:solidFill>
          <a:ln>
            <a:noFill/>
          </a:ln>
          <a:effectLst>
            <a:innerShdw dist="12700" dir="16200000">
              <a:schemeClr val="lt1"/>
            </a:innerShdw>
          </a:effectLst>
          <a:scene3d>
            <a:camera prst="orthographicFront"/>
            <a:lightRig rig="threePt" dir="t"/>
          </a:scene3d>
          <a:sp3d>
            <a:bevelT/>
          </a:sp3d>
        </c:spPr>
        <c:marker>
          <c:symbol val="none"/>
        </c:marker>
      </c:pivotFmt>
      <c:pivotFmt>
        <c:idx val="9"/>
        <c:spPr>
          <a:solidFill>
            <a:schemeClr val="accent6"/>
          </a:solidFill>
          <a:ln>
            <a:noFill/>
          </a:ln>
          <a:effectLst/>
          <a:scene3d>
            <a:camera prst="orthographicFront"/>
            <a:lightRig rig="threePt" dir="t"/>
          </a:scene3d>
          <a:sp3d>
            <a:bevelT/>
          </a:sp3d>
        </c:spPr>
        <c:marker>
          <c:symbol val="none"/>
        </c:marker>
      </c:pivotFmt>
      <c:pivotFmt>
        <c:idx val="10"/>
        <c:spPr>
          <a:solidFill>
            <a:schemeClr val="accent6"/>
          </a:solidFill>
          <a:ln>
            <a:noFill/>
          </a:ln>
          <a:effectLst/>
          <a:scene3d>
            <a:camera prst="orthographicFront"/>
            <a:lightRig rig="threePt" dir="t"/>
          </a:scene3d>
          <a:sp3d>
            <a:bevelT/>
          </a:sp3d>
        </c:spPr>
        <c:marker>
          <c:symbol val="none"/>
        </c:marker>
      </c:pivotFmt>
      <c:pivotFmt>
        <c:idx val="11"/>
        <c:spPr>
          <a:solidFill>
            <a:schemeClr val="accent6"/>
          </a:solidFill>
          <a:ln>
            <a:noFill/>
          </a:ln>
          <a:effectLst/>
          <a:scene3d>
            <a:camera prst="orthographicFront"/>
            <a:lightRig rig="threePt" dir="t"/>
          </a:scene3d>
          <a:sp3d>
            <a:bevelT/>
          </a:sp3d>
        </c:spPr>
        <c:marker>
          <c:symbol val="none"/>
        </c:marker>
      </c:pivotFmt>
      <c:pivotFmt>
        <c:idx val="12"/>
        <c:spPr>
          <a:solidFill>
            <a:schemeClr val="accent6"/>
          </a:solidFill>
          <a:ln>
            <a:noFill/>
          </a:ln>
          <a:effectLst/>
          <a:scene3d>
            <a:camera prst="orthographicFront"/>
            <a:lightRig rig="threePt" dir="t"/>
          </a:scene3d>
          <a:sp3d>
            <a:bevelT/>
          </a:sp3d>
        </c:spPr>
        <c:marker>
          <c:symbol val="none"/>
        </c:marker>
      </c:pivotFmt>
      <c:pivotFmt>
        <c:idx val="13"/>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4"/>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5"/>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6"/>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p3d/>
        </c:spPr>
        <c:marker>
          <c:symbol val="none"/>
        </c:marker>
        <c:dLbl>
          <c:idx val="0"/>
          <c:delete val="1"/>
          <c:extLst>
            <c:ext xmlns:c15="http://schemas.microsoft.com/office/drawing/2012/chart" uri="{CE6537A1-D6FC-4f65-9D91-7224C49458BB}"/>
          </c:extLst>
        </c:dLbl>
      </c:pivotFmt>
      <c:pivotFmt>
        <c:idx val="17"/>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8"/>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9"/>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0"/>
      </c:pivotFmt>
      <c:pivotFmt>
        <c:idx val="21"/>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2"/>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3"/>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4"/>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5"/>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6"/>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7"/>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8"/>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9"/>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0"/>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1"/>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2"/>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3"/>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4"/>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5"/>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6"/>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7"/>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8"/>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9"/>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0"/>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1"/>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2"/>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3"/>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4"/>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5"/>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6"/>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7"/>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8"/>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9"/>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50"/>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cene3d>
          <a:camera prst="orthographicFront"/>
          <a:lightRig rig="threePt" dir="t"/>
        </a:scene3d>
        <a:sp3d>
          <a:bevelB w="139700" h="139700" prst="divot"/>
        </a:sp3d>
      </c:spPr>
    </c:sideWall>
    <c:backWall>
      <c:thickness val="0"/>
      <c:spPr>
        <a:noFill/>
        <a:ln>
          <a:noFill/>
        </a:ln>
        <a:effectLst/>
        <a:scene3d>
          <a:camera prst="orthographicFront"/>
          <a:lightRig rig="threePt" dir="t"/>
        </a:scene3d>
        <a:sp3d>
          <a:bevelB w="139700" h="139700" prst="divot"/>
        </a:sp3d>
      </c:spPr>
    </c:backWall>
    <c:plotArea>
      <c:layout/>
      <c:bar3DChart>
        <c:barDir val="col"/>
        <c:grouping val="standard"/>
        <c:varyColors val="0"/>
        <c:ser>
          <c:idx val="0"/>
          <c:order val="0"/>
          <c:tx>
            <c:strRef>
              <c:f>Analysis!$Y$1</c:f>
              <c:strCache>
                <c:ptCount val="1"/>
                <c:pt idx="0">
                  <c:v>Total Folders </c:v>
                </c:pt>
              </c:strCache>
            </c:strRef>
          </c:tx>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invertIfNegative val="0"/>
          <c:cat>
            <c:strRef>
              <c:f>Analysis!$X$2:$X$3</c:f>
              <c:strCache>
                <c:ptCount val="1"/>
                <c:pt idx="0">
                  <c:v>(Leer)</c:v>
                </c:pt>
              </c:strCache>
            </c:strRef>
          </c:cat>
          <c:val>
            <c:numRef>
              <c:f>Analysis!$Y$2:$Y$3</c:f>
              <c:numCache>
                <c:formatCode>#,##0</c:formatCode>
                <c:ptCount val="1"/>
              </c:numCache>
            </c:numRef>
          </c:val>
          <c:extLst>
            <c:ext xmlns:c16="http://schemas.microsoft.com/office/drawing/2014/chart" uri="{C3380CC4-5D6E-409C-BE32-E72D297353CC}">
              <c16:uniqueId val="{00000000-0646-42D8-B82A-30211D538B00}"/>
            </c:ext>
          </c:extLst>
        </c:ser>
        <c:ser>
          <c:idx val="1"/>
          <c:order val="1"/>
          <c:tx>
            <c:strRef>
              <c:f>Analysis!$Z$1</c:f>
              <c:strCache>
                <c:ptCount val="1"/>
                <c:pt idx="0">
                  <c:v>Total Files </c:v>
                </c:pt>
              </c:strCache>
            </c:strRef>
          </c:tx>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invertIfNegative val="0"/>
          <c:cat>
            <c:strRef>
              <c:f>Analysis!$X$2:$X$3</c:f>
              <c:strCache>
                <c:ptCount val="1"/>
                <c:pt idx="0">
                  <c:v>(Leer)</c:v>
                </c:pt>
              </c:strCache>
            </c:strRef>
          </c:cat>
          <c:val>
            <c:numRef>
              <c:f>Analysis!$Z$2:$Z$3</c:f>
              <c:numCache>
                <c:formatCode>#,##0</c:formatCode>
                <c:ptCount val="1"/>
              </c:numCache>
            </c:numRef>
          </c:val>
          <c:extLst>
            <c:ext xmlns:c16="http://schemas.microsoft.com/office/drawing/2014/chart" uri="{C3380CC4-5D6E-409C-BE32-E72D297353CC}">
              <c16:uniqueId val="{00000001-0646-42D8-B82A-30211D538B00}"/>
            </c:ext>
          </c:extLst>
        </c:ser>
        <c:ser>
          <c:idx val="2"/>
          <c:order val="2"/>
          <c:tx>
            <c:strRef>
              <c:f>Analysis!$AA$1</c:f>
              <c:strCache>
                <c:ptCount val="1"/>
                <c:pt idx="0">
                  <c:v>Bytes (MB) </c:v>
                </c:pt>
              </c:strCache>
            </c:strRef>
          </c:tx>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invertIfNegative val="0"/>
          <c:cat>
            <c:strRef>
              <c:f>Analysis!$X$2:$X$3</c:f>
              <c:strCache>
                <c:ptCount val="1"/>
                <c:pt idx="0">
                  <c:v>(Leer)</c:v>
                </c:pt>
              </c:strCache>
            </c:strRef>
          </c:cat>
          <c:val>
            <c:numRef>
              <c:f>Analysis!$AA$2:$AA$3</c:f>
              <c:numCache>
                <c:formatCode>#,##0.00</c:formatCode>
                <c:ptCount val="1"/>
                <c:pt idx="0">
                  <c:v>0</c:v>
                </c:pt>
              </c:numCache>
            </c:numRef>
          </c:val>
          <c:extLst>
            <c:ext xmlns:c16="http://schemas.microsoft.com/office/drawing/2014/chart" uri="{C3380CC4-5D6E-409C-BE32-E72D297353CC}">
              <c16:uniqueId val="{00000002-0646-42D8-B82A-30211D538B00}"/>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a:scene3d>
          <a:camera prst="orthographicFront"/>
          <a:lightRig rig="threePt" dir="t"/>
        </a:scene3d>
        <a:sp3d/>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pivotSource>
    <c:name>[Customer_Sample_VolumeReport-ANON2.xlsx]HistoryCharts!HistoryAnalysis</c:name>
    <c:fmtId val="4"/>
  </c:pivotSource>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b="1"/>
              <a:t>History</a:t>
            </a:r>
            <a:r>
              <a:rPr lang="en-US" sz="1000" b="1" baseline="0"/>
              <a:t> - </a:t>
            </a:r>
            <a:r>
              <a:rPr lang="en-US" sz="1000" b="1"/>
              <a:t>Bytes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spPr>
          <a:solidFill>
            <a:schemeClr val="accent1"/>
          </a:solidFill>
          <a:ln w="31750" cap="rnd" cmpd="sng" algn="ctr">
            <a:solidFill>
              <a:srgbClr val="4472C4">
                <a:lumMod val="60000"/>
                <a:lumOff val="40000"/>
                <a:alpha val="85000"/>
              </a:srgbClr>
            </a:solidFill>
            <a:prstDash val="solid"/>
            <a:round/>
          </a:ln>
          <a:effectLst/>
        </c:spPr>
        <c:marker>
          <c:symbol val="none"/>
        </c:marker>
        <c:dLbl>
          <c:idx val="0"/>
          <c:delete val="1"/>
          <c:extLst>
            <c:ext xmlns:c15="http://schemas.microsoft.com/office/drawing/2012/chart" uri="{CE6537A1-D6FC-4f65-9D91-7224C49458BB}"/>
          </c:extLst>
        </c:dLbl>
      </c:pivotFmt>
      <c:pivotFmt>
        <c:idx val="7"/>
        <c:spPr>
          <a:solidFill>
            <a:schemeClr val="accent1"/>
          </a:solidFill>
          <a:ln w="19050" cap="rnd" cmpd="sng" algn="ctr">
            <a:solidFill>
              <a:schemeClr val="accent1"/>
            </a:solidFill>
            <a:prstDash val="solid"/>
            <a:round/>
          </a:ln>
          <a:effectLst/>
        </c:spPr>
        <c:marker>
          <c:symbol val="none"/>
        </c:marker>
        <c:dLbl>
          <c:idx val="0"/>
          <c:delete val="1"/>
          <c:extLst>
            <c:ext xmlns:c15="http://schemas.microsoft.com/office/drawing/2012/chart" uri="{CE6537A1-D6FC-4f65-9D91-7224C49458BB}"/>
          </c:extLst>
        </c:dLbl>
      </c:pivotFmt>
      <c:pivotFmt>
        <c:idx val="8"/>
        <c:spPr>
          <a:solidFill>
            <a:schemeClr val="accent1"/>
          </a:solidFill>
          <a:ln w="19050" cap="rnd" cmpd="sng" algn="ctr">
            <a:solidFill>
              <a:schemeClr val="accent1"/>
            </a:solidFill>
            <a:prstDash val="solid"/>
            <a:round/>
          </a:ln>
          <a:effectLst/>
        </c:spPr>
        <c:marker>
          <c:symbol val="none"/>
        </c:marker>
        <c:dLbl>
          <c:idx val="0"/>
          <c:delete val="1"/>
          <c:extLst>
            <c:ext xmlns:c15="http://schemas.microsoft.com/office/drawing/2012/chart" uri="{CE6537A1-D6FC-4f65-9D91-7224C49458BB}"/>
          </c:extLst>
        </c:dLbl>
      </c:pivotFmt>
      <c:pivotFmt>
        <c:idx val="9"/>
        <c:spPr>
          <a:solidFill>
            <a:schemeClr val="accent1"/>
          </a:solidFill>
          <a:ln w="19050" cap="rnd" cmpd="sng" algn="ctr">
            <a:solidFill>
              <a:schemeClr val="accent1"/>
            </a:solidFill>
            <a:prstDash val="solid"/>
            <a:round/>
          </a:ln>
          <a:effectLst/>
        </c:spPr>
        <c:marker>
          <c:symbol val="none"/>
        </c:marker>
        <c:dLbl>
          <c:idx val="0"/>
          <c:delete val="1"/>
          <c:extLst>
            <c:ext xmlns:c15="http://schemas.microsoft.com/office/drawing/2012/chart" uri="{CE6537A1-D6FC-4f65-9D91-7224C49458BB}"/>
          </c:extLst>
        </c:dLbl>
      </c:pivotFmt>
      <c:pivotFmt>
        <c:idx val="10"/>
        <c:spPr>
          <a:ln w="19050" cap="rnd" cmpd="sng" algn="ctr">
            <a:solidFill>
              <a:schemeClr val="accent1">
                <a:shade val="65000"/>
              </a:schemeClr>
            </a:solidFill>
            <a:prstDash val="solid"/>
            <a:round/>
          </a:ln>
          <a:effectLst/>
        </c:spPr>
        <c:marker>
          <c:symbol val="none"/>
        </c:marker>
        <c:dLbl>
          <c:idx val="0"/>
          <c:delete val="1"/>
          <c:extLst>
            <c:ext xmlns:c15="http://schemas.microsoft.com/office/drawing/2012/chart" uri="{CE6537A1-D6FC-4f65-9D91-7224C49458BB}"/>
          </c:extLst>
        </c:dLbl>
      </c:pivotFmt>
      <c:pivotFmt>
        <c:idx val="11"/>
        <c:spPr>
          <a:solidFill>
            <a:schemeClr val="accent1"/>
          </a:solidFill>
          <a:ln w="19050" cap="flat" cmpd="sng" algn="ctr">
            <a:solidFill>
              <a:schemeClr val="accent1"/>
            </a:solidFill>
            <a:prstDash val="solid"/>
            <a:round/>
          </a:ln>
          <a:effectLst/>
        </c:spPr>
      </c:pivotFmt>
      <c:pivotFmt>
        <c:idx val="12"/>
        <c:spPr>
          <a:solidFill>
            <a:schemeClr val="accent1"/>
          </a:solidFill>
          <a:ln w="19050" cap="rnd" cmpd="sng" algn="ctr">
            <a:solidFill>
              <a:schemeClr val="accent1"/>
            </a:solidFill>
            <a:prstDash val="solid"/>
            <a:round/>
          </a:ln>
          <a:effectLst/>
        </c:spPr>
      </c:pivotFmt>
      <c:pivotFmt>
        <c:idx val="13"/>
        <c:spPr>
          <a:solidFill>
            <a:schemeClr val="accent1"/>
          </a:solidFill>
          <a:ln w="19050" cap="rnd" cmpd="sng" algn="ctr">
            <a:solidFill>
              <a:schemeClr val="accent1"/>
            </a:solidFill>
            <a:prstDash val="solid"/>
            <a:round/>
          </a:ln>
          <a:effectLst/>
        </c:spPr>
      </c:pivotFmt>
      <c:pivotFmt>
        <c:idx val="14"/>
        <c:spPr>
          <a:solidFill>
            <a:schemeClr val="accent1"/>
          </a:solidFill>
          <a:ln w="19050" cap="rnd" cmpd="sng" algn="ctr">
            <a:solidFill>
              <a:schemeClr val="accent1"/>
            </a:solidFill>
            <a:prstDash val="solid"/>
            <a:round/>
          </a:ln>
          <a:effectLst/>
        </c:spPr>
      </c:pivotFmt>
      <c:pivotFmt>
        <c:idx val="15"/>
        <c:spPr>
          <a:solidFill>
            <a:schemeClr val="accent1"/>
          </a:solidFill>
          <a:ln w="19050" cap="rnd" cmpd="sng" algn="ctr">
            <a:solidFill>
              <a:schemeClr val="accent1"/>
            </a:solidFill>
            <a:prstDash val="solid"/>
            <a:round/>
          </a:ln>
          <a:effectLst/>
        </c:spPr>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spPr>
          <a:solidFill>
            <a:schemeClr val="accent1"/>
          </a:solidFill>
          <a:ln w="19050" cap="rnd" cmpd="sng" algn="ctr">
            <a:solidFill>
              <a:schemeClr val="accent1"/>
            </a:solidFill>
            <a:prstDash val="solid"/>
            <a:round/>
          </a:ln>
          <a:effectLst/>
        </c:spPr>
      </c:pivotFmt>
      <c:pivotFmt>
        <c:idx val="78"/>
        <c:spPr>
          <a:solidFill>
            <a:schemeClr val="accent1"/>
          </a:solidFill>
          <a:ln w="19050" cap="rnd" cmpd="sng" algn="ctr">
            <a:solidFill>
              <a:schemeClr val="accent1"/>
            </a:solidFill>
            <a:prstDash val="solid"/>
            <a:round/>
          </a:ln>
          <a:effectLst/>
        </c:spPr>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spPr>
          <a:ln w="19050" cap="rnd" cmpd="sng" algn="ctr">
            <a:solidFill>
              <a:schemeClr val="accent1"/>
            </a:solidFill>
            <a:prstDash val="solid"/>
            <a:round/>
          </a:ln>
          <a:effectLst/>
        </c:spPr>
        <c:marker>
          <c:symbol val="none"/>
        </c:marker>
        <c:dLbl>
          <c:idx val="0"/>
          <c:delete val="1"/>
          <c:extLst>
            <c:ext xmlns:c15="http://schemas.microsoft.com/office/drawing/2012/chart" uri="{CE6537A1-D6FC-4f65-9D91-7224C49458BB}"/>
          </c:extLst>
        </c:dLbl>
      </c:pivotFmt>
      <c:pivotFmt>
        <c:idx val="90"/>
        <c:spPr>
          <a:ln w="19050" cap="rnd" cmpd="sng" algn="ctr">
            <a:solidFill>
              <a:schemeClr val="accent1">
                <a:tint val="65000"/>
              </a:schemeClr>
            </a:solidFill>
            <a:prstDash val="solid"/>
            <a:round/>
          </a:ln>
          <a:effectLst/>
        </c:spPr>
        <c:marker>
          <c:symbol val="none"/>
        </c:marker>
        <c:dLbl>
          <c:idx val="0"/>
          <c:delete val="1"/>
          <c:extLst>
            <c:ext xmlns:c15="http://schemas.microsoft.com/office/drawing/2012/chart" uri="{CE6537A1-D6FC-4f65-9D91-7224C49458BB}"/>
          </c:extLst>
        </c:dLbl>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s>
    <c:plotArea>
      <c:layout/>
      <c:lineChart>
        <c:grouping val="standard"/>
        <c:varyColors val="0"/>
        <c:ser>
          <c:idx val="0"/>
          <c:order val="0"/>
          <c:tx>
            <c:strRef>
              <c:f>HistoryCharts!$Y$1</c:f>
              <c:strCache>
                <c:ptCount val="1"/>
                <c:pt idx="0">
                  <c:v>Total</c:v>
                </c:pt>
              </c:strCache>
            </c:strRef>
          </c:tx>
          <c:spPr>
            <a:ln w="19050" cap="rnd" cmpd="sng" algn="ctr">
              <a:solidFill>
                <a:schemeClr val="accent1">
                  <a:shade val="65000"/>
                </a:schemeClr>
              </a:solidFill>
              <a:prstDash val="solid"/>
              <a:round/>
            </a:ln>
            <a:effectLst/>
          </c:spPr>
          <c:marker>
            <c:symbol val="none"/>
          </c:marker>
          <c:cat>
            <c:multiLvlStrRef>
              <c:f>HistoryCharts!$X$2:$X$7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HistoryCharts!$Y$2:$Y$7</c:f>
              <c:numCache>
                <c:formatCode>[&lt;1073741824]#,##0.0,," MB";[&lt;1099511627776]#,##0.0,,," GB";#,##0.0,,,," TB"</c:formatCode>
                <c:ptCount val="3"/>
                <c:pt idx="0">
                  <c:v>12881433</c:v>
                </c:pt>
                <c:pt idx="1">
                  <c:v>7636069741159</c:v>
                </c:pt>
                <c:pt idx="2">
                  <c:v>7636069741159</c:v>
                </c:pt>
              </c:numCache>
            </c:numRef>
          </c:val>
          <c:smooth val="0"/>
          <c:extLst>
            <c:ext xmlns:c16="http://schemas.microsoft.com/office/drawing/2014/chart" uri="{C3380CC4-5D6E-409C-BE32-E72D297353CC}">
              <c16:uniqueId val="{00000000-A625-475A-A804-E416E3AFAF12}"/>
            </c:ext>
          </c:extLst>
        </c:ser>
        <c:ser>
          <c:idx val="1"/>
          <c:order val="1"/>
          <c:tx>
            <c:strRef>
              <c:f>HistoryCharts!$Z$1</c:f>
              <c:strCache>
                <c:ptCount val="1"/>
                <c:pt idx="0">
                  <c:v>Included</c:v>
                </c:pt>
              </c:strCache>
            </c:strRef>
          </c:tx>
          <c:spPr>
            <a:ln w="19050" cap="rnd" cmpd="sng" algn="ctr">
              <a:solidFill>
                <a:schemeClr val="accent1"/>
              </a:solidFill>
              <a:prstDash val="solid"/>
              <a:round/>
            </a:ln>
            <a:effectLst/>
          </c:spPr>
          <c:marker>
            <c:symbol val="none"/>
          </c:marker>
          <c:cat>
            <c:multiLvlStrRef>
              <c:f>HistoryCharts!$X$2:$X$7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HistoryCharts!$Z$2:$Z$7</c:f>
              <c:numCache>
                <c:formatCode>[&lt;1073741824]#,##0.0,," MB";[&lt;1099511627776]#,##0.0,,," GB";#,##0.0,,,," TB"</c:formatCode>
                <c:ptCount val="3"/>
                <c:pt idx="0">
                  <c:v>12881433</c:v>
                </c:pt>
                <c:pt idx="1">
                  <c:v>7636069741159</c:v>
                </c:pt>
                <c:pt idx="2">
                  <c:v>7636069741159</c:v>
                </c:pt>
              </c:numCache>
            </c:numRef>
          </c:val>
          <c:smooth val="0"/>
          <c:extLst>
            <c:ext xmlns:c16="http://schemas.microsoft.com/office/drawing/2014/chart" uri="{C3380CC4-5D6E-409C-BE32-E72D297353CC}">
              <c16:uniqueId val="{00000001-A625-475A-A804-E416E3AFAF12}"/>
            </c:ext>
          </c:extLst>
        </c:ser>
        <c:ser>
          <c:idx val="2"/>
          <c:order val="2"/>
          <c:tx>
            <c:strRef>
              <c:f>HistoryCharts!$AA$1</c:f>
              <c:strCache>
                <c:ptCount val="1"/>
                <c:pt idx="0">
                  <c:v>Excluded</c:v>
                </c:pt>
              </c:strCache>
            </c:strRef>
          </c:tx>
          <c:spPr>
            <a:ln w="19050" cap="rnd" cmpd="sng" algn="ctr">
              <a:solidFill>
                <a:schemeClr val="accent1">
                  <a:tint val="65000"/>
                </a:schemeClr>
              </a:solidFill>
              <a:prstDash val="solid"/>
              <a:round/>
            </a:ln>
            <a:effectLst/>
          </c:spPr>
          <c:marker>
            <c:symbol val="none"/>
          </c:marker>
          <c:cat>
            <c:multiLvlStrRef>
              <c:f>HistoryCharts!$X$2:$X$7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HistoryCharts!$AA$2:$AA$7</c:f>
              <c:numCache>
                <c:formatCode>[&lt;1073741824]#,##0.0,," MB";[&lt;1099511627776]#,##0.0,,," GB";#,##0.0,,,," TB"</c:formatCode>
                <c:ptCount val="3"/>
                <c:pt idx="0">
                  <c:v>0</c:v>
                </c:pt>
                <c:pt idx="1">
                  <c:v>0</c:v>
                </c:pt>
                <c:pt idx="2">
                  <c:v>0</c:v>
                </c:pt>
              </c:numCache>
            </c:numRef>
          </c:val>
          <c:smooth val="0"/>
          <c:extLst>
            <c:ext xmlns:c16="http://schemas.microsoft.com/office/drawing/2014/chart" uri="{C3380CC4-5D6E-409C-BE32-E72D297353CC}">
              <c16:uniqueId val="{00000002-A625-475A-A804-E416E3AFAF12}"/>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73741824]#,##0.0,,&quot; MB&quot;;[&lt;1099511627776]#,##0.0,,,&quot; GB&quot;;#,##0.0,,,,&quot; TB&quot;" sourceLinked="1"/>
        <c:majorTickMark val="none"/>
        <c:minorTickMark val="none"/>
        <c:tickLblPos val="nextTo"/>
        <c:spPr>
          <a:noFill/>
          <a:ln w="2540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sq" cmpd="sng" algn="ctr">
      <a:solidFill>
        <a:schemeClr val="dk1">
          <a:lumMod val="25000"/>
          <a:lumOff val="75000"/>
        </a:schemeClr>
      </a:solidFill>
      <a:prstDash val="solid"/>
      <a:round/>
    </a:ln>
    <a:effectLst/>
  </c:spPr>
  <c:txPr>
    <a:bodyPr/>
    <a:lstStyle/>
    <a:p>
      <a:pPr>
        <a:defRPr sz="700" b="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pivotSource>
    <c:name>[Customer_Sample_VolumeReport-ANON2.xlsx]HistoryCharts!PivotTable4</c:name>
    <c:fmtId val="7"/>
  </c:pivotSource>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History</a:t>
            </a:r>
            <a:r>
              <a:rPr lang="en-US" sz="1000" baseline="0"/>
              <a:t> - </a:t>
            </a:r>
            <a:r>
              <a:rPr lang="en-US" sz="1000"/>
              <a:t>Files</a:t>
            </a:r>
          </a:p>
        </c:rich>
      </c:tx>
      <c:overlay val="0"/>
      <c:spPr>
        <a:noFill/>
        <a:ln>
          <a:noFill/>
        </a:ln>
        <a:effectLst/>
      </c:spPr>
    </c:title>
    <c:autoTitleDeleted val="0"/>
    <c:pivotFmts>
      <c:pivotFmt>
        <c:idx val="0"/>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1"/>
        <c:spPr>
          <a:ln w="19050" cap="rnd" cmpd="sng" algn="ctr">
            <a:solidFill>
              <a:schemeClr val="accent6">
                <a:tint val="65000"/>
              </a:schemeClr>
            </a:solidFill>
            <a:prstDash val="solid"/>
            <a:round/>
          </a:ln>
          <a:effectLst/>
        </c:spPr>
        <c:marker>
          <c:symbol val="none"/>
        </c:marker>
        <c:dLbl>
          <c:idx val="0"/>
          <c:delete val="1"/>
          <c:extLst>
            <c:ext xmlns:c15="http://schemas.microsoft.com/office/drawing/2012/chart" uri="{CE6537A1-D6FC-4f65-9D91-7224C49458BB}"/>
          </c:extLst>
        </c:dLbl>
      </c:pivotFmt>
      <c:pivotFmt>
        <c:idx val="2"/>
        <c:spPr>
          <a:ln w="19050" cap="rnd" cmpd="sng" algn="ctr">
            <a:solidFill>
              <a:schemeClr val="accent6"/>
            </a:solidFill>
            <a:prstDash val="solid"/>
            <a:round/>
          </a:ln>
          <a:effectLst/>
        </c:spPr>
        <c:marker>
          <c:symbol val="none"/>
        </c:marker>
        <c:dLbl>
          <c:idx val="0"/>
          <c:delete val="1"/>
          <c:extLst>
            <c:ext xmlns:c15="http://schemas.microsoft.com/office/drawing/2012/chart" uri="{CE6537A1-D6FC-4f65-9D91-7224C49458BB}"/>
          </c:extLst>
        </c:dLbl>
      </c:pivotFmt>
      <c:pivotFmt>
        <c:idx val="3"/>
        <c:spPr>
          <a:ln w="19050" cap="rnd" cmpd="sng" algn="ctr">
            <a:solidFill>
              <a:schemeClr val="accent6">
                <a:shade val="65000"/>
              </a:schemeClr>
            </a:solidFill>
            <a:prstDash val="solid"/>
            <a:round/>
          </a:ln>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HistoryCharts!$AD$1</c:f>
              <c:strCache>
                <c:ptCount val="1"/>
                <c:pt idx="0">
                  <c:v>Total</c:v>
                </c:pt>
              </c:strCache>
            </c:strRef>
          </c:tx>
          <c:spPr>
            <a:ln w="19050" cap="rnd" cmpd="sng" algn="ctr">
              <a:solidFill>
                <a:schemeClr val="accent6">
                  <a:tint val="65000"/>
                </a:schemeClr>
              </a:solidFill>
              <a:prstDash val="solid"/>
              <a:round/>
            </a:ln>
            <a:effectLst/>
          </c:spPr>
          <c:marker>
            <c:symbol val="none"/>
          </c:marker>
          <c:cat>
            <c:multiLvlStrRef>
              <c:f>HistoryCharts!$AC$2:$AC$7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HistoryCharts!$AD$2:$AD$7</c:f>
              <c:numCache>
                <c:formatCode>#,##0</c:formatCode>
                <c:ptCount val="3"/>
                <c:pt idx="0">
                  <c:v>21</c:v>
                </c:pt>
                <c:pt idx="1">
                  <c:v>18153002</c:v>
                </c:pt>
                <c:pt idx="2">
                  <c:v>18153002</c:v>
                </c:pt>
              </c:numCache>
            </c:numRef>
          </c:val>
          <c:smooth val="0"/>
          <c:extLst>
            <c:ext xmlns:c16="http://schemas.microsoft.com/office/drawing/2014/chart" uri="{C3380CC4-5D6E-409C-BE32-E72D297353CC}">
              <c16:uniqueId val="{00000000-8732-47F7-B882-9A64994A382B}"/>
            </c:ext>
          </c:extLst>
        </c:ser>
        <c:ser>
          <c:idx val="1"/>
          <c:order val="1"/>
          <c:tx>
            <c:strRef>
              <c:f>HistoryCharts!$AE$1</c:f>
              <c:strCache>
                <c:ptCount val="1"/>
                <c:pt idx="0">
                  <c:v>Included</c:v>
                </c:pt>
              </c:strCache>
            </c:strRef>
          </c:tx>
          <c:spPr>
            <a:ln w="19050" cap="rnd" cmpd="sng" algn="ctr">
              <a:solidFill>
                <a:schemeClr val="accent6"/>
              </a:solidFill>
              <a:prstDash val="solid"/>
              <a:round/>
            </a:ln>
            <a:effectLst/>
          </c:spPr>
          <c:marker>
            <c:symbol val="none"/>
          </c:marker>
          <c:cat>
            <c:multiLvlStrRef>
              <c:f>HistoryCharts!$AC$2:$AC$7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HistoryCharts!$AE$2:$AE$7</c:f>
              <c:numCache>
                <c:formatCode>#,##0</c:formatCode>
                <c:ptCount val="3"/>
                <c:pt idx="0">
                  <c:v>21</c:v>
                </c:pt>
                <c:pt idx="1">
                  <c:v>18153002</c:v>
                </c:pt>
                <c:pt idx="2">
                  <c:v>18153002</c:v>
                </c:pt>
              </c:numCache>
            </c:numRef>
          </c:val>
          <c:smooth val="0"/>
          <c:extLst>
            <c:ext xmlns:c16="http://schemas.microsoft.com/office/drawing/2014/chart" uri="{C3380CC4-5D6E-409C-BE32-E72D297353CC}">
              <c16:uniqueId val="{00000001-8732-47F7-B882-9A64994A382B}"/>
            </c:ext>
          </c:extLst>
        </c:ser>
        <c:ser>
          <c:idx val="2"/>
          <c:order val="2"/>
          <c:tx>
            <c:strRef>
              <c:f>HistoryCharts!$AF$1</c:f>
              <c:strCache>
                <c:ptCount val="1"/>
                <c:pt idx="0">
                  <c:v>Excluded</c:v>
                </c:pt>
              </c:strCache>
            </c:strRef>
          </c:tx>
          <c:spPr>
            <a:ln w="19050" cap="rnd" cmpd="sng" algn="ctr">
              <a:solidFill>
                <a:schemeClr val="accent6">
                  <a:shade val="65000"/>
                </a:schemeClr>
              </a:solidFill>
              <a:prstDash val="solid"/>
              <a:round/>
            </a:ln>
            <a:effectLst/>
          </c:spPr>
          <c:marker>
            <c:symbol val="none"/>
          </c:marker>
          <c:cat>
            <c:multiLvlStrRef>
              <c:f>HistoryCharts!$AC$2:$AC$7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HistoryCharts!$AF$2:$AF$7</c:f>
              <c:numCache>
                <c:formatCode>#,##0</c:formatCode>
                <c:ptCount val="3"/>
                <c:pt idx="0">
                  <c:v>0</c:v>
                </c:pt>
                <c:pt idx="1">
                  <c:v>0</c:v>
                </c:pt>
                <c:pt idx="2">
                  <c:v>0</c:v>
                </c:pt>
              </c:numCache>
            </c:numRef>
          </c:val>
          <c:smooth val="0"/>
          <c:extLst>
            <c:ext xmlns:c16="http://schemas.microsoft.com/office/drawing/2014/chart" uri="{C3380CC4-5D6E-409C-BE32-E72D297353CC}">
              <c16:uniqueId val="{00000002-8732-47F7-B882-9A64994A382B}"/>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2540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8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pivotSource>
    <c:name>[Customer_Sample_VolumeReport-ANON2.xlsx]HistoryCharts!PivotTable5</c:name>
    <c:fmtId val="7"/>
  </c:pivotSource>
  <c:chart>
    <c:title>
      <c:tx>
        <c:rich>
          <a:bodyPr rot="0" vert="horz"/>
          <a:lstStyle/>
          <a:p>
            <a:pPr algn="ctr" rtl="0">
              <a:defRPr sz="1000"/>
            </a:pPr>
            <a:r>
              <a:rPr lang="en-US" sz="1000"/>
              <a:t>History</a:t>
            </a:r>
            <a:r>
              <a:rPr lang="en-US" sz="1000" baseline="0"/>
              <a:t> - </a:t>
            </a:r>
            <a:r>
              <a:rPr lang="en-US" sz="1000"/>
              <a:t>Folders</a:t>
            </a:r>
          </a:p>
          <a:p>
            <a:pPr algn="ctr" rtl="0">
              <a:defRPr sz="1000"/>
            </a:pPr>
            <a:endParaRPr lang="en-US" sz="1000"/>
          </a:p>
        </c:rich>
      </c:tx>
      <c:overlay val="0"/>
      <c:spPr>
        <a:noFill/>
        <a:ln>
          <a:noFill/>
        </a:ln>
        <a:effectLst/>
      </c:spPr>
    </c:title>
    <c:autoTitleDeleted val="0"/>
    <c:pivotFmts>
      <c:pivotFmt>
        <c:idx val="0"/>
        <c:spPr>
          <a:ln w="31750" cap="rnd">
            <a:solidFill>
              <a:srgbClr val="FFC000">
                <a:lumMod val="60000"/>
                <a:lumOff val="40000"/>
              </a:srgbClr>
            </a:solidFill>
            <a:round/>
          </a:ln>
          <a:effectLst/>
        </c:spPr>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HistoryCharts!$AI$1</c:f>
              <c:strCache>
                <c:ptCount val="1"/>
                <c:pt idx="0">
                  <c:v>Total</c:v>
                </c:pt>
              </c:strCache>
            </c:strRef>
          </c:tx>
          <c:marker>
            <c:symbol val="none"/>
          </c:marker>
          <c:cat>
            <c:multiLvlStrRef>
              <c:f>HistoryCharts!$AH$2:$AH$5</c:f>
              <c:multiLvlStrCache>
                <c:ptCount val="2"/>
                <c:lvl>
                  <c:pt idx="0">
                    <c:v>2/17/2020 10:04:49 AM</c:v>
                  </c:pt>
                  <c:pt idx="1">
                    <c:v>1/17/2020 3:00:27 PM</c:v>
                  </c:pt>
                </c:lvl>
                <c:lvl>
                  <c:pt idx="0">
                    <c:v>2</c:v>
                  </c:pt>
                  <c:pt idx="1">
                    <c:v>1</c:v>
                  </c:pt>
                </c:lvl>
              </c:multiLvlStrCache>
            </c:multiLvlStrRef>
          </c:cat>
          <c:val>
            <c:numRef>
              <c:f>HistoryCharts!$AI$2:$AI$5</c:f>
              <c:numCache>
                <c:formatCode>#,##0</c:formatCode>
                <c:ptCount val="2"/>
                <c:pt idx="0">
                  <c:v>1640345</c:v>
                </c:pt>
                <c:pt idx="1">
                  <c:v>1640345</c:v>
                </c:pt>
              </c:numCache>
            </c:numRef>
          </c:val>
          <c:smooth val="0"/>
          <c:extLst>
            <c:ext xmlns:c16="http://schemas.microsoft.com/office/drawing/2014/chart" uri="{C3380CC4-5D6E-409C-BE32-E72D297353CC}">
              <c16:uniqueId val="{00000000-43C7-4A95-871E-5378B1FA7317}"/>
            </c:ext>
          </c:extLst>
        </c:ser>
        <c:ser>
          <c:idx val="1"/>
          <c:order val="1"/>
          <c:tx>
            <c:strRef>
              <c:f>HistoryCharts!$AJ$1</c:f>
              <c:strCache>
                <c:ptCount val="1"/>
                <c:pt idx="0">
                  <c:v>Included</c:v>
                </c:pt>
              </c:strCache>
            </c:strRef>
          </c:tx>
          <c:marker>
            <c:symbol val="none"/>
          </c:marker>
          <c:cat>
            <c:multiLvlStrRef>
              <c:f>HistoryCharts!$AH$2:$AH$5</c:f>
              <c:multiLvlStrCache>
                <c:ptCount val="2"/>
                <c:lvl>
                  <c:pt idx="0">
                    <c:v>2/17/2020 10:04:49 AM</c:v>
                  </c:pt>
                  <c:pt idx="1">
                    <c:v>1/17/2020 3:00:27 PM</c:v>
                  </c:pt>
                </c:lvl>
                <c:lvl>
                  <c:pt idx="0">
                    <c:v>2</c:v>
                  </c:pt>
                  <c:pt idx="1">
                    <c:v>1</c:v>
                  </c:pt>
                </c:lvl>
              </c:multiLvlStrCache>
            </c:multiLvlStrRef>
          </c:cat>
          <c:val>
            <c:numRef>
              <c:f>HistoryCharts!$AJ$2:$AJ$5</c:f>
              <c:numCache>
                <c:formatCode>#,##0</c:formatCode>
                <c:ptCount val="2"/>
                <c:pt idx="0">
                  <c:v>1640345</c:v>
                </c:pt>
                <c:pt idx="1">
                  <c:v>1640345</c:v>
                </c:pt>
              </c:numCache>
            </c:numRef>
          </c:val>
          <c:smooth val="0"/>
          <c:extLst>
            <c:ext xmlns:c16="http://schemas.microsoft.com/office/drawing/2014/chart" uri="{C3380CC4-5D6E-409C-BE32-E72D297353CC}">
              <c16:uniqueId val="{00000001-43C7-4A95-871E-5378B1FA7317}"/>
            </c:ext>
          </c:extLst>
        </c:ser>
        <c:ser>
          <c:idx val="2"/>
          <c:order val="2"/>
          <c:tx>
            <c:strRef>
              <c:f>HistoryCharts!$AK$1</c:f>
              <c:strCache>
                <c:ptCount val="1"/>
                <c:pt idx="0">
                  <c:v>Excluded</c:v>
                </c:pt>
              </c:strCache>
            </c:strRef>
          </c:tx>
          <c:marker>
            <c:symbol val="none"/>
          </c:marker>
          <c:cat>
            <c:multiLvlStrRef>
              <c:f>HistoryCharts!$AH$2:$AH$5</c:f>
              <c:multiLvlStrCache>
                <c:ptCount val="2"/>
                <c:lvl>
                  <c:pt idx="0">
                    <c:v>2/17/2020 10:04:49 AM</c:v>
                  </c:pt>
                  <c:pt idx="1">
                    <c:v>1/17/2020 3:00:27 PM</c:v>
                  </c:pt>
                </c:lvl>
                <c:lvl>
                  <c:pt idx="0">
                    <c:v>2</c:v>
                  </c:pt>
                  <c:pt idx="1">
                    <c:v>1</c:v>
                  </c:pt>
                </c:lvl>
              </c:multiLvlStrCache>
            </c:multiLvlStrRef>
          </c:cat>
          <c:val>
            <c:numRef>
              <c:f>HistoryCharts!$AK$2:$AK$5</c:f>
              <c:numCache>
                <c:formatCode>#,##0</c:formatCode>
                <c:ptCount val="2"/>
                <c:pt idx="0">
                  <c:v>0</c:v>
                </c:pt>
                <c:pt idx="1">
                  <c:v>0</c:v>
                </c:pt>
              </c:numCache>
            </c:numRef>
          </c:val>
          <c:smooth val="0"/>
          <c:extLst>
            <c:ext xmlns:c16="http://schemas.microsoft.com/office/drawing/2014/chart" uri="{C3380CC4-5D6E-409C-BE32-E72D297353CC}">
              <c16:uniqueId val="{00000002-43C7-4A95-871E-5378B1FA7317}"/>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sz="700"/>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ln w="6350">
            <a:noFill/>
          </a:ln>
          <a:effectLst/>
        </c:spPr>
        <c:txPr>
          <a:bodyPr rot="-60000000" vert="horz"/>
          <a:lstStyle/>
          <a:p>
            <a:pPr>
              <a:defRPr/>
            </a:pPr>
            <a:endParaRPr lang="en-US"/>
          </a:p>
        </c:txPr>
        <c:crossAx val="425557696"/>
        <c:crosses val="autoZero"/>
        <c:crossBetween val="between"/>
      </c:valAx>
      <c:spPr>
        <a:noFill/>
        <a:ln>
          <a:noFill/>
        </a:ln>
        <a:effectLst/>
      </c:spPr>
    </c:plotArea>
    <c:legend>
      <c:legendPos val="tr"/>
      <c:overlay val="0"/>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8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Bytes Modified</a:t>
            </a:r>
          </a:p>
        </c:rich>
      </c:tx>
      <c:overlay val="0"/>
      <c:spPr>
        <a:noFill/>
        <a:ln>
          <a:noFill/>
        </a:ln>
        <a:effectLst/>
      </c:spPr>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TimeAnalysis!$A$3:$A$7</c:f>
              <c:strCache>
                <c:ptCount val="5"/>
                <c:pt idx="0">
                  <c:v>     Past 24 Hours</c:v>
                </c:pt>
                <c:pt idx="1">
                  <c:v>     Past Week</c:v>
                </c:pt>
                <c:pt idx="2">
                  <c:v>     Past 30 Days</c:v>
                </c:pt>
                <c:pt idx="3">
                  <c:v>     Past Year</c:v>
                </c:pt>
                <c:pt idx="4">
                  <c:v>     More Than A Year</c:v>
                </c:pt>
              </c:strCache>
            </c:strRef>
          </c:cat>
          <c:val>
            <c:numRef>
              <c:f>TimeAnalysis!$B$3:$B$7</c:f>
              <c:numCache>
                <c:formatCode>[&lt;1000000000]##0.0,," MB";[&lt;1000000000000]##0.0,,," GB";#,##0.0,,,," TB"</c:formatCode>
                <c:ptCount val="5"/>
                <c:pt idx="0">
                  <c:v>16976695380</c:v>
                </c:pt>
                <c:pt idx="1">
                  <c:v>190931304018</c:v>
                </c:pt>
                <c:pt idx="2">
                  <c:v>1098554079249</c:v>
                </c:pt>
                <c:pt idx="3">
                  <c:v>7359158550163</c:v>
                </c:pt>
                <c:pt idx="4">
                  <c:v>276911190996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Folders Modified</a:t>
            </a:r>
          </a:p>
        </c:rich>
      </c:tx>
      <c:overlay val="0"/>
      <c:spPr>
        <a:noFill/>
        <a:ln>
          <a:noFill/>
        </a:ln>
        <a:effectLst/>
      </c:spPr>
    </c:title>
    <c:autoTitleDeleted val="0"/>
    <c:plotArea>
      <c:layout/>
      <c:lineChart>
        <c:grouping val="standard"/>
        <c:varyColors val="0"/>
        <c:ser>
          <c:idx val="0"/>
          <c:order val="0"/>
          <c:spPr>
            <a:ln w="31750" cap="rnd">
              <a:solidFill>
                <a:srgbClr val="FFC000">
                  <a:lumMod val="60000"/>
                  <a:lumOff val="40000"/>
                </a:srgbClr>
              </a:solidFill>
              <a:round/>
            </a:ln>
            <a:effectLst/>
          </c:spPr>
          <c:marker>
            <c:symbol val="none"/>
          </c:marker>
          <c:dPt>
            <c:idx val="3"/>
            <c:bubble3D val="0"/>
            <c:extLst>
              <c:ext xmlns:c16="http://schemas.microsoft.com/office/drawing/2014/chart" uri="{C3380CC4-5D6E-409C-BE32-E72D297353CC}">
                <c16:uniqueId val="{00000001-2786-49C5-8D57-273F6C1CC721}"/>
              </c:ext>
            </c:extLst>
          </c:dPt>
          <c:cat>
            <c:strRef>
              <c:f>TimeAnalysis!$A$15:$A$19</c:f>
              <c:strCache>
                <c:ptCount val="5"/>
                <c:pt idx="0">
                  <c:v>     Past 24 Hours</c:v>
                </c:pt>
                <c:pt idx="1">
                  <c:v>     Past Week</c:v>
                </c:pt>
                <c:pt idx="2">
                  <c:v>     Past 30 Days</c:v>
                </c:pt>
                <c:pt idx="3">
                  <c:v>     Past Year</c:v>
                </c:pt>
                <c:pt idx="4">
                  <c:v>     More Than A Year</c:v>
                </c:pt>
              </c:strCache>
            </c:strRef>
          </c:cat>
          <c:val>
            <c:numRef>
              <c:f>TimeAnalysis!$B$15:$B$19</c:f>
              <c:numCache>
                <c:formatCode>#,##0</c:formatCode>
                <c:ptCount val="5"/>
                <c:pt idx="0">
                  <c:v>15514</c:v>
                </c:pt>
                <c:pt idx="1">
                  <c:v>69820</c:v>
                </c:pt>
                <c:pt idx="2">
                  <c:v>358125</c:v>
                </c:pt>
                <c:pt idx="3">
                  <c:v>1640345</c:v>
                </c:pt>
                <c:pt idx="4">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Files Modified</a:t>
            </a:r>
          </a:p>
        </c:rich>
      </c:tx>
      <c:overlay val="0"/>
      <c:spPr>
        <a:noFill/>
        <a:ln>
          <a:noFill/>
        </a:ln>
        <a:effectLst/>
      </c:spPr>
    </c:title>
    <c:autoTitleDeleted val="0"/>
    <c:plotArea>
      <c:layout/>
      <c:lineChart>
        <c:grouping val="standard"/>
        <c:varyColors val="0"/>
        <c:ser>
          <c:idx val="0"/>
          <c:order val="0"/>
          <c:spPr>
            <a:ln w="31750" cap="rnd">
              <a:solidFill>
                <a:srgbClr val="70AD47">
                  <a:lumMod val="60000"/>
                  <a:lumOff val="40000"/>
                  <a:alpha val="85000"/>
                </a:srgbClr>
              </a:solidFill>
              <a:round/>
            </a:ln>
            <a:effectLst/>
          </c:spPr>
          <c:marker>
            <c:symbol val="none"/>
          </c:marker>
          <c:cat>
            <c:strRef>
              <c:f>TimeAnalysis!$A$9:$A$13</c:f>
              <c:strCache>
                <c:ptCount val="5"/>
                <c:pt idx="0">
                  <c:v>     Past 24 Hours</c:v>
                </c:pt>
                <c:pt idx="1">
                  <c:v>     Past Week</c:v>
                </c:pt>
                <c:pt idx="2">
                  <c:v>     Past 30 Days</c:v>
                </c:pt>
                <c:pt idx="3">
                  <c:v>     Past Year</c:v>
                </c:pt>
                <c:pt idx="4">
                  <c:v>     More Than A Year</c:v>
                </c:pt>
              </c:strCache>
            </c:strRef>
          </c:cat>
          <c:val>
            <c:numRef>
              <c:f>TimeAnalysis!$B$9:$B$13</c:f>
              <c:numCache>
                <c:formatCode>#,##0</c:formatCode>
                <c:ptCount val="5"/>
                <c:pt idx="0">
                  <c:v>23347</c:v>
                </c:pt>
                <c:pt idx="1">
                  <c:v>357823</c:v>
                </c:pt>
                <c:pt idx="2">
                  <c:v>2454874</c:v>
                </c:pt>
                <c:pt idx="3">
                  <c:v>16856464</c:v>
                </c:pt>
                <c:pt idx="4">
                  <c:v>1296538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Bytes Accessed</a:t>
            </a:r>
          </a:p>
        </c:rich>
      </c:tx>
      <c:overlay val="0"/>
      <c:spPr>
        <a:noFill/>
        <a:ln>
          <a:noFill/>
        </a:ln>
        <a:effectLst/>
      </c:spPr>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TimeAnalysis!$A$21:$A$25</c:f>
              <c:strCache>
                <c:ptCount val="5"/>
                <c:pt idx="0">
                  <c:v>     Past 24 Hours</c:v>
                </c:pt>
                <c:pt idx="1">
                  <c:v>     Past Week</c:v>
                </c:pt>
                <c:pt idx="2">
                  <c:v>     Past 30 Days</c:v>
                </c:pt>
                <c:pt idx="3">
                  <c:v>     Past Year</c:v>
                </c:pt>
                <c:pt idx="4">
                  <c:v>     More Than A Year</c:v>
                </c:pt>
              </c:strCache>
            </c:strRef>
          </c:cat>
          <c:val>
            <c:numRef>
              <c:f>TimeAnalysis!$B$21:$B$25</c:f>
              <c:numCache>
                <c:formatCode>[&lt;1000000000]##0.0,," MB";[&lt;1000000000000]##0.0,,," GB";#,##0.0,,,," TB"</c:formatCode>
                <c:ptCount val="5"/>
                <c:pt idx="0">
                  <c:v>110703513221</c:v>
                </c:pt>
                <c:pt idx="1">
                  <c:v>749440293614</c:v>
                </c:pt>
                <c:pt idx="2">
                  <c:v>2314794945231</c:v>
                </c:pt>
                <c:pt idx="3">
                  <c:v>7636068590026</c:v>
                </c:pt>
                <c:pt idx="4" formatCode="[&lt;1000]##0&quot; bytes&quot;;[&lt;1000000]##0.0,&quot; KB&quot;;##0.0,,&quot; MB&quot;">
                  <c:v>1151133</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Bytes Created</a:t>
            </a:r>
          </a:p>
        </c:rich>
      </c:tx>
      <c:overlay val="0"/>
      <c:spPr>
        <a:noFill/>
        <a:ln>
          <a:noFill/>
        </a:ln>
        <a:effectLst/>
      </c:spPr>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TimeAnalysis!$A$39:$A$43</c:f>
              <c:strCache>
                <c:ptCount val="5"/>
                <c:pt idx="0">
                  <c:v>     Past 24 Hours</c:v>
                </c:pt>
                <c:pt idx="1">
                  <c:v>     Past Week</c:v>
                </c:pt>
                <c:pt idx="2">
                  <c:v>     Past 30 Days</c:v>
                </c:pt>
                <c:pt idx="3">
                  <c:v>     Past Year</c:v>
                </c:pt>
                <c:pt idx="4">
                  <c:v>     More Than A Year</c:v>
                </c:pt>
              </c:strCache>
            </c:strRef>
          </c:cat>
          <c:val>
            <c:numRef>
              <c:f>TimeAnalysis!$B$39:$B$43</c:f>
              <c:numCache>
                <c:formatCode>[&lt;1000000000]##0.0,," MB";[&lt;1000000000000]##0.0,,," GB";#,##0.0,,,," TB"</c:formatCode>
                <c:ptCount val="5"/>
                <c:pt idx="0">
                  <c:v>65666881697</c:v>
                </c:pt>
                <c:pt idx="1">
                  <c:v>271509758706</c:v>
                </c:pt>
                <c:pt idx="2">
                  <c:v>1065096514714</c:v>
                </c:pt>
                <c:pt idx="3">
                  <c:v>7163152451809</c:v>
                </c:pt>
                <c:pt idx="4">
                  <c:v>472917289350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Time Analysis: Total Folders Modified</a:t>
            </a:r>
          </a:p>
        </c:rich>
      </c:tx>
      <c:overlay val="0"/>
      <c:spPr>
        <a:noFill/>
        <a:ln>
          <a:noFill/>
        </a:ln>
        <a:effectLst/>
      </c:spPr>
    </c:title>
    <c:autoTitleDeleted val="0"/>
    <c:plotArea>
      <c:layout/>
      <c:lineChart>
        <c:grouping val="standard"/>
        <c:varyColors val="0"/>
        <c:ser>
          <c:idx val="0"/>
          <c:order val="0"/>
          <c:tx>
            <c:v>LastModFolders</c:v>
          </c:tx>
          <c:spPr>
            <a:ln w="31750" cap="rnd">
              <a:solidFill>
                <a:srgbClr val="FFC000">
                  <a:lumMod val="60000"/>
                  <a:lumOff val="40000"/>
                </a:srgbClr>
              </a:solidFill>
              <a:round/>
            </a:ln>
            <a:effectLst/>
          </c:spPr>
          <c:marker>
            <c:symbol val="none"/>
          </c:marker>
          <c:dPt>
            <c:idx val="3"/>
            <c:bubble3D val="0"/>
            <c:extLst>
              <c:ext xmlns:c16="http://schemas.microsoft.com/office/drawing/2014/chart" uri="{C3380CC4-5D6E-409C-BE32-E72D297353CC}">
                <c16:uniqueId val="{00000001-2786-49C5-8D57-273F6C1CC721}"/>
              </c:ext>
            </c:extLst>
          </c:dPt>
          <c:cat>
            <c:strRef>
              <c:f>TimeAnalysis!$A$15:$A$19</c:f>
              <c:strCache>
                <c:ptCount val="5"/>
                <c:pt idx="0">
                  <c:v>     Past 24 Hours</c:v>
                </c:pt>
                <c:pt idx="1">
                  <c:v>     Past Week</c:v>
                </c:pt>
                <c:pt idx="2">
                  <c:v>     Past 30 Days</c:v>
                </c:pt>
                <c:pt idx="3">
                  <c:v>     Past Year</c:v>
                </c:pt>
                <c:pt idx="4">
                  <c:v>     More Than A Year</c:v>
                </c:pt>
              </c:strCache>
            </c:strRef>
          </c:cat>
          <c:val>
            <c:numRef>
              <c:f>TimeAnalysis!$B$15:$B$19</c:f>
              <c:numCache>
                <c:formatCode>#,##0</c:formatCode>
                <c:ptCount val="5"/>
                <c:pt idx="0">
                  <c:v>15514</c:v>
                </c:pt>
                <c:pt idx="1">
                  <c:v>69820</c:v>
                </c:pt>
                <c:pt idx="2">
                  <c:v>358125</c:v>
                </c:pt>
                <c:pt idx="3">
                  <c:v>1640345</c:v>
                </c:pt>
                <c:pt idx="4">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Files Accessed</a:t>
            </a:r>
          </a:p>
        </c:rich>
      </c:tx>
      <c:overlay val="0"/>
      <c:spPr>
        <a:noFill/>
        <a:ln>
          <a:noFill/>
        </a:ln>
        <a:effectLst/>
      </c:spPr>
    </c:title>
    <c:autoTitleDeleted val="0"/>
    <c:plotArea>
      <c:layout/>
      <c:lineChart>
        <c:grouping val="standard"/>
        <c:varyColors val="0"/>
        <c:ser>
          <c:idx val="0"/>
          <c:order val="0"/>
          <c:spPr>
            <a:ln w="31750" cap="rnd">
              <a:solidFill>
                <a:srgbClr val="70AD47">
                  <a:lumMod val="60000"/>
                  <a:lumOff val="40000"/>
                  <a:alpha val="85000"/>
                </a:srgbClr>
              </a:solidFill>
              <a:round/>
            </a:ln>
            <a:effectLst/>
          </c:spPr>
          <c:marker>
            <c:symbol val="none"/>
          </c:marker>
          <c:cat>
            <c:strRef>
              <c:f>TimeAnalysis!$A$27:$A$31</c:f>
              <c:strCache>
                <c:ptCount val="5"/>
                <c:pt idx="0">
                  <c:v>     Past 24 Hours</c:v>
                </c:pt>
                <c:pt idx="1">
                  <c:v>     Past Week</c:v>
                </c:pt>
                <c:pt idx="2">
                  <c:v>     Past 30 Days</c:v>
                </c:pt>
                <c:pt idx="3">
                  <c:v>     Past Year</c:v>
                </c:pt>
                <c:pt idx="4">
                  <c:v>     More Than A Year</c:v>
                </c:pt>
              </c:strCache>
            </c:strRef>
          </c:cat>
          <c:val>
            <c:numRef>
              <c:f>TimeAnalysis!$B$27:$B$31</c:f>
              <c:numCache>
                <c:formatCode>#,##0</c:formatCode>
                <c:ptCount val="5"/>
                <c:pt idx="0">
                  <c:v>116687</c:v>
                </c:pt>
                <c:pt idx="1">
                  <c:v>944946</c:v>
                </c:pt>
                <c:pt idx="2">
                  <c:v>3779665</c:v>
                </c:pt>
                <c:pt idx="3">
                  <c:v>18152187</c:v>
                </c:pt>
                <c:pt idx="4">
                  <c:v>815</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Files Created</a:t>
            </a:r>
          </a:p>
        </c:rich>
      </c:tx>
      <c:overlay val="0"/>
      <c:spPr>
        <a:noFill/>
        <a:ln>
          <a:noFill/>
        </a:ln>
        <a:effectLst/>
      </c:spPr>
    </c:title>
    <c:autoTitleDeleted val="0"/>
    <c:plotArea>
      <c:layout/>
      <c:lineChart>
        <c:grouping val="standard"/>
        <c:varyColors val="0"/>
        <c:ser>
          <c:idx val="0"/>
          <c:order val="0"/>
          <c:spPr>
            <a:ln w="31750" cap="rnd">
              <a:solidFill>
                <a:srgbClr val="70AD47">
                  <a:lumMod val="60000"/>
                  <a:lumOff val="40000"/>
                  <a:alpha val="85000"/>
                </a:srgbClr>
              </a:solidFill>
              <a:round/>
            </a:ln>
            <a:effectLst/>
          </c:spPr>
          <c:marker>
            <c:symbol val="none"/>
          </c:marker>
          <c:cat>
            <c:strRef>
              <c:f>TimeAnalysis!$A$45:$A$49</c:f>
              <c:strCache>
                <c:ptCount val="5"/>
                <c:pt idx="0">
                  <c:v>     Past 24 Hours</c:v>
                </c:pt>
                <c:pt idx="1">
                  <c:v>     Past Week</c:v>
                </c:pt>
                <c:pt idx="2">
                  <c:v>     Past 30 Days</c:v>
                </c:pt>
                <c:pt idx="3">
                  <c:v>     Past Year</c:v>
                </c:pt>
                <c:pt idx="4">
                  <c:v>     More Than A Year</c:v>
                </c:pt>
              </c:strCache>
            </c:strRef>
          </c:cat>
          <c:val>
            <c:numRef>
              <c:f>TimeAnalysis!$B$45:$B$49</c:f>
              <c:numCache>
                <c:formatCode>#,##0</c:formatCode>
                <c:ptCount val="5"/>
                <c:pt idx="0">
                  <c:v>67683</c:v>
                </c:pt>
                <c:pt idx="1">
                  <c:v>405622</c:v>
                </c:pt>
                <c:pt idx="2">
                  <c:v>2366627</c:v>
                </c:pt>
                <c:pt idx="3">
                  <c:v>16704192</c:v>
                </c:pt>
                <c:pt idx="4">
                  <c:v>1448810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Folders Accessed</a:t>
            </a:r>
          </a:p>
        </c:rich>
      </c:tx>
      <c:overlay val="0"/>
      <c:spPr>
        <a:noFill/>
        <a:ln>
          <a:noFill/>
        </a:ln>
        <a:effectLst/>
      </c:spPr>
    </c:title>
    <c:autoTitleDeleted val="0"/>
    <c:plotArea>
      <c:layout/>
      <c:lineChart>
        <c:grouping val="standard"/>
        <c:varyColors val="0"/>
        <c:ser>
          <c:idx val="0"/>
          <c:order val="0"/>
          <c:spPr>
            <a:ln w="31750" cap="rnd">
              <a:solidFill>
                <a:srgbClr val="FFC000">
                  <a:lumMod val="60000"/>
                  <a:lumOff val="40000"/>
                </a:srgbClr>
              </a:solidFill>
              <a:round/>
            </a:ln>
            <a:effectLst/>
          </c:spPr>
          <c:marker>
            <c:symbol val="none"/>
          </c:marker>
          <c:dPt>
            <c:idx val="3"/>
            <c:bubble3D val="0"/>
            <c:extLst>
              <c:ext xmlns:c16="http://schemas.microsoft.com/office/drawing/2014/chart" uri="{C3380CC4-5D6E-409C-BE32-E72D297353CC}">
                <c16:uniqueId val="{00000001-2786-49C5-8D57-273F6C1CC721}"/>
              </c:ext>
            </c:extLst>
          </c:dPt>
          <c:cat>
            <c:strRef>
              <c:f>TimeAnalysis!$A$33:$A$37</c:f>
              <c:strCache>
                <c:ptCount val="5"/>
                <c:pt idx="0">
                  <c:v>     Past 24 Hours</c:v>
                </c:pt>
                <c:pt idx="1">
                  <c:v>     Past Week</c:v>
                </c:pt>
                <c:pt idx="2">
                  <c:v>     Past 30 Days</c:v>
                </c:pt>
                <c:pt idx="3">
                  <c:v>     Past Year</c:v>
                </c:pt>
                <c:pt idx="4">
                  <c:v>     More Than A Year</c:v>
                </c:pt>
              </c:strCache>
            </c:strRef>
          </c:cat>
          <c:val>
            <c:numRef>
              <c:f>TimeAnalysis!$B$33:$B$37</c:f>
              <c:numCache>
                <c:formatCode>#,##0</c:formatCode>
                <c:ptCount val="5"/>
                <c:pt idx="0">
                  <c:v>1640345</c:v>
                </c:pt>
                <c:pt idx="1">
                  <c:v>1640345</c:v>
                </c:pt>
                <c:pt idx="2">
                  <c:v>1640345</c:v>
                </c:pt>
                <c:pt idx="3">
                  <c:v>1640345</c:v>
                </c:pt>
                <c:pt idx="4">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 Folders Created</a:t>
            </a:r>
          </a:p>
        </c:rich>
      </c:tx>
      <c:overlay val="0"/>
      <c:spPr>
        <a:noFill/>
        <a:ln>
          <a:noFill/>
        </a:ln>
        <a:effectLst/>
      </c:spPr>
    </c:title>
    <c:autoTitleDeleted val="0"/>
    <c:plotArea>
      <c:layout/>
      <c:lineChart>
        <c:grouping val="standard"/>
        <c:varyColors val="0"/>
        <c:ser>
          <c:idx val="0"/>
          <c:order val="0"/>
          <c:spPr>
            <a:ln w="31750" cap="rnd">
              <a:solidFill>
                <a:srgbClr val="FFC000">
                  <a:lumMod val="60000"/>
                  <a:lumOff val="40000"/>
                </a:srgbClr>
              </a:solidFill>
              <a:round/>
            </a:ln>
            <a:effectLst/>
          </c:spPr>
          <c:marker>
            <c:symbol val="none"/>
          </c:marker>
          <c:dPt>
            <c:idx val="3"/>
            <c:bubble3D val="0"/>
            <c:extLst>
              <c:ext xmlns:c16="http://schemas.microsoft.com/office/drawing/2014/chart" uri="{C3380CC4-5D6E-409C-BE32-E72D297353CC}">
                <c16:uniqueId val="{00000001-2786-49C5-8D57-273F6C1CC721}"/>
              </c:ext>
            </c:extLst>
          </c:dPt>
          <c:cat>
            <c:strRef>
              <c:f>TimeAnalysis!$A$51:$A$55</c:f>
              <c:strCache>
                <c:ptCount val="5"/>
                <c:pt idx="0">
                  <c:v>     Past 24 Hours</c:v>
                </c:pt>
                <c:pt idx="1">
                  <c:v>     Past Week</c:v>
                </c:pt>
                <c:pt idx="2">
                  <c:v>     Past 30 Days</c:v>
                </c:pt>
                <c:pt idx="3">
                  <c:v>     Past Year</c:v>
                </c:pt>
                <c:pt idx="4">
                  <c:v>     More Than A Year</c:v>
                </c:pt>
              </c:strCache>
            </c:strRef>
          </c:cat>
          <c:val>
            <c:numRef>
              <c:f>TimeAnalysis!$B$51:$B$55</c:f>
              <c:numCache>
                <c:formatCode>#,##0</c:formatCode>
                <c:ptCount val="5"/>
                <c:pt idx="0">
                  <c:v>897</c:v>
                </c:pt>
                <c:pt idx="1">
                  <c:v>15836</c:v>
                </c:pt>
                <c:pt idx="2">
                  <c:v>139698</c:v>
                </c:pt>
                <c:pt idx="3">
                  <c:v>1640345</c:v>
                </c:pt>
                <c:pt idx="4">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Last Modified by Day of Week</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LastModifiedAnalysis!$A$5:$A$11</c:f>
              <c:strCache>
                <c:ptCount val="7"/>
                <c:pt idx="0">
                  <c:v>Monday</c:v>
                </c:pt>
                <c:pt idx="1">
                  <c:v>Tuesday</c:v>
                </c:pt>
                <c:pt idx="2">
                  <c:v>Wednesday</c:v>
                </c:pt>
                <c:pt idx="3">
                  <c:v>Thursday</c:v>
                </c:pt>
                <c:pt idx="4">
                  <c:v>Friday</c:v>
                </c:pt>
                <c:pt idx="5">
                  <c:v>Saturday</c:v>
                </c:pt>
                <c:pt idx="6">
                  <c:v>Sunday</c:v>
                </c:pt>
              </c:strCache>
            </c:strRef>
          </c:cat>
          <c:val>
            <c:numRef>
              <c:f>LastModifiedAnalysis!$C$5:$C$11</c:f>
              <c:numCache>
                <c:formatCode>[&lt;1000000000]##0.0,," MB";[&lt;1000000000000]##0.0,,," GB";#,##0.0,,,," TB"</c:formatCode>
                <c:ptCount val="7"/>
                <c:pt idx="0">
                  <c:v>27899353417.369999</c:v>
                </c:pt>
                <c:pt idx="1">
                  <c:v>27621995181.630001</c:v>
                </c:pt>
                <c:pt idx="2">
                  <c:v>24062513705.369999</c:v>
                </c:pt>
                <c:pt idx="3">
                  <c:v>24531605221.009998</c:v>
                </c:pt>
                <c:pt idx="4">
                  <c:v>27678664616.830002</c:v>
                </c:pt>
                <c:pt idx="5">
                  <c:v>8036606198.6800003</c:v>
                </c:pt>
                <c:pt idx="6">
                  <c:v>6360314678.46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Last Modified by 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LastModifiedAnalysis!$A$5:$A$11</c:f>
              <c:strCache>
                <c:ptCount val="7"/>
                <c:pt idx="0">
                  <c:v>Monday</c:v>
                </c:pt>
                <c:pt idx="1">
                  <c:v>Tuesday</c:v>
                </c:pt>
                <c:pt idx="2">
                  <c:v>Wednesday</c:v>
                </c:pt>
                <c:pt idx="3">
                  <c:v>Thursday</c:v>
                </c:pt>
                <c:pt idx="4">
                  <c:v>Friday</c:v>
                </c:pt>
                <c:pt idx="5">
                  <c:v>Saturday</c:v>
                </c:pt>
                <c:pt idx="6">
                  <c:v>Sunday</c:v>
                </c:pt>
              </c:strCache>
            </c:strRef>
          </c:cat>
          <c:val>
            <c:numRef>
              <c:f>LastModifiedAnalysis!$E$5:$E$11</c:f>
              <c:numCache>
                <c:formatCode>#,##0.00</c:formatCode>
                <c:ptCount val="7"/>
                <c:pt idx="0">
                  <c:v>5100.2299999999996</c:v>
                </c:pt>
                <c:pt idx="1">
                  <c:v>5393.19</c:v>
                </c:pt>
                <c:pt idx="2">
                  <c:v>6314.56</c:v>
                </c:pt>
                <c:pt idx="3">
                  <c:v>6304.97</c:v>
                </c:pt>
                <c:pt idx="4">
                  <c:v>4634.2299999999996</c:v>
                </c:pt>
                <c:pt idx="5">
                  <c:v>2084.13</c:v>
                </c:pt>
                <c:pt idx="6">
                  <c:v>1592.62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Last Modified by 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LastModifiedAnalysis!$A$5:$A$11</c:f>
              <c:strCache>
                <c:ptCount val="7"/>
                <c:pt idx="0">
                  <c:v>Monday</c:v>
                </c:pt>
                <c:pt idx="1">
                  <c:v>Tuesday</c:v>
                </c:pt>
                <c:pt idx="2">
                  <c:v>Wednesday</c:v>
                </c:pt>
                <c:pt idx="3">
                  <c:v>Thursday</c:v>
                </c:pt>
                <c:pt idx="4">
                  <c:v>Friday</c:v>
                </c:pt>
                <c:pt idx="5">
                  <c:v>Saturday</c:v>
                </c:pt>
                <c:pt idx="6">
                  <c:v>Sunday</c:v>
                </c:pt>
              </c:strCache>
            </c:strRef>
          </c:cat>
          <c:val>
            <c:numRef>
              <c:f>LastModifiedAnalysis!$G$5:$G$11</c:f>
              <c:numCache>
                <c:formatCode>#,##0.00</c:formatCode>
                <c:ptCount val="7"/>
                <c:pt idx="0">
                  <c:v>63286.87</c:v>
                </c:pt>
                <c:pt idx="1">
                  <c:v>61258.19</c:v>
                </c:pt>
                <c:pt idx="2">
                  <c:v>54810.71</c:v>
                </c:pt>
                <c:pt idx="3">
                  <c:v>56452.65</c:v>
                </c:pt>
                <c:pt idx="4">
                  <c:v>77484.639999999999</c:v>
                </c:pt>
                <c:pt idx="5">
                  <c:v>19527.32</c:v>
                </c:pt>
                <c:pt idx="6">
                  <c:v>14493.29</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Last Modified by Month</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LastModifiedAnalysis!$A$14:$A$25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LastModifiedAnalysis!$C$14:$C$25</c:f>
              <c:numCache>
                <c:formatCode>[&lt;1000000000]##0.0,," MB";[&lt;1000000000000]##0.0,,," GB";#,##0.0,,,," TB"</c:formatCode>
                <c:ptCount val="12"/>
                <c:pt idx="0">
                  <c:v>1516441647850</c:v>
                </c:pt>
                <c:pt idx="1">
                  <c:v>535970304476.35999</c:v>
                </c:pt>
                <c:pt idx="2">
                  <c:v>746579016496</c:v>
                </c:pt>
                <c:pt idx="3">
                  <c:v>876172495140</c:v>
                </c:pt>
                <c:pt idx="4">
                  <c:v>339603404433</c:v>
                </c:pt>
                <c:pt idx="5">
                  <c:v>265369548693</c:v>
                </c:pt>
                <c:pt idx="6">
                  <c:v>222924765725</c:v>
                </c:pt>
                <c:pt idx="7">
                  <c:v>383816046559</c:v>
                </c:pt>
                <c:pt idx="8">
                  <c:v>676613723377</c:v>
                </c:pt>
                <c:pt idx="9">
                  <c:v>842860382430</c:v>
                </c:pt>
                <c:pt idx="10">
                  <c:v>314149355915</c:v>
                </c:pt>
                <c:pt idx="11">
                  <c:v>739840961264</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Last Modified by Hour</a:t>
            </a:r>
          </a:p>
        </c:rich>
      </c:tx>
      <c:layout>
        <c:manualLayout>
          <c:xMode val="edge"/>
          <c:yMode val="edge"/>
          <c:x val="0.29360544217687073"/>
          <c:y val="3.1007751937984496E-2"/>
        </c:manualLayout>
      </c:layout>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LastModifiedAnalysis!$A$28:$A$51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LastModifiedAnalysis!$C$28:$C$51</c:f>
              <c:numCache>
                <c:formatCode>[&lt;1000]##0" bytes";[&lt;1000000]##0.0," KB";##0.0,," MB"</c:formatCode>
                <c:ptCount val="24"/>
                <c:pt idx="0">
                  <c:v>199602680.5</c:v>
                </c:pt>
                <c:pt idx="1">
                  <c:v>205946482.69</c:v>
                </c:pt>
                <c:pt idx="2">
                  <c:v>149437547.10000002</c:v>
                </c:pt>
                <c:pt idx="3">
                  <c:v>128922008.09</c:v>
                </c:pt>
                <c:pt idx="4">
                  <c:v>163513186.09999999</c:v>
                </c:pt>
                <c:pt idx="5">
                  <c:v>171885406.84</c:v>
                </c:pt>
                <c:pt idx="6">
                  <c:v>274466090.64999998</c:v>
                </c:pt>
                <c:pt idx="7">
                  <c:v>490542637.13999999</c:v>
                </c:pt>
                <c:pt idx="8">
                  <c:v>880122325.12</c:v>
                </c:pt>
                <c:pt idx="9" formatCode="[&lt;1000000000]##0.0,,&quot; MB&quot;;[&lt;1000000000000]##0.0,,,&quot; GB&quot;;#,##0.0,,,,&quot; TB&quot;">
                  <c:v>1350767126.9400001</c:v>
                </c:pt>
                <c:pt idx="10" formatCode="[&lt;1000000000]##0.0,,&quot; MB&quot;;[&lt;1000000000000]##0.0,,,&quot; GB&quot;;#,##0.0,,,,&quot; TB&quot;">
                  <c:v>1568915468.1199999</c:v>
                </c:pt>
                <c:pt idx="11" formatCode="[&lt;1000000000]##0.0,,&quot; MB&quot;;[&lt;1000000000000]##0.0,,,&quot; GB&quot;;#,##0.0,,,,&quot; TB&quot;">
                  <c:v>1633939046.71</c:v>
                </c:pt>
                <c:pt idx="12" formatCode="[&lt;1000000000]##0.0,,&quot; MB&quot;;[&lt;1000000000000]##0.0,,,&quot; GB&quot;;#,##0.0,,,,&quot; TB&quot;">
                  <c:v>1616931352.28</c:v>
                </c:pt>
                <c:pt idx="13" formatCode="[&lt;1000000000]##0.0,,&quot; MB&quot;;[&lt;1000000000000]##0.0,,,&quot; GB&quot;;#,##0.0,,,,&quot; TB&quot;">
                  <c:v>1736241961.6600001</c:v>
                </c:pt>
                <c:pt idx="14" formatCode="[&lt;1000000000]##0.0,,&quot; MB&quot;;[&lt;1000000000000]##0.0,,,&quot; GB&quot;;#,##0.0,,,,&quot; TB&quot;">
                  <c:v>1813198776.6300001</c:v>
                </c:pt>
                <c:pt idx="15" formatCode="[&lt;1000000000]##0.0,,&quot; MB&quot;;[&lt;1000000000000]##0.0,,,&quot; GB&quot;;#,##0.0,,,,&quot; TB&quot;">
                  <c:v>1751959699.0799999</c:v>
                </c:pt>
                <c:pt idx="16" formatCode="[&lt;1000000000]##0.0,,&quot; MB&quot;;[&lt;1000000000000]##0.0,,,&quot; GB&quot;;#,##0.0,,,,&quot; TB&quot;">
                  <c:v>1590402431.3399999</c:v>
                </c:pt>
                <c:pt idx="17" formatCode="[&lt;1000000000]##0.0,,&quot; MB&quot;;[&lt;1000000000000]##0.0,,,&quot; GB&quot;;#,##0.0,,,,&quot; TB&quot;">
                  <c:v>1300742983.54</c:v>
                </c:pt>
                <c:pt idx="18" formatCode="[&lt;1000000000]##0.0,,&quot; MB&quot;;[&lt;1000000000000]##0.0,,,&quot; GB&quot;;#,##0.0,,,,&quot; TB&quot;">
                  <c:v>1675098665.53</c:v>
                </c:pt>
                <c:pt idx="19">
                  <c:v>701380900.41999996</c:v>
                </c:pt>
                <c:pt idx="20">
                  <c:v>519238588.07999998</c:v>
                </c:pt>
                <c:pt idx="21">
                  <c:v>372679997.67000002</c:v>
                </c:pt>
                <c:pt idx="22">
                  <c:v>312839723.12</c:v>
                </c:pt>
                <c:pt idx="23">
                  <c:v>242470788.16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Last Modified by 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LastModifiedAnalysis!$A$14:$A$25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LastModifiedAnalysis!$G$14:$G$25</c:f>
              <c:numCache>
                <c:formatCode>#,##0.00</c:formatCode>
                <c:ptCount val="12"/>
                <c:pt idx="0">
                  <c:v>3535633</c:v>
                </c:pt>
                <c:pt idx="1">
                  <c:v>1841958.76</c:v>
                </c:pt>
                <c:pt idx="2">
                  <c:v>2117937</c:v>
                </c:pt>
                <c:pt idx="3">
                  <c:v>2306055</c:v>
                </c:pt>
                <c:pt idx="4">
                  <c:v>724462</c:v>
                </c:pt>
                <c:pt idx="5">
                  <c:v>582558</c:v>
                </c:pt>
                <c:pt idx="6">
                  <c:v>475843</c:v>
                </c:pt>
                <c:pt idx="7">
                  <c:v>813998</c:v>
                </c:pt>
                <c:pt idx="8">
                  <c:v>1260533</c:v>
                </c:pt>
                <c:pt idx="9">
                  <c:v>1373517</c:v>
                </c:pt>
                <c:pt idx="10">
                  <c:v>576108</c:v>
                </c:pt>
                <c:pt idx="11">
                  <c:v>1940308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Time Analysis: Total Files Modified</a:t>
            </a:r>
          </a:p>
        </c:rich>
      </c:tx>
      <c:overlay val="0"/>
      <c:spPr>
        <a:noFill/>
        <a:ln>
          <a:noFill/>
        </a:ln>
        <a:effectLst/>
      </c:spPr>
    </c:title>
    <c:autoTitleDeleted val="0"/>
    <c:plotArea>
      <c:layout/>
      <c:lineChart>
        <c:grouping val="standard"/>
        <c:varyColors val="0"/>
        <c:ser>
          <c:idx val="0"/>
          <c:order val="0"/>
          <c:tx>
            <c:v>LastModFiles</c:v>
          </c:tx>
          <c:spPr>
            <a:ln w="31750" cap="rnd">
              <a:solidFill>
                <a:srgbClr val="70AD47">
                  <a:lumMod val="60000"/>
                  <a:lumOff val="40000"/>
                  <a:alpha val="85000"/>
                </a:srgbClr>
              </a:solidFill>
              <a:round/>
            </a:ln>
            <a:effectLst/>
          </c:spPr>
          <c:marker>
            <c:symbol val="none"/>
          </c:marker>
          <c:cat>
            <c:strRef>
              <c:f>TimeAnalysis!$A$9:$A$13</c:f>
              <c:strCache>
                <c:ptCount val="5"/>
                <c:pt idx="0">
                  <c:v>     Past 24 Hours</c:v>
                </c:pt>
                <c:pt idx="1">
                  <c:v>     Past Week</c:v>
                </c:pt>
                <c:pt idx="2">
                  <c:v>     Past 30 Days</c:v>
                </c:pt>
                <c:pt idx="3">
                  <c:v>     Past Year</c:v>
                </c:pt>
                <c:pt idx="4">
                  <c:v>     More Than A Year</c:v>
                </c:pt>
              </c:strCache>
            </c:strRef>
          </c:cat>
          <c:val>
            <c:numRef>
              <c:f>TimeAnalysis!$B$9:$B$13</c:f>
              <c:numCache>
                <c:formatCode>#,##0</c:formatCode>
                <c:ptCount val="5"/>
                <c:pt idx="0">
                  <c:v>23347</c:v>
                </c:pt>
                <c:pt idx="1">
                  <c:v>357823</c:v>
                </c:pt>
                <c:pt idx="2">
                  <c:v>2454874</c:v>
                </c:pt>
                <c:pt idx="3">
                  <c:v>16856464</c:v>
                </c:pt>
                <c:pt idx="4">
                  <c:v>1296538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Last Modified by 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LastModifiedAnalysis!$A$28:$A$51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LastModifiedAnalysis!$G$28:$G$51</c:f>
              <c:numCache>
                <c:formatCode>#,##0.00</c:formatCode>
                <c:ptCount val="24"/>
                <c:pt idx="0">
                  <c:v>392.37</c:v>
                </c:pt>
                <c:pt idx="1">
                  <c:v>431.62</c:v>
                </c:pt>
                <c:pt idx="2">
                  <c:v>340.42</c:v>
                </c:pt>
                <c:pt idx="3">
                  <c:v>306</c:v>
                </c:pt>
                <c:pt idx="4">
                  <c:v>377.4</c:v>
                </c:pt>
                <c:pt idx="5">
                  <c:v>457.71</c:v>
                </c:pt>
                <c:pt idx="6">
                  <c:v>692.37</c:v>
                </c:pt>
                <c:pt idx="7">
                  <c:v>1271.5899999999999</c:v>
                </c:pt>
                <c:pt idx="8">
                  <c:v>2154.34</c:v>
                </c:pt>
                <c:pt idx="9">
                  <c:v>3284.72</c:v>
                </c:pt>
                <c:pt idx="10">
                  <c:v>3747.69</c:v>
                </c:pt>
                <c:pt idx="11">
                  <c:v>3916.9</c:v>
                </c:pt>
                <c:pt idx="12">
                  <c:v>3753.1</c:v>
                </c:pt>
                <c:pt idx="13">
                  <c:v>3978.57</c:v>
                </c:pt>
                <c:pt idx="14">
                  <c:v>4274.04</c:v>
                </c:pt>
                <c:pt idx="15">
                  <c:v>3949.62</c:v>
                </c:pt>
                <c:pt idx="16">
                  <c:v>3569.41</c:v>
                </c:pt>
                <c:pt idx="17">
                  <c:v>2783.4</c:v>
                </c:pt>
                <c:pt idx="18">
                  <c:v>5511.61</c:v>
                </c:pt>
                <c:pt idx="19">
                  <c:v>1447.78</c:v>
                </c:pt>
                <c:pt idx="20">
                  <c:v>1036.95</c:v>
                </c:pt>
                <c:pt idx="21">
                  <c:v>777.25</c:v>
                </c:pt>
                <c:pt idx="22">
                  <c:v>673.82</c:v>
                </c:pt>
                <c:pt idx="23">
                  <c:v>438.12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Last Modified by 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LastModifiedAnalysis!$A$14:$A$25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LastModifiedAnalysis!$E$14:$E$25</c:f>
              <c:numCache>
                <c:formatCode>#,##0.00</c:formatCode>
                <c:ptCount val="12"/>
                <c:pt idx="0">
                  <c:v>434814</c:v>
                </c:pt>
                <c:pt idx="1">
                  <c:v>52161.47</c:v>
                </c:pt>
                <c:pt idx="2">
                  <c:v>0</c:v>
                </c:pt>
                <c:pt idx="3">
                  <c:v>71</c:v>
                </c:pt>
                <c:pt idx="4">
                  <c:v>342510</c:v>
                </c:pt>
                <c:pt idx="5">
                  <c:v>177729</c:v>
                </c:pt>
                <c:pt idx="6">
                  <c:v>36915</c:v>
                </c:pt>
                <c:pt idx="7">
                  <c:v>67949</c:v>
                </c:pt>
                <c:pt idx="8">
                  <c:v>121979</c:v>
                </c:pt>
                <c:pt idx="9">
                  <c:v>109123</c:v>
                </c:pt>
                <c:pt idx="10">
                  <c:v>55724</c:v>
                </c:pt>
                <c:pt idx="11">
                  <c:v>224262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a:t>
            </a:r>
            <a:r>
              <a:rPr lang="en-US"/>
              <a:t> Folders Last</a:t>
            </a:r>
            <a:r>
              <a:rPr lang="en-US" baseline="0"/>
              <a:t> </a:t>
            </a:r>
            <a:r>
              <a:rPr lang="en-US"/>
              <a:t>Modified by 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LastModifiedAnalysis!$A$28:$A$51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LastModifiedAnalysis!$E$28:$E$51</c:f>
              <c:numCache>
                <c:formatCode>#,##0.00</c:formatCode>
                <c:ptCount val="24"/>
                <c:pt idx="0">
                  <c:v>88.31</c:v>
                </c:pt>
                <c:pt idx="1">
                  <c:v>89.7</c:v>
                </c:pt>
                <c:pt idx="2">
                  <c:v>76.44</c:v>
                </c:pt>
                <c:pt idx="3">
                  <c:v>84.1</c:v>
                </c:pt>
                <c:pt idx="4">
                  <c:v>98.49</c:v>
                </c:pt>
                <c:pt idx="5">
                  <c:v>96.06</c:v>
                </c:pt>
                <c:pt idx="6">
                  <c:v>89.99</c:v>
                </c:pt>
                <c:pt idx="7">
                  <c:v>112.38</c:v>
                </c:pt>
                <c:pt idx="8">
                  <c:v>168.92</c:v>
                </c:pt>
                <c:pt idx="9">
                  <c:v>255.91</c:v>
                </c:pt>
                <c:pt idx="10">
                  <c:v>301.88</c:v>
                </c:pt>
                <c:pt idx="11">
                  <c:v>340.3</c:v>
                </c:pt>
                <c:pt idx="12">
                  <c:v>326.70999999999998</c:v>
                </c:pt>
                <c:pt idx="13">
                  <c:v>343.46</c:v>
                </c:pt>
                <c:pt idx="14">
                  <c:v>359.72</c:v>
                </c:pt>
                <c:pt idx="15">
                  <c:v>325.66000000000003</c:v>
                </c:pt>
                <c:pt idx="16">
                  <c:v>320.01</c:v>
                </c:pt>
                <c:pt idx="17">
                  <c:v>268.35000000000002</c:v>
                </c:pt>
                <c:pt idx="18">
                  <c:v>172.14</c:v>
                </c:pt>
                <c:pt idx="19">
                  <c:v>130.11000000000001</c:v>
                </c:pt>
                <c:pt idx="20">
                  <c:v>126</c:v>
                </c:pt>
                <c:pt idx="21">
                  <c:v>105.55</c:v>
                </c:pt>
                <c:pt idx="22">
                  <c:v>108.21</c:v>
                </c:pt>
                <c:pt idx="23">
                  <c:v>90.46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Last Modified by Day of Month </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LastModifiedAnalysis!$A$54:$A$84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LastModifiedAnalysis!$C$54:$C$84</c:f>
              <c:numCache>
                <c:formatCode>[&lt;1000000000]##0.0,," MB";[&lt;1000000000000]##0.0,,," GB";#,##0.0,,,," TB"</c:formatCode>
                <c:ptCount val="31"/>
                <c:pt idx="0">
                  <c:v>13273097558.25</c:v>
                </c:pt>
                <c:pt idx="1">
                  <c:v>17027653922.75</c:v>
                </c:pt>
                <c:pt idx="2">
                  <c:v>24125997667.330002</c:v>
                </c:pt>
                <c:pt idx="3">
                  <c:v>20032895066.5</c:v>
                </c:pt>
                <c:pt idx="4">
                  <c:v>18443365703.75</c:v>
                </c:pt>
                <c:pt idx="5">
                  <c:v>23528737007.5</c:v>
                </c:pt>
                <c:pt idx="6">
                  <c:v>24686542931.080002</c:v>
                </c:pt>
                <c:pt idx="7">
                  <c:v>47274264667.68</c:v>
                </c:pt>
                <c:pt idx="8">
                  <c:v>29257966742.720001</c:v>
                </c:pt>
                <c:pt idx="9">
                  <c:v>27465660416.669998</c:v>
                </c:pt>
                <c:pt idx="10">
                  <c:v>27322970273.169998</c:v>
                </c:pt>
                <c:pt idx="11">
                  <c:v>24534742923.5</c:v>
                </c:pt>
                <c:pt idx="12">
                  <c:v>29715327395.419998</c:v>
                </c:pt>
                <c:pt idx="13">
                  <c:v>31467493268.330002</c:v>
                </c:pt>
                <c:pt idx="14">
                  <c:v>35539390002</c:v>
                </c:pt>
                <c:pt idx="15">
                  <c:v>23305587153</c:v>
                </c:pt>
                <c:pt idx="16">
                  <c:v>14401910794.42</c:v>
                </c:pt>
                <c:pt idx="17">
                  <c:v>14186932639.67</c:v>
                </c:pt>
                <c:pt idx="18">
                  <c:v>15426298796.67</c:v>
                </c:pt>
                <c:pt idx="19">
                  <c:v>18076494026.169998</c:v>
                </c:pt>
                <c:pt idx="20">
                  <c:v>15738339459.92</c:v>
                </c:pt>
                <c:pt idx="21">
                  <c:v>15063088989</c:v>
                </c:pt>
                <c:pt idx="22">
                  <c:v>16966547399.17</c:v>
                </c:pt>
                <c:pt idx="23">
                  <c:v>13472469046.33</c:v>
                </c:pt>
                <c:pt idx="24">
                  <c:v>13283205204.42</c:v>
                </c:pt>
                <c:pt idx="25">
                  <c:v>15029749778.42</c:v>
                </c:pt>
                <c:pt idx="26">
                  <c:v>16115381794.75</c:v>
                </c:pt>
                <c:pt idx="27">
                  <c:v>13721232624.58</c:v>
                </c:pt>
                <c:pt idx="28">
                  <c:v>14386481218.360001</c:v>
                </c:pt>
                <c:pt idx="29">
                  <c:v>15795174713.450001</c:v>
                </c:pt>
                <c:pt idx="30">
                  <c:v>15362877122.860001</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Last Modified by 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LastModifiedAnalysis!$A$54:$A$84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LastModifiedAnalysis!$G$54:$G$84</c:f>
              <c:numCache>
                <c:formatCode>#,##0.00</c:formatCode>
                <c:ptCount val="31"/>
                <c:pt idx="0">
                  <c:v>31327</c:v>
                </c:pt>
                <c:pt idx="1">
                  <c:v>39753.17</c:v>
                </c:pt>
                <c:pt idx="2">
                  <c:v>55169.25</c:v>
                </c:pt>
                <c:pt idx="3">
                  <c:v>46216.08</c:v>
                </c:pt>
                <c:pt idx="4">
                  <c:v>41831.25</c:v>
                </c:pt>
                <c:pt idx="5">
                  <c:v>54729.919999999998</c:v>
                </c:pt>
                <c:pt idx="6">
                  <c:v>52133.42</c:v>
                </c:pt>
                <c:pt idx="7">
                  <c:v>159848.68</c:v>
                </c:pt>
                <c:pt idx="8">
                  <c:v>67984.52</c:v>
                </c:pt>
                <c:pt idx="9">
                  <c:v>67292.33</c:v>
                </c:pt>
                <c:pt idx="10">
                  <c:v>61454.92</c:v>
                </c:pt>
                <c:pt idx="11">
                  <c:v>56598.42</c:v>
                </c:pt>
                <c:pt idx="12">
                  <c:v>66190.75</c:v>
                </c:pt>
                <c:pt idx="13">
                  <c:v>66925.67</c:v>
                </c:pt>
                <c:pt idx="14">
                  <c:v>70593.67</c:v>
                </c:pt>
                <c:pt idx="15">
                  <c:v>51977.08</c:v>
                </c:pt>
                <c:pt idx="16">
                  <c:v>36515.42</c:v>
                </c:pt>
                <c:pt idx="17">
                  <c:v>35943.33</c:v>
                </c:pt>
                <c:pt idx="18">
                  <c:v>37376.25</c:v>
                </c:pt>
                <c:pt idx="19">
                  <c:v>42172.58</c:v>
                </c:pt>
                <c:pt idx="20">
                  <c:v>37584.75</c:v>
                </c:pt>
                <c:pt idx="21">
                  <c:v>37210.92</c:v>
                </c:pt>
                <c:pt idx="22">
                  <c:v>37377</c:v>
                </c:pt>
                <c:pt idx="23">
                  <c:v>29603.919999999998</c:v>
                </c:pt>
                <c:pt idx="24">
                  <c:v>31637.33</c:v>
                </c:pt>
                <c:pt idx="25">
                  <c:v>36444</c:v>
                </c:pt>
                <c:pt idx="26">
                  <c:v>40211.75</c:v>
                </c:pt>
                <c:pt idx="27">
                  <c:v>32564.92</c:v>
                </c:pt>
                <c:pt idx="28">
                  <c:v>32018.18</c:v>
                </c:pt>
                <c:pt idx="29">
                  <c:v>35819.550000000003</c:v>
                </c:pt>
                <c:pt idx="30">
                  <c:v>37992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Last Modified by 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LastModifiedAnalysis!$A$54:$A$84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LastModifiedAnalysis!$E$54:$E$84</c:f>
              <c:numCache>
                <c:formatCode>#,##0.00</c:formatCode>
                <c:ptCount val="31"/>
                <c:pt idx="0">
                  <c:v>1090.5</c:v>
                </c:pt>
                <c:pt idx="1">
                  <c:v>2276.25</c:v>
                </c:pt>
                <c:pt idx="2">
                  <c:v>4172.17</c:v>
                </c:pt>
                <c:pt idx="3">
                  <c:v>2651.75</c:v>
                </c:pt>
                <c:pt idx="4">
                  <c:v>2724.33</c:v>
                </c:pt>
                <c:pt idx="5">
                  <c:v>3811.17</c:v>
                </c:pt>
                <c:pt idx="6">
                  <c:v>3782.5</c:v>
                </c:pt>
                <c:pt idx="7">
                  <c:v>3661.11</c:v>
                </c:pt>
                <c:pt idx="8">
                  <c:v>4686.25</c:v>
                </c:pt>
                <c:pt idx="9">
                  <c:v>4609.75</c:v>
                </c:pt>
                <c:pt idx="10">
                  <c:v>3693.75</c:v>
                </c:pt>
                <c:pt idx="11">
                  <c:v>4508.17</c:v>
                </c:pt>
                <c:pt idx="12">
                  <c:v>3992.42</c:v>
                </c:pt>
                <c:pt idx="13">
                  <c:v>5667.83</c:v>
                </c:pt>
                <c:pt idx="14">
                  <c:v>7445</c:v>
                </c:pt>
                <c:pt idx="15">
                  <c:v>9109.83</c:v>
                </c:pt>
                <c:pt idx="16">
                  <c:v>5507.25</c:v>
                </c:pt>
                <c:pt idx="17">
                  <c:v>6763.83</c:v>
                </c:pt>
                <c:pt idx="18">
                  <c:v>5927.42</c:v>
                </c:pt>
                <c:pt idx="19">
                  <c:v>7322.08</c:v>
                </c:pt>
                <c:pt idx="20">
                  <c:v>7388.58</c:v>
                </c:pt>
                <c:pt idx="21">
                  <c:v>3385.5</c:v>
                </c:pt>
                <c:pt idx="22">
                  <c:v>3672.17</c:v>
                </c:pt>
                <c:pt idx="23">
                  <c:v>3155.92</c:v>
                </c:pt>
                <c:pt idx="24">
                  <c:v>2343.17</c:v>
                </c:pt>
                <c:pt idx="25">
                  <c:v>7507.08</c:v>
                </c:pt>
                <c:pt idx="26">
                  <c:v>6215.08</c:v>
                </c:pt>
                <c:pt idx="27">
                  <c:v>2561.25</c:v>
                </c:pt>
                <c:pt idx="28">
                  <c:v>2504.91</c:v>
                </c:pt>
                <c:pt idx="29">
                  <c:v>2895.55</c:v>
                </c:pt>
                <c:pt idx="30">
                  <c:v>3400.71</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Created by Day of Week</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CreatedAnalysis!$A$5:$A$11</c:f>
              <c:strCache>
                <c:ptCount val="7"/>
                <c:pt idx="0">
                  <c:v>Monday</c:v>
                </c:pt>
                <c:pt idx="1">
                  <c:v>Tuesday</c:v>
                </c:pt>
                <c:pt idx="2">
                  <c:v>Wednesday</c:v>
                </c:pt>
                <c:pt idx="3">
                  <c:v>Thursday</c:v>
                </c:pt>
                <c:pt idx="4">
                  <c:v>Friday</c:v>
                </c:pt>
                <c:pt idx="5">
                  <c:v>Saturday</c:v>
                </c:pt>
                <c:pt idx="6">
                  <c:v>Sunday</c:v>
                </c:pt>
              </c:strCache>
            </c:strRef>
          </c:cat>
          <c:val>
            <c:numRef>
              <c:f>CreatedAnalysis!$C$5:$C$11</c:f>
              <c:numCache>
                <c:formatCode>[&lt;1000000000]##0.0,," MB";[&lt;1000000000000]##0.0,,," GB";#,##0.0,,,," TB"</c:formatCode>
                <c:ptCount val="7"/>
                <c:pt idx="0">
                  <c:v>26465475935.619999</c:v>
                </c:pt>
                <c:pt idx="1">
                  <c:v>26043727277.77</c:v>
                </c:pt>
                <c:pt idx="2">
                  <c:v>24081522558.810001</c:v>
                </c:pt>
                <c:pt idx="3">
                  <c:v>23524639808.599998</c:v>
                </c:pt>
                <c:pt idx="4">
                  <c:v>29997070300.34</c:v>
                </c:pt>
                <c:pt idx="5">
                  <c:v>9583366449.9099998</c:v>
                </c:pt>
                <c:pt idx="6">
                  <c:v>6449720224.8299999</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Created by 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CreatedAnalysis!$A$5:$A$11</c:f>
              <c:strCache>
                <c:ptCount val="7"/>
                <c:pt idx="0">
                  <c:v>Monday</c:v>
                </c:pt>
                <c:pt idx="1">
                  <c:v>Tuesday</c:v>
                </c:pt>
                <c:pt idx="2">
                  <c:v>Wednesday</c:v>
                </c:pt>
                <c:pt idx="3">
                  <c:v>Thursday</c:v>
                </c:pt>
                <c:pt idx="4">
                  <c:v>Friday</c:v>
                </c:pt>
                <c:pt idx="5">
                  <c:v>Saturday</c:v>
                </c:pt>
                <c:pt idx="6">
                  <c:v>Sunday</c:v>
                </c:pt>
              </c:strCache>
            </c:strRef>
          </c:cat>
          <c:val>
            <c:numRef>
              <c:f>CreatedAnalysis!$E$5:$E$11</c:f>
              <c:numCache>
                <c:formatCode>#,##0.00</c:formatCode>
                <c:ptCount val="7"/>
                <c:pt idx="0">
                  <c:v>4373.6000000000004</c:v>
                </c:pt>
                <c:pt idx="1">
                  <c:v>7494.65</c:v>
                </c:pt>
                <c:pt idx="2">
                  <c:v>4875.83</c:v>
                </c:pt>
                <c:pt idx="3">
                  <c:v>6280.55</c:v>
                </c:pt>
                <c:pt idx="4">
                  <c:v>3615.47</c:v>
                </c:pt>
                <c:pt idx="5">
                  <c:v>2611.13</c:v>
                </c:pt>
                <c:pt idx="6">
                  <c:v>2190.48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Created by 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CreatedAnalysis!$A$5:$A$11</c:f>
              <c:strCache>
                <c:ptCount val="7"/>
                <c:pt idx="0">
                  <c:v>Monday</c:v>
                </c:pt>
                <c:pt idx="1">
                  <c:v>Tuesday</c:v>
                </c:pt>
                <c:pt idx="2">
                  <c:v>Wednesday</c:v>
                </c:pt>
                <c:pt idx="3">
                  <c:v>Thursday</c:v>
                </c:pt>
                <c:pt idx="4">
                  <c:v>Friday</c:v>
                </c:pt>
                <c:pt idx="5">
                  <c:v>Saturday</c:v>
                </c:pt>
                <c:pt idx="6">
                  <c:v>Sunday</c:v>
                </c:pt>
              </c:strCache>
            </c:strRef>
          </c:cat>
          <c:val>
            <c:numRef>
              <c:f>CreatedAnalysis!$G$5:$G$11</c:f>
              <c:numCache>
                <c:formatCode>#,##0.00</c:formatCode>
                <c:ptCount val="7"/>
                <c:pt idx="0">
                  <c:v>61811.85</c:v>
                </c:pt>
                <c:pt idx="1">
                  <c:v>59575.67</c:v>
                </c:pt>
                <c:pt idx="2">
                  <c:v>54450.1</c:v>
                </c:pt>
                <c:pt idx="3">
                  <c:v>55692.01</c:v>
                </c:pt>
                <c:pt idx="4">
                  <c:v>79588.23</c:v>
                </c:pt>
                <c:pt idx="5">
                  <c:v>21178.45</c:v>
                </c:pt>
                <c:pt idx="6">
                  <c:v>14974.98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Created by Month</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CreatedAnalysis!$A$14:$A$25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CreatedAnalysis!$C$14:$C$25</c:f>
              <c:numCache>
                <c:formatCode>[&lt;1000000000]##0.0,," MB";[&lt;1000000000000]##0.0,,," GB";#,##0.0,,,," TB"</c:formatCode>
                <c:ptCount val="12"/>
                <c:pt idx="0">
                  <c:v>1330864297497</c:v>
                </c:pt>
                <c:pt idx="1">
                  <c:v>928223667835.15002</c:v>
                </c:pt>
                <c:pt idx="2">
                  <c:v>1156223288318</c:v>
                </c:pt>
                <c:pt idx="3">
                  <c:v>1036981070178</c:v>
                </c:pt>
                <c:pt idx="4">
                  <c:v>298308239553</c:v>
                </c:pt>
                <c:pt idx="5">
                  <c:v>202122774887</c:v>
                </c:pt>
                <c:pt idx="6">
                  <c:v>174012479353</c:v>
                </c:pt>
                <c:pt idx="7">
                  <c:v>297436009118</c:v>
                </c:pt>
                <c:pt idx="8">
                  <c:v>423859529144</c:v>
                </c:pt>
                <c:pt idx="9">
                  <c:v>533221473046</c:v>
                </c:pt>
                <c:pt idx="10">
                  <c:v>299836725054</c:v>
                </c:pt>
                <c:pt idx="11">
                  <c:v>650647670112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pivotSource>
    <c:name>[Customer_Sample_VolumeReport-ANON2.xlsx]TopTLDsByTotals!PivotTable3</c:name>
    <c:fmtId val="15"/>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 TLDs by Total Bytes</a:t>
            </a:r>
          </a:p>
        </c:rich>
      </c:tx>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TopTLDsByTotals!$B$1</c:f>
              <c:strCache>
                <c:ptCount val="1"/>
                <c:pt idx="0">
                  <c:v>Ergebnis</c:v>
                </c:pt>
              </c:strCache>
            </c:strRef>
          </c:tx>
          <c:invertIfNegative val="0"/>
          <c:cat>
            <c:strRef>
              <c:f>TopTLDsByTotals!$A$2:$A$11</c:f>
              <c:strCache>
                <c:ptCount val="10"/>
                <c:pt idx="0">
                  <c:v>124339</c:v>
                </c:pt>
                <c:pt idx="1">
                  <c:v>124309</c:v>
                </c:pt>
                <c:pt idx="2">
                  <c:v>124320</c:v>
                </c:pt>
                <c:pt idx="3">
                  <c:v>124256</c:v>
                </c:pt>
                <c:pt idx="4">
                  <c:v>124225</c:v>
                </c:pt>
                <c:pt idx="5">
                  <c:v>125194</c:v>
                </c:pt>
                <c:pt idx="6">
                  <c:v>124361</c:v>
                </c:pt>
                <c:pt idx="7">
                  <c:v>125174</c:v>
                </c:pt>
                <c:pt idx="8">
                  <c:v>125227</c:v>
                </c:pt>
                <c:pt idx="9">
                  <c:v>125040</c:v>
                </c:pt>
              </c:strCache>
            </c:strRef>
          </c:cat>
          <c:val>
            <c:numRef>
              <c:f>TopTLDsByTotals!$B$2:$B$11</c:f>
              <c:numCache>
                <c:formatCode>[&lt;1000000000]##0.00,," MB";[&lt;1000000000000]##0.00,,," GB";#,##0.00,,,," TB"</c:formatCode>
                <c:ptCount val="10"/>
                <c:pt idx="0">
                  <c:v>435339542695</c:v>
                </c:pt>
                <c:pt idx="1">
                  <c:v>383654021050</c:v>
                </c:pt>
                <c:pt idx="2">
                  <c:v>315259977761</c:v>
                </c:pt>
                <c:pt idx="3">
                  <c:v>292494781459</c:v>
                </c:pt>
                <c:pt idx="4">
                  <c:v>286362599218</c:v>
                </c:pt>
                <c:pt idx="5">
                  <c:v>267138315109</c:v>
                </c:pt>
                <c:pt idx="6">
                  <c:v>248530395823</c:v>
                </c:pt>
                <c:pt idx="7">
                  <c:v>208832546831</c:v>
                </c:pt>
                <c:pt idx="8">
                  <c:v>208272802308</c:v>
                </c:pt>
                <c:pt idx="9">
                  <c:v>170289226664</c:v>
                </c:pt>
              </c:numCache>
            </c:numRef>
          </c:val>
          <c:extLst>
            <c:ext xmlns:c16="http://schemas.microsoft.com/office/drawing/2014/chart" uri="{C3380CC4-5D6E-409C-BE32-E72D297353CC}">
              <c16:uniqueId val="{00000000-72CE-4DD9-BC79-5DDFC3CD96EF}"/>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Created by Hour</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CreatedAnalysis!$A$28:$A$51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CreatedAnalysis!$C$28:$C$51</c:f>
              <c:numCache>
                <c:formatCode>[&lt;1000]##0" bytes";[&lt;1000000]##0.0," KB";##0.0,," MB"</c:formatCode>
                <c:ptCount val="24"/>
                <c:pt idx="0">
                  <c:v>229780339.03</c:v>
                </c:pt>
                <c:pt idx="1">
                  <c:v>259989686.06</c:v>
                </c:pt>
                <c:pt idx="2">
                  <c:v>192587494.71000001</c:v>
                </c:pt>
                <c:pt idx="3">
                  <c:v>161726504.16</c:v>
                </c:pt>
                <c:pt idx="4">
                  <c:v>202413203.03</c:v>
                </c:pt>
                <c:pt idx="5">
                  <c:v>197202771.63999999</c:v>
                </c:pt>
                <c:pt idx="6">
                  <c:v>275309801.08999997</c:v>
                </c:pt>
                <c:pt idx="7">
                  <c:v>475752580.99000001</c:v>
                </c:pt>
                <c:pt idx="8">
                  <c:v>847218580.08000004</c:v>
                </c:pt>
                <c:pt idx="9" formatCode="[&lt;1000000000]##0.0,,&quot; MB&quot;;[&lt;1000000000000]##0.0,,,&quot; GB&quot;;#,##0.0,,,,&quot; TB&quot;">
                  <c:v>1272169054.23</c:v>
                </c:pt>
                <c:pt idx="10" formatCode="[&lt;1000000000]##0.0,,&quot; MB&quot;;[&lt;1000000000000]##0.0,,,&quot; GB&quot;;#,##0.0,,,,&quot; TB&quot;">
                  <c:v>1510555138.8399999</c:v>
                </c:pt>
                <c:pt idx="11" formatCode="[&lt;1000000000]##0.0,,&quot; MB&quot;;[&lt;1000000000000]##0.0,,,&quot; GB&quot;;#,##0.0,,,,&quot; TB&quot;">
                  <c:v>1521964419.8499999</c:v>
                </c:pt>
                <c:pt idx="12" formatCode="[&lt;1000000000]##0.0,,&quot; MB&quot;;[&lt;1000000000000]##0.0,,,&quot; GB&quot;;#,##0.0,,,,&quot; TB&quot;">
                  <c:v>1534413158.5699999</c:v>
                </c:pt>
                <c:pt idx="13" formatCode="[&lt;1000000000]##0.0,,&quot; MB&quot;;[&lt;1000000000000]##0.0,,,&quot; GB&quot;;#,##0.0,,,,&quot; TB&quot;">
                  <c:v>1659011323.72</c:v>
                </c:pt>
                <c:pt idx="14" formatCode="[&lt;1000000000]##0.0,,&quot; MB&quot;;[&lt;1000000000000]##0.0,,,&quot; GB&quot;;#,##0.0,,,,&quot; TB&quot;">
                  <c:v>1732802200.1600001</c:v>
                </c:pt>
                <c:pt idx="15" formatCode="[&lt;1000000000]##0.0,,&quot; MB&quot;;[&lt;1000000000000]##0.0,,,&quot; GB&quot;;#,##0.0,,,,&quot; TB&quot;">
                  <c:v>1706557322</c:v>
                </c:pt>
                <c:pt idx="16" formatCode="[&lt;1000000000]##0.0,,&quot; MB&quot;;[&lt;1000000000000]##0.0,,,&quot; GB&quot;;#,##0.0,,,,&quot; TB&quot;">
                  <c:v>1523886810.9000001</c:v>
                </c:pt>
                <c:pt idx="17" formatCode="[&lt;1000000000]##0.0,,&quot; MB&quot;;[&lt;1000000000000]##0.0,,,&quot; GB&quot;;#,##0.0,,,,&quot; TB&quot;">
                  <c:v>1224697116.5599999</c:v>
                </c:pt>
                <c:pt idx="18" formatCode="[&lt;1000000000]##0.0,,&quot; MB&quot;;[&lt;1000000000000]##0.0,,,&quot; GB&quot;;#,##0.0,,,,&quot; TB&quot;">
                  <c:v>2180924242.7600002</c:v>
                </c:pt>
                <c:pt idx="19">
                  <c:v>686049736.69999993</c:v>
                </c:pt>
                <c:pt idx="20">
                  <c:v>486758927.70999998</c:v>
                </c:pt>
                <c:pt idx="21">
                  <c:v>373572028.05000001</c:v>
                </c:pt>
                <c:pt idx="22">
                  <c:v>316515612.86000001</c:v>
                </c:pt>
                <c:pt idx="23">
                  <c:v>277587153.54000002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Created by 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CreatedAnalysis!$A$14:$A$25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CreatedAnalysis!$G$14:$G$25</c:f>
              <c:numCache>
                <c:formatCode>#,##0.00</c:formatCode>
                <c:ptCount val="12"/>
                <c:pt idx="0">
                  <c:v>3338104</c:v>
                </c:pt>
                <c:pt idx="1">
                  <c:v>2188962.08</c:v>
                </c:pt>
                <c:pt idx="2">
                  <c:v>2506476</c:v>
                </c:pt>
                <c:pt idx="3">
                  <c:v>2454230</c:v>
                </c:pt>
                <c:pt idx="4">
                  <c:v>674483</c:v>
                </c:pt>
                <c:pt idx="5">
                  <c:v>497823</c:v>
                </c:pt>
                <c:pt idx="6">
                  <c:v>411446</c:v>
                </c:pt>
                <c:pt idx="7">
                  <c:v>736171</c:v>
                </c:pt>
                <c:pt idx="8">
                  <c:v>1055083</c:v>
                </c:pt>
                <c:pt idx="9">
                  <c:v>1159549</c:v>
                </c:pt>
                <c:pt idx="10">
                  <c:v>559549</c:v>
                </c:pt>
                <c:pt idx="11">
                  <c:v>1853283</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Created by 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CreatedAnalysis!$A$28:$A$51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CreatedAnalysis!$G$28:$G$51</c:f>
              <c:numCache>
                <c:formatCode>#,##0.00</c:formatCode>
                <c:ptCount val="24"/>
                <c:pt idx="0">
                  <c:v>443.01</c:v>
                </c:pt>
                <c:pt idx="1">
                  <c:v>486.24</c:v>
                </c:pt>
                <c:pt idx="2">
                  <c:v>384.12</c:v>
                </c:pt>
                <c:pt idx="3">
                  <c:v>335.38</c:v>
                </c:pt>
                <c:pt idx="4">
                  <c:v>395.7</c:v>
                </c:pt>
                <c:pt idx="5">
                  <c:v>487.19</c:v>
                </c:pt>
                <c:pt idx="6">
                  <c:v>687.21</c:v>
                </c:pt>
                <c:pt idx="7">
                  <c:v>1228.1199999999999</c:v>
                </c:pt>
                <c:pt idx="8">
                  <c:v>2088.2399999999998</c:v>
                </c:pt>
                <c:pt idx="9">
                  <c:v>3178.86</c:v>
                </c:pt>
                <c:pt idx="10">
                  <c:v>3658.19</c:v>
                </c:pt>
                <c:pt idx="11">
                  <c:v>3810.27</c:v>
                </c:pt>
                <c:pt idx="12">
                  <c:v>3667.29</c:v>
                </c:pt>
                <c:pt idx="13">
                  <c:v>3933.52</c:v>
                </c:pt>
                <c:pt idx="14">
                  <c:v>4199.8</c:v>
                </c:pt>
                <c:pt idx="15">
                  <c:v>3900.81</c:v>
                </c:pt>
                <c:pt idx="16">
                  <c:v>3535.71</c:v>
                </c:pt>
                <c:pt idx="17">
                  <c:v>2736.42</c:v>
                </c:pt>
                <c:pt idx="18">
                  <c:v>5950.3</c:v>
                </c:pt>
                <c:pt idx="19">
                  <c:v>1457.49</c:v>
                </c:pt>
                <c:pt idx="20">
                  <c:v>1032.05</c:v>
                </c:pt>
                <c:pt idx="21">
                  <c:v>800.4</c:v>
                </c:pt>
                <c:pt idx="22">
                  <c:v>672.57</c:v>
                </c:pt>
                <c:pt idx="23">
                  <c:v>496.05</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sz="1080" b="1" i="0" u="none" strike="noStrike" baseline="0">
                <a:effectLst/>
              </a:rPr>
              <a:t>Average </a:t>
            </a:r>
            <a:r>
              <a:rPr lang="en-US"/>
              <a:t>Folders Created by 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CreatedAnalysis!$A$14:$A$25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CreatedAnalysis!$E$14:$E$25</c:f>
              <c:numCache>
                <c:formatCode>#,##0.00</c:formatCode>
                <c:ptCount val="12"/>
                <c:pt idx="0">
                  <c:v>193484</c:v>
                </c:pt>
                <c:pt idx="1">
                  <c:v>11826.57</c:v>
                </c:pt>
                <c:pt idx="2">
                  <c:v>0</c:v>
                </c:pt>
                <c:pt idx="3">
                  <c:v>104</c:v>
                </c:pt>
                <c:pt idx="4">
                  <c:v>766218</c:v>
                </c:pt>
                <c:pt idx="5">
                  <c:v>327108</c:v>
                </c:pt>
                <c:pt idx="6">
                  <c:v>33178</c:v>
                </c:pt>
                <c:pt idx="7">
                  <c:v>49218</c:v>
                </c:pt>
                <c:pt idx="8">
                  <c:v>70668</c:v>
                </c:pt>
                <c:pt idx="9">
                  <c:v>61906</c:v>
                </c:pt>
                <c:pt idx="10">
                  <c:v>29817</c:v>
                </c:pt>
                <c:pt idx="11">
                  <c:v>92923</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 </a:t>
            </a:r>
            <a:r>
              <a:rPr lang="en-US" sz="1080" b="1" i="0" u="none" strike="noStrike" baseline="0">
                <a:effectLst/>
              </a:rPr>
              <a:t>Average </a:t>
            </a:r>
            <a:r>
              <a:rPr lang="en-US"/>
              <a:t>Folders Created by 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CreatedAnalysis!$A$28:$A$51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CreatedAnalysis!$E$28:$E$51</c:f>
              <c:numCache>
                <c:formatCode>#,##0.00</c:formatCode>
                <c:ptCount val="24"/>
                <c:pt idx="0">
                  <c:v>101.2</c:v>
                </c:pt>
                <c:pt idx="1">
                  <c:v>104.91</c:v>
                </c:pt>
                <c:pt idx="2">
                  <c:v>233.41</c:v>
                </c:pt>
                <c:pt idx="3">
                  <c:v>218.63</c:v>
                </c:pt>
                <c:pt idx="4">
                  <c:v>86.6</c:v>
                </c:pt>
                <c:pt idx="5">
                  <c:v>131.91</c:v>
                </c:pt>
                <c:pt idx="6">
                  <c:v>59.64</c:v>
                </c:pt>
                <c:pt idx="7">
                  <c:v>167.4</c:v>
                </c:pt>
                <c:pt idx="8">
                  <c:v>123.1</c:v>
                </c:pt>
                <c:pt idx="9">
                  <c:v>230.21</c:v>
                </c:pt>
                <c:pt idx="10">
                  <c:v>221.49</c:v>
                </c:pt>
                <c:pt idx="11">
                  <c:v>225.46</c:v>
                </c:pt>
                <c:pt idx="12">
                  <c:v>207.04</c:v>
                </c:pt>
                <c:pt idx="13">
                  <c:v>206.57</c:v>
                </c:pt>
                <c:pt idx="14">
                  <c:v>255.86</c:v>
                </c:pt>
                <c:pt idx="15">
                  <c:v>207.7</c:v>
                </c:pt>
                <c:pt idx="16">
                  <c:v>236.06</c:v>
                </c:pt>
                <c:pt idx="17">
                  <c:v>175.82</c:v>
                </c:pt>
                <c:pt idx="18">
                  <c:v>344.39</c:v>
                </c:pt>
                <c:pt idx="19">
                  <c:v>302.77</c:v>
                </c:pt>
                <c:pt idx="20">
                  <c:v>271.92</c:v>
                </c:pt>
                <c:pt idx="21">
                  <c:v>175.41</c:v>
                </c:pt>
                <c:pt idx="22">
                  <c:v>107.04</c:v>
                </c:pt>
                <c:pt idx="23">
                  <c:v>81.92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Created by Day of Month </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CreatedAnalysis!$A$54:$A$84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CreatedAnalysis!$C$54:$C$84</c:f>
              <c:numCache>
                <c:formatCode>[&lt;1000000000]##0.0,," MB";[&lt;1000000000000]##0.0,,," GB";#,##0.0,,,," TB"</c:formatCode>
                <c:ptCount val="31"/>
                <c:pt idx="0">
                  <c:v>14325099911.83</c:v>
                </c:pt>
                <c:pt idx="1">
                  <c:v>17429468135.580002</c:v>
                </c:pt>
                <c:pt idx="2">
                  <c:v>22649182770.25</c:v>
                </c:pt>
                <c:pt idx="3">
                  <c:v>21167058759.830002</c:v>
                </c:pt>
                <c:pt idx="4">
                  <c:v>20376877702.25</c:v>
                </c:pt>
                <c:pt idx="5">
                  <c:v>24600517255.75</c:v>
                </c:pt>
                <c:pt idx="6">
                  <c:v>23033778577.169998</c:v>
                </c:pt>
                <c:pt idx="7">
                  <c:v>67318836946.839996</c:v>
                </c:pt>
                <c:pt idx="8">
                  <c:v>28530124218.830002</c:v>
                </c:pt>
                <c:pt idx="9">
                  <c:v>24238189343.919998</c:v>
                </c:pt>
                <c:pt idx="10">
                  <c:v>26549342370.169998</c:v>
                </c:pt>
                <c:pt idx="11">
                  <c:v>24038952388.5</c:v>
                </c:pt>
                <c:pt idx="12">
                  <c:v>28509822974.919998</c:v>
                </c:pt>
                <c:pt idx="13">
                  <c:v>27840417273.419998</c:v>
                </c:pt>
                <c:pt idx="14">
                  <c:v>29529401466.830002</c:v>
                </c:pt>
                <c:pt idx="15">
                  <c:v>18127783626.419998</c:v>
                </c:pt>
                <c:pt idx="16">
                  <c:v>11172261425.17</c:v>
                </c:pt>
                <c:pt idx="17">
                  <c:v>15868074702.25</c:v>
                </c:pt>
                <c:pt idx="18">
                  <c:v>15506488828.83</c:v>
                </c:pt>
                <c:pt idx="19">
                  <c:v>19085040037.169998</c:v>
                </c:pt>
                <c:pt idx="20">
                  <c:v>15480188239.58</c:v>
                </c:pt>
                <c:pt idx="21">
                  <c:v>15968884692.92</c:v>
                </c:pt>
                <c:pt idx="22">
                  <c:v>14872873390.5</c:v>
                </c:pt>
                <c:pt idx="23">
                  <c:v>11758095720.58</c:v>
                </c:pt>
                <c:pt idx="24">
                  <c:v>13951035324.33</c:v>
                </c:pt>
                <c:pt idx="25">
                  <c:v>15629848166.75</c:v>
                </c:pt>
                <c:pt idx="26">
                  <c:v>16179247043.67</c:v>
                </c:pt>
                <c:pt idx="27">
                  <c:v>15910869592.42</c:v>
                </c:pt>
                <c:pt idx="28">
                  <c:v>14174785984.73</c:v>
                </c:pt>
                <c:pt idx="29">
                  <c:v>14720476603.639999</c:v>
                </c:pt>
                <c:pt idx="30">
                  <c:v>14808805723.139999</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Created by 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CreatedAnalysis!$A$54:$A$84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CreatedAnalysis!$G$54:$G$84</c:f>
              <c:numCache>
                <c:formatCode>#,##0.00</c:formatCode>
                <c:ptCount val="31"/>
                <c:pt idx="0">
                  <c:v>32103.67</c:v>
                </c:pt>
                <c:pt idx="1">
                  <c:v>40328.17</c:v>
                </c:pt>
                <c:pt idx="2">
                  <c:v>53650.5</c:v>
                </c:pt>
                <c:pt idx="3">
                  <c:v>46704.58</c:v>
                </c:pt>
                <c:pt idx="4">
                  <c:v>43193.83</c:v>
                </c:pt>
                <c:pt idx="5">
                  <c:v>54876.58</c:v>
                </c:pt>
                <c:pt idx="6">
                  <c:v>50558.83</c:v>
                </c:pt>
                <c:pt idx="7">
                  <c:v>175391.43</c:v>
                </c:pt>
                <c:pt idx="8">
                  <c:v>68773.97</c:v>
                </c:pt>
                <c:pt idx="9">
                  <c:v>64319.5</c:v>
                </c:pt>
                <c:pt idx="10">
                  <c:v>61411.08</c:v>
                </c:pt>
                <c:pt idx="11">
                  <c:v>57057.33</c:v>
                </c:pt>
                <c:pt idx="12">
                  <c:v>66825.25</c:v>
                </c:pt>
                <c:pt idx="13">
                  <c:v>65092.42</c:v>
                </c:pt>
                <c:pt idx="14">
                  <c:v>67520.67</c:v>
                </c:pt>
                <c:pt idx="15">
                  <c:v>48305.919999999998</c:v>
                </c:pt>
                <c:pt idx="16">
                  <c:v>33254</c:v>
                </c:pt>
                <c:pt idx="17">
                  <c:v>36412.83</c:v>
                </c:pt>
                <c:pt idx="18">
                  <c:v>37548.58</c:v>
                </c:pt>
                <c:pt idx="19">
                  <c:v>42292.33</c:v>
                </c:pt>
                <c:pt idx="20">
                  <c:v>36673.75</c:v>
                </c:pt>
                <c:pt idx="21">
                  <c:v>37400.25</c:v>
                </c:pt>
                <c:pt idx="22">
                  <c:v>35270.17</c:v>
                </c:pt>
                <c:pt idx="23">
                  <c:v>27415.58</c:v>
                </c:pt>
                <c:pt idx="24">
                  <c:v>32112.67</c:v>
                </c:pt>
                <c:pt idx="25">
                  <c:v>36708.83</c:v>
                </c:pt>
                <c:pt idx="26">
                  <c:v>40952.58</c:v>
                </c:pt>
                <c:pt idx="27">
                  <c:v>34295.33</c:v>
                </c:pt>
                <c:pt idx="28">
                  <c:v>31494.36</c:v>
                </c:pt>
                <c:pt idx="29">
                  <c:v>34634</c:v>
                </c:pt>
                <c:pt idx="30">
                  <c:v>37143.57</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Created by 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CreatedAnalysis!$A$54:$A$84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CreatedAnalysis!$E$54:$E$84</c:f>
              <c:numCache>
                <c:formatCode>#,##0.00</c:formatCode>
                <c:ptCount val="31"/>
                <c:pt idx="0">
                  <c:v>732.08</c:v>
                </c:pt>
                <c:pt idx="1">
                  <c:v>1324.75</c:v>
                </c:pt>
                <c:pt idx="2">
                  <c:v>2439.58</c:v>
                </c:pt>
                <c:pt idx="3">
                  <c:v>1353.83</c:v>
                </c:pt>
                <c:pt idx="4">
                  <c:v>1622</c:v>
                </c:pt>
                <c:pt idx="5">
                  <c:v>1948.75</c:v>
                </c:pt>
                <c:pt idx="6">
                  <c:v>1875.33</c:v>
                </c:pt>
                <c:pt idx="7">
                  <c:v>1619.96</c:v>
                </c:pt>
                <c:pt idx="8">
                  <c:v>2524.36</c:v>
                </c:pt>
                <c:pt idx="9">
                  <c:v>2326.42</c:v>
                </c:pt>
                <c:pt idx="10">
                  <c:v>3050.75</c:v>
                </c:pt>
                <c:pt idx="11">
                  <c:v>5914</c:v>
                </c:pt>
                <c:pt idx="12">
                  <c:v>2335.08</c:v>
                </c:pt>
                <c:pt idx="13">
                  <c:v>10976.25</c:v>
                </c:pt>
                <c:pt idx="14">
                  <c:v>3827.42</c:v>
                </c:pt>
                <c:pt idx="15">
                  <c:v>12853.17</c:v>
                </c:pt>
                <c:pt idx="16">
                  <c:v>6507.42</c:v>
                </c:pt>
                <c:pt idx="17">
                  <c:v>11103.83</c:v>
                </c:pt>
                <c:pt idx="18">
                  <c:v>9368.5</c:v>
                </c:pt>
                <c:pt idx="19">
                  <c:v>10776.75</c:v>
                </c:pt>
                <c:pt idx="20">
                  <c:v>6104.17</c:v>
                </c:pt>
                <c:pt idx="21">
                  <c:v>2761.58</c:v>
                </c:pt>
                <c:pt idx="22">
                  <c:v>3475.92</c:v>
                </c:pt>
                <c:pt idx="23">
                  <c:v>2644.83</c:v>
                </c:pt>
                <c:pt idx="24">
                  <c:v>8972.67</c:v>
                </c:pt>
                <c:pt idx="25">
                  <c:v>5500.33</c:v>
                </c:pt>
                <c:pt idx="26">
                  <c:v>7017.08</c:v>
                </c:pt>
                <c:pt idx="27">
                  <c:v>2025.67</c:v>
                </c:pt>
                <c:pt idx="28">
                  <c:v>1501.45</c:v>
                </c:pt>
                <c:pt idx="29">
                  <c:v>1476</c:v>
                </c:pt>
                <c:pt idx="30">
                  <c:v>1575.43</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a:t>Average Bytes Last Accessed by Day of Week</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LastAccessedAnalysis!$A$5:$A$11</c:f>
              <c:strCache>
                <c:ptCount val="7"/>
                <c:pt idx="0">
                  <c:v>Monday</c:v>
                </c:pt>
                <c:pt idx="1">
                  <c:v>Tuesday</c:v>
                </c:pt>
                <c:pt idx="2">
                  <c:v>Wednesday</c:v>
                </c:pt>
                <c:pt idx="3">
                  <c:v>Thursday</c:v>
                </c:pt>
                <c:pt idx="4">
                  <c:v>Friday</c:v>
                </c:pt>
                <c:pt idx="5">
                  <c:v>Saturday</c:v>
                </c:pt>
                <c:pt idx="6">
                  <c:v>Sunday</c:v>
                </c:pt>
              </c:strCache>
            </c:strRef>
          </c:cat>
          <c:val>
            <c:numRef>
              <c:f>LastAccessedAnalysis!$C$5:$C$11</c:f>
              <c:numCache>
                <c:formatCode>[&lt;1000000000]##0.0,," MB";[&lt;1000000000000]##0.0,,," GB";#,##0.0,,,," TB"</c:formatCode>
                <c:ptCount val="7"/>
                <c:pt idx="0">
                  <c:v>10744294549.690001</c:v>
                </c:pt>
                <c:pt idx="1">
                  <c:v>16527309502.15</c:v>
                </c:pt>
                <c:pt idx="2">
                  <c:v>17196705969.459999</c:v>
                </c:pt>
                <c:pt idx="3">
                  <c:v>54360417204.279999</c:v>
                </c:pt>
                <c:pt idx="4">
                  <c:v>35054546138.769997</c:v>
                </c:pt>
                <c:pt idx="5">
                  <c:v>7460945936.5699997</c:v>
                </c:pt>
                <c:pt idx="6">
                  <c:v>4586709449.5600004</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a:t>
            </a:r>
            <a:r>
              <a:rPr lang="en-US" sz="1080" b="1" i="0" u="none" strike="noStrike" baseline="0">
                <a:effectLst/>
              </a:rPr>
              <a:t>Last Accessed by </a:t>
            </a:r>
            <a:r>
              <a:rPr lang="en-US"/>
              <a:t>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LastAccessedAnalysis!$A$5:$A$11</c:f>
              <c:strCache>
                <c:ptCount val="7"/>
                <c:pt idx="0">
                  <c:v>Monday</c:v>
                </c:pt>
                <c:pt idx="1">
                  <c:v>Tuesday</c:v>
                </c:pt>
                <c:pt idx="2">
                  <c:v>Wednesday</c:v>
                </c:pt>
                <c:pt idx="3">
                  <c:v>Thursday</c:v>
                </c:pt>
                <c:pt idx="4">
                  <c:v>Friday</c:v>
                </c:pt>
                <c:pt idx="5">
                  <c:v>Saturday</c:v>
                </c:pt>
                <c:pt idx="6">
                  <c:v>Sunday</c:v>
                </c:pt>
              </c:strCache>
            </c:strRef>
          </c:cat>
          <c:val>
            <c:numRef>
              <c:f>LastAccessedAnalysis!$E$5:$E$11</c:f>
              <c:numCache>
                <c:formatCode>#,##0.00</c:formatCode>
                <c:ptCount val="7"/>
                <c:pt idx="0">
                  <c:v>0</c:v>
                </c:pt>
                <c:pt idx="1">
                  <c:v>0</c:v>
                </c:pt>
                <c:pt idx="2">
                  <c:v>0</c:v>
                </c:pt>
                <c:pt idx="3">
                  <c:v>0</c:v>
                </c:pt>
                <c:pt idx="4">
                  <c:v>0</c:v>
                </c:pt>
                <c:pt idx="5">
                  <c:v>30769.67</c:v>
                </c:pt>
                <c:pt idx="6">
                  <c:v>674.08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pivotSource>
    <c:name>[Customer_Sample_VolumeReport-ANON2.xlsx]TopTLDsByTotals!PivotTable4</c:name>
    <c:fmtId val="15"/>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 TLDs by Total Files</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marker>
          <c:symbol val="none"/>
        </c:marker>
      </c:pivotFmt>
      <c:pivotFmt>
        <c:idx val="1"/>
        <c:spPr>
          <a:solidFill>
            <a:schemeClr val="accent6"/>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TopTLDsByTotals!$E$1</c:f>
              <c:strCache>
                <c:ptCount val="1"/>
                <c:pt idx="0">
                  <c:v>Ergebnis</c:v>
                </c:pt>
              </c:strCache>
            </c:strRef>
          </c:tx>
          <c:invertIfNegative val="0"/>
          <c:cat>
            <c:strRef>
              <c:f>TopTLDsByTotals!$D$2:$D$11</c:f>
              <c:strCache>
                <c:ptCount val="10"/>
                <c:pt idx="0">
                  <c:v>124339</c:v>
                </c:pt>
                <c:pt idx="1">
                  <c:v>124225</c:v>
                </c:pt>
                <c:pt idx="2">
                  <c:v>124256</c:v>
                </c:pt>
                <c:pt idx="3">
                  <c:v>124309</c:v>
                </c:pt>
                <c:pt idx="4">
                  <c:v>124361</c:v>
                </c:pt>
                <c:pt idx="5">
                  <c:v>124320</c:v>
                </c:pt>
                <c:pt idx="6">
                  <c:v>125227</c:v>
                </c:pt>
                <c:pt idx="7">
                  <c:v>125194</c:v>
                </c:pt>
                <c:pt idx="8">
                  <c:v>124724</c:v>
                </c:pt>
                <c:pt idx="9">
                  <c:v>125174</c:v>
                </c:pt>
              </c:strCache>
            </c:strRef>
          </c:cat>
          <c:val>
            <c:numRef>
              <c:f>TopTLDsByTotals!$E$2:$E$11</c:f>
              <c:numCache>
                <c:formatCode>#,##0</c:formatCode>
                <c:ptCount val="10"/>
                <c:pt idx="0">
                  <c:v>1158807</c:v>
                </c:pt>
                <c:pt idx="1">
                  <c:v>880409</c:v>
                </c:pt>
                <c:pt idx="2">
                  <c:v>766893</c:v>
                </c:pt>
                <c:pt idx="3">
                  <c:v>610870</c:v>
                </c:pt>
                <c:pt idx="4">
                  <c:v>551153</c:v>
                </c:pt>
                <c:pt idx="5">
                  <c:v>534119</c:v>
                </c:pt>
                <c:pt idx="6">
                  <c:v>440014</c:v>
                </c:pt>
                <c:pt idx="7">
                  <c:v>355801</c:v>
                </c:pt>
                <c:pt idx="8">
                  <c:v>342011</c:v>
                </c:pt>
                <c:pt idx="9">
                  <c:v>324690</c:v>
                </c:pt>
              </c:numCache>
            </c:numRef>
          </c:val>
          <c:extLst>
            <c:ext xmlns:c16="http://schemas.microsoft.com/office/drawing/2014/chart" uri="{C3380CC4-5D6E-409C-BE32-E72D297353CC}">
              <c16:uniqueId val="{00000000-0267-4E8E-966A-82888C9C4EDC}"/>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a:t>
            </a:r>
            <a:r>
              <a:rPr lang="en-US" sz="1080" b="1" i="0" u="none" strike="noStrike" baseline="0">
                <a:effectLst/>
              </a:rPr>
              <a:t>Last Accessed by </a:t>
            </a:r>
            <a:r>
              <a:rPr lang="en-US"/>
              <a:t>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LastAccessedAnalysis!$A$5:$A$11</c:f>
              <c:strCache>
                <c:ptCount val="7"/>
                <c:pt idx="0">
                  <c:v>Monday</c:v>
                </c:pt>
                <c:pt idx="1">
                  <c:v>Tuesday</c:v>
                </c:pt>
                <c:pt idx="2">
                  <c:v>Wednesday</c:v>
                </c:pt>
                <c:pt idx="3">
                  <c:v>Thursday</c:v>
                </c:pt>
                <c:pt idx="4">
                  <c:v>Friday</c:v>
                </c:pt>
                <c:pt idx="5">
                  <c:v>Saturday</c:v>
                </c:pt>
                <c:pt idx="6">
                  <c:v>Sunday</c:v>
                </c:pt>
              </c:strCache>
            </c:strRef>
          </c:cat>
          <c:val>
            <c:numRef>
              <c:f>LastAccessedAnalysis!$G$5:$G$11</c:f>
              <c:numCache>
                <c:formatCode>#,##0.00</c:formatCode>
                <c:ptCount val="7"/>
                <c:pt idx="0">
                  <c:v>19835.37</c:v>
                </c:pt>
                <c:pt idx="1">
                  <c:v>35856.79</c:v>
                </c:pt>
                <c:pt idx="2">
                  <c:v>36277.620000000003</c:v>
                </c:pt>
                <c:pt idx="3">
                  <c:v>146659.44</c:v>
                </c:pt>
                <c:pt idx="4">
                  <c:v>82191.64</c:v>
                </c:pt>
                <c:pt idx="5">
                  <c:v>17071.759999999998</c:v>
                </c:pt>
                <c:pt idx="6">
                  <c:v>8977.1</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a:t>
            </a:r>
            <a:r>
              <a:rPr lang="en-US" sz="1080" b="1" i="0" u="none" strike="noStrike" baseline="0">
                <a:effectLst/>
              </a:rPr>
              <a:t>Last Accessed by </a:t>
            </a:r>
            <a:r>
              <a:rPr lang="en-US"/>
              <a:t>Month</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LastAccessedAnalysis!$A$14:$A$25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LastAccessedAnalysis!$C$14:$C$25</c:f>
              <c:numCache>
                <c:formatCode>[&lt;1000000000]##0.0,," MB";[&lt;1000000000000]##0.0,,," GB";#,##0.0,,,," TB"</c:formatCode>
                <c:ptCount val="12"/>
                <c:pt idx="0">
                  <c:v>2141358692067</c:v>
                </c:pt>
                <c:pt idx="1">
                  <c:v>561740085641.58997</c:v>
                </c:pt>
                <c:pt idx="2" formatCode="[&lt;1000]##0&quot; bytes&quot;;[&lt;1000000]##0.0,&quot; KB&quot;;##0.0,,&quot; MB&quot;">
                  <c:v>0</c:v>
                </c:pt>
                <c:pt idx="3" formatCode="[&lt;1000]##0&quot; bytes&quot;;[&lt;1000000]##0.0,&quot; KB&quot;;##0.0,,&quot; MB&quot;">
                  <c:v>0</c:v>
                </c:pt>
                <c:pt idx="4" formatCode="[&lt;1000]##0&quot; bytes&quot;;[&lt;1000000]##0.0,&quot; KB&quot;;##0.0,,&quot; MB&quot;">
                  <c:v>0</c:v>
                </c:pt>
                <c:pt idx="5" formatCode="[&lt;1000]##0&quot; bytes&quot;;[&lt;1000000]##0.0,&quot; KB&quot;;##0.0,,&quot; MB&quot;">
                  <c:v>0</c:v>
                </c:pt>
                <c:pt idx="6" formatCode="[&lt;1000]##0&quot; bytes&quot;;[&lt;1000000]##0.0,&quot; KB&quot;;##0.0,,&quot; MB&quot;">
                  <c:v>0</c:v>
                </c:pt>
                <c:pt idx="7">
                  <c:v>2586861136292</c:v>
                </c:pt>
                <c:pt idx="8">
                  <c:v>526233020274</c:v>
                </c:pt>
                <c:pt idx="9">
                  <c:v>694440380773</c:v>
                </c:pt>
                <c:pt idx="10">
                  <c:v>249149237933</c:v>
                </c:pt>
                <c:pt idx="11">
                  <c:v>692078091948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a:t>
            </a:r>
            <a:r>
              <a:rPr lang="en-US" sz="1080" b="1" i="0" u="none" strike="noStrike" baseline="0">
                <a:effectLst/>
              </a:rPr>
              <a:t>Last Accessed by </a:t>
            </a:r>
            <a:r>
              <a:rPr lang="en-US"/>
              <a:t>Hour</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LastAccessedAnalysis!$A$28:$A$51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LastAccessedAnalysis!$C$28:$C$51</c:f>
              <c:numCache>
                <c:formatCode>[&lt;1000000000]##0.0,," MB";[&lt;1000000000000]##0.0,,," GB";#,##0.0,,,," TB"</c:formatCode>
                <c:ptCount val="24"/>
                <c:pt idx="0">
                  <c:v>1198647969.51</c:v>
                </c:pt>
                <c:pt idx="1">
                  <c:v>1070719771.4299999</c:v>
                </c:pt>
                <c:pt idx="2" formatCode="[&lt;1000]##0&quot; bytes&quot;;[&lt;1000000]##0.0,&quot; KB&quot;;##0.0,,&quot; MB&quot;">
                  <c:v>479527118.66000003</c:v>
                </c:pt>
                <c:pt idx="3" formatCode="[&lt;1000]##0&quot; bytes&quot;;[&lt;1000000]##0.0,&quot; KB&quot;;##0.0,,&quot; MB&quot;">
                  <c:v>315159214.33999997</c:v>
                </c:pt>
                <c:pt idx="4" formatCode="[&lt;1000]##0&quot; bytes&quot;;[&lt;1000000]##0.0,&quot; KB&quot;;##0.0,,&quot; MB&quot;">
                  <c:v>262826762.02000001</c:v>
                </c:pt>
                <c:pt idx="5" formatCode="[&lt;1000]##0&quot; bytes&quot;;[&lt;1000000]##0.0,&quot; KB&quot;;##0.0,,&quot; MB&quot;">
                  <c:v>246687826.84999999</c:v>
                </c:pt>
                <c:pt idx="6" formatCode="[&lt;1000]##0&quot; bytes&quot;;[&lt;1000000]##0.0,&quot; KB&quot;;##0.0,,&quot; MB&quot;">
                  <c:v>369156604.48000002</c:v>
                </c:pt>
                <c:pt idx="7" formatCode="[&lt;1000]##0&quot; bytes&quot;;[&lt;1000000]##0.0,&quot; KB&quot;;##0.0,,&quot; MB&quot;">
                  <c:v>356412672.20999998</c:v>
                </c:pt>
                <c:pt idx="8" formatCode="[&lt;1000]##0&quot; bytes&quot;;[&lt;1000000]##0.0,&quot; KB&quot;;##0.0,,&quot; MB&quot;">
                  <c:v>493806354.25999999</c:v>
                </c:pt>
                <c:pt idx="9" formatCode="[&lt;1000]##0&quot; bytes&quot;;[&lt;1000000]##0.0,&quot; KB&quot;;##0.0,,&quot; MB&quot;">
                  <c:v>509433217.92000002</c:v>
                </c:pt>
                <c:pt idx="10" formatCode="[&lt;1000]##0&quot; bytes&quot;;[&lt;1000000]##0.0,&quot; KB&quot;;##0.0,,&quot; MB&quot;">
                  <c:v>525494137.68000001</c:v>
                </c:pt>
                <c:pt idx="11" formatCode="[&lt;1000]##0&quot; bytes&quot;;[&lt;1000000]##0.0,&quot; KB&quot;;##0.0,,&quot; MB&quot;">
                  <c:v>554529810.12</c:v>
                </c:pt>
                <c:pt idx="12" formatCode="[&lt;1000]##0&quot; bytes&quot;;[&lt;1000000]##0.0,&quot; KB&quot;;##0.0,,&quot; MB&quot;">
                  <c:v>768723700.54999995</c:v>
                </c:pt>
                <c:pt idx="13" formatCode="[&lt;1000]##0&quot; bytes&quot;;[&lt;1000000]##0.0,&quot; KB&quot;;##0.0,,&quot; MB&quot;">
                  <c:v>572416715.96000004</c:v>
                </c:pt>
                <c:pt idx="14" formatCode="[&lt;1000]##0&quot; bytes&quot;;[&lt;1000000]##0.0,&quot; KB&quot;;##0.0,,&quot; MB&quot;">
                  <c:v>796362788.66999996</c:v>
                </c:pt>
                <c:pt idx="15" formatCode="[&lt;1000]##0&quot; bytes&quot;;[&lt;1000000]##0.0,&quot; KB&quot;;##0.0,,&quot; MB&quot;">
                  <c:v>521504357.74000001</c:v>
                </c:pt>
                <c:pt idx="16">
                  <c:v>1314113268.9300001</c:v>
                </c:pt>
                <c:pt idx="17">
                  <c:v>2319403949.1500001</c:v>
                </c:pt>
                <c:pt idx="18">
                  <c:v>1959255701.8599999</c:v>
                </c:pt>
                <c:pt idx="19">
                  <c:v>1011731219.1799999</c:v>
                </c:pt>
                <c:pt idx="20">
                  <c:v>1218858338.8599999</c:v>
                </c:pt>
                <c:pt idx="21">
                  <c:v>1486097611.54</c:v>
                </c:pt>
                <c:pt idx="22">
                  <c:v>1305615932.3699999</c:v>
                </c:pt>
                <c:pt idx="23">
                  <c:v>1176327738.3800001</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a:t>
            </a:r>
            <a:r>
              <a:rPr lang="en-US" sz="1080" b="1" i="0" u="none" strike="noStrike" baseline="0">
                <a:effectLst/>
              </a:rPr>
              <a:t>Last Accessed by </a:t>
            </a:r>
            <a:r>
              <a:rPr lang="en-US"/>
              <a:t>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LastAccessedAnalysis!$A$14:$A$25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LastAccessedAnalysis!$G$14:$G$25</c:f>
              <c:numCache>
                <c:formatCode>#,##0.00</c:formatCode>
                <c:ptCount val="12"/>
                <c:pt idx="0">
                  <c:v>4199380</c:v>
                </c:pt>
                <c:pt idx="1">
                  <c:v>709240.94</c:v>
                </c:pt>
                <c:pt idx="2">
                  <c:v>9396</c:v>
                </c:pt>
                <c:pt idx="3">
                  <c:v>13268</c:v>
                </c:pt>
                <c:pt idx="4">
                  <c:v>16994</c:v>
                </c:pt>
                <c:pt idx="5">
                  <c:v>3047</c:v>
                </c:pt>
                <c:pt idx="6">
                  <c:v>2657</c:v>
                </c:pt>
                <c:pt idx="7">
                  <c:v>8041728</c:v>
                </c:pt>
                <c:pt idx="8">
                  <c:v>1172673</c:v>
                </c:pt>
                <c:pt idx="9">
                  <c:v>1317277</c:v>
                </c:pt>
                <c:pt idx="10">
                  <c:v>517895</c:v>
                </c:pt>
                <c:pt idx="11">
                  <c:v>1916730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a:t>
            </a:r>
            <a:r>
              <a:rPr lang="en-US" sz="1080" b="1" i="0" u="none" strike="noStrike" baseline="0">
                <a:effectLst/>
              </a:rPr>
              <a:t>Last Accessed by </a:t>
            </a:r>
            <a:r>
              <a:rPr lang="en-US"/>
              <a:t>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LastAccessedAnalysis!$A$28:$A$51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LastAccessedAnalysis!$G$28:$G$51</c:f>
              <c:numCache>
                <c:formatCode>#,##0.00</c:formatCode>
                <c:ptCount val="24"/>
                <c:pt idx="0">
                  <c:v>2601.4299999999998</c:v>
                </c:pt>
                <c:pt idx="1">
                  <c:v>2045.61</c:v>
                </c:pt>
                <c:pt idx="2">
                  <c:v>949.13</c:v>
                </c:pt>
                <c:pt idx="3">
                  <c:v>914.21</c:v>
                </c:pt>
                <c:pt idx="4">
                  <c:v>800.97</c:v>
                </c:pt>
                <c:pt idx="5">
                  <c:v>853.49</c:v>
                </c:pt>
                <c:pt idx="6">
                  <c:v>1140.5</c:v>
                </c:pt>
                <c:pt idx="7">
                  <c:v>1251.22</c:v>
                </c:pt>
                <c:pt idx="8">
                  <c:v>1498.83</c:v>
                </c:pt>
                <c:pt idx="9">
                  <c:v>1410.17</c:v>
                </c:pt>
                <c:pt idx="10">
                  <c:v>1420.03</c:v>
                </c:pt>
                <c:pt idx="11">
                  <c:v>1150.58</c:v>
                </c:pt>
                <c:pt idx="12">
                  <c:v>1583.62</c:v>
                </c:pt>
                <c:pt idx="13">
                  <c:v>1461.31</c:v>
                </c:pt>
                <c:pt idx="14">
                  <c:v>904.32</c:v>
                </c:pt>
                <c:pt idx="15">
                  <c:v>1226.8800000000001</c:v>
                </c:pt>
                <c:pt idx="16">
                  <c:v>3133.48</c:v>
                </c:pt>
                <c:pt idx="17">
                  <c:v>5522.89</c:v>
                </c:pt>
                <c:pt idx="18">
                  <c:v>4150.29</c:v>
                </c:pt>
                <c:pt idx="19">
                  <c:v>2435.89</c:v>
                </c:pt>
                <c:pt idx="20">
                  <c:v>3452.31</c:v>
                </c:pt>
                <c:pt idx="21">
                  <c:v>4403.97</c:v>
                </c:pt>
                <c:pt idx="22">
                  <c:v>2714.32</c:v>
                </c:pt>
                <c:pt idx="23">
                  <c:v>2500.9</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a:t>
            </a:r>
            <a:r>
              <a:rPr lang="en-US" sz="1080" b="1" i="0" u="none" strike="noStrike" baseline="0">
                <a:effectLst/>
              </a:rPr>
              <a:t>Last Accessed by </a:t>
            </a:r>
            <a:r>
              <a:rPr lang="en-US"/>
              <a:t>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LastAccessedAnalysis!$A$14:$A$25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LastAccessedAnalysis!$E$14:$E$25</c:f>
              <c:numCache>
                <c:formatCode>#,##0.00</c:formatCode>
                <c:ptCount val="12"/>
                <c:pt idx="0">
                  <c:v>0</c:v>
                </c:pt>
                <c:pt idx="1">
                  <c:v>1235225.04</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 </a:t>
            </a:r>
            <a:r>
              <a:rPr lang="en-US" sz="1080" b="1" i="0" u="none" strike="noStrike" baseline="0">
                <a:effectLst/>
              </a:rPr>
              <a:t>Average </a:t>
            </a:r>
            <a:r>
              <a:rPr lang="en-US"/>
              <a:t>Folders </a:t>
            </a:r>
            <a:r>
              <a:rPr lang="en-US" sz="1080" b="1" i="0" u="none" strike="noStrike" baseline="0">
                <a:effectLst/>
              </a:rPr>
              <a:t>Last Accessed by </a:t>
            </a:r>
            <a:r>
              <a:rPr lang="en-US"/>
              <a:t>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LastAccessedAnalysis!$A$28:$A$51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LastAccessedAnalysis!$E$28:$E$51</c:f>
              <c:numCache>
                <c:formatCode>#,##0.00</c:formatCode>
                <c:ptCount val="24"/>
                <c:pt idx="0">
                  <c:v>34.270000000000003</c:v>
                </c:pt>
                <c:pt idx="1">
                  <c:v>31.31</c:v>
                </c:pt>
                <c:pt idx="2">
                  <c:v>8.26</c:v>
                </c:pt>
                <c:pt idx="3">
                  <c:v>6.69</c:v>
                </c:pt>
                <c:pt idx="4">
                  <c:v>9.3699999999999992</c:v>
                </c:pt>
                <c:pt idx="5">
                  <c:v>5.65</c:v>
                </c:pt>
                <c:pt idx="6">
                  <c:v>0</c:v>
                </c:pt>
                <c:pt idx="7">
                  <c:v>0</c:v>
                </c:pt>
                <c:pt idx="8">
                  <c:v>0</c:v>
                </c:pt>
                <c:pt idx="9">
                  <c:v>0</c:v>
                </c:pt>
                <c:pt idx="10">
                  <c:v>0</c:v>
                </c:pt>
                <c:pt idx="11">
                  <c:v>0</c:v>
                </c:pt>
                <c:pt idx="12">
                  <c:v>0</c:v>
                </c:pt>
                <c:pt idx="13">
                  <c:v>0</c:v>
                </c:pt>
                <c:pt idx="14">
                  <c:v>149.72</c:v>
                </c:pt>
                <c:pt idx="15">
                  <c:v>177.01</c:v>
                </c:pt>
                <c:pt idx="16">
                  <c:v>204.89</c:v>
                </c:pt>
                <c:pt idx="17">
                  <c:v>174.13</c:v>
                </c:pt>
                <c:pt idx="18">
                  <c:v>255.18</c:v>
                </c:pt>
                <c:pt idx="19">
                  <c:v>295.23</c:v>
                </c:pt>
                <c:pt idx="20">
                  <c:v>710.91</c:v>
                </c:pt>
                <c:pt idx="21">
                  <c:v>1929.54</c:v>
                </c:pt>
                <c:pt idx="22">
                  <c:v>459.44</c:v>
                </c:pt>
                <c:pt idx="23">
                  <c:v>19.57</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a:t>
            </a:r>
            <a:r>
              <a:rPr lang="en-US" sz="1080" b="1" i="0" u="none" strike="noStrike" baseline="0">
                <a:effectLst/>
              </a:rPr>
              <a:t>Last Accessed by </a:t>
            </a:r>
            <a:r>
              <a:rPr lang="en-US"/>
              <a:t>Day of Month </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LastAccessedAnalysis!$A$54:$A$84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LastAccessedAnalysis!$C$54:$C$84</c:f>
              <c:numCache>
                <c:formatCode>[&lt;1000000000]##0.0,," MB";[&lt;1000000000000]##0.0,,," GB";#,##0.0,,,," TB"</c:formatCode>
                <c:ptCount val="31"/>
                <c:pt idx="0">
                  <c:v>6707704493.3299999</c:v>
                </c:pt>
                <c:pt idx="1">
                  <c:v>5349618380.6700001</c:v>
                </c:pt>
                <c:pt idx="2">
                  <c:v>16248445675.83</c:v>
                </c:pt>
                <c:pt idx="3">
                  <c:v>12103325135.25</c:v>
                </c:pt>
                <c:pt idx="4">
                  <c:v>20045786749.419998</c:v>
                </c:pt>
                <c:pt idx="5">
                  <c:v>18596511238.25</c:v>
                </c:pt>
                <c:pt idx="6">
                  <c:v>31266499221.419998</c:v>
                </c:pt>
                <c:pt idx="7">
                  <c:v>14276845510.700001</c:v>
                </c:pt>
                <c:pt idx="8">
                  <c:v>21605277793.98</c:v>
                </c:pt>
                <c:pt idx="9">
                  <c:v>17128811324.33</c:v>
                </c:pt>
                <c:pt idx="10">
                  <c:v>16072764477.33</c:v>
                </c:pt>
                <c:pt idx="11">
                  <c:v>11195166291.83</c:v>
                </c:pt>
                <c:pt idx="12">
                  <c:v>7743300475.9200001</c:v>
                </c:pt>
                <c:pt idx="13">
                  <c:v>10757742232.58</c:v>
                </c:pt>
                <c:pt idx="14">
                  <c:v>18958117782.919998</c:v>
                </c:pt>
                <c:pt idx="15">
                  <c:v>17581396747.75</c:v>
                </c:pt>
                <c:pt idx="16">
                  <c:v>23406316767</c:v>
                </c:pt>
                <c:pt idx="17">
                  <c:v>7720821803.8299999</c:v>
                </c:pt>
                <c:pt idx="18">
                  <c:v>7933881606.3299999</c:v>
                </c:pt>
                <c:pt idx="19">
                  <c:v>11699145450.17</c:v>
                </c:pt>
                <c:pt idx="20">
                  <c:v>23683716857.419998</c:v>
                </c:pt>
                <c:pt idx="21">
                  <c:v>151591371398.17001</c:v>
                </c:pt>
                <c:pt idx="22">
                  <c:v>79753218453.080002</c:v>
                </c:pt>
                <c:pt idx="23">
                  <c:v>10362965688.42</c:v>
                </c:pt>
                <c:pt idx="24">
                  <c:v>6047756031.25</c:v>
                </c:pt>
                <c:pt idx="25">
                  <c:v>7980358405.4200001</c:v>
                </c:pt>
                <c:pt idx="26">
                  <c:v>13320867633.08</c:v>
                </c:pt>
                <c:pt idx="27">
                  <c:v>6552984833.5</c:v>
                </c:pt>
                <c:pt idx="28">
                  <c:v>11528596367.549999</c:v>
                </c:pt>
                <c:pt idx="29">
                  <c:v>18976318705.450001</c:v>
                </c:pt>
                <c:pt idx="30">
                  <c:v>20801929901.57</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a:t>
            </a:r>
            <a:r>
              <a:rPr lang="en-US" sz="1080" b="1" i="0" u="none" strike="noStrike" baseline="0">
                <a:effectLst/>
              </a:rPr>
              <a:t>Last Accessed by </a:t>
            </a:r>
            <a:r>
              <a:rPr lang="en-US"/>
              <a:t>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LastAccessedAnalysis!$A$54:$A$84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LastAccessedAnalysis!$G$54:$G$84</c:f>
              <c:numCache>
                <c:formatCode>#,##0.00</c:formatCode>
                <c:ptCount val="31"/>
                <c:pt idx="0">
                  <c:v>13053</c:v>
                </c:pt>
                <c:pt idx="1">
                  <c:v>13165.08</c:v>
                </c:pt>
                <c:pt idx="2">
                  <c:v>29690.92</c:v>
                </c:pt>
                <c:pt idx="3">
                  <c:v>26972.42</c:v>
                </c:pt>
                <c:pt idx="4">
                  <c:v>40339.25</c:v>
                </c:pt>
                <c:pt idx="5">
                  <c:v>24200.75</c:v>
                </c:pt>
                <c:pt idx="6">
                  <c:v>55493.67</c:v>
                </c:pt>
                <c:pt idx="7">
                  <c:v>24740.31</c:v>
                </c:pt>
                <c:pt idx="8">
                  <c:v>42021.95</c:v>
                </c:pt>
                <c:pt idx="9">
                  <c:v>46096.42</c:v>
                </c:pt>
                <c:pt idx="10">
                  <c:v>34664.5</c:v>
                </c:pt>
                <c:pt idx="11">
                  <c:v>25266.5</c:v>
                </c:pt>
                <c:pt idx="12">
                  <c:v>17668.419999999998</c:v>
                </c:pt>
                <c:pt idx="13">
                  <c:v>30218.17</c:v>
                </c:pt>
                <c:pt idx="14">
                  <c:v>33229.33</c:v>
                </c:pt>
                <c:pt idx="15">
                  <c:v>40132.5</c:v>
                </c:pt>
                <c:pt idx="16">
                  <c:v>47605.33</c:v>
                </c:pt>
                <c:pt idx="17">
                  <c:v>20409.75</c:v>
                </c:pt>
                <c:pt idx="18">
                  <c:v>17579.5</c:v>
                </c:pt>
                <c:pt idx="19">
                  <c:v>28038.25</c:v>
                </c:pt>
                <c:pt idx="20">
                  <c:v>35347.33</c:v>
                </c:pt>
                <c:pt idx="21">
                  <c:v>510039.17</c:v>
                </c:pt>
                <c:pt idx="22">
                  <c:v>197196.58</c:v>
                </c:pt>
                <c:pt idx="23">
                  <c:v>17943.75</c:v>
                </c:pt>
                <c:pt idx="24">
                  <c:v>15988.5</c:v>
                </c:pt>
                <c:pt idx="25">
                  <c:v>17704.080000000002</c:v>
                </c:pt>
                <c:pt idx="26">
                  <c:v>22840.080000000002</c:v>
                </c:pt>
                <c:pt idx="27">
                  <c:v>16676</c:v>
                </c:pt>
                <c:pt idx="28">
                  <c:v>19466.09</c:v>
                </c:pt>
                <c:pt idx="29">
                  <c:v>30417.82</c:v>
                </c:pt>
                <c:pt idx="30">
                  <c:v>37153.86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a:t>
            </a:r>
            <a:r>
              <a:rPr lang="en-US" sz="1080" b="1" i="0" u="none" strike="noStrike" baseline="0">
                <a:effectLst/>
              </a:rPr>
              <a:t>Last Accessed by </a:t>
            </a:r>
            <a:r>
              <a:rPr lang="en-US"/>
              <a:t>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LastAccessedAnalysis!$A$54:$A$84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LastAccessedAnalysis!$E$54:$E$84</c:f>
              <c:numCache>
                <c:formatCode>#,##0.00</c:formatCode>
                <c:ptCount val="31"/>
                <c:pt idx="0">
                  <c:v>0</c:v>
                </c:pt>
                <c:pt idx="1">
                  <c:v>0</c:v>
                </c:pt>
                <c:pt idx="2">
                  <c:v>0</c:v>
                </c:pt>
                <c:pt idx="3">
                  <c:v>0</c:v>
                </c:pt>
                <c:pt idx="4">
                  <c:v>0</c:v>
                </c:pt>
                <c:pt idx="5">
                  <c:v>0</c:v>
                </c:pt>
                <c:pt idx="6">
                  <c:v>0</c:v>
                </c:pt>
                <c:pt idx="7">
                  <c:v>131479.95000000001</c:v>
                </c:pt>
                <c:pt idx="8">
                  <c:v>2880.99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pivotSource>
    <c:name>[Customer_Sample_VolumeReport-ANON2.xlsx]TopTLDsByTotals!PivotTable5</c:name>
    <c:fmtId val="15"/>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 TLDs by Total Folders</a:t>
            </a:r>
          </a:p>
        </c:rich>
      </c:tx>
      <c:overlay val="0"/>
      <c:spPr>
        <a:noFill/>
        <a:ln>
          <a:noFill/>
        </a:ln>
        <a:effectLst/>
      </c:spPr>
    </c:title>
    <c:autoTitleDeleted val="0"/>
    <c:pivotFmts>
      <c:pivotFmt>
        <c:idx val="0"/>
        <c:spPr>
          <a:solidFill>
            <a:schemeClr val="accent4"/>
          </a:solidFill>
          <a:ln>
            <a:noFill/>
          </a:ln>
          <a:effectLst>
            <a:innerShdw dist="12700" dir="16200000">
              <a:schemeClr val="lt1"/>
            </a:innerShdw>
          </a:effectLst>
        </c:spPr>
        <c:marker>
          <c:symbol val="none"/>
        </c:marker>
      </c:pivotFmt>
      <c:pivotFmt>
        <c:idx val="1"/>
        <c:spPr>
          <a:solidFill>
            <a:schemeClr val="accent4"/>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TopTLDsByTotals!$H$1</c:f>
              <c:strCache>
                <c:ptCount val="1"/>
                <c:pt idx="0">
                  <c:v>Ergebnis</c:v>
                </c:pt>
              </c:strCache>
            </c:strRef>
          </c:tx>
          <c:invertIfNegative val="0"/>
          <c:cat>
            <c:strRef>
              <c:f>TopTLDsByTotals!$G$2:$G$11</c:f>
              <c:strCache>
                <c:ptCount val="10"/>
                <c:pt idx="0">
                  <c:v>124339</c:v>
                </c:pt>
                <c:pt idx="1">
                  <c:v>124256</c:v>
                </c:pt>
                <c:pt idx="2">
                  <c:v>124225</c:v>
                </c:pt>
                <c:pt idx="3">
                  <c:v>124309</c:v>
                </c:pt>
                <c:pt idx="4">
                  <c:v>124361</c:v>
                </c:pt>
                <c:pt idx="5">
                  <c:v>124320</c:v>
                </c:pt>
                <c:pt idx="6">
                  <c:v>125227</c:v>
                </c:pt>
                <c:pt idx="7">
                  <c:v>125194</c:v>
                </c:pt>
                <c:pt idx="8">
                  <c:v>124118</c:v>
                </c:pt>
                <c:pt idx="9">
                  <c:v>125130</c:v>
                </c:pt>
              </c:strCache>
            </c:strRef>
          </c:cat>
          <c:val>
            <c:numRef>
              <c:f>TopTLDsByTotals!$H$2:$H$11</c:f>
              <c:numCache>
                <c:formatCode>#,##0</c:formatCode>
                <c:ptCount val="10"/>
                <c:pt idx="0">
                  <c:v>77012</c:v>
                </c:pt>
                <c:pt idx="1">
                  <c:v>71967</c:v>
                </c:pt>
                <c:pt idx="2">
                  <c:v>64517</c:v>
                </c:pt>
                <c:pt idx="3">
                  <c:v>52780</c:v>
                </c:pt>
                <c:pt idx="4">
                  <c:v>43817</c:v>
                </c:pt>
                <c:pt idx="5">
                  <c:v>43155</c:v>
                </c:pt>
                <c:pt idx="6">
                  <c:v>41983</c:v>
                </c:pt>
                <c:pt idx="7">
                  <c:v>30913</c:v>
                </c:pt>
                <c:pt idx="8">
                  <c:v>27409</c:v>
                </c:pt>
                <c:pt idx="9">
                  <c:v>26528</c:v>
                </c:pt>
              </c:numCache>
            </c:numRef>
          </c:val>
          <c:extLst>
            <c:ext xmlns:c16="http://schemas.microsoft.com/office/drawing/2014/chart" uri="{C3380CC4-5D6E-409C-BE32-E72D297353CC}">
              <c16:uniqueId val="{00000000-3965-421C-AEEE-AEC6ECA45616}"/>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pivotSource>
    <c:name>[Customer_Sample_VolumeReport-ANON2.xlsx]TopTLDsByTotals!PivotTable3</c:name>
    <c:fmtId val="11"/>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 TLDs by Total Bytes</a:t>
            </a:r>
          </a:p>
        </c:rich>
      </c:tx>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TopTLDsByTotals!$B$1</c:f>
              <c:strCache>
                <c:ptCount val="1"/>
                <c:pt idx="0">
                  <c:v>Ergebnis</c:v>
                </c:pt>
              </c:strCache>
            </c:strRef>
          </c:tx>
          <c:invertIfNegative val="0"/>
          <c:cat>
            <c:strRef>
              <c:f>TopTLDsByTotals!$A$2:$A$11</c:f>
              <c:strCache>
                <c:ptCount val="10"/>
                <c:pt idx="0">
                  <c:v>124339</c:v>
                </c:pt>
                <c:pt idx="1">
                  <c:v>124309</c:v>
                </c:pt>
                <c:pt idx="2">
                  <c:v>124320</c:v>
                </c:pt>
                <c:pt idx="3">
                  <c:v>124256</c:v>
                </c:pt>
                <c:pt idx="4">
                  <c:v>124225</c:v>
                </c:pt>
                <c:pt idx="5">
                  <c:v>125194</c:v>
                </c:pt>
                <c:pt idx="6">
                  <c:v>124361</c:v>
                </c:pt>
                <c:pt idx="7">
                  <c:v>125174</c:v>
                </c:pt>
                <c:pt idx="8">
                  <c:v>125227</c:v>
                </c:pt>
                <c:pt idx="9">
                  <c:v>125040</c:v>
                </c:pt>
              </c:strCache>
            </c:strRef>
          </c:cat>
          <c:val>
            <c:numRef>
              <c:f>TopTLDsByTotals!$B$2:$B$11</c:f>
              <c:numCache>
                <c:formatCode>[&lt;1000000000]##0.00,," MB";[&lt;1000000000000]##0.00,,," GB";#,##0.00,,,," TB"</c:formatCode>
                <c:ptCount val="10"/>
                <c:pt idx="0">
                  <c:v>435339542695</c:v>
                </c:pt>
                <c:pt idx="1">
                  <c:v>383654021050</c:v>
                </c:pt>
                <c:pt idx="2">
                  <c:v>315259977761</c:v>
                </c:pt>
                <c:pt idx="3">
                  <c:v>292494781459</c:v>
                </c:pt>
                <c:pt idx="4">
                  <c:v>286362599218</c:v>
                </c:pt>
                <c:pt idx="5">
                  <c:v>267138315109</c:v>
                </c:pt>
                <c:pt idx="6">
                  <c:v>248530395823</c:v>
                </c:pt>
                <c:pt idx="7">
                  <c:v>208832546831</c:v>
                </c:pt>
                <c:pt idx="8">
                  <c:v>208272802308</c:v>
                </c:pt>
                <c:pt idx="9">
                  <c:v>170289226664</c:v>
                </c:pt>
              </c:numCache>
            </c:numRef>
          </c:val>
          <c:extLst>
            <c:ext xmlns:c16="http://schemas.microsoft.com/office/drawing/2014/chart" uri="{C3380CC4-5D6E-409C-BE32-E72D297353CC}">
              <c16:uniqueId val="{00000000-3788-491C-A6D0-A09453F026B4}"/>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pivotSource>
    <c:name>[Customer_Sample_VolumeReport-ANON2.xlsx]TopTLDsByTotals!PivotTable4</c:name>
    <c:fmtId val="11"/>
  </c:pivotSource>
  <c:chart>
    <c:title>
      <c:tx>
        <c:rich>
          <a:bodyPr rot="0" vert="horz"/>
          <a:lstStyle/>
          <a:p>
            <a:pPr>
              <a:defRPr/>
            </a:pPr>
            <a:r>
              <a:rPr lang="en-US"/>
              <a:t>Top 10 TLDs by Total Files</a:t>
            </a:r>
          </a:p>
        </c:rich>
      </c:tx>
      <c:overlay val="0"/>
      <c:spPr>
        <a:noFill/>
        <a:ln>
          <a:noFill/>
        </a:ln>
        <a:effectLst/>
      </c:spPr>
    </c:title>
    <c:autoTitleDeleted val="0"/>
    <c:pivotFmts>
      <c:pivotFmt>
        <c:idx val="0"/>
        <c:spPr>
          <a:solidFill>
            <a:srgbClr val="70AD47">
              <a:lumMod val="60000"/>
              <a:lumOff val="40000"/>
              <a:alpha val="85000"/>
            </a:srgbClr>
          </a:solidFill>
          <a:ln>
            <a:solidFill>
              <a:schemeClr val="accent4">
                <a:tint val="41000"/>
                <a:alpha val="85000"/>
              </a:schemeClr>
            </a:solidFill>
          </a:ln>
          <a:effectLst>
            <a:innerShdw dist="12700" dir="16200000">
              <a:schemeClr val="lt1"/>
            </a:innerShdw>
          </a:effectLst>
        </c:spPr>
        <c:marker>
          <c:symbol val="none"/>
        </c:marker>
      </c:pivotFmt>
      <c:pivotFmt>
        <c:idx val="1"/>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solidFill>
              <a:schemeClr val="accent4">
                <a:tint val="41000"/>
                <a:alpha val="85000"/>
              </a:schemeClr>
            </a:solid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solidFill>
              <a:schemeClr val="accent4">
                <a:tint val="41000"/>
                <a:alpha val="85000"/>
              </a:schemeClr>
            </a:solid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TopTLDsByTotals!$E$1</c:f>
              <c:strCache>
                <c:ptCount val="1"/>
                <c:pt idx="0">
                  <c:v>Ergebnis</c:v>
                </c:pt>
              </c:strCache>
            </c:strRef>
          </c:tx>
          <c:invertIfNegative val="0"/>
          <c:cat>
            <c:strRef>
              <c:f>TopTLDsByTotals!$D$2:$D$11</c:f>
              <c:strCache>
                <c:ptCount val="10"/>
                <c:pt idx="0">
                  <c:v>124339</c:v>
                </c:pt>
                <c:pt idx="1">
                  <c:v>124225</c:v>
                </c:pt>
                <c:pt idx="2">
                  <c:v>124256</c:v>
                </c:pt>
                <c:pt idx="3">
                  <c:v>124309</c:v>
                </c:pt>
                <c:pt idx="4">
                  <c:v>124361</c:v>
                </c:pt>
                <c:pt idx="5">
                  <c:v>124320</c:v>
                </c:pt>
                <c:pt idx="6">
                  <c:v>125227</c:v>
                </c:pt>
                <c:pt idx="7">
                  <c:v>125194</c:v>
                </c:pt>
                <c:pt idx="8">
                  <c:v>124724</c:v>
                </c:pt>
                <c:pt idx="9">
                  <c:v>125174</c:v>
                </c:pt>
              </c:strCache>
            </c:strRef>
          </c:cat>
          <c:val>
            <c:numRef>
              <c:f>TopTLDsByTotals!$E$2:$E$11</c:f>
              <c:numCache>
                <c:formatCode>#,##0</c:formatCode>
                <c:ptCount val="10"/>
                <c:pt idx="0">
                  <c:v>1158807</c:v>
                </c:pt>
                <c:pt idx="1">
                  <c:v>880409</c:v>
                </c:pt>
                <c:pt idx="2">
                  <c:v>766893</c:v>
                </c:pt>
                <c:pt idx="3">
                  <c:v>610870</c:v>
                </c:pt>
                <c:pt idx="4">
                  <c:v>551153</c:v>
                </c:pt>
                <c:pt idx="5">
                  <c:v>534119</c:v>
                </c:pt>
                <c:pt idx="6">
                  <c:v>440014</c:v>
                </c:pt>
                <c:pt idx="7">
                  <c:v>355801</c:v>
                </c:pt>
                <c:pt idx="8">
                  <c:v>342011</c:v>
                </c:pt>
                <c:pt idx="9">
                  <c:v>324690</c:v>
                </c:pt>
              </c:numCache>
            </c:numRef>
          </c:val>
          <c:extLst>
            <c:ext xmlns:c16="http://schemas.microsoft.com/office/drawing/2014/chart" uri="{C3380CC4-5D6E-409C-BE32-E72D297353CC}">
              <c16:uniqueId val="{00000000-9A72-4052-A197-185A697AF0DF}"/>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pivotSource>
    <c:name>[Customer_Sample_VolumeReport-ANON2.xlsx]TopTLDsByTotals!PivotTable5</c:name>
    <c:fmtId val="11"/>
  </c:pivotSource>
  <c:chart>
    <c:title>
      <c:tx>
        <c:rich>
          <a:bodyPr rot="0" vert="horz"/>
          <a:lstStyle/>
          <a:p>
            <a:pPr>
              <a:defRPr/>
            </a:pPr>
            <a:r>
              <a:rPr lang="en-US"/>
              <a:t>Top 10 TLDs by Total Folders</a:t>
            </a:r>
          </a:p>
        </c:rich>
      </c:tx>
      <c:overlay val="0"/>
      <c:spPr>
        <a:noFill/>
        <a:ln>
          <a:noFill/>
        </a:ln>
        <a:effectLst/>
      </c:spPr>
    </c:title>
    <c:autoTitleDeleted val="0"/>
    <c:pivotFmts>
      <c:pivotFmt>
        <c:idx val="0"/>
        <c:spPr>
          <a:solidFill>
            <a:schemeClr val="accent4">
              <a:alpha val="85000"/>
            </a:schemeClr>
          </a:solidFill>
          <a:ln>
            <a:solidFill>
              <a:schemeClr val="accent4">
                <a:tint val="41000"/>
                <a:alpha val="85000"/>
              </a:schemeClr>
            </a:solidFill>
          </a:ln>
          <a:effectLst>
            <a:innerShdw dist="12700" dir="16200000">
              <a:schemeClr val="lt1"/>
            </a:innerShdw>
          </a:effectLst>
        </c:spPr>
        <c:marker>
          <c:symbol val="none"/>
        </c:marker>
      </c:pivotFmt>
      <c:pivotFmt>
        <c:idx val="1"/>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solidFill>
              <a:schemeClr val="accent4">
                <a:tint val="41000"/>
                <a:alpha val="85000"/>
              </a:schemeClr>
            </a:solid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solidFill>
              <a:schemeClr val="accent4">
                <a:tint val="41000"/>
                <a:alpha val="85000"/>
              </a:schemeClr>
            </a:solid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TopTLDsByTotals!$H$1</c:f>
              <c:strCache>
                <c:ptCount val="1"/>
                <c:pt idx="0">
                  <c:v>Ergebnis</c:v>
                </c:pt>
              </c:strCache>
            </c:strRef>
          </c:tx>
          <c:invertIfNegative val="0"/>
          <c:cat>
            <c:strRef>
              <c:f>TopTLDsByTotals!$G$2:$G$11</c:f>
              <c:strCache>
                <c:ptCount val="10"/>
                <c:pt idx="0">
                  <c:v>124339</c:v>
                </c:pt>
                <c:pt idx="1">
                  <c:v>124256</c:v>
                </c:pt>
                <c:pt idx="2">
                  <c:v>124225</c:v>
                </c:pt>
                <c:pt idx="3">
                  <c:v>124309</c:v>
                </c:pt>
                <c:pt idx="4">
                  <c:v>124361</c:v>
                </c:pt>
                <c:pt idx="5">
                  <c:v>124320</c:v>
                </c:pt>
                <c:pt idx="6">
                  <c:v>125227</c:v>
                </c:pt>
                <c:pt idx="7">
                  <c:v>125194</c:v>
                </c:pt>
                <c:pt idx="8">
                  <c:v>124118</c:v>
                </c:pt>
                <c:pt idx="9">
                  <c:v>125130</c:v>
                </c:pt>
              </c:strCache>
            </c:strRef>
          </c:cat>
          <c:val>
            <c:numRef>
              <c:f>TopTLDsByTotals!$H$2:$H$11</c:f>
              <c:numCache>
                <c:formatCode>#,##0</c:formatCode>
                <c:ptCount val="10"/>
                <c:pt idx="0">
                  <c:v>77012</c:v>
                </c:pt>
                <c:pt idx="1">
                  <c:v>71967</c:v>
                </c:pt>
                <c:pt idx="2">
                  <c:v>64517</c:v>
                </c:pt>
                <c:pt idx="3">
                  <c:v>52780</c:v>
                </c:pt>
                <c:pt idx="4">
                  <c:v>43817</c:v>
                </c:pt>
                <c:pt idx="5">
                  <c:v>43155</c:v>
                </c:pt>
                <c:pt idx="6">
                  <c:v>41983</c:v>
                </c:pt>
                <c:pt idx="7">
                  <c:v>30913</c:v>
                </c:pt>
                <c:pt idx="8">
                  <c:v>27409</c:v>
                </c:pt>
                <c:pt idx="9">
                  <c:v>26528</c:v>
                </c:pt>
              </c:numCache>
            </c:numRef>
          </c:val>
          <c:extLst>
            <c:ext xmlns:c16="http://schemas.microsoft.com/office/drawing/2014/chart" uri="{C3380CC4-5D6E-409C-BE32-E72D297353CC}">
              <c16:uniqueId val="{00000000-7E8B-4650-A262-F5793C0A9803}"/>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[Customer_Sample_VolumeReport-ANON2.xlsx]TopTLDsByLastModBytes!PivotTable6</c:name>
    <c:fmtId val="18"/>
  </c:pivotSource>
  <c:chart>
    <c:autoTitleDeleted val="1"/>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spPr>
          <a:solidFill>
            <a:schemeClr val="accent5"/>
          </a:solidFill>
          <a:ln>
            <a:noFill/>
          </a:ln>
          <a:effectLst>
            <a:innerShdw dist="12700" dir="16200000">
              <a:schemeClr val="lt1"/>
            </a:innerShdw>
          </a:effectLst>
          <a:scene3d>
            <a:camera prst="orthographicFront"/>
            <a:lightRig rig="threePt" dir="t"/>
          </a:scene3d>
          <a:sp3d>
            <a:bevelT/>
          </a:sp3d>
        </c:spPr>
        <c:marker>
          <c:symbol val="none"/>
        </c:marker>
      </c:pivotFmt>
      <c:pivotFmt>
        <c:idx val="4"/>
        <c:spPr>
          <a:solidFill>
            <a:schemeClr val="accent5"/>
          </a:solidFill>
          <a:ln>
            <a:noFill/>
          </a:ln>
          <a:effectLst/>
          <a:scene3d>
            <a:camera prst="orthographicFront"/>
            <a:lightRig rig="threePt" dir="t"/>
          </a:scene3d>
          <a:sp3d>
            <a:bevelT/>
          </a:sp3d>
        </c:spPr>
        <c:marker>
          <c:symbol val="none"/>
        </c:marker>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1"/>
        <c:spPr>
          <a:solidFill>
            <a:schemeClr val="accent5">
              <a:tint val="77000"/>
            </a:schemeClr>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2"/>
        <c:spPr>
          <a:solidFill>
            <a:schemeClr val="accent5">
              <a:tint val="54000"/>
            </a:schemeClr>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TopTLDsByLastModBytes!$B$1</c:f>
              <c:strCache>
                <c:ptCount val="1"/>
                <c:pt idx="0">
                  <c:v>Last Modified Bytes - Past 24 Hours</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TopTLDsByLastModBytes!$B$2:$B$11</c:f>
              <c:numCache>
                <c:formatCode>[&lt;1000000000]##0.00,," MB";[&lt;1000000000000]##0.00,,," GB";#,##0.00,,,," TB"</c:formatCode>
                <c:ptCount val="10"/>
                <c:pt idx="0">
                  <c:v>698240618</c:v>
                </c:pt>
                <c:pt idx="1">
                  <c:v>6384659753</c:v>
                </c:pt>
                <c:pt idx="2">
                  <c:v>886226488</c:v>
                </c:pt>
                <c:pt idx="3">
                  <c:v>22683119</c:v>
                </c:pt>
                <c:pt idx="4">
                  <c:v>467839132</c:v>
                </c:pt>
                <c:pt idx="5">
                  <c:v>41860221</c:v>
                </c:pt>
                <c:pt idx="6">
                  <c:v>627450754</c:v>
                </c:pt>
                <c:pt idx="7">
                  <c:v>519502528</c:v>
                </c:pt>
                <c:pt idx="8">
                  <c:v>188612663</c:v>
                </c:pt>
                <c:pt idx="9">
                  <c:v>101563794</c:v>
                </c:pt>
              </c:numCache>
            </c:numRef>
          </c:val>
          <c:extLst>
            <c:ext xmlns:c16="http://schemas.microsoft.com/office/drawing/2014/chart" uri="{C3380CC4-5D6E-409C-BE32-E72D297353CC}">
              <c16:uniqueId val="{00000000-8D2A-42E9-B41F-E5D0731CCFB0}"/>
            </c:ext>
          </c:extLst>
        </c:ser>
        <c:ser>
          <c:idx val="1"/>
          <c:order val="1"/>
          <c:tx>
            <c:strRef>
              <c:f>TopTLDsByLastModBytes!$C$1</c:f>
              <c:strCache>
                <c:ptCount val="1"/>
                <c:pt idx="0">
                  <c:v>Last Modified Bytes - Past Week</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TopTLDsByLastModBytes!$C$2:$C$11</c:f>
              <c:numCache>
                <c:formatCode>[&lt;1000000000]##0.00,," MB";[&lt;1000000000000]##0.00,,," GB";#,##0.00,,,," TB"</c:formatCode>
                <c:ptCount val="10"/>
                <c:pt idx="0">
                  <c:v>5314958289</c:v>
                </c:pt>
                <c:pt idx="1">
                  <c:v>15331013876</c:v>
                </c:pt>
                <c:pt idx="2">
                  <c:v>7285258811</c:v>
                </c:pt>
                <c:pt idx="3">
                  <c:v>27696671992</c:v>
                </c:pt>
                <c:pt idx="4">
                  <c:v>5706684965</c:v>
                </c:pt>
                <c:pt idx="5">
                  <c:v>3316395293</c:v>
                </c:pt>
                <c:pt idx="6">
                  <c:v>7188051109</c:v>
                </c:pt>
                <c:pt idx="7">
                  <c:v>6618875400</c:v>
                </c:pt>
                <c:pt idx="8">
                  <c:v>1494618995</c:v>
                </c:pt>
                <c:pt idx="9">
                  <c:v>3816522420</c:v>
                </c:pt>
              </c:numCache>
            </c:numRef>
          </c:val>
          <c:extLst>
            <c:ext xmlns:c16="http://schemas.microsoft.com/office/drawing/2014/chart" uri="{C3380CC4-5D6E-409C-BE32-E72D297353CC}">
              <c16:uniqueId val="{00000001-8D2A-42E9-B41F-E5D0731CCFB0}"/>
            </c:ext>
          </c:extLst>
        </c:ser>
        <c:ser>
          <c:idx val="2"/>
          <c:order val="2"/>
          <c:tx>
            <c:strRef>
              <c:f>TopTLDsByLastModBytes!$D$1</c:f>
              <c:strCache>
                <c:ptCount val="1"/>
                <c:pt idx="0">
                  <c:v>Last Modified Bytes - Past 30 Days</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TopTLDsByLastModBytes!$D$2:$D$11</c:f>
              <c:numCache>
                <c:formatCode>[&lt;1000000000]##0.00,," MB";[&lt;1000000000000]##0.00,,," GB";#,##0.00,,,," TB"</c:formatCode>
                <c:ptCount val="10"/>
                <c:pt idx="0">
                  <c:v>23507010896</c:v>
                </c:pt>
                <c:pt idx="1">
                  <c:v>60594035282</c:v>
                </c:pt>
                <c:pt idx="2">
                  <c:v>43732731006</c:v>
                </c:pt>
                <c:pt idx="3">
                  <c:v>38473556542</c:v>
                </c:pt>
                <c:pt idx="4">
                  <c:v>36501111729</c:v>
                </c:pt>
                <c:pt idx="5">
                  <c:v>15910477680</c:v>
                </c:pt>
                <c:pt idx="6">
                  <c:v>50461621062</c:v>
                </c:pt>
                <c:pt idx="7">
                  <c:v>31221651757</c:v>
                </c:pt>
                <c:pt idx="8">
                  <c:v>48006934765</c:v>
                </c:pt>
                <c:pt idx="9">
                  <c:v>22611966936</c:v>
                </c:pt>
              </c:numCache>
            </c:numRef>
          </c:val>
          <c:extLst>
            <c:ext xmlns:c16="http://schemas.microsoft.com/office/drawing/2014/chart" uri="{C3380CC4-5D6E-409C-BE32-E72D297353CC}">
              <c16:uniqueId val="{00000002-8D2A-42E9-B41F-E5D0731CCFB0}"/>
            </c:ext>
          </c:extLst>
        </c:ser>
        <c:ser>
          <c:idx val="3"/>
          <c:order val="3"/>
          <c:tx>
            <c:strRef>
              <c:f>TopTLDsByLastModBytes!$E$1</c:f>
              <c:strCache>
                <c:ptCount val="1"/>
                <c:pt idx="0">
                  <c:v>Last Modified Bytes - Past Year</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TopTLDsByLastModBytes!$E$2:$E$11</c:f>
              <c:numCache>
                <c:formatCode>[&lt;1000000000]##0.00,," MB";[&lt;1000000000000]##0.00,,," GB";#,##0.00,,,," TB"</c:formatCode>
                <c:ptCount val="10"/>
                <c:pt idx="0">
                  <c:v>418855968643</c:v>
                </c:pt>
                <c:pt idx="1">
                  <c:v>358821031207</c:v>
                </c:pt>
                <c:pt idx="2">
                  <c:v>310914047404</c:v>
                </c:pt>
                <c:pt idx="3">
                  <c:v>282945378403</c:v>
                </c:pt>
                <c:pt idx="4">
                  <c:v>267136995989</c:v>
                </c:pt>
                <c:pt idx="5">
                  <c:v>254245773017</c:v>
                </c:pt>
                <c:pt idx="6">
                  <c:v>243264502757</c:v>
                </c:pt>
                <c:pt idx="7">
                  <c:v>206677317943</c:v>
                </c:pt>
                <c:pt idx="8">
                  <c:v>198941907446</c:v>
                </c:pt>
                <c:pt idx="9">
                  <c:v>166037287668</c:v>
                </c:pt>
              </c:numCache>
            </c:numRef>
          </c:val>
          <c:extLst>
            <c:ext xmlns:c16="http://schemas.microsoft.com/office/drawing/2014/chart" uri="{C3380CC4-5D6E-409C-BE32-E72D297353CC}">
              <c16:uniqueId val="{00000003-8D2A-42E9-B41F-E5D0731CCFB0}"/>
            </c:ext>
          </c:extLst>
        </c:ser>
        <c:ser>
          <c:idx val="4"/>
          <c:order val="4"/>
          <c:tx>
            <c:strRef>
              <c:f>TopTLDsByLastModBytes!$F$1</c:f>
              <c:strCache>
                <c:ptCount val="1"/>
                <c:pt idx="0">
                  <c:v>Total Bytes per TLD</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TopTLDsByLastModBytes!$F$2:$F$11</c:f>
              <c:numCache>
                <c:formatCode>[&lt;1000000000]##0.00,," MB";[&lt;1000000000000]##0.00,,," GB";#,##0.00,,,," TB"</c:formatCode>
                <c:ptCount val="10"/>
                <c:pt idx="0">
                  <c:v>435339542695</c:v>
                </c:pt>
                <c:pt idx="1">
                  <c:v>383654021050</c:v>
                </c:pt>
                <c:pt idx="2">
                  <c:v>315259977761</c:v>
                </c:pt>
                <c:pt idx="3">
                  <c:v>292494781459</c:v>
                </c:pt>
                <c:pt idx="4">
                  <c:v>267138315109</c:v>
                </c:pt>
                <c:pt idx="5">
                  <c:v>286362599218</c:v>
                </c:pt>
                <c:pt idx="6">
                  <c:v>248530395823</c:v>
                </c:pt>
                <c:pt idx="7">
                  <c:v>208272802308</c:v>
                </c:pt>
                <c:pt idx="8">
                  <c:v>208832546831</c:v>
                </c:pt>
                <c:pt idx="9">
                  <c:v>170289226664</c:v>
                </c:pt>
              </c:numCache>
            </c:numRef>
          </c:val>
          <c:extLst>
            <c:ext xmlns:c16="http://schemas.microsoft.com/office/drawing/2014/chart" uri="{C3380CC4-5D6E-409C-BE32-E72D297353CC}">
              <c16:uniqueId val="{00000004-8D2A-42E9-B41F-E5D0731CCFB0}"/>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[Customer_Sample_VolumeReport-ANON2.xlsx]TopTLDsByLastModFiles!PivotTable6</c:name>
    <c:fmtId val="7"/>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Title</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pivotFmt>
      <c:pivotFmt>
        <c:idx val="1"/>
        <c:spPr>
          <a:solidFill>
            <a:schemeClr val="accent6"/>
          </a:solidFill>
          <a:ln>
            <a:noFill/>
          </a:ln>
          <a:effectLst>
            <a:innerShdw dist="12700" dir="16200000">
              <a:schemeClr val="lt1"/>
            </a:innerShdw>
          </a:effectLst>
        </c:spPr>
      </c:pivotFmt>
      <c:pivotFmt>
        <c:idx val="2"/>
        <c:spPr>
          <a:solidFill>
            <a:schemeClr val="accent6"/>
          </a:solidFill>
          <a:ln>
            <a:noFill/>
          </a:ln>
          <a:effectLst>
            <a:innerShdw dist="12700" dir="16200000">
              <a:schemeClr val="lt1"/>
            </a:innerShdw>
          </a:effectLst>
        </c:spPr>
      </c:pivotFmt>
      <c:pivotFmt>
        <c:idx val="3"/>
        <c:spPr>
          <a:solidFill>
            <a:schemeClr val="accent6"/>
          </a:solidFill>
          <a:ln>
            <a:noFill/>
          </a:ln>
          <a:effectLst>
            <a:innerShdw dist="12700" dir="16200000">
              <a:schemeClr val="lt1"/>
            </a:innerShdw>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6"/>
          </a:solidFill>
          <a:ln>
            <a:noFill/>
          </a:ln>
          <a:effectLst>
            <a:innerShdw dist="12700" dir="16200000">
              <a:schemeClr val="lt1"/>
            </a:innerShdw>
          </a:effectLst>
          <a:scene3d>
            <a:camera prst="orthographicFront"/>
            <a:lightRig rig="threePt" dir="t"/>
          </a:scene3d>
          <a:sp3d>
            <a:bevelT/>
          </a:sp3d>
        </c:spPr>
        <c:marker>
          <c:symbol val="none"/>
        </c:marker>
      </c:pivotFmt>
      <c:pivotFmt>
        <c:idx val="9"/>
        <c:spPr>
          <a:solidFill>
            <a:schemeClr val="accent6"/>
          </a:solidFill>
          <a:ln>
            <a:noFill/>
          </a:ln>
          <a:effectLst/>
          <a:scene3d>
            <a:camera prst="orthographicFront"/>
            <a:lightRig rig="threePt" dir="t"/>
          </a:scene3d>
          <a:sp3d>
            <a:bevelT/>
          </a:sp3d>
        </c:spPr>
        <c:marker>
          <c:symbol val="none"/>
        </c:marker>
      </c:pivotFmt>
      <c:pivotFmt>
        <c:idx val="10"/>
        <c:spPr>
          <a:solidFill>
            <a:schemeClr val="accent6"/>
          </a:solidFill>
          <a:ln>
            <a:noFill/>
          </a:ln>
          <a:effectLst/>
          <a:scene3d>
            <a:camera prst="orthographicFront"/>
            <a:lightRig rig="threePt" dir="t"/>
          </a:scene3d>
          <a:sp3d>
            <a:bevelT/>
          </a:sp3d>
        </c:spPr>
        <c:marker>
          <c:symbol val="none"/>
        </c:marker>
      </c:pivotFmt>
      <c:pivotFmt>
        <c:idx val="11"/>
        <c:spPr>
          <a:solidFill>
            <a:schemeClr val="accent6"/>
          </a:solidFill>
          <a:ln>
            <a:noFill/>
          </a:ln>
          <a:effectLst/>
          <a:scene3d>
            <a:camera prst="orthographicFront"/>
            <a:lightRig rig="threePt" dir="t"/>
          </a:scene3d>
          <a:sp3d>
            <a:bevelT/>
          </a:sp3d>
        </c:spPr>
        <c:marker>
          <c:symbol val="none"/>
        </c:marker>
      </c:pivotFmt>
      <c:pivotFmt>
        <c:idx val="12"/>
        <c:spPr>
          <a:solidFill>
            <a:schemeClr val="accent6"/>
          </a:solidFill>
          <a:ln>
            <a:noFill/>
          </a:ln>
          <a:effectLst/>
          <a:scene3d>
            <a:camera prst="orthographicFront"/>
            <a:lightRig rig="threePt" dir="t"/>
          </a:scene3d>
          <a:sp3d>
            <a:bevelT/>
          </a:sp3d>
        </c:spPr>
        <c:marker>
          <c:symbol val="none"/>
        </c:marker>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cene3d>
          <a:camera prst="orthographicFront"/>
          <a:lightRig rig="threePt" dir="t"/>
        </a:scene3d>
        <a:sp3d>
          <a:bevelB w="139700" h="139700" prst="divot"/>
        </a:sp3d>
      </c:spPr>
    </c:sideWall>
    <c:backWall>
      <c:thickness val="0"/>
      <c:spPr>
        <a:noFill/>
        <a:ln>
          <a:noFill/>
        </a:ln>
        <a:effectLst/>
        <a:scene3d>
          <a:camera prst="orthographicFront"/>
          <a:lightRig rig="threePt" dir="t"/>
        </a:scene3d>
        <a:sp3d>
          <a:bevelB w="139700" h="139700" prst="divot"/>
        </a:sp3d>
      </c:spPr>
    </c:backWall>
    <c:plotArea>
      <c:layout/>
      <c:bar3DChart>
        <c:barDir val="col"/>
        <c:grouping val="standard"/>
        <c:varyColors val="0"/>
        <c:ser>
          <c:idx val="0"/>
          <c:order val="0"/>
          <c:tx>
            <c:strRef>
              <c:f>TopTLDsByLastModFiles!$B$1</c:f>
              <c:strCache>
                <c:ptCount val="1"/>
                <c:pt idx="0">
                  <c:v>Last Modified Files - Past 24 Hours</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TopTLDsByLastModFiles!$B$2:$B$11</c:f>
              <c:numCache>
                <c:formatCode>#,##0</c:formatCode>
                <c:ptCount val="10"/>
                <c:pt idx="0">
                  <c:v>1155</c:v>
                </c:pt>
                <c:pt idx="1">
                  <c:v>29</c:v>
                </c:pt>
                <c:pt idx="2">
                  <c:v>64</c:v>
                </c:pt>
                <c:pt idx="3">
                  <c:v>2756</c:v>
                </c:pt>
                <c:pt idx="4">
                  <c:v>853</c:v>
                </c:pt>
                <c:pt idx="5">
                  <c:v>1137</c:v>
                </c:pt>
                <c:pt idx="6">
                  <c:v>1024</c:v>
                </c:pt>
                <c:pt idx="7">
                  <c:v>508</c:v>
                </c:pt>
                <c:pt idx="8">
                  <c:v>76</c:v>
                </c:pt>
                <c:pt idx="9">
                  <c:v>329</c:v>
                </c:pt>
              </c:numCache>
            </c:numRef>
          </c:val>
          <c:extLst>
            <c:ext xmlns:c16="http://schemas.microsoft.com/office/drawing/2014/chart" uri="{C3380CC4-5D6E-409C-BE32-E72D297353CC}">
              <c16:uniqueId val="{00000000-BCA7-461F-949C-1DC840A87AA0}"/>
            </c:ext>
          </c:extLst>
        </c:ser>
        <c:ser>
          <c:idx val="1"/>
          <c:order val="1"/>
          <c:tx>
            <c:strRef>
              <c:f>TopTLDsByLastModFiles!$C$1</c:f>
              <c:strCache>
                <c:ptCount val="1"/>
                <c:pt idx="0">
                  <c:v>Last Modified Files - Past Week</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TopTLDsByLastModFiles!$C$2:$C$11</c:f>
              <c:numCache>
                <c:formatCode>#,##0</c:formatCode>
                <c:ptCount val="10"/>
                <c:pt idx="0">
                  <c:v>11229</c:v>
                </c:pt>
                <c:pt idx="1">
                  <c:v>31412</c:v>
                </c:pt>
                <c:pt idx="2">
                  <c:v>6651</c:v>
                </c:pt>
                <c:pt idx="3">
                  <c:v>13910</c:v>
                </c:pt>
                <c:pt idx="4">
                  <c:v>14051</c:v>
                </c:pt>
                <c:pt idx="5">
                  <c:v>11250</c:v>
                </c:pt>
                <c:pt idx="6">
                  <c:v>11843</c:v>
                </c:pt>
                <c:pt idx="7">
                  <c:v>8365</c:v>
                </c:pt>
                <c:pt idx="8">
                  <c:v>1293</c:v>
                </c:pt>
                <c:pt idx="9">
                  <c:v>2868</c:v>
                </c:pt>
              </c:numCache>
            </c:numRef>
          </c:val>
          <c:extLst>
            <c:ext xmlns:c16="http://schemas.microsoft.com/office/drawing/2014/chart" uri="{C3380CC4-5D6E-409C-BE32-E72D297353CC}">
              <c16:uniqueId val="{00000001-BCA7-461F-949C-1DC840A87AA0}"/>
            </c:ext>
          </c:extLst>
        </c:ser>
        <c:ser>
          <c:idx val="2"/>
          <c:order val="2"/>
          <c:tx>
            <c:strRef>
              <c:f>TopTLDsByLastModFiles!$D$1</c:f>
              <c:strCache>
                <c:ptCount val="1"/>
                <c:pt idx="0">
                  <c:v>Last Modified Files - Past 30 Days</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TopTLDsByLastModFiles!$D$2:$D$11</c:f>
              <c:numCache>
                <c:formatCode>#,##0</c:formatCode>
                <c:ptCount val="10"/>
                <c:pt idx="0">
                  <c:v>57594</c:v>
                </c:pt>
                <c:pt idx="1">
                  <c:v>48836</c:v>
                </c:pt>
                <c:pt idx="2">
                  <c:v>40758</c:v>
                </c:pt>
                <c:pt idx="3">
                  <c:v>91656</c:v>
                </c:pt>
                <c:pt idx="4">
                  <c:v>118547</c:v>
                </c:pt>
                <c:pt idx="5">
                  <c:v>58680</c:v>
                </c:pt>
                <c:pt idx="6">
                  <c:v>67593</c:v>
                </c:pt>
                <c:pt idx="7">
                  <c:v>51373</c:v>
                </c:pt>
                <c:pt idx="8">
                  <c:v>16781</c:v>
                </c:pt>
                <c:pt idx="9">
                  <c:v>24332</c:v>
                </c:pt>
              </c:numCache>
            </c:numRef>
          </c:val>
          <c:extLst>
            <c:ext xmlns:c16="http://schemas.microsoft.com/office/drawing/2014/chart" uri="{C3380CC4-5D6E-409C-BE32-E72D297353CC}">
              <c16:uniqueId val="{00000002-BCA7-461F-949C-1DC840A87AA0}"/>
            </c:ext>
          </c:extLst>
        </c:ser>
        <c:ser>
          <c:idx val="3"/>
          <c:order val="3"/>
          <c:tx>
            <c:strRef>
              <c:f>TopTLDsByLastModFiles!$E$1</c:f>
              <c:strCache>
                <c:ptCount val="1"/>
                <c:pt idx="0">
                  <c:v>Last Modified Files - Past Year</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TopTLDsByLastModFiles!$E$2:$E$11</c:f>
              <c:numCache>
                <c:formatCode>#,##0</c:formatCode>
                <c:ptCount val="10"/>
                <c:pt idx="0">
                  <c:v>1079904</c:v>
                </c:pt>
                <c:pt idx="1">
                  <c:v>723401</c:v>
                </c:pt>
                <c:pt idx="2">
                  <c:v>698850</c:v>
                </c:pt>
                <c:pt idx="3">
                  <c:v>575569</c:v>
                </c:pt>
                <c:pt idx="4">
                  <c:v>525280</c:v>
                </c:pt>
                <c:pt idx="5">
                  <c:v>513806</c:v>
                </c:pt>
                <c:pt idx="6">
                  <c:v>433929</c:v>
                </c:pt>
                <c:pt idx="7">
                  <c:v>355799</c:v>
                </c:pt>
                <c:pt idx="8">
                  <c:v>299695</c:v>
                </c:pt>
                <c:pt idx="9">
                  <c:v>282620</c:v>
                </c:pt>
              </c:numCache>
            </c:numRef>
          </c:val>
          <c:extLst>
            <c:ext xmlns:c16="http://schemas.microsoft.com/office/drawing/2014/chart" uri="{C3380CC4-5D6E-409C-BE32-E72D297353CC}">
              <c16:uniqueId val="{00000003-BCA7-461F-949C-1DC840A87AA0}"/>
            </c:ext>
          </c:extLst>
        </c:ser>
        <c:ser>
          <c:idx val="4"/>
          <c:order val="4"/>
          <c:tx>
            <c:strRef>
              <c:f>TopTLDsByLastModFiles!$F$1</c:f>
              <c:strCache>
                <c:ptCount val="1"/>
                <c:pt idx="0">
                  <c:v>Total Files per TLD</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TopTLDsByLastModFiles!$F$2:$F$11</c:f>
              <c:numCache>
                <c:formatCode>#,##0</c:formatCode>
                <c:ptCount val="10"/>
                <c:pt idx="0">
                  <c:v>1158807</c:v>
                </c:pt>
                <c:pt idx="1">
                  <c:v>766893</c:v>
                </c:pt>
                <c:pt idx="2">
                  <c:v>880409</c:v>
                </c:pt>
                <c:pt idx="3">
                  <c:v>610870</c:v>
                </c:pt>
                <c:pt idx="4">
                  <c:v>551153</c:v>
                </c:pt>
                <c:pt idx="5">
                  <c:v>534119</c:v>
                </c:pt>
                <c:pt idx="6">
                  <c:v>440014</c:v>
                </c:pt>
                <c:pt idx="7">
                  <c:v>355801</c:v>
                </c:pt>
                <c:pt idx="8">
                  <c:v>342011</c:v>
                </c:pt>
                <c:pt idx="9">
                  <c:v>287745</c:v>
                </c:pt>
              </c:numCache>
            </c:numRef>
          </c:val>
          <c:extLst>
            <c:ext xmlns:c16="http://schemas.microsoft.com/office/drawing/2014/chart" uri="{C3380CC4-5D6E-409C-BE32-E72D297353CC}">
              <c16:uniqueId val="{00000004-BCA7-461F-949C-1DC840A87AA0}"/>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[Customer_Sample_VolumeReport-ANON2.xlsx]FileExtInfo!PivotTable5</c:name>
    <c:fmtId val="1"/>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25 Extensions by Count</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marker>
          <c:symbol val="none"/>
        </c:marker>
      </c:pivotFmt>
      <c:pivotFmt>
        <c:idx val="1"/>
        <c:spPr>
          <a:solidFill>
            <a:schemeClr val="accent6"/>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6"/>
          </a:solidFill>
          <a:ln>
            <a:noFill/>
          </a:ln>
          <a:effectLst/>
        </c:spPr>
        <c:marker>
          <c:symbol val="none"/>
        </c:marker>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FileExtInfo!$F$1</c:f>
              <c:strCache>
                <c:ptCount val="1"/>
                <c:pt idx="0">
                  <c:v>Ergebnis</c:v>
                </c:pt>
              </c:strCache>
            </c:strRef>
          </c:tx>
          <c:invertIfNegative val="0"/>
          <c:cat>
            <c:strRef>
              <c:f>FileExtInfo!$E$2:$E$26</c:f>
              <c:strCache>
                <c:ptCount val="25"/>
                <c:pt idx="0">
                  <c:v>rr</c:v>
                </c:pt>
                <c:pt idx="1">
                  <c:v>docx</c:v>
                </c:pt>
                <c:pt idx="2">
                  <c:v>xml</c:v>
                </c:pt>
                <c:pt idx="3">
                  <c:v>cp</c:v>
                </c:pt>
                <c:pt idx="4">
                  <c:v>N/A</c:v>
                </c:pt>
                <c:pt idx="5">
                  <c:v>aai</c:v>
                </c:pt>
                <c:pt idx="6">
                  <c:v>json</c:v>
                </c:pt>
                <c:pt idx="7">
                  <c:v>log</c:v>
                </c:pt>
                <c:pt idx="8">
                  <c:v>xlsx</c:v>
                </c:pt>
                <c:pt idx="9">
                  <c:v>xls</c:v>
                </c:pt>
                <c:pt idx="10">
                  <c:v>prep</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strCache>
            </c:strRef>
          </c:cat>
          <c:val>
            <c:numRef>
              <c:f>FileExtInfo!$F$2:$F$26</c:f>
              <c:numCache>
                <c:formatCode>#,##0</c:formatCode>
                <c:ptCount val="25"/>
                <c:pt idx="0">
                  <c:v>8607096</c:v>
                </c:pt>
                <c:pt idx="1">
                  <c:v>6486582</c:v>
                </c:pt>
                <c:pt idx="2">
                  <c:v>3017224</c:v>
                </c:pt>
                <c:pt idx="3">
                  <c:v>22000</c:v>
                </c:pt>
                <c:pt idx="4">
                  <c:v>7902</c:v>
                </c:pt>
                <c:pt idx="5">
                  <c:v>6816</c:v>
                </c:pt>
                <c:pt idx="6">
                  <c:v>1930</c:v>
                </c:pt>
                <c:pt idx="7">
                  <c:v>313</c:v>
                </c:pt>
                <c:pt idx="8">
                  <c:v>185</c:v>
                </c:pt>
                <c:pt idx="9">
                  <c:v>172</c:v>
                </c:pt>
                <c:pt idx="10">
                  <c:v>154</c:v>
                </c:pt>
                <c:pt idx="11">
                  <c:v>144</c:v>
                </c:pt>
                <c:pt idx="12">
                  <c:v>135</c:v>
                </c:pt>
                <c:pt idx="13">
                  <c:v>97</c:v>
                </c:pt>
                <c:pt idx="14">
                  <c:v>89</c:v>
                </c:pt>
                <c:pt idx="15">
                  <c:v>86</c:v>
                </c:pt>
                <c:pt idx="16">
                  <c:v>84</c:v>
                </c:pt>
                <c:pt idx="17">
                  <c:v>70</c:v>
                </c:pt>
                <c:pt idx="18">
                  <c:v>59</c:v>
                </c:pt>
                <c:pt idx="19">
                  <c:v>56</c:v>
                </c:pt>
                <c:pt idx="20">
                  <c:v>49</c:v>
                </c:pt>
                <c:pt idx="21">
                  <c:v>33</c:v>
                </c:pt>
                <c:pt idx="22">
                  <c:v>30</c:v>
                </c:pt>
                <c:pt idx="23">
                  <c:v>29</c:v>
                </c:pt>
                <c:pt idx="24">
                  <c:v>25</c:v>
                </c:pt>
              </c:numCache>
            </c:numRef>
          </c:val>
          <c:extLst>
            <c:ext xmlns:c16="http://schemas.microsoft.com/office/drawing/2014/chart" uri="{C3380CC4-5D6E-409C-BE32-E72D297353CC}">
              <c16:uniqueId val="{00000000-6DB0-4A35-B786-920BEDF13332}"/>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[Customer_Sample_VolumeReport-ANON2.xlsx]FileExtInfo!PivotTable4</c:name>
    <c:fmtId val="1"/>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25 Extensions by Size</a:t>
            </a:r>
          </a:p>
        </c:rich>
      </c:tx>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5"/>
          </a:solidFill>
          <a:ln>
            <a:noFill/>
          </a:ln>
          <a:effectLst/>
        </c:spPr>
        <c:marker>
          <c:symbol val="none"/>
        </c:marker>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FileExtInfo!$I$1</c:f>
              <c:strCache>
                <c:ptCount val="1"/>
                <c:pt idx="0">
                  <c:v>Ergebnis</c:v>
                </c:pt>
              </c:strCache>
            </c:strRef>
          </c:tx>
          <c:invertIfNegative val="0"/>
          <c:cat>
            <c:strRef>
              <c:f>FileExtInfo!$H$2:$H$26</c:f>
              <c:strCache>
                <c:ptCount val="25"/>
                <c:pt idx="0">
                  <c:v>rr</c:v>
                </c:pt>
                <c:pt idx="1">
                  <c:v>docx</c:v>
                </c:pt>
                <c:pt idx="2">
                  <c:v>xml</c:v>
                </c:pt>
                <c:pt idx="3">
                  <c:v>N/A</c:v>
                </c:pt>
                <c:pt idx="4">
                  <c:v>cp</c:v>
                </c:pt>
                <c:pt idx="5">
                  <c:v>json</c:v>
                </c:pt>
                <c:pt idx="6">
                  <c:v>prep</c:v>
                </c:pt>
                <c:pt idx="7">
                  <c:v>1</c:v>
                </c:pt>
                <c:pt idx="8">
                  <c:v>699</c:v>
                </c:pt>
                <c:pt idx="9">
                  <c:v>18</c:v>
                </c:pt>
                <c:pt idx="10">
                  <c:v>aai</c:v>
                </c:pt>
                <c:pt idx="11">
                  <c:v>6</c:v>
                </c:pt>
                <c:pt idx="12">
                  <c:v>560</c:v>
                </c:pt>
                <c:pt idx="13">
                  <c:v>40</c:v>
                </c:pt>
                <c:pt idx="14">
                  <c:v>103</c:v>
                </c:pt>
                <c:pt idx="15">
                  <c:v>60</c:v>
                </c:pt>
                <c:pt idx="16">
                  <c:v>41</c:v>
                </c:pt>
                <c:pt idx="17">
                  <c:v>523</c:v>
                </c:pt>
                <c:pt idx="18">
                  <c:v>98</c:v>
                </c:pt>
                <c:pt idx="19">
                  <c:v>346</c:v>
                </c:pt>
                <c:pt idx="20">
                  <c:v>21</c:v>
                </c:pt>
                <c:pt idx="21">
                  <c:v>96</c:v>
                </c:pt>
                <c:pt idx="22">
                  <c:v>219</c:v>
                </c:pt>
                <c:pt idx="23">
                  <c:v>72</c:v>
                </c:pt>
                <c:pt idx="24">
                  <c:v>106</c:v>
                </c:pt>
              </c:strCache>
            </c:strRef>
          </c:cat>
          <c:val>
            <c:numRef>
              <c:f>FileExtInfo!$I$2:$I$26</c:f>
              <c:numCache>
                <c:formatCode>[&lt;1000000000]##0.00,," MB";[&lt;1000000000000]##0.00,,," GB";#,##0.00,,,," TB"</c:formatCode>
                <c:ptCount val="25"/>
                <c:pt idx="0">
                  <c:v>6981553700341</c:v>
                </c:pt>
                <c:pt idx="1">
                  <c:v>625508545144</c:v>
                </c:pt>
                <c:pt idx="2">
                  <c:v>16181269507</c:v>
                </c:pt>
                <c:pt idx="3">
                  <c:v>8235304424</c:v>
                </c:pt>
                <c:pt idx="4">
                  <c:v>1870237404</c:v>
                </c:pt>
                <c:pt idx="5">
                  <c:v>1125497539</c:v>
                </c:pt>
                <c:pt idx="6">
                  <c:v>509068438</c:v>
                </c:pt>
                <c:pt idx="7">
                  <c:v>107733632</c:v>
                </c:pt>
                <c:pt idx="8">
                  <c:v>104269799</c:v>
                </c:pt>
                <c:pt idx="9">
                  <c:v>86165139</c:v>
                </c:pt>
                <c:pt idx="10">
                  <c:v>62067866</c:v>
                </c:pt>
                <c:pt idx="11">
                  <c:v>58629696</c:v>
                </c:pt>
                <c:pt idx="12">
                  <c:v>34616017</c:v>
                </c:pt>
                <c:pt idx="13">
                  <c:v>31752509</c:v>
                </c:pt>
                <c:pt idx="14">
                  <c:v>25386152</c:v>
                </c:pt>
                <c:pt idx="15">
                  <c:v>21720588</c:v>
                </c:pt>
                <c:pt idx="16">
                  <c:v>19116036</c:v>
                </c:pt>
                <c:pt idx="17">
                  <c:v>19057092</c:v>
                </c:pt>
                <c:pt idx="18">
                  <c:v>17498696</c:v>
                </c:pt>
                <c:pt idx="19">
                  <c:v>13831508</c:v>
                </c:pt>
                <c:pt idx="20">
                  <c:v>12579104</c:v>
                </c:pt>
                <c:pt idx="21">
                  <c:v>11527608</c:v>
                </c:pt>
                <c:pt idx="22">
                  <c:v>10778232</c:v>
                </c:pt>
                <c:pt idx="23">
                  <c:v>10574184</c:v>
                </c:pt>
                <c:pt idx="24">
                  <c:v>10363571</c:v>
                </c:pt>
              </c:numCache>
            </c:numRef>
          </c:val>
          <c:extLst>
            <c:ext xmlns:c16="http://schemas.microsoft.com/office/drawing/2014/chart" uri="{C3380CC4-5D6E-409C-BE32-E72D297353CC}">
              <c16:uniqueId val="{00000000-09AB-4CED-853F-249F933E2882}"/>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[Customer_Sample_VolumeReport-ANON2.xlsx]TopTLDsByLastModBytes!PivotTable6</c:name>
    <c:fmtId val="20"/>
  </c:pivotSource>
  <c:chart>
    <c:title>
      <c:tx>
        <c:rich>
          <a:bodyPr rot="0" spcFirstLastPara="1" vertOverflow="ellipsis" vert="horz" wrap="square" anchor="ctr" anchorCtr="1"/>
          <a:lstStyle/>
          <a:p>
            <a:pPr algn="ctr">
              <a:defRPr sz="1080" b="1" i="0" u="none" strike="noStrike" kern="1200" baseline="0">
                <a:solidFill>
                  <a:schemeClr val="tx1"/>
                </a:solidFill>
                <a:latin typeface="+mn-lt"/>
                <a:ea typeface="+mn-ea"/>
                <a:cs typeface="+mn-cs"/>
              </a:defRPr>
            </a:pPr>
            <a:r>
              <a:rPr lang="en-US"/>
              <a:t>Top 10</a:t>
            </a:r>
            <a:r>
              <a:rPr lang="en-US" baseline="0"/>
              <a:t> </a:t>
            </a:r>
            <a:r>
              <a:rPr lang="en-US"/>
              <a:t>TLDs by Bytes Modified in</a:t>
            </a:r>
            <a:r>
              <a:rPr lang="en-US" baseline="0"/>
              <a:t> Past Year</a:t>
            </a:r>
            <a:r>
              <a:rPr lang="en-US"/>
              <a:t>  </a:t>
            </a:r>
          </a:p>
        </c:rich>
      </c:tx>
      <c:layout>
        <c:manualLayout>
          <c:xMode val="edge"/>
          <c:yMode val="edge"/>
          <c:x val="0.30194309443376993"/>
          <c:y val="8.30670224799306E-2"/>
        </c:manualLayout>
      </c:layout>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spPr>
          <a:solidFill>
            <a:schemeClr val="accent5"/>
          </a:solidFill>
          <a:ln>
            <a:noFill/>
          </a:ln>
          <a:effectLst>
            <a:innerShdw dist="12700" dir="16200000">
              <a:schemeClr val="lt1"/>
            </a:innerShdw>
          </a:effectLst>
          <a:scene3d>
            <a:camera prst="orthographicFront"/>
            <a:lightRig rig="threePt" dir="t"/>
          </a:scene3d>
          <a:sp3d>
            <a:bevelT/>
          </a:sp3d>
        </c:spPr>
        <c:marker>
          <c:symbol val="none"/>
        </c:marker>
      </c:pivotFmt>
      <c:pivotFmt>
        <c:idx val="4"/>
        <c:spPr>
          <a:solidFill>
            <a:schemeClr val="accent5"/>
          </a:solidFill>
          <a:ln>
            <a:noFill/>
          </a:ln>
          <a:effectLst/>
          <a:scene3d>
            <a:camera prst="orthographicFront"/>
            <a:lightRig rig="threePt" dir="t"/>
          </a:scene3d>
          <a:sp3d>
            <a:bevelT/>
          </a:sp3d>
        </c:spPr>
        <c:marker>
          <c:symbol val="none"/>
        </c:marker>
      </c:pivotFmt>
      <c:pivotFmt>
        <c:idx val="5"/>
        <c:spPr>
          <a:solidFill>
            <a:schemeClr val="accent5"/>
          </a:solidFill>
          <a:ln>
            <a:noFill/>
          </a:ln>
          <a:effectLst/>
          <a:scene3d>
            <a:camera prst="orthographicFront"/>
            <a:lightRig rig="threePt" dir="t"/>
          </a:scene3d>
          <a:sp3d>
            <a:bevelT/>
          </a:sp3d>
        </c:spPr>
        <c:marker>
          <c:symbol val="none"/>
        </c:marker>
      </c:pivotFmt>
      <c:pivotFmt>
        <c:idx val="6"/>
        <c:spPr>
          <a:solidFill>
            <a:schemeClr val="accent5"/>
          </a:solidFill>
          <a:ln>
            <a:noFill/>
          </a:ln>
          <a:effectLst/>
          <a:scene3d>
            <a:camera prst="orthographicFront"/>
            <a:lightRig rig="threePt" dir="t"/>
          </a:scene3d>
          <a:sp3d>
            <a:bevelT/>
          </a:sp3d>
        </c:spPr>
        <c:marker>
          <c:symbol val="none"/>
        </c:marker>
      </c:pivotFmt>
      <c:pivotFmt>
        <c:idx val="7"/>
        <c:spPr>
          <a:solidFill>
            <a:schemeClr val="accent5"/>
          </a:solidFill>
          <a:ln>
            <a:noFill/>
          </a:ln>
          <a:effectLst/>
          <a:scene3d>
            <a:camera prst="orthographicFront"/>
            <a:lightRig rig="threePt" dir="t"/>
          </a:scene3d>
          <a:sp3d>
            <a:bevelT/>
          </a:sp3d>
        </c:spPr>
        <c:marker>
          <c:symbol val="none"/>
        </c:marker>
      </c:pivotFmt>
      <c:pivotFmt>
        <c:idx val="8"/>
        <c:spPr>
          <a:solidFill>
            <a:schemeClr val="accent5"/>
          </a:soli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9"/>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0"/>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1"/>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2"/>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TopTLDsByLastModBytes!$B$1</c:f>
              <c:strCache>
                <c:ptCount val="1"/>
                <c:pt idx="0">
                  <c:v>Last Modified Bytes - Past 24 Hours</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TopTLDsByLastModBytes!$B$2:$B$11</c:f>
              <c:numCache>
                <c:formatCode>[&lt;1000000000]##0.00,," MB";[&lt;1000000000000]##0.00,,," GB";#,##0.00,,,," TB"</c:formatCode>
                <c:ptCount val="10"/>
                <c:pt idx="0">
                  <c:v>698240618</c:v>
                </c:pt>
                <c:pt idx="1">
                  <c:v>6384659753</c:v>
                </c:pt>
                <c:pt idx="2">
                  <c:v>886226488</c:v>
                </c:pt>
                <c:pt idx="3">
                  <c:v>22683119</c:v>
                </c:pt>
                <c:pt idx="4">
                  <c:v>467839132</c:v>
                </c:pt>
                <c:pt idx="5">
                  <c:v>41860221</c:v>
                </c:pt>
                <c:pt idx="6">
                  <c:v>627450754</c:v>
                </c:pt>
                <c:pt idx="7">
                  <c:v>519502528</c:v>
                </c:pt>
                <c:pt idx="8">
                  <c:v>188612663</c:v>
                </c:pt>
                <c:pt idx="9">
                  <c:v>101563794</c:v>
                </c:pt>
              </c:numCache>
            </c:numRef>
          </c:val>
          <c:extLst>
            <c:ext xmlns:c16="http://schemas.microsoft.com/office/drawing/2014/chart" uri="{C3380CC4-5D6E-409C-BE32-E72D297353CC}">
              <c16:uniqueId val="{00000000-382A-4AAF-A486-A9AC1E0DCE76}"/>
            </c:ext>
          </c:extLst>
        </c:ser>
        <c:ser>
          <c:idx val="1"/>
          <c:order val="1"/>
          <c:tx>
            <c:strRef>
              <c:f>TopTLDsByLastModBytes!$C$1</c:f>
              <c:strCache>
                <c:ptCount val="1"/>
                <c:pt idx="0">
                  <c:v>Last Modified Bytes - Past Week</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TopTLDsByLastModBytes!$C$2:$C$11</c:f>
              <c:numCache>
                <c:formatCode>[&lt;1000000000]##0.00,," MB";[&lt;1000000000000]##0.00,,," GB";#,##0.00,,,," TB"</c:formatCode>
                <c:ptCount val="10"/>
                <c:pt idx="0">
                  <c:v>5314958289</c:v>
                </c:pt>
                <c:pt idx="1">
                  <c:v>15331013876</c:v>
                </c:pt>
                <c:pt idx="2">
                  <c:v>7285258811</c:v>
                </c:pt>
                <c:pt idx="3">
                  <c:v>27696671992</c:v>
                </c:pt>
                <c:pt idx="4">
                  <c:v>5706684965</c:v>
                </c:pt>
                <c:pt idx="5">
                  <c:v>3316395293</c:v>
                </c:pt>
                <c:pt idx="6">
                  <c:v>7188051109</c:v>
                </c:pt>
                <c:pt idx="7">
                  <c:v>6618875400</c:v>
                </c:pt>
                <c:pt idx="8">
                  <c:v>1494618995</c:v>
                </c:pt>
                <c:pt idx="9">
                  <c:v>3816522420</c:v>
                </c:pt>
              </c:numCache>
            </c:numRef>
          </c:val>
          <c:extLst>
            <c:ext xmlns:c16="http://schemas.microsoft.com/office/drawing/2014/chart" uri="{C3380CC4-5D6E-409C-BE32-E72D297353CC}">
              <c16:uniqueId val="{00000001-382A-4AAF-A486-A9AC1E0DCE76}"/>
            </c:ext>
          </c:extLst>
        </c:ser>
        <c:ser>
          <c:idx val="2"/>
          <c:order val="2"/>
          <c:tx>
            <c:strRef>
              <c:f>TopTLDsByLastModBytes!$D$1</c:f>
              <c:strCache>
                <c:ptCount val="1"/>
                <c:pt idx="0">
                  <c:v>Last Modified Bytes - Past 30 Days</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TopTLDsByLastModBytes!$D$2:$D$11</c:f>
              <c:numCache>
                <c:formatCode>[&lt;1000000000]##0.00,," MB";[&lt;1000000000000]##0.00,,," GB";#,##0.00,,,," TB"</c:formatCode>
                <c:ptCount val="10"/>
                <c:pt idx="0">
                  <c:v>23507010896</c:v>
                </c:pt>
                <c:pt idx="1">
                  <c:v>60594035282</c:v>
                </c:pt>
                <c:pt idx="2">
                  <c:v>43732731006</c:v>
                </c:pt>
                <c:pt idx="3">
                  <c:v>38473556542</c:v>
                </c:pt>
                <c:pt idx="4">
                  <c:v>36501111729</c:v>
                </c:pt>
                <c:pt idx="5">
                  <c:v>15910477680</c:v>
                </c:pt>
                <c:pt idx="6">
                  <c:v>50461621062</c:v>
                </c:pt>
                <c:pt idx="7">
                  <c:v>31221651757</c:v>
                </c:pt>
                <c:pt idx="8">
                  <c:v>48006934765</c:v>
                </c:pt>
                <c:pt idx="9">
                  <c:v>22611966936</c:v>
                </c:pt>
              </c:numCache>
            </c:numRef>
          </c:val>
          <c:extLst>
            <c:ext xmlns:c16="http://schemas.microsoft.com/office/drawing/2014/chart" uri="{C3380CC4-5D6E-409C-BE32-E72D297353CC}">
              <c16:uniqueId val="{00000002-382A-4AAF-A486-A9AC1E0DCE76}"/>
            </c:ext>
          </c:extLst>
        </c:ser>
        <c:ser>
          <c:idx val="3"/>
          <c:order val="3"/>
          <c:tx>
            <c:strRef>
              <c:f>TopTLDsByLastModBytes!$E$1</c:f>
              <c:strCache>
                <c:ptCount val="1"/>
                <c:pt idx="0">
                  <c:v>Last Modified Bytes - Past Year</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TopTLDsByLastModBytes!$E$2:$E$11</c:f>
              <c:numCache>
                <c:formatCode>[&lt;1000000000]##0.00,," MB";[&lt;1000000000000]##0.00,,," GB";#,##0.00,,,," TB"</c:formatCode>
                <c:ptCount val="10"/>
                <c:pt idx="0">
                  <c:v>418855968643</c:v>
                </c:pt>
                <c:pt idx="1">
                  <c:v>358821031207</c:v>
                </c:pt>
                <c:pt idx="2">
                  <c:v>310914047404</c:v>
                </c:pt>
                <c:pt idx="3">
                  <c:v>282945378403</c:v>
                </c:pt>
                <c:pt idx="4">
                  <c:v>267136995989</c:v>
                </c:pt>
                <c:pt idx="5">
                  <c:v>254245773017</c:v>
                </c:pt>
                <c:pt idx="6">
                  <c:v>243264502757</c:v>
                </c:pt>
                <c:pt idx="7">
                  <c:v>206677317943</c:v>
                </c:pt>
                <c:pt idx="8">
                  <c:v>198941907446</c:v>
                </c:pt>
                <c:pt idx="9">
                  <c:v>166037287668</c:v>
                </c:pt>
              </c:numCache>
            </c:numRef>
          </c:val>
          <c:extLst>
            <c:ext xmlns:c16="http://schemas.microsoft.com/office/drawing/2014/chart" uri="{C3380CC4-5D6E-409C-BE32-E72D297353CC}">
              <c16:uniqueId val="{00000003-382A-4AAF-A486-A9AC1E0DCE76}"/>
            </c:ext>
          </c:extLst>
        </c:ser>
        <c:ser>
          <c:idx val="4"/>
          <c:order val="4"/>
          <c:tx>
            <c:strRef>
              <c:f>TopTLDsByLastModBytes!$F$1</c:f>
              <c:strCache>
                <c:ptCount val="1"/>
                <c:pt idx="0">
                  <c:v>Total Bytes per TLD</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TopTLDsByLastModBytes!$F$2:$F$11</c:f>
              <c:numCache>
                <c:formatCode>[&lt;1000000000]##0.00,," MB";[&lt;1000000000000]##0.00,,," GB";#,##0.00,,,," TB"</c:formatCode>
                <c:ptCount val="10"/>
                <c:pt idx="0">
                  <c:v>435339542695</c:v>
                </c:pt>
                <c:pt idx="1">
                  <c:v>383654021050</c:v>
                </c:pt>
                <c:pt idx="2">
                  <c:v>315259977761</c:v>
                </c:pt>
                <c:pt idx="3">
                  <c:v>292494781459</c:v>
                </c:pt>
                <c:pt idx="4">
                  <c:v>267138315109</c:v>
                </c:pt>
                <c:pt idx="5">
                  <c:v>286362599218</c:v>
                </c:pt>
                <c:pt idx="6">
                  <c:v>248530395823</c:v>
                </c:pt>
                <c:pt idx="7">
                  <c:v>208272802308</c:v>
                </c:pt>
                <c:pt idx="8">
                  <c:v>208832546831</c:v>
                </c:pt>
                <c:pt idx="9">
                  <c:v>170289226664</c:v>
                </c:pt>
              </c:numCache>
            </c:numRef>
          </c:val>
          <c:extLst>
            <c:ext xmlns:c16="http://schemas.microsoft.com/office/drawing/2014/chart" uri="{C3380CC4-5D6E-409C-BE32-E72D297353CC}">
              <c16:uniqueId val="{00000004-382A-4AAF-A486-A9AC1E0DCE76}"/>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[Customer_Sample_VolumeReport-ANON2.xlsx]TopTLDsByLastModFiles!PivotTable6</c:name>
    <c:fmtId val="9"/>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a:t>
            </a:r>
            <a:r>
              <a:rPr lang="en-US" baseline="0"/>
              <a:t> </a:t>
            </a:r>
            <a:r>
              <a:rPr lang="en-US"/>
              <a:t>TLDs</a:t>
            </a:r>
            <a:r>
              <a:rPr lang="en-US" baseline="0"/>
              <a:t> by </a:t>
            </a:r>
            <a:r>
              <a:rPr lang="en-US"/>
              <a:t>Files Modified</a:t>
            </a:r>
            <a:r>
              <a:rPr lang="en-US" baseline="0"/>
              <a:t> in Past Year</a:t>
            </a:r>
            <a:r>
              <a:rPr lang="en-US"/>
              <a:t>  </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pivotFmt>
      <c:pivotFmt>
        <c:idx val="1"/>
        <c:spPr>
          <a:solidFill>
            <a:schemeClr val="accent6"/>
          </a:solidFill>
          <a:ln>
            <a:noFill/>
          </a:ln>
          <a:effectLst>
            <a:innerShdw dist="12700" dir="16200000">
              <a:schemeClr val="lt1"/>
            </a:innerShdw>
          </a:effectLst>
        </c:spPr>
      </c:pivotFmt>
      <c:pivotFmt>
        <c:idx val="2"/>
        <c:spPr>
          <a:solidFill>
            <a:schemeClr val="accent6"/>
          </a:solidFill>
          <a:ln>
            <a:noFill/>
          </a:ln>
          <a:effectLst>
            <a:innerShdw dist="12700" dir="16200000">
              <a:schemeClr val="lt1"/>
            </a:innerShdw>
          </a:effectLst>
        </c:spPr>
      </c:pivotFmt>
      <c:pivotFmt>
        <c:idx val="3"/>
        <c:spPr>
          <a:solidFill>
            <a:schemeClr val="accent6"/>
          </a:solidFill>
          <a:ln>
            <a:noFill/>
          </a:ln>
          <a:effectLst>
            <a:innerShdw dist="12700" dir="16200000">
              <a:schemeClr val="lt1"/>
            </a:innerShdw>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6"/>
          </a:solidFill>
          <a:ln>
            <a:noFill/>
          </a:ln>
          <a:effectLst>
            <a:innerShdw dist="12700" dir="16200000">
              <a:schemeClr val="lt1"/>
            </a:innerShdw>
          </a:effectLst>
          <a:scene3d>
            <a:camera prst="orthographicFront"/>
            <a:lightRig rig="threePt" dir="t"/>
          </a:scene3d>
          <a:sp3d>
            <a:bevelT/>
          </a:sp3d>
        </c:spPr>
        <c:marker>
          <c:symbol val="none"/>
        </c:marker>
      </c:pivotFmt>
      <c:pivotFmt>
        <c:idx val="9"/>
        <c:spPr>
          <a:solidFill>
            <a:schemeClr val="accent6"/>
          </a:solidFill>
          <a:ln>
            <a:noFill/>
          </a:ln>
          <a:effectLst/>
          <a:scene3d>
            <a:camera prst="orthographicFront"/>
            <a:lightRig rig="threePt" dir="t"/>
          </a:scene3d>
          <a:sp3d>
            <a:bevelT/>
          </a:sp3d>
        </c:spPr>
        <c:marker>
          <c:symbol val="none"/>
        </c:marker>
      </c:pivotFmt>
      <c:pivotFmt>
        <c:idx val="10"/>
        <c:spPr>
          <a:solidFill>
            <a:schemeClr val="accent6"/>
          </a:solidFill>
          <a:ln>
            <a:noFill/>
          </a:ln>
          <a:effectLst/>
          <a:scene3d>
            <a:camera prst="orthographicFront"/>
            <a:lightRig rig="threePt" dir="t"/>
          </a:scene3d>
          <a:sp3d>
            <a:bevelT/>
          </a:sp3d>
        </c:spPr>
        <c:marker>
          <c:symbol val="none"/>
        </c:marker>
      </c:pivotFmt>
      <c:pivotFmt>
        <c:idx val="11"/>
        <c:spPr>
          <a:solidFill>
            <a:schemeClr val="accent6"/>
          </a:solidFill>
          <a:ln>
            <a:noFill/>
          </a:ln>
          <a:effectLst/>
          <a:scene3d>
            <a:camera prst="orthographicFront"/>
            <a:lightRig rig="threePt" dir="t"/>
          </a:scene3d>
          <a:sp3d>
            <a:bevelT/>
          </a:sp3d>
        </c:spPr>
        <c:marker>
          <c:symbol val="none"/>
        </c:marker>
      </c:pivotFmt>
      <c:pivotFmt>
        <c:idx val="12"/>
        <c:spPr>
          <a:solidFill>
            <a:schemeClr val="accent6"/>
          </a:solidFill>
          <a:ln>
            <a:noFill/>
          </a:ln>
          <a:effectLst/>
          <a:scene3d>
            <a:camera prst="orthographicFront"/>
            <a:lightRig rig="threePt" dir="t"/>
          </a:scene3d>
          <a:sp3d>
            <a:bevelT/>
          </a:sp3d>
        </c:spPr>
        <c:marker>
          <c:symbol val="none"/>
        </c:marker>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cene3d>
          <a:camera prst="orthographicFront"/>
          <a:lightRig rig="threePt" dir="t"/>
        </a:scene3d>
        <a:sp3d>
          <a:bevelB w="139700" h="139700" prst="divot"/>
        </a:sp3d>
      </c:spPr>
    </c:sideWall>
    <c:backWall>
      <c:thickness val="0"/>
      <c:spPr>
        <a:noFill/>
        <a:ln>
          <a:noFill/>
        </a:ln>
        <a:effectLst/>
        <a:scene3d>
          <a:camera prst="orthographicFront"/>
          <a:lightRig rig="threePt" dir="t"/>
        </a:scene3d>
        <a:sp3d>
          <a:bevelB w="139700" h="139700" prst="divot"/>
        </a:sp3d>
      </c:spPr>
    </c:backWall>
    <c:plotArea>
      <c:layout/>
      <c:bar3DChart>
        <c:barDir val="col"/>
        <c:grouping val="standard"/>
        <c:varyColors val="0"/>
        <c:ser>
          <c:idx val="0"/>
          <c:order val="0"/>
          <c:tx>
            <c:strRef>
              <c:f>TopTLDsByLastModFiles!$B$1</c:f>
              <c:strCache>
                <c:ptCount val="1"/>
                <c:pt idx="0">
                  <c:v>Last Modified Files - Past 24 Hours</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TopTLDsByLastModFiles!$B$2:$B$11</c:f>
              <c:numCache>
                <c:formatCode>#,##0</c:formatCode>
                <c:ptCount val="10"/>
                <c:pt idx="0">
                  <c:v>1155</c:v>
                </c:pt>
                <c:pt idx="1">
                  <c:v>29</c:v>
                </c:pt>
                <c:pt idx="2">
                  <c:v>64</c:v>
                </c:pt>
                <c:pt idx="3">
                  <c:v>2756</c:v>
                </c:pt>
                <c:pt idx="4">
                  <c:v>853</c:v>
                </c:pt>
                <c:pt idx="5">
                  <c:v>1137</c:v>
                </c:pt>
                <c:pt idx="6">
                  <c:v>1024</c:v>
                </c:pt>
                <c:pt idx="7">
                  <c:v>508</c:v>
                </c:pt>
                <c:pt idx="8">
                  <c:v>76</c:v>
                </c:pt>
                <c:pt idx="9">
                  <c:v>329</c:v>
                </c:pt>
              </c:numCache>
            </c:numRef>
          </c:val>
          <c:extLst>
            <c:ext xmlns:c16="http://schemas.microsoft.com/office/drawing/2014/chart" uri="{C3380CC4-5D6E-409C-BE32-E72D297353CC}">
              <c16:uniqueId val="{00000000-BB29-4932-9E38-838B36329790}"/>
            </c:ext>
          </c:extLst>
        </c:ser>
        <c:ser>
          <c:idx val="1"/>
          <c:order val="1"/>
          <c:tx>
            <c:strRef>
              <c:f>TopTLDsByLastModFiles!$C$1</c:f>
              <c:strCache>
                <c:ptCount val="1"/>
                <c:pt idx="0">
                  <c:v>Last Modified Files - Past Week</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TopTLDsByLastModFiles!$C$2:$C$11</c:f>
              <c:numCache>
                <c:formatCode>#,##0</c:formatCode>
                <c:ptCount val="10"/>
                <c:pt idx="0">
                  <c:v>11229</c:v>
                </c:pt>
                <c:pt idx="1">
                  <c:v>31412</c:v>
                </c:pt>
                <c:pt idx="2">
                  <c:v>6651</c:v>
                </c:pt>
                <c:pt idx="3">
                  <c:v>13910</c:v>
                </c:pt>
                <c:pt idx="4">
                  <c:v>14051</c:v>
                </c:pt>
                <c:pt idx="5">
                  <c:v>11250</c:v>
                </c:pt>
                <c:pt idx="6">
                  <c:v>11843</c:v>
                </c:pt>
                <c:pt idx="7">
                  <c:v>8365</c:v>
                </c:pt>
                <c:pt idx="8">
                  <c:v>1293</c:v>
                </c:pt>
                <c:pt idx="9">
                  <c:v>2868</c:v>
                </c:pt>
              </c:numCache>
            </c:numRef>
          </c:val>
          <c:extLst>
            <c:ext xmlns:c16="http://schemas.microsoft.com/office/drawing/2014/chart" uri="{C3380CC4-5D6E-409C-BE32-E72D297353CC}">
              <c16:uniqueId val="{00000001-BB29-4932-9E38-838B36329790}"/>
            </c:ext>
          </c:extLst>
        </c:ser>
        <c:ser>
          <c:idx val="2"/>
          <c:order val="2"/>
          <c:tx>
            <c:strRef>
              <c:f>TopTLDsByLastModFiles!$D$1</c:f>
              <c:strCache>
                <c:ptCount val="1"/>
                <c:pt idx="0">
                  <c:v>Last Modified Files - Past 30 Days</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TopTLDsByLastModFiles!$D$2:$D$11</c:f>
              <c:numCache>
                <c:formatCode>#,##0</c:formatCode>
                <c:ptCount val="10"/>
                <c:pt idx="0">
                  <c:v>57594</c:v>
                </c:pt>
                <c:pt idx="1">
                  <c:v>48836</c:v>
                </c:pt>
                <c:pt idx="2">
                  <c:v>40758</c:v>
                </c:pt>
                <c:pt idx="3">
                  <c:v>91656</c:v>
                </c:pt>
                <c:pt idx="4">
                  <c:v>118547</c:v>
                </c:pt>
                <c:pt idx="5">
                  <c:v>58680</c:v>
                </c:pt>
                <c:pt idx="6">
                  <c:v>67593</c:v>
                </c:pt>
                <c:pt idx="7">
                  <c:v>51373</c:v>
                </c:pt>
                <c:pt idx="8">
                  <c:v>16781</c:v>
                </c:pt>
                <c:pt idx="9">
                  <c:v>24332</c:v>
                </c:pt>
              </c:numCache>
            </c:numRef>
          </c:val>
          <c:extLst>
            <c:ext xmlns:c16="http://schemas.microsoft.com/office/drawing/2014/chart" uri="{C3380CC4-5D6E-409C-BE32-E72D297353CC}">
              <c16:uniqueId val="{00000002-BB29-4932-9E38-838B36329790}"/>
            </c:ext>
          </c:extLst>
        </c:ser>
        <c:ser>
          <c:idx val="3"/>
          <c:order val="3"/>
          <c:tx>
            <c:strRef>
              <c:f>TopTLDsByLastModFiles!$E$1</c:f>
              <c:strCache>
                <c:ptCount val="1"/>
                <c:pt idx="0">
                  <c:v>Last Modified Files - Past Year</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TopTLDsByLastModFiles!$E$2:$E$11</c:f>
              <c:numCache>
                <c:formatCode>#,##0</c:formatCode>
                <c:ptCount val="10"/>
                <c:pt idx="0">
                  <c:v>1079904</c:v>
                </c:pt>
                <c:pt idx="1">
                  <c:v>723401</c:v>
                </c:pt>
                <c:pt idx="2">
                  <c:v>698850</c:v>
                </c:pt>
                <c:pt idx="3">
                  <c:v>575569</c:v>
                </c:pt>
                <c:pt idx="4">
                  <c:v>525280</c:v>
                </c:pt>
                <c:pt idx="5">
                  <c:v>513806</c:v>
                </c:pt>
                <c:pt idx="6">
                  <c:v>433929</c:v>
                </c:pt>
                <c:pt idx="7">
                  <c:v>355799</c:v>
                </c:pt>
                <c:pt idx="8">
                  <c:v>299695</c:v>
                </c:pt>
                <c:pt idx="9">
                  <c:v>282620</c:v>
                </c:pt>
              </c:numCache>
            </c:numRef>
          </c:val>
          <c:extLst>
            <c:ext xmlns:c16="http://schemas.microsoft.com/office/drawing/2014/chart" uri="{C3380CC4-5D6E-409C-BE32-E72D297353CC}">
              <c16:uniqueId val="{00000003-BB29-4932-9E38-838B36329790}"/>
            </c:ext>
          </c:extLst>
        </c:ser>
        <c:ser>
          <c:idx val="4"/>
          <c:order val="4"/>
          <c:tx>
            <c:strRef>
              <c:f>TopTLDsByLastModFiles!$F$1</c:f>
              <c:strCache>
                <c:ptCount val="1"/>
                <c:pt idx="0">
                  <c:v>Total Files per TLD</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TopTLDsByLastModFiles!$F$2:$F$11</c:f>
              <c:numCache>
                <c:formatCode>#,##0</c:formatCode>
                <c:ptCount val="10"/>
                <c:pt idx="0">
                  <c:v>1158807</c:v>
                </c:pt>
                <c:pt idx="1">
                  <c:v>766893</c:v>
                </c:pt>
                <c:pt idx="2">
                  <c:v>880409</c:v>
                </c:pt>
                <c:pt idx="3">
                  <c:v>610870</c:v>
                </c:pt>
                <c:pt idx="4">
                  <c:v>551153</c:v>
                </c:pt>
                <c:pt idx="5">
                  <c:v>534119</c:v>
                </c:pt>
                <c:pt idx="6">
                  <c:v>440014</c:v>
                </c:pt>
                <c:pt idx="7">
                  <c:v>355801</c:v>
                </c:pt>
                <c:pt idx="8">
                  <c:v>342011</c:v>
                </c:pt>
                <c:pt idx="9">
                  <c:v>287745</c:v>
                </c:pt>
              </c:numCache>
            </c:numRef>
          </c:val>
          <c:extLst>
            <c:ext xmlns:c16="http://schemas.microsoft.com/office/drawing/2014/chart" uri="{C3380CC4-5D6E-409C-BE32-E72D297353CC}">
              <c16:uniqueId val="{00000004-BB29-4932-9E38-838B36329790}"/>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8"/>
    </mc:Choice>
    <mc:Fallback>
      <c:style val="8"/>
    </mc:Fallback>
  </mc:AlternateContent>
  <c:pivotSource>
    <c:name>[Customer_Sample_VolumeReport-ANON2.xlsx]FileExtInfo!PivotTable5</c:name>
    <c:fmtId val="4"/>
  </c:pivotSource>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a:t>Top 25 Extensions by Count</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marker>
          <c:symbol val="none"/>
        </c:marker>
      </c:pivotFmt>
      <c:pivotFmt>
        <c:idx val="1"/>
        <c:spPr>
          <a:solidFill>
            <a:schemeClr val="accent6"/>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FileExtInfo!$F$1</c:f>
              <c:strCache>
                <c:ptCount val="1"/>
                <c:pt idx="0">
                  <c:v>Ergebnis</c:v>
                </c:pt>
              </c:strCache>
            </c:strRef>
          </c:tx>
          <c:invertIfNegative val="0"/>
          <c:cat>
            <c:strRef>
              <c:f>FileExtInfo!$E$2:$E$26</c:f>
              <c:strCache>
                <c:ptCount val="25"/>
                <c:pt idx="0">
                  <c:v>rr</c:v>
                </c:pt>
                <c:pt idx="1">
                  <c:v>docx</c:v>
                </c:pt>
                <c:pt idx="2">
                  <c:v>xml</c:v>
                </c:pt>
                <c:pt idx="3">
                  <c:v>cp</c:v>
                </c:pt>
                <c:pt idx="4">
                  <c:v>N/A</c:v>
                </c:pt>
                <c:pt idx="5">
                  <c:v>aai</c:v>
                </c:pt>
                <c:pt idx="6">
                  <c:v>json</c:v>
                </c:pt>
                <c:pt idx="7">
                  <c:v>log</c:v>
                </c:pt>
                <c:pt idx="8">
                  <c:v>xlsx</c:v>
                </c:pt>
                <c:pt idx="9">
                  <c:v>xls</c:v>
                </c:pt>
                <c:pt idx="10">
                  <c:v>prep</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strCache>
            </c:strRef>
          </c:cat>
          <c:val>
            <c:numRef>
              <c:f>FileExtInfo!$F$2:$F$26</c:f>
              <c:numCache>
                <c:formatCode>#,##0</c:formatCode>
                <c:ptCount val="25"/>
                <c:pt idx="0">
                  <c:v>8607096</c:v>
                </c:pt>
                <c:pt idx="1">
                  <c:v>6486582</c:v>
                </c:pt>
                <c:pt idx="2">
                  <c:v>3017224</c:v>
                </c:pt>
                <c:pt idx="3">
                  <c:v>22000</c:v>
                </c:pt>
                <c:pt idx="4">
                  <c:v>7902</c:v>
                </c:pt>
                <c:pt idx="5">
                  <c:v>6816</c:v>
                </c:pt>
                <c:pt idx="6">
                  <c:v>1930</c:v>
                </c:pt>
                <c:pt idx="7">
                  <c:v>313</c:v>
                </c:pt>
                <c:pt idx="8">
                  <c:v>185</c:v>
                </c:pt>
                <c:pt idx="9">
                  <c:v>172</c:v>
                </c:pt>
                <c:pt idx="10">
                  <c:v>154</c:v>
                </c:pt>
                <c:pt idx="11">
                  <c:v>144</c:v>
                </c:pt>
                <c:pt idx="12">
                  <c:v>135</c:v>
                </c:pt>
                <c:pt idx="13">
                  <c:v>97</c:v>
                </c:pt>
                <c:pt idx="14">
                  <c:v>89</c:v>
                </c:pt>
                <c:pt idx="15">
                  <c:v>86</c:v>
                </c:pt>
                <c:pt idx="16">
                  <c:v>84</c:v>
                </c:pt>
                <c:pt idx="17">
                  <c:v>70</c:v>
                </c:pt>
                <c:pt idx="18">
                  <c:v>59</c:v>
                </c:pt>
                <c:pt idx="19">
                  <c:v>56</c:v>
                </c:pt>
                <c:pt idx="20">
                  <c:v>49</c:v>
                </c:pt>
                <c:pt idx="21">
                  <c:v>33</c:v>
                </c:pt>
                <c:pt idx="22">
                  <c:v>30</c:v>
                </c:pt>
                <c:pt idx="23">
                  <c:v>29</c:v>
                </c:pt>
                <c:pt idx="24">
                  <c:v>25</c:v>
                </c:pt>
              </c:numCache>
            </c:numRef>
          </c:val>
          <c:extLst>
            <c:ext xmlns:c16="http://schemas.microsoft.com/office/drawing/2014/chart" uri="{C3380CC4-5D6E-409C-BE32-E72D297353CC}">
              <c16:uniqueId val="{00000000-CA1B-4B0B-AB15-CF75CF7C9F61}"/>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2555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0.xml"/><Relationship Id="rId7" Type="http://schemas.openxmlformats.org/officeDocument/2006/relationships/chart" Target="../charts/chart54.xml"/><Relationship Id="rId12" Type="http://schemas.openxmlformats.org/officeDocument/2006/relationships/chart" Target="../charts/chart59.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chart" Target="../charts/chart53.xml"/><Relationship Id="rId11" Type="http://schemas.openxmlformats.org/officeDocument/2006/relationships/chart" Target="../charts/chart58.xml"/><Relationship Id="rId5" Type="http://schemas.openxmlformats.org/officeDocument/2006/relationships/chart" Target="../charts/chart52.xml"/><Relationship Id="rId10" Type="http://schemas.openxmlformats.org/officeDocument/2006/relationships/chart" Target="../charts/chart57.xml"/><Relationship Id="rId4" Type="http://schemas.openxmlformats.org/officeDocument/2006/relationships/chart" Target="../charts/chart51.xml"/><Relationship Id="rId9"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3.xml"/></Relationships>
</file>

<file path=xl/drawings/drawing1.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0</xdr:colOff>
      <xdr:row>18</xdr:row>
      <xdr:rowOff>123825</xdr:rowOff>
    </xdr:to>
    <xdr:graphicFrame macro="">
      <xdr:nvGraphicFramePr>
        <xdr:cNvPr id="1025" name="Chart 3">
          <a:extLst>
            <a:ext uri="{FF2B5EF4-FFF2-40B4-BE49-F238E27FC236}">
              <a16:creationId xmlns:a16="http://schemas.microsoft.com/office/drawing/2014/main" id="{ADD1B74E-2755-4CD8-A98D-81D9265A63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39</xdr:row>
      <xdr:rowOff>0</xdr:rowOff>
    </xdr:from>
    <xdr:to>
      <xdr:col>8</xdr:col>
      <xdr:colOff>0</xdr:colOff>
      <xdr:row>56</xdr:row>
      <xdr:rowOff>123825</xdr:rowOff>
    </xdr:to>
    <xdr:graphicFrame macro="">
      <xdr:nvGraphicFramePr>
        <xdr:cNvPr id="1026" name="Chart 8">
          <a:extLst>
            <a:ext uri="{FF2B5EF4-FFF2-40B4-BE49-F238E27FC236}">
              <a16:creationId xmlns:a16="http://schemas.microsoft.com/office/drawing/2014/main" id="{D5E3FB50-DD40-4C10-9941-0128FAF1E8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20</xdr:row>
      <xdr:rowOff>0</xdr:rowOff>
    </xdr:from>
    <xdr:to>
      <xdr:col>8</xdr:col>
      <xdr:colOff>0</xdr:colOff>
      <xdr:row>37</xdr:row>
      <xdr:rowOff>123825</xdr:rowOff>
    </xdr:to>
    <xdr:graphicFrame macro="">
      <xdr:nvGraphicFramePr>
        <xdr:cNvPr id="1027" name="Chart 17">
          <a:extLst>
            <a:ext uri="{FF2B5EF4-FFF2-40B4-BE49-F238E27FC236}">
              <a16:creationId xmlns:a16="http://schemas.microsoft.com/office/drawing/2014/main" id="{A3AACE20-66C3-4727-AADA-FA62465FAE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xdr:row>
      <xdr:rowOff>9525</xdr:rowOff>
    </xdr:from>
    <xdr:to>
      <xdr:col>10</xdr:col>
      <xdr:colOff>2847975</xdr:colOff>
      <xdr:row>18</xdr:row>
      <xdr:rowOff>133350</xdr:rowOff>
    </xdr:to>
    <xdr:graphicFrame macro="">
      <xdr:nvGraphicFramePr>
        <xdr:cNvPr id="1028" name="Chart 9">
          <a:extLst>
            <a:ext uri="{FF2B5EF4-FFF2-40B4-BE49-F238E27FC236}">
              <a16:creationId xmlns:a16="http://schemas.microsoft.com/office/drawing/2014/main" id="{75A48C23-3F16-45CF-92B6-E31F3C7D4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19</xdr:row>
      <xdr:rowOff>133350</xdr:rowOff>
    </xdr:from>
    <xdr:to>
      <xdr:col>10</xdr:col>
      <xdr:colOff>2847975</xdr:colOff>
      <xdr:row>37</xdr:row>
      <xdr:rowOff>114300</xdr:rowOff>
    </xdr:to>
    <xdr:graphicFrame macro="">
      <xdr:nvGraphicFramePr>
        <xdr:cNvPr id="1029" name="Chart 11">
          <a:extLst>
            <a:ext uri="{FF2B5EF4-FFF2-40B4-BE49-F238E27FC236}">
              <a16:creationId xmlns:a16="http://schemas.microsoft.com/office/drawing/2014/main" id="{EAD1FEF8-A6E8-4BB4-970E-99F61A6FEE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39</xdr:row>
      <xdr:rowOff>0</xdr:rowOff>
    </xdr:from>
    <xdr:to>
      <xdr:col>10</xdr:col>
      <xdr:colOff>2847975</xdr:colOff>
      <xdr:row>56</xdr:row>
      <xdr:rowOff>123825</xdr:rowOff>
    </xdr:to>
    <xdr:graphicFrame macro="">
      <xdr:nvGraphicFramePr>
        <xdr:cNvPr id="1030" name="Chart 12">
          <a:extLst>
            <a:ext uri="{FF2B5EF4-FFF2-40B4-BE49-F238E27FC236}">
              <a16:creationId xmlns:a16="http://schemas.microsoft.com/office/drawing/2014/main" id="{1768F1A3-BE49-433E-8135-077A1D33C5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228600</xdr:colOff>
      <xdr:row>59</xdr:row>
      <xdr:rowOff>0</xdr:rowOff>
    </xdr:from>
    <xdr:to>
      <xdr:col>11</xdr:col>
      <xdr:colOff>9525</xdr:colOff>
      <xdr:row>90</xdr:row>
      <xdr:rowOff>123825</xdr:rowOff>
    </xdr:to>
    <xdr:graphicFrame macro="">
      <xdr:nvGraphicFramePr>
        <xdr:cNvPr id="1031" name="Chart 13">
          <a:extLst>
            <a:ext uri="{FF2B5EF4-FFF2-40B4-BE49-F238E27FC236}">
              <a16:creationId xmlns:a16="http://schemas.microsoft.com/office/drawing/2014/main" id="{6C906EB9-A07D-45DD-891D-C6DB63B5A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93</xdr:row>
      <xdr:rowOff>9525</xdr:rowOff>
    </xdr:from>
    <xdr:to>
      <xdr:col>11</xdr:col>
      <xdr:colOff>9525</xdr:colOff>
      <xdr:row>124</xdr:row>
      <xdr:rowOff>123825</xdr:rowOff>
    </xdr:to>
    <xdr:graphicFrame macro="">
      <xdr:nvGraphicFramePr>
        <xdr:cNvPr id="1032" name="Chart 14">
          <a:extLst>
            <a:ext uri="{FF2B5EF4-FFF2-40B4-BE49-F238E27FC236}">
              <a16:creationId xmlns:a16="http://schemas.microsoft.com/office/drawing/2014/main" id="{D097FB0C-E586-409B-A713-BF478D4F7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0</xdr:row>
      <xdr:rowOff>0</xdr:rowOff>
    </xdr:from>
    <xdr:to>
      <xdr:col>26</xdr:col>
      <xdr:colOff>0</xdr:colOff>
      <xdr:row>27</xdr:row>
      <xdr:rowOff>142875</xdr:rowOff>
    </xdr:to>
    <xdr:graphicFrame macro="">
      <xdr:nvGraphicFramePr>
        <xdr:cNvPr id="10241" name="Chart 1">
          <a:extLst>
            <a:ext uri="{FF2B5EF4-FFF2-40B4-BE49-F238E27FC236}">
              <a16:creationId xmlns:a16="http://schemas.microsoft.com/office/drawing/2014/main" id="{76F6CDAF-B972-46C4-8D61-B0908D599E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323850</xdr:colOff>
      <xdr:row>0</xdr:row>
      <xdr:rowOff>9525</xdr:rowOff>
    </xdr:from>
    <xdr:to>
      <xdr:col>19</xdr:col>
      <xdr:colOff>581025</xdr:colOff>
      <xdr:row>23</xdr:row>
      <xdr:rowOff>38100</xdr:rowOff>
    </xdr:to>
    <xdr:graphicFrame macro="">
      <xdr:nvGraphicFramePr>
        <xdr:cNvPr id="11265" name="Chart 1">
          <a:extLst>
            <a:ext uri="{FF2B5EF4-FFF2-40B4-BE49-F238E27FC236}">
              <a16:creationId xmlns:a16="http://schemas.microsoft.com/office/drawing/2014/main" id="{71D8D5BB-4C31-4147-9E79-4B42BC6F8E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24</xdr:row>
      <xdr:rowOff>0</xdr:rowOff>
    </xdr:from>
    <xdr:to>
      <xdr:col>19</xdr:col>
      <xdr:colOff>581025</xdr:colOff>
      <xdr:row>47</xdr:row>
      <xdr:rowOff>38100</xdr:rowOff>
    </xdr:to>
    <xdr:graphicFrame macro="">
      <xdr:nvGraphicFramePr>
        <xdr:cNvPr id="11266" name="Chart 2">
          <a:extLst>
            <a:ext uri="{FF2B5EF4-FFF2-40B4-BE49-F238E27FC236}">
              <a16:creationId xmlns:a16="http://schemas.microsoft.com/office/drawing/2014/main" id="{A0B75DAE-0464-4191-A85A-09D4D5D283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22</xdr:col>
      <xdr:colOff>0</xdr:colOff>
      <xdr:row>24</xdr:row>
      <xdr:rowOff>28575</xdr:rowOff>
    </xdr:to>
    <xdr:graphicFrame macro="">
      <xdr:nvGraphicFramePr>
        <xdr:cNvPr id="2049" name="Chart 5">
          <a:extLst>
            <a:ext uri="{FF2B5EF4-FFF2-40B4-BE49-F238E27FC236}">
              <a16:creationId xmlns:a16="http://schemas.microsoft.com/office/drawing/2014/main" id="{8B3544C4-E266-40DF-B14D-5901F93DD7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24</xdr:row>
      <xdr:rowOff>123825</xdr:rowOff>
    </xdr:from>
    <xdr:to>
      <xdr:col>21</xdr:col>
      <xdr:colOff>657225</xdr:colOff>
      <xdr:row>48</xdr:row>
      <xdr:rowOff>28575</xdr:rowOff>
    </xdr:to>
    <xdr:graphicFrame macro="">
      <xdr:nvGraphicFramePr>
        <xdr:cNvPr id="2050" name="Chart 6">
          <a:extLst>
            <a:ext uri="{FF2B5EF4-FFF2-40B4-BE49-F238E27FC236}">
              <a16:creationId xmlns:a16="http://schemas.microsoft.com/office/drawing/2014/main" id="{DDB1A0CD-A54D-4726-96BC-39960E00CC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19050</xdr:colOff>
      <xdr:row>1</xdr:row>
      <xdr:rowOff>0</xdr:rowOff>
    </xdr:from>
    <xdr:to>
      <xdr:col>41</xdr:col>
      <xdr:colOff>590550</xdr:colOff>
      <xdr:row>48</xdr:row>
      <xdr:rowOff>19050</xdr:rowOff>
    </xdr:to>
    <xdr:graphicFrame macro="">
      <xdr:nvGraphicFramePr>
        <xdr:cNvPr id="2051" name="Chart 3">
          <a:extLst>
            <a:ext uri="{FF2B5EF4-FFF2-40B4-BE49-F238E27FC236}">
              <a16:creationId xmlns:a16="http://schemas.microsoft.com/office/drawing/2014/main" id="{F66CA598-F56D-4841-AA3D-3649E2815A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38</xdr:col>
      <xdr:colOff>19050</xdr:colOff>
      <xdr:row>0</xdr:row>
      <xdr:rowOff>0</xdr:rowOff>
    </xdr:from>
    <xdr:to>
      <xdr:col>54</xdr:col>
      <xdr:colOff>19050</xdr:colOff>
      <xdr:row>19</xdr:row>
      <xdr:rowOff>28575</xdr:rowOff>
    </xdr:to>
    <xdr:graphicFrame macro="">
      <xdr:nvGraphicFramePr>
        <xdr:cNvPr id="3073" name="Chart 2">
          <a:extLst>
            <a:ext uri="{FF2B5EF4-FFF2-40B4-BE49-F238E27FC236}">
              <a16:creationId xmlns:a16="http://schemas.microsoft.com/office/drawing/2014/main" id="{D31FD232-6133-4B11-8ACA-00CBEB5B35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9525</xdr:colOff>
      <xdr:row>19</xdr:row>
      <xdr:rowOff>85725</xdr:rowOff>
    </xdr:from>
    <xdr:to>
      <xdr:col>54</xdr:col>
      <xdr:colOff>19050</xdr:colOff>
      <xdr:row>39</xdr:row>
      <xdr:rowOff>0</xdr:rowOff>
    </xdr:to>
    <xdr:graphicFrame macro="">
      <xdr:nvGraphicFramePr>
        <xdr:cNvPr id="3074" name="Chart 1">
          <a:extLst>
            <a:ext uri="{FF2B5EF4-FFF2-40B4-BE49-F238E27FC236}">
              <a16:creationId xmlns:a16="http://schemas.microsoft.com/office/drawing/2014/main" id="{56CFFEE6-8023-4002-B63F-2D07639D68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9525</xdr:colOff>
      <xdr:row>39</xdr:row>
      <xdr:rowOff>47625</xdr:rowOff>
    </xdr:from>
    <xdr:to>
      <xdr:col>54</xdr:col>
      <xdr:colOff>9525</xdr:colOff>
      <xdr:row>58</xdr:row>
      <xdr:rowOff>76200</xdr:rowOff>
    </xdr:to>
    <xdr:graphicFrame macro="">
      <xdr:nvGraphicFramePr>
        <xdr:cNvPr id="3075" name="Chart 5">
          <a:extLst>
            <a:ext uri="{FF2B5EF4-FFF2-40B4-BE49-F238E27FC236}">
              <a16:creationId xmlns:a16="http://schemas.microsoft.com/office/drawing/2014/main" id="{987D2629-2CD1-42FC-AE20-654DC7E56D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95250</xdr:colOff>
      <xdr:row>2</xdr:row>
      <xdr:rowOff>0</xdr:rowOff>
    </xdr:from>
    <xdr:to>
      <xdr:col>10</xdr:col>
      <xdr:colOff>228600</xdr:colOff>
      <xdr:row>19</xdr:row>
      <xdr:rowOff>0</xdr:rowOff>
    </xdr:to>
    <xdr:graphicFrame macro="">
      <xdr:nvGraphicFramePr>
        <xdr:cNvPr id="4097" name="Chart 3">
          <a:extLst>
            <a:ext uri="{FF2B5EF4-FFF2-40B4-BE49-F238E27FC236}">
              <a16:creationId xmlns:a16="http://schemas.microsoft.com/office/drawing/2014/main" id="{15627BD0-AB8B-4A0E-ADBD-49A304DA9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76200</xdr:colOff>
      <xdr:row>1</xdr:row>
      <xdr:rowOff>142875</xdr:rowOff>
    </xdr:from>
    <xdr:to>
      <xdr:col>25</xdr:col>
      <xdr:colOff>485775</xdr:colOff>
      <xdr:row>18</xdr:row>
      <xdr:rowOff>152400</xdr:rowOff>
    </xdr:to>
    <xdr:graphicFrame macro="">
      <xdr:nvGraphicFramePr>
        <xdr:cNvPr id="4098" name="Chart 8">
          <a:extLst>
            <a:ext uri="{FF2B5EF4-FFF2-40B4-BE49-F238E27FC236}">
              <a16:creationId xmlns:a16="http://schemas.microsoft.com/office/drawing/2014/main" id="{1C3E8E9C-AAD6-458E-A0B8-3C350506CD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257175</xdr:colOff>
      <xdr:row>2</xdr:row>
      <xdr:rowOff>0</xdr:rowOff>
    </xdr:from>
    <xdr:to>
      <xdr:col>18</xdr:col>
      <xdr:colOff>28575</xdr:colOff>
      <xdr:row>19</xdr:row>
      <xdr:rowOff>0</xdr:rowOff>
    </xdr:to>
    <xdr:graphicFrame macro="">
      <xdr:nvGraphicFramePr>
        <xdr:cNvPr id="4099" name="Chart 17">
          <a:extLst>
            <a:ext uri="{FF2B5EF4-FFF2-40B4-BE49-F238E27FC236}">
              <a16:creationId xmlns:a16="http://schemas.microsoft.com/office/drawing/2014/main" id="{B55DD304-64A8-4179-A486-39CE030E3B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95250</xdr:colOff>
      <xdr:row>20</xdr:row>
      <xdr:rowOff>0</xdr:rowOff>
    </xdr:from>
    <xdr:to>
      <xdr:col>10</xdr:col>
      <xdr:colOff>228600</xdr:colOff>
      <xdr:row>37</xdr:row>
      <xdr:rowOff>0</xdr:rowOff>
    </xdr:to>
    <xdr:graphicFrame macro="">
      <xdr:nvGraphicFramePr>
        <xdr:cNvPr id="4100" name="Chart 3">
          <a:extLst>
            <a:ext uri="{FF2B5EF4-FFF2-40B4-BE49-F238E27FC236}">
              <a16:creationId xmlns:a16="http://schemas.microsoft.com/office/drawing/2014/main" id="{50E84933-BD5C-4580-8E3E-7A1C8721B2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95250</xdr:colOff>
      <xdr:row>38</xdr:row>
      <xdr:rowOff>0</xdr:rowOff>
    </xdr:from>
    <xdr:to>
      <xdr:col>10</xdr:col>
      <xdr:colOff>228600</xdr:colOff>
      <xdr:row>55</xdr:row>
      <xdr:rowOff>0</xdr:rowOff>
    </xdr:to>
    <xdr:graphicFrame macro="">
      <xdr:nvGraphicFramePr>
        <xdr:cNvPr id="4101" name="Chart 3">
          <a:extLst>
            <a:ext uri="{FF2B5EF4-FFF2-40B4-BE49-F238E27FC236}">
              <a16:creationId xmlns:a16="http://schemas.microsoft.com/office/drawing/2014/main" id="{B116547D-B639-4313-BE80-53D46648B3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266700</xdr:colOff>
      <xdr:row>19</xdr:row>
      <xdr:rowOff>142875</xdr:rowOff>
    </xdr:from>
    <xdr:to>
      <xdr:col>18</xdr:col>
      <xdr:colOff>38100</xdr:colOff>
      <xdr:row>36</xdr:row>
      <xdr:rowOff>142875</xdr:rowOff>
    </xdr:to>
    <xdr:graphicFrame macro="">
      <xdr:nvGraphicFramePr>
        <xdr:cNvPr id="4102" name="Chart 17">
          <a:extLst>
            <a:ext uri="{FF2B5EF4-FFF2-40B4-BE49-F238E27FC236}">
              <a16:creationId xmlns:a16="http://schemas.microsoft.com/office/drawing/2014/main" id="{3D027579-A04F-451E-AA88-BD7B9E251A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266700</xdr:colOff>
      <xdr:row>38</xdr:row>
      <xdr:rowOff>0</xdr:rowOff>
    </xdr:from>
    <xdr:to>
      <xdr:col>18</xdr:col>
      <xdr:colOff>28575</xdr:colOff>
      <xdr:row>55</xdr:row>
      <xdr:rowOff>0</xdr:rowOff>
    </xdr:to>
    <xdr:graphicFrame macro="">
      <xdr:nvGraphicFramePr>
        <xdr:cNvPr id="4103" name="Chart 17">
          <a:extLst>
            <a:ext uri="{FF2B5EF4-FFF2-40B4-BE49-F238E27FC236}">
              <a16:creationId xmlns:a16="http://schemas.microsoft.com/office/drawing/2014/main" id="{3FE611BB-08B4-4AF8-A054-CD7698D4AC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85725</xdr:colOff>
      <xdr:row>19</xdr:row>
      <xdr:rowOff>142875</xdr:rowOff>
    </xdr:from>
    <xdr:to>
      <xdr:col>25</xdr:col>
      <xdr:colOff>495300</xdr:colOff>
      <xdr:row>37</xdr:row>
      <xdr:rowOff>0</xdr:rowOff>
    </xdr:to>
    <xdr:graphicFrame macro="">
      <xdr:nvGraphicFramePr>
        <xdr:cNvPr id="4104" name="Chart 8">
          <a:extLst>
            <a:ext uri="{FF2B5EF4-FFF2-40B4-BE49-F238E27FC236}">
              <a16:creationId xmlns:a16="http://schemas.microsoft.com/office/drawing/2014/main" id="{987AF03F-8019-4B80-B39D-E05494FB05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66675</xdr:colOff>
      <xdr:row>38</xdr:row>
      <xdr:rowOff>0</xdr:rowOff>
    </xdr:from>
    <xdr:to>
      <xdr:col>25</xdr:col>
      <xdr:colOff>476250</xdr:colOff>
      <xdr:row>55</xdr:row>
      <xdr:rowOff>0</xdr:rowOff>
    </xdr:to>
    <xdr:graphicFrame macro="">
      <xdr:nvGraphicFramePr>
        <xdr:cNvPr id="4105" name="Chart 8">
          <a:extLst>
            <a:ext uri="{FF2B5EF4-FFF2-40B4-BE49-F238E27FC236}">
              <a16:creationId xmlns:a16="http://schemas.microsoft.com/office/drawing/2014/main" id="{4409960F-B1B3-438C-AD28-438F8C881F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1</xdr:row>
      <xdr:rowOff>0</xdr:rowOff>
    </xdr:from>
    <xdr:to>
      <xdr:col>15</xdr:col>
      <xdr:colOff>400050</xdr:colOff>
      <xdr:row>18</xdr:row>
      <xdr:rowOff>9525</xdr:rowOff>
    </xdr:to>
    <xdr:graphicFrame macro="">
      <xdr:nvGraphicFramePr>
        <xdr:cNvPr id="5121" name="Chart 3">
          <a:extLst>
            <a:ext uri="{FF2B5EF4-FFF2-40B4-BE49-F238E27FC236}">
              <a16:creationId xmlns:a16="http://schemas.microsoft.com/office/drawing/2014/main" id="{13B93C41-4C1E-4515-BE31-46011F5547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247650</xdr:colOff>
      <xdr:row>1</xdr:row>
      <xdr:rowOff>0</xdr:rowOff>
    </xdr:from>
    <xdr:to>
      <xdr:col>31</xdr:col>
      <xdr:colOff>47625</xdr:colOff>
      <xdr:row>18</xdr:row>
      <xdr:rowOff>9525</xdr:rowOff>
    </xdr:to>
    <xdr:graphicFrame macro="">
      <xdr:nvGraphicFramePr>
        <xdr:cNvPr id="5122" name="Chart 8">
          <a:extLst>
            <a:ext uri="{FF2B5EF4-FFF2-40B4-BE49-F238E27FC236}">
              <a16:creationId xmlns:a16="http://schemas.microsoft.com/office/drawing/2014/main" id="{EF0595A6-DDB3-4E3D-A73A-6B9C5CE277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428625</xdr:colOff>
      <xdr:row>1</xdr:row>
      <xdr:rowOff>0</xdr:rowOff>
    </xdr:from>
    <xdr:to>
      <xdr:col>23</xdr:col>
      <xdr:colOff>200025</xdr:colOff>
      <xdr:row>18</xdr:row>
      <xdr:rowOff>9525</xdr:rowOff>
    </xdr:to>
    <xdr:graphicFrame macro="">
      <xdr:nvGraphicFramePr>
        <xdr:cNvPr id="5123" name="Chart 17">
          <a:extLst>
            <a:ext uri="{FF2B5EF4-FFF2-40B4-BE49-F238E27FC236}">
              <a16:creationId xmlns:a16="http://schemas.microsoft.com/office/drawing/2014/main" id="{45475E12-A1A5-424B-9FC9-4A22C32822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19</xdr:row>
      <xdr:rowOff>9525</xdr:rowOff>
    </xdr:from>
    <xdr:to>
      <xdr:col>15</xdr:col>
      <xdr:colOff>400050</xdr:colOff>
      <xdr:row>36</xdr:row>
      <xdr:rowOff>19050</xdr:rowOff>
    </xdr:to>
    <xdr:graphicFrame macro="">
      <xdr:nvGraphicFramePr>
        <xdr:cNvPr id="5124" name="Chart 3">
          <a:extLst>
            <a:ext uri="{FF2B5EF4-FFF2-40B4-BE49-F238E27FC236}">
              <a16:creationId xmlns:a16="http://schemas.microsoft.com/office/drawing/2014/main" id="{92560F3A-582F-4299-AFC2-2A51BFFF8A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37</xdr:row>
      <xdr:rowOff>19050</xdr:rowOff>
    </xdr:from>
    <xdr:to>
      <xdr:col>15</xdr:col>
      <xdr:colOff>400050</xdr:colOff>
      <xdr:row>54</xdr:row>
      <xdr:rowOff>28575</xdr:rowOff>
    </xdr:to>
    <xdr:graphicFrame macro="">
      <xdr:nvGraphicFramePr>
        <xdr:cNvPr id="5125" name="Chart 3">
          <a:extLst>
            <a:ext uri="{FF2B5EF4-FFF2-40B4-BE49-F238E27FC236}">
              <a16:creationId xmlns:a16="http://schemas.microsoft.com/office/drawing/2014/main" id="{E92B5538-9C4B-43FF-9602-F25DC1B78C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438150</xdr:colOff>
      <xdr:row>19</xdr:row>
      <xdr:rowOff>9525</xdr:rowOff>
    </xdr:from>
    <xdr:to>
      <xdr:col>23</xdr:col>
      <xdr:colOff>209550</xdr:colOff>
      <xdr:row>36</xdr:row>
      <xdr:rowOff>9525</xdr:rowOff>
    </xdr:to>
    <xdr:graphicFrame macro="">
      <xdr:nvGraphicFramePr>
        <xdr:cNvPr id="5126" name="Chart 17">
          <a:extLst>
            <a:ext uri="{FF2B5EF4-FFF2-40B4-BE49-F238E27FC236}">
              <a16:creationId xmlns:a16="http://schemas.microsoft.com/office/drawing/2014/main" id="{6A2CF9B2-9343-47F4-A0D4-F88124C4F8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438150</xdr:colOff>
      <xdr:row>37</xdr:row>
      <xdr:rowOff>19050</xdr:rowOff>
    </xdr:from>
    <xdr:to>
      <xdr:col>23</xdr:col>
      <xdr:colOff>200025</xdr:colOff>
      <xdr:row>54</xdr:row>
      <xdr:rowOff>28575</xdr:rowOff>
    </xdr:to>
    <xdr:graphicFrame macro="">
      <xdr:nvGraphicFramePr>
        <xdr:cNvPr id="5127" name="Chart 17">
          <a:extLst>
            <a:ext uri="{FF2B5EF4-FFF2-40B4-BE49-F238E27FC236}">
              <a16:creationId xmlns:a16="http://schemas.microsoft.com/office/drawing/2014/main" id="{F986AE63-58B0-4CE8-AFBA-A3E9DA11A4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257175</xdr:colOff>
      <xdr:row>19</xdr:row>
      <xdr:rowOff>9525</xdr:rowOff>
    </xdr:from>
    <xdr:to>
      <xdr:col>31</xdr:col>
      <xdr:colOff>57150</xdr:colOff>
      <xdr:row>36</xdr:row>
      <xdr:rowOff>19050</xdr:rowOff>
    </xdr:to>
    <xdr:graphicFrame macro="">
      <xdr:nvGraphicFramePr>
        <xdr:cNvPr id="5128" name="Chart 11">
          <a:extLst>
            <a:ext uri="{FF2B5EF4-FFF2-40B4-BE49-F238E27FC236}">
              <a16:creationId xmlns:a16="http://schemas.microsoft.com/office/drawing/2014/main" id="{19F61FB5-41FE-4470-9284-42AE0C8389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238125</xdr:colOff>
      <xdr:row>37</xdr:row>
      <xdr:rowOff>19050</xdr:rowOff>
    </xdr:from>
    <xdr:to>
      <xdr:col>31</xdr:col>
      <xdr:colOff>38100</xdr:colOff>
      <xdr:row>54</xdr:row>
      <xdr:rowOff>28575</xdr:rowOff>
    </xdr:to>
    <xdr:graphicFrame macro="">
      <xdr:nvGraphicFramePr>
        <xdr:cNvPr id="5129" name="Chart 8">
          <a:extLst>
            <a:ext uri="{FF2B5EF4-FFF2-40B4-BE49-F238E27FC236}">
              <a16:creationId xmlns:a16="http://schemas.microsoft.com/office/drawing/2014/main" id="{81E30D79-46B1-4060-8669-E21866F76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55</xdr:row>
      <xdr:rowOff>0</xdr:rowOff>
    </xdr:from>
    <xdr:to>
      <xdr:col>15</xdr:col>
      <xdr:colOff>400050</xdr:colOff>
      <xdr:row>72</xdr:row>
      <xdr:rowOff>9525</xdr:rowOff>
    </xdr:to>
    <xdr:graphicFrame macro="">
      <xdr:nvGraphicFramePr>
        <xdr:cNvPr id="5130" name="Chart 3">
          <a:extLst>
            <a:ext uri="{FF2B5EF4-FFF2-40B4-BE49-F238E27FC236}">
              <a16:creationId xmlns:a16="http://schemas.microsoft.com/office/drawing/2014/main" id="{42E70892-EE00-41D8-8C45-7697ADC397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438150</xdr:colOff>
      <xdr:row>55</xdr:row>
      <xdr:rowOff>0</xdr:rowOff>
    </xdr:from>
    <xdr:to>
      <xdr:col>23</xdr:col>
      <xdr:colOff>200025</xdr:colOff>
      <xdr:row>72</xdr:row>
      <xdr:rowOff>9525</xdr:rowOff>
    </xdr:to>
    <xdr:graphicFrame macro="">
      <xdr:nvGraphicFramePr>
        <xdr:cNvPr id="5131" name="Chart 17">
          <a:extLst>
            <a:ext uri="{FF2B5EF4-FFF2-40B4-BE49-F238E27FC236}">
              <a16:creationId xmlns:a16="http://schemas.microsoft.com/office/drawing/2014/main" id="{C23537E8-68E5-4DA8-A592-2C4086AD37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238125</xdr:colOff>
      <xdr:row>55</xdr:row>
      <xdr:rowOff>0</xdr:rowOff>
    </xdr:from>
    <xdr:to>
      <xdr:col>31</xdr:col>
      <xdr:colOff>38100</xdr:colOff>
      <xdr:row>72</xdr:row>
      <xdr:rowOff>9525</xdr:rowOff>
    </xdr:to>
    <xdr:graphicFrame macro="">
      <xdr:nvGraphicFramePr>
        <xdr:cNvPr id="5132" name="Chart 8">
          <a:extLst>
            <a:ext uri="{FF2B5EF4-FFF2-40B4-BE49-F238E27FC236}">
              <a16:creationId xmlns:a16="http://schemas.microsoft.com/office/drawing/2014/main" id="{D1E8127D-9D3F-4261-861B-50E8A1ACEB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1</xdr:row>
      <xdr:rowOff>0</xdr:rowOff>
    </xdr:from>
    <xdr:to>
      <xdr:col>15</xdr:col>
      <xdr:colOff>400050</xdr:colOff>
      <xdr:row>18</xdr:row>
      <xdr:rowOff>9525</xdr:rowOff>
    </xdr:to>
    <xdr:graphicFrame macro="">
      <xdr:nvGraphicFramePr>
        <xdr:cNvPr id="6145" name="Chart 3">
          <a:extLst>
            <a:ext uri="{FF2B5EF4-FFF2-40B4-BE49-F238E27FC236}">
              <a16:creationId xmlns:a16="http://schemas.microsoft.com/office/drawing/2014/main" id="{CB353461-2D39-4619-9BFB-8149D56A92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247650</xdr:colOff>
      <xdr:row>1</xdr:row>
      <xdr:rowOff>0</xdr:rowOff>
    </xdr:from>
    <xdr:to>
      <xdr:col>31</xdr:col>
      <xdr:colOff>47625</xdr:colOff>
      <xdr:row>18</xdr:row>
      <xdr:rowOff>9525</xdr:rowOff>
    </xdr:to>
    <xdr:graphicFrame macro="">
      <xdr:nvGraphicFramePr>
        <xdr:cNvPr id="6146" name="Chart 8">
          <a:extLst>
            <a:ext uri="{FF2B5EF4-FFF2-40B4-BE49-F238E27FC236}">
              <a16:creationId xmlns:a16="http://schemas.microsoft.com/office/drawing/2014/main" id="{0A2B30A8-3E02-4F29-9C94-43970F913B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428625</xdr:colOff>
      <xdr:row>1</xdr:row>
      <xdr:rowOff>0</xdr:rowOff>
    </xdr:from>
    <xdr:to>
      <xdr:col>23</xdr:col>
      <xdr:colOff>200025</xdr:colOff>
      <xdr:row>18</xdr:row>
      <xdr:rowOff>9525</xdr:rowOff>
    </xdr:to>
    <xdr:graphicFrame macro="">
      <xdr:nvGraphicFramePr>
        <xdr:cNvPr id="6147" name="Chart 17">
          <a:extLst>
            <a:ext uri="{FF2B5EF4-FFF2-40B4-BE49-F238E27FC236}">
              <a16:creationId xmlns:a16="http://schemas.microsoft.com/office/drawing/2014/main" id="{063361C1-0975-4989-8AB2-5E3CF70578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19</xdr:row>
      <xdr:rowOff>9525</xdr:rowOff>
    </xdr:from>
    <xdr:to>
      <xdr:col>15</xdr:col>
      <xdr:colOff>400050</xdr:colOff>
      <xdr:row>36</xdr:row>
      <xdr:rowOff>19050</xdr:rowOff>
    </xdr:to>
    <xdr:graphicFrame macro="">
      <xdr:nvGraphicFramePr>
        <xdr:cNvPr id="6148" name="Chart 3">
          <a:extLst>
            <a:ext uri="{FF2B5EF4-FFF2-40B4-BE49-F238E27FC236}">
              <a16:creationId xmlns:a16="http://schemas.microsoft.com/office/drawing/2014/main" id="{AAF680D8-6119-4792-83C2-84367B78F5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37</xdr:row>
      <xdr:rowOff>19050</xdr:rowOff>
    </xdr:from>
    <xdr:to>
      <xdr:col>15</xdr:col>
      <xdr:colOff>400050</xdr:colOff>
      <xdr:row>54</xdr:row>
      <xdr:rowOff>28575</xdr:rowOff>
    </xdr:to>
    <xdr:graphicFrame macro="">
      <xdr:nvGraphicFramePr>
        <xdr:cNvPr id="6149" name="Chart 3">
          <a:extLst>
            <a:ext uri="{FF2B5EF4-FFF2-40B4-BE49-F238E27FC236}">
              <a16:creationId xmlns:a16="http://schemas.microsoft.com/office/drawing/2014/main" id="{4B331A4D-4502-4307-8561-A9A22AC5C2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438150</xdr:colOff>
      <xdr:row>19</xdr:row>
      <xdr:rowOff>9525</xdr:rowOff>
    </xdr:from>
    <xdr:to>
      <xdr:col>23</xdr:col>
      <xdr:colOff>209550</xdr:colOff>
      <xdr:row>36</xdr:row>
      <xdr:rowOff>9525</xdr:rowOff>
    </xdr:to>
    <xdr:graphicFrame macro="">
      <xdr:nvGraphicFramePr>
        <xdr:cNvPr id="6150" name="Chart 17">
          <a:extLst>
            <a:ext uri="{FF2B5EF4-FFF2-40B4-BE49-F238E27FC236}">
              <a16:creationId xmlns:a16="http://schemas.microsoft.com/office/drawing/2014/main" id="{25889BAC-FB94-4F02-9CC0-33F2D3DC53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438150</xdr:colOff>
      <xdr:row>37</xdr:row>
      <xdr:rowOff>19050</xdr:rowOff>
    </xdr:from>
    <xdr:to>
      <xdr:col>23</xdr:col>
      <xdr:colOff>200025</xdr:colOff>
      <xdr:row>54</xdr:row>
      <xdr:rowOff>28575</xdr:rowOff>
    </xdr:to>
    <xdr:graphicFrame macro="">
      <xdr:nvGraphicFramePr>
        <xdr:cNvPr id="6151" name="Chart 17">
          <a:extLst>
            <a:ext uri="{FF2B5EF4-FFF2-40B4-BE49-F238E27FC236}">
              <a16:creationId xmlns:a16="http://schemas.microsoft.com/office/drawing/2014/main" id="{DB70A1E8-5636-4833-BF92-8DB0366782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257175</xdr:colOff>
      <xdr:row>19</xdr:row>
      <xdr:rowOff>9525</xdr:rowOff>
    </xdr:from>
    <xdr:to>
      <xdr:col>31</xdr:col>
      <xdr:colOff>57150</xdr:colOff>
      <xdr:row>36</xdr:row>
      <xdr:rowOff>19050</xdr:rowOff>
    </xdr:to>
    <xdr:graphicFrame macro="">
      <xdr:nvGraphicFramePr>
        <xdr:cNvPr id="6152" name="Chart 8">
          <a:extLst>
            <a:ext uri="{FF2B5EF4-FFF2-40B4-BE49-F238E27FC236}">
              <a16:creationId xmlns:a16="http://schemas.microsoft.com/office/drawing/2014/main" id="{E96C876F-DFD3-40D8-BF39-436962F653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238125</xdr:colOff>
      <xdr:row>37</xdr:row>
      <xdr:rowOff>19050</xdr:rowOff>
    </xdr:from>
    <xdr:to>
      <xdr:col>31</xdr:col>
      <xdr:colOff>38100</xdr:colOff>
      <xdr:row>54</xdr:row>
      <xdr:rowOff>28575</xdr:rowOff>
    </xdr:to>
    <xdr:graphicFrame macro="">
      <xdr:nvGraphicFramePr>
        <xdr:cNvPr id="6153" name="Chart 8">
          <a:extLst>
            <a:ext uri="{FF2B5EF4-FFF2-40B4-BE49-F238E27FC236}">
              <a16:creationId xmlns:a16="http://schemas.microsoft.com/office/drawing/2014/main" id="{2FF0BA7D-CE81-498A-B387-E84711EAA3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55</xdr:row>
      <xdr:rowOff>0</xdr:rowOff>
    </xdr:from>
    <xdr:to>
      <xdr:col>15</xdr:col>
      <xdr:colOff>400050</xdr:colOff>
      <xdr:row>72</xdr:row>
      <xdr:rowOff>9525</xdr:rowOff>
    </xdr:to>
    <xdr:graphicFrame macro="">
      <xdr:nvGraphicFramePr>
        <xdr:cNvPr id="6154" name="Chart 3">
          <a:extLst>
            <a:ext uri="{FF2B5EF4-FFF2-40B4-BE49-F238E27FC236}">
              <a16:creationId xmlns:a16="http://schemas.microsoft.com/office/drawing/2014/main" id="{DB73D973-91F1-45D0-904A-4896593A36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438150</xdr:colOff>
      <xdr:row>55</xdr:row>
      <xdr:rowOff>0</xdr:rowOff>
    </xdr:from>
    <xdr:to>
      <xdr:col>23</xdr:col>
      <xdr:colOff>200025</xdr:colOff>
      <xdr:row>72</xdr:row>
      <xdr:rowOff>9525</xdr:rowOff>
    </xdr:to>
    <xdr:graphicFrame macro="">
      <xdr:nvGraphicFramePr>
        <xdr:cNvPr id="6155" name="Chart 17">
          <a:extLst>
            <a:ext uri="{FF2B5EF4-FFF2-40B4-BE49-F238E27FC236}">
              <a16:creationId xmlns:a16="http://schemas.microsoft.com/office/drawing/2014/main" id="{17683100-3DBF-4EED-BD9E-A0013B2DEC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238125</xdr:colOff>
      <xdr:row>55</xdr:row>
      <xdr:rowOff>0</xdr:rowOff>
    </xdr:from>
    <xdr:to>
      <xdr:col>31</xdr:col>
      <xdr:colOff>38100</xdr:colOff>
      <xdr:row>72</xdr:row>
      <xdr:rowOff>9525</xdr:rowOff>
    </xdr:to>
    <xdr:graphicFrame macro="">
      <xdr:nvGraphicFramePr>
        <xdr:cNvPr id="6156" name="Chart 8">
          <a:extLst>
            <a:ext uri="{FF2B5EF4-FFF2-40B4-BE49-F238E27FC236}">
              <a16:creationId xmlns:a16="http://schemas.microsoft.com/office/drawing/2014/main" id="{90D33668-883D-4C1D-B110-DCAA5E2845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15</xdr:col>
      <xdr:colOff>400050</xdr:colOff>
      <xdr:row>18</xdr:row>
      <xdr:rowOff>9525</xdr:rowOff>
    </xdr:to>
    <xdr:graphicFrame macro="">
      <xdr:nvGraphicFramePr>
        <xdr:cNvPr id="7169" name="Chart 3">
          <a:extLst>
            <a:ext uri="{FF2B5EF4-FFF2-40B4-BE49-F238E27FC236}">
              <a16:creationId xmlns:a16="http://schemas.microsoft.com/office/drawing/2014/main" id="{21994D8F-D9AE-415F-8BEE-044929E77B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247650</xdr:colOff>
      <xdr:row>1</xdr:row>
      <xdr:rowOff>0</xdr:rowOff>
    </xdr:from>
    <xdr:to>
      <xdr:col>31</xdr:col>
      <xdr:colOff>47625</xdr:colOff>
      <xdr:row>18</xdr:row>
      <xdr:rowOff>9525</xdr:rowOff>
    </xdr:to>
    <xdr:graphicFrame macro="">
      <xdr:nvGraphicFramePr>
        <xdr:cNvPr id="7170" name="Chart 8">
          <a:extLst>
            <a:ext uri="{FF2B5EF4-FFF2-40B4-BE49-F238E27FC236}">
              <a16:creationId xmlns:a16="http://schemas.microsoft.com/office/drawing/2014/main" id="{33FD1A3D-C7F6-4CA7-A4EB-0E05E5EAE5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428625</xdr:colOff>
      <xdr:row>1</xdr:row>
      <xdr:rowOff>0</xdr:rowOff>
    </xdr:from>
    <xdr:to>
      <xdr:col>23</xdr:col>
      <xdr:colOff>200025</xdr:colOff>
      <xdr:row>18</xdr:row>
      <xdr:rowOff>9525</xdr:rowOff>
    </xdr:to>
    <xdr:graphicFrame macro="">
      <xdr:nvGraphicFramePr>
        <xdr:cNvPr id="7171" name="Chart 17">
          <a:extLst>
            <a:ext uri="{FF2B5EF4-FFF2-40B4-BE49-F238E27FC236}">
              <a16:creationId xmlns:a16="http://schemas.microsoft.com/office/drawing/2014/main" id="{7112C24A-28B6-4D8A-BBC4-61707AFAD2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19</xdr:row>
      <xdr:rowOff>9525</xdr:rowOff>
    </xdr:from>
    <xdr:to>
      <xdr:col>15</xdr:col>
      <xdr:colOff>400050</xdr:colOff>
      <xdr:row>36</xdr:row>
      <xdr:rowOff>19050</xdr:rowOff>
    </xdr:to>
    <xdr:graphicFrame macro="">
      <xdr:nvGraphicFramePr>
        <xdr:cNvPr id="7172" name="Chart 3">
          <a:extLst>
            <a:ext uri="{FF2B5EF4-FFF2-40B4-BE49-F238E27FC236}">
              <a16:creationId xmlns:a16="http://schemas.microsoft.com/office/drawing/2014/main" id="{6434095C-737D-4218-8768-0A893EA0FF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37</xdr:row>
      <xdr:rowOff>19050</xdr:rowOff>
    </xdr:from>
    <xdr:to>
      <xdr:col>15</xdr:col>
      <xdr:colOff>400050</xdr:colOff>
      <xdr:row>54</xdr:row>
      <xdr:rowOff>28575</xdr:rowOff>
    </xdr:to>
    <xdr:graphicFrame macro="">
      <xdr:nvGraphicFramePr>
        <xdr:cNvPr id="7173" name="Chart 3">
          <a:extLst>
            <a:ext uri="{FF2B5EF4-FFF2-40B4-BE49-F238E27FC236}">
              <a16:creationId xmlns:a16="http://schemas.microsoft.com/office/drawing/2014/main" id="{48456B6A-6D70-4CE6-B0AE-7C69C93148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438150</xdr:colOff>
      <xdr:row>19</xdr:row>
      <xdr:rowOff>9525</xdr:rowOff>
    </xdr:from>
    <xdr:to>
      <xdr:col>23</xdr:col>
      <xdr:colOff>209550</xdr:colOff>
      <xdr:row>36</xdr:row>
      <xdr:rowOff>9525</xdr:rowOff>
    </xdr:to>
    <xdr:graphicFrame macro="">
      <xdr:nvGraphicFramePr>
        <xdr:cNvPr id="7174" name="Chart 17">
          <a:extLst>
            <a:ext uri="{FF2B5EF4-FFF2-40B4-BE49-F238E27FC236}">
              <a16:creationId xmlns:a16="http://schemas.microsoft.com/office/drawing/2014/main" id="{C543FF90-CBBB-426B-86FF-3EC338561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438150</xdr:colOff>
      <xdr:row>37</xdr:row>
      <xdr:rowOff>19050</xdr:rowOff>
    </xdr:from>
    <xdr:to>
      <xdr:col>23</xdr:col>
      <xdr:colOff>200025</xdr:colOff>
      <xdr:row>54</xdr:row>
      <xdr:rowOff>28575</xdr:rowOff>
    </xdr:to>
    <xdr:graphicFrame macro="">
      <xdr:nvGraphicFramePr>
        <xdr:cNvPr id="7175" name="Chart 17">
          <a:extLst>
            <a:ext uri="{FF2B5EF4-FFF2-40B4-BE49-F238E27FC236}">
              <a16:creationId xmlns:a16="http://schemas.microsoft.com/office/drawing/2014/main" id="{E5B31B06-DA0B-4E1C-B545-EB6972FE94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257175</xdr:colOff>
      <xdr:row>19</xdr:row>
      <xdr:rowOff>9525</xdr:rowOff>
    </xdr:from>
    <xdr:to>
      <xdr:col>31</xdr:col>
      <xdr:colOff>57150</xdr:colOff>
      <xdr:row>36</xdr:row>
      <xdr:rowOff>19050</xdr:rowOff>
    </xdr:to>
    <xdr:graphicFrame macro="">
      <xdr:nvGraphicFramePr>
        <xdr:cNvPr id="7176" name="Chart 8">
          <a:extLst>
            <a:ext uri="{FF2B5EF4-FFF2-40B4-BE49-F238E27FC236}">
              <a16:creationId xmlns:a16="http://schemas.microsoft.com/office/drawing/2014/main" id="{69E02576-5A76-48C1-BDBD-B7A4227CC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238125</xdr:colOff>
      <xdr:row>37</xdr:row>
      <xdr:rowOff>19050</xdr:rowOff>
    </xdr:from>
    <xdr:to>
      <xdr:col>31</xdr:col>
      <xdr:colOff>38100</xdr:colOff>
      <xdr:row>54</xdr:row>
      <xdr:rowOff>28575</xdr:rowOff>
    </xdr:to>
    <xdr:graphicFrame macro="">
      <xdr:nvGraphicFramePr>
        <xdr:cNvPr id="7177" name="Chart 8">
          <a:extLst>
            <a:ext uri="{FF2B5EF4-FFF2-40B4-BE49-F238E27FC236}">
              <a16:creationId xmlns:a16="http://schemas.microsoft.com/office/drawing/2014/main" id="{05B35FEC-0C30-45A5-8E17-9CE143C012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55</xdr:row>
      <xdr:rowOff>0</xdr:rowOff>
    </xdr:from>
    <xdr:to>
      <xdr:col>15</xdr:col>
      <xdr:colOff>400050</xdr:colOff>
      <xdr:row>72</xdr:row>
      <xdr:rowOff>9525</xdr:rowOff>
    </xdr:to>
    <xdr:graphicFrame macro="">
      <xdr:nvGraphicFramePr>
        <xdr:cNvPr id="7178" name="Chart 3">
          <a:extLst>
            <a:ext uri="{FF2B5EF4-FFF2-40B4-BE49-F238E27FC236}">
              <a16:creationId xmlns:a16="http://schemas.microsoft.com/office/drawing/2014/main" id="{D8EACA37-CF9A-4A3B-8DDF-B9289BA9A9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438150</xdr:colOff>
      <xdr:row>55</xdr:row>
      <xdr:rowOff>0</xdr:rowOff>
    </xdr:from>
    <xdr:to>
      <xdr:col>23</xdr:col>
      <xdr:colOff>200025</xdr:colOff>
      <xdr:row>72</xdr:row>
      <xdr:rowOff>9525</xdr:rowOff>
    </xdr:to>
    <xdr:graphicFrame macro="">
      <xdr:nvGraphicFramePr>
        <xdr:cNvPr id="7179" name="Chart 17">
          <a:extLst>
            <a:ext uri="{FF2B5EF4-FFF2-40B4-BE49-F238E27FC236}">
              <a16:creationId xmlns:a16="http://schemas.microsoft.com/office/drawing/2014/main" id="{2903C9DF-A83F-41D8-BF9A-53BA04F15B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238125</xdr:colOff>
      <xdr:row>55</xdr:row>
      <xdr:rowOff>0</xdr:rowOff>
    </xdr:from>
    <xdr:to>
      <xdr:col>31</xdr:col>
      <xdr:colOff>38100</xdr:colOff>
      <xdr:row>72</xdr:row>
      <xdr:rowOff>9525</xdr:rowOff>
    </xdr:to>
    <xdr:graphicFrame macro="">
      <xdr:nvGraphicFramePr>
        <xdr:cNvPr id="7180" name="Chart 8">
          <a:extLst>
            <a:ext uri="{FF2B5EF4-FFF2-40B4-BE49-F238E27FC236}">
              <a16:creationId xmlns:a16="http://schemas.microsoft.com/office/drawing/2014/main" id="{01FE893A-A884-4BF7-A42E-77D4B17B29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9525</xdr:colOff>
      <xdr:row>0</xdr:row>
      <xdr:rowOff>0</xdr:rowOff>
    </xdr:from>
    <xdr:to>
      <xdr:col>24</xdr:col>
      <xdr:colOff>314325</xdr:colOff>
      <xdr:row>19</xdr:row>
      <xdr:rowOff>28575</xdr:rowOff>
    </xdr:to>
    <xdr:graphicFrame macro="">
      <xdr:nvGraphicFramePr>
        <xdr:cNvPr id="8193" name="Chart 1">
          <a:extLst>
            <a:ext uri="{FF2B5EF4-FFF2-40B4-BE49-F238E27FC236}">
              <a16:creationId xmlns:a16="http://schemas.microsoft.com/office/drawing/2014/main" id="{10CDD9A3-57E8-4889-8E92-84D79BDC81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19</xdr:row>
      <xdr:rowOff>47625</xdr:rowOff>
    </xdr:from>
    <xdr:to>
      <xdr:col>24</xdr:col>
      <xdr:colOff>314325</xdr:colOff>
      <xdr:row>38</xdr:row>
      <xdr:rowOff>76200</xdr:rowOff>
    </xdr:to>
    <xdr:graphicFrame macro="">
      <xdr:nvGraphicFramePr>
        <xdr:cNvPr id="8194" name="Chart 2">
          <a:extLst>
            <a:ext uri="{FF2B5EF4-FFF2-40B4-BE49-F238E27FC236}">
              <a16:creationId xmlns:a16="http://schemas.microsoft.com/office/drawing/2014/main" id="{67379D04-4BBD-4860-A804-C107547F19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38</xdr:row>
      <xdr:rowOff>104775</xdr:rowOff>
    </xdr:from>
    <xdr:to>
      <xdr:col>24</xdr:col>
      <xdr:colOff>323850</xdr:colOff>
      <xdr:row>57</xdr:row>
      <xdr:rowOff>133350</xdr:rowOff>
    </xdr:to>
    <xdr:graphicFrame macro="">
      <xdr:nvGraphicFramePr>
        <xdr:cNvPr id="8195" name="Chart 3">
          <a:extLst>
            <a:ext uri="{FF2B5EF4-FFF2-40B4-BE49-F238E27FC236}">
              <a16:creationId xmlns:a16="http://schemas.microsoft.com/office/drawing/2014/main" id="{19FD3B06-7A13-4517-9471-769EB26E01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247650</xdr:colOff>
      <xdr:row>0</xdr:row>
      <xdr:rowOff>0</xdr:rowOff>
    </xdr:from>
    <xdr:to>
      <xdr:col>26</xdr:col>
      <xdr:colOff>0</xdr:colOff>
      <xdr:row>27</xdr:row>
      <xdr:rowOff>142875</xdr:rowOff>
    </xdr:to>
    <xdr:graphicFrame macro="">
      <xdr:nvGraphicFramePr>
        <xdr:cNvPr id="9217" name="Chart 1">
          <a:extLst>
            <a:ext uri="{FF2B5EF4-FFF2-40B4-BE49-F238E27FC236}">
              <a16:creationId xmlns:a16="http://schemas.microsoft.com/office/drawing/2014/main" id="{A1BEA942-5F57-4B78-8F6A-1EABA9E60C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xcel Services" refreshedDate="44770.699755092595" createdVersion="6" refreshedVersion="8" minRefreshableVersion="3" recordCount="1872" xr:uid="{887E8042-FF07-42AF-92B1-E5A3CD79F9E7}">
  <cacheSource type="worksheet">
    <worksheetSource ref="A1:BM1048576" sheet="TLDAnalysis"/>
  </cacheSource>
  <cacheFields count="65">
    <cacheField name="Folders" numFmtId="0">
      <sharedItems containsBlank="1"/>
    </cacheField>
    <cacheField name="Depth" numFmtId="0">
      <sharedItems containsString="0" containsBlank="1" containsNumber="1" containsInteger="1" minValue="0" maxValue="9"/>
    </cacheField>
    <cacheField name="Total Bytes" numFmtId="0">
      <sharedItems containsString="0" containsBlank="1" containsNumber="1" containsInteger="1" minValue="0" maxValue="435339542695"/>
    </cacheField>
    <cacheField name="Total Files" numFmtId="0">
      <sharedItems containsString="0" containsBlank="1" containsNumber="1" containsInteger="1" minValue="0" maxValue="1158807"/>
    </cacheField>
    <cacheField name="Total Folders" numFmtId="0">
      <sharedItems containsString="0" containsBlank="1" containsNumber="1" containsInteger="1" minValue="0" maxValue="77012"/>
    </cacheField>
    <cacheField name="Avg File Size" numFmtId="0">
      <sharedItems containsString="0" containsBlank="1" containsNumber="1" containsInteger="1" minValue="0" maxValue="30860707"/>
    </cacheField>
    <cacheField name="Max File Size" numFmtId="0">
      <sharedItems containsString="0" containsBlank="1" containsNumber="1" containsInteger="1" minValue="0" maxValue="3425821424"/>
    </cacheField>
    <cacheField name="Avg Folder Size" numFmtId="0">
      <sharedItems containsString="0" containsBlank="1" containsNumber="1" containsInteger="1" minValue="0" maxValue="309072428"/>
    </cacheField>
    <cacheField name="Max Folder Size" numFmtId="0">
      <sharedItems containsString="0" containsBlank="1" containsNumber="1" containsInteger="1" minValue="0" maxValue="21053254769"/>
    </cacheField>
    <cacheField name="Reparse Points Count" numFmtId="0">
      <sharedItems containsString="0" containsBlank="1" containsNumber="1" containsInteger="1" minValue="0" maxValue="0"/>
    </cacheField>
    <cacheField name="Deepest Path" numFmtId="0">
      <sharedItems containsBlank="1"/>
    </cacheField>
    <cacheField name="Deepest Path Depth" numFmtId="0">
      <sharedItems containsString="0" containsBlank="1" containsNumber="1" containsInteger="1" minValue="0" maxValue="9"/>
    </cacheField>
    <cacheField name="Total Deep Paths" numFmtId="0">
      <sharedItems containsString="0" containsBlank="1" containsNumber="1" containsInteger="1" minValue="0" maxValue="0"/>
    </cacheField>
    <cacheField name="Longest Path" numFmtId="0">
      <sharedItems containsBlank="1"/>
    </cacheField>
    <cacheField name="Longest Path Length" numFmtId="0">
      <sharedItems containsString="0" containsBlank="1" containsNumber="1" containsInteger="1" minValue="0" maxValue="253"/>
    </cacheField>
    <cacheField name="Long Paths Count" numFmtId="0">
      <sharedItems containsString="0" containsBlank="1" containsNumber="1" containsInteger="1" minValue="0" maxValue="0"/>
    </cacheField>
    <cacheField name="Large File Count" numFmtId="0">
      <sharedItems containsString="0" containsBlank="1" containsNumber="1" containsInteger="1" minValue="0" maxValue="0"/>
    </cacheField>
    <cacheField name="Large Files Bytes" numFmtId="0">
      <sharedItems containsString="0" containsBlank="1" containsNumber="1" containsInteger="1" minValue="0" maxValue="0"/>
    </cacheField>
    <cacheField name="Large Dir Count" numFmtId="0">
      <sharedItems containsString="0" containsBlank="1" containsNumber="1" containsInteger="1" minValue="0" maxValue="6"/>
    </cacheField>
    <cacheField name="Large Folders Bytes" numFmtId="0">
      <sharedItems containsString="0" containsBlank="1" containsNumber="1" containsInteger="1" minValue="0" maxValue="78722172688"/>
    </cacheField>
    <cacheField name="Folders With High Number File Count" numFmtId="0">
      <sharedItems containsString="0" containsBlank="1" containsNumber="1" containsInteger="1" minValue="0" maxValue="103"/>
    </cacheField>
    <cacheField name="Folders With High Number Sub Dir Count" numFmtId="0">
      <sharedItems containsString="0" containsBlank="1" containsNumber="1" containsInteger="1" minValue="0" maxValue="188"/>
    </cacheField>
    <cacheField name="Total Time Scanning" numFmtId="0">
      <sharedItems containsString="0" containsBlank="1" containsNumber="1" containsInteger="1" minValue="0" maxValue="106"/>
    </cacheField>
    <cacheField name="Most Recent Last Modified Time" numFmtId="0">
      <sharedItems containsNonDate="0" containsDate="1" containsString="0" containsBlank="1" minDate="1899-12-30T00:00:00" maxDate="2020-02-09T05:47:39"/>
    </cacheField>
    <cacheField name="Most Recent Last Accessed Time" numFmtId="0">
      <sharedItems containsDate="1" containsString="0" containsBlank="1" containsMixedTypes="1" minDate="1899-12-31T00:00:00" maxDate="2038-01-18T22:14:08"/>
    </cacheField>
    <cacheField name="Most Recent Last Created Time" numFmtId="0">
      <sharedItems containsDate="1" containsString="0" containsBlank="1" containsMixedTypes="1" minDate="1899-12-31T00:00:00" maxDate="2020-02-09T06:08:40"/>
    </cacheField>
    <cacheField name="Last Modified Bytes In Past 24 Hours" numFmtId="0">
      <sharedItems containsString="0" containsBlank="1" containsNumber="1" containsInteger="1" minValue="0" maxValue="6384659753"/>
    </cacheField>
    <cacheField name="Last Modified Files In Past 24 Hours" numFmtId="0">
      <sharedItems containsString="0" containsBlank="1" containsNumber="1" containsInteger="1" minValue="0" maxValue="3046"/>
    </cacheField>
    <cacheField name="Last Modified Folders In Past 24 Hours" numFmtId="0">
      <sharedItems containsString="0" containsBlank="1" containsNumber="1" containsInteger="1" minValue="0" maxValue="951"/>
    </cacheField>
    <cacheField name="Last Modified Bytes In Past Week" numFmtId="0">
      <sharedItems containsString="0" containsBlank="1" containsNumber="1" containsInteger="1" minValue="0" maxValue="27696671992"/>
    </cacheField>
    <cacheField name="Last Modified Files In Past Week" numFmtId="0">
      <sharedItems containsString="0" containsBlank="1" containsNumber="1" containsInteger="1" minValue="0" maxValue="31412"/>
    </cacheField>
    <cacheField name="Last Modified Folders In Past Week" numFmtId="0">
      <sharedItems containsString="0" containsBlank="1" containsNumber="1" containsInteger="1" minValue="0" maxValue="6390"/>
    </cacheField>
    <cacheField name="Last Modified Bytes In Past 30 Days" numFmtId="0">
      <sharedItems containsString="0" containsBlank="1" containsNumber="1" containsInteger="1" minValue="0" maxValue="60594035282"/>
    </cacheField>
    <cacheField name="Last Modified Files In Past 30 Days" numFmtId="0">
      <sharedItems containsString="0" containsBlank="1" containsNumber="1" containsInteger="1" minValue="0" maxValue="118547"/>
    </cacheField>
    <cacheField name="Last Modified Folders In Past 30 Days" numFmtId="0">
      <sharedItems containsString="0" containsBlank="1" containsNumber="1" containsInteger="1" minValue="0" maxValue="20012"/>
    </cacheField>
    <cacheField name="Last Modified Bytes In Past Year" numFmtId="0">
      <sharedItems containsString="0" containsBlank="1" containsNumber="1" containsInteger="1" minValue="0" maxValue="418855968643"/>
    </cacheField>
    <cacheField name="Last Modified Files In Past Year" numFmtId="0">
      <sharedItems containsString="0" containsBlank="1" containsNumber="1" containsInteger="1" minValue="0" maxValue="1079904"/>
    </cacheField>
    <cacheField name="Last Modified Folders In Past Year" numFmtId="0">
      <sharedItems containsString="0" containsBlank="1" containsNumber="1" containsInteger="1" minValue="0" maxValue="77012"/>
    </cacheField>
    <cacheField name="Last Accessed Bytes In Past 24 Hours" numFmtId="0">
      <sharedItems containsString="0" containsBlank="1" containsNumber="1" containsInteger="1" minValue="0" maxValue="22330911739"/>
    </cacheField>
    <cacheField name="Last Accessed Files In Past 24 Hours" numFmtId="0">
      <sharedItems containsString="0" containsBlank="1" containsNumber="1" containsInteger="1" minValue="0" maxValue="11286"/>
    </cacheField>
    <cacheField name="Last Accessed Folders In Past 24 Hours" numFmtId="0">
      <sharedItems containsString="0" containsBlank="1" containsNumber="1" containsInteger="1" minValue="0" maxValue="77012"/>
    </cacheField>
    <cacheField name="Last Accessed Bytes In Past Week" numFmtId="0">
      <sharedItems containsString="0" containsBlank="1" containsNumber="1" containsInteger="1" minValue="0" maxValue="106137733519"/>
    </cacheField>
    <cacheField name="Last Accessed Files In Past Week" numFmtId="0">
      <sharedItems containsString="0" containsBlank="1" containsNumber="1" containsInteger="1" minValue="0" maxValue="150790"/>
    </cacheField>
    <cacheField name="Last Accessed Folders In Past Week" numFmtId="0">
      <sharedItems containsString="0" containsBlank="1" containsNumber="1" containsInteger="1" minValue="0" maxValue="77012"/>
    </cacheField>
    <cacheField name="Last Accessed Bytes In Past 30 Days" numFmtId="0">
      <sharedItems containsString="0" containsBlank="1" containsNumber="1" containsInteger="1" minValue="0" maxValue="142186241209"/>
    </cacheField>
    <cacheField name="Last Accessed Files In Past 30 Days" numFmtId="0">
      <sharedItems containsString="0" containsBlank="1" containsNumber="1" containsInteger="1" minValue="0" maxValue="218795"/>
    </cacheField>
    <cacheField name="Last Accessed Folders In Past 30 Days" numFmtId="0">
      <sharedItems containsString="0" containsBlank="1" containsNumber="1" containsInteger="1" minValue="0" maxValue="77012"/>
    </cacheField>
    <cacheField name="Last Accessed Bytes In Past Year" numFmtId="0">
      <sharedItems containsString="0" containsBlank="1" containsNumber="1" containsInteger="1" minValue="0" maxValue="435339542695"/>
    </cacheField>
    <cacheField name="Last Accessed Files In Past Year" numFmtId="0">
      <sharedItems containsString="0" containsBlank="1" containsNumber="1" containsInteger="1" minValue="0" maxValue="1158790"/>
    </cacheField>
    <cacheField name="Last Accessed Folders In Past Year" numFmtId="0">
      <sharedItems containsString="0" containsBlank="1" containsNumber="1" containsInteger="1" minValue="0" maxValue="77012"/>
    </cacheField>
    <cacheField name="Last Created Bytes In Past 24 Hours" numFmtId="0">
      <sharedItems containsString="0" containsBlank="1" containsNumber="1" containsInteger="1" minValue="0" maxValue="14281346516"/>
    </cacheField>
    <cacheField name="Last Created Files In Past 24 Hours" numFmtId="0">
      <sharedItems containsString="0" containsBlank="1" containsNumber="1" containsInteger="1" minValue="0" maxValue="7457"/>
    </cacheField>
    <cacheField name="Last Created Folders In Past 24 Hours" numFmtId="0">
      <sharedItems containsString="0" containsBlank="1" containsNumber="1" containsInteger="1" minValue="0" maxValue="372"/>
    </cacheField>
    <cacheField name="Last Created Bytes In Past Week" numFmtId="0">
      <sharedItems containsString="0" containsBlank="1" containsNumber="1" containsInteger="1" minValue="0" maxValue="30902543836"/>
    </cacheField>
    <cacheField name="Last Created Files In Past Week" numFmtId="0">
      <sharedItems containsString="0" containsBlank="1" containsNumber="1" containsInteger="1" minValue="0" maxValue="33226"/>
    </cacheField>
    <cacheField name="Last Created Folders In Past Week" numFmtId="0">
      <sharedItems containsString="0" containsBlank="1" containsNumber="1" containsInteger="1" minValue="0" maxValue="1422"/>
    </cacheField>
    <cacheField name="Last Created Bytes In Past 30 Days" numFmtId="0">
      <sharedItems containsString="0" containsBlank="1" containsNumber="1" containsInteger="1" minValue="0" maxValue="67822371606"/>
    </cacheField>
    <cacheField name="Last Created Files In Past 30 Days" numFmtId="0">
      <sharedItems containsString="0" containsBlank="1" containsNumber="1" containsInteger="1" minValue="0" maxValue="100546"/>
    </cacheField>
    <cacheField name="Last Created Folders In Past 30 Days" numFmtId="0">
      <sharedItems containsString="0" containsBlank="1" containsNumber="1" containsInteger="1" minValue="0" maxValue="9685"/>
    </cacheField>
    <cacheField name="Last Created Bytes In Past Year" numFmtId="0">
      <sharedItems containsString="0" containsBlank="1" containsNumber="1" containsInteger="1" minValue="0" maxValue="408171747051"/>
    </cacheField>
    <cacheField name="Last Created Files In Past Year" numFmtId="0">
      <sharedItems containsString="0" containsBlank="1" containsNumber="1" containsInteger="1" minValue="0" maxValue="1070230"/>
    </cacheField>
    <cacheField name="Last Created Folders In Past Year" numFmtId="0">
      <sharedItems containsString="0" containsBlank="1" containsNumber="1" containsInteger="1" minValue="0" maxValue="77012"/>
    </cacheField>
    <cacheField name="Owner String" numFmtId="0">
      <sharedItems containsBlank="1"/>
    </cacheField>
    <cacheField name="Rel Path" numFmtId="0">
      <sharedItems containsBlank="1" count="3764">
        <s v="123456"/>
        <s v="123457"/>
        <s v="123458"/>
        <s v="123459"/>
        <s v="123460"/>
        <s v="123461"/>
        <s v="123462"/>
        <s v="123463"/>
        <s v="123464"/>
        <s v="123465"/>
        <s v="123466"/>
        <s v="123467"/>
        <s v="123468"/>
        <s v="123469"/>
        <s v="123470"/>
        <s v="123471"/>
        <s v="123472"/>
        <s v="123473"/>
        <s v="123474"/>
        <s v="123475"/>
        <s v="123476"/>
        <s v="123477"/>
        <s v="123478"/>
        <s v="123479"/>
        <s v="123480"/>
        <s v="123481"/>
        <s v="123482"/>
        <s v="123483"/>
        <s v="123484"/>
        <s v="123485"/>
        <s v="123486"/>
        <s v="123487"/>
        <s v="123488"/>
        <s v="123489"/>
        <s v="123490"/>
        <s v="123491"/>
        <s v="123492"/>
        <s v="123493"/>
        <s v="123494"/>
        <s v="123495"/>
        <s v="123496"/>
        <s v="123497"/>
        <s v="123498"/>
        <s v="123499"/>
        <s v="123500"/>
        <s v="123501"/>
        <s v="123502"/>
        <s v="123503"/>
        <s v="123504"/>
        <s v="123505"/>
        <s v="123506"/>
        <s v="123507"/>
        <s v="123508"/>
        <s v="123509"/>
        <s v="123510"/>
        <s v="123511"/>
        <s v="123512"/>
        <s v="123513"/>
        <s v="123514"/>
        <s v="123515"/>
        <s v="123516"/>
        <s v="123517"/>
        <s v="123518"/>
        <s v="123519"/>
        <s v="123520"/>
        <s v="123521"/>
        <s v="123522"/>
        <s v="123523"/>
        <s v="123524"/>
        <s v="123525"/>
        <s v="123526"/>
        <s v="123527"/>
        <s v="123528"/>
        <s v="123529"/>
        <s v="123530"/>
        <s v="123531"/>
        <s v="123532"/>
        <s v="123533"/>
        <s v="123534"/>
        <s v="123535"/>
        <s v="123536"/>
        <s v="123537"/>
        <s v="123538"/>
        <s v="123539"/>
        <s v="123540"/>
        <s v="123541"/>
        <s v="123542"/>
        <s v="123543"/>
        <s v="123544"/>
        <s v="123545"/>
        <s v="123546"/>
        <s v="123547"/>
        <s v="123548"/>
        <s v="123549"/>
        <s v="123550"/>
        <s v="123551"/>
        <s v="123552"/>
        <s v="123553"/>
        <s v="123554"/>
        <s v="123555"/>
        <s v="123556"/>
        <s v="123557"/>
        <s v="123558"/>
        <s v="123559"/>
        <s v="123560"/>
        <s v="123561"/>
        <s v="123562"/>
        <s v="123563"/>
        <s v="123564"/>
        <s v="123565"/>
        <s v="123566"/>
        <s v="123567"/>
        <s v="123568"/>
        <s v="123569"/>
        <s v="123570"/>
        <s v="123571"/>
        <s v="123572"/>
        <s v="123573"/>
        <s v="123574"/>
        <s v="123575"/>
        <s v="123576"/>
        <s v="123577"/>
        <s v="123578"/>
        <s v="123579"/>
        <s v="123580"/>
        <s v="123581"/>
        <s v="123582"/>
        <s v="123583"/>
        <s v="123584"/>
        <s v="123585"/>
        <s v="123586"/>
        <s v="123587"/>
        <s v="123588"/>
        <s v="123589"/>
        <s v="123590"/>
        <s v="123591"/>
        <s v="123592"/>
        <s v="123593"/>
        <s v="123594"/>
        <s v="123595"/>
        <s v="123596"/>
        <s v="123597"/>
        <s v="123598"/>
        <s v="123599"/>
        <s v="123600"/>
        <s v="123601"/>
        <s v="123602"/>
        <s v="123603"/>
        <s v="123604"/>
        <s v="123605"/>
        <s v="123606"/>
        <s v="123607"/>
        <s v="123608"/>
        <s v="123609"/>
        <s v="123610"/>
        <s v="123611"/>
        <s v="123612"/>
        <s v="123613"/>
        <s v="123614"/>
        <s v="123615"/>
        <s v="123616"/>
        <s v="123617"/>
        <s v="123618"/>
        <s v="123619"/>
        <s v="123620"/>
        <s v="123621"/>
        <s v="123622"/>
        <s v="123623"/>
        <s v="123624"/>
        <s v="123625"/>
        <s v="123626"/>
        <s v="123627"/>
        <s v="123628"/>
        <s v="123629"/>
        <s v="123630"/>
        <s v="123631"/>
        <s v="123632"/>
        <s v="123633"/>
        <s v="123634"/>
        <s v="123635"/>
        <s v="123636"/>
        <s v="123637"/>
        <s v="123638"/>
        <s v="123639"/>
        <s v="123640"/>
        <s v="123641"/>
        <s v="123642"/>
        <s v="123643"/>
        <s v="123644"/>
        <s v="123645"/>
        <s v="123646"/>
        <s v="123647"/>
        <s v="123648"/>
        <s v="123649"/>
        <s v="123650"/>
        <s v="123651"/>
        <s v="123652"/>
        <s v="123653"/>
        <s v="123654"/>
        <s v="123655"/>
        <s v="123656"/>
        <s v="123657"/>
        <s v="123658"/>
        <s v="123659"/>
        <s v="123660"/>
        <s v="123661"/>
        <s v="123662"/>
        <s v="123663"/>
        <s v="123664"/>
        <s v="123665"/>
        <s v="123666"/>
        <s v="123667"/>
        <s v="123668"/>
        <s v="123669"/>
        <s v="123670"/>
        <s v="123671"/>
        <s v="123672"/>
        <s v="123673"/>
        <s v="123674"/>
        <s v="123675"/>
        <s v="123676"/>
        <s v="123677"/>
        <s v="123678"/>
        <s v="123679"/>
        <s v="123680"/>
        <s v="123681"/>
        <s v="123682"/>
        <s v="123683"/>
        <s v="123684"/>
        <s v="123685"/>
        <s v="123686"/>
        <s v="123687"/>
        <s v="123688"/>
        <s v="123689"/>
        <s v="123690"/>
        <s v="123691"/>
        <s v="123692"/>
        <s v="123693"/>
        <s v="123694"/>
        <s v="123695"/>
        <s v="123696"/>
        <s v="123697"/>
        <s v="123698"/>
        <s v="123699"/>
        <s v="123700"/>
        <s v="123701"/>
        <s v="123702"/>
        <s v="123703"/>
        <s v="123704"/>
        <s v="123705"/>
        <s v="123706"/>
        <s v="123707"/>
        <s v="123708"/>
        <s v="123709"/>
        <s v="123710"/>
        <s v="123711"/>
        <s v="123712"/>
        <s v="123713"/>
        <s v="123714"/>
        <s v="123715"/>
        <s v="123716"/>
        <s v="123717"/>
        <s v="123718"/>
        <s v="123719"/>
        <s v="123720"/>
        <s v="123721"/>
        <s v="123722"/>
        <s v="123723"/>
        <s v="123724"/>
        <s v="123725"/>
        <s v="123726"/>
        <s v="123727"/>
        <s v="123728"/>
        <s v="123729"/>
        <s v="123730"/>
        <s v="123731"/>
        <s v="123732"/>
        <s v="123733"/>
        <s v="123734"/>
        <s v="123735"/>
        <s v="123736"/>
        <s v="123737"/>
        <s v="123738"/>
        <s v="123739"/>
        <s v="123740"/>
        <s v="123741"/>
        <s v="123742"/>
        <s v="123743"/>
        <s v="123744"/>
        <s v="123745"/>
        <s v="123746"/>
        <s v="123747"/>
        <s v="123748"/>
        <s v="123749"/>
        <s v="123750"/>
        <s v="123751"/>
        <s v="123752"/>
        <s v="123753"/>
        <s v="123754"/>
        <s v="123755"/>
        <s v="123756"/>
        <s v="123757"/>
        <s v="123758"/>
        <s v="123759"/>
        <s v="123760"/>
        <s v="123761"/>
        <s v="123762"/>
        <s v="123763"/>
        <s v="123764"/>
        <s v="123765"/>
        <s v="123766"/>
        <s v="123767"/>
        <s v="123768"/>
        <s v="123769"/>
        <s v="123770"/>
        <s v="123771"/>
        <s v="123772"/>
        <s v="123773"/>
        <s v="123774"/>
        <s v="123775"/>
        <s v="123776"/>
        <s v="123777"/>
        <s v="123778"/>
        <s v="123779"/>
        <s v="123780"/>
        <s v="123781"/>
        <s v="123782"/>
        <s v="123783"/>
        <s v="123784"/>
        <s v="123785"/>
        <s v="123786"/>
        <s v="123787"/>
        <s v="123788"/>
        <s v="123789"/>
        <s v="123790"/>
        <s v="123791"/>
        <s v="123792"/>
        <s v="123793"/>
        <s v="123794"/>
        <s v="123795"/>
        <s v="123796"/>
        <s v="123797"/>
        <s v="123798"/>
        <s v="123799"/>
        <s v="123800"/>
        <s v="123801"/>
        <s v="123802"/>
        <s v="123803"/>
        <s v="123804"/>
        <s v="123805"/>
        <s v="123806"/>
        <s v="123807"/>
        <s v="123808"/>
        <s v="123809"/>
        <s v="123810"/>
        <s v="123811"/>
        <s v="123812"/>
        <s v="123813"/>
        <s v="123814"/>
        <s v="123815"/>
        <s v="123816"/>
        <s v="123817"/>
        <s v="123818"/>
        <s v="123819"/>
        <s v="123820"/>
        <s v="123821"/>
        <s v="123822"/>
        <s v="123823"/>
        <s v="123824"/>
        <s v="123825"/>
        <s v="123826"/>
        <s v="123827"/>
        <s v="123828"/>
        <s v="123829"/>
        <s v="123830"/>
        <s v="123831"/>
        <s v="123832"/>
        <s v="123833"/>
        <s v="123834"/>
        <s v="123835"/>
        <s v="123836"/>
        <s v="123837"/>
        <s v="123838"/>
        <s v="123839"/>
        <s v="123840"/>
        <s v="123841"/>
        <s v="123842"/>
        <s v="123843"/>
        <s v="123844"/>
        <s v="123845"/>
        <s v="123846"/>
        <s v="123847"/>
        <s v="123848"/>
        <s v="123849"/>
        <s v="123850"/>
        <s v="123851"/>
        <s v="123852"/>
        <s v="123853"/>
        <s v="123854"/>
        <s v="123855"/>
        <s v="123856"/>
        <s v="123857"/>
        <s v="123858"/>
        <s v="123859"/>
        <s v="123860"/>
        <s v="123861"/>
        <s v="123862"/>
        <s v="123863"/>
        <s v="123864"/>
        <s v="123865"/>
        <s v="123866"/>
        <s v="123867"/>
        <s v="123868"/>
        <s v="123869"/>
        <s v="123870"/>
        <s v="123871"/>
        <s v="123872"/>
        <s v="123873"/>
        <s v="123874"/>
        <s v="123875"/>
        <s v="123876"/>
        <s v="123877"/>
        <s v="123878"/>
        <s v="123879"/>
        <s v="123880"/>
        <s v="123881"/>
        <s v="123882"/>
        <s v="123883"/>
        <s v="123884"/>
        <s v="123885"/>
        <s v="123886"/>
        <s v="123887"/>
        <s v="123888"/>
        <s v="123889"/>
        <s v="123890"/>
        <s v="123891"/>
        <s v="123892"/>
        <s v="123893"/>
        <s v="123894"/>
        <s v="123895"/>
        <s v="123896"/>
        <s v="123897"/>
        <s v="123898"/>
        <s v="123899"/>
        <s v="123900"/>
        <s v="123901"/>
        <s v="123902"/>
        <s v="123903"/>
        <s v="123904"/>
        <s v="123905"/>
        <s v="123906"/>
        <s v="123907"/>
        <s v="123908"/>
        <s v="123909"/>
        <s v="123910"/>
        <s v="123911"/>
        <s v="123912"/>
        <s v="123913"/>
        <s v="123914"/>
        <s v="123915"/>
        <s v="123916"/>
        <s v="123917"/>
        <s v="123918"/>
        <s v="123919"/>
        <s v="123920"/>
        <s v="123921"/>
        <s v="123922"/>
        <s v="123923"/>
        <s v="123924"/>
        <s v="123925"/>
        <s v="123926"/>
        <s v="123927"/>
        <s v="123928"/>
        <s v="123929"/>
        <s v="123930"/>
        <s v="123931"/>
        <s v="123932"/>
        <s v="123933"/>
        <s v="123934"/>
        <s v="123935"/>
        <s v="123936"/>
        <s v="123937"/>
        <s v="123938"/>
        <s v="123939"/>
        <s v="123940"/>
        <s v="123941"/>
        <s v="123942"/>
        <s v="123943"/>
        <s v="123944"/>
        <s v="123945"/>
        <s v="123946"/>
        <s v="123947"/>
        <s v="123948"/>
        <s v="123949"/>
        <s v="123950"/>
        <s v="123951"/>
        <s v="123952"/>
        <s v="123953"/>
        <s v="123954"/>
        <s v="123955"/>
        <s v="123956"/>
        <s v="123957"/>
        <s v="123958"/>
        <s v="123959"/>
        <s v="123960"/>
        <s v="123961"/>
        <s v="123962"/>
        <s v="123963"/>
        <s v="123964"/>
        <s v="123965"/>
        <s v="123966"/>
        <s v="123967"/>
        <s v="123968"/>
        <s v="123969"/>
        <s v="123970"/>
        <s v="123971"/>
        <s v="123972"/>
        <s v="123973"/>
        <s v="123974"/>
        <s v="123975"/>
        <s v="123976"/>
        <s v="123977"/>
        <s v="123978"/>
        <s v="123979"/>
        <s v="123980"/>
        <s v="123981"/>
        <s v="123982"/>
        <s v="123983"/>
        <s v="123984"/>
        <s v="123985"/>
        <s v="123986"/>
        <s v="123987"/>
        <s v="123988"/>
        <s v="123989"/>
        <s v="123990"/>
        <s v="123991"/>
        <s v="123992"/>
        <s v="123993"/>
        <s v="123994"/>
        <s v="123995"/>
        <s v="123996"/>
        <s v="123997"/>
        <s v="123998"/>
        <s v="123999"/>
        <s v="124000"/>
        <s v="124001"/>
        <s v="124002"/>
        <s v="124003"/>
        <s v="124004"/>
        <s v="124005"/>
        <s v="124006"/>
        <s v="124007"/>
        <s v="124008"/>
        <s v="124009"/>
        <s v="124010"/>
        <s v="124011"/>
        <s v="124012"/>
        <s v="124013"/>
        <s v="124014"/>
        <s v="124015"/>
        <s v="124016"/>
        <s v="124017"/>
        <s v="124018"/>
        <s v="124019"/>
        <s v="124020"/>
        <s v="124021"/>
        <s v="124022"/>
        <s v="124023"/>
        <s v="124024"/>
        <s v="124025"/>
        <s v="124026"/>
        <s v="124027"/>
        <s v="124028"/>
        <s v="124029"/>
        <s v="124030"/>
        <s v="124031"/>
        <s v="124032"/>
        <s v="124033"/>
        <s v="124034"/>
        <s v="124035"/>
        <s v="124036"/>
        <s v="124037"/>
        <s v="124038"/>
        <s v="124039"/>
        <s v="124040"/>
        <s v="124041"/>
        <s v="124042"/>
        <s v="124043"/>
        <s v="124044"/>
        <s v="124045"/>
        <s v="124046"/>
        <s v="124047"/>
        <s v="124048"/>
        <s v="124049"/>
        <s v="124050"/>
        <s v="124051"/>
        <s v="124052"/>
        <s v="124053"/>
        <s v="124054"/>
        <s v="124055"/>
        <s v="124056"/>
        <s v="124057"/>
        <s v="124058"/>
        <s v="124059"/>
        <s v="124060"/>
        <s v="124061"/>
        <s v="124062"/>
        <s v="124063"/>
        <s v="124064"/>
        <s v="124065"/>
        <s v="124066"/>
        <s v="124067"/>
        <s v="124068"/>
        <s v="124069"/>
        <s v="124070"/>
        <s v="124071"/>
        <s v="124072"/>
        <s v="124073"/>
        <s v="124074"/>
        <s v="124075"/>
        <s v="124076"/>
        <s v="124077"/>
        <s v="124078"/>
        <s v="124079"/>
        <s v="124080"/>
        <s v="124081"/>
        <s v="124082"/>
        <s v="124083"/>
        <s v="124084"/>
        <s v="124085"/>
        <s v="124086"/>
        <s v="124087"/>
        <s v="124088"/>
        <s v="124089"/>
        <s v="124090"/>
        <s v="124091"/>
        <s v="124092"/>
        <s v="124093"/>
        <s v="124094"/>
        <s v="124095"/>
        <s v="124096"/>
        <s v="124097"/>
        <s v="124098"/>
        <s v="124099"/>
        <s v="124100"/>
        <s v="124101"/>
        <s v="124102"/>
        <s v="124103"/>
        <s v="124104"/>
        <s v="124105"/>
        <s v="124106"/>
        <s v="124107"/>
        <s v="124108"/>
        <s v="124109"/>
        <s v="124110"/>
        <s v="124111"/>
        <s v="124112"/>
        <s v="124113"/>
        <s v="124114"/>
        <s v="124115"/>
        <s v="124116"/>
        <s v="124117"/>
        <s v="124118"/>
        <s v="124119"/>
        <s v="124120"/>
        <s v="124121"/>
        <s v="124122"/>
        <s v="124123"/>
        <s v="124124"/>
        <s v="124125"/>
        <s v="124126"/>
        <s v="124127"/>
        <s v="124128"/>
        <s v="124129"/>
        <s v="124130"/>
        <s v="124131"/>
        <s v="124132"/>
        <s v="124133"/>
        <s v="124134"/>
        <s v="124135"/>
        <s v="124136"/>
        <s v="124137"/>
        <s v="124138"/>
        <s v="124139"/>
        <s v="124140"/>
        <s v="124141"/>
        <s v="124142"/>
        <s v="124143"/>
        <s v="124144"/>
        <s v="124145"/>
        <s v="124146"/>
        <s v="124147"/>
        <s v="124148"/>
        <s v="124149"/>
        <s v="124150"/>
        <s v="124151"/>
        <s v="124152"/>
        <s v="124153"/>
        <s v="124154"/>
        <s v="124155"/>
        <s v="124156"/>
        <s v="124157"/>
        <s v="124158"/>
        <s v="124159"/>
        <s v="124160"/>
        <s v="124161"/>
        <s v="124162"/>
        <s v="124163"/>
        <s v="124164"/>
        <s v="124165"/>
        <s v="124166"/>
        <s v="124167"/>
        <s v="124168"/>
        <s v="124169"/>
        <s v="124170"/>
        <s v="124171"/>
        <s v="124172"/>
        <s v="124173"/>
        <s v="124174"/>
        <s v="124175"/>
        <s v="124176"/>
        <s v="124177"/>
        <s v="124178"/>
        <s v="124179"/>
        <s v="124180"/>
        <s v="124181"/>
        <s v="124182"/>
        <s v="124183"/>
        <s v="124184"/>
        <s v="124185"/>
        <s v="124186"/>
        <s v="124187"/>
        <s v="124188"/>
        <s v="124189"/>
        <s v="124190"/>
        <s v="124191"/>
        <s v="124192"/>
        <s v="124193"/>
        <s v="124194"/>
        <s v="124195"/>
        <s v="124196"/>
        <s v="124197"/>
        <s v="124198"/>
        <s v="124199"/>
        <s v="124200"/>
        <s v="124201"/>
        <s v="124202"/>
        <s v="124203"/>
        <s v="124204"/>
        <s v="124205"/>
        <s v="124206"/>
        <s v="124207"/>
        <s v="124208"/>
        <s v="124209"/>
        <s v="124210"/>
        <s v="124211"/>
        <s v="124212"/>
        <s v="124213"/>
        <s v="124214"/>
        <s v="124215"/>
        <s v="124216"/>
        <s v="124217"/>
        <s v="124218"/>
        <s v="124219"/>
        <s v="124220"/>
        <s v="124221"/>
        <s v="124222"/>
        <s v="124223"/>
        <s v="124224"/>
        <s v="124225"/>
        <s v="124226"/>
        <s v="124227"/>
        <s v="124228"/>
        <s v="124229"/>
        <s v="124230"/>
        <s v="124231"/>
        <s v="124232"/>
        <s v="124233"/>
        <s v="124234"/>
        <s v="124235"/>
        <s v="124236"/>
        <s v="124237"/>
        <s v="124238"/>
        <s v="124239"/>
        <s v="124240"/>
        <s v="124241"/>
        <s v="124242"/>
        <s v="124243"/>
        <s v="124244"/>
        <s v="124245"/>
        <s v="124246"/>
        <s v="124247"/>
        <s v="124248"/>
        <s v="124249"/>
        <s v="124250"/>
        <s v="124251"/>
        <s v="124252"/>
        <s v="124253"/>
        <s v="124254"/>
        <s v="124255"/>
        <s v="124256"/>
        <s v="124257"/>
        <s v="124258"/>
        <s v="124259"/>
        <s v="124260"/>
        <s v="124261"/>
        <s v="124262"/>
        <s v="124263"/>
        <s v="124264"/>
        <s v="124265"/>
        <s v="124266"/>
        <s v="124267"/>
        <s v="124268"/>
        <s v="124269"/>
        <s v="124270"/>
        <s v="124271"/>
        <s v="124272"/>
        <s v="124273"/>
        <s v="124274"/>
        <s v="124275"/>
        <s v="124276"/>
        <s v="124277"/>
        <s v="124278"/>
        <s v="124279"/>
        <s v="124280"/>
        <s v="124281"/>
        <s v="124282"/>
        <s v="124283"/>
        <s v="124284"/>
        <s v="124285"/>
        <s v="124286"/>
        <s v="124287"/>
        <s v="124288"/>
        <s v="124289"/>
        <s v="124290"/>
        <s v="124291"/>
        <s v="124292"/>
        <s v="124293"/>
        <s v="124294"/>
        <s v="124295"/>
        <s v="124296"/>
        <s v="124297"/>
        <s v="124298"/>
        <s v="124299"/>
        <s v="124300"/>
        <s v="124301"/>
        <s v="124302"/>
        <s v="124303"/>
        <s v="124304"/>
        <s v="124305"/>
        <s v="124306"/>
        <s v="124307"/>
        <s v="124308"/>
        <s v="124309"/>
        <s v="124310"/>
        <s v="124311"/>
        <s v="124312"/>
        <s v="124313"/>
        <s v="124314"/>
        <s v="124315"/>
        <s v="124316"/>
        <s v="124317"/>
        <s v="124318"/>
        <s v="124319"/>
        <s v="124320"/>
        <s v="124321"/>
        <s v="124322"/>
        <s v="124323"/>
        <s v="124324"/>
        <s v="124325"/>
        <s v="124326"/>
        <s v="124327"/>
        <s v="124328"/>
        <s v="124329"/>
        <s v="124330"/>
        <s v="124331"/>
        <s v="124332"/>
        <s v="124333"/>
        <s v="124334"/>
        <s v="124335"/>
        <s v="124336"/>
        <s v="124337"/>
        <s v="124338"/>
        <s v="124339"/>
        <s v="124340"/>
        <s v="124341"/>
        <s v="124342"/>
        <s v="124343"/>
        <s v="124344"/>
        <s v="124345"/>
        <s v="124346"/>
        <s v="124347"/>
        <s v="124348"/>
        <s v="124349"/>
        <s v="124350"/>
        <s v="124351"/>
        <s v="124352"/>
        <s v="124353"/>
        <s v="124354"/>
        <s v="124355"/>
        <s v="124356"/>
        <s v="124357"/>
        <s v="124358"/>
        <s v="124359"/>
        <s v="124360"/>
        <s v="124361"/>
        <s v="124362"/>
        <s v="124363"/>
        <s v="124364"/>
        <s v="124365"/>
        <s v="124366"/>
        <s v="124367"/>
        <s v="124368"/>
        <s v="124369"/>
        <s v="124370"/>
        <s v="124371"/>
        <s v="124372"/>
        <s v="124373"/>
        <s v="124374"/>
        <s v="124375"/>
        <s v="124376"/>
        <s v="124377"/>
        <s v="124378"/>
        <s v="124379"/>
        <s v="124380"/>
        <s v="124381"/>
        <s v="124382"/>
        <s v="124383"/>
        <s v="124384"/>
        <s v="124385"/>
        <s v="124386"/>
        <s v="124387"/>
        <s v="124388"/>
        <s v="124389"/>
        <s v="124390"/>
        <s v="124391"/>
        <s v="124392"/>
        <s v="124393"/>
        <s v="124394"/>
        <s v="124395"/>
        <s v="124396"/>
        <s v="124397"/>
        <s v="124398"/>
        <s v="124399"/>
        <s v="124400"/>
        <s v="124401"/>
        <s v="124402"/>
        <s v="124403"/>
        <s v="124404"/>
        <s v="124405"/>
        <s v="124406"/>
        <s v="124407"/>
        <s v="124408"/>
        <s v="124409"/>
        <s v="124410"/>
        <s v="124411"/>
        <s v="124412"/>
        <s v="124413"/>
        <s v="124414"/>
        <s v="124415"/>
        <s v="124416"/>
        <s v="124417"/>
        <s v="124418"/>
        <s v="124419"/>
        <s v="124420"/>
        <s v="124421"/>
        <s v="124422"/>
        <s v="124423"/>
        <s v="124424"/>
        <s v="124425"/>
        <s v="124426"/>
        <s v="124427"/>
        <s v="124428"/>
        <s v="124429"/>
        <s v="124430"/>
        <s v="124431"/>
        <s v="124432"/>
        <s v="124433"/>
        <s v="124434"/>
        <s v="124435"/>
        <s v="124436"/>
        <s v="124437"/>
        <s v="124438"/>
        <s v="124439"/>
        <s v="124440"/>
        <s v="124441"/>
        <s v="124442"/>
        <s v="124443"/>
        <s v="124444"/>
        <s v="124445"/>
        <s v="124446"/>
        <s v="124447"/>
        <s v="124448"/>
        <s v="124449"/>
        <s v="124450"/>
        <s v="124451"/>
        <s v="124452"/>
        <s v="124453"/>
        <s v="124454"/>
        <s v="124455"/>
        <s v="124456"/>
        <s v="124457"/>
        <s v="124458"/>
        <s v="124459"/>
        <s v="124460"/>
        <s v="124461"/>
        <s v="124462"/>
        <s v="124463"/>
        <s v="124464"/>
        <s v="124465"/>
        <s v="124466"/>
        <s v="124467"/>
        <s v="124468"/>
        <s v="124469"/>
        <s v="124470"/>
        <s v="124471"/>
        <s v="124472"/>
        <s v="124473"/>
        <s v="124474"/>
        <s v="124475"/>
        <s v="124476"/>
        <s v="124477"/>
        <s v="124478"/>
        <s v="124479"/>
        <s v="124480"/>
        <s v="124481"/>
        <s v="124482"/>
        <s v="124483"/>
        <s v="124484"/>
        <s v="124485"/>
        <s v="124486"/>
        <s v="124487"/>
        <s v="124488"/>
        <s v="124489"/>
        <s v="124490"/>
        <s v="124491"/>
        <s v="124492"/>
        <s v="124493"/>
        <s v="124494"/>
        <s v="124495"/>
        <s v="124496"/>
        <s v="124497"/>
        <s v="124498"/>
        <s v="124499"/>
        <s v="124500"/>
        <s v="124501"/>
        <s v="124502"/>
        <s v="124503"/>
        <s v="124504"/>
        <s v="124505"/>
        <s v="124506"/>
        <s v="124507"/>
        <s v="124508"/>
        <s v="124509"/>
        <s v="124510"/>
        <s v="124511"/>
        <s v="124512"/>
        <s v="124513"/>
        <s v="124514"/>
        <s v="124515"/>
        <s v="124516"/>
        <s v="124517"/>
        <s v="124518"/>
        <s v="124519"/>
        <s v="124520"/>
        <s v="124521"/>
        <s v="124522"/>
        <s v="124523"/>
        <s v="124524"/>
        <s v="124525"/>
        <s v="124526"/>
        <s v="124527"/>
        <s v="124528"/>
        <s v="124529"/>
        <s v="124530"/>
        <s v="124531"/>
        <s v="124532"/>
        <s v="124533"/>
        <s v="124534"/>
        <s v="124535"/>
        <s v="124536"/>
        <s v="124537"/>
        <s v="124538"/>
        <s v="124539"/>
        <s v="124540"/>
        <s v="124541"/>
        <s v="124542"/>
        <s v="124543"/>
        <s v="124544"/>
        <s v="124545"/>
        <s v="124546"/>
        <s v="124547"/>
        <s v="124548"/>
        <s v="124549"/>
        <s v="124550"/>
        <s v="124551"/>
        <s v="124552"/>
        <s v="124553"/>
        <s v="124554"/>
        <s v="124555"/>
        <s v="124556"/>
        <s v="124557"/>
        <s v="124558"/>
        <s v="124559"/>
        <s v="124560"/>
        <s v="124561"/>
        <s v="124562"/>
        <s v="124563"/>
        <s v="124564"/>
        <s v="124565"/>
        <s v="124566"/>
        <s v="124567"/>
        <s v="124568"/>
        <s v="124569"/>
        <s v="124570"/>
        <s v="124571"/>
        <s v="124572"/>
        <s v="124573"/>
        <s v="124574"/>
        <s v="124575"/>
        <s v="124576"/>
        <s v="124577"/>
        <s v="124578"/>
        <s v="124579"/>
        <s v="124580"/>
        <s v="124581"/>
        <s v="124582"/>
        <s v="124583"/>
        <s v="124584"/>
        <s v="124585"/>
        <s v="124586"/>
        <s v="124587"/>
        <s v="124588"/>
        <s v="124589"/>
        <s v="124590"/>
        <s v="124591"/>
        <s v="124592"/>
        <s v="124593"/>
        <s v="124594"/>
        <s v="124595"/>
        <s v="124596"/>
        <s v="124597"/>
        <s v="124598"/>
        <s v="124599"/>
        <s v="124600"/>
        <s v="124601"/>
        <s v="124602"/>
        <s v="124603"/>
        <s v="124604"/>
        <s v="124605"/>
        <s v="124606"/>
        <s v="124607"/>
        <s v="124608"/>
        <s v="124609"/>
        <s v="124610"/>
        <s v="124611"/>
        <s v="124612"/>
        <s v="124613"/>
        <s v="124614"/>
        <s v="124615"/>
        <s v="124616"/>
        <s v="124617"/>
        <s v="124618"/>
        <s v="124619"/>
        <s v="124620"/>
        <s v="124621"/>
        <s v="124622"/>
        <s v="124623"/>
        <s v="124624"/>
        <s v="124625"/>
        <s v="124626"/>
        <s v="124627"/>
        <s v="124628"/>
        <s v="124629"/>
        <s v="124630"/>
        <s v="124631"/>
        <s v="124632"/>
        <s v="124633"/>
        <s v="124634"/>
        <s v="124635"/>
        <s v="124636"/>
        <s v="124637"/>
        <s v="124638"/>
        <s v="124639"/>
        <s v="124640"/>
        <s v="124641"/>
        <s v="124642"/>
        <s v="124643"/>
        <s v="124644"/>
        <s v="124645"/>
        <s v="124646"/>
        <s v="124647"/>
        <s v="124648"/>
        <s v="124649"/>
        <s v="124650"/>
        <s v="124651"/>
        <s v="124652"/>
        <s v="124653"/>
        <s v="124654"/>
        <s v="124655"/>
        <s v="124656"/>
        <s v="124657"/>
        <s v="124658"/>
        <s v="124659"/>
        <s v="124660"/>
        <s v="124661"/>
        <s v="124662"/>
        <s v="124663"/>
        <s v="124664"/>
        <s v="124665"/>
        <s v="124666"/>
        <s v="124667"/>
        <s v="124668"/>
        <s v="124669"/>
        <s v="124670"/>
        <s v="124671"/>
        <s v="124672"/>
        <s v="124673"/>
        <s v="124674"/>
        <s v="124675"/>
        <s v="124676"/>
        <s v="124677"/>
        <s v="124678"/>
        <s v="124679"/>
        <s v="124680"/>
        <s v="124681"/>
        <s v="124682"/>
        <s v="124683"/>
        <s v="124684"/>
        <s v="124685"/>
        <s v="124686"/>
        <s v="124687"/>
        <s v="124688"/>
        <s v="124689"/>
        <s v="124690"/>
        <s v="124691"/>
        <s v="124692"/>
        <s v="124693"/>
        <s v="124694"/>
        <s v="124695"/>
        <s v="124696"/>
        <s v="124697"/>
        <s v="124698"/>
        <s v="124699"/>
        <s v="124700"/>
        <s v="124701"/>
        <s v="124702"/>
        <s v="124703"/>
        <s v="124704"/>
        <s v="124705"/>
        <s v="124706"/>
        <s v="124707"/>
        <s v="124708"/>
        <s v="124709"/>
        <s v="124710"/>
        <s v="124711"/>
        <s v="124712"/>
        <s v="124713"/>
        <s v="124714"/>
        <s v="124715"/>
        <s v="124716"/>
        <s v="124717"/>
        <s v="124718"/>
        <s v="124719"/>
        <s v="124720"/>
        <s v="124721"/>
        <s v="124722"/>
        <s v="124723"/>
        <s v="124724"/>
        <s v="124725"/>
        <s v="124726"/>
        <s v="124727"/>
        <s v="124728"/>
        <s v="124729"/>
        <s v="124730"/>
        <s v="124731"/>
        <s v="124732"/>
        <s v="124733"/>
        <s v="124734"/>
        <s v="124735"/>
        <s v="124736"/>
        <s v="124737"/>
        <s v="124738"/>
        <s v="124739"/>
        <s v="124740"/>
        <s v="124741"/>
        <s v="124742"/>
        <s v="124743"/>
        <s v="124744"/>
        <s v="124745"/>
        <s v="124746"/>
        <s v="124747"/>
        <s v="124748"/>
        <s v="124749"/>
        <s v="124750"/>
        <s v="124751"/>
        <s v="124752"/>
        <s v="124753"/>
        <s v="124754"/>
        <s v="124755"/>
        <s v="124756"/>
        <s v="124757"/>
        <s v="124758"/>
        <s v="124759"/>
        <s v="124760"/>
        <s v="124761"/>
        <s v="124762"/>
        <s v="124763"/>
        <s v="124764"/>
        <s v="124765"/>
        <s v="124766"/>
        <s v="124767"/>
        <s v="124768"/>
        <s v="124769"/>
        <s v="124770"/>
        <s v="124771"/>
        <s v="124772"/>
        <s v="124773"/>
        <s v="124774"/>
        <s v="124775"/>
        <s v="124776"/>
        <s v="124777"/>
        <s v="124778"/>
        <s v="124779"/>
        <s v="124780"/>
        <s v="124781"/>
        <s v="124782"/>
        <s v="124783"/>
        <s v="124784"/>
        <s v="124785"/>
        <s v="124786"/>
        <s v="124787"/>
        <s v="124788"/>
        <s v="124789"/>
        <s v="124790"/>
        <s v="124791"/>
        <s v="124792"/>
        <s v="124793"/>
        <s v="124794"/>
        <s v="124795"/>
        <s v="124796"/>
        <s v="124797"/>
        <s v="124798"/>
        <s v="124799"/>
        <s v="124800"/>
        <s v="124801"/>
        <s v="124802"/>
        <s v="124803"/>
        <s v="124804"/>
        <s v="124805"/>
        <s v="124806"/>
        <s v="124807"/>
        <s v="124808"/>
        <s v="124809"/>
        <s v="124810"/>
        <s v="124811"/>
        <s v="124812"/>
        <s v="124813"/>
        <s v="124814"/>
        <s v="124815"/>
        <s v="124816"/>
        <s v="124817"/>
        <s v="124818"/>
        <s v="124819"/>
        <s v="124820"/>
        <s v="124821"/>
        <s v="124822"/>
        <s v="124823"/>
        <s v="124824"/>
        <s v="124825"/>
        <s v="124826"/>
        <s v="124827"/>
        <s v="124828"/>
        <s v="124829"/>
        <s v="124830"/>
        <s v="124831"/>
        <s v="124832"/>
        <s v="124833"/>
        <s v="124834"/>
        <s v="124835"/>
        <s v="124836"/>
        <s v="124837"/>
        <s v="124838"/>
        <s v="124839"/>
        <s v="124840"/>
        <s v="124841"/>
        <s v="124842"/>
        <s v="124843"/>
        <s v="124844"/>
        <s v="124845"/>
        <s v="124846"/>
        <s v="124847"/>
        <s v="124848"/>
        <s v="124849"/>
        <s v="124850"/>
        <s v="124851"/>
        <s v="124852"/>
        <s v="124853"/>
        <s v="124854"/>
        <s v="124855"/>
        <s v="124856"/>
        <s v="124857"/>
        <s v="124858"/>
        <s v="124859"/>
        <s v="124860"/>
        <s v="124861"/>
        <s v="124862"/>
        <s v="124863"/>
        <s v="124864"/>
        <s v="124865"/>
        <s v="124866"/>
        <s v="124867"/>
        <s v="124868"/>
        <s v="124869"/>
        <s v="124870"/>
        <s v="124871"/>
        <s v="124872"/>
        <s v="124873"/>
        <s v="124874"/>
        <s v="124875"/>
        <s v="124876"/>
        <s v="124877"/>
        <s v="124878"/>
        <s v="124879"/>
        <s v="124880"/>
        <s v="124881"/>
        <s v="124882"/>
        <s v="124883"/>
        <s v="124884"/>
        <s v="124885"/>
        <s v="124886"/>
        <s v="124887"/>
        <s v="124888"/>
        <s v="124889"/>
        <s v="124890"/>
        <s v="124891"/>
        <s v="124892"/>
        <s v="124893"/>
        <s v="124894"/>
        <s v="124895"/>
        <s v="124896"/>
        <s v="124897"/>
        <s v="124898"/>
        <s v="124899"/>
        <s v="124900"/>
        <s v="124901"/>
        <s v="124902"/>
        <s v="124903"/>
        <s v="124904"/>
        <s v="124905"/>
        <s v="124906"/>
        <s v="124907"/>
        <s v="124908"/>
        <s v="124909"/>
        <s v="124910"/>
        <s v="124911"/>
        <s v="124912"/>
        <s v="124913"/>
        <s v="124914"/>
        <s v="124915"/>
        <s v="124916"/>
        <s v="124917"/>
        <s v="124918"/>
        <s v="124919"/>
        <s v="124920"/>
        <s v="124921"/>
        <s v="124922"/>
        <s v="124923"/>
        <s v="124924"/>
        <s v="124925"/>
        <s v="124926"/>
        <s v="124927"/>
        <s v="124928"/>
        <s v="124929"/>
        <s v="124930"/>
        <s v="124931"/>
        <s v="124932"/>
        <s v="124933"/>
        <s v="124934"/>
        <s v="124935"/>
        <s v="124936"/>
        <s v="124937"/>
        <s v="124938"/>
        <s v="124939"/>
        <s v="124940"/>
        <s v="124941"/>
        <s v="124942"/>
        <s v="124943"/>
        <s v="124944"/>
        <s v="124945"/>
        <s v="124946"/>
        <s v="124947"/>
        <s v="124948"/>
        <s v="124949"/>
        <s v="124950"/>
        <s v="124951"/>
        <s v="124952"/>
        <s v="124953"/>
        <s v="124954"/>
        <s v="124955"/>
        <s v="124956"/>
        <s v="124957"/>
        <s v="124958"/>
        <s v="124959"/>
        <s v="124960"/>
        <s v="124961"/>
        <s v="124962"/>
        <s v="124963"/>
        <s v="124964"/>
        <s v="124965"/>
        <s v="124966"/>
        <s v="124967"/>
        <s v="124968"/>
        <s v="124969"/>
        <s v="124970"/>
        <s v="124971"/>
        <s v="124972"/>
        <s v="124973"/>
        <s v="124974"/>
        <s v="124975"/>
        <s v="124976"/>
        <s v="124977"/>
        <s v="124978"/>
        <s v="124979"/>
        <s v="124980"/>
        <s v="124981"/>
        <s v="124982"/>
        <s v="124983"/>
        <s v="124984"/>
        <s v="124985"/>
        <s v="124986"/>
        <s v="124987"/>
        <s v="124988"/>
        <s v="124989"/>
        <s v="124990"/>
        <s v="124991"/>
        <s v="124992"/>
        <s v="124993"/>
        <s v="124994"/>
        <s v="124995"/>
        <s v="124996"/>
        <s v="124997"/>
        <s v="124998"/>
        <s v="124999"/>
        <s v="125000"/>
        <s v="125001"/>
        <s v="125002"/>
        <s v="125003"/>
        <s v="125004"/>
        <s v="125005"/>
        <s v="125006"/>
        <s v="125007"/>
        <s v="125008"/>
        <s v="125009"/>
        <s v="125010"/>
        <s v="125011"/>
        <s v="125012"/>
        <s v="125013"/>
        <s v="125014"/>
        <s v="125015"/>
        <s v="125016"/>
        <s v="125017"/>
        <s v="125018"/>
        <s v="125019"/>
        <s v="125020"/>
        <s v="125021"/>
        <s v="125022"/>
        <s v="125023"/>
        <s v="125024"/>
        <s v="125025"/>
        <s v="125026"/>
        <s v="125027"/>
        <s v="125028"/>
        <s v="125029"/>
        <s v="125030"/>
        <s v="125031"/>
        <s v="125032"/>
        <s v="125033"/>
        <s v="125034"/>
        <s v="125035"/>
        <s v="125036"/>
        <s v="125037"/>
        <s v="125038"/>
        <s v="125039"/>
        <s v="125040"/>
        <s v="125041"/>
        <s v="125042"/>
        <s v="125043"/>
        <s v="125044"/>
        <s v="125045"/>
        <s v="125046"/>
        <s v="125047"/>
        <s v="125048"/>
        <s v="125049"/>
        <s v="125050"/>
        <s v="125051"/>
        <s v="125052"/>
        <s v="125053"/>
        <s v="125054"/>
        <s v="125055"/>
        <s v="125056"/>
        <s v="125057"/>
        <s v="125058"/>
        <s v="125059"/>
        <s v="125060"/>
        <s v="125061"/>
        <s v="125062"/>
        <s v="125063"/>
        <s v="125064"/>
        <s v="125065"/>
        <s v="125066"/>
        <s v="125067"/>
        <s v="125068"/>
        <s v="125069"/>
        <s v="125070"/>
        <s v="125071"/>
        <s v="125072"/>
        <s v="125073"/>
        <s v="125074"/>
        <s v="125075"/>
        <s v="125076"/>
        <s v="125077"/>
        <s v="125078"/>
        <s v="125079"/>
        <s v="125080"/>
        <s v="125081"/>
        <s v="125082"/>
        <s v="125083"/>
        <s v="125084"/>
        <s v="125085"/>
        <s v="125086"/>
        <s v="125087"/>
        <s v="125088"/>
        <s v="125089"/>
        <s v="125090"/>
        <s v="125091"/>
        <s v="125092"/>
        <s v="125093"/>
        <s v="125094"/>
        <s v="125095"/>
        <s v="125096"/>
        <s v="125097"/>
        <s v="125098"/>
        <s v="125099"/>
        <s v="125100"/>
        <s v="125101"/>
        <s v="125102"/>
        <s v="125103"/>
        <s v="125104"/>
        <s v="125105"/>
        <s v="125106"/>
        <s v="125107"/>
        <s v="125108"/>
        <s v="125109"/>
        <s v="125110"/>
        <s v="125111"/>
        <s v="125112"/>
        <s v="125113"/>
        <s v="125114"/>
        <s v="125115"/>
        <s v="125116"/>
        <s v="125117"/>
        <s v="125118"/>
        <s v="125119"/>
        <s v="125120"/>
        <s v="125121"/>
        <s v="125122"/>
        <s v="125123"/>
        <s v="125124"/>
        <s v="125125"/>
        <s v="125126"/>
        <s v="125127"/>
        <s v="125128"/>
        <s v="125129"/>
        <s v="125130"/>
        <s v="125131"/>
        <s v="125132"/>
        <s v="125133"/>
        <s v="125134"/>
        <s v="125135"/>
        <s v="125136"/>
        <s v="125137"/>
        <s v="125138"/>
        <s v="125139"/>
        <s v="125140"/>
        <s v="125141"/>
        <s v="125142"/>
        <s v="125143"/>
        <s v="125144"/>
        <s v="125145"/>
        <s v="125146"/>
        <s v="125147"/>
        <s v="125148"/>
        <s v="125149"/>
        <s v="125150"/>
        <s v="125151"/>
        <s v="125152"/>
        <s v="125153"/>
        <s v="125154"/>
        <s v="125155"/>
        <s v="125156"/>
        <s v="125157"/>
        <s v="125158"/>
        <s v="125159"/>
        <s v="125160"/>
        <s v="125161"/>
        <s v="125162"/>
        <s v="125163"/>
        <s v="125164"/>
        <s v="125165"/>
        <s v="125166"/>
        <s v="125167"/>
        <s v="125168"/>
        <s v="125169"/>
        <s v="125170"/>
        <s v="125171"/>
        <s v="125172"/>
        <s v="125173"/>
        <s v="125174"/>
        <s v="125175"/>
        <s v="125176"/>
        <s v="125177"/>
        <s v="125178"/>
        <s v="125179"/>
        <s v="125180"/>
        <s v="125181"/>
        <s v="125182"/>
        <s v="125183"/>
        <s v="125184"/>
        <s v="125185"/>
        <s v="125186"/>
        <s v="125187"/>
        <s v="125188"/>
        <s v="125189"/>
        <s v="125190"/>
        <s v="125191"/>
        <s v="125192"/>
        <s v="125193"/>
        <s v="125194"/>
        <s v="125195"/>
        <s v="125196"/>
        <s v="125197"/>
        <s v="125198"/>
        <s v="125199"/>
        <s v="125200"/>
        <s v="125201"/>
        <s v="125202"/>
        <s v="125203"/>
        <s v="125204"/>
        <s v="125205"/>
        <s v="125206"/>
        <s v="125207"/>
        <s v="125208"/>
        <s v="125209"/>
        <s v="125210"/>
        <s v="125211"/>
        <s v="125212"/>
        <s v="125213"/>
        <s v="125214"/>
        <s v="125215"/>
        <s v="125216"/>
        <s v="125217"/>
        <s v="125218"/>
        <s v="125219"/>
        <s v="125220"/>
        <s v="125221"/>
        <s v="125222"/>
        <s v="125223"/>
        <s v="125224"/>
        <s v="125225"/>
        <s v="125226"/>
        <s v="125227"/>
        <s v="125228"/>
        <s v="125229"/>
        <s v="125230"/>
        <s v="125231"/>
        <s v="125232"/>
        <s v="125233"/>
        <s v="125234"/>
        <s v="125235"/>
        <s v="125236"/>
        <s v="125237"/>
        <s v="125238"/>
        <s v="125239"/>
        <s v="125240"/>
        <s v="125241"/>
        <s v="125242"/>
        <s v="125243"/>
        <s v="125244"/>
        <s v="125245"/>
        <s v="125246"/>
        <s v="125247"/>
        <s v="125248"/>
        <s v="125249"/>
        <s v="125250"/>
        <s v="125251"/>
        <s v="125252"/>
        <s v="125253"/>
        <s v="125254"/>
        <s v="125255"/>
        <s v="125256"/>
        <s v="125257"/>
        <s v="125258"/>
        <s v="125259"/>
        <s v="125260"/>
        <s v="125261"/>
        <s v="125262"/>
        <s v="125263"/>
        <s v="125264"/>
        <s v="125265"/>
        <s v="125266"/>
        <s v="125267"/>
        <s v="125268"/>
        <s v="125269"/>
        <s v="125270"/>
        <s v="125271"/>
        <s v="125272"/>
        <s v="125273"/>
        <s v="125274"/>
        <s v="125275"/>
        <s v="125276"/>
        <s v="125277"/>
        <s v="125278"/>
        <s v="125279"/>
        <s v="125280"/>
        <s v="125281"/>
        <s v="125282"/>
        <s v="125283"/>
        <s v="125284"/>
        <s v="125285"/>
        <s v="125286"/>
        <s v="125287"/>
        <s v="125288"/>
        <s v="125289"/>
        <s v="125290"/>
        <s v="125291"/>
        <s v="125292"/>
        <s v="125293"/>
        <s v="125294"/>
        <s v="125295"/>
        <s v="125296"/>
        <s v="125297"/>
        <s v="125298"/>
        <s v="125299"/>
        <s v="125300"/>
        <s v="125301"/>
        <s v="125302"/>
        <s v="125303"/>
        <s v="125304"/>
        <s v="125305"/>
        <s v="125306"/>
        <s v="125307"/>
        <s v="125308"/>
        <s v="125309"/>
        <s v="125310"/>
        <s v="125311"/>
        <s v="125312"/>
        <s v="125313"/>
        <s v="125314"/>
        <s v="125315"/>
        <s v="125316"/>
        <s v="125317"/>
        <s v="125318"/>
        <s v="125319"/>
        <s v="125320"/>
        <s v="125321"/>
        <s v="125322"/>
        <s v="125323"/>
        <s v="125324"/>
        <s v="125325"/>
        <s v="125326"/>
        <m/>
        <s v="783678" u="1"/>
        <e v="#VALUE!" u="1"/>
        <s v="152046" u="1"/>
        <s v="153046" u="1"/>
        <s v="251134" u="1"/>
        <s v="153232" u="1"/>
        <s v="200099" u="1"/>
        <s v="758202" u="1"/>
        <s v="132848" u="1"/>
        <s v="755817" u="1"/>
        <s v="151595" u="1"/>
        <s v="152595" u="1"/>
        <s v="151781" u="1"/>
        <s v="141996" u="1"/>
        <s v="152146" u="1"/>
        <s v="790300" u="1"/>
        <s v="151332" u="1"/>
        <s v="152332" u="1"/>
        <s v="90300005" u="1"/>
        <s v="252420" u="1"/>
        <s v="90300015" u="1"/>
        <s v="90300025" u="1"/>
        <s v="90300035" u="1"/>
        <s v="150947" u="1"/>
        <s v="90300045" u="1"/>
        <s v="140481" u="1"/>
        <s v="151695" u="1"/>
        <s v="755479" u="1"/>
        <s v="200122" u="1"/>
        <s v="151246" u="1"/>
        <s v="153246" u="1"/>
        <s v="153180" u="1"/>
        <s v="702805" u="1"/>
        <s v="145833" u="1"/>
        <s v="152795" u="1"/>
        <s v="200036" u="1"/>
        <s v="797763" u="1"/>
        <s v="152346" u="1"/>
        <s v="90300006" u="1"/>
        <s v="984519" u="1"/>
        <s v="350270" u="1"/>
        <s v="781715" u="1"/>
        <s v="90300016" u="1"/>
        <s v="795062" u="1"/>
        <s v="90300026" u="1"/>
        <s v="145747" u="1"/>
        <s v="90300036" u="1"/>
        <s v="90300046" u="1"/>
        <s v="144933" u="1"/>
        <s v="152895" u="1"/>
        <s v="146681" u="1"/>
        <s v="200136" u="1"/>
        <s v="147232" u="1"/>
        <s v="151194" u="1"/>
        <s v="152194" u="1"/>
        <s v="781815" u="1"/>
        <s v="151380" u="1"/>
        <s v="152380" u="1"/>
        <s v="735351" u="1"/>
        <s v="150995" u="1"/>
        <s v="794963" u="1"/>
        <s v="RollForward" u="1"/>
        <s v="150732" u="1"/>
        <s v="151294" u="1"/>
        <s v="152732" u="1"/>
        <s v="90300007" u="1"/>
        <s v="135733" u="1"/>
        <s v="90300017" u="1"/>
        <s v="90300027" u="1"/>
        <s v="90300037" u="1"/>
        <s v="759264" u="1"/>
        <s v="90300047" u="1"/>
        <s v="147695" u="1"/>
        <s v="200084" u="1"/>
        <s v="152646" u="1"/>
        <s v="024531" u="1"/>
        <s v="153394" u="1"/>
        <s v="153131" u="1"/>
        <s v="783314" u="1"/>
        <s v="146346" u="1"/>
        <s v="150746" u="1"/>
        <s v="144532" u="1"/>
        <s v="769315" u="1"/>
        <s v="152746" u="1"/>
        <s v="151494" u="1"/>
        <s v="90300008" u="1"/>
        <s v="90300018" u="1"/>
        <s v="90300028" u="1"/>
        <s v="90300038" u="1"/>
        <s v="90300048" u="1"/>
        <s v="138681" u="1"/>
        <s v="133046" u="1"/>
        <s v="151231" u="1"/>
        <s v="795013" u="1"/>
        <s v="137046" u="1"/>
        <s v="138046" u="1"/>
        <s v="200098" u="1"/>
        <s v="758201" u="1"/>
        <s v="142380" u="1"/>
        <s v="151594" u="1"/>
        <s v="796814" u="1"/>
        <s v="150780" u="1"/>
        <s v="137781" u="1"/>
        <s v="153145" u="1"/>
        <s v="152331" u="1"/>
        <s v="153331" u="1"/>
        <s v="803168" u="1"/>
        <s v="769701" u="1"/>
        <s v="90300009" u="1"/>
        <s v="150880" u="1"/>
        <s v="90300019" u="1"/>
        <s v="152880" u="1"/>
        <s v="90300029" u="1"/>
        <s v="797662" u="1"/>
        <s v="134881" u="1"/>
        <s v="90300039" u="1"/>
        <s v="90300049" u="1"/>
        <s v="200121" u="1"/>
        <s v="153059" u="1"/>
        <s v="151245" u="1"/>
        <s v="153245" u="1"/>
        <s v="152431" u="1"/>
        <s v="200035" u="1"/>
        <s v="153159" u="1"/>
        <s v="153093" u="1"/>
        <s v="143494" u="1"/>
        <s v="142680" u="1"/>
        <s v="152894" u="1"/>
        <s v="134895" u="1"/>
        <s v="200135" u="1"/>
        <s v="152631" u="1"/>
        <s v="769629" u="1"/>
        <s v="132995" u="1"/>
        <s v="200049" u="1"/>
        <s v="757964" u="1"/>
        <s v="153359" u="1"/>
        <s v="152545" u="1"/>
        <s v="795513" u="1"/>
        <s v="136546" u="1"/>
        <s v="152293" u="1"/>
        <s v="153293" u="1"/>
        <s v="135732" u="1"/>
        <s v="769729" u="1"/>
        <s v="769477" u="1"/>
        <s v="755878" u="1"/>
        <s v="200149" u="1"/>
        <s v="153030" u="1"/>
        <s v="151459" u="1"/>
        <s v="200083" u="1"/>
        <s v="146431" u="1"/>
        <s v="781828" u="1"/>
        <s v="133832" u="1"/>
        <s v="153393" u="1"/>
        <s v="310571" u="1"/>
        <s v="796361" u="1"/>
        <s v="759801" u="1"/>
        <s v="787576" u="1"/>
        <s v="144980" u="1"/>
        <s v="152130" u="1"/>
        <s v="152559" u="1"/>
        <s v="759100" u="1"/>
        <s v="147345" u="1"/>
        <s v="152230" u="1"/>
        <s v="153230" u="1"/>
        <s v="200097" u="1"/>
        <s v="151659" u="1"/>
        <s v="151845" u="1"/>
        <s v="132846" u="1"/>
        <s v="146193" u="1"/>
        <s v="152593" u="1"/>
        <s v="Docs" u="1"/>
        <s v="145994" u="1"/>
        <s v="152330" u="1"/>
        <s v="152759" u="1"/>
        <s v="152945" u="1"/>
        <s v="151693" u="1"/>
        <s v="152693" u="1"/>
        <s v="803968" u="1"/>
        <s v="151058" u="1"/>
        <s v="152058" u="1"/>
        <s v="200120" u="1"/>
        <s v="153058" u="1"/>
        <s v="794026" u="1"/>
        <s v="151244" u="1"/>
        <s v="153244" u="1"/>
        <s v="781175" u="1"/>
        <s v="982351" u="1"/>
        <s v="769176" u="1"/>
        <s v="147393" u="1"/>
        <s v="151793" u="1"/>
        <s v="200034" u="1"/>
        <s v="151158" u="1"/>
        <s v="751128" u="1"/>
        <s v="152158" u="1"/>
        <s v="133159" u="1"/>
        <s v="153158" u="1"/>
        <s v="144130" u="1"/>
        <s v="152344" u="1"/>
        <s v="792312" u="1"/>
        <s v="146130" u="1"/>
        <s v="131531" u="1"/>
        <s v="152092" u="1"/>
        <s v="151959" u="1"/>
        <s v="141493" u="1"/>
        <s v="143931" u="1"/>
        <s v="795489" u="1"/>
        <s v="798489" u="1"/>
        <s v="151893" u="1"/>
        <s v="200134" u="1"/>
        <s v="152444" u="1"/>
        <s v="250532" u="1"/>
        <s v="151630" u="1"/>
        <s v="142845" u="1"/>
        <s v="758600" u="1"/>
        <s v="146845" u="1"/>
        <s v="720750" u="1"/>
        <s v="200048" u="1"/>
        <s v="145144" u="1"/>
        <s v="151730" u="1"/>
        <s v="152730" u="1"/>
        <s v="796074" u="1"/>
        <s v="153292" u="1"/>
        <s v="135731" u="1"/>
        <s v="984651" u="1"/>
        <s v="756877" u="1"/>
        <s v="200148" u="1"/>
        <s v="759877" u="1"/>
        <s v="151458" u="1"/>
        <s v="200082" u="1"/>
        <s v="350634" u="1"/>
        <s v="151644" u="1"/>
        <s v="150830" u="1"/>
        <s v="151392" u="1"/>
        <s v="152830" u="1"/>
        <s v="152392" u="1"/>
        <s v="152558" u="1"/>
        <s v="151744" u="1"/>
        <s v="152744" u="1"/>
        <s v="152930" u="1"/>
        <s v="138745" u="1"/>
        <s v="152109" u="1"/>
        <s v="758462" u="1"/>
        <s v="141893" u="1"/>
        <s v="789675" u="1"/>
        <s v="250131" u="1"/>
        <s v="200096" u="1"/>
        <s v="151658" u="1"/>
        <s v="001292" u="1"/>
        <s v="151844" u="1"/>
        <s v="152844" u="1"/>
        <s v="734815" u="1"/>
        <s v="153209" u="1"/>
        <s v="140544" u="1"/>
        <s v="141544" u="1"/>
        <s v="147358" u="1"/>
        <s v="791474" u="1"/>
        <s v="152944" u="1"/>
        <s v="152692" u="1"/>
        <s v="151309" u="1"/>
        <s v="153243" u="1"/>
        <s v="783426" u="1"/>
        <s v="759213" u="1"/>
        <s v="793388" u="1"/>
        <s v="802452" u="1"/>
        <s v="747362" u="1"/>
        <s v="153409" u="1"/>
        <s v="200033" u="1"/>
        <s v="311149" u="1"/>
        <s v="152157" u="1"/>
        <s v="153157" u="1"/>
        <s v="153343" u="1"/>
        <s v="310521" u="1"/>
        <s v="153091" u="1"/>
        <s v="144744" u="1"/>
        <s v="151958" u="1"/>
        <s v="146930" u="1"/>
        <s v="152892" u="1"/>
        <s v="151509" u="1"/>
        <s v="200133" u="1"/>
        <s v="152257" u="1"/>
        <s v="793225" u="1"/>
        <s v="151443" u="1"/>
        <s v="152191" u="1"/>
        <s v="984616" u="1"/>
        <s v="741814" u="1"/>
        <s v="150992" u="1"/>
        <s v="200047" u="1"/>
        <s v="798960" u="1"/>
        <s v="152357" u="1"/>
        <s v="153357" u="1"/>
        <s v="151543" u="1"/>
        <s v="152543" u="1"/>
        <s v="756327" u="1"/>
        <s v="153291" u="1"/>
        <s v="142944" u="1"/>
        <s v="140309" u="1"/>
        <s v="797688" u="1"/>
        <s v="781025" u="1"/>
        <s v="200147" u="1"/>
        <s v="151709" u="1"/>
        <s v="151457" u="1"/>
        <s v="152457" u="1"/>
        <s v="133458" u="1"/>
        <s v="200081" u="1"/>
        <s v="152391" u="1"/>
        <s v="137644" u="1"/>
        <s v="137830" u="1"/>
        <s v="150809" u="1"/>
        <s v="144157" u="1"/>
        <s v="145157" u="1"/>
        <s v="151557" u="1"/>
        <s v="152557" u="1"/>
        <s v="151743" u="1"/>
        <s v="138558" u="1"/>
        <s v="151491" u="1"/>
        <s v="143958" u="1"/>
        <s v="758275" u="1"/>
        <s v="785488" u="1"/>
        <s v="152108" u="1"/>
        <s v="759461" u="1"/>
        <s v="146892" u="1"/>
        <s v="152042" u="1"/>
        <s v="200095" u="1"/>
        <s v="151657" u="1"/>
        <s v="152657" u="1"/>
        <s v="147443" u="1"/>
        <s v="137658" u="1"/>
        <s v="769160" u="1"/>
        <s v="153208" u="1"/>
        <s v="784960" u="1"/>
        <s v="153142" u="1"/>
        <s v="150757" u="1"/>
        <s v="350933" u="1"/>
        <s v="151943" u="1"/>
        <s v="759727" u="1"/>
        <s v="132057" u="1"/>
        <s v="758026" u="1"/>
        <s v="144643" u="1"/>
        <s v="984601" u="1"/>
        <s v="152857" u="1"/>
        <s v="737828" u="1"/>
        <s v="144008" u="1"/>
        <s v="151791" u="1"/>
        <s v="152791" u="1"/>
        <s v="200032" u="1"/>
        <s v="704978" u="1"/>
        <s v="$WINDOWS.~BT" u="1"/>
        <s v="153342" u="1"/>
        <s v="136343" u="1"/>
        <s v="797310" u="1"/>
        <s v="759312" u="1"/>
        <s v="147557" u="1"/>
        <s v="350695" u="1"/>
        <s v="200132" u="1"/>
        <s v="759861" u="1"/>
        <s v="152256" u="1"/>
        <s v="153256" u="1"/>
        <s v="769011" u="1"/>
        <s v="152442" u="1"/>
        <s v="142657" u="1"/>
        <s v="152190" u="1"/>
        <s v="153190" u="1"/>
        <s v="798410" u="1"/>
        <s v="984363" u="1"/>
        <s v="140208" u="1"/>
        <s v="144591" u="1"/>
        <s v="143208" u="1"/>
        <s v="200046" u="1"/>
        <s v="151356" u="1"/>
        <s v="153356" u="1"/>
        <s v="798138" u="1"/>
        <s v="152542" u="1"/>
        <s v="134543" u="1"/>
        <s v="796510" u="1"/>
        <s v="146757" u="1"/>
        <s v="142691" u="1"/>
        <s v="200146" u="1"/>
        <s v="151708" u="1"/>
        <s v="152708" u="1"/>
        <s v="200080" u="1"/>
        <s v="131391" u="1"/>
        <s v="152390" u="1"/>
        <s v="758174" u="1"/>
        <s v="765826" u="1"/>
        <s v="758360" u="1"/>
        <s v="141156" u="1"/>
        <s v="151808" u="1"/>
        <s v="152808" u="1"/>
        <s v="151490" u="1"/>
        <s v="152490" u="1"/>
        <s v="134491" u="1"/>
        <s v="797887" u="1"/>
        <s v="785038" u="1"/>
        <s v="200094" u="1"/>
        <s v="130657" u="1"/>
        <s v="024541" u="1"/>
        <s v="151842" u="1"/>
        <s v="TaxNotebook" u="1"/>
        <s v="152590" u="1"/>
        <s v="759812" u="1"/>
        <s v="152207" u="1"/>
        <s v="151141" u="1"/>
        <s v="758989" u="1"/>
        <s v="153141" u="1"/>
        <s v="798538" u="1"/>
        <s v="136757" u="1"/>
        <s v="152942" u="1"/>
        <s v="151690" u="1"/>
        <s v="151307" u="1"/>
        <s v="736661" u="1"/>
        <s v="153307" u="1"/>
        <s v="134308" u="1"/>
        <s v="151055" u="1"/>
        <s v="758025" u="1"/>
        <s v="759211" u="1"/>
        <s v="984600" u="1"/>
        <s v="142390" u="1"/>
        <s v="151790" u="1"/>
        <s v="200031" u="1"/>
        <s v="152155" u="1"/>
        <s v="153155" u="1"/>
        <s v="138408" u="1"/>
        <s v="152341" u="1"/>
        <s v="601374" u="1"/>
        <s v="785272" u="1"/>
        <s v="146742" u="1"/>
        <s v="146107" u="1"/>
        <s v="130508" u="1"/>
        <s v="200131" u="1"/>
        <s v="758860" u="1"/>
        <s v="403121" u="1"/>
        <s v="152255" u="1"/>
        <s v="153255" u="1"/>
        <s v="152441" u="1"/>
        <s v="144842" u="1"/>
        <s v="200045" u="1"/>
        <s v="152607" u="1"/>
        <s v="153169" u="1"/>
        <s v="151355" u="1"/>
        <s v="153355" u="1"/>
        <s v="137542" u="1"/>
        <s v="792938" u="1"/>
        <s v="793686" u="1"/>
        <s v="200145" u="1"/>
        <s v="152455" u="1"/>
        <s v="792171" u="1"/>
        <s v="758425" u="1"/>
        <s v="152006" u="1"/>
        <s v="150807" u="1"/>
        <s v="144155" u="1"/>
        <s v="151369" u="1"/>
        <s v="152807" u="1"/>
        <s v="152369" u="1"/>
        <s v="766124" u="1"/>
        <s v="153369" u="1"/>
        <s v="145956" u="1"/>
        <s v="769739" u="1"/>
        <s v="152106" u="1"/>
        <s v="153106" u="1"/>
        <s v="135107" u="1"/>
        <s v="786672" u="1"/>
        <s v="153040" u="1"/>
        <s v="152469" u="1"/>
        <s v="200093" u="1"/>
        <s v="350645" u="1"/>
        <s v="144441" u="1"/>
        <s v="755439" u="1"/>
        <s v="151841" u="1"/>
        <s v="781772" u="1"/>
        <s v="145990" u="1"/>
        <s v="152140" u="1"/>
        <s v="792723" u="1"/>
        <s v="152941" u="1"/>
        <s v="783938" u="1"/>
        <s v="727260" u="1"/>
        <s v="Dell" u="1"/>
        <s v="153306" u="1"/>
        <s v="153054" u="1"/>
        <s v="152240" u="1"/>
        <s v="153240" u="1"/>
        <s v="145707" u="1"/>
        <s v="146707" u="1"/>
        <s v="151669" u="1"/>
        <s v="784171" u="1"/>
        <s v="759639" u="1"/>
        <s v="781786" u="1"/>
        <s v="151406" u="1"/>
        <s v="153406" u="1"/>
        <s v="200030" u="1"/>
        <s v="153154" u="1"/>
        <s v="152340" u="1"/>
        <s v="134341" u="1"/>
        <s v="151769" u="1"/>
        <s v="145555" u="1"/>
        <s v="150955" u="1"/>
        <s v="785271" u="1"/>
        <s v="131890" u="1"/>
        <s v="790036" u="1"/>
        <s v="152068" u="1"/>
        <s v="200130" u="1"/>
        <s v="151254" u="1"/>
        <s v="136069" u="1"/>
        <s v="152440" u="1"/>
        <s v="150869" u="1"/>
        <s v="984613" u="1"/>
        <s v="151869" u="1"/>
        <s v="752587" u="1"/>
        <s v="200044" u="1"/>
        <s v="152606" u="1"/>
        <s v="151354" u="1"/>
        <s v="152354" u="1"/>
        <s v="151969" u="1"/>
        <s v="747473" u="1"/>
        <s v="200144" u="1"/>
        <s v="151706" u="1"/>
        <s v="152706" u="1"/>
        <s v="790422" u="1"/>
        <s v="Data" u="1"/>
        <s v="152640" u="1"/>
        <s v="984627" u="1"/>
        <s v="781823" u="1"/>
        <s v="744573" u="1"/>
        <s v="151806" u="1"/>
        <s v="739974" u="1"/>
        <s v="350544" u="1"/>
        <s v="151554" u="1"/>
        <s v="147340" u="1"/>
        <s v="794084" u="1"/>
        <s v="152740" u="1"/>
        <s v="797270" u="1"/>
        <s v="146955" u="1"/>
        <s v="151105" u="1"/>
        <s v="795699" u="1"/>
        <s v="757887" u="1"/>
        <s v="146506" u="1"/>
        <s v="143254" u="1"/>
        <s v="150906" u="1"/>
        <s v="151906" u="1"/>
        <s v="200092" u="1"/>
        <s v="144440" u="1"/>
        <s v="152654" u="1"/>
        <s v="142869" u="1"/>
        <s v="152019" u="1"/>
        <s v="024519" u="1"/>
        <s v="144168" u="1"/>
        <s v="781322" u="1"/>
        <s v="151568" u="1"/>
        <s v="151754" u="1"/>
        <s v="809162" u="1"/>
        <s v="137941" u="1"/>
        <s v="758472" u="1"/>
        <s v="151305" u="1"/>
        <s v="792899" u="1"/>
        <s v="152305" u="1"/>
        <s v="135669" u="1"/>
        <s v="794822" u="1"/>
        <s v="984589" u="1"/>
        <s v="152219" u="1"/>
        <s v="743787" u="1"/>
        <s v="153219" u="1"/>
        <s v="151405" u="1"/>
        <s v="152405" u="1"/>
        <s v="134340" u="1"/>
        <s v="024467" u="1"/>
        <s v="MT" u="1"/>
        <s v="350758" u="1"/>
        <s v="152954" u="1"/>
        <s v="793484" u="1"/>
        <s v="146105" u="1"/>
        <s v="153319" u="1"/>
        <s v="151505" u="1"/>
        <s v="152505" u="1"/>
        <s v="153067" u="1"/>
        <s v="153253" u="1"/>
        <s v="146906" u="1"/>
        <s v="790398" u="1"/>
        <s v="200109" u="1"/>
        <s v="138869" u="1"/>
        <s v="145019" u="1"/>
        <s v="200043" u="1"/>
        <s v="152605" u="1"/>
        <s v="152167" u="1"/>
        <s v="152353" u="1"/>
        <s v="153353" u="1"/>
        <s v="136540" u="1"/>
        <s v="758071" u="1"/>
        <s v="758938" u="1"/>
        <s v="796684" u="1"/>
        <s v="146119" u="1"/>
        <s v="151519" u="1"/>
        <s v="200143" u="1"/>
        <s v="151453" u="1"/>
        <s v="152453" u="1"/>
        <s v="984626" u="1"/>
        <s v="142405" u="1"/>
        <s v="143405" u="1"/>
        <s v="152553" u="1"/>
        <s v="759523" u="1"/>
        <s v="147067" u="1"/>
        <s v="151905" u="1"/>
        <s v="791435" u="1"/>
        <s v="200091" u="1"/>
        <s v="767222" u="1"/>
        <s v="153204" u="1"/>
        <s v="785321" u="1"/>
        <s v="152567" u="1"/>
        <s v="103541" u="1"/>
        <s v="151753" u="1"/>
        <s v="152753" u="1"/>
        <s v="132940" u="1"/>
        <s v="151118" u="1"/>
        <s v="151304" u="1"/>
        <s v="134305" u="1"/>
        <s v="789684" u="1"/>
        <s v="143519" u="1"/>
        <s v="138305" u="1"/>
        <s v="150919" u="1"/>
        <s v="151919" u="1"/>
        <s v="152919" u="1"/>
        <s v="151853" u="1"/>
        <s v="152853" u="1"/>
        <s v="984588" u="1"/>
        <s v="151218" u="1"/>
        <s v="152218" u="1"/>
        <s v="153218" u="1"/>
        <s v="151404" u="1"/>
        <s v="152152" u="1"/>
        <s v="152767" u="1"/>
        <s v="769084" u="1"/>
        <s v="794483" u="1"/>
        <s v="132319" u="1"/>
        <s v="153318" u="1"/>
        <s v="153066" u="1"/>
        <s v="151252" u="1"/>
        <s v="795220" u="1"/>
        <s v="$SysReset" u="1"/>
        <s v="781621" u="1"/>
        <s v="150867" u="1"/>
        <s v="984611" u="1"/>
        <s v="151867" u="1"/>
        <s v="200108" u="1"/>
        <s v="350791" u="1"/>
        <s v="758399" u="1"/>
        <s v="146018" u="1"/>
        <s v="151418" u="1"/>
        <s v="200042" u="1"/>
        <s v="151166" u="1"/>
        <s v="152604" u="1"/>
        <s v="152352" u="1"/>
        <s v="153352" u="1"/>
        <s v="983525" u="1"/>
        <s v="152967" u="1"/>
        <s v="757937" u="1"/>
        <s v="310893" u="1"/>
        <s v="756871" u="1"/>
        <s v="200142" u="1"/>
        <s v="151266" u="1"/>
        <s v="153266" u="1"/>
        <s v="146667" u="1"/>
        <s v="151003" u="1"/>
        <s v="152003" u="1"/>
        <s v="144218" u="1"/>
        <s v="152618" u="1"/>
        <s v="301144" u="1"/>
        <s v="152804" u="1"/>
        <s v="152366" u="1"/>
        <s v="153366" u="1"/>
        <s v="151552" u="1"/>
        <s v="790949" u="1"/>
        <s v="793697" u="1"/>
        <s v="153103" u="1"/>
        <s v="708925" u="1"/>
        <s v="Dumps" u="1"/>
        <s v="147504" u="1"/>
        <s v="152466" u="1"/>
        <s v="200090" u="1"/>
        <s v="152652" u="1"/>
        <s v="984639" u="1"/>
        <s v="151203" u="1"/>
        <s v="152203" u="1"/>
        <s v="153203" u="1"/>
        <s v="147418" u="1"/>
        <s v="151818" u="1"/>
        <s v="352742" u="1"/>
        <s v="758536" u="1"/>
        <s v="984487" u="1"/>
        <s v="153117" u="1"/>
        <s v="794897" u="1"/>
        <s v="152918" u="1"/>
        <s v="769049" u="1"/>
        <s v="152666" u="1"/>
        <s v="796448" u="1"/>
        <s v="790820" u="1"/>
        <s v="152217" u="1"/>
        <s v="788597" u="1"/>
        <s v="151403" u="1"/>
        <s v="152403" u="1"/>
        <s v="738122" u="1"/>
        <s v="769149" u="1"/>
        <s v="024465" u="1"/>
        <s v="151766" u="1"/>
        <s v="152766" u="1"/>
        <s v="152952" u="1"/>
        <s v="151317" u="1"/>
        <s v="152317" u="1"/>
        <s v="153317" u="1"/>
        <s v="152065" u="1"/>
        <s v="787434" u="1"/>
        <s v="252768" u="1"/>
        <s v="350856" u="1"/>
        <s v="151866" u="1"/>
        <s v="152866" u="1"/>
        <s v="200107" u="1"/>
        <s v="200041" u="1"/>
        <s v="152603" u="1"/>
        <s v="152165" u="1"/>
        <s v="153165" u="1"/>
        <s v="151351" u="1"/>
        <s v="143566" u="1"/>
        <s v="790934" u="1"/>
        <s v="152966" u="1"/>
        <s v="151517" u="1"/>
        <s v="740021" u="1"/>
        <s v="141051" u="1"/>
        <s v="756870" u="1"/>
        <s v="142051" u="1"/>
        <s v="200141" u="1"/>
        <s v="151703" u="1"/>
        <s v="136704" u="1"/>
        <s v="984624" u="1"/>
        <s v="146666" u="1"/>
        <s v="152002" u="1"/>
        <s v="151617" u="1"/>
        <s v="150803" u="1"/>
        <s v="151365" u="1"/>
        <s v="152803" u="1"/>
        <s v="153365" u="1"/>
        <s v="142952" u="1"/>
        <s v="152717" u="1"/>
        <s v="152651" u="1"/>
        <s v="984638" u="1"/>
        <s v="134652" u="1"/>
        <s v="741398" u="1"/>
        <s v="153016" u="1"/>
        <s v="152202" u="1"/>
        <s v="147417" u="1"/>
        <s v="150817" u="1"/>
        <s v="790347" u="1"/>
        <s v="152817" u="1"/>
        <s v="152379" u="1"/>
        <s v="151751" u="1"/>
        <s v="152751" u="1"/>
        <s v="797095" u="1"/>
        <s v="714285" u="1"/>
        <s v="795281" u="1"/>
        <s v="756283" u="1"/>
        <s v="153302" u="1"/>
        <s v="153050" u="1"/>
        <s v="136051" u="1"/>
        <s v="152851" u="1"/>
        <s v="WK" u="1"/>
        <s v="146002" u="1"/>
        <s v="015316" u="1"/>
        <s v="152150" u="1"/>
        <s v="153150" u="1"/>
        <s v="147551" u="1"/>
        <s v="152951" u="1"/>
        <s v="152316" u="1"/>
        <s v="146102" u="1"/>
        <s v="153316" u="1"/>
        <s v="132065" u="1"/>
        <s v="795032" u="1"/>
        <s v="152250" u="1"/>
        <s v="153250" u="1"/>
        <s v="151679" u="1"/>
        <s v="152679" u="1"/>
        <s v="790833" u="1"/>
        <s v="351855" u="1"/>
        <s v="200106" u="1"/>
        <s v="734584" u="1"/>
        <s v="Downloads" u="1"/>
        <s v="200040" u="1"/>
        <s v="151164" u="1"/>
        <s v="153164" u="1"/>
        <s v="151350" u="1"/>
        <s v="795132" u="1"/>
        <s v="152350" u="1"/>
        <s v="151779" u="1"/>
        <s v="152779" u="1"/>
        <s v="150965" u="1"/>
        <s v="152965" u="1"/>
        <s v="142116" u="1"/>
        <s v="200140" u="1"/>
        <s v="717871" u="1"/>
        <s v="151450" u="1"/>
        <s v="152450" u="1"/>
        <s v="781633" u="1"/>
        <s v="146917" u="1"/>
        <s v="151879" u="1"/>
        <s v="351869" u="1"/>
        <s v="141851" u="1"/>
        <s v="803725" u="1"/>
        <s v="144402" u="1"/>
        <s v="151616" u="1"/>
        <s v="152178" u="1"/>
        <s v="142150" u="1"/>
        <s v="152802" u="1"/>
        <s v="136179" u="1"/>
        <s v="152364" u="1"/>
        <s v="153364" u="1"/>
        <s v="138617" u="1"/>
        <s v="137365" u="1"/>
        <s v="150979" u="1"/>
        <s v="707737" u="1"/>
        <s v="783481" u="1"/>
        <s v="794947" u="1"/>
        <s v="145951" u="1"/>
        <s v="142502" u="1"/>
        <s v="147316" u="1"/>
        <s v="152716" u="1"/>
        <s v="152278" u="1"/>
        <s v="153278" u="1"/>
        <s v="251366" u="1"/>
        <s v="152902" u="1"/>
        <s v="152464" u="1"/>
        <s v="139717" u="1"/>
        <s v="152650" u="1"/>
        <s v="984637" u="1"/>
        <s v="145679" u="1"/>
        <s v="310390" u="1"/>
        <s v="146679" u="1"/>
        <s v="147679" u="1"/>
        <s v="759182" u="1"/>
        <s v="151201" u="1"/>
        <s v="152201" u="1"/>
        <s v="153201" u="1"/>
        <s v="136202" u="1"/>
        <s v="152816" u="1"/>
        <s v="131565" u="1"/>
        <s v="151564" u="1"/>
        <s v="147350" u="1"/>
        <s v="151750" u="1"/>
        <s v="152750" u="1"/>
        <s v="786747" u="1"/>
        <s v="250017" u="1"/>
        <s v="797280" u="1"/>
        <s v="984485" u="1"/>
        <s v="151115" u="1"/>
        <s v="152115" u="1"/>
        <s v="789495" u="1"/>
        <s v="742048" u="1"/>
        <s v="758897" u="1"/>
        <s v="134479" u="1"/>
        <s v="152664" u="1"/>
        <s v="792194" u="1"/>
        <s v="133665" u="1"/>
        <s v="152850" u="1"/>
        <s v="152029" u="1"/>
        <s v="152215" u="1"/>
        <s v="153401" u="1"/>
        <s v="140550" u="1"/>
        <s v="151764" u="1"/>
        <s v="754296" u="1"/>
        <s v="143979" u="1"/>
        <s v="151129" u="1"/>
        <s v="151501" u="1"/>
        <s v="153063" u="1"/>
        <s v="145716" u="1"/>
        <s v="781432" u="1"/>
        <s v="131865" u="1"/>
        <s v="152864" u="1"/>
        <s v="716836" u="1"/>
        <s v="200105" u="1"/>
        <s v="153229" u="1"/>
        <s v="152415" u="1"/>
        <s v="151601" u="1"/>
        <s v="151163" u="1"/>
        <s v="152601" u="1"/>
        <s v="152163" u="1"/>
        <s v="024477" u="1"/>
        <s v="984522" u="1"/>
        <s v="781280" u="1"/>
        <s v="152964" u="1"/>
        <s v="729097" u="1"/>
        <s v="153329" u="1"/>
        <s v="152077" u="1"/>
        <s v="153077" u="1"/>
        <s v="153263" u="1"/>
        <s v="141916" u="1"/>
        <s v="151878" u="1"/>
        <s v="139450" u="1"/>
        <s v="152878" u="1"/>
        <s v="151000" u="1"/>
        <s v="200119" u="1"/>
        <s v="153000" u="1"/>
        <s v="200053" u="1"/>
        <s v="151177" u="1"/>
        <s v="153177" u="1"/>
        <s v="136178" u="1"/>
        <s v="153363" u="1"/>
        <s v="984536" u="1"/>
        <s v="151978" u="1"/>
        <s v="151100" u="1"/>
        <s v="152715" u="1"/>
        <s v="767032" u="1"/>
        <s v="798059" u="1"/>
        <s v="151901" u="1"/>
        <s v="136716" u="1"/>
        <s v="796245" u="1"/>
        <s v="138464" u="1"/>
        <s v="136650" u="1"/>
        <s v="310006" u="1"/>
        <s v="151014" u="1"/>
        <s v="151200" u="1"/>
        <s v="150815" u="1"/>
        <s v="151815" u="1"/>
        <s v="146601" u="1"/>
        <s v="152377" u="1"/>
        <s v="152563" u="1"/>
        <s v="000000" u="1"/>
        <s v="789494" u="1"/>
        <s v="152300" u="1"/>
        <s v="769681" u="1"/>
        <s v="EV" u="1"/>
        <s v="151729" u="1"/>
        <s v="725048" u="1"/>
        <s v="150915" u="1"/>
        <s v="152477" u="1"/>
        <s v="147701" u="1"/>
        <s v="134478" u="1"/>
        <s v="152214" u="1"/>
        <s v="769595" u="1"/>
        <s v="141801" u="1"/>
        <s v="99001900" u="1"/>
        <s v="99001910" u="1"/>
        <s v="152763" u="1"/>
        <s v="138578" u="1"/>
        <s v="797731" u="1"/>
        <s v="152929" u="1"/>
        <s v="759032" u="1"/>
        <s v="145463" u="1"/>
        <s v="152677" u="1"/>
        <s v="200104" u="1"/>
        <s v="984598" u="1"/>
        <s v="758395" u="1"/>
        <s v="152228" u="1"/>
        <s v="153228" u="1"/>
        <s v="152414" u="1"/>
        <s v="133415" u="1"/>
        <s v="138229" u="1"/>
        <s v="131601" u="1"/>
        <s v="151600" u="1"/>
        <s v="151162" u="1"/>
        <s v="152600" u="1"/>
        <s v="99001911" u="1"/>
        <s v="150777" u="1"/>
        <s v="984521" u="1"/>
        <s v="350953" u="1"/>
        <s v="152963" u="1"/>
        <s v="798931" u="1"/>
        <s v="152328" u="1"/>
        <s v="783894" u="1"/>
        <s v="153328" u="1"/>
        <s v="143300" u="1"/>
        <s v="151514" u="1"/>
        <s v="147300" u="1"/>
        <s v="151262" u="1"/>
        <s v="152700" u="1"/>
        <s v="781445" u="1"/>
        <s v="143477" u="1"/>
        <s v="982183" u="1"/>
        <s v="150877" u="1"/>
        <s v="151877" u="1"/>
        <s v="200118" u="1"/>
        <s v="146028" u="1"/>
        <s v="152428" u="1"/>
        <s v="151614" u="1"/>
        <s v="790759" u="1"/>
        <s v="99001902" u="1"/>
        <s v="99001912" u="1"/>
        <s v="793693" u="1"/>
        <s v="151528" u="1"/>
        <s v="143500" u="1"/>
        <s v="350704" u="1"/>
        <s v="151714" u="1"/>
        <s v="152714" u="1"/>
        <s v="152276" u="1"/>
        <s v="151462" u="1"/>
        <s v="134463" u="1"/>
        <s v="146929" u="1"/>
        <s v="984383" u="1"/>
        <s v="147228" u="1"/>
        <s v="151628" u="1"/>
        <s v="152628" u="1"/>
        <s v="151376" u="1"/>
        <s v="152814" u="1"/>
        <s v="153376" u="1"/>
        <s v="768131" u="1"/>
        <s v="789130" u="1"/>
        <s v="984549" u="1"/>
        <s v="142777" u="1"/>
        <s v="737533" u="1"/>
        <s v="798530" u="1"/>
        <s v="99001903" u="1"/>
        <s v="99001913" u="1"/>
        <s v="146963" u="1"/>
        <s v="151113" u="1"/>
        <s v="153113" u="1"/>
        <s v="138300" u="1"/>
        <s v="152728" u="1"/>
        <s v="143700" u="1"/>
        <s v="151914" u="1"/>
        <s v="152914" u="1"/>
        <s v="758194" u="1"/>
        <s v="153027" u="1"/>
        <s v="350203" u="1"/>
        <s v="151213" u="1"/>
        <s v="130400" u="1"/>
        <s v="99001800" u="1"/>
        <s v="143800" u="1"/>
        <s v="99001810" u="1"/>
        <s v="99001820" u="1"/>
        <s v="99001830" u="1"/>
        <s v="794544" u="1"/>
        <s v="151762" u="1"/>
        <s v="99001840" u="1"/>
        <s v="99001850" u="1"/>
        <s v="135763" u="1"/>
        <s v="99001860" u="1"/>
        <s v="99001870" u="1"/>
        <s v="99001904" u="1"/>
        <s v="99001880" u="1"/>
        <s v="99001914" u="1"/>
        <s v="99001890" u="1"/>
        <s v="151313" u="1"/>
        <s v="152313" u="1"/>
        <s v="153313" u="1"/>
        <s v="311053" u="1"/>
        <s v="152928" u="1"/>
        <s v="151676" u="1"/>
        <s v="152676" u="1"/>
        <s v="151862" u="1"/>
        <s v="152862" u="1"/>
        <s v="795392" u="1"/>
        <s v="151227" u="1"/>
        <s v="131600" u="1"/>
        <s v="151161" u="1"/>
        <s v="999997" u="1"/>
        <s v="99001801" u="1"/>
        <s v="793558" u="1"/>
        <s v="99001811" u="1"/>
        <s v="150776" u="1"/>
        <s v="151776" u="1"/>
        <s v="99001821" u="1"/>
        <s v="99001831" u="1"/>
        <s v="351952" u="1"/>
        <s v="99001841" u="1"/>
        <s v="99001851" u="1"/>
        <s v="99001861" u="1"/>
        <s v="99001871" u="1"/>
        <s v="99001881" u="1"/>
        <s v="151327" u="1"/>
        <s v="99001915" u="1"/>
        <s v="152327" u="1"/>
        <s v="99001891" u="1"/>
        <s v="153327" u="1"/>
        <s v="152075" u="1"/>
        <s v="153261" u="1"/>
        <s v="145914" u="1"/>
        <s v="747446" u="1"/>
        <s v="151876" u="1"/>
        <s v="200117" u="1"/>
        <s v="146027" u="1"/>
        <s v="140828" u="1"/>
        <s v="153175" u="1"/>
        <s v="152361" u="1"/>
        <s v="153361" u="1"/>
        <s v="757145" u="1"/>
        <s v="99001802" u="1"/>
        <s v="Joel" u="1"/>
        <s v="99001812" u="1"/>
        <s v="99001822" u="1"/>
        <s v="133977" u="1"/>
        <s v="797758" u="1"/>
        <s v="99001832" u="1"/>
        <s v="99001842" u="1"/>
        <s v="136977" u="1"/>
        <s v="99001852" u="1"/>
        <s v="99001862" u="1"/>
        <s v="99001872" u="1"/>
        <s v="99001906" u="1"/>
        <s v="DOW" u="1"/>
        <s v="99001882" u="1"/>
        <s v="99001916" u="1"/>
        <s v="99001892" u="1"/>
        <s v="200151" u="1"/>
        <s v="151275" u="1"/>
        <s v="153275" u="1"/>
        <s v="796243" u="1"/>
        <s v="146928" u="1"/>
        <s v="984634" u="1"/>
        <s v="131814" u="1"/>
        <s v="152375" u="1"/>
        <s v="752531" u="1"/>
        <s v="99001803" u="1"/>
        <s v="99001813" u="1"/>
        <s v="99001823" u="1"/>
        <s v="99001833" u="1"/>
        <s v="99001843" u="1"/>
        <s v="99001853" u="1"/>
        <s v="99001863" u="1"/>
        <s v="99001873" u="1"/>
        <s v="147327" u="1"/>
        <s v="99001907" u="1"/>
        <s v="99001883" u="1"/>
        <s v="151289" u="1"/>
        <s v="351279" u="1"/>
        <s v="99001917" u="1"/>
        <s v="152289" u="1"/>
        <s v="99001893" u="1"/>
        <s v="151475" u="1"/>
        <s v="152913" u="1"/>
        <s v="758259" u="1"/>
        <s v="151661" u="1"/>
        <s v="Organizer" u="1"/>
        <s v="153212" u="1"/>
        <s v="785209" u="1"/>
        <s v="200079" u="1"/>
        <s v="151389" u="1"/>
        <s v="152827" u="1"/>
        <s v="153389" u="1"/>
        <s v="134828" u="1"/>
        <s v="MF" u="1"/>
        <s v="150761" u="1"/>
        <s v="99001770" u="1"/>
        <s v="138762" u="1"/>
        <s v="99001804" u="1"/>
        <s v="769759" u="1"/>
        <s v="99001780" u="1"/>
        <s v="99001814" u="1"/>
        <s v="99001790" u="1"/>
        <s v="153126" u="1"/>
        <s v="99001834" u="1"/>
        <s v="153312" u="1"/>
        <s v="99001844" u="1"/>
        <s v="99001854" u="1"/>
        <s v="99001864" u="1"/>
        <s v="99001874" u="1"/>
        <s v="766058" u="1"/>
        <s v="99001908" u="1"/>
        <s v="99001884" u="1"/>
        <s v="99001918" u="1"/>
        <s v="152927" u="1"/>
        <s v="99001894" u="1"/>
        <s v="795457" u="1"/>
        <s v="150861" u="1"/>
        <s v="151861" u="1"/>
        <s v="152226" u="1"/>
        <s v="153226" u="1"/>
        <s v="781409" u="1"/>
        <s v="153412" u="1"/>
        <s v="152160" u="1"/>
        <s v="151589" u="1"/>
        <s v="139161" u="1"/>
        <s v="152589" u="1"/>
        <s v="151961" u="1"/>
        <s v="152961" u="1"/>
        <s v="99001771" u="1"/>
        <s v="99001805" u="1"/>
        <s v="99001781" u="1"/>
        <s v="739494" u="1"/>
        <s v="99001815" u="1"/>
        <s v="99001791" u="1"/>
        <s v="153326" u="1"/>
        <s v="99001825" u="1"/>
        <s v="99001835" u="1"/>
        <s v="152074" u="1"/>
        <s v="99001845" u="1"/>
        <s v="151260" u="1"/>
        <s v="152260" u="1"/>
        <s v="Intel" u="1"/>
        <s v="99001865" u="1"/>
        <s v="145289" u="1"/>
        <s v="99001875" u="1"/>
        <s v="99001909" u="1"/>
        <s v="99001885" u="1"/>
        <s v="99001919" u="1"/>
        <s v="146913" u="1"/>
        <s v="99001895" u="1"/>
        <s v="150875" u="1"/>
        <s v="145661" u="1"/>
        <s v="200116" u="1"/>
        <s v="758593" u="1"/>
        <s v="151426" u="1"/>
        <s v="200050" u="1"/>
        <s v="152360" u="1"/>
        <s v="152789" u="1"/>
        <s v="147575" u="1"/>
        <s v="146761" u="1"/>
        <s v="795691" u="1"/>
        <s v="99001772" u="1"/>
        <s v="99001806" u="1"/>
        <s v="99001782" u="1"/>
        <s v="151526" u="1"/>
        <s v="151088" u="1"/>
        <s v="99001816" u="1"/>
        <s v="146312" u="1"/>
        <s v="99001792" u="1"/>
        <s v="200150" u="1"/>
        <s v="153088" u="1"/>
        <s v="99001826" u="1"/>
        <s v="99001836" u="1"/>
        <s v="153274" u="1"/>
        <s v="99001846" u="1"/>
        <s v="99001866" u="1"/>
        <s v="146927" u="1"/>
        <s v="99001876" u="1"/>
        <s v="99001886" u="1"/>
        <s v="151889" u="1"/>
        <s v="145675" u="1"/>
        <s v="99001896" u="1"/>
        <s v="146675" u="1"/>
        <s v="784391" u="1"/>
        <s v="146861" u="1"/>
        <s v="145412" u="1"/>
        <s v="151812" u="1"/>
        <s v="151374" u="1"/>
        <s v="152812" u="1"/>
        <s v="152374" u="1"/>
        <s v="146160" u="1"/>
        <s v="153374" u="1"/>
        <s v="151560" u="1"/>
        <s v="152560" u="1"/>
        <s v="145589" u="1"/>
        <s v="138561" u="1"/>
        <s v="151989" u="1"/>
        <s v="152989" u="1"/>
        <s v="350101" u="1"/>
        <s v="786491" u="1"/>
        <s v="99001773" u="1"/>
        <s v="147326" u="1"/>
        <s v="99001807" u="1"/>
        <s v="130289" u="1"/>
        <s v="99001783" u="1"/>
        <s v="99001817" u="1"/>
        <s v="152726" u="1"/>
        <s v="152288" u="1"/>
        <s v="99001793" u="1"/>
        <s v="153288" u="1"/>
        <s v="99001827" u="1"/>
        <s v="151474" u="1"/>
        <s v="99001837" u="1"/>
        <s v="132475" u="1"/>
        <s v="152474" u="1"/>
        <s v="99001857" u="1"/>
        <s v="99001867" u="1"/>
        <s v="99001877" u="1"/>
        <s v="99001887" u="1"/>
        <s v="99001897" u="1"/>
        <s v="152025" u="1"/>
        <s v="151211" u="1"/>
        <s v="152211" u="1"/>
        <s v="138212" u="1"/>
        <s v="757993" u="1"/>
        <s v="144612" u="1"/>
        <s v="131827" u="1"/>
        <s v="147612" u="1"/>
        <s v="151760" u="1"/>
        <s v="152760" u="1"/>
        <s v="151125" u="1"/>
        <s v="153125" u="1"/>
        <s v="143088" u="1"/>
        <s v="99001774" u="1"/>
        <s v="99001808" u="1"/>
        <s v="783242" u="1"/>
        <s v="99001784" u="1"/>
        <s v="402354" u="1"/>
        <s v="99001818" u="1"/>
        <s v="152926" u="1"/>
        <s v="152488" u="1"/>
        <s v="99001794" u="1"/>
        <s v="146274" u="1"/>
        <s v="99001828" u="1"/>
        <s v="99001838" u="1"/>
        <s v="99001858" u="1"/>
        <s v="99001868" u="1"/>
        <s v="99001878" u="1"/>
        <s v="791007" u="1"/>
        <s v="99001888" u="1"/>
        <s v="99001898" u="1"/>
        <s v="151225" u="1"/>
        <s v="153225" u="1"/>
        <s v="141374" u="1"/>
        <s v="781090" u="1"/>
        <s v="143560" u="1"/>
        <s v="145560" u="1"/>
        <s v="352129" u="1"/>
        <s v="798107" u="1"/>
        <s v="151511" u="1"/>
        <s v="152511" u="1"/>
        <s v="135512" u="1"/>
        <s v="145726" u="1"/>
        <s v="99001775" u="1"/>
        <s v="99001809" u="1"/>
        <s v="790656" u="1"/>
        <s v="99001785" u="1"/>
        <s v="151688" u="1"/>
        <s v="99001819" u="1"/>
        <s v="152688" u="1"/>
        <s v="99001795" u="1"/>
        <s v="99001829" u="1"/>
        <s v="99001839" u="1"/>
        <s v="152874" u="1"/>
        <s v="99001849" u="1"/>
        <s v="99001859" u="1"/>
        <s v="137875" u="1"/>
        <s v="200115" u="1"/>
        <s v="99001869" u="1"/>
        <s v="99001879" u="1"/>
        <s v="152239" u="1"/>
        <s v="99001889" u="1"/>
        <s v="99001899" u="1"/>
        <s v="152425" u="1"/>
        <s v="130174" u="1"/>
        <s v="FS" u="1"/>
        <s v="131174" u="1"/>
        <s v="132360" u="1"/>
        <s v="147388" u="1"/>
        <s v="130975" u="1"/>
        <s v="200029" u="1"/>
        <s v="140125" u="1"/>
        <s v="138975" u="1"/>
        <s v="151339" u="1"/>
        <s v="751309" u="1"/>
        <s v="153273" u="1"/>
        <s v="794241" u="1"/>
        <s v="99001776" u="1"/>
        <s v="150888" u="1"/>
        <s v="99001786" u="1"/>
        <s v="152888" u="1"/>
        <s v="99001796" u="1"/>
        <s v="146674" u="1"/>
        <s v="200129" u="1"/>
        <s v="152010" u="1"/>
        <s v="352000" u="1"/>
        <s v="138889" u="1"/>
        <s v="795790" u="1"/>
        <s v="143411" u="1"/>
        <s v="153187" u="1"/>
        <s v="151811" u="1"/>
        <s v="131989" u="1"/>
        <s v="144960" u="1"/>
        <s v="152539" u="1"/>
        <s v="151287" u="1"/>
        <s v="152725" u="1"/>
        <s v="151473" u="1"/>
        <s v="136726" u="1"/>
        <s v="152911" u="1"/>
        <s v="138726" u="1"/>
        <s v="99001777" u="1"/>
        <s v="142874" u="1"/>
        <s v="769657" u="1"/>
        <s v="99001797" u="1"/>
        <s v="146874" u="1"/>
        <s v="151210" u="1"/>
        <s v="132211" u="1"/>
        <s v="152210" u="1"/>
        <s v="153210" u="1"/>
        <s v="CFU" u="1"/>
        <s v="152639" u="1"/>
        <s v="024524" u="1"/>
        <s v="151825" u="1"/>
        <s v="147611" u="1"/>
        <s v="759609" u="1"/>
        <s v="99000101" u="1"/>
        <s v="784942" u="1"/>
        <s v="152310" u="1"/>
        <s v="746309" u="1"/>
        <s v="150739" u="1"/>
        <s v="151739" u="1"/>
        <s v="701245" u="1"/>
        <s v="792707" u="1"/>
        <s v="142273" u="1"/>
        <s v="145711" u="1"/>
        <s v="151487" u="1"/>
        <s v="152925" u="1"/>
        <s v="152487" u="1"/>
        <s v="748243" u="1"/>
        <s v="139926" u="1"/>
        <s v="712393" u="1"/>
        <s v="145888" u="1"/>
        <s v="99001778" u="1"/>
        <s v="200100" u="1"/>
        <s v="99001788" u="1"/>
        <s v="99001798" u="1"/>
        <s v="152410" u="1"/>
        <s v="153410" u="1"/>
        <s v="146187" u="1"/>
        <s v="144811" u="1"/>
        <s v="151773" u="1"/>
        <s v="142110" u="1"/>
        <s v="151324" u="1"/>
        <s v="742892" u="1"/>
        <s v="152324" u="1"/>
        <s v="153324" u="1"/>
        <s v="151510" u="1"/>
        <s v="791040" u="1"/>
        <s v="786069" u="1"/>
        <s v="131688" u="1"/>
        <s v="152873" u="1"/>
        <s v="200114" u="1"/>
        <s v="99001779" u="1"/>
        <s v="151238" u="1"/>
        <s v="99001789" u="1"/>
        <s v="99001799" u="1"/>
        <s v="762608" u="1"/>
        <s v="153172" u="1"/>
        <s v="136173" u="1"/>
        <s v="145825" u="1"/>
        <s v="150787" u="1"/>
        <s v="151787" u="1"/>
        <s v="152338" u="1"/>
        <s v="153338" u="1"/>
        <s v="130087" u="1"/>
        <s v="CD" u="1"/>
        <s v="151710" u="1"/>
        <s v="783707" u="1"/>
        <s v="133711" u="1"/>
        <s v="153272" u="1"/>
        <s v="145925" u="1"/>
        <s v="146925" u="1"/>
        <s v="151887" u="1"/>
        <s v="152887" u="1"/>
        <s v="Documents and Settings" u="1"/>
        <s v="151438" u="1"/>
        <s v="152438" u="1"/>
        <s v="146410" u="1"/>
        <s v="151810" u="1"/>
        <s v="152372" u="1"/>
        <s v="792340" u="1"/>
        <s v="153372" u="1"/>
        <s v="984359" u="1"/>
        <s v="ReturnUtilityHC" u="1"/>
        <s v="984545" u="1"/>
        <s v="151987" u="1"/>
        <s v="786741" u="1"/>
        <s v="311101" u="1"/>
        <s v="152286" u="1"/>
        <s v="151472" u="1"/>
        <s v="152910" u="1"/>
        <s v="152472" u="1"/>
        <s v="984645" u="1"/>
        <s v="151023" u="1"/>
        <s v="400318" u="1"/>
        <s v="152638" u="1"/>
        <s v="150824" u="1"/>
        <s v="151824" u="1"/>
        <s v="151386" u="1"/>
        <s v="146610" u="1"/>
        <s v="CloudExplorer" u="1"/>
        <s v="141338" u="1"/>
        <s v="131310" u="1"/>
        <s v="136124" u="1"/>
        <s v="139124" u="1"/>
        <s v="145086" u="1"/>
        <s v="152486" u="1"/>
        <s v="ELF" u="1"/>
        <s v="152672" u="1"/>
        <s v="753642" u="1"/>
        <s v="738457" u="1"/>
        <s v="759456" u="1"/>
        <s v="138673" u="1"/>
        <s v="984593" u="1"/>
        <s v="146810" u="1"/>
        <s v="152586" u="1"/>
        <s v="781769" u="1"/>
        <s v="153137" u="1"/>
        <s v="131324" u="1"/>
        <s v="151323" u="1"/>
        <s v="141724" u="1"/>
        <s v="150938" u="1"/>
        <s v="150872" u="1"/>
        <s v="152872" u="1"/>
        <s v="200113" u="1"/>
        <s v="151237" u="1"/>
        <s v="151423" u="1"/>
        <s v="152171" u="1"/>
        <s v="024485" u="1"/>
        <s v="151786" u="1"/>
        <s v="792940" u="1"/>
        <s v="141123" u="1"/>
        <s v="797940" u="1"/>
        <s v="789969" u="1"/>
        <s v="131338" u="1"/>
        <s v="151337" u="1"/>
        <s v="152337" u="1"/>
        <s v="151523" u="1"/>
        <s v="152523" u="1"/>
        <s v="138338" u="1"/>
        <s v="133272" u="1"/>
        <s v="153271" u="1"/>
        <s v="793668" u="1"/>
        <s v="788454" u="1"/>
        <s v="Apps" u="1"/>
        <s v="152437" u="1"/>
        <s v="151623" u="1"/>
        <s v="152623" u="1"/>
        <s v="152185" u="1"/>
        <s v="153185" u="1"/>
        <s v="152371" u="1"/>
        <s v="153371" u="1"/>
        <s v="146838" u="1"/>
        <s v="131987" u="1"/>
        <s v="351527" u="1"/>
        <s v="141071" u="1"/>
        <s v="152537" u="1"/>
        <s v="984644" u="1"/>
        <s v="145872" u="1"/>
        <s v="781019" u="1"/>
        <s v="151022" u="1"/>
        <s v="153022" u="1"/>
        <s v="147237" u="1"/>
        <s v="152637" u="1"/>
        <s v="152199" u="1"/>
        <s v="150823" u="1"/>
        <s v="135638" u="1"/>
        <s v="151823" u="1"/>
        <s v="152823" u="1"/>
        <s v="152385" u="1"/>
        <s v="153385" u="1"/>
        <s v="353375" u="1"/>
        <s v="151571" u="1"/>
        <s v="797353" u="1"/>
        <s v="146972" u="1"/>
        <s v="153122" u="1"/>
        <s v="142337" u="1"/>
        <s v="145337" u="1"/>
        <s v="141085" u="1"/>
        <s v="131738" u="1"/>
        <s v="151737" u="1"/>
        <s v="795519" u="1"/>
        <s v="152737" u="1"/>
        <s v="152299" u="1"/>
        <s v="152485" u="1"/>
        <s v="152671" u="1"/>
        <s v="984592" u="1"/>
        <s v="151222" u="1"/>
        <s v="152222" u="1"/>
        <s v="200089" u="1"/>
        <s v="781153" u="1"/>
        <s v="152399" u="1"/>
        <s v="152585" u="1"/>
        <s v="152771" u="1"/>
        <s v="784954" u="1"/>
        <s v="152136" u="1"/>
        <s v="153136" u="1"/>
        <s v="142099" u="1"/>
        <s v="152070" u="1"/>
        <s v="144537" u="1"/>
        <s v="152499" u="1"/>
        <s v="147285" u="1"/>
        <s v="798905" u="1"/>
        <s v="200112" u="1"/>
        <s v="145637" u="1"/>
        <s v="024484" u="1"/>
        <s v="150785" u="1"/>
        <s v="151785" u="1"/>
        <s v="152785" u="1"/>
        <s v="151971" u="1"/>
        <s v="151336" u="1"/>
        <s v="152336" u="1"/>
        <s v="151084" u="1"/>
        <s v="153084" u="1"/>
        <s v="151270" u="1"/>
        <s v="133271" u="1"/>
        <s v="798052" u="1"/>
        <s v="142671" u="1"/>
        <s v="150885" u="1"/>
        <s v="151885" u="1"/>
        <s v="145671" u="1"/>
        <s v="152885" u="1"/>
        <s v="797853" u="1"/>
        <s v="152622" u="1"/>
        <s v="140399" u="1"/>
        <s v="794152" u="1"/>
        <s v="982357" u="1"/>
        <s v="152370" u="1"/>
        <s v="153370" u="1"/>
        <s v="150799" u="1"/>
        <s v="151098" u="1"/>
        <s v="152536" u="1"/>
        <s v="151722" u="1"/>
        <s v="151284" u="1"/>
        <s v="152722" u="1"/>
        <s v="153284" u="1"/>
        <s v="151470" u="1"/>
        <s v="784467" u="1"/>
        <s v="152899" u="1"/>
        <s v="143871" u="1"/>
        <s v="151021" u="1"/>
        <s v="152636" u="1"/>
        <s v="152198" u="1"/>
        <s v="153198" u="1"/>
        <s v="134637" u="1"/>
        <s v="150822" u="1"/>
        <s v="795604" u="1"/>
        <s v="153384" u="1"/>
        <s v="152999" u="1"/>
        <s v="152121" u="1"/>
        <s v="781052" u="1"/>
        <s v="150736" u="1"/>
        <s v="141270" u="1"/>
        <s v="152736" u="1"/>
        <s v="151484" u="1"/>
        <s v="152484" u="1"/>
        <s v="758454" u="1"/>
        <s v="146699" u="1"/>
        <s v="984591" u="1"/>
        <s v="200088" u="1"/>
        <s v="152836" u="1"/>
        <s v="152398" u="1"/>
        <s v="153398" u="1"/>
        <s v="758554" u="1"/>
        <s v="145985" u="1"/>
        <s v="746955" u="1"/>
        <s v="152135" u="1"/>
        <s v="153135" u="1"/>
        <s v="790718" u="1"/>
        <s v="785252" u="1"/>
        <s v="152498" u="1"/>
        <s v="152684" u="1"/>
        <s v="151049" u="1"/>
        <s v="200111" u="1"/>
        <s v="153235" u="1"/>
        <s v="795818" u="1"/>
        <s v="145822" u="1"/>
        <s v="151598" u="1"/>
        <s v="024483" u="1"/>
        <s v="136785" u="1"/>
        <s v="137971" u="1"/>
        <s v="152521" u="1"/>
        <s v="765267" u="1"/>
        <s v="151698" u="1"/>
        <s v="152698" u="1"/>
        <s v="790852" u="1"/>
        <s v="146670" u="1"/>
        <s v="200125" u="1"/>
        <s v="791217" u="1"/>
        <s v="152249" u="1"/>
        <s v="151435" u="1"/>
        <s v="152621" u="1"/>
        <s v="784618" u="1"/>
        <s v="781366" u="1"/>
        <s v="131370" u="1"/>
        <s v="982356" u="1"/>
        <s v="151984" u="1"/>
        <s v="152984" u="1"/>
        <s v="TempReturnBackup" u="1"/>
        <s v="200039" u="1"/>
        <s v="153349" u="1"/>
        <s v="151721" u="1"/>
        <s v="151283" u="1"/>
        <s v="150898" u="1"/>
        <s v="152898" u="1"/>
        <s v="200139" u="1"/>
        <s v="152020" u="1"/>
        <s v="152449" u="1"/>
        <s v="130198" u="1"/>
        <s v="152635" u="1"/>
        <s v="024520" u="1"/>
        <s v="146421" u="1"/>
        <s v="152197" u="1"/>
        <s v="153197" u="1"/>
        <s v="151821" u="1"/>
        <s v="153383" u="1"/>
        <s v="151998" u="1"/>
        <s v="792966" u="1"/>
        <s v="135999" u="1"/>
        <s v="151120" u="1"/>
        <s v="798966" u="1"/>
        <s v="151297" u="1"/>
        <s v="132736" u="1"/>
        <s v="145083" u="1"/>
        <s v="152735" u="1"/>
        <s v="152297" u="1"/>
        <s v="153297" u="1"/>
        <s v="353287" u="1"/>
        <s v="150921" u="1"/>
        <s v="151921" u="1"/>
        <s v="151483" u="1"/>
        <s v="765919" u="1"/>
        <s v="756004" u="1"/>
        <s v="137035" u="1"/>
        <s v="153220" u="1"/>
        <s v="200087" u="1"/>
        <s v="151649" u="1"/>
        <s v="787403" u="1"/>
        <s v="151835" u="1"/>
        <s v="151397" u="1"/>
        <s v="152835" u="1"/>
        <s v="130770" u="1"/>
        <s v="781952" u="1"/>
        <s v="134135" u="1"/>
        <s v="781317" u="1"/>
        <s v="152320" u="1"/>
        <s v="756104" u="1"/>
        <s v="798102" u="1"/>
        <s v="150749" u="1"/>
        <s v="150935" u="1"/>
        <s v="152497" u="1"/>
        <s v="152683" u="1"/>
        <s v="140898" u="1"/>
        <s v="152048" u="1"/>
        <s v="200110" u="1"/>
        <s v="152234" u="1"/>
        <s v="144449" u="1"/>
        <s v="790379" u="1"/>
        <s v="786165" u="1"/>
        <s v="(blank)" u="1"/>
        <s v="146821" u="1"/>
        <s v="024482" u="1"/>
        <s v="152783" u="1"/>
        <s v="757753" u="1"/>
        <s v="151148" u="1"/>
        <s v="153148" u="1"/>
        <s v="152334" u="1"/>
        <s v="752052" u="1"/>
        <s v="805992" u="1"/>
        <s v="797302" u="1"/>
        <s v="152949" u="1"/>
        <s v="151697" u="1"/>
        <s v="TempReturnMigration" u="1"/>
        <s v="151883" u="1"/>
        <s v="152883" u="1"/>
        <s v="250971" u="1"/>
        <s v="352873" u="1"/>
        <s v="796665" u="1"/>
        <s v="200124" u="1"/>
        <s v="151248" u="1"/>
        <s v="153248" u="1"/>
        <s v="152434" u="1"/>
        <s v="792402" u="1"/>
        <s v="311174" u="1"/>
        <s v="152620" u="1"/>
        <s v="153182" u="1"/>
        <s v="984607" u="1"/>
        <s v="146649" u="1"/>
        <s v="783803" u="1"/>
        <s v="139621" u="1"/>
        <s v="139183" u="1"/>
        <s v="150797" u="1"/>
        <s v="152983" u="1"/>
        <s v="200038" u="1"/>
        <s v="152348" u="1"/>
        <s v="153348" u="1"/>
        <s v="151096" u="1"/>
        <s v="143749" u="1"/>
        <s v="200138" u="1"/>
        <s v="146048" u="1"/>
        <s v="783202" u="1"/>
        <s v="131197" u="1"/>
        <s v="152634" u="1"/>
        <s v="152196" u="1"/>
        <s v="151820" u="1"/>
        <s v="136197" u="1"/>
        <s v="153382" u="1"/>
        <s v="146849" u="1"/>
        <s v="152997" u="1"/>
        <s v="140148" u="1"/>
        <s v="$GetCurrent" u="1"/>
        <s v="251636" u="1"/>
        <s v="151734" u="1"/>
        <s v="150920" u="1"/>
        <s v="151920" u="1"/>
        <s v="152482" u="1"/>
        <s v="153033" u="1"/>
        <s v="982206" u="1"/>
        <s v="200086" u="1"/>
        <s v="152648" u="1"/>
        <s v="150834" u="1"/>
        <s v="151834" u="1"/>
        <s v="151396" u="1"/>
        <s v="710554" u="1"/>
        <s v="152582" u="1"/>
        <s v="90300010" u="1"/>
        <s v="90300020" u="1"/>
        <s v="90300030" u="1"/>
        <s v="90300040" u="1"/>
        <s v="805857" u="1"/>
        <s v="90300050" u="1"/>
        <s v="144983" u="1"/>
        <s v="142348" u="1"/>
        <s v="144348" u="1"/>
        <s v="141534" u="1"/>
        <s v="152496" u="1"/>
        <s v="786250" u="1"/>
        <s v="147282" u="1"/>
        <s v="137935" u="1"/>
        <s v="144897" u="1"/>
        <s v="153047" u="1"/>
        <s v="130234" u="1"/>
        <s v="136048" u="1"/>
        <s v="152233" u="1"/>
        <s v="153233" u="1"/>
        <s v="151848" u="1"/>
        <s v="152848" u="1"/>
        <s v="151596" u="1"/>
        <s v="791564" u="1"/>
        <s v="767351" u="1"/>
        <s v="90300001" u="1"/>
        <s v="131783" u="1"/>
        <s v="90300011" u="1"/>
        <s v="90300021" u="1"/>
        <s v="90300031" u="1"/>
        <s v="90300041" u="1"/>
        <s v="151147" u="1"/>
        <s v="153147" u="1"/>
        <s v="781078" u="1"/>
        <s v="153081" u="1"/>
        <s v="144734" u="1"/>
        <s v="144296" u="1"/>
        <s v="791916" u="1"/>
        <s v="145920" u="1"/>
        <s v="152696" u="1"/>
        <s v="133697" u="1"/>
        <s v="200123" u="1"/>
        <s v="143033" u="1"/>
        <s v="798850" u="1"/>
        <s v="152247" u="1"/>
        <s v="252335" u="1"/>
        <s v="151433" u="1"/>
        <s v="152181" u="1"/>
        <s v="144648" u="1"/>
        <s v="984606" u="1"/>
        <s v="984540" u="1"/>
        <s v="152796" u="1"/>
        <s v="805642" u="1"/>
        <s v="790950" u="1"/>
        <s v="90300002" u="1"/>
        <s v="90300012" u="1"/>
        <s v="200037" u="1"/>
        <s v="90300022" u="1"/>
        <s v="90300032" u="1"/>
        <s v="90300042" u="1"/>
        <s v="151347" u="1"/>
        <s v="790501" u="1"/>
        <s v="151533" u="1"/>
        <s v="151095" u="1"/>
        <s v="152533" u="1"/>
        <s v="152281" u="1"/>
        <s v="137096" u="1"/>
        <s v="739252" u="1"/>
        <s v="984640" u="1"/>
        <s v="200137" u="1"/>
        <s v="152447" u="1"/>
        <s v="153195" u="1"/>
        <s v="783816" u="1"/>
        <s v="150996" u="1"/>
        <s v="788564" u="1"/>
        <s v="90300003" u="1"/>
        <s v="90300013" u="1"/>
        <s v="90300023" u="1"/>
        <s v="90300033" u="1"/>
        <s v="90300043" u="1"/>
        <s v="144333" u="1"/>
        <s v="151547" u="1"/>
        <s v="351537" u="1"/>
        <s v="151295" u="1"/>
        <s v="792263" u="1"/>
        <s v="137548" u="1"/>
        <s v="143948" u="1"/>
        <s v="152481" u="1"/>
        <s v="200085" u="1"/>
        <s v="788215" u="1"/>
        <s v="152647" u="1"/>
        <s v="135648" u="1"/>
        <s v="151395" u="1"/>
        <s v="152395" u="1"/>
        <s v="146181" u="1"/>
        <s v="151581" u="1"/>
        <s v="077930" u="1"/>
        <s v="783129" u="1"/>
        <s v="90300004" u="1"/>
        <s v="90300014" u="1"/>
        <s v="90300024" u="1"/>
        <s v="140095" u="1"/>
        <s v="90300034" u="1"/>
        <s v="726318" u="1"/>
        <s v="90300044" u="1"/>
        <s v="152747" u="1"/>
        <s v="147281" u="1"/>
        <s v="132682" u="1"/>
      </sharedItems>
    </cacheField>
    <cacheField name="Has Modified File in Past 90 Days" numFmtId="0">
      <sharedItems containsString="0" containsBlank="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439811" createdVersion="6" refreshedVersion="8" minRefreshableVersion="3" recordCount="2" xr:uid="{25F39E97-ED3B-4A40-B71D-855DC5AD3D80}">
  <cacheSource type="worksheet">
    <worksheetSource ref="A1:C1048576" sheet="DeepPaths"/>
  </cacheSource>
  <cacheFields count="3">
    <cacheField name="Depth" numFmtId="3">
      <sharedItems containsString="0" containsBlank="1" containsNumber="1" containsInteger="1" minValue="1" maxValue="1" count="2">
        <n v="1"/>
        <m/>
      </sharedItems>
      <fieldGroup base="0">
        <rangePr autoStart="0" autoEnd="0" startNum="20" endNum="200" groupInterval="5"/>
        <groupItems count="38">
          <s v="&lt;20 oder (Leer)"/>
          <s v="20-24"/>
          <s v="25-29"/>
          <s v="30-34"/>
          <s v="35-39"/>
          <s v="40-44"/>
          <s v="45-49"/>
          <s v="50-54"/>
          <s v="55-59"/>
          <s v="60-64"/>
          <s v="65-69"/>
          <s v="70-74"/>
          <s v="75-79"/>
          <s v="80-84"/>
          <s v="85-89"/>
          <s v="90-94"/>
          <s v="95-99"/>
          <s v="100-104"/>
          <s v="105-109"/>
          <s v="110-114"/>
          <s v="115-119"/>
          <s v="120-124"/>
          <s v="125-129"/>
          <s v="130-134"/>
          <s v="135-139"/>
          <s v="140-144"/>
          <s v="145-149"/>
          <s v="150-154"/>
          <s v="155-159"/>
          <s v="160-164"/>
          <s v="165-169"/>
          <s v="170-174"/>
          <s v="175-179"/>
          <s v="180-184"/>
          <s v="185-189"/>
          <s v="190-194"/>
          <s v="195-200"/>
          <s v="&gt;200"/>
        </groupItems>
      </fieldGroup>
    </cacheField>
    <cacheField name="Folders" numFmtId="0">
      <sharedItems containsBlank="1"/>
    </cacheField>
    <cacheField name="Own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439811" createdVersion="6" refreshedVersion="8" minRefreshableVersion="3" recordCount="5" xr:uid="{3F187EDF-A523-4EAC-8DEA-6E3595D82D95}">
  <cacheSource type="worksheet">
    <worksheetSource ref="A1:D1048576" sheet="ReparsePoints"/>
  </cacheSource>
  <cacheFields count="4">
    <cacheField name="Source Attributes Ex Reserved 0" numFmtId="1">
      <sharedItems containsNonDate="0" containsString="0" containsBlank="1" count="1">
        <m/>
      </sharedItems>
    </cacheField>
    <cacheField name="Size" numFmtId="165">
      <sharedItems containsNonDate="0" containsString="0" containsBlank="1"/>
    </cacheField>
    <cacheField name="Source Attributes" numFmtId="1">
      <sharedItems containsNonDate="0" containsString="0" containsBlank="1"/>
    </cacheField>
    <cacheField name="Sourc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439811" createdVersion="6" refreshedVersion="8" minRefreshableVersion="3" recordCount="1" xr:uid="{19EA081A-17F6-4F9E-AB76-B49AD76FAB31}">
  <cacheSource type="worksheet">
    <worksheetSource ref="A1:B1048576" sheet="Errors"/>
  </cacheSource>
  <cacheFields count="2">
    <cacheField name="Error Code" numFmtId="0">
      <sharedItems containsNonDate="0" containsString="0" containsBlank="1" count="1">
        <m/>
      </sharedItems>
    </cacheField>
    <cacheField name="Description"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439811" createdVersion="6" refreshedVersion="8" minRefreshableVersion="3" recordCount="5" xr:uid="{4D82880A-6624-4386-88AE-7BB51B38E50B}">
  <cacheSource type="worksheet">
    <worksheetSource ref="A1:K1048576" sheet="ReparsePoints"/>
  </cacheSource>
  <cacheFields count="11">
    <cacheField name="Source Attributes Ex Reserved 0" numFmtId="1">
      <sharedItems containsNonDate="0" containsString="0" containsBlank="1"/>
    </cacheField>
    <cacheField name="Size" numFmtId="165">
      <sharedItems containsNonDate="0" containsString="0" containsBlank="1"/>
    </cacheField>
    <cacheField name="Source Attributes" numFmtId="1">
      <sharedItems containsNonDate="0" containsString="0" containsBlank="1"/>
    </cacheField>
    <cacheField name="Source" numFmtId="0">
      <sharedItems containsNonDate="0" containsString="0" containsBlank="1"/>
    </cacheField>
    <cacheField name="Owner String" numFmtId="0">
      <sharedItems containsNonDate="0" containsString="0" containsBlank="1"/>
    </cacheField>
    <cacheField name="Owner String Sid" numFmtId="0">
      <sharedItems containsNonDate="0" containsString="0" containsBlank="1"/>
    </cacheField>
    <cacheField name="Excluded" numFmtId="0">
      <sharedItems containsNonDate="0" containsString="0" containsBlank="1"/>
    </cacheField>
    <cacheField name="Reason" numFmtId="0">
      <sharedItems containsNonDate="0" containsString="0" containsBlank="1"/>
    </cacheField>
    <cacheField name="Link Type" numFmtId="0">
      <sharedItems containsNonDate="0" containsString="0" containsBlank="1"/>
    </cacheField>
    <cacheField name="Target Path" numFmtId="0">
      <sharedItems containsNonDate="0" containsString="0" containsBlank="1" containsNumber="1" containsInteger="1" minValue="44444" maxValue="44444" count="2">
        <m/>
        <n v="44444" u="1"/>
      </sharedItems>
    </cacheField>
    <cacheField name="Links Count" numFmtId="3">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439811" createdVersion="6" refreshedVersion="8" minRefreshableVersion="3" recordCount="10" xr:uid="{4BDD30B8-C771-4473-958C-B7EBD0F41114}">
  <cacheSource type="worksheet">
    <worksheetSource ref="A1:Q1048576" sheet="TreeDepth"/>
  </cacheSource>
  <cacheFields count="17">
    <cacheField name="Depth Id" numFmtId="0">
      <sharedItems containsString="0" containsBlank="1" containsNumber="1" containsInteger="1" minValue="1" maxValue="9" count="10">
        <n v="1"/>
        <n v="2"/>
        <n v="3"/>
        <n v="4"/>
        <n v="5"/>
        <n v="6"/>
        <n v="7"/>
        <n v="8"/>
        <n v="9"/>
        <m/>
      </sharedItems>
    </cacheField>
    <cacheField name="Total Files" numFmtId="0">
      <sharedItems containsString="0" containsBlank="1" containsNumber="1" containsInteger="1" minValue="0" maxValue="9524078"/>
    </cacheField>
    <cacheField name="Total Dirs" numFmtId="0">
      <sharedItems containsString="0" containsBlank="1" containsNumber="1" containsInteger="1" minValue="0" maxValue="1434446"/>
    </cacheField>
    <cacheField name="Total Size" numFmtId="0">
      <sharedItems containsString="0" containsBlank="1" containsNumber="1" containsInteger="1" minValue="0" maxValue="6977963402014"/>
    </cacheField>
    <cacheField name="Scan Time" numFmtId="0">
      <sharedItems containsBlank="1"/>
    </cacheField>
    <cacheField name="Total Items" numFmtId="0">
      <sharedItems containsString="0" containsBlank="1" containsNumber="1" containsInteger="1" minValue="1" maxValue="9638869"/>
    </cacheField>
    <cacheField name="Items Cumulative" numFmtId="0">
      <sharedItems containsString="0" containsBlank="1" containsNumber="1" containsInteger="1" minValue="1" maxValue="19793348"/>
    </cacheField>
    <cacheField name="Dirs Cumulative" numFmtId="0">
      <sharedItems containsString="0" containsBlank="1" containsNumber="1" containsInteger="1" minValue="1" maxValue="1640346"/>
    </cacheField>
    <cacheField name="Total - Dir Cumulative" numFmtId="0">
      <sharedItems containsString="0" containsBlank="1" containsNumber="1" containsInteger="1" minValue="0" maxValue="1640345"/>
    </cacheField>
    <cacheField name="Size Cumulative" numFmtId="0">
      <sharedItems containsString="0" containsBlank="1" containsNumber="1" containsInteger="1" minValue="0" maxValue="7636069741159"/>
    </cacheField>
    <cacheField name="Total - Size Cumulative" numFmtId="0">
      <sharedItems containsString="0" containsBlank="1" containsNumber="1" containsInteger="1" minValue="0" maxValue="7636069741159"/>
    </cacheField>
    <cacheField name="Total Directories Per Scan (Init Scan)" numFmtId="0">
      <sharedItems containsBlank="1" containsMixedTypes="1" containsNumber="1" minValue="0" maxValue="1640345"/>
    </cacheField>
    <cacheField name="Total Size Per Scan (Init Scan)" numFmtId="0">
      <sharedItems containsBlank="1" containsMixedTypes="1" containsNumber="1" minValue="77512.239705203363" maxValue="7636069741159"/>
    </cacheField>
    <cacheField name="Directories Per Scan (Rescan)" numFmtId="0">
      <sharedItems containsString="0" containsBlank="1" containsNumber="1" minValue="1" maxValue="1640346"/>
    </cacheField>
    <cacheField name="Files Per Scan (Rescan)" numFmtId="0">
      <sharedItems containsString="0" containsBlank="1" containsNumber="1" minValue="11.066568882418709" maxValue="18153002"/>
    </cacheField>
    <cacheField name="Items Per Scan (Rescan)" numFmtId="0">
      <sharedItems containsString="0" containsBlank="1" containsNumber="1" minValue="12.066568882418709" maxValue="19793348"/>
    </cacheField>
    <cacheField name="Items Per Scan % of Total (Rescan)" numFmtId="0">
      <sharedItems containsString="0" containsBlank="1" containsNumber="1" minValue="6.0962748103144092E-7" maxValue="1"/>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787035" createdVersion="6" refreshedVersion="8" minRefreshableVersion="3" recordCount="1872" xr:uid="{AA70DCEB-E418-4B97-8FE2-5B9CD2E8E92F}">
  <cacheSource type="worksheet">
    <worksheetSource ref="A1:BL1048576" sheet="TLDAnalysis"/>
  </cacheSource>
  <cacheFields count="64">
    <cacheField name="Folders" numFmtId="0">
      <sharedItems containsBlank="1"/>
    </cacheField>
    <cacheField name="Depth" numFmtId="0">
      <sharedItems containsString="0" containsBlank="1" containsNumber="1" containsInteger="1" minValue="0" maxValue="9"/>
    </cacheField>
    <cacheField name="Total Bytes" numFmtId="0">
      <sharedItems containsString="0" containsBlank="1" containsNumber="1" containsInteger="1" minValue="0" maxValue="435339542695"/>
    </cacheField>
    <cacheField name="Total Files" numFmtId="0">
      <sharedItems containsString="0" containsBlank="1" containsNumber="1" containsInteger="1" minValue="0" maxValue="1158807"/>
    </cacheField>
    <cacheField name="Total Folders" numFmtId="0">
      <sharedItems containsString="0" containsBlank="1" containsNumber="1" containsInteger="1" minValue="0" maxValue="77012"/>
    </cacheField>
    <cacheField name="Avg File Size" numFmtId="0">
      <sharedItems containsString="0" containsBlank="1" containsNumber="1" containsInteger="1" minValue="0" maxValue="30860707"/>
    </cacheField>
    <cacheField name="Max File Size" numFmtId="0">
      <sharedItems containsString="0" containsBlank="1" containsNumber="1" containsInteger="1" minValue="0" maxValue="3425821424"/>
    </cacheField>
    <cacheField name="Avg Folder Size" numFmtId="0">
      <sharedItems containsString="0" containsBlank="1" containsNumber="1" containsInteger="1" minValue="0" maxValue="309072428"/>
    </cacheField>
    <cacheField name="Max Folder Size" numFmtId="0">
      <sharedItems containsString="0" containsBlank="1" containsNumber="1" containsInteger="1" minValue="0" maxValue="21053254769"/>
    </cacheField>
    <cacheField name="Reparse Points Count" numFmtId="0">
      <sharedItems containsString="0" containsBlank="1" containsNumber="1" containsInteger="1" minValue="0" maxValue="0"/>
    </cacheField>
    <cacheField name="Deepest Path" numFmtId="0">
      <sharedItems containsBlank="1"/>
    </cacheField>
    <cacheField name="Deepest Path Depth" numFmtId="0">
      <sharedItems containsString="0" containsBlank="1" containsNumber="1" containsInteger="1" minValue="0" maxValue="9"/>
    </cacheField>
    <cacheField name="Total Deep Paths" numFmtId="0">
      <sharedItems containsString="0" containsBlank="1" containsNumber="1" containsInteger="1" minValue="0" maxValue="0"/>
    </cacheField>
    <cacheField name="Longest Path" numFmtId="0">
      <sharedItems containsBlank="1"/>
    </cacheField>
    <cacheField name="Longest Path Length" numFmtId="0">
      <sharedItems containsString="0" containsBlank="1" containsNumber="1" containsInteger="1" minValue="0" maxValue="253"/>
    </cacheField>
    <cacheField name="Long Paths Count" numFmtId="0">
      <sharedItems containsString="0" containsBlank="1" containsNumber="1" containsInteger="1" minValue="0" maxValue="0"/>
    </cacheField>
    <cacheField name="Large File Count" numFmtId="0">
      <sharedItems containsString="0" containsBlank="1" containsNumber="1" containsInteger="1" minValue="0" maxValue="0"/>
    </cacheField>
    <cacheField name="Large Files Bytes" numFmtId="0">
      <sharedItems containsString="0" containsBlank="1" containsNumber="1" containsInteger="1" minValue="0" maxValue="0"/>
    </cacheField>
    <cacheField name="Large Dir Count" numFmtId="0">
      <sharedItems containsString="0" containsBlank="1" containsNumber="1" containsInteger="1" minValue="0" maxValue="6"/>
    </cacheField>
    <cacheField name="Large Folders Bytes" numFmtId="0">
      <sharedItems containsString="0" containsBlank="1" containsNumber="1" containsInteger="1" minValue="0" maxValue="78722172688"/>
    </cacheField>
    <cacheField name="Folders With High Number File Count" numFmtId="0">
      <sharedItems containsString="0" containsBlank="1" containsNumber="1" containsInteger="1" minValue="0" maxValue="103"/>
    </cacheField>
    <cacheField name="Folders With High Number Sub Dir Count" numFmtId="0">
      <sharedItems containsString="0" containsBlank="1" containsNumber="1" containsInteger="1" minValue="0" maxValue="188"/>
    </cacheField>
    <cacheField name="Total Time Scanning" numFmtId="0">
      <sharedItems containsString="0" containsBlank="1" containsNumber="1" containsInteger="1" minValue="0" maxValue="106"/>
    </cacheField>
    <cacheField name="Most Recent Last Modified Time" numFmtId="0">
      <sharedItems containsNonDate="0" containsDate="1" containsString="0" containsBlank="1" minDate="1899-12-30T00:00:00" maxDate="2020-02-09T05:47:39"/>
    </cacheField>
    <cacheField name="Most Recent Last Accessed Time" numFmtId="0">
      <sharedItems containsDate="1" containsString="0" containsBlank="1" containsMixedTypes="1" minDate="1899-12-31T00:00:00" maxDate="2038-01-18T22:14:08"/>
    </cacheField>
    <cacheField name="Most Recent Last Created Time" numFmtId="0">
      <sharedItems containsDate="1" containsString="0" containsBlank="1" containsMixedTypes="1" minDate="1899-12-31T00:00:00" maxDate="2020-02-09T06:08:40"/>
    </cacheField>
    <cacheField name="Last Modified Bytes In Past 24 Hours" numFmtId="0">
      <sharedItems containsString="0" containsBlank="1" containsNumber="1" containsInteger="1" minValue="0" maxValue="6384659753"/>
    </cacheField>
    <cacheField name="Last Modified Files In Past 24 Hours" numFmtId="0">
      <sharedItems containsString="0" containsBlank="1" containsNumber="1" containsInteger="1" minValue="0" maxValue="3046"/>
    </cacheField>
    <cacheField name="Last Modified Folders In Past 24 Hours" numFmtId="0">
      <sharedItems containsString="0" containsBlank="1" containsNumber="1" containsInteger="1" minValue="0" maxValue="951"/>
    </cacheField>
    <cacheField name="Last Modified Bytes In Past Week" numFmtId="0">
      <sharedItems containsString="0" containsBlank="1" containsNumber="1" containsInteger="1" minValue="0" maxValue="27696671992"/>
    </cacheField>
    <cacheField name="Last Modified Files In Past Week" numFmtId="0">
      <sharedItems containsString="0" containsBlank="1" containsNumber="1" containsInteger="1" minValue="0" maxValue="31412"/>
    </cacheField>
    <cacheField name="Last Modified Folders In Past Week" numFmtId="0">
      <sharedItems containsString="0" containsBlank="1" containsNumber="1" containsInteger="1" minValue="0" maxValue="6390"/>
    </cacheField>
    <cacheField name="Last Modified Bytes In Past 30 Days" numFmtId="0">
      <sharedItems containsString="0" containsBlank="1" containsNumber="1" containsInteger="1" minValue="0" maxValue="60594035282"/>
    </cacheField>
    <cacheField name="Last Modified Files In Past 30 Days" numFmtId="0">
      <sharedItems containsString="0" containsBlank="1" containsNumber="1" containsInteger="1" minValue="0" maxValue="118547"/>
    </cacheField>
    <cacheField name="Last Modified Folders In Past 30 Days" numFmtId="0">
      <sharedItems containsString="0" containsBlank="1" containsNumber="1" containsInteger="1" minValue="0" maxValue="20012"/>
    </cacheField>
    <cacheField name="Last Modified Bytes In Past Year" numFmtId="0">
      <sharedItems containsString="0" containsBlank="1" containsNumber="1" containsInteger="1" minValue="0" maxValue="418855968643"/>
    </cacheField>
    <cacheField name="Last Modified Files In Past Year" numFmtId="0">
      <sharedItems containsString="0" containsBlank="1" containsNumber="1" containsInteger="1" minValue="0" maxValue="1079904"/>
    </cacheField>
    <cacheField name="Last Modified Folders In Past Year" numFmtId="0">
      <sharedItems containsString="0" containsBlank="1" containsNumber="1" containsInteger="1" minValue="0" maxValue="77012"/>
    </cacheField>
    <cacheField name="Last Accessed Bytes In Past 24 Hours" numFmtId="0">
      <sharedItems containsString="0" containsBlank="1" containsNumber="1" containsInteger="1" minValue="0" maxValue="22330911739"/>
    </cacheField>
    <cacheField name="Last Accessed Files In Past 24 Hours" numFmtId="0">
      <sharedItems containsString="0" containsBlank="1" containsNumber="1" containsInteger="1" minValue="0" maxValue="11286"/>
    </cacheField>
    <cacheField name="Last Accessed Folders In Past 24 Hours" numFmtId="0">
      <sharedItems containsString="0" containsBlank="1" containsNumber="1" containsInteger="1" minValue="0" maxValue="77012"/>
    </cacheField>
    <cacheField name="Last Accessed Bytes In Past Week" numFmtId="0">
      <sharedItems containsString="0" containsBlank="1" containsNumber="1" containsInteger="1" minValue="0" maxValue="106137733519"/>
    </cacheField>
    <cacheField name="Last Accessed Files In Past Week" numFmtId="0">
      <sharedItems containsString="0" containsBlank="1" containsNumber="1" containsInteger="1" minValue="0" maxValue="150790"/>
    </cacheField>
    <cacheField name="Last Accessed Folders In Past Week" numFmtId="0">
      <sharedItems containsString="0" containsBlank="1" containsNumber="1" containsInteger="1" minValue="0" maxValue="77012"/>
    </cacheField>
    <cacheField name="Last Accessed Bytes In Past 30 Days" numFmtId="0">
      <sharedItems containsString="0" containsBlank="1" containsNumber="1" containsInteger="1" minValue="0" maxValue="142186241209"/>
    </cacheField>
    <cacheField name="Last Accessed Files In Past 30 Days" numFmtId="0">
      <sharedItems containsString="0" containsBlank="1" containsNumber="1" containsInteger="1" minValue="0" maxValue="218795"/>
    </cacheField>
    <cacheField name="Last Accessed Folders In Past 30 Days" numFmtId="0">
      <sharedItems containsString="0" containsBlank="1" containsNumber="1" containsInteger="1" minValue="0" maxValue="77012"/>
    </cacheField>
    <cacheField name="Last Accessed Bytes In Past Year" numFmtId="0">
      <sharedItems containsString="0" containsBlank="1" containsNumber="1" containsInteger="1" minValue="0" maxValue="435339542695"/>
    </cacheField>
    <cacheField name="Last Accessed Files In Past Year" numFmtId="0">
      <sharedItems containsString="0" containsBlank="1" containsNumber="1" containsInteger="1" minValue="0" maxValue="1158790"/>
    </cacheField>
    <cacheField name="Last Accessed Folders In Past Year" numFmtId="0">
      <sharedItems containsString="0" containsBlank="1" containsNumber="1" containsInteger="1" minValue="0" maxValue="77012"/>
    </cacheField>
    <cacheField name="Last Created Bytes In Past 24 Hours" numFmtId="0">
      <sharedItems containsString="0" containsBlank="1" containsNumber="1" containsInteger="1" minValue="0" maxValue="14281346516"/>
    </cacheField>
    <cacheField name="Last Created Files In Past 24 Hours" numFmtId="0">
      <sharedItems containsString="0" containsBlank="1" containsNumber="1" containsInteger="1" minValue="0" maxValue="7457"/>
    </cacheField>
    <cacheField name="Last Created Folders In Past 24 Hours" numFmtId="0">
      <sharedItems containsString="0" containsBlank="1" containsNumber="1" containsInteger="1" minValue="0" maxValue="372"/>
    </cacheField>
    <cacheField name="Last Created Bytes In Past Week" numFmtId="0">
      <sharedItems containsString="0" containsBlank="1" containsNumber="1" containsInteger="1" minValue="0" maxValue="30902543836"/>
    </cacheField>
    <cacheField name="Last Created Files In Past Week" numFmtId="0">
      <sharedItems containsString="0" containsBlank="1" containsNumber="1" containsInteger="1" minValue="0" maxValue="33226"/>
    </cacheField>
    <cacheField name="Last Created Folders In Past Week" numFmtId="0">
      <sharedItems containsString="0" containsBlank="1" containsNumber="1" containsInteger="1" minValue="0" maxValue="1422"/>
    </cacheField>
    <cacheField name="Last Created Bytes In Past 30 Days" numFmtId="0">
      <sharedItems containsString="0" containsBlank="1" containsNumber="1" containsInteger="1" minValue="0" maxValue="67822371606"/>
    </cacheField>
    <cacheField name="Last Created Files In Past 30 Days" numFmtId="0">
      <sharedItems containsString="0" containsBlank="1" containsNumber="1" containsInteger="1" minValue="0" maxValue="100546"/>
    </cacheField>
    <cacheField name="Last Created Folders In Past 30 Days" numFmtId="0">
      <sharedItems containsString="0" containsBlank="1" containsNumber="1" containsInteger="1" minValue="0" maxValue="9685"/>
    </cacheField>
    <cacheField name="Last Created Bytes In Past Year" numFmtId="0">
      <sharedItems containsString="0" containsBlank="1" containsNumber="1" containsInteger="1" minValue="0" maxValue="408171747051"/>
    </cacheField>
    <cacheField name="Last Created Files In Past Year" numFmtId="0">
      <sharedItems containsString="0" containsBlank="1" containsNumber="1" containsInteger="1" minValue="0" maxValue="1070230"/>
    </cacheField>
    <cacheField name="Last Created Folders In Past Year" numFmtId="0">
      <sharedItems containsString="0" containsBlank="1" containsNumber="1" containsInteger="1" minValue="0" maxValue="77012"/>
    </cacheField>
    <cacheField name="Owner String" numFmtId="0">
      <sharedItems containsBlank="1"/>
    </cacheField>
    <cacheField name="Rel Path" numFmtId="0">
      <sharedItems containsBlank="1" count="3743">
        <s v="123456"/>
        <s v="123457"/>
        <s v="123458"/>
        <s v="123459"/>
        <s v="123460"/>
        <s v="123461"/>
        <s v="123462"/>
        <s v="123463"/>
        <s v="123464"/>
        <s v="123465"/>
        <s v="123466"/>
        <s v="123467"/>
        <s v="123468"/>
        <s v="123469"/>
        <s v="123470"/>
        <s v="123471"/>
        <s v="123472"/>
        <s v="123473"/>
        <s v="123474"/>
        <s v="123475"/>
        <s v="123476"/>
        <s v="123477"/>
        <s v="123478"/>
        <s v="123479"/>
        <s v="123480"/>
        <s v="123481"/>
        <s v="123482"/>
        <s v="123483"/>
        <s v="123484"/>
        <s v="123485"/>
        <s v="123486"/>
        <s v="123487"/>
        <s v="123488"/>
        <s v="123489"/>
        <s v="123490"/>
        <s v="123491"/>
        <s v="123492"/>
        <s v="123493"/>
        <s v="123494"/>
        <s v="123495"/>
        <s v="123496"/>
        <s v="123497"/>
        <s v="123498"/>
        <s v="123499"/>
        <s v="123500"/>
        <s v="123501"/>
        <s v="123502"/>
        <s v="123503"/>
        <s v="123504"/>
        <s v="123505"/>
        <s v="123506"/>
        <s v="123507"/>
        <s v="123508"/>
        <s v="123509"/>
        <s v="123510"/>
        <s v="123511"/>
        <s v="123512"/>
        <s v="123513"/>
        <s v="123514"/>
        <s v="123515"/>
        <s v="123516"/>
        <s v="123517"/>
        <s v="123518"/>
        <s v="123519"/>
        <s v="123520"/>
        <s v="123521"/>
        <s v="123522"/>
        <s v="123523"/>
        <s v="123524"/>
        <s v="123525"/>
        <s v="123526"/>
        <s v="123527"/>
        <s v="123528"/>
        <s v="123529"/>
        <s v="123530"/>
        <s v="123531"/>
        <s v="123532"/>
        <s v="123533"/>
        <s v="123534"/>
        <s v="123535"/>
        <s v="123536"/>
        <s v="123537"/>
        <s v="123538"/>
        <s v="123539"/>
        <s v="123540"/>
        <s v="123541"/>
        <s v="123542"/>
        <s v="123543"/>
        <s v="123544"/>
        <s v="123545"/>
        <s v="123546"/>
        <s v="123547"/>
        <s v="123548"/>
        <s v="123549"/>
        <s v="123550"/>
        <s v="123551"/>
        <s v="123552"/>
        <s v="123553"/>
        <s v="123554"/>
        <s v="123555"/>
        <s v="123556"/>
        <s v="123557"/>
        <s v="123558"/>
        <s v="123559"/>
        <s v="123560"/>
        <s v="123561"/>
        <s v="123562"/>
        <s v="123563"/>
        <s v="123564"/>
        <s v="123565"/>
        <s v="123566"/>
        <s v="123567"/>
        <s v="123568"/>
        <s v="123569"/>
        <s v="123570"/>
        <s v="123571"/>
        <s v="123572"/>
        <s v="123573"/>
        <s v="123574"/>
        <s v="123575"/>
        <s v="123576"/>
        <s v="123577"/>
        <s v="123578"/>
        <s v="123579"/>
        <s v="123580"/>
        <s v="123581"/>
        <s v="123582"/>
        <s v="123583"/>
        <s v="123584"/>
        <s v="123585"/>
        <s v="123586"/>
        <s v="123587"/>
        <s v="123588"/>
        <s v="123589"/>
        <s v="123590"/>
        <s v="123591"/>
        <s v="123592"/>
        <s v="123593"/>
        <s v="123594"/>
        <s v="123595"/>
        <s v="123596"/>
        <s v="123597"/>
        <s v="123598"/>
        <s v="123599"/>
        <s v="123600"/>
        <s v="123601"/>
        <s v="123602"/>
        <s v="123603"/>
        <s v="123604"/>
        <s v="123605"/>
        <s v="123606"/>
        <s v="123607"/>
        <s v="123608"/>
        <s v="123609"/>
        <s v="123610"/>
        <s v="123611"/>
        <s v="123612"/>
        <s v="123613"/>
        <s v="123614"/>
        <s v="123615"/>
        <s v="123616"/>
        <s v="123617"/>
        <s v="123618"/>
        <s v="123619"/>
        <s v="123620"/>
        <s v="123621"/>
        <s v="123622"/>
        <s v="123623"/>
        <s v="123624"/>
        <s v="123625"/>
        <s v="123626"/>
        <s v="123627"/>
        <s v="123628"/>
        <s v="123629"/>
        <s v="123630"/>
        <s v="123631"/>
        <s v="123632"/>
        <s v="123633"/>
        <s v="123634"/>
        <s v="123635"/>
        <s v="123636"/>
        <s v="123637"/>
        <s v="123638"/>
        <s v="123639"/>
        <s v="123640"/>
        <s v="123641"/>
        <s v="123642"/>
        <s v="123643"/>
        <s v="123644"/>
        <s v="123645"/>
        <s v="123646"/>
        <s v="123647"/>
        <s v="123648"/>
        <s v="123649"/>
        <s v="123650"/>
        <s v="123651"/>
        <s v="123652"/>
        <s v="123653"/>
        <s v="123654"/>
        <s v="123655"/>
        <s v="123656"/>
        <s v="123657"/>
        <s v="123658"/>
        <s v="123659"/>
        <s v="123660"/>
        <s v="123661"/>
        <s v="123662"/>
        <s v="123663"/>
        <s v="123664"/>
        <s v="123665"/>
        <s v="123666"/>
        <s v="123667"/>
        <s v="123668"/>
        <s v="123669"/>
        <s v="123670"/>
        <s v="123671"/>
        <s v="123672"/>
        <s v="123673"/>
        <s v="123674"/>
        <s v="123675"/>
        <s v="123676"/>
        <s v="123677"/>
        <s v="123678"/>
        <s v="123679"/>
        <s v="123680"/>
        <s v="123681"/>
        <s v="123682"/>
        <s v="123683"/>
        <s v="123684"/>
        <s v="123685"/>
        <s v="123686"/>
        <s v="123687"/>
        <s v="123688"/>
        <s v="123689"/>
        <s v="123690"/>
        <s v="123691"/>
        <s v="123692"/>
        <s v="123693"/>
        <s v="123694"/>
        <s v="123695"/>
        <s v="123696"/>
        <s v="123697"/>
        <s v="123698"/>
        <s v="123699"/>
        <s v="123700"/>
        <s v="123701"/>
        <s v="123702"/>
        <s v="123703"/>
        <s v="123704"/>
        <s v="123705"/>
        <s v="123706"/>
        <s v="123707"/>
        <s v="123708"/>
        <s v="123709"/>
        <s v="123710"/>
        <s v="123711"/>
        <s v="123712"/>
        <s v="123713"/>
        <s v="123714"/>
        <s v="123715"/>
        <s v="123716"/>
        <s v="123717"/>
        <s v="123718"/>
        <s v="123719"/>
        <s v="123720"/>
        <s v="123721"/>
        <s v="123722"/>
        <s v="123723"/>
        <s v="123724"/>
        <s v="123725"/>
        <s v="123726"/>
        <s v="123727"/>
        <s v="123728"/>
        <s v="123729"/>
        <s v="123730"/>
        <s v="123731"/>
        <s v="123732"/>
        <s v="123733"/>
        <s v="123734"/>
        <s v="123735"/>
        <s v="123736"/>
        <s v="123737"/>
        <s v="123738"/>
        <s v="123739"/>
        <s v="123740"/>
        <s v="123741"/>
        <s v="123742"/>
        <s v="123743"/>
        <s v="123744"/>
        <s v="123745"/>
        <s v="123746"/>
        <s v="123747"/>
        <s v="123748"/>
        <s v="123749"/>
        <s v="123750"/>
        <s v="123751"/>
        <s v="123752"/>
        <s v="123753"/>
        <s v="123754"/>
        <s v="123755"/>
        <s v="123756"/>
        <s v="123757"/>
        <s v="123758"/>
        <s v="123759"/>
        <s v="123760"/>
        <s v="123761"/>
        <s v="123762"/>
        <s v="123763"/>
        <s v="123764"/>
        <s v="123765"/>
        <s v="123766"/>
        <s v="123767"/>
        <s v="123768"/>
        <s v="123769"/>
        <s v="123770"/>
        <s v="123771"/>
        <s v="123772"/>
        <s v="123773"/>
        <s v="123774"/>
        <s v="123775"/>
        <s v="123776"/>
        <s v="123777"/>
        <s v="123778"/>
        <s v="123779"/>
        <s v="123780"/>
        <s v="123781"/>
        <s v="123782"/>
        <s v="123783"/>
        <s v="123784"/>
        <s v="123785"/>
        <s v="123786"/>
        <s v="123787"/>
        <s v="123788"/>
        <s v="123789"/>
        <s v="123790"/>
        <s v="123791"/>
        <s v="123792"/>
        <s v="123793"/>
        <s v="123794"/>
        <s v="123795"/>
        <s v="123796"/>
        <s v="123797"/>
        <s v="123798"/>
        <s v="123799"/>
        <s v="123800"/>
        <s v="123801"/>
        <s v="123802"/>
        <s v="123803"/>
        <s v="123804"/>
        <s v="123805"/>
        <s v="123806"/>
        <s v="123807"/>
        <s v="123808"/>
        <s v="123809"/>
        <s v="123810"/>
        <s v="123811"/>
        <s v="123812"/>
        <s v="123813"/>
        <s v="123814"/>
        <s v="123815"/>
        <s v="123816"/>
        <s v="123817"/>
        <s v="123818"/>
        <s v="123819"/>
        <s v="123820"/>
        <s v="123821"/>
        <s v="123822"/>
        <s v="123823"/>
        <s v="123824"/>
        <s v="123825"/>
        <s v="123826"/>
        <s v="123827"/>
        <s v="123828"/>
        <s v="123829"/>
        <s v="123830"/>
        <s v="123831"/>
        <s v="123832"/>
        <s v="123833"/>
        <s v="123834"/>
        <s v="123835"/>
        <s v="123836"/>
        <s v="123837"/>
        <s v="123838"/>
        <s v="123839"/>
        <s v="123840"/>
        <s v="123841"/>
        <s v="123842"/>
        <s v="123843"/>
        <s v="123844"/>
        <s v="123845"/>
        <s v="123846"/>
        <s v="123847"/>
        <s v="123848"/>
        <s v="123849"/>
        <s v="123850"/>
        <s v="123851"/>
        <s v="123852"/>
        <s v="123853"/>
        <s v="123854"/>
        <s v="123855"/>
        <s v="123856"/>
        <s v="123857"/>
        <s v="123858"/>
        <s v="123859"/>
        <s v="123860"/>
        <s v="123861"/>
        <s v="123862"/>
        <s v="123863"/>
        <s v="123864"/>
        <s v="123865"/>
        <s v="123866"/>
        <s v="123867"/>
        <s v="123868"/>
        <s v="123869"/>
        <s v="123870"/>
        <s v="123871"/>
        <s v="123872"/>
        <s v="123873"/>
        <s v="123874"/>
        <s v="123875"/>
        <s v="123876"/>
        <s v="123877"/>
        <s v="123878"/>
        <s v="123879"/>
        <s v="123880"/>
        <s v="123881"/>
        <s v="123882"/>
        <s v="123883"/>
        <s v="123884"/>
        <s v="123885"/>
        <s v="123886"/>
        <s v="123887"/>
        <s v="123888"/>
        <s v="123889"/>
        <s v="123890"/>
        <s v="123891"/>
        <s v="123892"/>
        <s v="123893"/>
        <s v="123894"/>
        <s v="123895"/>
        <s v="123896"/>
        <s v="123897"/>
        <s v="123898"/>
        <s v="123899"/>
        <s v="123900"/>
        <s v="123901"/>
        <s v="123902"/>
        <s v="123903"/>
        <s v="123904"/>
        <s v="123905"/>
        <s v="123906"/>
        <s v="123907"/>
        <s v="123908"/>
        <s v="123909"/>
        <s v="123910"/>
        <s v="123911"/>
        <s v="123912"/>
        <s v="123913"/>
        <s v="123914"/>
        <s v="123915"/>
        <s v="123916"/>
        <s v="123917"/>
        <s v="123918"/>
        <s v="123919"/>
        <s v="123920"/>
        <s v="123921"/>
        <s v="123922"/>
        <s v="123923"/>
        <s v="123924"/>
        <s v="123925"/>
        <s v="123926"/>
        <s v="123927"/>
        <s v="123928"/>
        <s v="123929"/>
        <s v="123930"/>
        <s v="123931"/>
        <s v="123932"/>
        <s v="123933"/>
        <s v="123934"/>
        <s v="123935"/>
        <s v="123936"/>
        <s v="123937"/>
        <s v="123938"/>
        <s v="123939"/>
        <s v="123940"/>
        <s v="123941"/>
        <s v="123942"/>
        <s v="123943"/>
        <s v="123944"/>
        <s v="123945"/>
        <s v="123946"/>
        <s v="123947"/>
        <s v="123948"/>
        <s v="123949"/>
        <s v="123950"/>
        <s v="123951"/>
        <s v="123952"/>
        <s v="123953"/>
        <s v="123954"/>
        <s v="123955"/>
        <s v="123956"/>
        <s v="123957"/>
        <s v="123958"/>
        <s v="123959"/>
        <s v="123960"/>
        <s v="123961"/>
        <s v="123962"/>
        <s v="123963"/>
        <s v="123964"/>
        <s v="123965"/>
        <s v="123966"/>
        <s v="123967"/>
        <s v="123968"/>
        <s v="123969"/>
        <s v="123970"/>
        <s v="123971"/>
        <s v="123972"/>
        <s v="123973"/>
        <s v="123974"/>
        <s v="123975"/>
        <s v="123976"/>
        <s v="123977"/>
        <s v="123978"/>
        <s v="123979"/>
        <s v="123980"/>
        <s v="123981"/>
        <s v="123982"/>
        <s v="123983"/>
        <s v="123984"/>
        <s v="123985"/>
        <s v="123986"/>
        <s v="123987"/>
        <s v="123988"/>
        <s v="123989"/>
        <s v="123990"/>
        <s v="123991"/>
        <s v="123992"/>
        <s v="123993"/>
        <s v="123994"/>
        <s v="123995"/>
        <s v="123996"/>
        <s v="123997"/>
        <s v="123998"/>
        <s v="123999"/>
        <s v="124000"/>
        <s v="124001"/>
        <s v="124002"/>
        <s v="124003"/>
        <s v="124004"/>
        <s v="124005"/>
        <s v="124006"/>
        <s v="124007"/>
        <s v="124008"/>
        <s v="124009"/>
        <s v="124010"/>
        <s v="124011"/>
        <s v="124012"/>
        <s v="124013"/>
        <s v="124014"/>
        <s v="124015"/>
        <s v="124016"/>
        <s v="124017"/>
        <s v="124018"/>
        <s v="124019"/>
        <s v="124020"/>
        <s v="124021"/>
        <s v="124022"/>
        <s v="124023"/>
        <s v="124024"/>
        <s v="124025"/>
        <s v="124026"/>
        <s v="124027"/>
        <s v="124028"/>
        <s v="124029"/>
        <s v="124030"/>
        <s v="124031"/>
        <s v="124032"/>
        <s v="124033"/>
        <s v="124034"/>
        <s v="124035"/>
        <s v="124036"/>
        <s v="124037"/>
        <s v="124038"/>
        <s v="124039"/>
        <s v="124040"/>
        <s v="124041"/>
        <s v="124042"/>
        <s v="124043"/>
        <s v="124044"/>
        <s v="124045"/>
        <s v="124046"/>
        <s v="124047"/>
        <s v="124048"/>
        <s v="124049"/>
        <s v="124050"/>
        <s v="124051"/>
        <s v="124052"/>
        <s v="124053"/>
        <s v="124054"/>
        <s v="124055"/>
        <s v="124056"/>
        <s v="124057"/>
        <s v="124058"/>
        <s v="124059"/>
        <s v="124060"/>
        <s v="124061"/>
        <s v="124062"/>
        <s v="124063"/>
        <s v="124064"/>
        <s v="124065"/>
        <s v="124066"/>
        <s v="124067"/>
        <s v="124068"/>
        <s v="124069"/>
        <s v="124070"/>
        <s v="124071"/>
        <s v="124072"/>
        <s v="124073"/>
        <s v="124074"/>
        <s v="124075"/>
        <s v="124076"/>
        <s v="124077"/>
        <s v="124078"/>
        <s v="124079"/>
        <s v="124080"/>
        <s v="124081"/>
        <s v="124082"/>
        <s v="124083"/>
        <s v="124084"/>
        <s v="124085"/>
        <s v="124086"/>
        <s v="124087"/>
        <s v="124088"/>
        <s v="124089"/>
        <s v="124090"/>
        <s v="124091"/>
        <s v="124092"/>
        <s v="124093"/>
        <s v="124094"/>
        <s v="124095"/>
        <s v="124096"/>
        <s v="124097"/>
        <s v="124098"/>
        <s v="124099"/>
        <s v="124100"/>
        <s v="124101"/>
        <s v="124102"/>
        <s v="124103"/>
        <s v="124104"/>
        <s v="124105"/>
        <s v="124106"/>
        <s v="124107"/>
        <s v="124108"/>
        <s v="124109"/>
        <s v="124110"/>
        <s v="124111"/>
        <s v="124112"/>
        <s v="124113"/>
        <s v="124114"/>
        <s v="124115"/>
        <s v="124116"/>
        <s v="124117"/>
        <s v="124118"/>
        <s v="124119"/>
        <s v="124120"/>
        <s v="124121"/>
        <s v="124122"/>
        <s v="124123"/>
        <s v="124124"/>
        <s v="124125"/>
        <s v="124126"/>
        <s v="124127"/>
        <s v="124128"/>
        <s v="124129"/>
        <s v="124130"/>
        <s v="124131"/>
        <s v="124132"/>
        <s v="124133"/>
        <s v="124134"/>
        <s v="124135"/>
        <s v="124136"/>
        <s v="124137"/>
        <s v="124138"/>
        <s v="124139"/>
        <s v="124140"/>
        <s v="124141"/>
        <s v="124142"/>
        <s v="124143"/>
        <s v="124144"/>
        <s v="124145"/>
        <s v="124146"/>
        <s v="124147"/>
        <s v="124148"/>
        <s v="124149"/>
        <s v="124150"/>
        <s v="124151"/>
        <s v="124152"/>
        <s v="124153"/>
        <s v="124154"/>
        <s v="124155"/>
        <s v="124156"/>
        <s v="124157"/>
        <s v="124158"/>
        <s v="124159"/>
        <s v="124160"/>
        <s v="124161"/>
        <s v="124162"/>
        <s v="124163"/>
        <s v="124164"/>
        <s v="124165"/>
        <s v="124166"/>
        <s v="124167"/>
        <s v="124168"/>
        <s v="124169"/>
        <s v="124170"/>
        <s v="124171"/>
        <s v="124172"/>
        <s v="124173"/>
        <s v="124174"/>
        <s v="124175"/>
        <s v="124176"/>
        <s v="124177"/>
        <s v="124178"/>
        <s v="124179"/>
        <s v="124180"/>
        <s v="124181"/>
        <s v="124182"/>
        <s v="124183"/>
        <s v="124184"/>
        <s v="124185"/>
        <s v="124186"/>
        <s v="124187"/>
        <s v="124188"/>
        <s v="124189"/>
        <s v="124190"/>
        <s v="124191"/>
        <s v="124192"/>
        <s v="124193"/>
        <s v="124194"/>
        <s v="124195"/>
        <s v="124196"/>
        <s v="124197"/>
        <s v="124198"/>
        <s v="124199"/>
        <s v="124200"/>
        <s v="124201"/>
        <s v="124202"/>
        <s v="124203"/>
        <s v="124204"/>
        <s v="124205"/>
        <s v="124206"/>
        <s v="124207"/>
        <s v="124208"/>
        <s v="124209"/>
        <s v="124210"/>
        <s v="124211"/>
        <s v="124212"/>
        <s v="124213"/>
        <s v="124214"/>
        <s v="124215"/>
        <s v="124216"/>
        <s v="124217"/>
        <s v="124218"/>
        <s v="124219"/>
        <s v="124220"/>
        <s v="124221"/>
        <s v="124222"/>
        <s v="124223"/>
        <s v="124224"/>
        <s v="124225"/>
        <s v="124226"/>
        <s v="124227"/>
        <s v="124228"/>
        <s v="124229"/>
        <s v="124230"/>
        <s v="124231"/>
        <s v="124232"/>
        <s v="124233"/>
        <s v="124234"/>
        <s v="124235"/>
        <s v="124236"/>
        <s v="124237"/>
        <s v="124238"/>
        <s v="124239"/>
        <s v="124240"/>
        <s v="124241"/>
        <s v="124242"/>
        <s v="124243"/>
        <s v="124244"/>
        <s v="124245"/>
        <s v="124246"/>
        <s v="124247"/>
        <s v="124248"/>
        <s v="124249"/>
        <s v="124250"/>
        <s v="124251"/>
        <s v="124252"/>
        <s v="124253"/>
        <s v="124254"/>
        <s v="124255"/>
        <s v="124256"/>
        <s v="124257"/>
        <s v="124258"/>
        <s v="124259"/>
        <s v="124260"/>
        <s v="124261"/>
        <s v="124262"/>
        <s v="124263"/>
        <s v="124264"/>
        <s v="124265"/>
        <s v="124266"/>
        <s v="124267"/>
        <s v="124268"/>
        <s v="124269"/>
        <s v="124270"/>
        <s v="124271"/>
        <s v="124272"/>
        <s v="124273"/>
        <s v="124274"/>
        <s v="124275"/>
        <s v="124276"/>
        <s v="124277"/>
        <s v="124278"/>
        <s v="124279"/>
        <s v="124280"/>
        <s v="124281"/>
        <s v="124282"/>
        <s v="124283"/>
        <s v="124284"/>
        <s v="124285"/>
        <s v="124286"/>
        <s v="124287"/>
        <s v="124288"/>
        <s v="124289"/>
        <s v="124290"/>
        <s v="124291"/>
        <s v="124292"/>
        <s v="124293"/>
        <s v="124294"/>
        <s v="124295"/>
        <s v="124296"/>
        <s v="124297"/>
        <s v="124298"/>
        <s v="124299"/>
        <s v="124300"/>
        <s v="124301"/>
        <s v="124302"/>
        <s v="124303"/>
        <s v="124304"/>
        <s v="124305"/>
        <s v="124306"/>
        <s v="124307"/>
        <s v="124308"/>
        <s v="124309"/>
        <s v="124310"/>
        <s v="124311"/>
        <s v="124312"/>
        <s v="124313"/>
        <s v="124314"/>
        <s v="124315"/>
        <s v="124316"/>
        <s v="124317"/>
        <s v="124318"/>
        <s v="124319"/>
        <s v="124320"/>
        <s v="124321"/>
        <s v="124322"/>
        <s v="124323"/>
        <s v="124324"/>
        <s v="124325"/>
        <s v="124326"/>
        <s v="124327"/>
        <s v="124328"/>
        <s v="124329"/>
        <s v="124330"/>
        <s v="124331"/>
        <s v="124332"/>
        <s v="124333"/>
        <s v="124334"/>
        <s v="124335"/>
        <s v="124336"/>
        <s v="124337"/>
        <s v="124338"/>
        <s v="124339"/>
        <s v="124340"/>
        <s v="124341"/>
        <s v="124342"/>
        <s v="124343"/>
        <s v="124344"/>
        <s v="124345"/>
        <s v="124346"/>
        <s v="124347"/>
        <s v="124348"/>
        <s v="124349"/>
        <s v="124350"/>
        <s v="124351"/>
        <s v="124352"/>
        <s v="124353"/>
        <s v="124354"/>
        <s v="124355"/>
        <s v="124356"/>
        <s v="124357"/>
        <s v="124358"/>
        <s v="124359"/>
        <s v="124360"/>
        <s v="124361"/>
        <s v="124362"/>
        <s v="124363"/>
        <s v="124364"/>
        <s v="124365"/>
        <s v="124366"/>
        <s v="124367"/>
        <s v="124368"/>
        <s v="124369"/>
        <s v="124370"/>
        <s v="124371"/>
        <s v="124372"/>
        <s v="124373"/>
        <s v="124374"/>
        <s v="124375"/>
        <s v="124376"/>
        <s v="124377"/>
        <s v="124378"/>
        <s v="124379"/>
        <s v="124380"/>
        <s v="124381"/>
        <s v="124382"/>
        <s v="124383"/>
        <s v="124384"/>
        <s v="124385"/>
        <s v="124386"/>
        <s v="124387"/>
        <s v="124388"/>
        <s v="124389"/>
        <s v="124390"/>
        <s v="124391"/>
        <s v="124392"/>
        <s v="124393"/>
        <s v="124394"/>
        <s v="124395"/>
        <s v="124396"/>
        <s v="124397"/>
        <s v="124398"/>
        <s v="124399"/>
        <s v="124400"/>
        <s v="124401"/>
        <s v="124402"/>
        <s v="124403"/>
        <s v="124404"/>
        <s v="124405"/>
        <s v="124406"/>
        <s v="124407"/>
        <s v="124408"/>
        <s v="124409"/>
        <s v="124410"/>
        <s v="124411"/>
        <s v="124412"/>
        <s v="124413"/>
        <s v="124414"/>
        <s v="124415"/>
        <s v="124416"/>
        <s v="124417"/>
        <s v="124418"/>
        <s v="124419"/>
        <s v="124420"/>
        <s v="124421"/>
        <s v="124422"/>
        <s v="124423"/>
        <s v="124424"/>
        <s v="124425"/>
        <s v="124426"/>
        <s v="124427"/>
        <s v="124428"/>
        <s v="124429"/>
        <s v="124430"/>
        <s v="124431"/>
        <s v="124432"/>
        <s v="124433"/>
        <s v="124434"/>
        <s v="124435"/>
        <s v="124436"/>
        <s v="124437"/>
        <s v="124438"/>
        <s v="124439"/>
        <s v="124440"/>
        <s v="124441"/>
        <s v="124442"/>
        <s v="124443"/>
        <s v="124444"/>
        <s v="124445"/>
        <s v="124446"/>
        <s v="124447"/>
        <s v="124448"/>
        <s v="124449"/>
        <s v="124450"/>
        <s v="124451"/>
        <s v="124452"/>
        <s v="124453"/>
        <s v="124454"/>
        <s v="124455"/>
        <s v="124456"/>
        <s v="124457"/>
        <s v="124458"/>
        <s v="124459"/>
        <s v="124460"/>
        <s v="124461"/>
        <s v="124462"/>
        <s v="124463"/>
        <s v="124464"/>
        <s v="124465"/>
        <s v="124466"/>
        <s v="124467"/>
        <s v="124468"/>
        <s v="124469"/>
        <s v="124470"/>
        <s v="124471"/>
        <s v="124472"/>
        <s v="124473"/>
        <s v="124474"/>
        <s v="124475"/>
        <s v="124476"/>
        <s v="124477"/>
        <s v="124478"/>
        <s v="124479"/>
        <s v="124480"/>
        <s v="124481"/>
        <s v="124482"/>
        <s v="124483"/>
        <s v="124484"/>
        <s v="124485"/>
        <s v="124486"/>
        <s v="124487"/>
        <s v="124488"/>
        <s v="124489"/>
        <s v="124490"/>
        <s v="124491"/>
        <s v="124492"/>
        <s v="124493"/>
        <s v="124494"/>
        <s v="124495"/>
        <s v="124496"/>
        <s v="124497"/>
        <s v="124498"/>
        <s v="124499"/>
        <s v="124500"/>
        <s v="124501"/>
        <s v="124502"/>
        <s v="124503"/>
        <s v="124504"/>
        <s v="124505"/>
        <s v="124506"/>
        <s v="124507"/>
        <s v="124508"/>
        <s v="124509"/>
        <s v="124510"/>
        <s v="124511"/>
        <s v="124512"/>
        <s v="124513"/>
        <s v="124514"/>
        <s v="124515"/>
        <s v="124516"/>
        <s v="124517"/>
        <s v="124518"/>
        <s v="124519"/>
        <s v="124520"/>
        <s v="124521"/>
        <s v="124522"/>
        <s v="124523"/>
        <s v="124524"/>
        <s v="124525"/>
        <s v="124526"/>
        <s v="124527"/>
        <s v="124528"/>
        <s v="124529"/>
        <s v="124530"/>
        <s v="124531"/>
        <s v="124532"/>
        <s v="124533"/>
        <s v="124534"/>
        <s v="124535"/>
        <s v="124536"/>
        <s v="124537"/>
        <s v="124538"/>
        <s v="124539"/>
        <s v="124540"/>
        <s v="124541"/>
        <s v="124542"/>
        <s v="124543"/>
        <s v="124544"/>
        <s v="124545"/>
        <s v="124546"/>
        <s v="124547"/>
        <s v="124548"/>
        <s v="124549"/>
        <s v="124550"/>
        <s v="124551"/>
        <s v="124552"/>
        <s v="124553"/>
        <s v="124554"/>
        <s v="124555"/>
        <s v="124556"/>
        <s v="124557"/>
        <s v="124558"/>
        <s v="124559"/>
        <s v="124560"/>
        <s v="124561"/>
        <s v="124562"/>
        <s v="124563"/>
        <s v="124564"/>
        <s v="124565"/>
        <s v="124566"/>
        <s v="124567"/>
        <s v="124568"/>
        <s v="124569"/>
        <s v="124570"/>
        <s v="124571"/>
        <s v="124572"/>
        <s v="124573"/>
        <s v="124574"/>
        <s v="124575"/>
        <s v="124576"/>
        <s v="124577"/>
        <s v="124578"/>
        <s v="124579"/>
        <s v="124580"/>
        <s v="124581"/>
        <s v="124582"/>
        <s v="124583"/>
        <s v="124584"/>
        <s v="124585"/>
        <s v="124586"/>
        <s v="124587"/>
        <s v="124588"/>
        <s v="124589"/>
        <s v="124590"/>
        <s v="124591"/>
        <s v="124592"/>
        <s v="124593"/>
        <s v="124594"/>
        <s v="124595"/>
        <s v="124596"/>
        <s v="124597"/>
        <s v="124598"/>
        <s v="124599"/>
        <s v="124600"/>
        <s v="124601"/>
        <s v="124602"/>
        <s v="124603"/>
        <s v="124604"/>
        <s v="124605"/>
        <s v="124606"/>
        <s v="124607"/>
        <s v="124608"/>
        <s v="124609"/>
        <s v="124610"/>
        <s v="124611"/>
        <s v="124612"/>
        <s v="124613"/>
        <s v="124614"/>
        <s v="124615"/>
        <s v="124616"/>
        <s v="124617"/>
        <s v="124618"/>
        <s v="124619"/>
        <s v="124620"/>
        <s v="124621"/>
        <s v="124622"/>
        <s v="124623"/>
        <s v="124624"/>
        <s v="124625"/>
        <s v="124626"/>
        <s v="124627"/>
        <s v="124628"/>
        <s v="124629"/>
        <s v="124630"/>
        <s v="124631"/>
        <s v="124632"/>
        <s v="124633"/>
        <s v="124634"/>
        <s v="124635"/>
        <s v="124636"/>
        <s v="124637"/>
        <s v="124638"/>
        <s v="124639"/>
        <s v="124640"/>
        <s v="124641"/>
        <s v="124642"/>
        <s v="124643"/>
        <s v="124644"/>
        <s v="124645"/>
        <s v="124646"/>
        <s v="124647"/>
        <s v="124648"/>
        <s v="124649"/>
        <s v="124650"/>
        <s v="124651"/>
        <s v="124652"/>
        <s v="124653"/>
        <s v="124654"/>
        <s v="124655"/>
        <s v="124656"/>
        <s v="124657"/>
        <s v="124658"/>
        <s v="124659"/>
        <s v="124660"/>
        <s v="124661"/>
        <s v="124662"/>
        <s v="124663"/>
        <s v="124664"/>
        <s v="124665"/>
        <s v="124666"/>
        <s v="124667"/>
        <s v="124668"/>
        <s v="124669"/>
        <s v="124670"/>
        <s v="124671"/>
        <s v="124672"/>
        <s v="124673"/>
        <s v="124674"/>
        <s v="124675"/>
        <s v="124676"/>
        <s v="124677"/>
        <s v="124678"/>
        <s v="124679"/>
        <s v="124680"/>
        <s v="124681"/>
        <s v="124682"/>
        <s v="124683"/>
        <s v="124684"/>
        <s v="124685"/>
        <s v="124686"/>
        <s v="124687"/>
        <s v="124688"/>
        <s v="124689"/>
        <s v="124690"/>
        <s v="124691"/>
        <s v="124692"/>
        <s v="124693"/>
        <s v="124694"/>
        <s v="124695"/>
        <s v="124696"/>
        <s v="124697"/>
        <s v="124698"/>
        <s v="124699"/>
        <s v="124700"/>
        <s v="124701"/>
        <s v="124702"/>
        <s v="124703"/>
        <s v="124704"/>
        <s v="124705"/>
        <s v="124706"/>
        <s v="124707"/>
        <s v="124708"/>
        <s v="124709"/>
        <s v="124710"/>
        <s v="124711"/>
        <s v="124712"/>
        <s v="124713"/>
        <s v="124714"/>
        <s v="124715"/>
        <s v="124716"/>
        <s v="124717"/>
        <s v="124718"/>
        <s v="124719"/>
        <s v="124720"/>
        <s v="124721"/>
        <s v="124722"/>
        <s v="124723"/>
        <s v="124724"/>
        <s v="124725"/>
        <s v="124726"/>
        <s v="124727"/>
        <s v="124728"/>
        <s v="124729"/>
        <s v="124730"/>
        <s v="124731"/>
        <s v="124732"/>
        <s v="124733"/>
        <s v="124734"/>
        <s v="124735"/>
        <s v="124736"/>
        <s v="124737"/>
        <s v="124738"/>
        <s v="124739"/>
        <s v="124740"/>
        <s v="124741"/>
        <s v="124742"/>
        <s v="124743"/>
        <s v="124744"/>
        <s v="124745"/>
        <s v="124746"/>
        <s v="124747"/>
        <s v="124748"/>
        <s v="124749"/>
        <s v="124750"/>
        <s v="124751"/>
        <s v="124752"/>
        <s v="124753"/>
        <s v="124754"/>
        <s v="124755"/>
        <s v="124756"/>
        <s v="124757"/>
        <s v="124758"/>
        <s v="124759"/>
        <s v="124760"/>
        <s v="124761"/>
        <s v="124762"/>
        <s v="124763"/>
        <s v="124764"/>
        <s v="124765"/>
        <s v="124766"/>
        <s v="124767"/>
        <s v="124768"/>
        <s v="124769"/>
        <s v="124770"/>
        <s v="124771"/>
        <s v="124772"/>
        <s v="124773"/>
        <s v="124774"/>
        <s v="124775"/>
        <s v="124776"/>
        <s v="124777"/>
        <s v="124778"/>
        <s v="124779"/>
        <s v="124780"/>
        <s v="124781"/>
        <s v="124782"/>
        <s v="124783"/>
        <s v="124784"/>
        <s v="124785"/>
        <s v="124786"/>
        <s v="124787"/>
        <s v="124788"/>
        <s v="124789"/>
        <s v="124790"/>
        <s v="124791"/>
        <s v="124792"/>
        <s v="124793"/>
        <s v="124794"/>
        <s v="124795"/>
        <s v="124796"/>
        <s v="124797"/>
        <s v="124798"/>
        <s v="124799"/>
        <s v="124800"/>
        <s v="124801"/>
        <s v="124802"/>
        <s v="124803"/>
        <s v="124804"/>
        <s v="124805"/>
        <s v="124806"/>
        <s v="124807"/>
        <s v="124808"/>
        <s v="124809"/>
        <s v="124810"/>
        <s v="124811"/>
        <s v="124812"/>
        <s v="124813"/>
        <s v="124814"/>
        <s v="124815"/>
        <s v="124816"/>
        <s v="124817"/>
        <s v="124818"/>
        <s v="124819"/>
        <s v="124820"/>
        <s v="124821"/>
        <s v="124822"/>
        <s v="124823"/>
        <s v="124824"/>
        <s v="124825"/>
        <s v="124826"/>
        <s v="124827"/>
        <s v="124828"/>
        <s v="124829"/>
        <s v="124830"/>
        <s v="124831"/>
        <s v="124832"/>
        <s v="124833"/>
        <s v="124834"/>
        <s v="124835"/>
        <s v="124836"/>
        <s v="124837"/>
        <s v="124838"/>
        <s v="124839"/>
        <s v="124840"/>
        <s v="124841"/>
        <s v="124842"/>
        <s v="124843"/>
        <s v="124844"/>
        <s v="124845"/>
        <s v="124846"/>
        <s v="124847"/>
        <s v="124848"/>
        <s v="124849"/>
        <s v="124850"/>
        <s v="124851"/>
        <s v="124852"/>
        <s v="124853"/>
        <s v="124854"/>
        <s v="124855"/>
        <s v="124856"/>
        <s v="124857"/>
        <s v="124858"/>
        <s v="124859"/>
        <s v="124860"/>
        <s v="124861"/>
        <s v="124862"/>
        <s v="124863"/>
        <s v="124864"/>
        <s v="124865"/>
        <s v="124866"/>
        <s v="124867"/>
        <s v="124868"/>
        <s v="124869"/>
        <s v="124870"/>
        <s v="124871"/>
        <s v="124872"/>
        <s v="124873"/>
        <s v="124874"/>
        <s v="124875"/>
        <s v="124876"/>
        <s v="124877"/>
        <s v="124878"/>
        <s v="124879"/>
        <s v="124880"/>
        <s v="124881"/>
        <s v="124882"/>
        <s v="124883"/>
        <s v="124884"/>
        <s v="124885"/>
        <s v="124886"/>
        <s v="124887"/>
        <s v="124888"/>
        <s v="124889"/>
        <s v="124890"/>
        <s v="124891"/>
        <s v="124892"/>
        <s v="124893"/>
        <s v="124894"/>
        <s v="124895"/>
        <s v="124896"/>
        <s v="124897"/>
        <s v="124898"/>
        <s v="124899"/>
        <s v="124900"/>
        <s v="124901"/>
        <s v="124902"/>
        <s v="124903"/>
        <s v="124904"/>
        <s v="124905"/>
        <s v="124906"/>
        <s v="124907"/>
        <s v="124908"/>
        <s v="124909"/>
        <s v="124910"/>
        <s v="124911"/>
        <s v="124912"/>
        <s v="124913"/>
        <s v="124914"/>
        <s v="124915"/>
        <s v="124916"/>
        <s v="124917"/>
        <s v="124918"/>
        <s v="124919"/>
        <s v="124920"/>
        <s v="124921"/>
        <s v="124922"/>
        <s v="124923"/>
        <s v="124924"/>
        <s v="124925"/>
        <s v="124926"/>
        <s v="124927"/>
        <s v="124928"/>
        <s v="124929"/>
        <s v="124930"/>
        <s v="124931"/>
        <s v="124932"/>
        <s v="124933"/>
        <s v="124934"/>
        <s v="124935"/>
        <s v="124936"/>
        <s v="124937"/>
        <s v="124938"/>
        <s v="124939"/>
        <s v="124940"/>
        <s v="124941"/>
        <s v="124942"/>
        <s v="124943"/>
        <s v="124944"/>
        <s v="124945"/>
        <s v="124946"/>
        <s v="124947"/>
        <s v="124948"/>
        <s v="124949"/>
        <s v="124950"/>
        <s v="124951"/>
        <s v="124952"/>
        <s v="124953"/>
        <s v="124954"/>
        <s v="124955"/>
        <s v="124956"/>
        <s v="124957"/>
        <s v="124958"/>
        <s v="124959"/>
        <s v="124960"/>
        <s v="124961"/>
        <s v="124962"/>
        <s v="124963"/>
        <s v="124964"/>
        <s v="124965"/>
        <s v="124966"/>
        <s v="124967"/>
        <s v="124968"/>
        <s v="124969"/>
        <s v="124970"/>
        <s v="124971"/>
        <s v="124972"/>
        <s v="124973"/>
        <s v="124974"/>
        <s v="124975"/>
        <s v="124976"/>
        <s v="124977"/>
        <s v="124978"/>
        <s v="124979"/>
        <s v="124980"/>
        <s v="124981"/>
        <s v="124982"/>
        <s v="124983"/>
        <s v="124984"/>
        <s v="124985"/>
        <s v="124986"/>
        <s v="124987"/>
        <s v="124988"/>
        <s v="124989"/>
        <s v="124990"/>
        <s v="124991"/>
        <s v="124992"/>
        <s v="124993"/>
        <s v="124994"/>
        <s v="124995"/>
        <s v="124996"/>
        <s v="124997"/>
        <s v="124998"/>
        <s v="124999"/>
        <s v="125000"/>
        <s v="125001"/>
        <s v="125002"/>
        <s v="125003"/>
        <s v="125004"/>
        <s v="125005"/>
        <s v="125006"/>
        <s v="125007"/>
        <s v="125008"/>
        <s v="125009"/>
        <s v="125010"/>
        <s v="125011"/>
        <s v="125012"/>
        <s v="125013"/>
        <s v="125014"/>
        <s v="125015"/>
        <s v="125016"/>
        <s v="125017"/>
        <s v="125018"/>
        <s v="125019"/>
        <s v="125020"/>
        <s v="125021"/>
        <s v="125022"/>
        <s v="125023"/>
        <s v="125024"/>
        <s v="125025"/>
        <s v="125026"/>
        <s v="125027"/>
        <s v="125028"/>
        <s v="125029"/>
        <s v="125030"/>
        <s v="125031"/>
        <s v="125032"/>
        <s v="125033"/>
        <s v="125034"/>
        <s v="125035"/>
        <s v="125036"/>
        <s v="125037"/>
        <s v="125038"/>
        <s v="125039"/>
        <s v="125040"/>
        <s v="125041"/>
        <s v="125042"/>
        <s v="125043"/>
        <s v="125044"/>
        <s v="125045"/>
        <s v="125046"/>
        <s v="125047"/>
        <s v="125048"/>
        <s v="125049"/>
        <s v="125050"/>
        <s v="125051"/>
        <s v="125052"/>
        <s v="125053"/>
        <s v="125054"/>
        <s v="125055"/>
        <s v="125056"/>
        <s v="125057"/>
        <s v="125058"/>
        <s v="125059"/>
        <s v="125060"/>
        <s v="125061"/>
        <s v="125062"/>
        <s v="125063"/>
        <s v="125064"/>
        <s v="125065"/>
        <s v="125066"/>
        <s v="125067"/>
        <s v="125068"/>
        <s v="125069"/>
        <s v="125070"/>
        <s v="125071"/>
        <s v="125072"/>
        <s v="125073"/>
        <s v="125074"/>
        <s v="125075"/>
        <s v="125076"/>
        <s v="125077"/>
        <s v="125078"/>
        <s v="125079"/>
        <s v="125080"/>
        <s v="125081"/>
        <s v="125082"/>
        <s v="125083"/>
        <s v="125084"/>
        <s v="125085"/>
        <s v="125086"/>
        <s v="125087"/>
        <s v="125088"/>
        <s v="125089"/>
        <s v="125090"/>
        <s v="125091"/>
        <s v="125092"/>
        <s v="125093"/>
        <s v="125094"/>
        <s v="125095"/>
        <s v="125096"/>
        <s v="125097"/>
        <s v="125098"/>
        <s v="125099"/>
        <s v="125100"/>
        <s v="125101"/>
        <s v="125102"/>
        <s v="125103"/>
        <s v="125104"/>
        <s v="125105"/>
        <s v="125106"/>
        <s v="125107"/>
        <s v="125108"/>
        <s v="125109"/>
        <s v="125110"/>
        <s v="125111"/>
        <s v="125112"/>
        <s v="125113"/>
        <s v="125114"/>
        <s v="125115"/>
        <s v="125116"/>
        <s v="125117"/>
        <s v="125118"/>
        <s v="125119"/>
        <s v="125120"/>
        <s v="125121"/>
        <s v="125122"/>
        <s v="125123"/>
        <s v="125124"/>
        <s v="125125"/>
        <s v="125126"/>
        <s v="125127"/>
        <s v="125128"/>
        <s v="125129"/>
        <s v="125130"/>
        <s v="125131"/>
        <s v="125132"/>
        <s v="125133"/>
        <s v="125134"/>
        <s v="125135"/>
        <s v="125136"/>
        <s v="125137"/>
        <s v="125138"/>
        <s v="125139"/>
        <s v="125140"/>
        <s v="125141"/>
        <s v="125142"/>
        <s v="125143"/>
        <s v="125144"/>
        <s v="125145"/>
        <s v="125146"/>
        <s v="125147"/>
        <s v="125148"/>
        <s v="125149"/>
        <s v="125150"/>
        <s v="125151"/>
        <s v="125152"/>
        <s v="125153"/>
        <s v="125154"/>
        <s v="125155"/>
        <s v="125156"/>
        <s v="125157"/>
        <s v="125158"/>
        <s v="125159"/>
        <s v="125160"/>
        <s v="125161"/>
        <s v="125162"/>
        <s v="125163"/>
        <s v="125164"/>
        <s v="125165"/>
        <s v="125166"/>
        <s v="125167"/>
        <s v="125168"/>
        <s v="125169"/>
        <s v="125170"/>
        <s v="125171"/>
        <s v="125172"/>
        <s v="125173"/>
        <s v="125174"/>
        <s v="125175"/>
        <s v="125176"/>
        <s v="125177"/>
        <s v="125178"/>
        <s v="125179"/>
        <s v="125180"/>
        <s v="125181"/>
        <s v="125182"/>
        <s v="125183"/>
        <s v="125184"/>
        <s v="125185"/>
        <s v="125186"/>
        <s v="125187"/>
        <s v="125188"/>
        <s v="125189"/>
        <s v="125190"/>
        <s v="125191"/>
        <s v="125192"/>
        <s v="125193"/>
        <s v="125194"/>
        <s v="125195"/>
        <s v="125196"/>
        <s v="125197"/>
        <s v="125198"/>
        <s v="125199"/>
        <s v="125200"/>
        <s v="125201"/>
        <s v="125202"/>
        <s v="125203"/>
        <s v="125204"/>
        <s v="125205"/>
        <s v="125206"/>
        <s v="125207"/>
        <s v="125208"/>
        <s v="125209"/>
        <s v="125210"/>
        <s v="125211"/>
        <s v="125212"/>
        <s v="125213"/>
        <s v="125214"/>
        <s v="125215"/>
        <s v="125216"/>
        <s v="125217"/>
        <s v="125218"/>
        <s v="125219"/>
        <s v="125220"/>
        <s v="125221"/>
        <s v="125222"/>
        <s v="125223"/>
        <s v="125224"/>
        <s v="125225"/>
        <s v="125226"/>
        <s v="125227"/>
        <s v="125228"/>
        <s v="125229"/>
        <s v="125230"/>
        <s v="125231"/>
        <s v="125232"/>
        <s v="125233"/>
        <s v="125234"/>
        <s v="125235"/>
        <s v="125236"/>
        <s v="125237"/>
        <s v="125238"/>
        <s v="125239"/>
        <s v="125240"/>
        <s v="125241"/>
        <s v="125242"/>
        <s v="125243"/>
        <s v="125244"/>
        <s v="125245"/>
        <s v="125246"/>
        <s v="125247"/>
        <s v="125248"/>
        <s v="125249"/>
        <s v="125250"/>
        <s v="125251"/>
        <s v="125252"/>
        <s v="125253"/>
        <s v="125254"/>
        <s v="125255"/>
        <s v="125256"/>
        <s v="125257"/>
        <s v="125258"/>
        <s v="125259"/>
        <s v="125260"/>
        <s v="125261"/>
        <s v="125262"/>
        <s v="125263"/>
        <s v="125264"/>
        <s v="125265"/>
        <s v="125266"/>
        <s v="125267"/>
        <s v="125268"/>
        <s v="125269"/>
        <s v="125270"/>
        <s v="125271"/>
        <s v="125272"/>
        <s v="125273"/>
        <s v="125274"/>
        <s v="125275"/>
        <s v="125276"/>
        <s v="125277"/>
        <s v="125278"/>
        <s v="125279"/>
        <s v="125280"/>
        <s v="125281"/>
        <s v="125282"/>
        <s v="125283"/>
        <s v="125284"/>
        <s v="125285"/>
        <s v="125286"/>
        <s v="125287"/>
        <s v="125288"/>
        <s v="125289"/>
        <s v="125290"/>
        <s v="125291"/>
        <s v="125292"/>
        <s v="125293"/>
        <s v="125294"/>
        <s v="125295"/>
        <s v="125296"/>
        <s v="125297"/>
        <s v="125298"/>
        <s v="125299"/>
        <s v="125300"/>
        <s v="125301"/>
        <s v="125302"/>
        <s v="125303"/>
        <s v="125304"/>
        <s v="125305"/>
        <s v="125306"/>
        <s v="125307"/>
        <s v="125308"/>
        <s v="125309"/>
        <s v="125310"/>
        <s v="125311"/>
        <s v="125312"/>
        <s v="125313"/>
        <s v="125314"/>
        <s v="125315"/>
        <s v="125316"/>
        <s v="125317"/>
        <s v="125318"/>
        <s v="125319"/>
        <s v="125320"/>
        <s v="125321"/>
        <s v="125322"/>
        <s v="125323"/>
        <s v="125324"/>
        <s v="125325"/>
        <s v="125326"/>
        <m/>
        <s v="783678" u="1"/>
        <s v="152046" u="1"/>
        <s v="153046" u="1"/>
        <s v="251134" u="1"/>
        <s v="153232" u="1"/>
        <s v="200099" u="1"/>
        <s v="758202" u="1"/>
        <s v="132848" u="1"/>
        <s v="755817" u="1"/>
        <s v="151595" u="1"/>
        <s v="152595" u="1"/>
        <s v="151781" u="1"/>
        <s v="141996" u="1"/>
        <s v="152146" u="1"/>
        <s v="790300" u="1"/>
        <s v="151332" u="1"/>
        <s v="152332" u="1"/>
        <s v="90300005" u="1"/>
        <s v="252420" u="1"/>
        <s v="90300015" u="1"/>
        <s v="90300025" u="1"/>
        <s v="90300035" u="1"/>
        <s v="150947" u="1"/>
        <s v="90300045" u="1"/>
        <s v="140481" u="1"/>
        <s v="151695" u="1"/>
        <s v="755479" u="1"/>
        <s v="200122" u="1"/>
        <s v="151246" u="1"/>
        <s v="153246" u="1"/>
        <s v="153180" u="1"/>
        <s v="702805" u="1"/>
        <s v="145833" u="1"/>
        <s v="152795" u="1"/>
        <s v="200036" u="1"/>
        <s v="797763" u="1"/>
        <s v="152346" u="1"/>
        <s v="90300006" u="1"/>
        <s v="984519" u="1"/>
        <s v="350270" u="1"/>
        <s v="781715" u="1"/>
        <s v="90300016" u="1"/>
        <s v="795062" u="1"/>
        <s v="90300026" u="1"/>
        <s v="145747" u="1"/>
        <s v="90300036" u="1"/>
        <s v="90300046" u="1"/>
        <s v="144933" u="1"/>
        <s v="152895" u="1"/>
        <s v="146681" u="1"/>
        <s v="200136" u="1"/>
        <s v="147232" u="1"/>
        <s v="151194" u="1"/>
        <s v="152194" u="1"/>
        <s v="781815" u="1"/>
        <s v="151380" u="1"/>
        <s v="152380" u="1"/>
        <s v="735351" u="1"/>
        <s v="150995" u="1"/>
        <s v="794963" u="1"/>
        <s v="RollForward" u="1"/>
        <s v="150732" u="1"/>
        <s v="151294" u="1"/>
        <s v="152732" u="1"/>
        <s v="90300007" u="1"/>
        <s v="135733" u="1"/>
        <s v="90300017" u="1"/>
        <s v="90300027" u="1"/>
        <s v="90300037" u="1"/>
        <s v="759264" u="1"/>
        <s v="90300047" u="1"/>
        <s v="147695" u="1"/>
        <s v="200084" u="1"/>
        <s v="152646" u="1"/>
        <s v="024531" u="1"/>
        <s v="153394" u="1"/>
        <s v="153131" u="1"/>
        <s v="783314" u="1"/>
        <s v="146346" u="1"/>
        <s v="150746" u="1"/>
        <s v="144532" u="1"/>
        <s v="769315" u="1"/>
        <s v="152746" u="1"/>
        <s v="151494" u="1"/>
        <s v="90300008" u="1"/>
        <s v="90300018" u="1"/>
        <s v="90300028" u="1"/>
        <s v="90300038" u="1"/>
        <s v="90300048" u="1"/>
        <s v="138681" u="1"/>
        <s v="133046" u="1"/>
        <s v="151231" u="1"/>
        <s v="795013" u="1"/>
        <s v="137046" u="1"/>
        <s v="138046" u="1"/>
        <s v="200098" u="1"/>
        <s v="758201" u="1"/>
        <s v="142380" u="1"/>
        <s v="151594" u="1"/>
        <s v="796814" u="1"/>
        <s v="150780" u="1"/>
        <s v="137781" u="1"/>
        <s v="153145" u="1"/>
        <s v="152331" u="1"/>
        <s v="153331" u="1"/>
        <s v="803168" u="1"/>
        <s v="769701" u="1"/>
        <s v="90300009" u="1"/>
        <s v="150880" u="1"/>
        <s v="90300019" u="1"/>
        <s v="152880" u="1"/>
        <s v="90300029" u="1"/>
        <s v="797662" u="1"/>
        <s v="134881" u="1"/>
        <s v="90300039" u="1"/>
        <s v="90300049" u="1"/>
        <s v="200121" u="1"/>
        <s v="153059" u="1"/>
        <s v="151245" u="1"/>
        <s v="153245" u="1"/>
        <s v="152431" u="1"/>
        <s v="200035" u="1"/>
        <s v="153159" u="1"/>
        <s v="153093" u="1"/>
        <s v="143494" u="1"/>
        <s v="142680" u="1"/>
        <s v="152894" u="1"/>
        <s v="134895" u="1"/>
        <s v="200135" u="1"/>
        <s v="152631" u="1"/>
        <s v="769629" u="1"/>
        <s v="132995" u="1"/>
        <s v="200049" u="1"/>
        <s v="757964" u="1"/>
        <s v="153359" u="1"/>
        <s v="152545" u="1"/>
        <s v="795513" u="1"/>
        <s v="136546" u="1"/>
        <s v="152293" u="1"/>
        <s v="153293" u="1"/>
        <s v="135732" u="1"/>
        <s v="769729" u="1"/>
        <s v="769477" u="1"/>
        <s v="755878" u="1"/>
        <s v="200149" u="1"/>
        <s v="153030" u="1"/>
        <s v="151459" u="1"/>
        <s v="200083" u="1"/>
        <s v="146431" u="1"/>
        <s v="781828" u="1"/>
        <s v="133832" u="1"/>
        <s v="153393" u="1"/>
        <s v="310571" u="1"/>
        <s v="796361" u="1"/>
        <s v="759801" u="1"/>
        <s v="787576" u="1"/>
        <s v="144980" u="1"/>
        <s v="152130" u="1"/>
        <s v="152559" u="1"/>
        <s v="759100" u="1"/>
        <s v="147345" u="1"/>
        <s v="152230" u="1"/>
        <s v="153230" u="1"/>
        <s v="200097" u="1"/>
        <s v="151659" u="1"/>
        <s v="151845" u="1"/>
        <s v="132846" u="1"/>
        <s v="146193" u="1"/>
        <s v="152593" u="1"/>
        <s v="145994" u="1"/>
        <s v="152330" u="1"/>
        <s v="152759" u="1"/>
        <s v="152945" u="1"/>
        <s v="151693" u="1"/>
        <s v="152693" u="1"/>
        <s v="803968" u="1"/>
        <s v="151058" u="1"/>
        <s v="152058" u="1"/>
        <s v="200120" u="1"/>
        <s v="153058" u="1"/>
        <s v="794026" u="1"/>
        <s v="151244" u="1"/>
        <s v="153244" u="1"/>
        <s v="781175" u="1"/>
        <s v="982351" u="1"/>
        <s v="769176" u="1"/>
        <s v="147393" u="1"/>
        <s v="151793" u="1"/>
        <s v="200034" u="1"/>
        <s v="151158" u="1"/>
        <s v="751128" u="1"/>
        <s v="152158" u="1"/>
        <s v="133159" u="1"/>
        <s v="153158" u="1"/>
        <s v="144130" u="1"/>
        <s v="152344" u="1"/>
        <s v="792312" u="1"/>
        <s v="146130" u="1"/>
        <s v="131531" u="1"/>
        <s v="152092" u="1"/>
        <s v="151959" u="1"/>
        <s v="141493" u="1"/>
        <s v="143931" u="1"/>
        <s v="795489" u="1"/>
        <s v="798489" u="1"/>
        <s v="151893" u="1"/>
        <s v="200134" u="1"/>
        <s v="152444" u="1"/>
        <s v="250532" u="1"/>
        <s v="151630" u="1"/>
        <s v="142845" u="1"/>
        <s v="758600" u="1"/>
        <s v="146845" u="1"/>
        <s v="720750" u="1"/>
        <s v="200048" u="1"/>
        <s v="145144" u="1"/>
        <s v="151730" u="1"/>
        <s v="152730" u="1"/>
        <s v="796074" u="1"/>
        <s v="153292" u="1"/>
        <s v="135731" u="1"/>
        <s v="984651" u="1"/>
        <s v="756877" u="1"/>
        <s v="200148" u="1"/>
        <s v="759877" u="1"/>
        <s v="151458" u="1"/>
        <s v="200082" u="1"/>
        <s v="350634" u="1"/>
        <s v="151644" u="1"/>
        <s v="150830" u="1"/>
        <s v="151392" u="1"/>
        <s v="152830" u="1"/>
        <s v="152392" u="1"/>
        <s v="152558" u="1"/>
        <s v="151744" u="1"/>
        <s v="152744" u="1"/>
        <s v="152930" u="1"/>
        <s v="138745" u="1"/>
        <s v="152109" u="1"/>
        <s v="758462" u="1"/>
        <s v="141893" u="1"/>
        <s v="789675" u="1"/>
        <s v="250131" u="1"/>
        <s v="200096" u="1"/>
        <s v="151658" u="1"/>
        <s v="001292" u="1"/>
        <s v="151844" u="1"/>
        <s v="152844" u="1"/>
        <s v="734815" u="1"/>
        <s v="153209" u="1"/>
        <s v="140544" u="1"/>
        <s v="141544" u="1"/>
        <s v="147358" u="1"/>
        <s v="791474" u="1"/>
        <s v="152944" u="1"/>
        <s v="152692" u="1"/>
        <s v="151309" u="1"/>
        <s v="153243" u="1"/>
        <s v="783426" u="1"/>
        <s v="759213" u="1"/>
        <s v="793388" u="1"/>
        <s v="802452" u="1"/>
        <s v="747362" u="1"/>
        <s v="153409" u="1"/>
        <s v="200033" u="1"/>
        <s v="311149" u="1"/>
        <s v="152157" u="1"/>
        <s v="153157" u="1"/>
        <s v="153343" u="1"/>
        <s v="310521" u="1"/>
        <s v="153091" u="1"/>
        <s v="144744" u="1"/>
        <s v="151958" u="1"/>
        <s v="146930" u="1"/>
        <s v="152892" u="1"/>
        <s v="151509" u="1"/>
        <s v="200133" u="1"/>
        <s v="152257" u="1"/>
        <s v="793225" u="1"/>
        <s v="151443" u="1"/>
        <s v="152191" u="1"/>
        <s v="984616" u="1"/>
        <s v="741814" u="1"/>
        <s v="150992" u="1"/>
        <s v="200047" u="1"/>
        <s v="798960" u="1"/>
        <s v="152357" u="1"/>
        <s v="153357" u="1"/>
        <s v="151543" u="1"/>
        <s v="152543" u="1"/>
        <s v="756327" u="1"/>
        <s v="153291" u="1"/>
        <s v="142944" u="1"/>
        <s v="140309" u="1"/>
        <s v="797688" u="1"/>
        <s v="781025" u="1"/>
        <s v="200147" u="1"/>
        <s v="151709" u="1"/>
        <s v="151457" u="1"/>
        <s v="152457" u="1"/>
        <s v="133458" u="1"/>
        <s v="200081" u="1"/>
        <s v="152391" u="1"/>
        <s v="137644" u="1"/>
        <s v="137830" u="1"/>
        <s v="150809" u="1"/>
        <s v="144157" u="1"/>
        <s v="145157" u="1"/>
        <s v="151557" u="1"/>
        <s v="152557" u="1"/>
        <s v="151743" u="1"/>
        <s v="138558" u="1"/>
        <s v="151491" u="1"/>
        <s v="143958" u="1"/>
        <s v="758275" u="1"/>
        <s v="785488" u="1"/>
        <s v="152108" u="1"/>
        <s v="759461" u="1"/>
        <s v="146892" u="1"/>
        <s v="152042" u="1"/>
        <s v="200095" u="1"/>
        <s v="151657" u="1"/>
        <s v="152657" u="1"/>
        <s v="147443" u="1"/>
        <s v="137658" u="1"/>
        <s v="769160" u="1"/>
        <s v="153208" u="1"/>
        <s v="784960" u="1"/>
        <s v="153142" u="1"/>
        <s v="150757" u="1"/>
        <s v="350933" u="1"/>
        <s v="151943" u="1"/>
        <s v="759727" u="1"/>
        <s v="132057" u="1"/>
        <s v="758026" u="1"/>
        <s v="144643" u="1"/>
        <s v="984601" u="1"/>
        <s v="152857" u="1"/>
        <s v="737828" u="1"/>
        <s v="144008" u="1"/>
        <s v="151791" u="1"/>
        <s v="152791" u="1"/>
        <s v="200032" u="1"/>
        <s v="704978" u="1"/>
        <s v="153342" u="1"/>
        <s v="136343" u="1"/>
        <s v="797310" u="1"/>
        <s v="759312" u="1"/>
        <s v="147557" u="1"/>
        <s v="350695" u="1"/>
        <s v="200132" u="1"/>
        <s v="759861" u="1"/>
        <s v="152256" u="1"/>
        <s v="153256" u="1"/>
        <s v="769011" u="1"/>
        <s v="152442" u="1"/>
        <s v="142657" u="1"/>
        <s v="152190" u="1"/>
        <s v="153190" u="1"/>
        <s v="798410" u="1"/>
        <s v="984363" u="1"/>
        <s v="140208" u="1"/>
        <s v="144591" u="1"/>
        <s v="143208" u="1"/>
        <s v="200046" u="1"/>
        <s v="151356" u="1"/>
        <s v="153356" u="1"/>
        <s v="798138" u="1"/>
        <s v="152542" u="1"/>
        <s v="134543" u="1"/>
        <s v="796510" u="1"/>
        <s v="146757" u="1"/>
        <s v="142691" u="1"/>
        <s v="200146" u="1"/>
        <s v="151708" u="1"/>
        <s v="152708" u="1"/>
        <s v="200080" u="1"/>
        <s v="131391" u="1"/>
        <s v="152390" u="1"/>
        <s v="758174" u="1"/>
        <s v="765826" u="1"/>
        <s v="758360" u="1"/>
        <s v="141156" u="1"/>
        <s v="151808" u="1"/>
        <s v="152808" u="1"/>
        <s v="151490" u="1"/>
        <s v="152490" u="1"/>
        <s v="134491" u="1"/>
        <s v="797887" u="1"/>
        <s v="785038" u="1"/>
        <s v="200094" u="1"/>
        <s v="130657" u="1"/>
        <s v="024541" u="1"/>
        <s v="151842" u="1"/>
        <s v="TaxNotebook" u="1"/>
        <s v="152590" u="1"/>
        <s v="759812" u="1"/>
        <s v="152207" u="1"/>
        <s v="151141" u="1"/>
        <s v="758989" u="1"/>
        <s v="153141" u="1"/>
        <s v="798538" u="1"/>
        <s v="136757" u="1"/>
        <s v="152942" u="1"/>
        <s v="151690" u="1"/>
        <s v="151307" u="1"/>
        <s v="736661" u="1"/>
        <s v="153307" u="1"/>
        <s v="134308" u="1"/>
        <s v="151055" u="1"/>
        <s v="758025" u="1"/>
        <s v="759211" u="1"/>
        <s v="984600" u="1"/>
        <s v="142390" u="1"/>
        <s v="151790" u="1"/>
        <s v="200031" u="1"/>
        <s v="152155" u="1"/>
        <s v="153155" u="1"/>
        <s v="138408" u="1"/>
        <s v="152341" u="1"/>
        <s v="601374" u="1"/>
        <s v="785272" u="1"/>
        <s v="146742" u="1"/>
        <s v="146107" u="1"/>
        <s v="130508" u="1"/>
        <s v="200131" u="1"/>
        <s v="758860" u="1"/>
        <s v="403121" u="1"/>
        <s v="152255" u="1"/>
        <s v="153255" u="1"/>
        <s v="152441" u="1"/>
        <s v="144842" u="1"/>
        <s v="200045" u="1"/>
        <s v="152607" u="1"/>
        <s v="153169" u="1"/>
        <s v="151355" u="1"/>
        <s v="153355" u="1"/>
        <s v="137542" u="1"/>
        <s v="792938" u="1"/>
        <s v="793686" u="1"/>
        <s v="200145" u="1"/>
        <s v="152455" u="1"/>
        <s v="792171" u="1"/>
        <s v="758425" u="1"/>
        <s v="152006" u="1"/>
        <s v="150807" u="1"/>
        <s v="144155" u="1"/>
        <s v="151369" u="1"/>
        <s v="152807" u="1"/>
        <s v="152369" u="1"/>
        <s v="766124" u="1"/>
        <s v="153369" u="1"/>
        <s v="145956" u="1"/>
        <s v="769739" u="1"/>
        <s v="152106" u="1"/>
        <s v="153106" u="1"/>
        <s v="135107" u="1"/>
        <s v="786672" u="1"/>
        <s v="153040" u="1"/>
        <s v="152469" u="1"/>
        <s v="200093" u="1"/>
        <s v="350645" u="1"/>
        <s v="144441" u="1"/>
        <s v="755439" u="1"/>
        <s v="151841" u="1"/>
        <s v="781772" u="1"/>
        <s v="145990" u="1"/>
        <s v="152140" u="1"/>
        <s v="792723" u="1"/>
        <s v="152941" u="1"/>
        <s v="783938" u="1"/>
        <s v="727260" u="1"/>
        <s v="153306" u="1"/>
        <s v="153054" u="1"/>
        <s v="152240" u="1"/>
        <s v="153240" u="1"/>
        <s v="145707" u="1"/>
        <s v="146707" u="1"/>
        <s v="151669" u="1"/>
        <s v="784171" u="1"/>
        <s v="759639" u="1"/>
        <s v="781786" u="1"/>
        <s v="151406" u="1"/>
        <s v="153406" u="1"/>
        <s v="200030" u="1"/>
        <s v="153154" u="1"/>
        <s v="152340" u="1"/>
        <s v="134341" u="1"/>
        <s v="151769" u="1"/>
        <s v="145555" u="1"/>
        <s v="150955" u="1"/>
        <s v="785271" u="1"/>
        <s v="131890" u="1"/>
        <s v="790036" u="1"/>
        <s v="152068" u="1"/>
        <s v="200130" u="1"/>
        <s v="151254" u="1"/>
        <s v="136069" u="1"/>
        <s v="152440" u="1"/>
        <s v="150869" u="1"/>
        <s v="984613" u="1"/>
        <s v="151869" u="1"/>
        <s v="752587" u="1"/>
        <s v="200044" u="1"/>
        <s v="152606" u="1"/>
        <s v="151354" u="1"/>
        <s v="152354" u="1"/>
        <s v="151969" u="1"/>
        <s v="747473" u="1"/>
        <s v="200144" u="1"/>
        <s v="151706" u="1"/>
        <s v="152706" u="1"/>
        <s v="790422" u="1"/>
        <s v="152640" u="1"/>
        <s v="984627" u="1"/>
        <s v="781823" u="1"/>
        <s v="744573" u="1"/>
        <s v="151806" u="1"/>
        <s v="739974" u="1"/>
        <s v="350544" u="1"/>
        <s v="151554" u="1"/>
        <s v="147340" u="1"/>
        <s v="794084" u="1"/>
        <s v="152740" u="1"/>
        <s v="797270" u="1"/>
        <s v="146955" u="1"/>
        <s v="151105" u="1"/>
        <s v="795699" u="1"/>
        <s v="757887" u="1"/>
        <s v="146506" u="1"/>
        <s v="143254" u="1"/>
        <s v="150906" u="1"/>
        <s v="151906" u="1"/>
        <s v="200092" u="1"/>
        <s v="144440" u="1"/>
        <s v="152654" u="1"/>
        <s v="142869" u="1"/>
        <s v="152019" u="1"/>
        <s v="024519" u="1"/>
        <s v="144168" u="1"/>
        <s v="781322" u="1"/>
        <s v="151568" u="1"/>
        <s v="151754" u="1"/>
        <s v="809162" u="1"/>
        <s v="137941" u="1"/>
        <s v="758472" u="1"/>
        <s v="151305" u="1"/>
        <s v="792899" u="1"/>
        <s v="152305" u="1"/>
        <s v="135669" u="1"/>
        <s v="794822" u="1"/>
        <s v="984589" u="1"/>
        <s v="152219" u="1"/>
        <s v="743787" u="1"/>
        <s v="153219" u="1"/>
        <s v="151405" u="1"/>
        <s v="152405" u="1"/>
        <s v="134340" u="1"/>
        <s v="024467" u="1"/>
        <s v="350758" u="1"/>
        <s v="152954" u="1"/>
        <s v="793484" u="1"/>
        <s v="146105" u="1"/>
        <s v="153319" u="1"/>
        <s v="151505" u="1"/>
        <s v="152505" u="1"/>
        <s v="153067" u="1"/>
        <s v="153253" u="1"/>
        <s v="146906" u="1"/>
        <s v="790398" u="1"/>
        <s v="200109" u="1"/>
        <s v="138869" u="1"/>
        <s v="145019" u="1"/>
        <s v="200043" u="1"/>
        <s v="152605" u="1"/>
        <s v="152167" u="1"/>
        <s v="152353" u="1"/>
        <s v="153353" u="1"/>
        <s v="136540" u="1"/>
        <s v="758071" u="1"/>
        <s v="758938" u="1"/>
        <s v="796684" u="1"/>
        <s v="146119" u="1"/>
        <s v="151519" u="1"/>
        <s v="200143" u="1"/>
        <s v="151453" u="1"/>
        <s v="152453" u="1"/>
        <s v="984626" u="1"/>
        <s v="142405" u="1"/>
        <s v="143405" u="1"/>
        <s v="152553" u="1"/>
        <s v="759523" u="1"/>
        <s v="147067" u="1"/>
        <s v="151905" u="1"/>
        <s v="791435" u="1"/>
        <s v="200091" u="1"/>
        <s v="767222" u="1"/>
        <s v="153204" u="1"/>
        <s v="785321" u="1"/>
        <s v="152567" u="1"/>
        <s v="103541" u="1"/>
        <s v="151753" u="1"/>
        <s v="152753" u="1"/>
        <s v="132940" u="1"/>
        <s v="151118" u="1"/>
        <s v="151304" u="1"/>
        <s v="134305" u="1"/>
        <s v="789684" u="1"/>
        <s v="143519" u="1"/>
        <s v="138305" u="1"/>
        <s v="150919" u="1"/>
        <s v="151919" u="1"/>
        <s v="152919" u="1"/>
        <s v="151853" u="1"/>
        <s v="152853" u="1"/>
        <s v="984588" u="1"/>
        <s v="151218" u="1"/>
        <s v="152218" u="1"/>
        <s v="153218" u="1"/>
        <s v="151404" u="1"/>
        <s v="152152" u="1"/>
        <s v="152767" u="1"/>
        <s v="769084" u="1"/>
        <s v="794483" u="1"/>
        <s v="132319" u="1"/>
        <s v="153318" u="1"/>
        <s v="153066" u="1"/>
        <s v="151252" u="1"/>
        <s v="795220" u="1"/>
        <s v="781621" u="1"/>
        <s v="150867" u="1"/>
        <s v="984611" u="1"/>
        <s v="151867" u="1"/>
        <s v="200108" u="1"/>
        <s v="350791" u="1"/>
        <s v="758399" u="1"/>
        <s v="146018" u="1"/>
        <s v="151418" u="1"/>
        <s v="200042" u="1"/>
        <s v="151166" u="1"/>
        <s v="152604" u="1"/>
        <s v="152352" u="1"/>
        <s v="153352" u="1"/>
        <s v="983525" u="1"/>
        <s v="152967" u="1"/>
        <s v="757937" u="1"/>
        <s v="310893" u="1"/>
        <s v="756871" u="1"/>
        <s v="200142" u="1"/>
        <s v="151266" u="1"/>
        <s v="153266" u="1"/>
        <s v="146667" u="1"/>
        <s v="151003" u="1"/>
        <s v="152003" u="1"/>
        <s v="144218" u="1"/>
        <s v="152618" u="1"/>
        <s v="301144" u="1"/>
        <s v="152804" u="1"/>
        <s v="152366" u="1"/>
        <s v="153366" u="1"/>
        <s v="151552" u="1"/>
        <s v="790949" u="1"/>
        <s v="793697" u="1"/>
        <s v="153103" u="1"/>
        <s v="708925" u="1"/>
        <s v="147504" u="1"/>
        <s v="152466" u="1"/>
        <s v="200090" u="1"/>
        <s v="152652" u="1"/>
        <s v="984639" u="1"/>
        <s v="151203" u="1"/>
        <s v="152203" u="1"/>
        <s v="153203" u="1"/>
        <s v="147418" u="1"/>
        <s v="151818" u="1"/>
        <s v="352742" u="1"/>
        <s v="758536" u="1"/>
        <s v="984487" u="1"/>
        <s v="153117" u="1"/>
        <s v="794897" u="1"/>
        <s v="152918" u="1"/>
        <s v="769049" u="1"/>
        <s v="152666" u="1"/>
        <s v="796448" u="1"/>
        <s v="790820" u="1"/>
        <s v="152217" u="1"/>
        <s v="788597" u="1"/>
        <s v="151403" u="1"/>
        <s v="152403" u="1"/>
        <s v="738122" u="1"/>
        <s v="769149" u="1"/>
        <s v="024465" u="1"/>
        <s v="151766" u="1"/>
        <s v="152766" u="1"/>
        <s v="152952" u="1"/>
        <s v="151317" u="1"/>
        <s v="152317" u="1"/>
        <s v="153317" u="1"/>
        <s v="152065" u="1"/>
        <s v="787434" u="1"/>
        <s v="252768" u="1"/>
        <s v="350856" u="1"/>
        <s v="151866" u="1"/>
        <s v="152866" u="1"/>
        <s v="200107" u="1"/>
        <s v="200041" u="1"/>
        <s v="152603" u="1"/>
        <s v="152165" u="1"/>
        <s v="153165" u="1"/>
        <s v="151351" u="1"/>
        <s v="143566" u="1"/>
        <s v="790934" u="1"/>
        <s v="152966" u="1"/>
        <s v="151517" u="1"/>
        <s v="740021" u="1"/>
        <s v="141051" u="1"/>
        <s v="756870" u="1"/>
        <s v="142051" u="1"/>
        <s v="200141" u="1"/>
        <s v="151703" u="1"/>
        <s v="136704" u="1"/>
        <s v="984624" u="1"/>
        <s v="146666" u="1"/>
        <s v="152002" u="1"/>
        <s v="151617" u="1"/>
        <s v="150803" u="1"/>
        <s v="151365" u="1"/>
        <s v="152803" u="1"/>
        <s v="153365" u="1"/>
        <s v="142952" u="1"/>
        <s v="152717" u="1"/>
        <s v="152651" u="1"/>
        <s v="984638" u="1"/>
        <s v="134652" u="1"/>
        <s v="741398" u="1"/>
        <s v="153016" u="1"/>
        <s v="152202" u="1"/>
        <s v="147417" u="1"/>
        <s v="150817" u="1"/>
        <s v="790347" u="1"/>
        <s v="152817" u="1"/>
        <s v="152379" u="1"/>
        <s v="151751" u="1"/>
        <s v="152751" u="1"/>
        <s v="797095" u="1"/>
        <s v="714285" u="1"/>
        <s v="795281" u="1"/>
        <s v="756283" u="1"/>
        <s v="153302" u="1"/>
        <s v="153050" u="1"/>
        <s v="136051" u="1"/>
        <s v="152851" u="1"/>
        <s v="WK" u="1"/>
        <s v="146002" u="1"/>
        <s v="015316" u="1"/>
        <s v="152150" u="1"/>
        <s v="153150" u="1"/>
        <s v="147551" u="1"/>
        <s v="152951" u="1"/>
        <s v="152316" u="1"/>
        <s v="146102" u="1"/>
        <s v="153316" u="1"/>
        <s v="132065" u="1"/>
        <s v="795032" u="1"/>
        <s v="152250" u="1"/>
        <s v="153250" u="1"/>
        <s v="151679" u="1"/>
        <s v="152679" u="1"/>
        <s v="790833" u="1"/>
        <s v="351855" u="1"/>
        <s v="200106" u="1"/>
        <s v="734584" u="1"/>
        <s v="200040" u="1"/>
        <s v="151164" u="1"/>
        <s v="153164" u="1"/>
        <s v="151350" u="1"/>
        <s v="795132" u="1"/>
        <s v="152350" u="1"/>
        <s v="151779" u="1"/>
        <s v="152779" u="1"/>
        <s v="150965" u="1"/>
        <s v="152965" u="1"/>
        <s v="142116" u="1"/>
        <s v="200140" u="1"/>
        <s v="717871" u="1"/>
        <s v="151450" u="1"/>
        <s v="152450" u="1"/>
        <s v="781633" u="1"/>
        <s v="146917" u="1"/>
        <s v="151879" u="1"/>
        <s v="351869" u="1"/>
        <s v="141851" u="1"/>
        <s v="803725" u="1"/>
        <s v="144402" u="1"/>
        <s v="151616" u="1"/>
        <s v="152178" u="1"/>
        <s v="142150" u="1"/>
        <s v="152802" u="1"/>
        <s v="136179" u="1"/>
        <s v="152364" u="1"/>
        <s v="153364" u="1"/>
        <s v="138617" u="1"/>
        <s v="137365" u="1"/>
        <s v="150979" u="1"/>
        <s v="707737" u="1"/>
        <s v="783481" u="1"/>
        <s v="794947" u="1"/>
        <s v="145951" u="1"/>
        <s v="142502" u="1"/>
        <s v="147316" u="1"/>
        <s v="152716" u="1"/>
        <s v="152278" u="1"/>
        <s v="153278" u="1"/>
        <s v="251366" u="1"/>
        <s v="152902" u="1"/>
        <s v="152464" u="1"/>
        <s v="139717" u="1"/>
        <s v="152650" u="1"/>
        <s v="984637" u="1"/>
        <s v="145679" u="1"/>
        <s v="310390" u="1"/>
        <s v="146679" u="1"/>
        <s v="147679" u="1"/>
        <s v="759182" u="1"/>
        <s v="151201" u="1"/>
        <s v="152201" u="1"/>
        <s v="153201" u="1"/>
        <s v="136202" u="1"/>
        <s v="152816" u="1"/>
        <s v="131565" u="1"/>
        <s v="151564" u="1"/>
        <s v="147350" u="1"/>
        <s v="151750" u="1"/>
        <s v="152750" u="1"/>
        <s v="786747" u="1"/>
        <s v="250017" u="1"/>
        <s v="797280" u="1"/>
        <s v="984485" u="1"/>
        <s v="151115" u="1"/>
        <s v="152115" u="1"/>
        <s v="789495" u="1"/>
        <s v="742048" u="1"/>
        <s v="758897" u="1"/>
        <s v="134479" u="1"/>
        <s v="152664" u="1"/>
        <s v="792194" u="1"/>
        <s v="133665" u="1"/>
        <s v="152850" u="1"/>
        <s v="152029" u="1"/>
        <s v="152215" u="1"/>
        <s v="153401" u="1"/>
        <s v="140550" u="1"/>
        <s v="151764" u="1"/>
        <s v="754296" u="1"/>
        <s v="143979" u="1"/>
        <s v="151129" u="1"/>
        <s v="151501" u="1"/>
        <s v="153063" u="1"/>
        <s v="145716" u="1"/>
        <s v="781432" u="1"/>
        <s v="131865" u="1"/>
        <s v="152864" u="1"/>
        <s v="716836" u="1"/>
        <s v="200105" u="1"/>
        <s v="153229" u="1"/>
        <s v="152415" u="1"/>
        <s v="151601" u="1"/>
        <s v="151163" u="1"/>
        <s v="152601" u="1"/>
        <s v="152163" u="1"/>
        <s v="024477" u="1"/>
        <s v="984522" u="1"/>
        <s v="781280" u="1"/>
        <s v="152964" u="1"/>
        <s v="729097" u="1"/>
        <s v="153329" u="1"/>
        <s v="152077" u="1"/>
        <s v="153077" u="1"/>
        <s v="153263" u="1"/>
        <s v="141916" u="1"/>
        <s v="151878" u="1"/>
        <s v="139450" u="1"/>
        <s v="152878" u="1"/>
        <s v="151000" u="1"/>
        <s v="200119" u="1"/>
        <s v="153000" u="1"/>
        <s v="200053" u="1"/>
        <s v="151177" u="1"/>
        <s v="153177" u="1"/>
        <s v="136178" u="1"/>
        <s v="153363" u="1"/>
        <s v="984536" u="1"/>
        <s v="151978" u="1"/>
        <s v="151100" u="1"/>
        <s v="152715" u="1"/>
        <s v="767032" u="1"/>
        <s v="798059" u="1"/>
        <s v="151901" u="1"/>
        <s v="136716" u="1"/>
        <s v="796245" u="1"/>
        <s v="138464" u="1"/>
        <s v="136650" u="1"/>
        <s v="310006" u="1"/>
        <s v="151014" u="1"/>
        <s v="151200" u="1"/>
        <s v="150815" u="1"/>
        <s v="151815" u="1"/>
        <s v="146601" u="1"/>
        <s v="152377" u="1"/>
        <s v="152563" u="1"/>
        <s v="000000" u="1"/>
        <s v="789494" u="1"/>
        <s v="152300" u="1"/>
        <s v="769681" u="1"/>
        <s v="151729" u="1"/>
        <s v="725048" u="1"/>
        <s v="150915" u="1"/>
        <s v="152477" u="1"/>
        <s v="147701" u="1"/>
        <s v="134478" u="1"/>
        <s v="152214" u="1"/>
        <s v="769595" u="1"/>
        <s v="141801" u="1"/>
        <s v="99001900" u="1"/>
        <s v="99001910" u="1"/>
        <s v="152763" u="1"/>
        <s v="138578" u="1"/>
        <s v="797731" u="1"/>
        <s v="152929" u="1"/>
        <s v="759032" u="1"/>
        <s v="145463" u="1"/>
        <s v="152677" u="1"/>
        <s v="200104" u="1"/>
        <s v="984598" u="1"/>
        <s v="758395" u="1"/>
        <s v="152228" u="1"/>
        <s v="153228" u="1"/>
        <s v="152414" u="1"/>
        <s v="133415" u="1"/>
        <s v="138229" u="1"/>
        <s v="131601" u="1"/>
        <s v="151600" u="1"/>
        <s v="151162" u="1"/>
        <s v="152600" u="1"/>
        <s v="99001911" u="1"/>
        <s v="150777" u="1"/>
        <s v="984521" u="1"/>
        <s v="350953" u="1"/>
        <s v="152963" u="1"/>
        <s v="798931" u="1"/>
        <s v="152328" u="1"/>
        <s v="783894" u="1"/>
        <s v="153328" u="1"/>
        <s v="143300" u="1"/>
        <s v="151514" u="1"/>
        <s v="147300" u="1"/>
        <s v="151262" u="1"/>
        <s v="152700" u="1"/>
        <s v="781445" u="1"/>
        <s v="143477" u="1"/>
        <s v="982183" u="1"/>
        <s v="150877" u="1"/>
        <s v="151877" u="1"/>
        <s v="200118" u="1"/>
        <s v="146028" u="1"/>
        <s v="152428" u="1"/>
        <s v="151614" u="1"/>
        <s v="790759" u="1"/>
        <s v="99001902" u="1"/>
        <s v="99001912" u="1"/>
        <s v="793693" u="1"/>
        <s v="151528" u="1"/>
        <s v="143500" u="1"/>
        <s v="350704" u="1"/>
        <s v="151714" u="1"/>
        <s v="152714" u="1"/>
        <s v="152276" u="1"/>
        <s v="151462" u="1"/>
        <s v="134463" u="1"/>
        <s v="146929" u="1"/>
        <s v="984383" u="1"/>
        <s v="147228" u="1"/>
        <s v="151628" u="1"/>
        <s v="152628" u="1"/>
        <s v="151376" u="1"/>
        <s v="152814" u="1"/>
        <s v="153376" u="1"/>
        <s v="768131" u="1"/>
        <s v="789130" u="1"/>
        <s v="984549" u="1"/>
        <s v="142777" u="1"/>
        <s v="737533" u="1"/>
        <s v="798530" u="1"/>
        <s v="99001903" u="1"/>
        <s v="99001913" u="1"/>
        <s v="146963" u="1"/>
        <s v="151113" u="1"/>
        <s v="153113" u="1"/>
        <s v="138300" u="1"/>
        <s v="152728" u="1"/>
        <s v="143700" u="1"/>
        <s v="151914" u="1"/>
        <s v="152914" u="1"/>
        <s v="758194" u="1"/>
        <s v="153027" u="1"/>
        <s v="350203" u="1"/>
        <s v="151213" u="1"/>
        <s v="130400" u="1"/>
        <s v="99001800" u="1"/>
        <s v="143800" u="1"/>
        <s v="99001810" u="1"/>
        <s v="99001820" u="1"/>
        <s v="99001830" u="1"/>
        <s v="794544" u="1"/>
        <s v="151762" u="1"/>
        <s v="99001840" u="1"/>
        <s v="99001850" u="1"/>
        <s v="135763" u="1"/>
        <s v="99001860" u="1"/>
        <s v="99001870" u="1"/>
        <s v="99001904" u="1"/>
        <s v="99001880" u="1"/>
        <s v="99001914" u="1"/>
        <s v="99001890" u="1"/>
        <s v="151313" u="1"/>
        <s v="152313" u="1"/>
        <s v="153313" u="1"/>
        <s v="311053" u="1"/>
        <s v="152928" u="1"/>
        <s v="151676" u="1"/>
        <s v="152676" u="1"/>
        <s v="151862" u="1"/>
        <s v="152862" u="1"/>
        <s v="795392" u="1"/>
        <s v="151227" u="1"/>
        <s v="131600" u="1"/>
        <s v="151161" u="1"/>
        <s v="999997" u="1"/>
        <s v="99001801" u="1"/>
        <s v="793558" u="1"/>
        <s v="99001811" u="1"/>
        <s v="150776" u="1"/>
        <s v="151776" u="1"/>
        <s v="99001821" u="1"/>
        <s v="99001831" u="1"/>
        <s v="351952" u="1"/>
        <s v="99001841" u="1"/>
        <s v="99001851" u="1"/>
        <s v="99001861" u="1"/>
        <s v="99001871" u="1"/>
        <s v="99001881" u="1"/>
        <s v="151327" u="1"/>
        <s v="99001915" u="1"/>
        <s v="152327" u="1"/>
        <s v="99001891" u="1"/>
        <s v="153327" u="1"/>
        <s v="152075" u="1"/>
        <s v="153261" u="1"/>
        <s v="145914" u="1"/>
        <s v="747446" u="1"/>
        <s v="151876" u="1"/>
        <s v="200117" u="1"/>
        <s v="146027" u="1"/>
        <s v="140828" u="1"/>
        <s v="153175" u="1"/>
        <s v="152361" u="1"/>
        <s v="153361" u="1"/>
        <s v="757145" u="1"/>
        <s v="99001802" u="1"/>
        <s v="Joel" u="1"/>
        <s v="99001812" u="1"/>
        <s v="99001822" u="1"/>
        <s v="133977" u="1"/>
        <s v="797758" u="1"/>
        <s v="99001832" u="1"/>
        <s v="99001842" u="1"/>
        <s v="136977" u="1"/>
        <s v="99001852" u="1"/>
        <s v="99001862" u="1"/>
        <s v="99001872" u="1"/>
        <s v="99001906" u="1"/>
        <s v="99001882" u="1"/>
        <s v="99001916" u="1"/>
        <s v="99001892" u="1"/>
        <s v="200151" u="1"/>
        <s v="151275" u="1"/>
        <s v="153275" u="1"/>
        <s v="796243" u="1"/>
        <s v="146928" u="1"/>
        <s v="984634" u="1"/>
        <s v="131814" u="1"/>
        <s v="152375" u="1"/>
        <s v="752531" u="1"/>
        <s v="99001803" u="1"/>
        <s v="99001813" u="1"/>
        <s v="99001823" u="1"/>
        <s v="99001833" u="1"/>
        <s v="99001843" u="1"/>
        <s v="99001853" u="1"/>
        <s v="99001863" u="1"/>
        <s v="99001873" u="1"/>
        <s v="147327" u="1"/>
        <s v="99001907" u="1"/>
        <s v="99001883" u="1"/>
        <s v="151289" u="1"/>
        <s v="351279" u="1"/>
        <s v="99001917" u="1"/>
        <s v="152289" u="1"/>
        <s v="99001893" u="1"/>
        <s v="151475" u="1"/>
        <s v="152913" u="1"/>
        <s v="758259" u="1"/>
        <s v="151661" u="1"/>
        <s v="Organizer" u="1"/>
        <s v="153212" u="1"/>
        <s v="785209" u="1"/>
        <s v="200079" u="1"/>
        <s v="151389" u="1"/>
        <s v="152827" u="1"/>
        <s v="153389" u="1"/>
        <s v="134828" u="1"/>
        <s v="150761" u="1"/>
        <s v="99001770" u="1"/>
        <s v="138762" u="1"/>
        <s v="99001804" u="1"/>
        <s v="769759" u="1"/>
        <s v="99001780" u="1"/>
        <s v="99001814" u="1"/>
        <s v="99001790" u="1"/>
        <s v="153126" u="1"/>
        <s v="99001834" u="1"/>
        <s v="153312" u="1"/>
        <s v="99001844" u="1"/>
        <s v="99001854" u="1"/>
        <s v="99001864" u="1"/>
        <s v="99001874" u="1"/>
        <s v="766058" u="1"/>
        <s v="99001908" u="1"/>
        <s v="99001884" u="1"/>
        <s v="99001918" u="1"/>
        <s v="152927" u="1"/>
        <s v="99001894" u="1"/>
        <s v="795457" u="1"/>
        <s v="150861" u="1"/>
        <s v="151861" u="1"/>
        <s v="152226" u="1"/>
        <s v="153226" u="1"/>
        <s v="781409" u="1"/>
        <s v="153412" u="1"/>
        <s v="152160" u="1"/>
        <s v="151589" u="1"/>
        <s v="139161" u="1"/>
        <s v="152589" u="1"/>
        <s v="151961" u="1"/>
        <s v="152961" u="1"/>
        <s v="99001771" u="1"/>
        <s v="99001805" u="1"/>
        <s v="99001781" u="1"/>
        <s v="739494" u="1"/>
        <s v="99001815" u="1"/>
        <s v="99001791" u="1"/>
        <s v="153326" u="1"/>
        <s v="99001825" u="1"/>
        <s v="99001835" u="1"/>
        <s v="152074" u="1"/>
        <s v="99001845" u="1"/>
        <s v="151260" u="1"/>
        <s v="152260" u="1"/>
        <s v="99001865" u="1"/>
        <s v="145289" u="1"/>
        <s v="99001875" u="1"/>
        <s v="99001909" u="1"/>
        <s v="99001885" u="1"/>
        <s v="99001919" u="1"/>
        <s v="146913" u="1"/>
        <s v="99001895" u="1"/>
        <s v="150875" u="1"/>
        <s v="145661" u="1"/>
        <s v="200116" u="1"/>
        <s v="758593" u="1"/>
        <s v="151426" u="1"/>
        <s v="200050" u="1"/>
        <s v="152360" u="1"/>
        <s v="152789" u="1"/>
        <s v="147575" u="1"/>
        <s v="146761" u="1"/>
        <s v="795691" u="1"/>
        <s v="99001772" u="1"/>
        <s v="99001806" u="1"/>
        <s v="99001782" u="1"/>
        <s v="151526" u="1"/>
        <s v="151088" u="1"/>
        <s v="99001816" u="1"/>
        <s v="146312" u="1"/>
        <s v="99001792" u="1"/>
        <s v="200150" u="1"/>
        <s v="153088" u="1"/>
        <s v="99001826" u="1"/>
        <s v="99001836" u="1"/>
        <s v="153274" u="1"/>
        <s v="99001846" u="1"/>
        <s v="99001866" u="1"/>
        <s v="146927" u="1"/>
        <s v="99001876" u="1"/>
        <s v="99001886" u="1"/>
        <s v="151889" u="1"/>
        <s v="145675" u="1"/>
        <s v="99001896" u="1"/>
        <s v="146675" u="1"/>
        <s v="784391" u="1"/>
        <s v="146861" u="1"/>
        <s v="145412" u="1"/>
        <s v="151812" u="1"/>
        <s v="151374" u="1"/>
        <s v="152812" u="1"/>
        <s v="152374" u="1"/>
        <s v="146160" u="1"/>
        <s v="153374" u="1"/>
        <s v="151560" u="1"/>
        <s v="152560" u="1"/>
        <s v="145589" u="1"/>
        <s v="138561" u="1"/>
        <s v="151989" u="1"/>
        <s v="152989" u="1"/>
        <s v="350101" u="1"/>
        <s v="786491" u="1"/>
        <s v="99001773" u="1"/>
        <s v="147326" u="1"/>
        <s v="99001807" u="1"/>
        <s v="130289" u="1"/>
        <s v="99001783" u="1"/>
        <s v="99001817" u="1"/>
        <s v="152726" u="1"/>
        <s v="152288" u="1"/>
        <s v="99001793" u="1"/>
        <s v="153288" u="1"/>
        <s v="99001827" u="1"/>
        <s v="151474" u="1"/>
        <s v="99001837" u="1"/>
        <s v="132475" u="1"/>
        <s v="152474" u="1"/>
        <s v="99001857" u="1"/>
        <s v="99001867" u="1"/>
        <s v="99001877" u="1"/>
        <s v="99001887" u="1"/>
        <s v="99001897" u="1"/>
        <s v="152025" u="1"/>
        <s v="151211" u="1"/>
        <s v="152211" u="1"/>
        <s v="138212" u="1"/>
        <s v="757993" u="1"/>
        <s v="144612" u="1"/>
        <s v="131827" u="1"/>
        <s v="147612" u="1"/>
        <s v="151760" u="1"/>
        <s v="152760" u="1"/>
        <s v="151125" u="1"/>
        <s v="153125" u="1"/>
        <s v="143088" u="1"/>
        <s v="99001774" u="1"/>
        <s v="99001808" u="1"/>
        <s v="783242" u="1"/>
        <s v="99001784" u="1"/>
        <s v="402354" u="1"/>
        <s v="99001818" u="1"/>
        <s v="152926" u="1"/>
        <s v="152488" u="1"/>
        <s v="99001794" u="1"/>
        <s v="146274" u="1"/>
        <s v="99001828" u="1"/>
        <s v="99001838" u="1"/>
        <s v="99001858" u="1"/>
        <s v="99001868" u="1"/>
        <s v="99001878" u="1"/>
        <s v="791007" u="1"/>
        <s v="99001888" u="1"/>
        <s v="99001898" u="1"/>
        <s v="151225" u="1"/>
        <s v="153225" u="1"/>
        <s v="141374" u="1"/>
        <s v="781090" u="1"/>
        <s v="143560" u="1"/>
        <s v="145560" u="1"/>
        <s v="352129" u="1"/>
        <s v="798107" u="1"/>
        <s v="151511" u="1"/>
        <s v="152511" u="1"/>
        <s v="135512" u="1"/>
        <s v="145726" u="1"/>
        <s v="99001775" u="1"/>
        <s v="99001809" u="1"/>
        <s v="790656" u="1"/>
        <s v="99001785" u="1"/>
        <s v="151688" u="1"/>
        <s v="99001819" u="1"/>
        <s v="152688" u="1"/>
        <s v="99001795" u="1"/>
        <s v="99001829" u="1"/>
        <s v="99001839" u="1"/>
        <s v="152874" u="1"/>
        <s v="99001849" u="1"/>
        <s v="99001859" u="1"/>
        <s v="137875" u="1"/>
        <s v="200115" u="1"/>
        <s v="99001869" u="1"/>
        <s v="99001879" u="1"/>
        <s v="152239" u="1"/>
        <s v="99001889" u="1"/>
        <s v="99001899" u="1"/>
        <s v="152425" u="1"/>
        <s v="130174" u="1"/>
        <s v="131174" u="1"/>
        <s v="132360" u="1"/>
        <s v="147388" u="1"/>
        <s v="130975" u="1"/>
        <s v="200029" u="1"/>
        <s v="140125" u="1"/>
        <s v="138975" u="1"/>
        <s v="151339" u="1"/>
        <s v="751309" u="1"/>
        <s v="153273" u="1"/>
        <s v="794241" u="1"/>
        <s v="99001776" u="1"/>
        <s v="150888" u="1"/>
        <s v="99001786" u="1"/>
        <s v="152888" u="1"/>
        <s v="99001796" u="1"/>
        <s v="146674" u="1"/>
        <s v="200129" u="1"/>
        <s v="152010" u="1"/>
        <s v="352000" u="1"/>
        <s v="138889" u="1"/>
        <s v="795790" u="1"/>
        <s v="143411" u="1"/>
        <s v="153187" u="1"/>
        <s v="151811" u="1"/>
        <s v="131989" u="1"/>
        <s v="144960" u="1"/>
        <s v="152539" u="1"/>
        <s v="151287" u="1"/>
        <s v="152725" u="1"/>
        <s v="151473" u="1"/>
        <s v="136726" u="1"/>
        <s v="152911" u="1"/>
        <s v="138726" u="1"/>
        <s v="99001777" u="1"/>
        <s v="142874" u="1"/>
        <s v="769657" u="1"/>
        <s v="99001797" u="1"/>
        <s v="146874" u="1"/>
        <s v="151210" u="1"/>
        <s v="132211" u="1"/>
        <s v="152210" u="1"/>
        <s v="153210" u="1"/>
        <s v="152639" u="1"/>
        <s v="024524" u="1"/>
        <s v="151825" u="1"/>
        <s v="147611" u="1"/>
        <s v="759609" u="1"/>
        <s v="99000101" u="1"/>
        <s v="784942" u="1"/>
        <s v="152310" u="1"/>
        <s v="746309" u="1"/>
        <s v="150739" u="1"/>
        <s v="151739" u="1"/>
        <s v="701245" u="1"/>
        <s v="792707" u="1"/>
        <s v="142273" u="1"/>
        <s v="145711" u="1"/>
        <s v="151487" u="1"/>
        <s v="152925" u="1"/>
        <s v="152487" u="1"/>
        <s v="748243" u="1"/>
        <s v="139926" u="1"/>
        <s v="712393" u="1"/>
        <s v="145888" u="1"/>
        <s v="99001778" u="1"/>
        <s v="200100" u="1"/>
        <s v="99001788" u="1"/>
        <s v="99001798" u="1"/>
        <s v="152410" u="1"/>
        <s v="153410" u="1"/>
        <s v="146187" u="1"/>
        <s v="144811" u="1"/>
        <s v="151773" u="1"/>
        <s v="142110" u="1"/>
        <s v="151324" u="1"/>
        <s v="742892" u="1"/>
        <s v="152324" u="1"/>
        <s v="153324" u="1"/>
        <s v="151510" u="1"/>
        <s v="791040" u="1"/>
        <s v="786069" u="1"/>
        <s v="131688" u="1"/>
        <s v="152873" u="1"/>
        <s v="200114" u="1"/>
        <s v="99001779" u="1"/>
        <s v="151238" u="1"/>
        <s v="99001789" u="1"/>
        <s v="99001799" u="1"/>
        <s v="762608" u="1"/>
        <s v="153172" u="1"/>
        <s v="136173" u="1"/>
        <s v="145825" u="1"/>
        <s v="150787" u="1"/>
        <s v="151787" u="1"/>
        <s v="152338" u="1"/>
        <s v="153338" u="1"/>
        <s v="130087" u="1"/>
        <s v="151710" u="1"/>
        <s v="783707" u="1"/>
        <s v="133711" u="1"/>
        <s v="153272" u="1"/>
        <s v="145925" u="1"/>
        <s v="146925" u="1"/>
        <s v="151887" u="1"/>
        <s v="152887" u="1"/>
        <s v="151438" u="1"/>
        <s v="152438" u="1"/>
        <s v="146410" u="1"/>
        <s v="151810" u="1"/>
        <s v="152372" u="1"/>
        <s v="792340" u="1"/>
        <s v="153372" u="1"/>
        <s v="984359" u="1"/>
        <s v="ReturnUtilityHC" u="1"/>
        <s v="984545" u="1"/>
        <s v="151987" u="1"/>
        <s v="786741" u="1"/>
        <s v="311101" u="1"/>
        <s v="152286" u="1"/>
        <s v="151472" u="1"/>
        <s v="152910" u="1"/>
        <s v="152472" u="1"/>
        <s v="984645" u="1"/>
        <s v="151023" u="1"/>
        <s v="400318" u="1"/>
        <s v="152638" u="1"/>
        <s v="150824" u="1"/>
        <s v="151824" u="1"/>
        <s v="151386" u="1"/>
        <s v="146610" u="1"/>
        <s v="141338" u="1"/>
        <s v="131310" u="1"/>
        <s v="136124" u="1"/>
        <s v="139124" u="1"/>
        <s v="145086" u="1"/>
        <s v="152486" u="1"/>
        <s v="ELF" u="1"/>
        <s v="152672" u="1"/>
        <s v="753642" u="1"/>
        <s v="738457" u="1"/>
        <s v="759456" u="1"/>
        <s v="138673" u="1"/>
        <s v="984593" u="1"/>
        <s v="146810" u="1"/>
        <s v="152586" u="1"/>
        <s v="781769" u="1"/>
        <s v="153137" u="1"/>
        <s v="131324" u="1"/>
        <s v="151323" u="1"/>
        <s v="141724" u="1"/>
        <s v="150938" u="1"/>
        <s v="150872" u="1"/>
        <s v="152872" u="1"/>
        <s v="200113" u="1"/>
        <s v="151237" u="1"/>
        <s v="151423" u="1"/>
        <s v="152171" u="1"/>
        <s v="024485" u="1"/>
        <s v="151786" u="1"/>
        <s v="792940" u="1"/>
        <s v="141123" u="1"/>
        <s v="797940" u="1"/>
        <s v="789969" u="1"/>
        <s v="131338" u="1"/>
        <s v="151337" u="1"/>
        <s v="152337" u="1"/>
        <s v="151523" u="1"/>
        <s v="152523" u="1"/>
        <s v="138338" u="1"/>
        <s v="133272" u="1"/>
        <s v="153271" u="1"/>
        <s v="793668" u="1"/>
        <s v="788454" u="1"/>
        <s v="152437" u="1"/>
        <s v="151623" u="1"/>
        <s v="152623" u="1"/>
        <s v="152185" u="1"/>
        <s v="153185" u="1"/>
        <s v="152371" u="1"/>
        <s v="153371" u="1"/>
        <s v="146838" u="1"/>
        <s v="131987" u="1"/>
        <s v="351527" u="1"/>
        <s v="141071" u="1"/>
        <s v="152537" u="1"/>
        <s v="984644" u="1"/>
        <s v="145872" u="1"/>
        <s v="781019" u="1"/>
        <s v="151022" u="1"/>
        <s v="153022" u="1"/>
        <s v="147237" u="1"/>
        <s v="152637" u="1"/>
        <s v="152199" u="1"/>
        <s v="150823" u="1"/>
        <s v="135638" u="1"/>
        <s v="151823" u="1"/>
        <s v="152823" u="1"/>
        <s v="152385" u="1"/>
        <s v="153385" u="1"/>
        <s v="353375" u="1"/>
        <s v="151571" u="1"/>
        <s v="797353" u="1"/>
        <s v="146972" u="1"/>
        <s v="153122" u="1"/>
        <s v="142337" u="1"/>
        <s v="145337" u="1"/>
        <s v="141085" u="1"/>
        <s v="131738" u="1"/>
        <s v="151737" u="1"/>
        <s v="795519" u="1"/>
        <s v="152737" u="1"/>
        <s v="152299" u="1"/>
        <s v="152485" u="1"/>
        <s v="152671" u="1"/>
        <s v="984592" u="1"/>
        <s v="151222" u="1"/>
        <s v="152222" u="1"/>
        <s v="200089" u="1"/>
        <s v="781153" u="1"/>
        <s v="152399" u="1"/>
        <s v="152585" u="1"/>
        <s v="152771" u="1"/>
        <s v="784954" u="1"/>
        <s v="152136" u="1"/>
        <s v="153136" u="1"/>
        <s v="142099" u="1"/>
        <s v="152070" u="1"/>
        <s v="144537" u="1"/>
        <s v="152499" u="1"/>
        <s v="147285" u="1"/>
        <s v="798905" u="1"/>
        <s v="200112" u="1"/>
        <s v="145637" u="1"/>
        <s v="024484" u="1"/>
        <s v="150785" u="1"/>
        <s v="151785" u="1"/>
        <s v="152785" u="1"/>
        <s v="151971" u="1"/>
        <s v="151336" u="1"/>
        <s v="152336" u="1"/>
        <s v="151084" u="1"/>
        <s v="153084" u="1"/>
        <s v="151270" u="1"/>
        <s v="133271" u="1"/>
        <s v="798052" u="1"/>
        <s v="142671" u="1"/>
        <s v="150885" u="1"/>
        <s v="151885" u="1"/>
        <s v="145671" u="1"/>
        <s v="152885" u="1"/>
        <s v="797853" u="1"/>
        <s v="152622" u="1"/>
        <s v="140399" u="1"/>
        <s v="794152" u="1"/>
        <s v="982357" u="1"/>
        <s v="152370" u="1"/>
        <s v="153370" u="1"/>
        <s v="150799" u="1"/>
        <s v="151098" u="1"/>
        <s v="152536" u="1"/>
        <s v="151722" u="1"/>
        <s v="151284" u="1"/>
        <s v="152722" u="1"/>
        <s v="153284" u="1"/>
        <s v="151470" u="1"/>
        <s v="784467" u="1"/>
        <s v="152899" u="1"/>
        <s v="143871" u="1"/>
        <s v="151021" u="1"/>
        <s v="152636" u="1"/>
        <s v="152198" u="1"/>
        <s v="153198" u="1"/>
        <s v="134637" u="1"/>
        <s v="150822" u="1"/>
        <s v="795604" u="1"/>
        <s v="153384" u="1"/>
        <s v="152999" u="1"/>
        <s v="152121" u="1"/>
        <s v="781052" u="1"/>
        <s v="150736" u="1"/>
        <s v="141270" u="1"/>
        <s v="152736" u="1"/>
        <s v="151484" u="1"/>
        <s v="152484" u="1"/>
        <s v="758454" u="1"/>
        <s v="146699" u="1"/>
        <s v="984591" u="1"/>
        <s v="200088" u="1"/>
        <s v="152836" u="1"/>
        <s v="152398" u="1"/>
        <s v="153398" u="1"/>
        <s v="758554" u="1"/>
        <s v="145985" u="1"/>
        <s v="746955" u="1"/>
        <s v="152135" u="1"/>
        <s v="153135" u="1"/>
        <s v="790718" u="1"/>
        <s v="785252" u="1"/>
        <s v="152498" u="1"/>
        <s v="152684" u="1"/>
        <s v="151049" u="1"/>
        <s v="200111" u="1"/>
        <s v="153235" u="1"/>
        <s v="795818" u="1"/>
        <s v="145822" u="1"/>
        <s v="151598" u="1"/>
        <s v="024483" u="1"/>
        <s v="136785" u="1"/>
        <s v="137971" u="1"/>
        <s v="152521" u="1"/>
        <s v="765267" u="1"/>
        <s v="151698" u="1"/>
        <s v="152698" u="1"/>
        <s v="790852" u="1"/>
        <s v="146670" u="1"/>
        <s v="200125" u="1"/>
        <s v="791217" u="1"/>
        <s v="152249" u="1"/>
        <s v="151435" u="1"/>
        <s v="152621" u="1"/>
        <s v="784618" u="1"/>
        <s v="781366" u="1"/>
        <s v="131370" u="1"/>
        <s v="982356" u="1"/>
        <s v="151984" u="1"/>
        <s v="152984" u="1"/>
        <s v="TempReturnBackup" u="1"/>
        <s v="200039" u="1"/>
        <s v="153349" u="1"/>
        <s v="151721" u="1"/>
        <s v="151283" u="1"/>
        <s v="150898" u="1"/>
        <s v="152898" u="1"/>
        <s v="200139" u="1"/>
        <s v="152020" u="1"/>
        <s v="152449" u="1"/>
        <s v="130198" u="1"/>
        <s v="152635" u="1"/>
        <s v="024520" u="1"/>
        <s v="146421" u="1"/>
        <s v="152197" u="1"/>
        <s v="153197" u="1"/>
        <s v="151821" u="1"/>
        <s v="153383" u="1"/>
        <s v="151998" u="1"/>
        <s v="792966" u="1"/>
        <s v="135999" u="1"/>
        <s v="151120" u="1"/>
        <s v="798966" u="1"/>
        <s v="151297" u="1"/>
        <s v="132736" u="1"/>
        <s v="145083" u="1"/>
        <s v="152735" u="1"/>
        <s v="152297" u="1"/>
        <s v="153297" u="1"/>
        <s v="353287" u="1"/>
        <s v="150921" u="1"/>
        <s v="151921" u="1"/>
        <s v="151483" u="1"/>
        <s v="765919" u="1"/>
        <s v="756004" u="1"/>
        <s v="137035" u="1"/>
        <s v="153220" u="1"/>
        <s v="200087" u="1"/>
        <s v="151649" u="1"/>
        <s v="787403" u="1"/>
        <s v="151835" u="1"/>
        <s v="151397" u="1"/>
        <s v="152835" u="1"/>
        <s v="130770" u="1"/>
        <s v="781952" u="1"/>
        <s v="134135" u="1"/>
        <s v="781317" u="1"/>
        <s v="152320" u="1"/>
        <s v="756104" u="1"/>
        <s v="798102" u="1"/>
        <s v="150749" u="1"/>
        <s v="150935" u="1"/>
        <s v="152497" u="1"/>
        <s v="152683" u="1"/>
        <s v="140898" u="1"/>
        <s v="152048" u="1"/>
        <s v="200110" u="1"/>
        <s v="152234" u="1"/>
        <s v="144449" u="1"/>
        <s v="790379" u="1"/>
        <s v="786165" u="1"/>
        <s v="146821" u="1"/>
        <s v="024482" u="1"/>
        <s v="152783" u="1"/>
        <s v="757753" u="1"/>
        <s v="151148" u="1"/>
        <s v="153148" u="1"/>
        <s v="152334" u="1"/>
        <s v="752052" u="1"/>
        <s v="805992" u="1"/>
        <s v="797302" u="1"/>
        <s v="152949" u="1"/>
        <s v="151697" u="1"/>
        <s v="TempReturnMigration" u="1"/>
        <s v="151883" u="1"/>
        <s v="152883" u="1"/>
        <s v="250971" u="1"/>
        <s v="352873" u="1"/>
        <s v="796665" u="1"/>
        <s v="200124" u="1"/>
        <s v="151248" u="1"/>
        <s v="153248" u="1"/>
        <s v="152434" u="1"/>
        <s v="792402" u="1"/>
        <s v="311174" u="1"/>
        <s v="152620" u="1"/>
        <s v="153182" u="1"/>
        <s v="984607" u="1"/>
        <s v="146649" u="1"/>
        <s v="783803" u="1"/>
        <s v="139621" u="1"/>
        <s v="139183" u="1"/>
        <s v="150797" u="1"/>
        <s v="152983" u="1"/>
        <s v="200038" u="1"/>
        <s v="152348" u="1"/>
        <s v="153348" u="1"/>
        <s v="151096" u="1"/>
        <s v="143749" u="1"/>
        <s v="200138" u="1"/>
        <s v="146048" u="1"/>
        <s v="783202" u="1"/>
        <s v="131197" u="1"/>
        <s v="152634" u="1"/>
        <s v="152196" u="1"/>
        <s v="151820" u="1"/>
        <s v="136197" u="1"/>
        <s v="153382" u="1"/>
        <s v="146849" u="1"/>
        <s v="152997" u="1"/>
        <s v="140148" u="1"/>
        <s v="251636" u="1"/>
        <s v="151734" u="1"/>
        <s v="150920" u="1"/>
        <s v="151920" u="1"/>
        <s v="152482" u="1"/>
        <s v="153033" u="1"/>
        <s v="982206" u="1"/>
        <s v="200086" u="1"/>
        <s v="152648" u="1"/>
        <s v="150834" u="1"/>
        <s v="151834" u="1"/>
        <s v="151396" u="1"/>
        <s v="710554" u="1"/>
        <s v="152582" u="1"/>
        <s v="90300010" u="1"/>
        <s v="90300020" u="1"/>
        <s v="90300030" u="1"/>
        <s v="90300040" u="1"/>
        <s v="805857" u="1"/>
        <s v="90300050" u="1"/>
        <s v="144983" u="1"/>
        <s v="142348" u="1"/>
        <s v="144348" u="1"/>
        <s v="141534" u="1"/>
        <s v="152496" u="1"/>
        <s v="786250" u="1"/>
        <s v="147282" u="1"/>
        <s v="137935" u="1"/>
        <s v="144897" u="1"/>
        <s v="153047" u="1"/>
        <s v="130234" u="1"/>
        <s v="136048" u="1"/>
        <s v="152233" u="1"/>
        <s v="153233" u="1"/>
        <s v="151848" u="1"/>
        <s v="152848" u="1"/>
        <s v="151596" u="1"/>
        <s v="791564" u="1"/>
        <s v="767351" u="1"/>
        <s v="90300001" u="1"/>
        <s v="131783" u="1"/>
        <s v="90300011" u="1"/>
        <s v="90300021" u="1"/>
        <s v="90300031" u="1"/>
        <s v="90300041" u="1"/>
        <s v="151147" u="1"/>
        <s v="153147" u="1"/>
        <s v="781078" u="1"/>
        <s v="153081" u="1"/>
        <s v="144734" u="1"/>
        <s v="144296" u="1"/>
        <s v="791916" u="1"/>
        <s v="145920" u="1"/>
        <s v="152696" u="1"/>
        <s v="133697" u="1"/>
        <s v="200123" u="1"/>
        <s v="143033" u="1"/>
        <s v="798850" u="1"/>
        <s v="152247" u="1"/>
        <s v="252335" u="1"/>
        <s v="151433" u="1"/>
        <s v="152181" u="1"/>
        <s v="144648" u="1"/>
        <s v="984606" u="1"/>
        <s v="984540" u="1"/>
        <s v="152796" u="1"/>
        <s v="805642" u="1"/>
        <s v="790950" u="1"/>
        <s v="90300002" u="1"/>
        <s v="90300012" u="1"/>
        <s v="200037" u="1"/>
        <s v="90300022" u="1"/>
        <s v="90300032" u="1"/>
        <s v="90300042" u="1"/>
        <s v="151347" u="1"/>
        <s v="790501" u="1"/>
        <s v="151533" u="1"/>
        <s v="151095" u="1"/>
        <s v="152533" u="1"/>
        <s v="152281" u="1"/>
        <s v="137096" u="1"/>
        <s v="739252" u="1"/>
        <s v="984640" u="1"/>
        <s v="200137" u="1"/>
        <s v="152447" u="1"/>
        <s v="153195" u="1"/>
        <s v="783816" u="1"/>
        <s v="150996" u="1"/>
        <s v="788564" u="1"/>
        <s v="90300003" u="1"/>
        <s v="90300013" u="1"/>
        <s v="90300023" u="1"/>
        <s v="90300033" u="1"/>
        <s v="90300043" u="1"/>
        <s v="144333" u="1"/>
        <s v="151547" u="1"/>
        <s v="351537" u="1"/>
        <s v="151295" u="1"/>
        <s v="792263" u="1"/>
        <s v="137548" u="1"/>
        <s v="143948" u="1"/>
        <s v="152481" u="1"/>
        <s v="200085" u="1"/>
        <s v="788215" u="1"/>
        <s v="152647" u="1"/>
        <s v="135648" u="1"/>
        <s v="151395" u="1"/>
        <s v="152395" u="1"/>
        <s v="146181" u="1"/>
        <s v="151581" u="1"/>
        <s v="077930" u="1"/>
        <s v="783129" u="1"/>
        <s v="90300004" u="1"/>
        <s v="90300014" u="1"/>
        <s v="90300024" u="1"/>
        <s v="140095" u="1"/>
        <s v="90300034" u="1"/>
        <s v="726318" u="1"/>
        <s v="90300044" u="1"/>
        <s v="152747" u="1"/>
        <s v="147281" u="1"/>
        <s v="132682" u="1"/>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6018519" createdVersion="6" refreshedVersion="8" minRefreshableVersion="3" recordCount="1173" xr:uid="{E004DA96-7784-47E0-9DE8-65B85C7916B0}">
  <cacheSource type="worksheet">
    <worksheetSource ref="A1:C1048576" sheet="FileExtInfo"/>
  </cacheSource>
  <cacheFields count="3">
    <cacheField name="Extensions" numFmtId="0">
      <sharedItems containsBlank="1" containsMixedTypes="1" containsNumber="1" containsInteger="1" minValue="1" maxValue="1161" count="1173">
        <s v="rr"/>
        <s v="docx"/>
        <s v="xml"/>
        <s v="cp"/>
        <s v="N/A"/>
        <s v="aai"/>
        <s v="json"/>
        <s v="log"/>
        <s v="xlsx"/>
        <s v="xls"/>
        <s v="prep"/>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m/>
      </sharedItems>
    </cacheField>
    <cacheField name="Total Count" numFmtId="0">
      <sharedItems containsString="0" containsBlank="1" containsNumber="1" containsInteger="1" minValue="1" maxValue="8607096"/>
    </cacheField>
    <cacheField name="Total Size" numFmtId="0">
      <sharedItems containsString="0" containsBlank="1" containsNumber="1" containsInteger="1" minValue="0" maxValue="698155370034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xcel Services" refreshedDate="44770.699755324073" createdVersion="6" refreshedVersion="8" minRefreshableVersion="3" recordCount="2" xr:uid="{63F52226-0951-4400-9C3D-A2C90B08EFD3}">
  <cacheSource type="worksheet">
    <worksheetSource ref="A1:I1048576" sheet="OwnerDetails"/>
  </cacheSource>
  <cacheFields count="9">
    <cacheField name="Owner" numFmtId="0">
      <sharedItems containsNonDate="0" containsString="0" containsBlank="1" count="1">
        <m/>
      </sharedItems>
    </cacheField>
    <cacheField name="Total Files" numFmtId="3">
      <sharedItems containsNonDate="0" containsString="0" containsBlank="1"/>
    </cacheField>
    <cacheField name="Total Folders" numFmtId="3">
      <sharedItems containsNonDate="0" containsString="0" containsBlank="1"/>
    </cacheField>
    <cacheField name="Total Bytes" numFmtId="172">
      <sharedItems containsNonDate="0" containsString="0" containsBlank="1"/>
    </cacheField>
    <cacheField name="Owner String Sid" numFmtId="0">
      <sharedItems containsNonDate="0" containsString="0" containsBlank="1"/>
    </cacheField>
    <cacheField name="Total Excluded Files" numFmtId="3">
      <sharedItems containsNonDate="0" containsString="0" containsBlank="1"/>
    </cacheField>
    <cacheField name="Total Excluded Folders" numFmtId="3">
      <sharedItems containsNonDate="0" containsString="0" containsBlank="1"/>
    </cacheField>
    <cacheField name="Total Excluded Bytes" numFmtId="172">
      <sharedItems containsNonDate="0" containsString="0" containsBlank="1"/>
    </cacheField>
    <cacheField name="Bytes (MB)" numFmtId="3">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324073" createdVersion="6" refreshedVersion="8" minRefreshableVersion="3" recordCount="52" xr:uid="{A72C402B-8329-449B-BD5E-D2D287880652}">
  <cacheSource type="worksheet">
    <worksheetSource ref="A1:V53" sheet="HistoryCharts"/>
  </cacheSource>
  <cacheFields count="22">
    <cacheField name="Run" numFmtId="1">
      <sharedItems containsSemiMixedTypes="0" containsString="0" containsNumber="1" containsInteger="1" minValue="1" maxValue="52" count="52">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sharedItems>
    </cacheField>
    <cacheField name="Report Date" numFmtId="3">
      <sharedItems containsMixedTypes="1" containsNumber="1" containsInteger="1" minValue="0" maxValue="0" count="4">
        <s v="1/17/2020 3:00:27 PM"/>
        <s v="2/17/2020 10:04:49 AM"/>
        <s v="2/17/2020 10:01:45 AM"/>
        <n v="0"/>
      </sharedItems>
    </cacheField>
    <cacheField name="Volume" numFmtId="3">
      <sharedItems containsMixedTypes="1" containsNumber="1" containsInteger="1" minValue="0" maxValue="0"/>
    </cacheField>
    <cacheField name="Total Elapsed Time" numFmtId="3">
      <sharedItems containsMixedTypes="1" containsNumber="1" containsInteger="1" minValue="0" maxValue="0"/>
    </cacheField>
    <cacheField name="Analyzer Version" numFmtId="3">
      <sharedItems containsMixedTypes="1" containsNumber="1" containsInteger="1" minValue="0" maxValue="0"/>
    </cacheField>
    <cacheField name="FastSync Version" numFmtId="3">
      <sharedItems containsMixedTypes="1" containsNumber="1" containsInteger="1" minValue="0" maxValue="0"/>
    </cacheField>
    <cacheField name="Company" numFmtId="3">
      <sharedItems containsMixedTypes="1" containsNumber="1" containsInteger="1" minValue="0" maxValue="0"/>
    </cacheField>
    <cacheField name="Location" numFmtId="3">
      <sharedItems containsMixedTypes="1" containsNumber="1" containsInteger="1" minValue="0" maxValue="0"/>
    </cacheField>
    <cacheField name="Project" numFmtId="3">
      <sharedItems containsMixedTypes="1" containsNumber="1" containsInteger="1" minValue="0" maxValue="0"/>
    </cacheField>
    <cacheField name="Region" numFmtId="3">
      <sharedItems containsMixedTypes="1" containsNumber="1" containsInteger="1" minValue="0" maxValue="0"/>
    </cacheField>
    <cacheField name="Include" numFmtId="3">
      <sharedItems containsSemiMixedTypes="0" containsString="0" containsNumber="1" containsInteger="1" minValue="0" maxValue="0"/>
    </cacheField>
    <cacheField name="Exclude" numFmtId="3">
      <sharedItems containsMixedTypes="1" containsNumber="1" containsInteger="1" minValue="0" maxValue="0"/>
    </cacheField>
    <cacheField name="Total Bytes" numFmtId="165">
      <sharedItems containsSemiMixedTypes="0" containsString="0" containsNumber="1" containsInteger="1" minValue="0" maxValue="7636069741159"/>
    </cacheField>
    <cacheField name="Total Files" numFmtId="3">
      <sharedItems containsSemiMixedTypes="0" containsString="0" containsNumber="1" containsInteger="1" minValue="0" maxValue="18153002"/>
    </cacheField>
    <cacheField name="Total Folders" numFmtId="3">
      <sharedItems containsSemiMixedTypes="0" containsString="0" containsNumber="1" containsInteger="1" minValue="0" maxValue="1640345"/>
    </cacheField>
    <cacheField name="Included Bytes" numFmtId="3">
      <sharedItems containsSemiMixedTypes="0" containsString="0" containsNumber="1" containsInteger="1" minValue="0" maxValue="7636069741159"/>
    </cacheField>
    <cacheField name="Included Files" numFmtId="3">
      <sharedItems containsSemiMixedTypes="0" containsString="0" containsNumber="1" containsInteger="1" minValue="0" maxValue="18153002"/>
    </cacheField>
    <cacheField name="Included Folders" numFmtId="3">
      <sharedItems containsSemiMixedTypes="0" containsString="0" containsNumber="1" containsInteger="1" minValue="0" maxValue="1640345"/>
    </cacheField>
    <cacheField name="Excluded Bytes" numFmtId="3">
      <sharedItems containsSemiMixedTypes="0" containsString="0" containsNumber="1" containsInteger="1" minValue="0" maxValue="0"/>
    </cacheField>
    <cacheField name="Excluded Files" numFmtId="3">
      <sharedItems containsSemiMixedTypes="0" containsString="0" containsNumber="1" containsInteger="1" minValue="0" maxValue="0"/>
    </cacheField>
    <cacheField name="Excluded Folders" numFmtId="3">
      <sharedItems containsSemiMixedTypes="0" containsString="0" containsNumber="1" containsInteger="1" minValue="0" maxValue="0"/>
    </cacheField>
    <cacheField name="Total Bytes (MB)" numFmtId="4">
      <sharedItems containsMixedTypes="1" containsNumber="1" minValue="12.28469181060791" maxValue="7282323.5904302597"/>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324073" createdVersion="6" refreshedVersion="8" minRefreshableVersion="3" recordCount="18" xr:uid="{0C92BBA4-D4AD-44BE-A32C-64E351131D66}">
  <cacheSource type="worksheet">
    <worksheetSource ref="A1:B1048576" sheet="FileAttributes"/>
  </cacheSource>
  <cacheFields count="2">
    <cacheField name="Description" numFmtId="0">
      <sharedItems containsBlank="1" count="18">
        <s v="Archive (A) Files"/>
        <s v="System Files"/>
        <s v="Hidden Files"/>
        <s v="No Attributes"/>
        <s v="Archive (A) Folders"/>
        <s v="Alternate Folder Paths"/>
        <s v="Compressed Folders"/>
        <s v="Hidden Folders"/>
        <s v="System Folders"/>
        <s v="Encrypted Folders"/>
        <s v="Encrypted Files"/>
        <s v="Compressed Files"/>
        <s v="Alternate Paths"/>
        <s v="Read Only Files"/>
        <s v="Offline Files"/>
        <s v="Sparse Files"/>
        <s v="Temporary Files"/>
        <m/>
      </sharedItems>
    </cacheField>
    <cacheField name="Value" numFmtId="0">
      <sharedItems containsString="0" containsBlank="1" containsNumber="1" containsInteger="1" minValue="0" maxValue="16674"/>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324073" createdVersion="6" refreshedVersion="8" minRefreshableVersion="3" recordCount="2907" xr:uid="{166D2B3C-3260-45D6-AE15-1C37ED9DF1D3}">
  <cacheSource type="worksheet">
    <worksheetSource ref="A1:B1048576" sheet="HighSubFolderCounts"/>
  </cacheSource>
  <cacheFields count="2">
    <cacheField name="Dir Count" numFmtId="3">
      <sharedItems containsString="0" containsBlank="1" containsNumber="1" containsInteger="1" minValue="100" maxValue="10960" count="558">
        <n v="10960"/>
        <n v="4170"/>
        <n v="4067"/>
        <n v="3946"/>
        <n v="3799"/>
        <n v="3701"/>
        <n v="2511"/>
        <n v="2427"/>
        <n v="2380"/>
        <n v="2361"/>
        <n v="2343"/>
        <n v="2260"/>
        <n v="2157"/>
        <n v="2131"/>
        <n v="2052"/>
        <n v="2031"/>
        <n v="1998"/>
        <n v="1963"/>
        <n v="1940"/>
        <n v="1927"/>
        <n v="1871"/>
        <n v="1862"/>
        <n v="1844"/>
        <n v="1801"/>
        <n v="1795"/>
        <n v="1758"/>
        <n v="1747"/>
        <n v="1710"/>
        <n v="1689"/>
        <n v="1686"/>
        <n v="1661"/>
        <n v="1572"/>
        <n v="1537"/>
        <n v="1536"/>
        <n v="1531"/>
        <n v="1513"/>
        <n v="1509"/>
        <n v="1506"/>
        <n v="1494"/>
        <n v="1488"/>
        <n v="1474"/>
        <n v="1457"/>
        <n v="1425"/>
        <n v="1420"/>
        <n v="1419"/>
        <n v="1400"/>
        <n v="1388"/>
        <n v="1354"/>
        <n v="1328"/>
        <n v="1323"/>
        <n v="1316"/>
        <n v="1307"/>
        <n v="1278"/>
        <n v="1261"/>
        <n v="1230"/>
        <n v="1228"/>
        <n v="1226"/>
        <n v="1198"/>
        <n v="1177"/>
        <n v="1176"/>
        <n v="1154"/>
        <n v="1116"/>
        <n v="1097"/>
        <n v="1090"/>
        <n v="1084"/>
        <n v="1078"/>
        <n v="1072"/>
        <n v="1065"/>
        <n v="1062"/>
        <n v="1032"/>
        <n v="1025"/>
        <n v="1004"/>
        <n v="999"/>
        <n v="976"/>
        <n v="972"/>
        <n v="970"/>
        <n v="961"/>
        <n v="951"/>
        <n v="949"/>
        <n v="946"/>
        <n v="944"/>
        <n v="940"/>
        <n v="933"/>
        <n v="931"/>
        <n v="926"/>
        <n v="924"/>
        <n v="922"/>
        <n v="914"/>
        <n v="911"/>
        <n v="908"/>
        <n v="888"/>
        <n v="887"/>
        <n v="880"/>
        <n v="872"/>
        <n v="869"/>
        <n v="866"/>
        <n v="861"/>
        <n v="857"/>
        <n v="855"/>
        <n v="839"/>
        <n v="833"/>
        <n v="832"/>
        <n v="831"/>
        <n v="829"/>
        <n v="828"/>
        <n v="824"/>
        <n v="822"/>
        <n v="821"/>
        <n v="817"/>
        <n v="810"/>
        <n v="809"/>
        <n v="794"/>
        <n v="783"/>
        <n v="778"/>
        <n v="775"/>
        <n v="774"/>
        <n v="770"/>
        <n v="766"/>
        <n v="763"/>
        <n v="760"/>
        <n v="751"/>
        <n v="749"/>
        <n v="746"/>
        <n v="743"/>
        <n v="739"/>
        <n v="738"/>
        <n v="737"/>
        <n v="736"/>
        <n v="729"/>
        <n v="727"/>
        <n v="722"/>
        <n v="719"/>
        <n v="717"/>
        <n v="715"/>
        <n v="714"/>
        <n v="712"/>
        <n v="711"/>
        <n v="707"/>
        <n v="705"/>
        <n v="702"/>
        <n v="695"/>
        <n v="694"/>
        <n v="692"/>
        <n v="688"/>
        <n v="683"/>
        <n v="681"/>
        <n v="678"/>
        <n v="677"/>
        <n v="676"/>
        <n v="673"/>
        <n v="670"/>
        <n v="666"/>
        <n v="663"/>
        <n v="662"/>
        <n v="660"/>
        <n v="657"/>
        <n v="648"/>
        <n v="641"/>
        <n v="637"/>
        <n v="635"/>
        <n v="634"/>
        <n v="629"/>
        <n v="628"/>
        <n v="613"/>
        <n v="610"/>
        <n v="609"/>
        <n v="608"/>
        <n v="607"/>
        <n v="606"/>
        <n v="603"/>
        <n v="601"/>
        <n v="599"/>
        <n v="595"/>
        <n v="593"/>
        <n v="589"/>
        <n v="587"/>
        <n v="574"/>
        <n v="573"/>
        <n v="571"/>
        <n v="567"/>
        <n v="566"/>
        <n v="565"/>
        <n v="564"/>
        <n v="563"/>
        <n v="562"/>
        <n v="560"/>
        <n v="555"/>
        <n v="553"/>
        <n v="551"/>
        <n v="548"/>
        <n v="547"/>
        <n v="545"/>
        <n v="544"/>
        <n v="543"/>
        <n v="542"/>
        <n v="541"/>
        <n v="536"/>
        <n v="529"/>
        <n v="528"/>
        <n v="527"/>
        <n v="524"/>
        <n v="523"/>
        <n v="522"/>
        <n v="518"/>
        <n v="514"/>
        <n v="513"/>
        <n v="511"/>
        <n v="510"/>
        <n v="509"/>
        <n v="507"/>
        <n v="506"/>
        <n v="505"/>
        <n v="504"/>
        <n v="501"/>
        <n v="499"/>
        <n v="493"/>
        <n v="489"/>
        <n v="488"/>
        <n v="484"/>
        <n v="480"/>
        <n v="476"/>
        <n v="474"/>
        <n v="472"/>
        <n v="470"/>
        <n v="469"/>
        <n v="468"/>
        <n v="467"/>
        <n v="462"/>
        <n v="460"/>
        <n v="458"/>
        <n v="457"/>
        <n v="456"/>
        <n v="455"/>
        <n v="452"/>
        <n v="451"/>
        <n v="450"/>
        <n v="449"/>
        <n v="448"/>
        <n v="447"/>
        <n v="445"/>
        <n v="444"/>
        <n v="443"/>
        <n v="442"/>
        <n v="440"/>
        <n v="439"/>
        <n v="436"/>
        <n v="435"/>
        <n v="434"/>
        <n v="433"/>
        <n v="432"/>
        <n v="431"/>
        <n v="430"/>
        <n v="428"/>
        <n v="427"/>
        <n v="426"/>
        <n v="425"/>
        <n v="424"/>
        <n v="423"/>
        <n v="422"/>
        <n v="421"/>
        <n v="420"/>
        <n v="419"/>
        <n v="418"/>
        <n v="417"/>
        <n v="415"/>
        <n v="413"/>
        <n v="412"/>
        <n v="411"/>
        <n v="409"/>
        <n v="408"/>
        <n v="407"/>
        <n v="406"/>
        <n v="405"/>
        <n v="404"/>
        <n v="402"/>
        <n v="401"/>
        <n v="400"/>
        <n v="399"/>
        <n v="396"/>
        <n v="395"/>
        <n v="394"/>
        <n v="393"/>
        <n v="392"/>
        <n v="391"/>
        <n v="389"/>
        <n v="388"/>
        <n v="387"/>
        <n v="386"/>
        <n v="385"/>
        <n v="382"/>
        <n v="381"/>
        <n v="380"/>
        <n v="379"/>
        <n v="378"/>
        <n v="376"/>
        <n v="375"/>
        <n v="374"/>
        <n v="371"/>
        <n v="370"/>
        <n v="368"/>
        <n v="367"/>
        <n v="366"/>
        <n v="365"/>
        <n v="364"/>
        <n v="363"/>
        <n v="362"/>
        <n v="360"/>
        <n v="359"/>
        <n v="358"/>
        <n v="357"/>
        <n v="356"/>
        <n v="355"/>
        <n v="353"/>
        <n v="352"/>
        <n v="351"/>
        <n v="350"/>
        <n v="349"/>
        <n v="348"/>
        <n v="347"/>
        <n v="346"/>
        <n v="345"/>
        <n v="344"/>
        <n v="343"/>
        <n v="342"/>
        <n v="341"/>
        <n v="340"/>
        <n v="339"/>
        <n v="338"/>
        <n v="336"/>
        <n v="335"/>
        <n v="334"/>
        <n v="333"/>
        <n v="332"/>
        <n v="331"/>
        <n v="330"/>
        <n v="329"/>
        <n v="328"/>
        <n v="327"/>
        <n v="326"/>
        <n v="325"/>
        <n v="324"/>
        <n v="323"/>
        <n v="322"/>
        <n v="321"/>
        <n v="318"/>
        <n v="317"/>
        <n v="316"/>
        <n v="315"/>
        <n v="314"/>
        <n v="313"/>
        <n v="312"/>
        <n v="311"/>
        <n v="310"/>
        <n v="309"/>
        <n v="308"/>
        <n v="307"/>
        <n v="306"/>
        <n v="305"/>
        <n v="304"/>
        <n v="303"/>
        <n v="302"/>
        <n v="301"/>
        <n v="300"/>
        <n v="299"/>
        <n v="298"/>
        <n v="297"/>
        <n v="296"/>
        <n v="295"/>
        <n v="294"/>
        <n v="293"/>
        <n v="292"/>
        <n v="291"/>
        <n v="290"/>
        <n v="289"/>
        <n v="287"/>
        <n v="286"/>
        <n v="285"/>
        <n v="284"/>
        <n v="283"/>
        <n v="281"/>
        <n v="280"/>
        <n v="279"/>
        <n v="278"/>
        <n v="277"/>
        <n v="276"/>
        <n v="274"/>
        <n v="273"/>
        <n v="272"/>
        <n v="271"/>
        <n v="270"/>
        <n v="269"/>
        <n v="268"/>
        <n v="267"/>
        <n v="266"/>
        <n v="264"/>
        <n v="263"/>
        <n v="262"/>
        <n v="261"/>
        <n v="260"/>
        <n v="259"/>
        <n v="258"/>
        <n v="257"/>
        <n v="256"/>
        <n v="255"/>
        <n v="254"/>
        <n v="253"/>
        <n v="252"/>
        <n v="251"/>
        <n v="250"/>
        <n v="249"/>
        <n v="248"/>
        <n v="247"/>
        <n v="246"/>
        <n v="245"/>
        <n v="244"/>
        <n v="243"/>
        <n v="242"/>
        <n v="240"/>
        <n v="239"/>
        <n v="238"/>
        <n v="237"/>
        <n v="236"/>
        <n v="235"/>
        <n v="234"/>
        <n v="233"/>
        <n v="232"/>
        <n v="231"/>
        <n v="230"/>
        <n v="229"/>
        <n v="228"/>
        <n v="227"/>
        <n v="226"/>
        <n v="225"/>
        <n v="224"/>
        <n v="223"/>
        <n v="222"/>
        <n v="221"/>
        <n v="219"/>
        <n v="218"/>
        <n v="217"/>
        <n v="216"/>
        <n v="215"/>
        <n v="214"/>
        <n v="213"/>
        <n v="212"/>
        <n v="211"/>
        <n v="210"/>
        <n v="209"/>
        <n v="208"/>
        <n v="207"/>
        <n v="206"/>
        <n v="205"/>
        <n v="204"/>
        <n v="203"/>
        <n v="202"/>
        <n v="201"/>
        <n v="200"/>
        <n v="199"/>
        <n v="198"/>
        <n v="197"/>
        <n v="196"/>
        <n v="195"/>
        <n v="194"/>
        <n v="193"/>
        <n v="192"/>
        <n v="191"/>
        <n v="190"/>
        <n v="189"/>
        <n v="188"/>
        <n v="187"/>
        <n v="186"/>
        <n v="185"/>
        <n v="184"/>
        <n v="183"/>
        <n v="182"/>
        <n v="181"/>
        <n v="180"/>
        <n v="179"/>
        <n v="178"/>
        <n v="177"/>
        <n v="176"/>
        <n v="175"/>
        <n v="174"/>
        <n v="173"/>
        <n v="172"/>
        <n v="171"/>
        <n v="170"/>
        <n v="169"/>
        <n v="168"/>
        <n v="167"/>
        <n v="166"/>
        <n v="165"/>
        <n v="164"/>
        <n v="163"/>
        <n v="162"/>
        <n v="161"/>
        <n v="160"/>
        <n v="159"/>
        <n v="158"/>
        <n v="157"/>
        <n v="156"/>
        <n v="155"/>
        <n v="154"/>
        <n v="153"/>
        <n v="152"/>
        <n v="151"/>
        <n v="150"/>
        <n v="149"/>
        <n v="148"/>
        <n v="147"/>
        <n v="146"/>
        <n v="145"/>
        <n v="144"/>
        <n v="143"/>
        <n v="142"/>
        <n v="141"/>
        <n v="140"/>
        <n v="139"/>
        <n v="138"/>
        <n v="137"/>
        <n v="136"/>
        <n v="135"/>
        <n v="134"/>
        <n v="133"/>
        <n v="132"/>
        <n v="131"/>
        <n v="130"/>
        <n v="129"/>
        <n v="128"/>
        <n v="127"/>
        <n v="126"/>
        <n v="125"/>
        <n v="124"/>
        <n v="123"/>
        <n v="122"/>
        <n v="121"/>
        <n v="120"/>
        <n v="119"/>
        <n v="118"/>
        <n v="117"/>
        <n v="116"/>
        <n v="115"/>
        <n v="114"/>
        <n v="113"/>
        <n v="112"/>
        <n v="111"/>
        <n v="110"/>
        <n v="109"/>
        <n v="108"/>
        <n v="107"/>
        <n v="106"/>
        <n v="105"/>
        <n v="104"/>
        <n v="103"/>
        <n v="102"/>
        <n v="101"/>
        <n v="100"/>
        <m/>
      </sharedItems>
      <fieldGroup base="0">
        <rangePr autoStart="0" autoEnd="0" startNum="1000" endNum="100000" groupInterval="1000"/>
        <groupItems count="101">
          <s v="&lt;1000 oder (Leer)"/>
          <s v="1000-1999"/>
          <s v="2000-2999"/>
          <s v="3000-3999"/>
          <s v="4000-4999"/>
          <s v="5000-5999"/>
          <s v="6000-6999"/>
          <s v="7000-7999"/>
          <s v="8000-8999"/>
          <s v="9000-9999"/>
          <s v="10000-10999"/>
          <s v="11000-11999"/>
          <s v="12000-12999"/>
          <s v="13000-13999"/>
          <s v="14000-14999"/>
          <s v="15000-15999"/>
          <s v="16000-16999"/>
          <s v="17000-17999"/>
          <s v="18000-18999"/>
          <s v="19000-19999"/>
          <s v="20000-20999"/>
          <s v="21000-21999"/>
          <s v="22000-22999"/>
          <s v="23000-23999"/>
          <s v="24000-24999"/>
          <s v="25000-25999"/>
          <s v="26000-26999"/>
          <s v="27000-27999"/>
          <s v="28000-28999"/>
          <s v="29000-29999"/>
          <s v="30000-30999"/>
          <s v="31000-31999"/>
          <s v="32000-32999"/>
          <s v="33000-33999"/>
          <s v="34000-34999"/>
          <s v="35000-35999"/>
          <s v="36000-36999"/>
          <s v="37000-37999"/>
          <s v="38000-38999"/>
          <s v="39000-39999"/>
          <s v="40000-40999"/>
          <s v="41000-41999"/>
          <s v="42000-42999"/>
          <s v="43000-43999"/>
          <s v="44000-44999"/>
          <s v="45000-45999"/>
          <s v="46000-46999"/>
          <s v="47000-47999"/>
          <s v="48000-48999"/>
          <s v="49000-49999"/>
          <s v="50000-50999"/>
          <s v="51000-51999"/>
          <s v="52000-52999"/>
          <s v="53000-53999"/>
          <s v="54000-54999"/>
          <s v="55000-55999"/>
          <s v="56000-56999"/>
          <s v="57000-57999"/>
          <s v="58000-58999"/>
          <s v="59000-59999"/>
          <s v="60000-60999"/>
          <s v="61000-61999"/>
          <s v="62000-62999"/>
          <s v="63000-63999"/>
          <s v="64000-64999"/>
          <s v="65000-65999"/>
          <s v="66000-66999"/>
          <s v="67000-67999"/>
          <s v="68000-68999"/>
          <s v="69000-69999"/>
          <s v="70000-70999"/>
          <s v="71000-71999"/>
          <s v="72000-72999"/>
          <s v="73000-73999"/>
          <s v="74000-74999"/>
          <s v="75000-75999"/>
          <s v="76000-76999"/>
          <s v="77000-77999"/>
          <s v="78000-78999"/>
          <s v="79000-79999"/>
          <s v="80000-80999"/>
          <s v="81000-81999"/>
          <s v="82000-82999"/>
          <s v="83000-83999"/>
          <s v="84000-84999"/>
          <s v="85000-85999"/>
          <s v="86000-86999"/>
          <s v="87000-87999"/>
          <s v="88000-88999"/>
          <s v="89000-89999"/>
          <s v="90000-90999"/>
          <s v="91000-91999"/>
          <s v="92000-92999"/>
          <s v="93000-93999"/>
          <s v="94000-94999"/>
          <s v="95000-95999"/>
          <s v="96000-96999"/>
          <s v="97000-97999"/>
          <s v="98000-98999"/>
          <s v="99000-100000"/>
          <s v="&gt;100000"/>
        </groupItems>
      </fieldGroup>
    </cacheField>
    <cacheField name="Folders"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324073" createdVersion="6" refreshedVersion="8" minRefreshableVersion="3" recordCount="1103" xr:uid="{C878A2CB-1C6A-4A24-96CB-BEF9AD09BB91}">
  <cacheSource type="worksheet">
    <worksheetSource ref="A1:B1048576" sheet="HighFileCounts"/>
  </cacheSource>
  <cacheFields count="2">
    <cacheField name="File Count" numFmtId="3">
      <sharedItems containsString="0" containsBlank="1" containsNumber="1" containsInteger="1" minValue="1002" maxValue="19637" count="905">
        <n v="19637"/>
        <n v="19312"/>
        <n v="18720"/>
        <n v="18331"/>
        <n v="17292"/>
        <n v="15347"/>
        <n v="15063"/>
        <n v="14602"/>
        <n v="14409"/>
        <n v="13693"/>
        <n v="13279"/>
        <n v="12958"/>
        <n v="12730"/>
        <n v="12725"/>
        <n v="12664"/>
        <n v="12562"/>
        <n v="12547"/>
        <n v="12039"/>
        <n v="12024"/>
        <n v="11999"/>
        <n v="11506"/>
        <n v="11427"/>
        <n v="11416"/>
        <n v="11124"/>
        <n v="10918"/>
        <n v="10830"/>
        <n v="10716"/>
        <n v="10605"/>
        <n v="10187"/>
        <n v="10130"/>
        <n v="10045"/>
        <n v="9655"/>
        <n v="9379"/>
        <n v="9204"/>
        <n v="9181"/>
        <n v="9118"/>
        <n v="9098"/>
        <n v="9096"/>
        <n v="9091"/>
        <n v="9017"/>
        <n v="9004"/>
        <n v="8995"/>
        <n v="8971"/>
        <n v="8633"/>
        <n v="8483"/>
        <n v="8439"/>
        <n v="8384"/>
        <n v="8320"/>
        <n v="8313"/>
        <n v="8292"/>
        <n v="8131"/>
        <n v="8035"/>
        <n v="7983"/>
        <n v="7966"/>
        <n v="7878"/>
        <n v="7852"/>
        <n v="7650"/>
        <n v="7640"/>
        <n v="7636"/>
        <n v="7630"/>
        <n v="7442"/>
        <n v="7326"/>
        <n v="7298"/>
        <n v="7287"/>
        <n v="7283"/>
        <n v="7266"/>
        <n v="7127"/>
        <n v="7086"/>
        <n v="7004"/>
        <n v="6970"/>
        <n v="6957"/>
        <n v="6526"/>
        <n v="6519"/>
        <n v="6493"/>
        <n v="6455"/>
        <n v="6414"/>
        <n v="6264"/>
        <n v="6259"/>
        <n v="6205"/>
        <n v="6045"/>
        <n v="6032"/>
        <n v="6031"/>
        <n v="6025"/>
        <n v="6015"/>
        <n v="6005"/>
        <n v="5974"/>
        <n v="5916"/>
        <n v="5915"/>
        <n v="5902"/>
        <n v="5809"/>
        <n v="5726"/>
        <n v="5700"/>
        <n v="5658"/>
        <n v="5615"/>
        <n v="5558"/>
        <n v="5552"/>
        <n v="5531"/>
        <n v="5495"/>
        <n v="5463"/>
        <n v="5443"/>
        <n v="5431"/>
        <n v="5393"/>
        <n v="5389"/>
        <n v="5333"/>
        <n v="5300"/>
        <n v="5229"/>
        <n v="5217"/>
        <n v="5207"/>
        <n v="5191"/>
        <n v="5176"/>
        <n v="5173"/>
        <n v="5139"/>
        <n v="5126"/>
        <n v="5114"/>
        <n v="5106"/>
        <n v="5098"/>
        <n v="5092"/>
        <n v="5073"/>
        <n v="4933"/>
        <n v="4921"/>
        <n v="4907"/>
        <n v="4890"/>
        <n v="4887"/>
        <n v="4879"/>
        <n v="4813"/>
        <n v="4783"/>
        <n v="4770"/>
        <n v="4725"/>
        <n v="4703"/>
        <n v="4692"/>
        <n v="4691"/>
        <n v="4665"/>
        <n v="4658"/>
        <n v="4647"/>
        <n v="4646"/>
        <n v="4637"/>
        <n v="4635"/>
        <n v="4632"/>
        <n v="4607"/>
        <n v="4506"/>
        <n v="4492"/>
        <n v="4486"/>
        <n v="4479"/>
        <n v="4469"/>
        <n v="4450"/>
        <n v="4445"/>
        <n v="4442"/>
        <n v="4429"/>
        <n v="4426"/>
        <n v="4414"/>
        <n v="4379"/>
        <n v="4366"/>
        <n v="4351"/>
        <n v="4342"/>
        <n v="4340"/>
        <n v="4333"/>
        <n v="4325"/>
        <n v="4305"/>
        <n v="4282"/>
        <n v="4271"/>
        <n v="4260"/>
        <n v="4258"/>
        <n v="4256"/>
        <n v="4251"/>
        <n v="4211"/>
        <n v="4205"/>
        <n v="4178"/>
        <n v="4163"/>
        <n v="4160"/>
        <n v="4159"/>
        <n v="4152"/>
        <n v="4151"/>
        <n v="4132"/>
        <n v="4097"/>
        <n v="4074"/>
        <n v="4062"/>
        <n v="4031"/>
        <n v="4011"/>
        <n v="4006"/>
        <n v="3989"/>
        <n v="3983"/>
        <n v="3971"/>
        <n v="3970"/>
        <n v="3955"/>
        <n v="3953"/>
        <n v="3942"/>
        <n v="3941"/>
        <n v="3926"/>
        <n v="3899"/>
        <n v="3881"/>
        <n v="3863"/>
        <n v="3855"/>
        <n v="3811"/>
        <n v="3803"/>
        <n v="3794"/>
        <n v="3748"/>
        <n v="3747"/>
        <n v="3741"/>
        <n v="3703"/>
        <n v="3701"/>
        <n v="3668"/>
        <n v="3640"/>
        <n v="3639"/>
        <n v="3637"/>
        <n v="3634"/>
        <n v="3630"/>
        <n v="3619"/>
        <n v="3605"/>
        <n v="3593"/>
        <n v="3589"/>
        <n v="3587"/>
        <n v="3585"/>
        <n v="3556"/>
        <n v="3552"/>
        <n v="3527"/>
        <n v="3507"/>
        <n v="3485"/>
        <n v="3468"/>
        <n v="3464"/>
        <n v="3459"/>
        <n v="3446"/>
        <n v="3436"/>
        <n v="3431"/>
        <n v="3430"/>
        <n v="3412"/>
        <n v="3394"/>
        <n v="3366"/>
        <n v="3363"/>
        <n v="3359"/>
        <n v="3318"/>
        <n v="3313"/>
        <n v="3306"/>
        <n v="3298"/>
        <n v="3289"/>
        <n v="3278"/>
        <n v="3277"/>
        <n v="3270"/>
        <n v="3267"/>
        <n v="3264"/>
        <n v="3247"/>
        <n v="3246"/>
        <n v="3241"/>
        <n v="3234"/>
        <n v="3214"/>
        <n v="3213"/>
        <n v="3208"/>
        <n v="3205"/>
        <n v="3202"/>
        <n v="3193"/>
        <n v="3190"/>
        <n v="3184"/>
        <n v="3162"/>
        <n v="3154"/>
        <n v="3151"/>
        <n v="3147"/>
        <n v="3136"/>
        <n v="3123"/>
        <n v="3111"/>
        <n v="3106"/>
        <n v="3100"/>
        <n v="3091"/>
        <n v="3078"/>
        <n v="3076"/>
        <n v="3072"/>
        <n v="3039"/>
        <n v="3036"/>
        <n v="3032"/>
        <n v="3028"/>
        <n v="3022"/>
        <n v="3020"/>
        <n v="2998"/>
        <n v="2994"/>
        <n v="2988"/>
        <n v="2974"/>
        <n v="2951"/>
        <n v="2947"/>
        <n v="2934"/>
        <n v="2930"/>
        <n v="2927"/>
        <n v="2912"/>
        <n v="2908"/>
        <n v="2905"/>
        <n v="2898"/>
        <n v="2886"/>
        <n v="2869"/>
        <n v="2862"/>
        <n v="2860"/>
        <n v="2850"/>
        <n v="2846"/>
        <n v="2838"/>
        <n v="2834"/>
        <n v="2812"/>
        <n v="2811"/>
        <n v="2807"/>
        <n v="2805"/>
        <n v="2803"/>
        <n v="2801"/>
        <n v="2794"/>
        <n v="2791"/>
        <n v="2785"/>
        <n v="2782"/>
        <n v="2769"/>
        <n v="2767"/>
        <n v="2762"/>
        <n v="2749"/>
        <n v="2744"/>
        <n v="2738"/>
        <n v="2730"/>
        <n v="2723"/>
        <n v="2716"/>
        <n v="2715"/>
        <n v="2712"/>
        <n v="2706"/>
        <n v="2699"/>
        <n v="2693"/>
        <n v="2657"/>
        <n v="2646"/>
        <n v="2644"/>
        <n v="2636"/>
        <n v="2635"/>
        <n v="2616"/>
        <n v="2615"/>
        <n v="2611"/>
        <n v="2609"/>
        <n v="2602"/>
        <n v="2599"/>
        <n v="2597"/>
        <n v="2589"/>
        <n v="2571"/>
        <n v="2568"/>
        <n v="2563"/>
        <n v="2557"/>
        <n v="2553"/>
        <n v="2547"/>
        <n v="2546"/>
        <n v="2535"/>
        <n v="2527"/>
        <n v="2501"/>
        <n v="2478"/>
        <n v="2477"/>
        <n v="2473"/>
        <n v="2458"/>
        <n v="2456"/>
        <n v="2454"/>
        <n v="2440"/>
        <n v="2437"/>
        <n v="2434"/>
        <n v="2432"/>
        <n v="2429"/>
        <n v="2428"/>
        <n v="2422"/>
        <n v="2417"/>
        <n v="2415"/>
        <n v="2404"/>
        <n v="2398"/>
        <n v="2381"/>
        <n v="2377"/>
        <n v="2366"/>
        <n v="2365"/>
        <n v="2358"/>
        <n v="2357"/>
        <n v="2355"/>
        <n v="2352"/>
        <n v="2351"/>
        <n v="2344"/>
        <n v="2336"/>
        <n v="2335"/>
        <n v="2330"/>
        <n v="2327"/>
        <n v="2323"/>
        <n v="2320"/>
        <n v="2318"/>
        <n v="2314"/>
        <n v="2310"/>
        <n v="2307"/>
        <n v="2301"/>
        <n v="2293"/>
        <n v="2291"/>
        <n v="2289"/>
        <n v="2276"/>
        <n v="2273"/>
        <n v="2272"/>
        <n v="2271"/>
        <n v="2270"/>
        <n v="2262"/>
        <n v="2258"/>
        <n v="2254"/>
        <n v="2252"/>
        <n v="2251"/>
        <n v="2247"/>
        <n v="2244"/>
        <n v="2231"/>
        <n v="2230"/>
        <n v="2229"/>
        <n v="2226"/>
        <n v="2224"/>
        <n v="2219"/>
        <n v="2212"/>
        <n v="2211"/>
        <n v="2197"/>
        <n v="2189"/>
        <n v="2188"/>
        <n v="2181"/>
        <n v="2180"/>
        <n v="2173"/>
        <n v="2171"/>
        <n v="2168"/>
        <n v="2166"/>
        <n v="2165"/>
        <n v="2164"/>
        <n v="2163"/>
        <n v="2154"/>
        <n v="2139"/>
        <n v="2138"/>
        <n v="2137"/>
        <n v="2134"/>
        <n v="2133"/>
        <n v="2129"/>
        <n v="2125"/>
        <n v="2123"/>
        <n v="2113"/>
        <n v="2098"/>
        <n v="2096"/>
        <n v="2095"/>
        <n v="2093"/>
        <n v="2091"/>
        <n v="2089"/>
        <n v="2087"/>
        <n v="2085"/>
        <n v="2084"/>
        <n v="2083"/>
        <n v="2072"/>
        <n v="2071"/>
        <n v="2068"/>
        <n v="2066"/>
        <n v="2065"/>
        <n v="2063"/>
        <n v="2061"/>
        <n v="2060"/>
        <n v="2058"/>
        <n v="2056"/>
        <n v="2055"/>
        <n v="2053"/>
        <n v="2051"/>
        <n v="2048"/>
        <n v="2043"/>
        <n v="2039"/>
        <n v="2037"/>
        <n v="2036"/>
        <n v="2033"/>
        <n v="2031"/>
        <n v="2027"/>
        <n v="2026"/>
        <n v="2025"/>
        <n v="2020"/>
        <n v="2014"/>
        <n v="2010"/>
        <n v="2009"/>
        <n v="2006"/>
        <n v="2005"/>
        <n v="1999"/>
        <n v="1997"/>
        <n v="1996"/>
        <n v="1994"/>
        <n v="1993"/>
        <n v="1991"/>
        <n v="1990"/>
        <n v="1983"/>
        <n v="1982"/>
        <n v="1977"/>
        <n v="1967"/>
        <n v="1964"/>
        <n v="1957"/>
        <n v="1954"/>
        <n v="1947"/>
        <n v="1943"/>
        <n v="1941"/>
        <n v="1937"/>
        <n v="1933"/>
        <n v="1930"/>
        <n v="1929"/>
        <n v="1928"/>
        <n v="1922"/>
        <n v="1921"/>
        <n v="1918"/>
        <n v="1917"/>
        <n v="1914"/>
        <n v="1912"/>
        <n v="1906"/>
        <n v="1904"/>
        <n v="1898"/>
        <n v="1895"/>
        <n v="1892"/>
        <n v="1889"/>
        <n v="1887"/>
        <n v="1886"/>
        <n v="1882"/>
        <n v="1881"/>
        <n v="1877"/>
        <n v="1874"/>
        <n v="1870"/>
        <n v="1868"/>
        <n v="1867"/>
        <n v="1862"/>
        <n v="1859"/>
        <n v="1857"/>
        <n v="1856"/>
        <n v="1855"/>
        <n v="1851"/>
        <n v="1846"/>
        <n v="1841"/>
        <n v="1837"/>
        <n v="1835"/>
        <n v="1831"/>
        <n v="1828"/>
        <n v="1825"/>
        <n v="1818"/>
        <n v="1817"/>
        <n v="1816"/>
        <n v="1814"/>
        <n v="1808"/>
        <n v="1803"/>
        <n v="1796"/>
        <n v="1795"/>
        <n v="1789"/>
        <n v="1788"/>
        <n v="1786"/>
        <n v="1782"/>
        <n v="1781"/>
        <n v="1778"/>
        <n v="1776"/>
        <n v="1774"/>
        <n v="1766"/>
        <n v="1763"/>
        <n v="1762"/>
        <n v="1761"/>
        <n v="1758"/>
        <n v="1756"/>
        <n v="1755"/>
        <n v="1753"/>
        <n v="1752"/>
        <n v="1744"/>
        <n v="1742"/>
        <n v="1730"/>
        <n v="1729"/>
        <n v="1721"/>
        <n v="1718"/>
        <n v="1711"/>
        <n v="1704"/>
        <n v="1703"/>
        <n v="1700"/>
        <n v="1697"/>
        <n v="1695"/>
        <n v="1693"/>
        <n v="1692"/>
        <n v="1690"/>
        <n v="1685"/>
        <n v="1683"/>
        <n v="1682"/>
        <n v="1675"/>
        <n v="1671"/>
        <n v="1668"/>
        <n v="1667"/>
        <n v="1664"/>
        <n v="1662"/>
        <n v="1661"/>
        <n v="1660"/>
        <n v="1652"/>
        <n v="1648"/>
        <n v="1646"/>
        <n v="1639"/>
        <n v="1636"/>
        <n v="1631"/>
        <n v="1628"/>
        <n v="1625"/>
        <n v="1621"/>
        <n v="1620"/>
        <n v="1619"/>
        <n v="1616"/>
        <n v="1615"/>
        <n v="1611"/>
        <n v="1607"/>
        <n v="1605"/>
        <n v="1604"/>
        <n v="1603"/>
        <n v="1602"/>
        <n v="1600"/>
        <n v="1598"/>
        <n v="1597"/>
        <n v="1587"/>
        <n v="1585"/>
        <n v="1584"/>
        <n v="1582"/>
        <n v="1578"/>
        <n v="1576"/>
        <n v="1574"/>
        <n v="1572"/>
        <n v="1569"/>
        <n v="1568"/>
        <n v="1565"/>
        <n v="1563"/>
        <n v="1558"/>
        <n v="1557"/>
        <n v="1556"/>
        <n v="1549"/>
        <n v="1547"/>
        <n v="1543"/>
        <n v="1539"/>
        <n v="1532"/>
        <n v="1530"/>
        <n v="1529"/>
        <n v="1528"/>
        <n v="1522"/>
        <n v="1521"/>
        <n v="1520"/>
        <n v="1518"/>
        <n v="1516"/>
        <n v="1514"/>
        <n v="1513"/>
        <n v="1512"/>
        <n v="1510"/>
        <n v="1509"/>
        <n v="1508"/>
        <n v="1507"/>
        <n v="1506"/>
        <n v="1499"/>
        <n v="1498"/>
        <n v="1497"/>
        <n v="1493"/>
        <n v="1490"/>
        <n v="1487"/>
        <n v="1484"/>
        <n v="1479"/>
        <n v="1477"/>
        <n v="1474"/>
        <n v="1472"/>
        <n v="1462"/>
        <n v="1461"/>
        <n v="1456"/>
        <n v="1453"/>
        <n v="1450"/>
        <n v="1448"/>
        <n v="1447"/>
        <n v="1446"/>
        <n v="1439"/>
        <n v="1438"/>
        <n v="1436"/>
        <n v="1431"/>
        <n v="1429"/>
        <n v="1428"/>
        <n v="1427"/>
        <n v="1426"/>
        <n v="1425"/>
        <n v="1423"/>
        <n v="1421"/>
        <n v="1419"/>
        <n v="1416"/>
        <n v="1415"/>
        <n v="1414"/>
        <n v="1413"/>
        <n v="1412"/>
        <n v="1411"/>
        <n v="1408"/>
        <n v="1405"/>
        <n v="1403"/>
        <n v="1402"/>
        <n v="1399"/>
        <n v="1397"/>
        <n v="1396"/>
        <n v="1393"/>
        <n v="1392"/>
        <n v="1391"/>
        <n v="1390"/>
        <n v="1387"/>
        <n v="1384"/>
        <n v="1382"/>
        <n v="1381"/>
        <n v="1377"/>
        <n v="1376"/>
        <n v="1373"/>
        <n v="1372"/>
        <n v="1371"/>
        <n v="1368"/>
        <n v="1367"/>
        <n v="1366"/>
        <n v="1363"/>
        <n v="1360"/>
        <n v="1359"/>
        <n v="1357"/>
        <n v="1354"/>
        <n v="1353"/>
        <n v="1351"/>
        <n v="1349"/>
        <n v="1345"/>
        <n v="1344"/>
        <n v="1342"/>
        <n v="1340"/>
        <n v="1339"/>
        <n v="1337"/>
        <n v="1334"/>
        <n v="1332"/>
        <n v="1331"/>
        <n v="1330"/>
        <n v="1328"/>
        <n v="1326"/>
        <n v="1325"/>
        <n v="1324"/>
        <n v="1322"/>
        <n v="1321"/>
        <n v="1320"/>
        <n v="1319"/>
        <n v="1315"/>
        <n v="1313"/>
        <n v="1312"/>
        <n v="1309"/>
        <n v="1308"/>
        <n v="1307"/>
        <n v="1305"/>
        <n v="1304"/>
        <n v="1303"/>
        <n v="1299"/>
        <n v="1298"/>
        <n v="1297"/>
        <n v="1296"/>
        <n v="1295"/>
        <n v="1292"/>
        <n v="1291"/>
        <n v="1289"/>
        <n v="1285"/>
        <n v="1284"/>
        <n v="1283"/>
        <n v="1281"/>
        <n v="1280"/>
        <n v="1277"/>
        <n v="1276"/>
        <n v="1273"/>
        <n v="1272"/>
        <n v="1269"/>
        <n v="1267"/>
        <n v="1266"/>
        <n v="1264"/>
        <n v="1263"/>
        <n v="1261"/>
        <n v="1259"/>
        <n v="1257"/>
        <n v="1250"/>
        <n v="1249"/>
        <n v="1247"/>
        <n v="1246"/>
        <n v="1245"/>
        <n v="1244"/>
        <n v="1242"/>
        <n v="1240"/>
        <n v="1239"/>
        <n v="1238"/>
        <n v="1236"/>
        <n v="1234"/>
        <n v="1233"/>
        <n v="1232"/>
        <n v="1228"/>
        <n v="1226"/>
        <n v="1222"/>
        <n v="1221"/>
        <n v="1220"/>
        <n v="1219"/>
        <n v="1218"/>
        <n v="1214"/>
        <n v="1213"/>
        <n v="1212"/>
        <n v="1208"/>
        <n v="1207"/>
        <n v="1206"/>
        <n v="1205"/>
        <n v="1204"/>
        <n v="1203"/>
        <n v="1198"/>
        <n v="1197"/>
        <n v="1196"/>
        <n v="1194"/>
        <n v="1193"/>
        <n v="1190"/>
        <n v="1188"/>
        <n v="1186"/>
        <n v="1185"/>
        <n v="1184"/>
        <n v="1183"/>
        <n v="1182"/>
        <n v="1179"/>
        <n v="1178"/>
        <n v="1177"/>
        <n v="1176"/>
        <n v="1175"/>
        <n v="1171"/>
        <n v="1170"/>
        <n v="1168"/>
        <n v="1166"/>
        <n v="1165"/>
        <n v="1164"/>
        <n v="1163"/>
        <n v="1161"/>
        <n v="1160"/>
        <n v="1155"/>
        <n v="1154"/>
        <n v="1153"/>
        <n v="1151"/>
        <n v="1150"/>
        <n v="1149"/>
        <n v="1146"/>
        <n v="1144"/>
        <n v="1142"/>
        <n v="1141"/>
        <n v="1140"/>
        <n v="1139"/>
        <n v="1138"/>
        <n v="1137"/>
        <n v="1136"/>
        <n v="1135"/>
        <n v="1134"/>
        <n v="1133"/>
        <n v="1131"/>
        <n v="1130"/>
        <n v="1129"/>
        <n v="1128"/>
        <n v="1127"/>
        <n v="1125"/>
        <n v="1124"/>
        <n v="1123"/>
        <n v="1122"/>
        <n v="1121"/>
        <n v="1120"/>
        <n v="1117"/>
        <n v="1116"/>
        <n v="1115"/>
        <n v="1111"/>
        <n v="1110"/>
        <n v="1109"/>
        <n v="1107"/>
        <n v="1105"/>
        <n v="1103"/>
        <n v="1101"/>
        <n v="1100"/>
        <n v="1097"/>
        <n v="1095"/>
        <n v="1093"/>
        <n v="1091"/>
        <n v="1090"/>
        <n v="1087"/>
        <n v="1086"/>
        <n v="1085"/>
        <n v="1083"/>
        <n v="1082"/>
        <n v="1081"/>
        <n v="1078"/>
        <n v="1076"/>
        <n v="1074"/>
        <n v="1073"/>
        <n v="1071"/>
        <n v="1070"/>
        <n v="1066"/>
        <n v="1064"/>
        <n v="1063"/>
        <n v="1061"/>
        <n v="1059"/>
        <n v="1058"/>
        <n v="1056"/>
        <n v="1055"/>
        <n v="1054"/>
        <n v="1051"/>
        <n v="1048"/>
        <n v="1047"/>
        <n v="1046"/>
        <n v="1044"/>
        <n v="1042"/>
        <n v="1040"/>
        <n v="1039"/>
        <n v="1038"/>
        <n v="1037"/>
        <n v="1036"/>
        <n v="1035"/>
        <n v="1034"/>
        <n v="1032"/>
        <n v="1029"/>
        <n v="1028"/>
        <n v="1026"/>
        <n v="1025"/>
        <n v="1024"/>
        <n v="1023"/>
        <n v="1022"/>
        <n v="1021"/>
        <n v="1020"/>
        <n v="1019"/>
        <n v="1017"/>
        <n v="1016"/>
        <n v="1015"/>
        <n v="1014"/>
        <n v="1013"/>
        <n v="1012"/>
        <n v="1011"/>
        <n v="1010"/>
        <n v="1009"/>
        <n v="1008"/>
        <n v="1007"/>
        <n v="1004"/>
        <n v="1002"/>
        <m/>
      </sharedItems>
      <fieldGroup base="0">
        <rangePr autoStart="0" autoEnd="0" startNum="1000" endNum="100000" groupInterval="1000"/>
        <groupItems count="101">
          <s v="&lt;1000 oder (Leer)"/>
          <s v="1000-1999"/>
          <s v="2000-2999"/>
          <s v="3000-3999"/>
          <s v="4000-4999"/>
          <s v="5000-5999"/>
          <s v="6000-6999"/>
          <s v="7000-7999"/>
          <s v="8000-8999"/>
          <s v="9000-9999"/>
          <s v="10000-10999"/>
          <s v="11000-11999"/>
          <s v="12000-12999"/>
          <s v="13000-13999"/>
          <s v="14000-14999"/>
          <s v="15000-15999"/>
          <s v="16000-16999"/>
          <s v="17000-17999"/>
          <s v="18000-18999"/>
          <s v="19000-19999"/>
          <s v="20000-20999"/>
          <s v="21000-21999"/>
          <s v="22000-22999"/>
          <s v="23000-23999"/>
          <s v="24000-24999"/>
          <s v="25000-25999"/>
          <s v="26000-26999"/>
          <s v="27000-27999"/>
          <s v="28000-28999"/>
          <s v="29000-29999"/>
          <s v="30000-30999"/>
          <s v="31000-31999"/>
          <s v="32000-32999"/>
          <s v="33000-33999"/>
          <s v="34000-34999"/>
          <s v="35000-35999"/>
          <s v="36000-36999"/>
          <s v="37000-37999"/>
          <s v="38000-38999"/>
          <s v="39000-39999"/>
          <s v="40000-40999"/>
          <s v="41000-41999"/>
          <s v="42000-42999"/>
          <s v="43000-43999"/>
          <s v="44000-44999"/>
          <s v="45000-45999"/>
          <s v="46000-46999"/>
          <s v="47000-47999"/>
          <s v="48000-48999"/>
          <s v="49000-49999"/>
          <s v="50000-50999"/>
          <s v="51000-51999"/>
          <s v="52000-52999"/>
          <s v="53000-53999"/>
          <s v="54000-54999"/>
          <s v="55000-55999"/>
          <s v="56000-56999"/>
          <s v="57000-57999"/>
          <s v="58000-58999"/>
          <s v="59000-59999"/>
          <s v="60000-60999"/>
          <s v="61000-61999"/>
          <s v="62000-62999"/>
          <s v="63000-63999"/>
          <s v="64000-64999"/>
          <s v="65000-65999"/>
          <s v="66000-66999"/>
          <s v="67000-67999"/>
          <s v="68000-68999"/>
          <s v="69000-69999"/>
          <s v="70000-70999"/>
          <s v="71000-71999"/>
          <s v="72000-72999"/>
          <s v="73000-73999"/>
          <s v="74000-74999"/>
          <s v="75000-75999"/>
          <s v="76000-76999"/>
          <s v="77000-77999"/>
          <s v="78000-78999"/>
          <s v="79000-79999"/>
          <s v="80000-80999"/>
          <s v="81000-81999"/>
          <s v="82000-82999"/>
          <s v="83000-83999"/>
          <s v="84000-84999"/>
          <s v="85000-85999"/>
          <s v="86000-86999"/>
          <s v="87000-87999"/>
          <s v="88000-88999"/>
          <s v="89000-89999"/>
          <s v="90000-90999"/>
          <s v="91000-91999"/>
          <s v="92000-92999"/>
          <s v="93000-93999"/>
          <s v="94000-94999"/>
          <s v="95000-95999"/>
          <s v="96000-96999"/>
          <s v="97000-97999"/>
          <s v="98000-98999"/>
          <s v="99000-100000"/>
          <s v="&gt;100000"/>
        </groupItems>
      </fieldGroup>
    </cacheField>
    <cacheField name="Folders"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324073" createdVersion="6" refreshedVersion="8" minRefreshableVersion="3" recordCount="14" xr:uid="{9CD53700-6804-42F6-9CAB-E3E9CBB16859}">
  <cacheSource type="worksheet">
    <worksheetSource ref="A1:C1048576" sheet="HighByteCounts"/>
  </cacheSource>
  <cacheFields count="3">
    <cacheField name="Total Size" numFmtId="165">
      <sharedItems containsString="0" containsBlank="1" containsNumber="1" containsInteger="1" minValue="10774329820" maxValue="21053254769" count="14">
        <n v="21053254769"/>
        <n v="15357861386"/>
        <n v="15254297153"/>
        <n v="15043631720"/>
        <n v="14307958195"/>
        <n v="13063030851"/>
        <n v="12690388374"/>
        <n v="12670013565"/>
        <n v="11711736329"/>
        <n v="11686521326"/>
        <n v="11383263381"/>
        <n v="10977121776"/>
        <n v="10774329820"/>
        <m/>
      </sharedItems>
      <fieldGroup base="0">
        <rangePr autoStart="0" autoEnd="0" startNum="1000000000" endNum="100000000000" groupInterval="1000000000"/>
        <groupItems count="101">
          <s v="&lt;1000000000 oder (Leer)"/>
          <s v="1000000000-1999999999"/>
          <s v="2000000000-2999999999"/>
          <s v="3000000000-3999999999"/>
          <s v="4000000000-4999999999"/>
          <s v="5000000000-5999999999"/>
          <s v="6000000000-6999999999"/>
          <s v="7000000000-7999999999"/>
          <s v="8000000000-8999999999"/>
          <s v="9000000000-9999999999"/>
          <s v="10000000000-10999999999"/>
          <s v="11000000000-11999999999"/>
          <s v="12000000000-12999999999"/>
          <s v="13000000000-13999999999"/>
          <s v="14000000000-14999999999"/>
          <s v="15000000000-15999999999"/>
          <s v="16000000000-16999999999"/>
          <s v="17000000000-17999999999"/>
          <s v="18000000000-18999999999"/>
          <s v="19000000000-19999999999"/>
          <s v="20000000000-20999999999"/>
          <s v="21000000000-21999999999"/>
          <s v="22000000000-22999999999"/>
          <s v="23000000000-23999999999"/>
          <s v="24000000000-24999999999"/>
          <s v="25000000000-25999999999"/>
          <s v="26000000000-26999999999"/>
          <s v="27000000000-27999999999"/>
          <s v="28000000000-28999999999"/>
          <s v="29000000000-29999999999"/>
          <s v="30000000000-30999999999"/>
          <s v="31000000000-31999999999"/>
          <s v="32000000000-32999999999"/>
          <s v="33000000000-33999999999"/>
          <s v="34000000000-34999999999"/>
          <s v="35000000000-35999999999"/>
          <s v="36000000000-36999999999"/>
          <s v="37000000000-37999999999"/>
          <s v="38000000000-38999999999"/>
          <s v="39000000000-39999999999"/>
          <s v="40000000000-40999999999"/>
          <s v="41000000000-41999999999"/>
          <s v="42000000000-42999999999"/>
          <s v="43000000000-43999999999"/>
          <s v="44000000000-44999999999"/>
          <s v="45000000000-45999999999"/>
          <s v="46000000000-46999999999"/>
          <s v="47000000000-47999999999"/>
          <s v="48000000000-48999999999"/>
          <s v="49000000000-49999999999"/>
          <s v="50000000000-50999999999"/>
          <s v="51000000000-51999999999"/>
          <s v="52000000000-52999999999"/>
          <s v="53000000000-53999999999"/>
          <s v="54000000000-54999999999"/>
          <s v="55000000000-55999999999"/>
          <s v="56000000000-56999999999"/>
          <s v="57000000000-57999999999"/>
          <s v="58000000000-58999999999"/>
          <s v="59000000000-59999999999"/>
          <s v="60000000000-60999999999"/>
          <s v="61000000000-61999999999"/>
          <s v="62000000000-62999999999"/>
          <s v="63000000000-63999999999"/>
          <s v="64000000000-64999999999"/>
          <s v="65000000000-65999999999"/>
          <s v="66000000000-66999999999"/>
          <s v="67000000000-67999999999"/>
          <s v="68000000000-68999999999"/>
          <s v="69000000000-69999999999"/>
          <s v="70000000000-70999999999"/>
          <s v="71000000000-71999999999"/>
          <s v="72000000000-72999999999"/>
          <s v="73000000000-73999999999"/>
          <s v="74000000000-74999999999"/>
          <s v="75000000000-75999999999"/>
          <s v="76000000000-76999999999"/>
          <s v="77000000000-77999999999"/>
          <s v="78000000000-78999999999"/>
          <s v="79000000000-79999999999"/>
          <s v="80000000000-80999999999"/>
          <s v="81000000000-81999999999"/>
          <s v="82000000000-82999999999"/>
          <s v="83000000000-83999999999"/>
          <s v="84000000000-84999999999"/>
          <s v="85000000000-85999999999"/>
          <s v="86000000000-86999999999"/>
          <s v="87000000000-87999999999"/>
          <s v="88000000000-88999999999"/>
          <s v="89000000000-89999999999"/>
          <s v="90000000000-90999999999"/>
          <s v="91000000000-91999999999"/>
          <s v="92000000000-92999999999"/>
          <s v="93000000000-93999999999"/>
          <s v="94000000000-94999999999"/>
          <s v="95000000000-95999999999"/>
          <s v="96000000000-96999999999"/>
          <s v="97000000000-97999999999"/>
          <s v="98000000000-98999999999"/>
          <s v="99000000000-100000000000"/>
          <s v="&gt;100000000000"/>
        </groupItems>
      </fieldGroup>
    </cacheField>
    <cacheField name="Folders" numFmtId="0">
      <sharedItems containsBlank="1"/>
    </cacheField>
    <cacheField name="Owner"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439811" createdVersion="6" refreshedVersion="8" minRefreshableVersion="3" recordCount="2" xr:uid="{3BE715E9-0502-451C-B47F-D5D23005133C}">
  <cacheSource type="worksheet">
    <worksheetSource ref="A1:C1048576" sheet="LargeFiles"/>
  </cacheSource>
  <cacheFields count="3">
    <cacheField name="Size" numFmtId="165">
      <sharedItems containsString="0" containsBlank="1" containsNumber="1" containsInteger="1" minValue="1" maxValue="1" count="2">
        <n v="1"/>
        <m/>
      </sharedItems>
      <fieldGroup base="0">
        <rangePr autoStart="0" autoEnd="0" startNum="1000000000" endNum="100000000000" groupInterval="1000000000"/>
        <groupItems count="101">
          <s v="&lt;1000000000 oder (Leer)"/>
          <s v="1000000000-1999999999"/>
          <s v="2000000000-2999999999"/>
          <s v="3000000000-3999999999"/>
          <s v="4000000000-4999999999"/>
          <s v="5000000000-5999999999"/>
          <s v="6000000000-6999999999"/>
          <s v="7000000000-7999999999"/>
          <s v="8000000000-8999999999"/>
          <s v="9000000000-9999999999"/>
          <s v="10000000000-10999999999"/>
          <s v="11000000000-11999999999"/>
          <s v="12000000000-12999999999"/>
          <s v="13000000000-13999999999"/>
          <s v="14000000000-14999999999"/>
          <s v="15000000000-15999999999"/>
          <s v="16000000000-16999999999"/>
          <s v="17000000000-17999999999"/>
          <s v="18000000000-18999999999"/>
          <s v="19000000000-19999999999"/>
          <s v="20000000000-20999999999"/>
          <s v="21000000000-21999999999"/>
          <s v="22000000000-22999999999"/>
          <s v="23000000000-23999999999"/>
          <s v="24000000000-24999999999"/>
          <s v="25000000000-25999999999"/>
          <s v="26000000000-26999999999"/>
          <s v="27000000000-27999999999"/>
          <s v="28000000000-28999999999"/>
          <s v="29000000000-29999999999"/>
          <s v="30000000000-30999999999"/>
          <s v="31000000000-31999999999"/>
          <s v="32000000000-32999999999"/>
          <s v="33000000000-33999999999"/>
          <s v="34000000000-34999999999"/>
          <s v="35000000000-35999999999"/>
          <s v="36000000000-36999999999"/>
          <s v="37000000000-37999999999"/>
          <s v="38000000000-38999999999"/>
          <s v="39000000000-39999999999"/>
          <s v="40000000000-40999999999"/>
          <s v="41000000000-41999999999"/>
          <s v="42000000000-42999999999"/>
          <s v="43000000000-43999999999"/>
          <s v="44000000000-44999999999"/>
          <s v="45000000000-45999999999"/>
          <s v="46000000000-46999999999"/>
          <s v="47000000000-47999999999"/>
          <s v="48000000000-48999999999"/>
          <s v="49000000000-49999999999"/>
          <s v="50000000000-50999999999"/>
          <s v="51000000000-51999999999"/>
          <s v="52000000000-52999999999"/>
          <s v="53000000000-53999999999"/>
          <s v="54000000000-54999999999"/>
          <s v="55000000000-55999999999"/>
          <s v="56000000000-56999999999"/>
          <s v="57000000000-57999999999"/>
          <s v="58000000000-58999999999"/>
          <s v="59000000000-59999999999"/>
          <s v="60000000000-60999999999"/>
          <s v="61000000000-61999999999"/>
          <s v="62000000000-62999999999"/>
          <s v="63000000000-63999999999"/>
          <s v="64000000000-64999999999"/>
          <s v="65000000000-65999999999"/>
          <s v="66000000000-66999999999"/>
          <s v="67000000000-67999999999"/>
          <s v="68000000000-68999999999"/>
          <s v="69000000000-69999999999"/>
          <s v="70000000000-70999999999"/>
          <s v="71000000000-71999999999"/>
          <s v="72000000000-72999999999"/>
          <s v="73000000000-73999999999"/>
          <s v="74000000000-74999999999"/>
          <s v="75000000000-75999999999"/>
          <s v="76000000000-76999999999"/>
          <s v="77000000000-77999999999"/>
          <s v="78000000000-78999999999"/>
          <s v="79000000000-79999999999"/>
          <s v="80000000000-80999999999"/>
          <s v="81000000000-81999999999"/>
          <s v="82000000000-82999999999"/>
          <s v="83000000000-83999999999"/>
          <s v="84000000000-84999999999"/>
          <s v="85000000000-85999999999"/>
          <s v="86000000000-86999999999"/>
          <s v="87000000000-87999999999"/>
          <s v="88000000000-88999999999"/>
          <s v="89000000000-89999999999"/>
          <s v="90000000000-90999999999"/>
          <s v="91000000000-91999999999"/>
          <s v="92000000000-92999999999"/>
          <s v="93000000000-93999999999"/>
          <s v="94000000000-94999999999"/>
          <s v="95000000000-95999999999"/>
          <s v="96000000000-96999999999"/>
          <s v="97000000000-97999999999"/>
          <s v="98000000000-98999999999"/>
          <s v="99000000000-100000000000"/>
          <s v="&gt;100000000000"/>
        </groupItems>
      </fieldGroup>
    </cacheField>
    <cacheField name="Files" numFmtId="0">
      <sharedItems containsBlank="1"/>
    </cacheField>
    <cacheField name="Own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Excel Services" refreshedDate="44770.699755439811" createdVersion="6" refreshedVersion="8" minRefreshableVersion="3" recordCount="2" xr:uid="{5FF45869-C9D8-43D7-A47E-74DE5BAFD719}">
  <cacheSource type="worksheet">
    <worksheetSource ref="A1:C1048576" sheet="LongPaths"/>
  </cacheSource>
  <cacheFields count="3">
    <cacheField name="Path Length" numFmtId="3">
      <sharedItems containsString="0" containsBlank="1" containsNumber="1" containsInteger="1" minValue="1" maxValue="1" count="2">
        <n v="1"/>
        <m/>
      </sharedItems>
      <fieldGroup base="0">
        <rangePr autoStart="0" autoEnd="0" startNum="250" endNum="25000" groupInterval="250"/>
        <groupItems count="101">
          <s v="&lt;250 oder (Leer)"/>
          <s v="250-499"/>
          <s v="500-749"/>
          <s v="750-999"/>
          <s v="1000-1249"/>
          <s v="1250-1499"/>
          <s v="1500-1749"/>
          <s v="1750-1999"/>
          <s v="2000-2249"/>
          <s v="2250-2499"/>
          <s v="2500-2749"/>
          <s v="2750-2999"/>
          <s v="3000-3249"/>
          <s v="3250-3499"/>
          <s v="3500-3749"/>
          <s v="3750-3999"/>
          <s v="4000-4249"/>
          <s v="4250-4499"/>
          <s v="4500-4749"/>
          <s v="4750-4999"/>
          <s v="5000-5249"/>
          <s v="5250-5499"/>
          <s v="5500-5749"/>
          <s v="5750-5999"/>
          <s v="6000-6249"/>
          <s v="6250-6499"/>
          <s v="6500-6749"/>
          <s v="6750-6999"/>
          <s v="7000-7249"/>
          <s v="7250-7499"/>
          <s v="7500-7749"/>
          <s v="7750-7999"/>
          <s v="8000-8249"/>
          <s v="8250-8499"/>
          <s v="8500-8749"/>
          <s v="8750-8999"/>
          <s v="9000-9249"/>
          <s v="9250-9499"/>
          <s v="9500-9749"/>
          <s v="9750-9999"/>
          <s v="10000-10249"/>
          <s v="10250-10499"/>
          <s v="10500-10749"/>
          <s v="10750-10999"/>
          <s v="11000-11249"/>
          <s v="11250-11499"/>
          <s v="11500-11749"/>
          <s v="11750-11999"/>
          <s v="12000-12249"/>
          <s v="12250-12499"/>
          <s v="12500-12749"/>
          <s v="12750-12999"/>
          <s v="13000-13249"/>
          <s v="13250-13499"/>
          <s v="13500-13749"/>
          <s v="13750-13999"/>
          <s v="14000-14249"/>
          <s v="14250-14499"/>
          <s v="14500-14749"/>
          <s v="14750-14999"/>
          <s v="15000-15249"/>
          <s v="15250-15499"/>
          <s v="15500-15749"/>
          <s v="15750-15999"/>
          <s v="16000-16249"/>
          <s v="16250-16499"/>
          <s v="16500-16749"/>
          <s v="16750-16999"/>
          <s v="17000-17249"/>
          <s v="17250-17499"/>
          <s v="17500-17749"/>
          <s v="17750-17999"/>
          <s v="18000-18249"/>
          <s v="18250-18499"/>
          <s v="18500-18749"/>
          <s v="18750-18999"/>
          <s v="19000-19249"/>
          <s v="19250-19499"/>
          <s v="19500-19749"/>
          <s v="19750-19999"/>
          <s v="20000-20249"/>
          <s v="20250-20499"/>
          <s v="20500-20749"/>
          <s v="20750-20999"/>
          <s v="21000-21249"/>
          <s v="21250-21499"/>
          <s v="21500-21749"/>
          <s v="21750-21999"/>
          <s v="22000-22249"/>
          <s v="22250-22499"/>
          <s v="22500-22749"/>
          <s v="22750-22999"/>
          <s v="23000-23249"/>
          <s v="23250-23499"/>
          <s v="23500-23749"/>
          <s v="23750-23999"/>
          <s v="24000-24249"/>
          <s v="24250-24499"/>
          <s v="24500-24749"/>
          <s v="24750-25000"/>
          <s v="&gt;25000"/>
        </groupItems>
      </fieldGroup>
    </cacheField>
    <cacheField name="Folders" numFmtId="0">
      <sharedItems containsBlank="1"/>
    </cacheField>
    <cacheField name="Own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2">
  <r>
    <s v="\\FS1\2018\123456"/>
    <n v="8"/>
    <n v="299976572"/>
    <n v="512"/>
    <n v="34"/>
    <n v="585891"/>
    <n v="6233092"/>
    <n v="8822840"/>
    <n v="194109060"/>
    <n v="0"/>
    <s v="\\FS1\2018\123456\2018\S\001\CC\2083711b-2405-4081-a4bf-0619c8375f1b\GLI.xml"/>
    <n v="8"/>
    <n v="0"/>
    <s v="\\FS1\2018\123456\2018\I\001\CC\2083711b-2405-4081-a4bf-0619c8375f1b\CF_500_2083711b-2405-4081-a4bf-0619c8375f1b_2083711b-2405-4081-a4bf-0619c8375f1b.docx"/>
    <n v="210"/>
    <n v="0"/>
    <n v="0"/>
    <n v="0"/>
    <n v="0"/>
    <n v="0"/>
    <n v="0"/>
    <n v="0"/>
    <n v="0"/>
    <d v="2020-02-06T17:09:17"/>
    <d v="2020-02-08T20:24:44"/>
    <d v="2020-02-06T17:09:09"/>
    <n v="0"/>
    <n v="0"/>
    <n v="0"/>
    <n v="20017486"/>
    <n v="25"/>
    <n v="7"/>
    <n v="68579760"/>
    <n v="179"/>
    <n v="21"/>
    <n v="299976572"/>
    <n v="512"/>
    <n v="34"/>
    <n v="0"/>
    <n v="0"/>
    <n v="34"/>
    <n v="28675694"/>
    <n v="31"/>
    <n v="34"/>
    <n v="79697138"/>
    <n v="185"/>
    <n v="34"/>
    <n v="299976572"/>
    <n v="512"/>
    <n v="34"/>
    <n v="0"/>
    <n v="0"/>
    <n v="0"/>
    <n v="24740904"/>
    <n v="28"/>
    <n v="4"/>
    <n v="64599763"/>
    <n v="176"/>
    <n v="14"/>
    <n v="299976572"/>
    <n v="512"/>
    <n v="34"/>
    <s v="BUILTIN\Administrators"/>
    <x v="0"/>
    <n v="1"/>
  </r>
  <r>
    <s v="\\FS1\2018\123457"/>
    <n v="8"/>
    <n v="156034030"/>
    <n v="458"/>
    <n v="90"/>
    <n v="340685"/>
    <n v="4369736"/>
    <n v="1733711"/>
    <n v="97205277"/>
    <n v="0"/>
    <s v="\\FS1\2018\123456\2018\C\001\CC\2083711b-2405-4081-a4bf-0619c8375f1b\LGP.docx"/>
    <n v="8"/>
    <n v="0"/>
    <s v="\\FS1\2018\123456\2018\I\001\CC\2083711b-2405-4081-a4bf-0619c8375f1b\CFf_2083711b-2405-4081-a4bf-0619c8375f1b_2083711b-2405-4081-a4bf-0619c8375f1b.docx"/>
    <n v="209"/>
    <n v="0"/>
    <n v="0"/>
    <n v="0"/>
    <n v="0"/>
    <n v="0"/>
    <n v="0"/>
    <n v="0"/>
    <n v="0"/>
    <d v="2020-02-08T11:21:36"/>
    <d v="2020-02-09T01:11:00"/>
    <d v="2020-02-08T11:21:29"/>
    <n v="18434076"/>
    <n v="25"/>
    <n v="2"/>
    <n v="19930909"/>
    <n v="29"/>
    <n v="3"/>
    <n v="67979437"/>
    <n v="290"/>
    <n v="72"/>
    <n v="156034030"/>
    <n v="458"/>
    <n v="90"/>
    <n v="38878400"/>
    <n v="56"/>
    <n v="90"/>
    <n v="39544586"/>
    <n v="58"/>
    <n v="90"/>
    <n v="84293351"/>
    <n v="316"/>
    <n v="90"/>
    <n v="156034030"/>
    <n v="458"/>
    <n v="90"/>
    <n v="18204759"/>
    <n v="25"/>
    <n v="0"/>
    <n v="19613677"/>
    <n v="29"/>
    <n v="0"/>
    <n v="31328601"/>
    <n v="246"/>
    <n v="65"/>
    <n v="156034030"/>
    <n v="458"/>
    <n v="90"/>
    <s v="BUILTIN\Administrators"/>
    <x v="1"/>
    <n v="1"/>
  </r>
  <r>
    <s v="\\FS1\2018\123458"/>
    <n v="8"/>
    <n v="279873631"/>
    <n v="372"/>
    <n v="48"/>
    <n v="752348"/>
    <n v="39778533"/>
    <n v="5830700"/>
    <n v="140832003"/>
    <n v="0"/>
    <s v="\\FS1\2018\123456\2018\I\002\PC\SP\2083711b-2405-4081-a4bf-0619c8375f1b\"/>
    <n v="8"/>
    <n v="0"/>
    <s v="\\FS1\2018\123456\2018\I\002\CC\2083711b-2405-4081-a4bf-0619c8375f1b\offd_2083711b-2405-4081-a4bf-0619c8375f1b_2083711b-2405-4081-a4bf-0619c8375f1b.docx"/>
    <n v="204"/>
    <n v="0"/>
    <n v="0"/>
    <n v="0"/>
    <n v="0"/>
    <n v="0"/>
    <n v="0"/>
    <n v="0"/>
    <n v="0"/>
    <d v="2020-02-06T17:15:44"/>
    <d v="2020-02-08T20:25:08"/>
    <d v="2020-02-06T17:15:44"/>
    <n v="0"/>
    <n v="0"/>
    <n v="0"/>
    <n v="2465024"/>
    <n v="16"/>
    <n v="9"/>
    <n v="44707488"/>
    <n v="133"/>
    <n v="37"/>
    <n v="279873631"/>
    <n v="372"/>
    <n v="48"/>
    <n v="0"/>
    <n v="0"/>
    <n v="48"/>
    <n v="2953923"/>
    <n v="17"/>
    <n v="48"/>
    <n v="79811212"/>
    <n v="196"/>
    <n v="48"/>
    <n v="279873631"/>
    <n v="372"/>
    <n v="48"/>
    <n v="0"/>
    <n v="0"/>
    <n v="0"/>
    <n v="647459"/>
    <n v="13"/>
    <n v="6"/>
    <n v="35842560"/>
    <n v="120"/>
    <n v="32"/>
    <n v="279873631"/>
    <n v="372"/>
    <n v="48"/>
    <s v="BUILTIN\Administrators"/>
    <x v="2"/>
    <n v="1"/>
  </r>
  <r>
    <s v="\\FS1\2018\123459"/>
    <n v="8"/>
    <n v="367820430"/>
    <n v="773"/>
    <n v="96"/>
    <n v="475834"/>
    <n v="15584898"/>
    <n v="3831462"/>
    <n v="187092796"/>
    <n v="0"/>
    <s v="\\FS1\2018\123456\2018\I\002\CC\2083711b-2405-4081-a4bf-0619c8375f1b\GOLI.xml"/>
    <n v="8"/>
    <n v="0"/>
    <s v="\\FS1\2018\123456\2018\P\001\CC\2083711b-2405-4081-a4bf-0619c8375f1b\CFf_2083711b-2405-4081-a4bf-0619c8375f1b_2083711b-2405-4081-a4bf-0619c8375f1b.docx"/>
    <n v="209"/>
    <n v="0"/>
    <n v="0"/>
    <n v="0"/>
    <n v="0"/>
    <n v="0"/>
    <n v="0"/>
    <n v="0"/>
    <n v="0"/>
    <d v="2020-02-07T22:08:44"/>
    <d v="2020-02-09T01:24:54"/>
    <d v="2020-02-07T22:07:31"/>
    <n v="0"/>
    <n v="0"/>
    <n v="0"/>
    <n v="30967686"/>
    <n v="46"/>
    <n v="9"/>
    <n v="219658070"/>
    <n v="497"/>
    <n v="81"/>
    <n v="367820430"/>
    <n v="773"/>
    <n v="96"/>
    <n v="63066220"/>
    <n v="75"/>
    <n v="96"/>
    <n v="80793738"/>
    <n v="102"/>
    <n v="96"/>
    <n v="302742372"/>
    <n v="659"/>
    <n v="96"/>
    <n v="367820430"/>
    <n v="773"/>
    <n v="96"/>
    <n v="0"/>
    <n v="0"/>
    <n v="0"/>
    <n v="54465064"/>
    <n v="69"/>
    <n v="1"/>
    <n v="198457018"/>
    <n v="496"/>
    <n v="59"/>
    <n v="367820430"/>
    <n v="773"/>
    <n v="96"/>
    <s v="BUILTIN\Administrators"/>
    <x v="3"/>
    <n v="1"/>
  </r>
  <r>
    <s v="\\FS1\2018\123460"/>
    <n v="8"/>
    <n v="106514703"/>
    <n v="178"/>
    <n v="21"/>
    <n v="598397"/>
    <n v="5789359"/>
    <n v="5072128"/>
    <n v="68878513"/>
    <n v="0"/>
    <s v="\\FS1\2018\123456\2018\I\001\CC\2083711b-2405-4081-a4bf-0619c8375f1b\LGP.docx"/>
    <n v="8"/>
    <n v="0"/>
    <s v="\\FS1\2018\123456\2018\I\001\CC\2083711b-2405-4081-a4bf-0619c8375f1b\CFf_2083711b-2405-4081-a4bf-0619c8375f1b_2083711b-2405-4081-a4bf-0619c8375f1b.docx"/>
    <n v="209"/>
    <n v="0"/>
    <n v="0"/>
    <n v="0"/>
    <n v="0"/>
    <n v="0"/>
    <n v="0"/>
    <n v="0"/>
    <n v="0"/>
    <d v="2020-02-05T15:51:18"/>
    <d v="2020-02-08T20:24:50"/>
    <d v="2020-02-05T15:32:41"/>
    <n v="0"/>
    <n v="0"/>
    <n v="0"/>
    <n v="6661217"/>
    <n v="2"/>
    <n v="2"/>
    <n v="8348682"/>
    <n v="5"/>
    <n v="3"/>
    <n v="106514703"/>
    <n v="178"/>
    <n v="21"/>
    <n v="0"/>
    <n v="0"/>
    <n v="21"/>
    <n v="14687909"/>
    <n v="5"/>
    <n v="21"/>
    <n v="17973957"/>
    <n v="11"/>
    <n v="21"/>
    <n v="106514703"/>
    <n v="178"/>
    <n v="21"/>
    <n v="0"/>
    <n v="0"/>
    <n v="0"/>
    <n v="8026692"/>
    <n v="3"/>
    <n v="0"/>
    <n v="10115831"/>
    <n v="7"/>
    <n v="0"/>
    <n v="106514703"/>
    <n v="178"/>
    <n v="21"/>
    <s v="BUILTIN\Administrators"/>
    <x v="4"/>
    <n v="1"/>
  </r>
  <r>
    <s v="\\FS1\2018\123461"/>
    <n v="8"/>
    <n v="235968228"/>
    <n v="190"/>
    <n v="19"/>
    <n v="1241938"/>
    <n v="11840019"/>
    <n v="12419380"/>
    <n v="83430308"/>
    <n v="0"/>
    <s v="\\FS1\2018\123456\2018\I\001\CC\2083711b-2405-4081-a4bf-0619c8375f1b\GLI.xml"/>
    <n v="8"/>
    <n v="0"/>
    <s v="\\FS1\2018\123456\2018\I\001\CC\2083711b-2405-4081-a4bf-0619c8375f1b\CFf_2083711b-2405-4081-a4bf-0619c8375f1b_2083711b-2405-4081-a4bf-0619c8375f1b.docx"/>
    <n v="209"/>
    <n v="0"/>
    <n v="0"/>
    <n v="0"/>
    <n v="0"/>
    <n v="0"/>
    <n v="0"/>
    <n v="0"/>
    <n v="0"/>
    <d v="2020-01-30T13:55:11"/>
    <d v="2020-02-08T20:26:20"/>
    <d v="2020-01-30T13:54:30"/>
    <n v="0"/>
    <n v="0"/>
    <n v="0"/>
    <n v="0"/>
    <n v="0"/>
    <n v="0"/>
    <n v="327284"/>
    <n v="1"/>
    <n v="1"/>
    <n v="235968228"/>
    <n v="190"/>
    <n v="19"/>
    <n v="0"/>
    <n v="0"/>
    <n v="19"/>
    <n v="0"/>
    <n v="0"/>
    <n v="19"/>
    <n v="118138979"/>
    <n v="80"/>
    <n v="19"/>
    <n v="235968228"/>
    <n v="190"/>
    <n v="19"/>
    <n v="0"/>
    <n v="0"/>
    <n v="0"/>
    <n v="0"/>
    <n v="0"/>
    <n v="0"/>
    <n v="298231"/>
    <n v="1"/>
    <n v="0"/>
    <n v="235968228"/>
    <n v="190"/>
    <n v="19"/>
    <s v="BUILTIN\Administrators"/>
    <x v="5"/>
    <n v="1"/>
  </r>
  <r>
    <s v="\\FS1\2018\123462"/>
    <n v="7"/>
    <n v="82589591"/>
    <n v="143"/>
    <n v="15"/>
    <n v="577549"/>
    <n v="2363538"/>
    <n v="5505972"/>
    <n v="28745971"/>
    <n v="0"/>
    <s v="\\FS1\2018\123456\2018\P\001\PC\PP\"/>
    <n v="7"/>
    <n v="0"/>
    <s v="\\FS1\2018\123456\2018\C\001\2083711b-2405-4081-a4bf-0619c8375f1b_AF.rr"/>
    <n v="95"/>
    <n v="0"/>
    <n v="0"/>
    <n v="0"/>
    <n v="0"/>
    <n v="0"/>
    <n v="0"/>
    <n v="0"/>
    <n v="0"/>
    <d v="2020-02-07T09:25:57"/>
    <d v="2020-02-08T20:26:22"/>
    <d v="2020-02-07T09:24:29"/>
    <n v="0"/>
    <n v="0"/>
    <n v="0"/>
    <n v="39709517"/>
    <n v="67"/>
    <n v="6"/>
    <n v="39709517"/>
    <n v="67"/>
    <n v="6"/>
    <n v="82589591"/>
    <n v="143"/>
    <n v="15"/>
    <n v="0"/>
    <n v="0"/>
    <n v="15"/>
    <n v="78342308"/>
    <n v="134"/>
    <n v="15"/>
    <n v="78342308"/>
    <n v="134"/>
    <n v="15"/>
    <n v="82589591"/>
    <n v="143"/>
    <n v="15"/>
    <n v="0"/>
    <n v="0"/>
    <n v="0"/>
    <n v="41620807"/>
    <n v="73"/>
    <n v="0"/>
    <n v="41620807"/>
    <n v="73"/>
    <n v="0"/>
    <n v="82589591"/>
    <n v="143"/>
    <n v="15"/>
    <s v="BUILTIN\Administrators"/>
    <x v="6"/>
    <n v="1"/>
  </r>
  <r>
    <s v="\\FS1\2018\123463"/>
    <n v="8"/>
    <n v="2290249976"/>
    <n v="886"/>
    <n v="43"/>
    <n v="2584932"/>
    <n v="6428397"/>
    <n v="53261627"/>
    <n v="554455617"/>
    <n v="0"/>
    <s v="\\FS1\2018\123456\2018\P\002\CC\2083711b-2405-4081-a4bf-0619c8375f1b\LGP.docx"/>
    <n v="8"/>
    <n v="0"/>
    <s v="\\FS1\2018\123456\2018\P\007\CC\2083711b-2405-4081-a4bf-0619c8375f1b\CFf_2083711b-2405-4081-a4bf-0619c8375f1b_2083711b-2405-4081-a4bf-0619c8375f1b.docx"/>
    <n v="209"/>
    <n v="0"/>
    <n v="0"/>
    <n v="0"/>
    <n v="0"/>
    <n v="0"/>
    <n v="0"/>
    <n v="0"/>
    <n v="0"/>
    <d v="2020-02-07T21:09:46"/>
    <d v="2020-02-09T00:46:18"/>
    <d v="2020-02-07T21:01:42"/>
    <n v="0"/>
    <n v="0"/>
    <n v="0"/>
    <n v="11394687"/>
    <n v="12"/>
    <n v="6"/>
    <n v="16017911"/>
    <n v="14"/>
    <n v="7"/>
    <n v="2290249976"/>
    <n v="886"/>
    <n v="43"/>
    <n v="7486824"/>
    <n v="3"/>
    <n v="43"/>
    <n v="24593998"/>
    <n v="17"/>
    <n v="43"/>
    <n v="47154304"/>
    <n v="25"/>
    <n v="43"/>
    <n v="2290249976"/>
    <n v="886"/>
    <n v="43"/>
    <n v="0"/>
    <n v="0"/>
    <n v="0"/>
    <n v="21089779"/>
    <n v="16"/>
    <n v="1"/>
    <n v="25124239"/>
    <n v="18"/>
    <n v="1"/>
    <n v="2290249976"/>
    <n v="886"/>
    <n v="43"/>
    <s v="BUILTIN\Administrators"/>
    <x v="7"/>
    <n v="1"/>
  </r>
  <r>
    <s v="\\FS1\2018\123464"/>
    <n v="8"/>
    <n v="5244412"/>
    <n v="15"/>
    <n v="9"/>
    <n v="349627"/>
    <n v="1194428"/>
    <n v="582712"/>
    <n v="4843752"/>
    <n v="0"/>
    <s v="\\FS1\2018\123456\2018\X\001\CC\2083711b-2405-4081-a4bf-0619c8375f1b\LGP.docx"/>
    <n v="8"/>
    <n v="0"/>
    <s v="\\FS1\2018\123456\2018\X\001\CC\2083711b-2405-4081-a4bf-0619c8375f1b\LGP.docx"/>
    <n v="142"/>
    <n v="0"/>
    <n v="0"/>
    <n v="0"/>
    <n v="0"/>
    <n v="0"/>
    <n v="0"/>
    <n v="0"/>
    <n v="0"/>
    <d v="2020-02-06T11:08:42"/>
    <d v="2020-02-08T20:26:19"/>
    <d v="2020-02-06T10:29:24"/>
    <n v="0"/>
    <n v="0"/>
    <n v="0"/>
    <n v="1743770"/>
    <n v="4"/>
    <n v="3"/>
    <n v="2722515"/>
    <n v="8"/>
    <n v="8"/>
    <n v="5244412"/>
    <n v="15"/>
    <n v="9"/>
    <n v="0"/>
    <n v="0"/>
    <n v="9"/>
    <n v="2321855"/>
    <n v="5"/>
    <n v="9"/>
    <n v="3916943"/>
    <n v="9"/>
    <n v="9"/>
    <n v="5244412"/>
    <n v="15"/>
    <n v="9"/>
    <n v="0"/>
    <n v="0"/>
    <n v="0"/>
    <n v="1740649"/>
    <n v="4"/>
    <n v="0"/>
    <n v="3335737"/>
    <n v="8"/>
    <n v="6"/>
    <n v="5244412"/>
    <n v="15"/>
    <n v="9"/>
    <s v="BUILTIN\Administrators"/>
    <x v="8"/>
    <n v="1"/>
  </r>
  <r>
    <s v="\\FS1\2018\123465"/>
    <n v="8"/>
    <n v="409885039"/>
    <n v="1447"/>
    <n v="29"/>
    <n v="283265"/>
    <n v="4698803"/>
    <n v="14133966"/>
    <n v="88616627"/>
    <n v="0"/>
    <s v="\\FS1\2018\123456\2018\I\001\CC\2083711b-2405-4081-a4bf-0619c8375f1b\CFf_2083711b-2405-4081-a4bf-0619c8375f1b_2083711b-2405-4081-a4bf-0619c8375f1b.docx"/>
    <n v="8"/>
    <n v="0"/>
    <s v="\\FS1\2018\123456\2018\I\001\CC\2083711b-2405-4081-a4bf-0619c8375f1b\CFf_2083711b-2405-4081-a4bf-0619c8375f1b_2083711b-2405-4081-a4bf-0619c8375f1b.docx"/>
    <n v="209"/>
    <n v="0"/>
    <n v="0"/>
    <n v="0"/>
    <n v="0"/>
    <n v="0"/>
    <n v="0"/>
    <n v="0"/>
    <n v="0"/>
    <d v="2020-02-08T15:08:45"/>
    <d v="2020-02-09T01:24:50"/>
    <d v="2020-02-08T14:54:36"/>
    <n v="2918542"/>
    <n v="16"/>
    <n v="9"/>
    <n v="3431866"/>
    <n v="18"/>
    <n v="11"/>
    <n v="13339046"/>
    <n v="42"/>
    <n v="13"/>
    <n v="409885039"/>
    <n v="1447"/>
    <n v="29"/>
    <n v="3962950"/>
    <n v="19"/>
    <n v="29"/>
    <n v="5924400"/>
    <n v="27"/>
    <n v="29"/>
    <n v="27325123"/>
    <n v="80"/>
    <n v="29"/>
    <n v="409885039"/>
    <n v="1447"/>
    <n v="29"/>
    <n v="2551949"/>
    <n v="15"/>
    <n v="6"/>
    <n v="3050829"/>
    <n v="17"/>
    <n v="6"/>
    <n v="18006549"/>
    <n v="53"/>
    <n v="6"/>
    <n v="409885039"/>
    <n v="1447"/>
    <n v="29"/>
    <s v="BUILTIN\Administrators"/>
    <x v="9"/>
    <n v="1"/>
  </r>
  <r>
    <s v="\\FS1\2018\123466"/>
    <n v="8"/>
    <n v="755995816"/>
    <n v="7826"/>
    <n v="1335"/>
    <n v="96600"/>
    <n v="1245557"/>
    <n v="566289"/>
    <n v="53905127"/>
    <n v="0"/>
    <s v="\\FS1\2018\123456\2018\I\002\PC\SP\2083711b-2405-4081-a4bf-0619c8375f1b\"/>
    <n v="8"/>
    <n v="0"/>
    <s v="\\FS1\2018\123456\2018\I\001\CC\2083711b-2405-4081-a4bf-0619c8375f1b\CFf_2083711b-2405-4081-a4bf-0619c8375f1b_2083711b-2405-4081-a4bf-0619c8375f1b.docx"/>
    <n v="209"/>
    <n v="0"/>
    <n v="0"/>
    <n v="0"/>
    <n v="0"/>
    <n v="0"/>
    <n v="0"/>
    <n v="11"/>
    <n v="1"/>
    <d v="2020-02-07T17:00:49"/>
    <d v="2020-02-09T00:42:41"/>
    <d v="2020-02-07T16:21:41"/>
    <n v="0"/>
    <n v="0"/>
    <n v="0"/>
    <n v="8795711"/>
    <n v="76"/>
    <n v="29"/>
    <n v="17292799"/>
    <n v="167"/>
    <n v="69"/>
    <n v="755995816"/>
    <n v="7826"/>
    <n v="1335"/>
    <n v="267457"/>
    <n v="4"/>
    <n v="1335"/>
    <n v="41809101"/>
    <n v="213"/>
    <n v="1335"/>
    <n v="126997237"/>
    <n v="629"/>
    <n v="1335"/>
    <n v="755995816"/>
    <n v="7826"/>
    <n v="1335"/>
    <n v="0"/>
    <n v="0"/>
    <n v="0"/>
    <n v="10577680"/>
    <n v="66"/>
    <n v="1"/>
    <n v="22172159"/>
    <n v="148"/>
    <n v="9"/>
    <n v="755995816"/>
    <n v="7826"/>
    <n v="1335"/>
    <s v="BUILTIN\Administrators"/>
    <x v="10"/>
    <n v="1"/>
  </r>
  <r>
    <s v="\\FS1\2018\123467"/>
    <n v="8"/>
    <n v="702491081"/>
    <n v="3508"/>
    <n v="216"/>
    <n v="200254"/>
    <n v="12913541"/>
    <n v="3252273"/>
    <n v="393803049"/>
    <n v="0"/>
    <s v="\\FS1\2018\123456\2018\Y\001\CC\2083711b-2405-4081-a4bf-0619c8375f1b\GLI.xml"/>
    <n v="8"/>
    <n v="0"/>
    <s v="\\FS1\2018\123456\2018\I\002\CC\2083711b-2405-4081-a4bf-0619c8375f1b\Cache_offd_2083711b-2405-4081-a4bf-0619c8375f1b_2083711b-2405-4081-a4bf-0619c8375f1b.docx"/>
    <n v="210"/>
    <n v="0"/>
    <n v="0"/>
    <n v="0"/>
    <n v="0"/>
    <n v="0"/>
    <n v="1"/>
    <n v="0"/>
    <n v="0"/>
    <d v="2020-02-07T17:03:51"/>
    <d v="2020-02-08T23:51:57"/>
    <d v="2020-02-07T16:34:57"/>
    <n v="0"/>
    <n v="0"/>
    <n v="0"/>
    <n v="2260744"/>
    <n v="12"/>
    <n v="8"/>
    <n v="153831259"/>
    <n v="214"/>
    <n v="17"/>
    <n v="702491081"/>
    <n v="3508"/>
    <n v="216"/>
    <n v="564973"/>
    <n v="1"/>
    <n v="216"/>
    <n v="3575603"/>
    <n v="15"/>
    <n v="216"/>
    <n v="304977315"/>
    <n v="404"/>
    <n v="216"/>
    <n v="702491081"/>
    <n v="3508"/>
    <n v="216"/>
    <n v="0"/>
    <n v="0"/>
    <n v="0"/>
    <n v="2141095"/>
    <n v="12"/>
    <n v="1"/>
    <n v="155030995"/>
    <n v="217"/>
    <n v="7"/>
    <n v="702491081"/>
    <n v="3508"/>
    <n v="216"/>
    <s v="BUILTIN\Administrators"/>
    <x v="11"/>
    <n v="1"/>
  </r>
  <r>
    <s v="\\FS1\2018\123468"/>
    <n v="6"/>
    <n v="168921769"/>
    <n v="334"/>
    <n v="15"/>
    <n v="505753"/>
    <n v="3006299"/>
    <n v="11261451"/>
    <n v="47118651"/>
    <n v="0"/>
    <s v="\\FS1\2018\123456\2018\P\003\2083711b-2405-4081-a4bf-0619c8375f1b.rr"/>
    <n v="6"/>
    <n v="0"/>
    <s v="\\FS1\2018\123456\2018\I\001\2083711b-2405-4081-a4bf-0619c8375f1b_AF.rr"/>
    <n v="95"/>
    <n v="0"/>
    <n v="0"/>
    <n v="0"/>
    <n v="0"/>
    <n v="0"/>
    <n v="0"/>
    <n v="0"/>
    <n v="0"/>
    <d v="2019-12-03T17:13:09"/>
    <d v="2020-02-08T20:25:17"/>
    <d v="2019-12-03T17:13:07"/>
    <n v="0"/>
    <n v="0"/>
    <n v="0"/>
    <n v="0"/>
    <n v="0"/>
    <n v="0"/>
    <n v="0"/>
    <n v="0"/>
    <n v="0"/>
    <n v="168921769"/>
    <n v="334"/>
    <n v="15"/>
    <n v="0"/>
    <n v="0"/>
    <n v="15"/>
    <n v="0"/>
    <n v="0"/>
    <n v="15"/>
    <n v="0"/>
    <n v="0"/>
    <n v="15"/>
    <n v="168921769"/>
    <n v="334"/>
    <n v="15"/>
    <n v="0"/>
    <n v="0"/>
    <n v="0"/>
    <n v="0"/>
    <n v="0"/>
    <n v="0"/>
    <n v="0"/>
    <n v="0"/>
    <n v="0"/>
    <n v="168921769"/>
    <n v="334"/>
    <n v="15"/>
    <s v="BUILTIN\Administrators"/>
    <x v="12"/>
    <n v="1"/>
  </r>
  <r>
    <s v="\\FS1\2018\123469"/>
    <n v="8"/>
    <n v="54247729"/>
    <n v="91"/>
    <n v="15"/>
    <n v="596128"/>
    <n v="4133224"/>
    <n v="3616515"/>
    <n v="25315761"/>
    <n v="0"/>
    <s v="\\FS1\2018\123456\2018\I\001\CC\2083711b-2405-4081-a4bf-0619c8375f1b\LGP.docx"/>
    <n v="8"/>
    <n v="0"/>
    <s v="\\FS1\2018\123456\2018\I\001\CC\2083711b-2405-4081-a4bf-0619c8375f1b\LGP.docx"/>
    <n v="142"/>
    <n v="0"/>
    <n v="0"/>
    <n v="0"/>
    <n v="0"/>
    <n v="0"/>
    <n v="0"/>
    <n v="0"/>
    <n v="0"/>
    <d v="2020-01-16T19:34:02"/>
    <d v="2020-02-08T20:25:52"/>
    <d v="2020-01-16T19:33:58"/>
    <n v="0"/>
    <n v="0"/>
    <n v="0"/>
    <n v="0"/>
    <n v="0"/>
    <n v="0"/>
    <n v="18194167"/>
    <n v="36"/>
    <n v="9"/>
    <n v="54247729"/>
    <n v="91"/>
    <n v="15"/>
    <n v="0"/>
    <n v="0"/>
    <n v="15"/>
    <n v="0"/>
    <n v="0"/>
    <n v="15"/>
    <n v="36137543"/>
    <n v="72"/>
    <n v="15"/>
    <n v="54247729"/>
    <n v="91"/>
    <n v="15"/>
    <n v="0"/>
    <n v="0"/>
    <n v="0"/>
    <n v="0"/>
    <n v="0"/>
    <n v="0"/>
    <n v="19075084"/>
    <n v="39"/>
    <n v="4"/>
    <n v="54247729"/>
    <n v="91"/>
    <n v="15"/>
    <s v="BUILTIN\Administrators"/>
    <x v="13"/>
    <n v="1"/>
  </r>
  <r>
    <s v="\\FS1\2018\123470"/>
    <n v="5"/>
    <n v="0"/>
    <n v="0"/>
    <n v="3"/>
    <n v="0"/>
    <n v="0"/>
    <n v="0"/>
    <n v="0"/>
    <n v="0"/>
    <s v="\\FS1\2018\123456\2018\C\001\"/>
    <n v="5"/>
    <n v="0"/>
    <s v="\\FS1\2018\123456\2018\C\001\"/>
    <n v="52"/>
    <n v="0"/>
    <n v="0"/>
    <n v="0"/>
    <n v="0"/>
    <n v="0"/>
    <n v="0"/>
    <n v="0"/>
    <n v="0"/>
    <d v="2020-02-05T22:37:47"/>
    <d v="2020-02-08T20:28:19"/>
    <d v="2019-11-06T16:29:55"/>
    <n v="0"/>
    <n v="0"/>
    <n v="0"/>
    <n v="0"/>
    <n v="0"/>
    <n v="1"/>
    <n v="0"/>
    <n v="0"/>
    <n v="1"/>
    <n v="0"/>
    <n v="0"/>
    <n v="3"/>
    <n v="0"/>
    <n v="0"/>
    <n v="3"/>
    <n v="0"/>
    <n v="0"/>
    <n v="3"/>
    <n v="0"/>
    <n v="0"/>
    <n v="3"/>
    <n v="0"/>
    <n v="0"/>
    <n v="3"/>
    <n v="0"/>
    <n v="0"/>
    <n v="0"/>
    <n v="0"/>
    <n v="0"/>
    <n v="0"/>
    <n v="0"/>
    <n v="0"/>
    <n v="0"/>
    <n v="0"/>
    <n v="0"/>
    <n v="3"/>
    <s v="BUILTIN\Administrators"/>
    <x v="14"/>
    <n v="1"/>
  </r>
  <r>
    <s v="\\FS1\2018\123471"/>
    <n v="8"/>
    <n v="5228544871"/>
    <n v="6349"/>
    <n v="1193"/>
    <n v="823522"/>
    <n v="66781814"/>
    <n v="4382686"/>
    <n v="843997120"/>
    <n v="0"/>
    <s v="\\FS1\2018\123456\2018\S\002\CC\2083711b-2405-4081-a4bf-0619c8375f1b\LGP.docx"/>
    <n v="8"/>
    <n v="0"/>
    <s v="\\FS1\2018\123456\2018\C\001\CC\2083711b-2405-4081-a4bf-0619c8375f1b\FC_CFf_2083711b-2405-4081-a4bf-0619c8375f1b_2083711b-2405-4081-a4bf-0619c8375f1b.docx"/>
    <n v="212"/>
    <n v="0"/>
    <n v="0"/>
    <n v="0"/>
    <n v="0"/>
    <n v="0"/>
    <n v="0"/>
    <n v="0"/>
    <n v="1"/>
    <d v="2020-02-07T12:47:28"/>
    <d v="2020-02-08T20:25:24"/>
    <d v="2020-02-07T12:46:47"/>
    <n v="0"/>
    <n v="0"/>
    <n v="0"/>
    <n v="13702765"/>
    <n v="7"/>
    <n v="8"/>
    <n v="2188195275"/>
    <n v="4460"/>
    <n v="1172"/>
    <n v="5228544871"/>
    <n v="6349"/>
    <n v="1193"/>
    <n v="0"/>
    <n v="0"/>
    <n v="1193"/>
    <n v="43713938"/>
    <n v="25"/>
    <n v="1193"/>
    <n v="3119323816"/>
    <n v="4969"/>
    <n v="1193"/>
    <n v="5228544871"/>
    <n v="6349"/>
    <n v="1193"/>
    <n v="0"/>
    <n v="0"/>
    <n v="0"/>
    <n v="12543154"/>
    <n v="9"/>
    <n v="0"/>
    <n v="1321498693"/>
    <n v="3769"/>
    <n v="1116"/>
    <n v="5228544871"/>
    <n v="6349"/>
    <n v="1193"/>
    <s v="BUILTIN\Administrators"/>
    <x v="15"/>
    <n v="1"/>
  </r>
  <r>
    <s v="\\FS1\2018\123472"/>
    <n v="8"/>
    <n v="1139520012"/>
    <n v="2831"/>
    <n v="388"/>
    <n v="402515"/>
    <n v="129675571"/>
    <n v="2936907"/>
    <n v="175190138"/>
    <n v="0"/>
    <s v="\\FS1\2018\123456\2018\S\001\CC\2083711b-2405-4081-a4bf-0619c8375f1b\GLI.xml"/>
    <n v="8"/>
    <n v="0"/>
    <s v="\\FS1\2018\123456\2018\C\001\CC\2083711b-2405-4081-a4bf-0619c8375f1b\Cache_CFf_2083711b-2405-4081-a4bf-0619c8375f1b_2083711b-2405-4081-a4bf-0619c8375f1b.docx"/>
    <n v="215"/>
    <n v="0"/>
    <n v="0"/>
    <n v="0"/>
    <n v="0"/>
    <n v="0"/>
    <n v="0"/>
    <n v="0"/>
    <n v="0"/>
    <d v="2020-02-08T14:02:54"/>
    <d v="2020-02-09T01:24:34"/>
    <d v="2020-02-08T14:02:49"/>
    <n v="5035917"/>
    <n v="8"/>
    <n v="5"/>
    <n v="33825965"/>
    <n v="99"/>
    <n v="36"/>
    <n v="105630102"/>
    <n v="357"/>
    <n v="84"/>
    <n v="1139520012"/>
    <n v="2831"/>
    <n v="388"/>
    <n v="22608270"/>
    <n v="43"/>
    <n v="388"/>
    <n v="63888422"/>
    <n v="147"/>
    <n v="388"/>
    <n v="182487262"/>
    <n v="486"/>
    <n v="388"/>
    <n v="1139520012"/>
    <n v="2831"/>
    <n v="388"/>
    <n v="7910088"/>
    <n v="8"/>
    <n v="0"/>
    <n v="51153790"/>
    <n v="123"/>
    <n v="6"/>
    <n v="152152847"/>
    <n v="426"/>
    <n v="34"/>
    <n v="1139520012"/>
    <n v="2831"/>
    <n v="388"/>
    <s v="BUILTIN\Administrators"/>
    <x v="16"/>
    <n v="1"/>
  </r>
  <r>
    <s v="\\FS1\2018\123473"/>
    <n v="9"/>
    <n v="6055868403"/>
    <n v="22645"/>
    <n v="3269"/>
    <n v="267426"/>
    <n v="19084931"/>
    <n v="1852514"/>
    <n v="787584857"/>
    <n v="0"/>
    <s v="\\FS1\2018\123456\2018\I\010\CC\2083711b-2405-4081-a4bf-0619c8375f1b\Error\offd_2083711b-2405-4081-a4bf-0619c8375f1b_2083711b-2405-4081-a4bf-0619c8375f1b.docx"/>
    <n v="9"/>
    <n v="0"/>
    <s v="\\FS1\2018\123456\2018\C\001\CC\2083711b-2405-4081-a4bf-0619c8375f1b\FC_CFf_2083711b-2405-4081-a4bf-0619c8375f1b_2083711b-2405-4081-a4bf-0619c8375f1b.docx"/>
    <n v="212"/>
    <n v="0"/>
    <n v="0"/>
    <n v="0"/>
    <n v="0"/>
    <n v="0"/>
    <n v="0"/>
    <n v="9"/>
    <n v="3"/>
    <d v="2020-02-08T21:42:27"/>
    <d v="2020-02-09T01:24:47"/>
    <d v="2020-02-08T20:17:46"/>
    <n v="11244678"/>
    <n v="55"/>
    <n v="32"/>
    <n v="130465098"/>
    <n v="353"/>
    <n v="117"/>
    <n v="2417996843"/>
    <n v="15612"/>
    <n v="3019"/>
    <n v="6055868403"/>
    <n v="22645"/>
    <n v="3269"/>
    <n v="51995331"/>
    <n v="94"/>
    <n v="3269"/>
    <n v="244760466"/>
    <n v="534"/>
    <n v="3269"/>
    <n v="3094693106"/>
    <n v="17607"/>
    <n v="3269"/>
    <n v="6055868403"/>
    <n v="22645"/>
    <n v="3269"/>
    <n v="26138105"/>
    <n v="56"/>
    <n v="7"/>
    <n v="156629336"/>
    <n v="380"/>
    <n v="35"/>
    <n v="1200989814"/>
    <n v="13832"/>
    <n v="2706"/>
    <n v="6055868403"/>
    <n v="22645"/>
    <n v="3269"/>
    <s v="BUILTIN\Administrators"/>
    <x v="17"/>
    <n v="1"/>
  </r>
  <r>
    <s v="\\FS1\2018\123474"/>
    <n v="8"/>
    <n v="308199"/>
    <n v="3"/>
    <n v="7"/>
    <n v="102733"/>
    <n v="167316"/>
    <n v="44028"/>
    <n v="308199"/>
    <n v="0"/>
    <s v="\\FS1\2018\123456\2018\C\001\CC\2083711b-2405-4081-a4bf-0619c8375f1b\LGP.docx"/>
    <n v="8"/>
    <n v="0"/>
    <s v="\\FS1\2018\123456\2018\C\001\CC\2083711b-2405-4081-a4bf-0619c8375f1b\LGP.docx"/>
    <n v="142"/>
    <n v="0"/>
    <n v="0"/>
    <n v="0"/>
    <n v="0"/>
    <n v="0"/>
    <n v="0"/>
    <n v="0"/>
    <n v="0"/>
    <d v="2020-01-03T16:10:33"/>
    <d v="2020-02-08T20:24:21"/>
    <d v="2020-01-03T16:08:56"/>
    <n v="0"/>
    <n v="0"/>
    <n v="0"/>
    <n v="0"/>
    <n v="0"/>
    <n v="0"/>
    <n v="0"/>
    <n v="0"/>
    <n v="0"/>
    <n v="308199"/>
    <n v="3"/>
    <n v="7"/>
    <n v="0"/>
    <n v="0"/>
    <n v="7"/>
    <n v="0"/>
    <n v="0"/>
    <n v="7"/>
    <n v="0"/>
    <n v="0"/>
    <n v="7"/>
    <n v="308199"/>
    <n v="3"/>
    <n v="7"/>
    <n v="0"/>
    <n v="0"/>
    <n v="0"/>
    <n v="0"/>
    <n v="0"/>
    <n v="0"/>
    <n v="0"/>
    <n v="0"/>
    <n v="0"/>
    <n v="308199"/>
    <n v="3"/>
    <n v="7"/>
    <s v="BUILTIN\Administrators"/>
    <x v="18"/>
    <n v="1"/>
  </r>
  <r>
    <s v="\\FS1\2018\123475"/>
    <n v="8"/>
    <n v="61709809"/>
    <n v="60"/>
    <n v="26"/>
    <n v="1028496"/>
    <n v="8147307"/>
    <n v="2373454"/>
    <n v="28071308"/>
    <n v="0"/>
    <s v="\\FS1\2018\12345673\2018\I\001\CC\2083711b-2405-4081-a4bf-0619c8375f1b\GLI.xml"/>
    <n v="8"/>
    <n v="0"/>
    <s v="\\FS1\2018\12345673\2018\I\001\CC\2083711b-2405-4081-a4bf-0619c8375f1b\CFf_2083711b-2405-4081-a4bf-0619c8375f1b_2083711b-2405-4081-a4bf-0619c8375f1b.docx"/>
    <n v="211"/>
    <n v="0"/>
    <n v="0"/>
    <n v="0"/>
    <n v="0"/>
    <n v="0"/>
    <n v="0"/>
    <n v="0"/>
    <n v="0"/>
    <d v="2019-12-23T03:36:06"/>
    <d v="2020-02-08T20:25:30"/>
    <d v="2019-12-23T03:36:06"/>
    <n v="0"/>
    <n v="0"/>
    <n v="0"/>
    <n v="0"/>
    <n v="0"/>
    <n v="0"/>
    <n v="0"/>
    <n v="0"/>
    <n v="0"/>
    <n v="61709809"/>
    <n v="60"/>
    <n v="26"/>
    <n v="0"/>
    <n v="0"/>
    <n v="26"/>
    <n v="0"/>
    <n v="0"/>
    <n v="26"/>
    <n v="0"/>
    <n v="0"/>
    <n v="26"/>
    <n v="61709809"/>
    <n v="60"/>
    <n v="26"/>
    <n v="0"/>
    <n v="0"/>
    <n v="0"/>
    <n v="0"/>
    <n v="0"/>
    <n v="0"/>
    <n v="0"/>
    <n v="0"/>
    <n v="0"/>
    <n v="61709809"/>
    <n v="60"/>
    <n v="26"/>
    <s v="BUILTIN\Administrators"/>
    <x v="19"/>
    <n v="1"/>
  </r>
  <r>
    <s v="\\FS1\2018\123476"/>
    <n v="6"/>
    <n v="5061451"/>
    <n v="25"/>
    <n v="17"/>
    <n v="202458"/>
    <n v="855171"/>
    <n v="297732"/>
    <n v="1591519"/>
    <n v="0"/>
    <s v="\\FS1\2018\12345674\2018\C\001\2083711b-2405-4081-a4bf-0619c8375f1b.rr"/>
    <n v="6"/>
    <n v="0"/>
    <s v="\\FS1\2018\12345674\2018\I\001\2083711b-2405-4081-a4bf-0619c8375f1b_AF.rr"/>
    <n v="97"/>
    <n v="0"/>
    <n v="0"/>
    <n v="0"/>
    <n v="0"/>
    <n v="0"/>
    <n v="0"/>
    <n v="0"/>
    <n v="0"/>
    <d v="2019-11-21T15:35:36"/>
    <d v="2020-02-08T20:26:18"/>
    <d v="2019-11-06T13:37:04"/>
    <n v="0"/>
    <n v="0"/>
    <n v="0"/>
    <n v="0"/>
    <n v="0"/>
    <n v="0"/>
    <n v="0"/>
    <n v="0"/>
    <n v="0"/>
    <n v="5061451"/>
    <n v="25"/>
    <n v="17"/>
    <n v="0"/>
    <n v="0"/>
    <n v="17"/>
    <n v="0"/>
    <n v="0"/>
    <n v="17"/>
    <n v="0"/>
    <n v="0"/>
    <n v="17"/>
    <n v="5061451"/>
    <n v="25"/>
    <n v="17"/>
    <n v="0"/>
    <n v="0"/>
    <n v="0"/>
    <n v="0"/>
    <n v="0"/>
    <n v="0"/>
    <n v="0"/>
    <n v="0"/>
    <n v="0"/>
    <n v="5061451"/>
    <n v="25"/>
    <n v="17"/>
    <s v="BUILTIN\Administrators"/>
    <x v="20"/>
    <n v="1"/>
  </r>
  <r>
    <s v="\\FS1\2018\123477"/>
    <n v="8"/>
    <n v="4905343"/>
    <n v="32"/>
    <n v="19"/>
    <n v="153291"/>
    <n v="855171"/>
    <n v="258175"/>
    <n v="1218085"/>
    <n v="0"/>
    <s v="\\FS1\2018\12345675\2018\P\001\CC\2083711b-2405-4081-a4bf-0619c8375f1b\CFf_2083711b-2405-4081-a4bf-0619c8375f1b_2083711b-2405-4081-a4bf-0619c8375f1b.docx"/>
    <n v="8"/>
    <n v="0"/>
    <s v="\\FS1\2018\12345675\2018\P\001\CC\2083711b-2405-4081-a4bf-0619c8375f1b\CFf_2083711b-2405-4081-a4bf-0619c8375f1b_2083711b-2405-4081-a4bf-0619c8375f1b.docx"/>
    <n v="211"/>
    <n v="0"/>
    <n v="0"/>
    <n v="0"/>
    <n v="0"/>
    <n v="0"/>
    <n v="0"/>
    <n v="0"/>
    <n v="0"/>
    <d v="2019-11-25T10:29:00"/>
    <d v="2020-02-08T20:26:20"/>
    <d v="2019-11-25T10:20:58"/>
    <n v="0"/>
    <n v="0"/>
    <n v="0"/>
    <n v="0"/>
    <n v="0"/>
    <n v="0"/>
    <n v="0"/>
    <n v="0"/>
    <n v="0"/>
    <n v="4905343"/>
    <n v="32"/>
    <n v="19"/>
    <n v="0"/>
    <n v="0"/>
    <n v="19"/>
    <n v="0"/>
    <n v="0"/>
    <n v="19"/>
    <n v="0"/>
    <n v="0"/>
    <n v="19"/>
    <n v="4905343"/>
    <n v="32"/>
    <n v="19"/>
    <n v="0"/>
    <n v="0"/>
    <n v="0"/>
    <n v="0"/>
    <n v="0"/>
    <n v="0"/>
    <n v="0"/>
    <n v="0"/>
    <n v="0"/>
    <n v="4905343"/>
    <n v="32"/>
    <n v="19"/>
    <s v="BUILTIN\Administrators"/>
    <x v="21"/>
    <n v="1"/>
  </r>
  <r>
    <s v="\\FS1\2018\123478"/>
    <n v="6"/>
    <n v="4688017"/>
    <n v="23"/>
    <n v="17"/>
    <n v="203826"/>
    <n v="855171"/>
    <n v="275765"/>
    <n v="1218085"/>
    <n v="0"/>
    <s v="\\FS1\2018\12345676\2018\C\001\2083711b-2405-4081-a4bf-0619c8375f1b.rr"/>
    <n v="6"/>
    <n v="0"/>
    <s v="\\FS1\2018\12345676\2018\P\001\2083711b-2405-4081-a4bf-0619c8375f1b_FC.rr"/>
    <n v="97"/>
    <n v="0"/>
    <n v="0"/>
    <n v="0"/>
    <n v="0"/>
    <n v="0"/>
    <n v="0"/>
    <n v="0"/>
    <n v="0"/>
    <d v="2019-11-21T15:35:41"/>
    <d v="2020-02-08T20:26:18"/>
    <d v="2019-11-04T18:47:18"/>
    <n v="0"/>
    <n v="0"/>
    <n v="0"/>
    <n v="0"/>
    <n v="0"/>
    <n v="0"/>
    <n v="0"/>
    <n v="0"/>
    <n v="0"/>
    <n v="4688017"/>
    <n v="23"/>
    <n v="17"/>
    <n v="0"/>
    <n v="0"/>
    <n v="17"/>
    <n v="0"/>
    <n v="0"/>
    <n v="17"/>
    <n v="0"/>
    <n v="0"/>
    <n v="17"/>
    <n v="4688017"/>
    <n v="23"/>
    <n v="17"/>
    <n v="0"/>
    <n v="0"/>
    <n v="0"/>
    <n v="0"/>
    <n v="0"/>
    <n v="0"/>
    <n v="0"/>
    <n v="0"/>
    <n v="0"/>
    <n v="4688017"/>
    <n v="23"/>
    <n v="17"/>
    <s v="BUILTIN\Administrators"/>
    <x v="22"/>
    <n v="1"/>
  </r>
  <r>
    <s v="\\FS1\2018\123479"/>
    <n v="6"/>
    <n v="4688017"/>
    <n v="23"/>
    <n v="17"/>
    <n v="203826"/>
    <n v="855171"/>
    <n v="275765"/>
    <n v="1218085"/>
    <n v="0"/>
    <s v="\\FS1\2018\12345677\2018\C\001\2083711b-2405-4081-a4bf-0619c8375f1b.rr"/>
    <n v="6"/>
    <n v="0"/>
    <s v="\\FS1\2018\12345677\2018\P\001\2083711b-2405-4081-a4bf-0619c8375f1b_FC.rr"/>
    <n v="97"/>
    <n v="0"/>
    <n v="0"/>
    <n v="0"/>
    <n v="0"/>
    <n v="0"/>
    <n v="0"/>
    <n v="0"/>
    <n v="0"/>
    <d v="2019-11-21T15:35:37"/>
    <d v="2020-02-08T20:26:18"/>
    <d v="2019-11-04T18:47:50"/>
    <n v="0"/>
    <n v="0"/>
    <n v="0"/>
    <n v="0"/>
    <n v="0"/>
    <n v="0"/>
    <n v="0"/>
    <n v="0"/>
    <n v="0"/>
    <n v="4688017"/>
    <n v="23"/>
    <n v="17"/>
    <n v="0"/>
    <n v="0"/>
    <n v="17"/>
    <n v="0"/>
    <n v="0"/>
    <n v="17"/>
    <n v="0"/>
    <n v="0"/>
    <n v="17"/>
    <n v="4688017"/>
    <n v="23"/>
    <n v="17"/>
    <n v="0"/>
    <n v="0"/>
    <n v="0"/>
    <n v="0"/>
    <n v="0"/>
    <n v="0"/>
    <n v="0"/>
    <n v="0"/>
    <n v="0"/>
    <n v="4688017"/>
    <n v="23"/>
    <n v="17"/>
    <s v="BUILTIN\Administrators"/>
    <x v="23"/>
    <n v="1"/>
  </r>
  <r>
    <s v="\\FS1\2018\123480"/>
    <n v="8"/>
    <n v="10668018"/>
    <n v="42"/>
    <n v="21"/>
    <n v="254000"/>
    <n v="880573"/>
    <n v="508000"/>
    <n v="3916407"/>
    <n v="0"/>
    <s v="\\FS1\2018\12345678\2018\S\001\CC\2083711b-2405-4081-a4bf-0619c8375f1b\CFf_2083711b-2405-4081-a4bf-0619c8375f1b_2083711b-2405-4081-a4bf-0619c8375f1b.docx"/>
    <n v="8"/>
    <n v="0"/>
    <s v="\\FS1\2018\12345678\2018\S\001\CC\2083711b-2405-4081-a4bf-0619c8375f1b\CFf_2083711b-2405-4081-a4bf-0619c8375f1b_2083711b-2405-4081-a4bf-0619c8375f1b.docx"/>
    <n v="211"/>
    <n v="0"/>
    <n v="0"/>
    <n v="0"/>
    <n v="0"/>
    <n v="0"/>
    <n v="0"/>
    <n v="0"/>
    <n v="0"/>
    <d v="2019-12-09T12:18:48"/>
    <d v="2020-02-08T20:25:52"/>
    <d v="2019-12-09T11:29:54"/>
    <n v="0"/>
    <n v="0"/>
    <n v="0"/>
    <n v="0"/>
    <n v="0"/>
    <n v="0"/>
    <n v="0"/>
    <n v="0"/>
    <n v="0"/>
    <n v="10668018"/>
    <n v="42"/>
    <n v="21"/>
    <n v="0"/>
    <n v="0"/>
    <n v="21"/>
    <n v="0"/>
    <n v="0"/>
    <n v="21"/>
    <n v="0"/>
    <n v="0"/>
    <n v="21"/>
    <n v="10668018"/>
    <n v="42"/>
    <n v="21"/>
    <n v="0"/>
    <n v="0"/>
    <n v="0"/>
    <n v="0"/>
    <n v="0"/>
    <n v="0"/>
    <n v="0"/>
    <n v="0"/>
    <n v="0"/>
    <n v="10668018"/>
    <n v="42"/>
    <n v="21"/>
    <s v="BUILTIN\Administrators"/>
    <x v="24"/>
    <n v="1"/>
  </r>
  <r>
    <s v="\\FS1\2018\123481"/>
    <n v="8"/>
    <n v="18561801"/>
    <n v="79"/>
    <n v="23"/>
    <n v="234959"/>
    <n v="855171"/>
    <n v="807034"/>
    <n v="13282150"/>
    <n v="0"/>
    <s v="\\FS1\2018\12345679\2018\I\001\CC\2083711b-2405-4081-a4bf-0619c8375f1b\CFf_2083711b-2405-4081-a4bf-0619c8375f1b_2083711b-2405-4081-a4bf-0619c8375f1b.docx"/>
    <n v="8"/>
    <n v="0"/>
    <s v="\\FS1\2018\12345679\2018\I\001\CC\2083711b-2405-4081-a4bf-0619c8375f1b\CFf_2083711b-2405-4081-a4bf-0619c8375f1b_2083711b-2405-4081-a4bf-0619c8375f1b.docx"/>
    <n v="211"/>
    <n v="0"/>
    <n v="0"/>
    <n v="0"/>
    <n v="0"/>
    <n v="0"/>
    <n v="0"/>
    <n v="0"/>
    <n v="0"/>
    <d v="2019-12-23T03:36:42"/>
    <d v="2020-02-08T20:26:20"/>
    <d v="2019-12-23T03:36:42"/>
    <n v="0"/>
    <n v="0"/>
    <n v="0"/>
    <n v="0"/>
    <n v="0"/>
    <n v="0"/>
    <n v="0"/>
    <n v="0"/>
    <n v="0"/>
    <n v="18561801"/>
    <n v="79"/>
    <n v="23"/>
    <n v="0"/>
    <n v="0"/>
    <n v="23"/>
    <n v="0"/>
    <n v="0"/>
    <n v="23"/>
    <n v="0"/>
    <n v="0"/>
    <n v="23"/>
    <n v="18561801"/>
    <n v="79"/>
    <n v="23"/>
    <n v="0"/>
    <n v="0"/>
    <n v="0"/>
    <n v="0"/>
    <n v="0"/>
    <n v="0"/>
    <n v="0"/>
    <n v="0"/>
    <n v="0"/>
    <n v="18561801"/>
    <n v="79"/>
    <n v="23"/>
    <s v="BUILTIN\Administrators"/>
    <x v="25"/>
    <n v="1"/>
  </r>
  <r>
    <s v="\\FS1\2018\123482"/>
    <n v="6"/>
    <n v="4939319"/>
    <n v="24"/>
    <n v="17"/>
    <n v="205804"/>
    <n v="855171"/>
    <n v="290548"/>
    <n v="1469387"/>
    <n v="0"/>
    <s v="\\FS1\2018\12345680\2018\C\001\2083711b-2405-4081-a4bf-0619c8375f1b.rr"/>
    <n v="6"/>
    <n v="0"/>
    <s v="\\FS1\2018\12345680\2018\I\001\2083711b-2405-4081-a4bf-0619c8375f1b_FC.rr"/>
    <n v="97"/>
    <n v="0"/>
    <n v="0"/>
    <n v="0"/>
    <n v="0"/>
    <n v="0"/>
    <n v="0"/>
    <n v="0"/>
    <n v="0"/>
    <d v="2019-11-21T15:35:52"/>
    <d v="2020-02-08T20:28:19"/>
    <d v="2019-11-06T23:19:30"/>
    <n v="0"/>
    <n v="0"/>
    <n v="0"/>
    <n v="0"/>
    <n v="0"/>
    <n v="0"/>
    <n v="0"/>
    <n v="0"/>
    <n v="0"/>
    <n v="4939319"/>
    <n v="24"/>
    <n v="17"/>
    <n v="0"/>
    <n v="0"/>
    <n v="17"/>
    <n v="0"/>
    <n v="0"/>
    <n v="17"/>
    <n v="0"/>
    <n v="0"/>
    <n v="17"/>
    <n v="4939319"/>
    <n v="24"/>
    <n v="17"/>
    <n v="0"/>
    <n v="0"/>
    <n v="0"/>
    <n v="0"/>
    <n v="0"/>
    <n v="0"/>
    <n v="0"/>
    <n v="0"/>
    <n v="0"/>
    <n v="4939319"/>
    <n v="24"/>
    <n v="17"/>
    <s v="BUILTIN\Administrators"/>
    <x v="26"/>
    <n v="1"/>
  </r>
  <r>
    <s v="\\FS1\2018\123483"/>
    <n v="6"/>
    <n v="4849173"/>
    <n v="25"/>
    <n v="17"/>
    <n v="193966"/>
    <n v="855171"/>
    <n v="285245"/>
    <n v="1379241"/>
    <n v="0"/>
    <s v="\\FS1\2018\12345681\2018\C\001\2083711b-2405-4081-a4bf-0619c8375f1b.rr"/>
    <n v="6"/>
    <n v="0"/>
    <s v="\\FS1\2018\12345681\2018\P\001\2083711b-2405-4081-a4bf-0619c8375f1b_FC.rr"/>
    <n v="97"/>
    <n v="0"/>
    <n v="0"/>
    <n v="0"/>
    <n v="0"/>
    <n v="0"/>
    <n v="0"/>
    <n v="0"/>
    <n v="0"/>
    <d v="2019-11-21T15:35:53"/>
    <d v="2020-02-08T20:25:14"/>
    <d v="2019-11-10T16:31:20"/>
    <n v="0"/>
    <n v="0"/>
    <n v="0"/>
    <n v="0"/>
    <n v="0"/>
    <n v="0"/>
    <n v="0"/>
    <n v="0"/>
    <n v="0"/>
    <n v="4849173"/>
    <n v="25"/>
    <n v="17"/>
    <n v="0"/>
    <n v="0"/>
    <n v="17"/>
    <n v="0"/>
    <n v="0"/>
    <n v="17"/>
    <n v="0"/>
    <n v="0"/>
    <n v="17"/>
    <n v="4849173"/>
    <n v="25"/>
    <n v="17"/>
    <n v="0"/>
    <n v="0"/>
    <n v="0"/>
    <n v="0"/>
    <n v="0"/>
    <n v="0"/>
    <n v="0"/>
    <n v="0"/>
    <n v="0"/>
    <n v="4849173"/>
    <n v="25"/>
    <n v="17"/>
    <s v="BUILTIN\Administrators"/>
    <x v="27"/>
    <n v="1"/>
  </r>
  <r>
    <s v="\\FS1\2018\123484"/>
    <n v="6"/>
    <n v="44864847"/>
    <n v="29"/>
    <n v="17"/>
    <n v="1547063"/>
    <n v="10162312"/>
    <n v="2639108"/>
    <n v="41201095"/>
    <n v="0"/>
    <s v="\\FS1\2018\12345682\2018\C\001\2083711b-2405-4081-a4bf-0619c8375f1b.rr"/>
    <n v="6"/>
    <n v="0"/>
    <s v="\\FS1\2018\12345682\2018\P\001\2083711b-2405-4081-a4bf-0619c8375f1b_BK1.rr"/>
    <n v="98"/>
    <n v="0"/>
    <n v="0"/>
    <n v="0"/>
    <n v="0"/>
    <n v="0"/>
    <n v="0"/>
    <n v="0"/>
    <n v="0"/>
    <d v="2019-11-21T15:35:50"/>
    <d v="2020-02-08T20:25:24"/>
    <d v="2019-11-12T16:31:36"/>
    <n v="0"/>
    <n v="0"/>
    <n v="0"/>
    <n v="0"/>
    <n v="0"/>
    <n v="0"/>
    <n v="0"/>
    <n v="0"/>
    <n v="0"/>
    <n v="44864847"/>
    <n v="29"/>
    <n v="17"/>
    <n v="0"/>
    <n v="0"/>
    <n v="17"/>
    <n v="0"/>
    <n v="0"/>
    <n v="17"/>
    <n v="0"/>
    <n v="0"/>
    <n v="17"/>
    <n v="44864847"/>
    <n v="29"/>
    <n v="17"/>
    <n v="0"/>
    <n v="0"/>
    <n v="0"/>
    <n v="0"/>
    <n v="0"/>
    <n v="0"/>
    <n v="0"/>
    <n v="0"/>
    <n v="0"/>
    <n v="44864847"/>
    <n v="29"/>
    <n v="17"/>
    <s v="BUILTIN\Administrators"/>
    <x v="28"/>
    <n v="1"/>
  </r>
  <r>
    <s v="\\FS1\2018\123485"/>
    <n v="6"/>
    <n v="4688017"/>
    <n v="23"/>
    <n v="17"/>
    <n v="203826"/>
    <n v="855171"/>
    <n v="275765"/>
    <n v="1218085"/>
    <n v="0"/>
    <s v="\\FS1\2018\12345683\2018\C\001\2083711b-2405-4081-a4bf-0619c8375f1b.rr"/>
    <n v="6"/>
    <n v="0"/>
    <s v="\\FS1\2018\12345683\2018\P\001\2083711b-2405-4081-a4bf-0619c8375f1b_FC.rr"/>
    <n v="97"/>
    <n v="0"/>
    <n v="0"/>
    <n v="0"/>
    <n v="0"/>
    <n v="0"/>
    <n v="0"/>
    <n v="0"/>
    <n v="0"/>
    <d v="2019-11-21T15:36:33"/>
    <d v="2020-02-08T20:25:23"/>
    <d v="2019-11-12T18:54:59"/>
    <n v="0"/>
    <n v="0"/>
    <n v="0"/>
    <n v="0"/>
    <n v="0"/>
    <n v="0"/>
    <n v="0"/>
    <n v="0"/>
    <n v="0"/>
    <n v="4688017"/>
    <n v="23"/>
    <n v="17"/>
    <n v="0"/>
    <n v="0"/>
    <n v="17"/>
    <n v="0"/>
    <n v="0"/>
    <n v="17"/>
    <n v="0"/>
    <n v="0"/>
    <n v="17"/>
    <n v="4688017"/>
    <n v="23"/>
    <n v="17"/>
    <n v="0"/>
    <n v="0"/>
    <n v="0"/>
    <n v="0"/>
    <n v="0"/>
    <n v="0"/>
    <n v="0"/>
    <n v="0"/>
    <n v="0"/>
    <n v="4688017"/>
    <n v="23"/>
    <n v="17"/>
    <s v="BUILTIN\Administrators"/>
    <x v="29"/>
    <n v="1"/>
  </r>
  <r>
    <s v="\\FS1\2018\123486"/>
    <n v="6"/>
    <n v="4688017"/>
    <n v="23"/>
    <n v="17"/>
    <n v="203826"/>
    <n v="855171"/>
    <n v="275765"/>
    <n v="1218085"/>
    <n v="0"/>
    <s v="\\FS1\2018\12345684\2018\C\001\2083711b-2405-4081-a4bf-0619c8375f1b.rr"/>
    <n v="6"/>
    <n v="0"/>
    <s v="\\FS1\2018\12345684\2018\P\001\2083711b-2405-4081-a4bf-0619c8375f1b_FC.rr"/>
    <n v="97"/>
    <n v="0"/>
    <n v="0"/>
    <n v="0"/>
    <n v="0"/>
    <n v="0"/>
    <n v="0"/>
    <n v="0"/>
    <n v="0"/>
    <d v="2019-11-21T15:36:31"/>
    <d v="2020-02-08T20:25:23"/>
    <d v="2019-11-13T13:01:29"/>
    <n v="0"/>
    <n v="0"/>
    <n v="0"/>
    <n v="0"/>
    <n v="0"/>
    <n v="0"/>
    <n v="0"/>
    <n v="0"/>
    <n v="0"/>
    <n v="4688017"/>
    <n v="23"/>
    <n v="17"/>
    <n v="0"/>
    <n v="0"/>
    <n v="17"/>
    <n v="0"/>
    <n v="0"/>
    <n v="17"/>
    <n v="0"/>
    <n v="0"/>
    <n v="17"/>
    <n v="4688017"/>
    <n v="23"/>
    <n v="17"/>
    <n v="0"/>
    <n v="0"/>
    <n v="0"/>
    <n v="0"/>
    <n v="0"/>
    <n v="0"/>
    <n v="0"/>
    <n v="0"/>
    <n v="0"/>
    <n v="4688017"/>
    <n v="23"/>
    <n v="17"/>
    <s v="BUILTIN\Administrators"/>
    <x v="30"/>
    <n v="1"/>
  </r>
  <r>
    <s v="\\FS1\2018\123487"/>
    <n v="8"/>
    <n v="28975536"/>
    <n v="146"/>
    <n v="21"/>
    <n v="198462"/>
    <n v="3066079"/>
    <n v="1379787"/>
    <n v="12648495"/>
    <n v="0"/>
    <s v="\\FS1\2018\12345685\2018\S\001\CC\2083711b-2405-4081-a4bf-0619c8375f1b\GLI.xml"/>
    <n v="8"/>
    <n v="0"/>
    <s v="\\FS1\2018\12345685\2018\S\001\CC\2083711b-2405-4081-a4bf-0619c8375f1b\CF_134_2083711b-2405-4081-a4bf-0619c8375f1b_2083711b-2405-4081-a4bf-0619c8375f1b.docx"/>
    <n v="212"/>
    <n v="0"/>
    <n v="0"/>
    <n v="0"/>
    <n v="0"/>
    <n v="0"/>
    <n v="0"/>
    <n v="0"/>
    <n v="0"/>
    <d v="2019-11-21T15:36:27"/>
    <d v="2020-02-08T20:24:25"/>
    <d v="2019-11-20T19:07:27"/>
    <n v="0"/>
    <n v="0"/>
    <n v="0"/>
    <n v="0"/>
    <n v="0"/>
    <n v="0"/>
    <n v="0"/>
    <n v="0"/>
    <n v="0"/>
    <n v="28975536"/>
    <n v="146"/>
    <n v="21"/>
    <n v="0"/>
    <n v="0"/>
    <n v="21"/>
    <n v="0"/>
    <n v="0"/>
    <n v="21"/>
    <n v="0"/>
    <n v="0"/>
    <n v="21"/>
    <n v="28975536"/>
    <n v="146"/>
    <n v="21"/>
    <n v="0"/>
    <n v="0"/>
    <n v="0"/>
    <n v="0"/>
    <n v="0"/>
    <n v="0"/>
    <n v="0"/>
    <n v="0"/>
    <n v="0"/>
    <n v="28975536"/>
    <n v="146"/>
    <n v="21"/>
    <s v="BUILTIN\Administrators"/>
    <x v="31"/>
    <n v="1"/>
  </r>
  <r>
    <s v="\\FS1\2018\123488"/>
    <n v="6"/>
    <n v="5114934"/>
    <n v="25"/>
    <n v="17"/>
    <n v="204597"/>
    <n v="855171"/>
    <n v="300878"/>
    <n v="1299421"/>
    <n v="0"/>
    <s v="\\FS1\2018\12345686\2018\C\001\2083711b-2405-4081-a4bf-0619c8375f1b.rr"/>
    <n v="6"/>
    <n v="0"/>
    <s v="\\FS1\2018\12345686\2018\C\001\2083711b-2405-4081-a4bf-0619c8375f1b_AF.rr"/>
    <n v="97"/>
    <n v="0"/>
    <n v="0"/>
    <n v="0"/>
    <n v="0"/>
    <n v="0"/>
    <n v="0"/>
    <n v="0"/>
    <n v="0"/>
    <d v="2019-11-21T15:36:31"/>
    <d v="2020-02-08T20:25:23"/>
    <d v="2019-11-18T17:08:59"/>
    <n v="0"/>
    <n v="0"/>
    <n v="0"/>
    <n v="0"/>
    <n v="0"/>
    <n v="0"/>
    <n v="0"/>
    <n v="0"/>
    <n v="0"/>
    <n v="5114934"/>
    <n v="25"/>
    <n v="17"/>
    <n v="0"/>
    <n v="0"/>
    <n v="17"/>
    <n v="0"/>
    <n v="0"/>
    <n v="17"/>
    <n v="0"/>
    <n v="0"/>
    <n v="17"/>
    <n v="5114934"/>
    <n v="25"/>
    <n v="17"/>
    <n v="0"/>
    <n v="0"/>
    <n v="0"/>
    <n v="0"/>
    <n v="0"/>
    <n v="0"/>
    <n v="0"/>
    <n v="0"/>
    <n v="0"/>
    <n v="5114934"/>
    <n v="25"/>
    <n v="17"/>
    <s v="BUILTIN\Administrators"/>
    <x v="32"/>
    <n v="1"/>
  </r>
  <r>
    <s v="\\FS1\2018\123489"/>
    <n v="6"/>
    <n v="4688017"/>
    <n v="23"/>
    <n v="17"/>
    <n v="203826"/>
    <n v="855171"/>
    <n v="275765"/>
    <n v="1218085"/>
    <n v="0"/>
    <s v="\\FS1\2018\12345687\2018\C\001\2083711b-2405-4081-a4bf-0619c8375f1b.rr"/>
    <n v="6"/>
    <n v="0"/>
    <s v="\\FS1\2018\12345687\2018\P\001\2083711b-2405-4081-a4bf-0619c8375f1b_FC.rr"/>
    <n v="97"/>
    <n v="0"/>
    <n v="0"/>
    <n v="0"/>
    <n v="0"/>
    <n v="0"/>
    <n v="0"/>
    <n v="0"/>
    <n v="0"/>
    <d v="2019-11-21T15:36:43"/>
    <d v="2020-02-08T20:25:22"/>
    <d v="2019-11-15T18:29:40"/>
    <n v="0"/>
    <n v="0"/>
    <n v="0"/>
    <n v="0"/>
    <n v="0"/>
    <n v="0"/>
    <n v="0"/>
    <n v="0"/>
    <n v="0"/>
    <n v="4688017"/>
    <n v="23"/>
    <n v="17"/>
    <n v="0"/>
    <n v="0"/>
    <n v="17"/>
    <n v="0"/>
    <n v="0"/>
    <n v="17"/>
    <n v="0"/>
    <n v="0"/>
    <n v="17"/>
    <n v="4688017"/>
    <n v="23"/>
    <n v="17"/>
    <n v="0"/>
    <n v="0"/>
    <n v="0"/>
    <n v="0"/>
    <n v="0"/>
    <n v="0"/>
    <n v="0"/>
    <n v="0"/>
    <n v="0"/>
    <n v="4688017"/>
    <n v="23"/>
    <n v="17"/>
    <s v="BUILTIN\Administrators"/>
    <x v="33"/>
    <n v="1"/>
  </r>
  <r>
    <s v="\\FS1\2018\123490"/>
    <n v="5"/>
    <n v="3590302204"/>
    <n v="215"/>
    <n v="95"/>
    <n v="16699080"/>
    <n v="514434980"/>
    <n v="37792654"/>
    <n v="2041808161"/>
    <n v="0"/>
    <s v="\\FS1\2018\12345628713\backup\2083711b-2405-4081-a4bf-0619c8375f1b.rr"/>
    <n v="5"/>
    <n v="0"/>
    <s v="\\FS1\2018\123456006516\INC1006541\2083711b-2405-4081-a4bf-0619c8375f1b,7.rr"/>
    <n v="100"/>
    <n v="0"/>
    <n v="0"/>
    <n v="0"/>
    <n v="0"/>
    <n v="0"/>
    <n v="0"/>
    <n v="0"/>
    <n v="0"/>
    <d v="2020-01-21T11:22:51"/>
    <d v="2020-02-08T20:39:30"/>
    <d v="2020-01-21T11:22:46"/>
    <n v="0"/>
    <n v="0"/>
    <n v="0"/>
    <n v="0"/>
    <n v="0"/>
    <n v="0"/>
    <n v="7948026"/>
    <n v="7"/>
    <n v="2"/>
    <n v="3590302045"/>
    <n v="212"/>
    <n v="95"/>
    <n v="0"/>
    <n v="0"/>
    <n v="95"/>
    <n v="0"/>
    <n v="0"/>
    <n v="95"/>
    <n v="9882276"/>
    <n v="9"/>
    <n v="95"/>
    <n v="3590302204"/>
    <n v="215"/>
    <n v="95"/>
    <n v="0"/>
    <n v="0"/>
    <n v="0"/>
    <n v="0"/>
    <n v="0"/>
    <n v="0"/>
    <n v="8915151"/>
    <n v="8"/>
    <n v="2"/>
    <n v="3590302204"/>
    <n v="215"/>
    <n v="95"/>
    <s v="BUILTIN\Administrators"/>
    <x v="34"/>
    <n v="1"/>
  </r>
  <r>
    <s v="\\FS1\2018\123491"/>
    <n v="8"/>
    <n v="467267"/>
    <n v="4"/>
    <n v="7"/>
    <n v="116816"/>
    <n v="155857"/>
    <n v="66752"/>
    <n v="467267"/>
    <n v="0"/>
    <s v="\\FS1\2018\123456\2018\I\001\CC\2083711b-2405-4081-a4bf-0619c8375f1b\LGP.docx"/>
    <n v="8"/>
    <n v="0"/>
    <s v="\\FS1\2018\123456\2018\I\001\CC\2083711b-2405-4081-a4bf-0619c8375f1b\LGP.docx"/>
    <n v="142"/>
    <n v="0"/>
    <n v="0"/>
    <n v="0"/>
    <n v="0"/>
    <n v="0"/>
    <n v="0"/>
    <n v="0"/>
    <n v="0"/>
    <d v="2019-06-13T01:27:28"/>
    <d v="2020-02-08T15:29:59"/>
    <d v="2019-06-13T01:19:05"/>
    <n v="0"/>
    <n v="0"/>
    <n v="0"/>
    <n v="0"/>
    <n v="0"/>
    <n v="0"/>
    <n v="0"/>
    <n v="0"/>
    <n v="0"/>
    <n v="467267"/>
    <n v="4"/>
    <n v="7"/>
    <n v="0"/>
    <n v="0"/>
    <n v="7"/>
    <n v="0"/>
    <n v="0"/>
    <n v="7"/>
    <n v="0"/>
    <n v="0"/>
    <n v="7"/>
    <n v="467267"/>
    <n v="4"/>
    <n v="7"/>
    <n v="0"/>
    <n v="0"/>
    <n v="0"/>
    <n v="0"/>
    <n v="0"/>
    <n v="0"/>
    <n v="0"/>
    <n v="0"/>
    <n v="0"/>
    <n v="467267"/>
    <n v="4"/>
    <n v="7"/>
    <s v="domain\AppSvc"/>
    <x v="35"/>
    <n v="0"/>
  </r>
  <r>
    <s v="\\FS1\2018\123492"/>
    <n v="8"/>
    <n v="4085299787"/>
    <n v="15984"/>
    <n v="2683"/>
    <n v="255586"/>
    <n v="17057648"/>
    <n v="1522661"/>
    <n v="367293191"/>
    <n v="0"/>
    <s v="\\FS1\2018\123456\2018\C\002\CC\2083711b-2405-4081-a4bf-0619c8375f1b\LGP.docx"/>
    <n v="8"/>
    <n v="0"/>
    <s v="\\FS1\2018\123456\2018\I\007\CC\2083711b-2405-4081-a4bf-0619c8375f1b\FC_CF_34_2083711b-2405-4081-a4bf-0619c8375f1b_2083711b-2405-4081-a4bf-0619c8375f1b.docx"/>
    <n v="212"/>
    <n v="0"/>
    <n v="0"/>
    <n v="0"/>
    <n v="0"/>
    <n v="0"/>
    <n v="0"/>
    <n v="11"/>
    <n v="2"/>
    <d v="2020-02-08T21:51:13"/>
    <d v="2020-02-09T01:11:10"/>
    <d v="2020-02-08T21:28:15"/>
    <n v="3571743"/>
    <n v="8"/>
    <n v="10"/>
    <n v="42739053"/>
    <n v="75"/>
    <n v="53"/>
    <n v="1113666861"/>
    <n v="8318"/>
    <n v="2287"/>
    <n v="4085299787"/>
    <n v="15984"/>
    <n v="2683"/>
    <n v="15107264"/>
    <n v="30"/>
    <n v="2683"/>
    <n v="119607961"/>
    <n v="190"/>
    <n v="2683"/>
    <n v="1302078918"/>
    <n v="9321"/>
    <n v="2683"/>
    <n v="4085299787"/>
    <n v="15984"/>
    <n v="2683"/>
    <n v="5266573"/>
    <n v="12"/>
    <n v="1"/>
    <n v="68595831"/>
    <n v="114"/>
    <n v="11"/>
    <n v="363032325"/>
    <n v="5498"/>
    <n v="739"/>
    <n v="4085299787"/>
    <n v="15984"/>
    <n v="2683"/>
    <s v="domain\AppSvc"/>
    <x v="36"/>
    <n v="1"/>
  </r>
  <r>
    <s v="\\FS1\2018\123493"/>
    <n v="6"/>
    <n v="1785498"/>
    <n v="4"/>
    <n v="3"/>
    <n v="446374"/>
    <n v="474344"/>
    <n v="595166"/>
    <n v="1785498"/>
    <n v="0"/>
    <s v="\\FS1\2018\123456\2018\I\001\2083711b-2405-4081-a4bf-0619c8375f1b.rr"/>
    <n v="6"/>
    <n v="0"/>
    <s v="\\FS1\2018\123456\2018\I\001\2083711b-2405-4081-a4bf-0619c8375f1b_BK1.rr"/>
    <n v="96"/>
    <n v="0"/>
    <n v="0"/>
    <n v="0"/>
    <n v="0"/>
    <n v="0"/>
    <n v="0"/>
    <n v="0"/>
    <n v="0"/>
    <d v="2020-02-07T14:55:27"/>
    <d v="2020-02-08T23:51:50"/>
    <d v="2020-02-07T12:10:35"/>
    <n v="0"/>
    <n v="0"/>
    <n v="0"/>
    <n v="1785498"/>
    <n v="4"/>
    <n v="3"/>
    <n v="1785498"/>
    <n v="4"/>
    <n v="3"/>
    <n v="1785498"/>
    <n v="4"/>
    <n v="3"/>
    <n v="474344"/>
    <n v="1"/>
    <n v="3"/>
    <n v="1785498"/>
    <n v="4"/>
    <n v="3"/>
    <n v="1785498"/>
    <n v="4"/>
    <n v="3"/>
    <n v="1785498"/>
    <n v="4"/>
    <n v="3"/>
    <n v="0"/>
    <n v="0"/>
    <n v="0"/>
    <n v="1785498"/>
    <n v="4"/>
    <n v="3"/>
    <n v="1785498"/>
    <n v="4"/>
    <n v="3"/>
    <n v="1785498"/>
    <n v="4"/>
    <n v="3"/>
    <s v="domain\AppSvc"/>
    <x v="37"/>
    <n v="1"/>
  </r>
  <r>
    <s v="\\FS1\2018\123494"/>
    <n v="8"/>
    <n v="663348617"/>
    <n v="1637"/>
    <n v="146"/>
    <n v="405222"/>
    <n v="19329562"/>
    <n v="4543483"/>
    <n v="97031145"/>
    <n v="0"/>
    <s v="\\FS1\2018\123456\2018\P\001\CC\2083711b-2405-4081-a4bf-0619c8375f1b\LGP.docx"/>
    <n v="8"/>
    <n v="0"/>
    <s v="\\FS1\2018\123456\2018\C\001\CC\2083711b-2405-4081-a4bf-0619c8375f1b\CFf_2083711b-2405-4081-a4bf-0619c8375f1b_2083711b-2405-4081-a4bf-0619c8375f1b.docx"/>
    <n v="209"/>
    <n v="0"/>
    <n v="0"/>
    <n v="0"/>
    <n v="0"/>
    <n v="0"/>
    <n v="0"/>
    <n v="0"/>
    <n v="0"/>
    <d v="2020-02-08T17:14:42"/>
    <d v="2020-02-09T01:24:54"/>
    <d v="2020-02-08T17:14:39"/>
    <n v="34252289"/>
    <n v="138"/>
    <n v="22"/>
    <n v="50574433"/>
    <n v="227"/>
    <n v="70"/>
    <n v="228017241"/>
    <n v="632"/>
    <n v="113"/>
    <n v="663348617"/>
    <n v="1637"/>
    <n v="146"/>
    <n v="66437048"/>
    <n v="223"/>
    <n v="146"/>
    <n v="84724624"/>
    <n v="310"/>
    <n v="146"/>
    <n v="408361296"/>
    <n v="1006"/>
    <n v="146"/>
    <n v="663348617"/>
    <n v="1637"/>
    <n v="146"/>
    <n v="25251471"/>
    <n v="122"/>
    <n v="16"/>
    <n v="41837199"/>
    <n v="212"/>
    <n v="40"/>
    <n v="225375077"/>
    <n v="634"/>
    <n v="84"/>
    <n v="663348617"/>
    <n v="1637"/>
    <n v="146"/>
    <s v="domain\AppSvc"/>
    <x v="38"/>
    <n v="1"/>
  </r>
  <r>
    <s v="\\FS1\2018\123495"/>
    <n v="8"/>
    <n v="1349404574"/>
    <n v="4659"/>
    <n v="564"/>
    <n v="289633"/>
    <n v="11768500"/>
    <n v="2392561"/>
    <n v="162184624"/>
    <n v="0"/>
    <s v="\\FS1\2018\123456\2018\X\001\CC\2083711b-2405-4081-a4bf-0619c8375f1b\GLI.xml"/>
    <n v="8"/>
    <n v="0"/>
    <s v="\\FS1\2018\123456\2018\I\002\CC\2083711b-2405-4081-a4bf-0619c8375f1b\Cache_offd_2083711b-2405-4081-a4bf-0619c8375f1b_2083711b-2405-4081-a4bf-0619c8375f1b.docx"/>
    <n v="210"/>
    <n v="0"/>
    <n v="0"/>
    <n v="0"/>
    <n v="0"/>
    <n v="0"/>
    <n v="0"/>
    <n v="0"/>
    <n v="0"/>
    <d v="2020-02-08T15:52:49"/>
    <d v="2020-02-09T01:24:50"/>
    <d v="2020-02-08T15:50:32"/>
    <n v="5132845"/>
    <n v="7"/>
    <n v="9"/>
    <n v="30545489"/>
    <n v="68"/>
    <n v="26"/>
    <n v="159820825"/>
    <n v="448"/>
    <n v="108"/>
    <n v="1349404574"/>
    <n v="4659"/>
    <n v="564"/>
    <n v="21903447"/>
    <n v="31"/>
    <n v="564"/>
    <n v="58979336"/>
    <n v="110"/>
    <n v="564"/>
    <n v="222139287"/>
    <n v="549"/>
    <n v="564"/>
    <n v="1349404574"/>
    <n v="4659"/>
    <n v="564"/>
    <n v="5054857"/>
    <n v="8"/>
    <n v="2"/>
    <n v="35423855"/>
    <n v="71"/>
    <n v="5"/>
    <n v="167901502"/>
    <n v="463"/>
    <n v="54"/>
    <n v="1349404574"/>
    <n v="4659"/>
    <n v="564"/>
    <s v="domain\AppSvc"/>
    <x v="39"/>
    <n v="1"/>
  </r>
  <r>
    <s v="\\FS1\2018\123496"/>
    <n v="8"/>
    <n v="48243300"/>
    <n v="59"/>
    <n v="14"/>
    <n v="817683"/>
    <n v="4669915"/>
    <n v="3445950"/>
    <n v="23760273"/>
    <n v="0"/>
    <s v="\\FS1\2018\123456\2018\I\001\CC\2083711b-2405-4081-a4bf-0619c8375f1b\GOLI.xml"/>
    <n v="8"/>
    <n v="0"/>
    <s v="\\FS1\2018\123456\2018\I\001\CC\2083711b-2405-4081-a4bf-0619c8375f1b\offd_2083711b-2405-4081-a4bf-0619c8375f1b_2083711b-2405-4081-a4bf-0619c8375f1b.docx"/>
    <n v="204"/>
    <n v="0"/>
    <n v="0"/>
    <n v="0"/>
    <n v="0"/>
    <n v="0"/>
    <n v="0"/>
    <n v="0"/>
    <n v="0"/>
    <d v="2020-02-08T16:15:55"/>
    <d v="2020-02-09T00:42:40"/>
    <d v="2020-02-08T16:15:50"/>
    <n v="803478"/>
    <n v="1"/>
    <n v="1"/>
    <n v="5162855"/>
    <n v="12"/>
    <n v="8"/>
    <n v="10183386"/>
    <n v="14"/>
    <n v="8"/>
    <n v="48243300"/>
    <n v="59"/>
    <n v="14"/>
    <n v="1581315"/>
    <n v="2"/>
    <n v="14"/>
    <n v="9606868"/>
    <n v="19"/>
    <n v="14"/>
    <n v="19590195"/>
    <n v="23"/>
    <n v="14"/>
    <n v="48243300"/>
    <n v="59"/>
    <n v="14"/>
    <n v="777837"/>
    <n v="1"/>
    <n v="0"/>
    <n v="4497196"/>
    <n v="11"/>
    <n v="5"/>
    <n v="9459992"/>
    <n v="13"/>
    <n v="5"/>
    <n v="48243300"/>
    <n v="59"/>
    <n v="14"/>
    <s v="domain\AppSvc"/>
    <x v="40"/>
    <n v="1"/>
  </r>
  <r>
    <s v="\\FS1\2018\123497"/>
    <n v="6"/>
    <n v="133309745"/>
    <n v="226"/>
    <n v="14"/>
    <n v="589866"/>
    <n v="9644220"/>
    <n v="9522124"/>
    <n v="47735381"/>
    <n v="0"/>
    <s v="\\FS1\2018\123456\2018\I\002\2083711b-2405-4081-a4bf-0619c8375f1b.rr"/>
    <n v="6"/>
    <n v="0"/>
    <s v="\\FS1\2018\123456\2018\I\002\2083711b-2405-4081-a4bf-0619c8375f1b_FC.rr"/>
    <n v="95"/>
    <n v="0"/>
    <n v="0"/>
    <n v="0"/>
    <n v="0"/>
    <n v="0"/>
    <n v="0"/>
    <n v="0"/>
    <n v="0"/>
    <d v="2020-02-05T14:02:28"/>
    <d v="2020-02-08T18:53:29"/>
    <d v="2020-02-05T14:02:24"/>
    <n v="0"/>
    <n v="0"/>
    <n v="0"/>
    <n v="416712"/>
    <n v="1"/>
    <n v="1"/>
    <n v="133309745"/>
    <n v="226"/>
    <n v="14"/>
    <n v="133309745"/>
    <n v="226"/>
    <n v="14"/>
    <n v="0"/>
    <n v="0"/>
    <n v="14"/>
    <n v="3136521"/>
    <n v="3"/>
    <n v="14"/>
    <n v="133309745"/>
    <n v="226"/>
    <n v="14"/>
    <n v="133309745"/>
    <n v="226"/>
    <n v="14"/>
    <n v="0"/>
    <n v="0"/>
    <n v="0"/>
    <n v="3136521"/>
    <n v="3"/>
    <n v="0"/>
    <n v="133309745"/>
    <n v="226"/>
    <n v="14"/>
    <n v="133309745"/>
    <n v="226"/>
    <n v="14"/>
    <s v="domain\AppSvc"/>
    <x v="41"/>
    <n v="1"/>
  </r>
  <r>
    <s v="\\FS1\2018\123498"/>
    <n v="6"/>
    <n v="9223040"/>
    <n v="24"/>
    <n v="3"/>
    <n v="384293"/>
    <n v="992843"/>
    <n v="3074346"/>
    <n v="9223040"/>
    <n v="0"/>
    <s v="\\FS1\2018\123456\2018\I\001\2083711b-2405-4081-a4bf-0619c8375f1b.rr"/>
    <n v="6"/>
    <n v="0"/>
    <s v="\\FS1\2018\123456\2018\I\001\2083711b-2405-4081-a4bf-0619c8375f1b_AF.rr"/>
    <n v="95"/>
    <n v="0"/>
    <n v="0"/>
    <n v="0"/>
    <n v="0"/>
    <n v="0"/>
    <n v="0"/>
    <n v="0"/>
    <n v="0"/>
    <d v="2020-02-05T15:37:25"/>
    <d v="2020-02-08T18:50:09"/>
    <d v="2020-02-05T15:37:17"/>
    <n v="0"/>
    <n v="0"/>
    <n v="0"/>
    <n v="4732614"/>
    <n v="12"/>
    <n v="1"/>
    <n v="9223040"/>
    <n v="24"/>
    <n v="3"/>
    <n v="9223040"/>
    <n v="24"/>
    <n v="3"/>
    <n v="0"/>
    <n v="0"/>
    <n v="3"/>
    <n v="9223040"/>
    <n v="24"/>
    <n v="3"/>
    <n v="9223040"/>
    <n v="24"/>
    <n v="3"/>
    <n v="9223040"/>
    <n v="24"/>
    <n v="3"/>
    <n v="0"/>
    <n v="0"/>
    <n v="0"/>
    <n v="4490426"/>
    <n v="12"/>
    <n v="0"/>
    <n v="9223040"/>
    <n v="24"/>
    <n v="3"/>
    <n v="9223040"/>
    <n v="24"/>
    <n v="3"/>
    <s v="domain\AppSvc"/>
    <x v="42"/>
    <n v="1"/>
  </r>
  <r>
    <s v="\\FS1\2018\123499"/>
    <n v="8"/>
    <n v="1644660281"/>
    <n v="5216"/>
    <n v="290"/>
    <n v="315310"/>
    <n v="5435714"/>
    <n v="5671242"/>
    <n v="130694285"/>
    <n v="0"/>
    <s v="\\FS1\2018\123456\2018\I\001\CC\2083711b-2405-4081-a4bf-0619c8375f1b\GLI.xml"/>
    <n v="8"/>
    <n v="0"/>
    <s v="\\FS1\2018\123456\2018\I\009\CC\2083711b-2405-4081-a4bf-0619c8375f1b\CF_37300_2083711b-2405-4081-a4bf-0619c8375f1b_2083711b-2405-4081-a4bf-0619c8375f1b.docx"/>
    <n v="212"/>
    <n v="0"/>
    <n v="0"/>
    <n v="0"/>
    <n v="0"/>
    <n v="0"/>
    <n v="0"/>
    <n v="0"/>
    <n v="0"/>
    <d v="2020-02-08T17:45:06"/>
    <d v="2020-02-09T01:11:07"/>
    <d v="2020-02-08T17:31:57"/>
    <n v="3655758"/>
    <n v="9"/>
    <n v="7"/>
    <n v="87305262"/>
    <n v="233"/>
    <n v="32"/>
    <n v="505719213"/>
    <n v="1387"/>
    <n v="65"/>
    <n v="1644660281"/>
    <n v="5216"/>
    <n v="290"/>
    <n v="9010676"/>
    <n v="23"/>
    <n v="290"/>
    <n v="168984103"/>
    <n v="438"/>
    <n v="290"/>
    <n v="1036406534"/>
    <n v="2752"/>
    <n v="290"/>
    <n v="1644660281"/>
    <n v="5216"/>
    <n v="290"/>
    <n v="4575257"/>
    <n v="12"/>
    <n v="0"/>
    <n v="119396011"/>
    <n v="318"/>
    <n v="7"/>
    <n v="741837352"/>
    <n v="1996"/>
    <n v="28"/>
    <n v="1644660281"/>
    <n v="5216"/>
    <n v="290"/>
    <s v="domain\AppSvc"/>
    <x v="43"/>
    <n v="1"/>
  </r>
  <r>
    <s v="\\FS1\2018\123500"/>
    <n v="6"/>
    <n v="321436768"/>
    <n v="420"/>
    <n v="16"/>
    <n v="765325"/>
    <n v="11650170"/>
    <n v="20089798"/>
    <n v="140553907"/>
    <n v="0"/>
    <s v="\\FS1\2018\123456\2018\Y\001\2083711b-2405-4081-a4bf-0619c8375f1b.rr"/>
    <n v="6"/>
    <n v="0"/>
    <s v="\\FS1\2018\123456\2018\Y\001\2083711b-2405-4081-a4bf-0619c8375f1b.rr"/>
    <n v="92"/>
    <n v="0"/>
    <n v="0"/>
    <n v="0"/>
    <n v="0"/>
    <n v="0"/>
    <n v="0"/>
    <n v="0"/>
    <n v="0"/>
    <d v="2020-01-22T12:30:02"/>
    <d v="2020-02-08T18:54:18"/>
    <d v="2020-01-22T12:30:00"/>
    <n v="0"/>
    <n v="0"/>
    <n v="0"/>
    <n v="0"/>
    <n v="0"/>
    <n v="0"/>
    <n v="321436768"/>
    <n v="420"/>
    <n v="16"/>
    <n v="321436768"/>
    <n v="420"/>
    <n v="16"/>
    <n v="0"/>
    <n v="0"/>
    <n v="16"/>
    <n v="0"/>
    <n v="0"/>
    <n v="16"/>
    <n v="321436768"/>
    <n v="420"/>
    <n v="16"/>
    <n v="321436768"/>
    <n v="420"/>
    <n v="16"/>
    <n v="0"/>
    <n v="0"/>
    <n v="0"/>
    <n v="0"/>
    <n v="0"/>
    <n v="0"/>
    <n v="321436768"/>
    <n v="420"/>
    <n v="16"/>
    <n v="321436768"/>
    <n v="420"/>
    <n v="16"/>
    <s v="domain\AppSvc"/>
    <x v="44"/>
    <n v="1"/>
  </r>
  <r>
    <s v="\\FS1\2018\123501"/>
    <n v="8"/>
    <n v="289333416"/>
    <n v="780"/>
    <n v="107"/>
    <n v="370940"/>
    <n v="15230197"/>
    <n v="2704050"/>
    <n v="119734294"/>
    <n v="0"/>
    <s v="\\FS1\2018\123456\2018\S\001\CC\2083711b-2405-4081-a4bf-0619c8375f1b\GLI.xml"/>
    <n v="8"/>
    <n v="0"/>
    <s v="\\FS1\2018\123456\2018\I\001\CC\2083711b-2405-4081-a4bf-0619c8375f1b\CF_189_2083711b-2405-4081-a4bf-0619c8375f1b_2083711b-2405-4081-a4bf-0619c8375f1b.docx"/>
    <n v="210"/>
    <n v="0"/>
    <n v="0"/>
    <n v="0"/>
    <n v="0"/>
    <n v="0"/>
    <n v="0"/>
    <n v="0"/>
    <n v="0"/>
    <d v="2020-02-08T14:00:17"/>
    <d v="2020-02-09T01:02:04"/>
    <d v="2020-02-08T13:34:17"/>
    <n v="736801"/>
    <n v="1"/>
    <n v="2"/>
    <n v="854035"/>
    <n v="6"/>
    <n v="4"/>
    <n v="20051486"/>
    <n v="76"/>
    <n v="22"/>
    <n v="289333416"/>
    <n v="780"/>
    <n v="107"/>
    <n v="2068896"/>
    <n v="3"/>
    <n v="107"/>
    <n v="3724735"/>
    <n v="10"/>
    <n v="107"/>
    <n v="32602777"/>
    <n v="97"/>
    <n v="107"/>
    <n v="289333416"/>
    <n v="780"/>
    <n v="107"/>
    <n v="1332095"/>
    <n v="2"/>
    <n v="0"/>
    <n v="2986116"/>
    <n v="8"/>
    <n v="0"/>
    <n v="19072199"/>
    <n v="70"/>
    <n v="6"/>
    <n v="289333416"/>
    <n v="780"/>
    <n v="107"/>
    <s v="domain\AppSvc"/>
    <x v="45"/>
    <n v="1"/>
  </r>
  <r>
    <s v="\\FS1\2018\123502"/>
    <n v="8"/>
    <n v="2289913150"/>
    <n v="11838"/>
    <n v="2133"/>
    <n v="193437"/>
    <n v="30927702"/>
    <n v="1073564"/>
    <n v="462038069"/>
    <n v="0"/>
    <s v="\\FS1\2018\123456\2018\P\001\CC\2083711b-2405-4081-a4bf-0619c8375f1b\LGP.docx"/>
    <n v="8"/>
    <n v="0"/>
    <s v="\\FS1\2018\123456\2018\I\004\CC\2083711b-2405-4081-a4bf-0619c8375f1b\FC_CFf_2083711b-2405-4081-a4bf-0619c8375f1b_2083711b-2405-4081-a4bf-0619c8375f1b.docx"/>
    <n v="212"/>
    <n v="0"/>
    <n v="0"/>
    <n v="0"/>
    <n v="0"/>
    <n v="0"/>
    <n v="0"/>
    <n v="7"/>
    <n v="1"/>
    <d v="2020-02-08T21:50:36"/>
    <d v="2020-02-09T01:24:35"/>
    <d v="2020-02-08T21:50:32"/>
    <n v="4269998"/>
    <n v="10"/>
    <n v="10"/>
    <n v="60323671"/>
    <n v="174"/>
    <n v="63"/>
    <n v="893721267"/>
    <n v="5558"/>
    <n v="1094"/>
    <n v="2289913150"/>
    <n v="11838"/>
    <n v="2133"/>
    <n v="24142779"/>
    <n v="57"/>
    <n v="2133"/>
    <n v="131037189"/>
    <n v="293"/>
    <n v="2133"/>
    <n v="1126512780"/>
    <n v="6334"/>
    <n v="2133"/>
    <n v="2289913150"/>
    <n v="11838"/>
    <n v="2133"/>
    <n v="8024965"/>
    <n v="18"/>
    <n v="0"/>
    <n v="93468431"/>
    <n v="221"/>
    <n v="15"/>
    <n v="536662746"/>
    <n v="5008"/>
    <n v="989"/>
    <n v="2289913150"/>
    <n v="11838"/>
    <n v="2133"/>
    <s v="domain\AppSvc"/>
    <x v="46"/>
    <n v="1"/>
  </r>
  <r>
    <s v="\\FS1\2018\123503"/>
    <n v="8"/>
    <n v="224395179"/>
    <n v="226"/>
    <n v="50"/>
    <n v="992899"/>
    <n v="33859653"/>
    <n v="4487903"/>
    <n v="157049236"/>
    <n v="0"/>
    <s v="\\FS1\2018\123456\2018\S\001\CC\2083711b-2405-4081-a4bf-0619c8375f1b\GLI.xml"/>
    <n v="8"/>
    <n v="0"/>
    <s v="\\FS1\2018\123456\2018\S\001\CC\2083711b-2405-4081-a4bf-0619c8375f1b\CFf_2083711b-2405-4081-a4bf-0619c8375f1b_2083711b-2405-4081-a4bf-0619c8375f1b.docx"/>
    <n v="209"/>
    <n v="0"/>
    <n v="0"/>
    <n v="0"/>
    <n v="0"/>
    <n v="0"/>
    <n v="0"/>
    <n v="0"/>
    <n v="0"/>
    <d v="2020-02-05T12:09:47"/>
    <d v="2020-02-08T20:26:22"/>
    <d v="2020-02-05T11:58:56"/>
    <n v="0"/>
    <n v="0"/>
    <n v="0"/>
    <n v="1289623"/>
    <n v="4"/>
    <n v="3"/>
    <n v="42688414"/>
    <n v="71"/>
    <n v="19"/>
    <n v="224395179"/>
    <n v="226"/>
    <n v="50"/>
    <n v="0"/>
    <n v="0"/>
    <n v="50"/>
    <n v="7934492"/>
    <n v="8"/>
    <n v="50"/>
    <n v="83597289"/>
    <n v="93"/>
    <n v="50"/>
    <n v="224395179"/>
    <n v="226"/>
    <n v="50"/>
    <n v="0"/>
    <n v="0"/>
    <n v="0"/>
    <n v="6679571"/>
    <n v="7"/>
    <n v="0"/>
    <n v="66241412"/>
    <n v="86"/>
    <n v="10"/>
    <n v="224395179"/>
    <n v="226"/>
    <n v="50"/>
    <s v="domain\AppSvc"/>
    <x v="47"/>
    <n v="1"/>
  </r>
  <r>
    <s v="\\FS1\2018\123504"/>
    <n v="8"/>
    <n v="496861597"/>
    <n v="427"/>
    <n v="59"/>
    <n v="1163610"/>
    <n v="14683095"/>
    <n v="8421383"/>
    <n v="368775175"/>
    <n v="0"/>
    <s v="\\FS1\2018\123456\2018\F\001\CC\2083711b-2405-4081-a4bf-0619c8375f1b\GOLI.xml"/>
    <n v="8"/>
    <n v="0"/>
    <s v="\\FS1\2018\123456\2018\I\001\CC\2083711b-2405-4081-a4bf-0619c8375f1b\CF_45100_2083711b-2405-4081-a4bf-0619c8375f1b_2083711b-2405-4081-a4bf-0619c8375f1b.docx"/>
    <n v="212"/>
    <n v="0"/>
    <n v="0"/>
    <n v="0"/>
    <n v="0"/>
    <n v="0"/>
    <n v="0"/>
    <n v="0"/>
    <n v="0"/>
    <d v="2020-02-08T16:04:07"/>
    <d v="2020-02-09T00:56:51"/>
    <d v="2020-02-08T16:00:36"/>
    <n v="402141"/>
    <n v="1"/>
    <n v="1"/>
    <n v="39485666"/>
    <n v="37"/>
    <n v="7"/>
    <n v="164583602"/>
    <n v="161"/>
    <n v="33"/>
    <n v="496861597"/>
    <n v="427"/>
    <n v="59"/>
    <n v="775184"/>
    <n v="2"/>
    <n v="59"/>
    <n v="75055768"/>
    <n v="71"/>
    <n v="59"/>
    <n v="295939717"/>
    <n v="226"/>
    <n v="59"/>
    <n v="496861597"/>
    <n v="427"/>
    <n v="59"/>
    <n v="373043"/>
    <n v="1"/>
    <n v="0"/>
    <n v="43949351"/>
    <n v="44"/>
    <n v="1"/>
    <n v="204153691"/>
    <n v="184"/>
    <n v="22"/>
    <n v="496861597"/>
    <n v="427"/>
    <n v="59"/>
    <s v="domain\AppSvc"/>
    <x v="48"/>
    <n v="1"/>
  </r>
  <r>
    <s v="\\FS1\2018\123505"/>
    <n v="8"/>
    <n v="945675842"/>
    <n v="1954"/>
    <n v="102"/>
    <n v="483969"/>
    <n v="19258907"/>
    <n v="9271331"/>
    <n v="133421938"/>
    <n v="0"/>
    <s v="\\FS1\2018\123456\2018\I\001\CC\2083711b-2405-4081-a4bf-0619c8375f1b\LGP.docx"/>
    <n v="8"/>
    <n v="0"/>
    <s v="\\FS1\2018\123456\2018\C\001\CC\2083711b-2405-4081-a4bf-0619c8375f1b\FC_CFf_2083711b-2405-4081-a4bf-0619c8375f1b_2083711b-2405-4081-a4bf-0619c8375f1b.docx"/>
    <n v="212"/>
    <n v="0"/>
    <n v="0"/>
    <n v="0"/>
    <n v="0"/>
    <n v="0"/>
    <n v="0"/>
    <n v="0"/>
    <n v="0"/>
    <d v="2020-02-08T13:16:47"/>
    <d v="2020-02-09T01:08:39"/>
    <d v="2020-02-08T13:16:46"/>
    <n v="716714"/>
    <n v="1"/>
    <n v="1"/>
    <n v="16342320"/>
    <n v="54"/>
    <n v="24"/>
    <n v="127758218"/>
    <n v="264"/>
    <n v="79"/>
    <n v="945675842"/>
    <n v="1954"/>
    <n v="102"/>
    <n v="4185000"/>
    <n v="8"/>
    <n v="102"/>
    <n v="30612156"/>
    <n v="78"/>
    <n v="102"/>
    <n v="174131867"/>
    <n v="350"/>
    <n v="102"/>
    <n v="945675842"/>
    <n v="1954"/>
    <n v="102"/>
    <n v="1433428"/>
    <n v="2"/>
    <n v="0"/>
    <n v="22998572"/>
    <n v="64"/>
    <n v="12"/>
    <n v="137659863"/>
    <n v="281"/>
    <n v="56"/>
    <n v="945675842"/>
    <n v="1954"/>
    <n v="102"/>
    <s v="domain\AppSvc"/>
    <x v="49"/>
    <n v="1"/>
  </r>
  <r>
    <s v="\\FS1\2018\123506"/>
    <n v="8"/>
    <n v="1494700472"/>
    <n v="3461"/>
    <n v="481"/>
    <n v="431869"/>
    <n v="27084451"/>
    <n v="3107485"/>
    <n v="708436900"/>
    <n v="0"/>
    <s v="\\FS1\2018\123456\2018\F\001\PC\SP\2083711b-2405-4081-a4bf-0619c8375f1b\"/>
    <n v="8"/>
    <n v="0"/>
    <s v="\\FS1\2018\123456\2018\I\003\CC\2083711b-2405-4081-a4bf-0619c8375f1b\Cache_offd_2083711b-2405-4081-a4bf-0619c8375f1b_2083711b-2405-4081-a4bf-0619c8375f1b.docx"/>
    <n v="210"/>
    <n v="0"/>
    <n v="0"/>
    <n v="0"/>
    <n v="0"/>
    <n v="0"/>
    <n v="0"/>
    <n v="3"/>
    <n v="0"/>
    <d v="2020-02-08T19:07:26"/>
    <d v="2020-02-09T01:10:05"/>
    <d v="2020-02-08T18:43:42"/>
    <n v="7111285"/>
    <n v="12"/>
    <n v="5"/>
    <n v="31841163"/>
    <n v="29"/>
    <n v="9"/>
    <n v="541769838"/>
    <n v="543"/>
    <n v="51"/>
    <n v="1494700472"/>
    <n v="3461"/>
    <n v="481"/>
    <n v="18884388"/>
    <n v="28"/>
    <n v="481"/>
    <n v="80620431"/>
    <n v="77"/>
    <n v="481"/>
    <n v="1022344091"/>
    <n v="892"/>
    <n v="481"/>
    <n v="1494700472"/>
    <n v="3461"/>
    <n v="481"/>
    <n v="15258439"/>
    <n v="21"/>
    <n v="0"/>
    <n v="74702036"/>
    <n v="65"/>
    <n v="0"/>
    <n v="579623502"/>
    <n v="585"/>
    <n v="36"/>
    <n v="1494700472"/>
    <n v="3461"/>
    <n v="481"/>
    <s v="domain\AppSvc"/>
    <x v="50"/>
    <n v="1"/>
  </r>
  <r>
    <s v="\\FS1\2018\123507"/>
    <n v="8"/>
    <n v="9561140"/>
    <n v="21"/>
    <n v="11"/>
    <n v="455292"/>
    <n v="1559979"/>
    <n v="869194"/>
    <n v="6791480"/>
    <n v="0"/>
    <s v="\\FS1\2018\123456\2018\P\001\CC\2083711b-2405-4081-a4bf-0619c8375f1b\LGP.docx"/>
    <n v="8"/>
    <n v="0"/>
    <s v="\\FS1\2018\123456\2018\P\001\CC\2083711b-2405-4081-a4bf-0619c8375f1b\LGP.docx"/>
    <n v="142"/>
    <n v="0"/>
    <n v="0"/>
    <n v="0"/>
    <n v="0"/>
    <n v="0"/>
    <n v="0"/>
    <n v="0"/>
    <n v="0"/>
    <d v="2020-01-08T21:35:27"/>
    <d v="2020-02-08T19:39:10"/>
    <d v="2020-01-08T21:31:13"/>
    <n v="0"/>
    <n v="0"/>
    <n v="0"/>
    <n v="0"/>
    <n v="0"/>
    <n v="0"/>
    <n v="0"/>
    <n v="0"/>
    <n v="0"/>
    <n v="9561140"/>
    <n v="21"/>
    <n v="11"/>
    <n v="0"/>
    <n v="0"/>
    <n v="11"/>
    <n v="0"/>
    <n v="0"/>
    <n v="11"/>
    <n v="0"/>
    <n v="0"/>
    <n v="11"/>
    <n v="9561140"/>
    <n v="21"/>
    <n v="11"/>
    <n v="0"/>
    <n v="0"/>
    <n v="0"/>
    <n v="0"/>
    <n v="0"/>
    <n v="0"/>
    <n v="0"/>
    <n v="0"/>
    <n v="0"/>
    <n v="9561140"/>
    <n v="21"/>
    <n v="11"/>
    <s v="domain\AppSvc"/>
    <x v="51"/>
    <n v="1"/>
  </r>
  <r>
    <s v="\\FS1\2018\123508"/>
    <n v="8"/>
    <n v="247264014"/>
    <n v="331"/>
    <n v="34"/>
    <n v="747021"/>
    <n v="7927512"/>
    <n v="7272471"/>
    <n v="141155349"/>
    <n v="0"/>
    <s v="\\FS1\2018\123456\2018\I\001\CC\2083711b-2405-4081-a4bf-0619c8375f1b\GLI.xml"/>
    <n v="8"/>
    <n v="0"/>
    <s v="\\FS1\2018\123456\2018\I\001\CC\2083711b-2405-4081-a4bf-0619c8375f1b\FC_CFf_2083711b-2405-4081-a4bf-0619c8375f1b_2083711b-2405-4081-a4bf-0619c8375f1b.docx"/>
    <n v="212"/>
    <n v="0"/>
    <n v="0"/>
    <n v="0"/>
    <n v="0"/>
    <n v="0"/>
    <n v="0"/>
    <n v="0"/>
    <n v="0"/>
    <d v="2020-01-23T14:37:00"/>
    <d v="2020-02-08T20:18:01"/>
    <d v="2020-01-23T14:13:28"/>
    <n v="0"/>
    <n v="0"/>
    <n v="0"/>
    <n v="0"/>
    <n v="0"/>
    <n v="0"/>
    <n v="13675722"/>
    <n v="15"/>
    <n v="8"/>
    <n v="247264014"/>
    <n v="331"/>
    <n v="34"/>
    <n v="0"/>
    <n v="0"/>
    <n v="34"/>
    <n v="0"/>
    <n v="0"/>
    <n v="34"/>
    <n v="32202035"/>
    <n v="27"/>
    <n v="34"/>
    <n v="247264014"/>
    <n v="331"/>
    <n v="34"/>
    <n v="0"/>
    <n v="0"/>
    <n v="0"/>
    <n v="0"/>
    <n v="0"/>
    <n v="0"/>
    <n v="10140371"/>
    <n v="17"/>
    <n v="1"/>
    <n v="247264014"/>
    <n v="331"/>
    <n v="34"/>
    <s v="domain\AppSvc"/>
    <x v="52"/>
    <n v="1"/>
  </r>
  <r>
    <s v="\\FS1\2018\123509"/>
    <n v="8"/>
    <n v="1558190084"/>
    <n v="5278"/>
    <n v="724"/>
    <n v="295223"/>
    <n v="14105676"/>
    <n v="2152196"/>
    <n v="284005702"/>
    <n v="0"/>
    <s v="\\FS1\2018\123456\2018\F\001\CC\2083711b-2405-4081-a4bf-0619c8375f1b\GLI.xml"/>
    <n v="8"/>
    <n v="0"/>
    <s v="\\FS1\2018\123456\2018\S\001\CC\2083711b-2405-4081-a4bf-0619c8375f1b\Cache_CFf_2083711b-2405-4081-a4bf-0619c8375f1b_2083711b-2405-4081-a4bf-0619c8375f1b.docx"/>
    <n v="215"/>
    <n v="0"/>
    <n v="0"/>
    <n v="0"/>
    <n v="0"/>
    <n v="0"/>
    <n v="0"/>
    <n v="0"/>
    <n v="0"/>
    <d v="2020-02-08T18:42:13"/>
    <d v="2020-02-09T01:24:36"/>
    <d v="2020-02-08T16:31:34"/>
    <n v="2375606"/>
    <n v="10"/>
    <n v="10"/>
    <n v="26721615"/>
    <n v="58"/>
    <n v="29"/>
    <n v="93041816"/>
    <n v="317"/>
    <n v="74"/>
    <n v="1558190084"/>
    <n v="5278"/>
    <n v="724"/>
    <n v="17446010"/>
    <n v="43"/>
    <n v="724"/>
    <n v="62203810"/>
    <n v="106"/>
    <n v="724"/>
    <n v="206185563"/>
    <n v="458"/>
    <n v="724"/>
    <n v="1558190084"/>
    <n v="5278"/>
    <n v="724"/>
    <n v="7661909"/>
    <n v="14"/>
    <n v="2"/>
    <n v="40166281"/>
    <n v="76"/>
    <n v="3"/>
    <n v="154873318"/>
    <n v="365"/>
    <n v="17"/>
    <n v="1558190084"/>
    <n v="5278"/>
    <n v="724"/>
    <s v="domain\AppSvc"/>
    <x v="53"/>
    <n v="1"/>
  </r>
  <r>
    <s v="\\FS1\2018\123510"/>
    <n v="8"/>
    <n v="1791824748"/>
    <n v="558"/>
    <n v="44"/>
    <n v="3211155"/>
    <n v="116857935"/>
    <n v="40723289"/>
    <n v="1032758388"/>
    <n v="0"/>
    <s v="\\FS1\2018\123456\2018\C\003\CC\2083711b-2405-4081-a4bf-0619c8375f1b\GLI.xml"/>
    <n v="8"/>
    <n v="0"/>
    <s v="\\FS1\2018\123456\2018\C\003\CC\2083711b-2405-4081-a4bf-0619c8375f1b\CF_134_2083711b-2405-4081-a4bf-0619c8375f1b_2083711b-2405-4081-a4bf-0619c8375f1b.docx"/>
    <n v="210"/>
    <n v="0"/>
    <n v="0"/>
    <n v="0"/>
    <n v="0"/>
    <n v="0"/>
    <n v="0"/>
    <n v="0"/>
    <n v="0"/>
    <d v="2020-02-07T18:26:00"/>
    <d v="2020-02-09T01:24:31"/>
    <d v="2020-02-07T18:25:39"/>
    <n v="0"/>
    <n v="0"/>
    <n v="0"/>
    <n v="121711890"/>
    <n v="35"/>
    <n v="9"/>
    <n v="738779424"/>
    <n v="184"/>
    <n v="25"/>
    <n v="1791824748"/>
    <n v="558"/>
    <n v="44"/>
    <n v="116481012"/>
    <n v="32"/>
    <n v="44"/>
    <n v="126799217"/>
    <n v="40"/>
    <n v="44"/>
    <n v="944777600"/>
    <n v="221"/>
    <n v="44"/>
    <n v="1791824748"/>
    <n v="558"/>
    <n v="44"/>
    <n v="0"/>
    <n v="0"/>
    <n v="0"/>
    <n v="90588378"/>
    <n v="32"/>
    <n v="1"/>
    <n v="884990017"/>
    <n v="187"/>
    <n v="5"/>
    <n v="1791824748"/>
    <n v="558"/>
    <n v="44"/>
    <s v="domain\AppSvc"/>
    <x v="54"/>
    <n v="1"/>
  </r>
  <r>
    <s v="\\FS1\2018\123511"/>
    <n v="8"/>
    <n v="220240396"/>
    <n v="393"/>
    <n v="95"/>
    <n v="560408"/>
    <n v="9446444"/>
    <n v="2318319"/>
    <n v="138381047"/>
    <n v="0"/>
    <s v="\\FS1\2018\123456\2018\X\001\CC\2083711b-2405-4081-a4bf-0619c8375f1b\GLI.xml"/>
    <n v="8"/>
    <n v="0"/>
    <s v="\\FS1\2018\123456\2018\I\001\CC\2083711b-2405-4081-a4bf-0619c8375f1b\Cache_offd_2083711b-2405-4081-a4bf-0619c8375f1b_2083711b-2405-4081-a4bf-0619c8375f1b.docx"/>
    <n v="210"/>
    <n v="0"/>
    <n v="0"/>
    <n v="0"/>
    <n v="0"/>
    <n v="0"/>
    <n v="0"/>
    <n v="0"/>
    <n v="0"/>
    <d v="2020-02-07T17:13:58"/>
    <d v="2020-02-09T01:10:58"/>
    <d v="2020-02-07T17:13:44"/>
    <n v="0"/>
    <n v="0"/>
    <n v="0"/>
    <n v="22498854"/>
    <n v="24"/>
    <n v="5"/>
    <n v="68103244"/>
    <n v="255"/>
    <n v="85"/>
    <n v="220240396"/>
    <n v="393"/>
    <n v="95"/>
    <n v="38918050"/>
    <n v="30"/>
    <n v="95"/>
    <n v="44639628"/>
    <n v="43"/>
    <n v="95"/>
    <n v="101201504"/>
    <n v="292"/>
    <n v="95"/>
    <n v="220240396"/>
    <n v="393"/>
    <n v="95"/>
    <n v="0"/>
    <n v="0"/>
    <n v="0"/>
    <n v="23333218"/>
    <n v="25"/>
    <n v="0"/>
    <n v="50877518"/>
    <n v="232"/>
    <n v="75"/>
    <n v="220240396"/>
    <n v="393"/>
    <n v="95"/>
    <s v="domain\AppSvc"/>
    <x v="55"/>
    <n v="1"/>
  </r>
  <r>
    <s v="\\FS1\2018\123512"/>
    <n v="8"/>
    <n v="699961571"/>
    <n v="2261"/>
    <n v="90"/>
    <n v="309580"/>
    <n v="913645"/>
    <n v="7777350"/>
    <n v="79283657"/>
    <n v="0"/>
    <s v="\\FS1\2018\123456\2018\S\001\CC\2083711b-2405-4081-a4bf-0619c8375f1b\LGP.docx"/>
    <n v="8"/>
    <n v="0"/>
    <s v="\\FS1\2018\123456\2018\S\002\CC\2083711b-2405-4081-a4bf-0619c8375f1b\CFf_2083711b-2405-4081-a4bf-0619c8375f1b_2083711b-2405-4081-a4bf-0619c8375f1b.docx"/>
    <n v="209"/>
    <n v="0"/>
    <n v="0"/>
    <n v="0"/>
    <n v="0"/>
    <n v="0"/>
    <n v="0"/>
    <n v="0"/>
    <n v="0"/>
    <d v="2020-02-08T17:59:11"/>
    <d v="2020-02-09T01:14:52"/>
    <d v="2020-02-08T17:54:09"/>
    <n v="467814"/>
    <n v="1"/>
    <n v="1"/>
    <n v="402470027"/>
    <n v="1238"/>
    <n v="40"/>
    <n v="699961571"/>
    <n v="2261"/>
    <n v="90"/>
    <n v="699961571"/>
    <n v="2261"/>
    <n v="90"/>
    <n v="3430892"/>
    <n v="10"/>
    <n v="90"/>
    <n v="525996122"/>
    <n v="1646"/>
    <n v="90"/>
    <n v="699961571"/>
    <n v="2261"/>
    <n v="90"/>
    <n v="699961571"/>
    <n v="2261"/>
    <n v="90"/>
    <n v="442999"/>
    <n v="1"/>
    <n v="0"/>
    <n v="397325655"/>
    <n v="1241"/>
    <n v="18"/>
    <n v="699961571"/>
    <n v="2261"/>
    <n v="90"/>
    <n v="699961571"/>
    <n v="2261"/>
    <n v="90"/>
    <s v="domain\AppSvc"/>
    <x v="56"/>
    <n v="1"/>
  </r>
  <r>
    <s v="\\FS1\2018\123513"/>
    <n v="6"/>
    <n v="1548315"/>
    <n v="3"/>
    <n v="3"/>
    <n v="516105"/>
    <n v="656793"/>
    <n v="516105"/>
    <n v="1548315"/>
    <n v="0"/>
    <s v="\\FS1\2018\123456\2018\I\001\2083711b-2405-4081-a4bf-0619c8375f1b.rr"/>
    <n v="6"/>
    <n v="0"/>
    <s v="\\FS1\2018\123456\2018\I\001\2083711b-2405-4081-a4bf-0619c8375f1b.rr"/>
    <n v="92"/>
    <n v="0"/>
    <n v="0"/>
    <n v="0"/>
    <n v="0"/>
    <n v="0"/>
    <n v="0"/>
    <n v="0"/>
    <n v="0"/>
    <d v="2019-12-20T12:06:06"/>
    <d v="2020-02-08T19:38:51"/>
    <d v="2019-12-20T11:26:42"/>
    <n v="0"/>
    <n v="0"/>
    <n v="0"/>
    <n v="0"/>
    <n v="0"/>
    <n v="0"/>
    <n v="0"/>
    <n v="0"/>
    <n v="0"/>
    <n v="1548315"/>
    <n v="3"/>
    <n v="3"/>
    <n v="0"/>
    <n v="0"/>
    <n v="3"/>
    <n v="0"/>
    <n v="0"/>
    <n v="3"/>
    <n v="0"/>
    <n v="0"/>
    <n v="3"/>
    <n v="1548315"/>
    <n v="3"/>
    <n v="3"/>
    <n v="0"/>
    <n v="0"/>
    <n v="0"/>
    <n v="0"/>
    <n v="0"/>
    <n v="0"/>
    <n v="0"/>
    <n v="0"/>
    <n v="0"/>
    <n v="1548315"/>
    <n v="3"/>
    <n v="3"/>
    <s v="domain\AppSvc"/>
    <x v="57"/>
    <n v="1"/>
  </r>
  <r>
    <s v="\\FS1\2018\123514"/>
    <n v="6"/>
    <n v="108859794"/>
    <n v="82"/>
    <n v="11"/>
    <n v="1327558"/>
    <n v="5715527"/>
    <n v="9896344"/>
    <n v="105221284"/>
    <n v="0"/>
    <s v="\\FS1\2018\123456\2018\C\001\2083711b-2405-4081-a4bf-0619c8375f1b.rr"/>
    <n v="6"/>
    <n v="0"/>
    <s v="\\FS1\2018\123456\2018\C\001\2083711b-2405-4081-a4bf-0619c8375f1b_AF.rr"/>
    <n v="95"/>
    <n v="0"/>
    <n v="0"/>
    <n v="0"/>
    <n v="0"/>
    <n v="0"/>
    <n v="0"/>
    <n v="0"/>
    <n v="0"/>
    <d v="2020-01-15T19:52:15"/>
    <d v="2020-02-08T19:34:59"/>
    <d v="2020-01-15T19:52:06"/>
    <n v="0"/>
    <n v="0"/>
    <n v="0"/>
    <n v="0"/>
    <n v="0"/>
    <n v="0"/>
    <n v="48927050"/>
    <n v="35"/>
    <n v="4"/>
    <n v="108859794"/>
    <n v="82"/>
    <n v="11"/>
    <n v="0"/>
    <n v="0"/>
    <n v="11"/>
    <n v="0"/>
    <n v="0"/>
    <n v="11"/>
    <n v="95383470"/>
    <n v="68"/>
    <n v="11"/>
    <n v="108859794"/>
    <n v="82"/>
    <n v="11"/>
    <n v="0"/>
    <n v="0"/>
    <n v="0"/>
    <n v="0"/>
    <n v="0"/>
    <n v="0"/>
    <n v="50891578"/>
    <n v="38"/>
    <n v="0"/>
    <n v="108859794"/>
    <n v="82"/>
    <n v="11"/>
    <s v="domain\AppSvc"/>
    <x v="58"/>
    <n v="1"/>
  </r>
  <r>
    <s v="\\FS1\2018\123515"/>
    <n v="8"/>
    <n v="98919231"/>
    <n v="161"/>
    <n v="31"/>
    <n v="614405"/>
    <n v="6410497"/>
    <n v="3190942"/>
    <n v="84025991"/>
    <n v="0"/>
    <s v="\\FS1\2018\123456\2018\I\001\CC\2083711b-2405-4081-a4bf-0619c8375f1b\GLI.xml"/>
    <n v="8"/>
    <n v="0"/>
    <s v="\\FS1\2018\123456\2018\I\001\CC\2083711b-2405-4081-a4bf-0619c8375f1b\CFf_2083711b-2405-4081-a4bf-0619c8375f1b_2083711b-2405-4081-a4bf-0619c8375f1b.docx"/>
    <n v="209"/>
    <n v="0"/>
    <n v="0"/>
    <n v="0"/>
    <n v="0"/>
    <n v="0"/>
    <n v="0"/>
    <n v="0"/>
    <n v="0"/>
    <d v="2020-02-03T10:32:05"/>
    <d v="2020-02-08T20:28:19"/>
    <d v="2020-02-03T10:18:28"/>
    <n v="0"/>
    <n v="0"/>
    <n v="0"/>
    <n v="0"/>
    <n v="1"/>
    <n v="5"/>
    <n v="17492622"/>
    <n v="42"/>
    <n v="14"/>
    <n v="98919231"/>
    <n v="161"/>
    <n v="31"/>
    <n v="0"/>
    <n v="0"/>
    <n v="31"/>
    <n v="273582"/>
    <n v="2"/>
    <n v="31"/>
    <n v="30064045"/>
    <n v="57"/>
    <n v="31"/>
    <n v="98919231"/>
    <n v="161"/>
    <n v="31"/>
    <n v="0"/>
    <n v="0"/>
    <n v="0"/>
    <n v="273582"/>
    <n v="2"/>
    <n v="4"/>
    <n v="24823335"/>
    <n v="45"/>
    <n v="8"/>
    <n v="98919231"/>
    <n v="161"/>
    <n v="31"/>
    <s v="domain\AppSvc"/>
    <x v="59"/>
    <n v="1"/>
  </r>
  <r>
    <s v="\\FS1\2018\123516"/>
    <n v="8"/>
    <n v="1371938268"/>
    <n v="4357"/>
    <n v="555"/>
    <n v="314881"/>
    <n v="4557914"/>
    <n v="2471960"/>
    <n v="177500152"/>
    <n v="0"/>
    <s v="\\FS1\2018\123456\2018\P\003\CC\2083711b-2405-4081-a4bf-0619c8375f1b\GLI.xml"/>
    <n v="8"/>
    <n v="0"/>
    <s v="\\FS1\2018\123456\2018\I\002\CC\2083711b-2405-4081-a4bf-0619c8375f1b\CF_45100_2083711b-2405-4081-a4bf-0619c8375f1b_2083711b-2405-4081-a4bf-0619c8375f1b.docx"/>
    <n v="212"/>
    <n v="0"/>
    <n v="0"/>
    <n v="0"/>
    <n v="0"/>
    <n v="0"/>
    <n v="0"/>
    <n v="0"/>
    <n v="0"/>
    <d v="2020-02-08T05:07:18"/>
    <d v="2020-02-09T04:40:06"/>
    <d v="2020-02-08T05:05:32"/>
    <n v="0"/>
    <n v="0"/>
    <n v="0"/>
    <n v="40202696"/>
    <n v="133"/>
    <n v="27"/>
    <n v="222083221"/>
    <n v="417"/>
    <n v="45"/>
    <n v="1371938268"/>
    <n v="4357"/>
    <n v="555"/>
    <n v="11650465"/>
    <n v="19"/>
    <n v="555"/>
    <n v="69378279"/>
    <n v="180"/>
    <n v="555"/>
    <n v="388049441"/>
    <n v="654"/>
    <n v="555"/>
    <n v="1371938268"/>
    <n v="4357"/>
    <n v="555"/>
    <n v="0"/>
    <n v="0"/>
    <n v="0"/>
    <n v="48341606"/>
    <n v="142"/>
    <n v="6"/>
    <n v="265842544"/>
    <n v="475"/>
    <n v="19"/>
    <n v="1371938268"/>
    <n v="4357"/>
    <n v="555"/>
    <s v="domain\AppSvc"/>
    <x v="60"/>
    <n v="1"/>
  </r>
  <r>
    <s v="\\FS1\2018\123517"/>
    <n v="8"/>
    <n v="187976443"/>
    <n v="952"/>
    <n v="177"/>
    <n v="197454"/>
    <n v="5113815"/>
    <n v="1062013"/>
    <n v="105460453"/>
    <n v="0"/>
    <s v="\\FS1\2018\123456\2018\S\001\CC\2083711b-2405-4081-a4bf-0619c8375f1b\GLI.xml"/>
    <n v="8"/>
    <n v="0"/>
    <s v="\\FS1\2018\123456\2018\I\001\CC\2083711b-2405-4081-a4bf-0619c8375f1b\Cache_offd_2083711b-2405-4081-a4bf-0619c8375f1b_2083711b-2405-4081-a4bf-0619c8375f1b.docx"/>
    <n v="210"/>
    <n v="0"/>
    <n v="0"/>
    <n v="0"/>
    <n v="0"/>
    <n v="0"/>
    <n v="0"/>
    <n v="0"/>
    <n v="0"/>
    <d v="2020-02-04T13:45:31"/>
    <d v="2020-02-08T20:26:44"/>
    <d v="2020-02-04T13:45:28"/>
    <n v="0"/>
    <n v="0"/>
    <n v="0"/>
    <n v="83192382"/>
    <n v="181"/>
    <n v="6"/>
    <n v="84821309"/>
    <n v="194"/>
    <n v="10"/>
    <n v="187976443"/>
    <n v="952"/>
    <n v="177"/>
    <n v="0"/>
    <n v="0"/>
    <n v="177"/>
    <n v="164994681"/>
    <n v="362"/>
    <n v="177"/>
    <n v="165665147"/>
    <n v="374"/>
    <n v="177"/>
    <n v="187976443"/>
    <n v="952"/>
    <n v="177"/>
    <n v="0"/>
    <n v="0"/>
    <n v="0"/>
    <n v="81802299"/>
    <n v="181"/>
    <n v="0"/>
    <n v="83604088"/>
    <n v="194"/>
    <n v="1"/>
    <n v="187976443"/>
    <n v="952"/>
    <n v="177"/>
    <s v="domain\AppSvc"/>
    <x v="61"/>
    <n v="1"/>
  </r>
  <r>
    <s v="\\FS1\2018\123518"/>
    <n v="8"/>
    <n v="56168807"/>
    <n v="55"/>
    <n v="11"/>
    <n v="1021251"/>
    <n v="2132981"/>
    <n v="5106255"/>
    <n v="55518573"/>
    <n v="0"/>
    <s v="\\FS1\2018\123456\2018\X\001\CC\2083711b-2405-4081-a4bf-0619c8375f1b\LGP.docx"/>
    <n v="8"/>
    <n v="0"/>
    <s v="\\FS1\2018\123456\2018\X\001\CC\2083711b-2405-4081-a4bf-0619c8375f1b\LGP.docx"/>
    <n v="142"/>
    <n v="0"/>
    <n v="0"/>
    <n v="0"/>
    <n v="0"/>
    <n v="0"/>
    <n v="0"/>
    <n v="0"/>
    <n v="0"/>
    <d v="2020-02-07T16:06:55"/>
    <d v="2020-02-09T00:50:05"/>
    <d v="2020-02-07T14:06:35"/>
    <n v="0"/>
    <n v="0"/>
    <n v="0"/>
    <n v="30317691"/>
    <n v="25"/>
    <n v="1"/>
    <n v="39757890"/>
    <n v="34"/>
    <n v="5"/>
    <n v="56168807"/>
    <n v="55"/>
    <n v="11"/>
    <n v="4124973"/>
    <n v="3"/>
    <n v="11"/>
    <n v="38832292"/>
    <n v="33"/>
    <n v="11"/>
    <n v="48765457"/>
    <n v="43"/>
    <n v="11"/>
    <n v="56168807"/>
    <n v="55"/>
    <n v="11"/>
    <n v="0"/>
    <n v="0"/>
    <n v="0"/>
    <n v="30062760"/>
    <n v="26"/>
    <n v="0"/>
    <n v="45161632"/>
    <n v="41"/>
    <n v="2"/>
    <n v="56168807"/>
    <n v="55"/>
    <n v="11"/>
    <s v="domain\AppSvc"/>
    <x v="62"/>
    <n v="1"/>
  </r>
  <r>
    <s v="\\FS1\2018\123519"/>
    <n v="8"/>
    <n v="155396715"/>
    <n v="791"/>
    <n v="124"/>
    <n v="196456"/>
    <n v="5127861"/>
    <n v="1253199"/>
    <n v="125409175"/>
    <n v="0"/>
    <s v="\\FS1\2018\123456\2018\I\002\PC\SP\2083711b-2405-4081-a4bf-0619c8375f1b\"/>
    <n v="8"/>
    <n v="0"/>
    <s v="\\FS1\2018\123456\2018\I\001\CC\2083711b-2405-4081-a4bf-0619c8375f1b\FC_CFf_2083711b-2405-4081-a4bf-0619c8375f1b_2083711b-2405-4081-a4bf-0619c8375f1b.docx"/>
    <n v="212"/>
    <n v="0"/>
    <n v="0"/>
    <n v="0"/>
    <n v="0"/>
    <n v="0"/>
    <n v="0"/>
    <n v="0"/>
    <n v="0"/>
    <d v="2020-02-03T15:19:06"/>
    <d v="2020-02-08T20:26:45"/>
    <d v="2020-02-03T15:19:06"/>
    <n v="0"/>
    <n v="0"/>
    <n v="0"/>
    <n v="658800"/>
    <n v="5"/>
    <n v="5"/>
    <n v="142530622"/>
    <n v="751"/>
    <n v="120"/>
    <n v="155396715"/>
    <n v="791"/>
    <n v="124"/>
    <n v="0"/>
    <n v="0"/>
    <n v="124"/>
    <n v="658800"/>
    <n v="5"/>
    <n v="124"/>
    <n v="147983420"/>
    <n v="768"/>
    <n v="124"/>
    <n v="155396715"/>
    <n v="791"/>
    <n v="124"/>
    <n v="0"/>
    <n v="0"/>
    <n v="0"/>
    <n v="55572"/>
    <n v="4"/>
    <n v="2"/>
    <n v="82785937"/>
    <n v="653"/>
    <n v="112"/>
    <n v="155396715"/>
    <n v="791"/>
    <n v="124"/>
    <s v="domain\AppSvc"/>
    <x v="63"/>
    <n v="1"/>
  </r>
  <r>
    <s v="\\FS1\2018\123520"/>
    <n v="8"/>
    <n v="335246403"/>
    <n v="861"/>
    <n v="127"/>
    <n v="389368"/>
    <n v="7081860"/>
    <n v="2639735"/>
    <n v="138169026"/>
    <n v="0"/>
    <s v="\\FS1\2018\123456\2018\F\001\CC\2083711b-2405-4081-a4bf-0619c8375f1b\GLI.xml"/>
    <n v="8"/>
    <n v="0"/>
    <s v="\\FS1\2018\123456\2018\F\001\CC\2083711b-2405-4081-a4bf-0619c8375f1b\CFf_2083711b-2405-4081-a4bf-0619c8375f1b_2083711b-2405-4081-a4bf-0619c8375f1b.docx"/>
    <n v="209"/>
    <n v="0"/>
    <n v="0"/>
    <n v="0"/>
    <n v="0"/>
    <n v="0"/>
    <n v="0"/>
    <n v="0"/>
    <n v="0"/>
    <d v="2020-02-08T18:57:19"/>
    <d v="2020-02-09T01:24:53"/>
    <d v="2020-02-08T18:46:39"/>
    <n v="33900819"/>
    <n v="58"/>
    <n v="12"/>
    <n v="87285458"/>
    <n v="161"/>
    <n v="27"/>
    <n v="130338887"/>
    <n v="363"/>
    <n v="72"/>
    <n v="335246403"/>
    <n v="861"/>
    <n v="127"/>
    <n v="62805806"/>
    <n v="108"/>
    <n v="127"/>
    <n v="91742087"/>
    <n v="169"/>
    <n v="127"/>
    <n v="142529374"/>
    <n v="389"/>
    <n v="127"/>
    <n v="335246403"/>
    <n v="861"/>
    <n v="127"/>
    <n v="11712352"/>
    <n v="35"/>
    <n v="0"/>
    <n v="33591650"/>
    <n v="103"/>
    <n v="0"/>
    <n v="47722414"/>
    <n v="289"/>
    <n v="44"/>
    <n v="335246403"/>
    <n v="861"/>
    <n v="127"/>
    <s v="domain\AppSvc"/>
    <x v="64"/>
    <n v="1"/>
  </r>
  <r>
    <s v="\\FS1\2018\123521"/>
    <n v="8"/>
    <n v="45915480"/>
    <n v="78"/>
    <n v="22"/>
    <n v="588660"/>
    <n v="5958001"/>
    <n v="2087067"/>
    <n v="40563539"/>
    <n v="0"/>
    <s v="\\FS1\2018\123456\2018\X\001\CC\2083711b-2405-4081-a4bf-0619c8375f1b\LGP.docx"/>
    <n v="8"/>
    <n v="0"/>
    <s v="\\FS1\2018\123456\2018\X\001\CC\2083711b-2405-4081-a4bf-0619c8375f1b\CFf_2083711b-2405-4081-a4bf-0619c8375f1b_2083711b-2405-4081-a4bf-0619c8375f1b.docx"/>
    <n v="209"/>
    <n v="0"/>
    <n v="0"/>
    <n v="0"/>
    <n v="0"/>
    <n v="0"/>
    <n v="0"/>
    <n v="0"/>
    <n v="0"/>
    <d v="2020-02-07T14:55:36"/>
    <d v="2020-02-09T01:18:57"/>
    <d v="2020-02-07T14:38:13"/>
    <n v="0"/>
    <n v="0"/>
    <n v="0"/>
    <n v="21934719"/>
    <n v="26"/>
    <n v="5"/>
    <n v="24354801"/>
    <n v="35"/>
    <n v="9"/>
    <n v="45915480"/>
    <n v="78"/>
    <n v="22"/>
    <n v="1333489"/>
    <n v="6"/>
    <n v="22"/>
    <n v="23725961"/>
    <n v="29"/>
    <n v="22"/>
    <n v="26912651"/>
    <n v="39"/>
    <n v="22"/>
    <n v="45915480"/>
    <n v="78"/>
    <n v="22"/>
    <n v="0"/>
    <n v="0"/>
    <n v="0"/>
    <n v="8815294"/>
    <n v="20"/>
    <n v="0"/>
    <n v="10146181"/>
    <n v="26"/>
    <n v="0"/>
    <n v="45915480"/>
    <n v="78"/>
    <n v="22"/>
    <s v="domain\AppSvc"/>
    <x v="65"/>
    <n v="1"/>
  </r>
  <r>
    <s v="\\FS1\2018\123522"/>
    <n v="6"/>
    <n v="122782233"/>
    <n v="417"/>
    <n v="10"/>
    <n v="294441"/>
    <n v="1881376"/>
    <n v="12278223"/>
    <n v="37023198"/>
    <n v="0"/>
    <s v="\\FS1\2018\123456\2018\S\001\2083711b-2405-4081-a4bf-0619c8375f1b.rr"/>
    <n v="6"/>
    <n v="0"/>
    <s v="\\FS1\2018\123456\2018\S\001\2083711b-2405-4081-a4bf-0619c8375f1b_AF.rr"/>
    <n v="95"/>
    <n v="0"/>
    <n v="0"/>
    <n v="0"/>
    <n v="0"/>
    <n v="0"/>
    <n v="0"/>
    <n v="0"/>
    <n v="0"/>
    <d v="2020-02-04T10:30:35"/>
    <d v="2020-02-08T20:22:06"/>
    <d v="2020-02-04T10:30:28"/>
    <n v="0"/>
    <n v="0"/>
    <n v="0"/>
    <n v="50566336"/>
    <n v="166"/>
    <n v="5"/>
    <n v="50566336"/>
    <n v="166"/>
    <n v="5"/>
    <n v="122782233"/>
    <n v="417"/>
    <n v="10"/>
    <n v="0"/>
    <n v="0"/>
    <n v="10"/>
    <n v="98012344"/>
    <n v="332"/>
    <n v="10"/>
    <n v="98012344"/>
    <n v="332"/>
    <n v="10"/>
    <n v="122782233"/>
    <n v="417"/>
    <n v="10"/>
    <n v="0"/>
    <n v="0"/>
    <n v="0"/>
    <n v="47446008"/>
    <n v="166"/>
    <n v="0"/>
    <n v="47446008"/>
    <n v="166"/>
    <n v="0"/>
    <n v="122782233"/>
    <n v="417"/>
    <n v="10"/>
    <s v="domain\AppSvc"/>
    <x v="66"/>
    <n v="1"/>
  </r>
  <r>
    <s v="\\FS1\2018\123523"/>
    <n v="8"/>
    <n v="24381992"/>
    <n v="100"/>
    <n v="20"/>
    <n v="243819"/>
    <n v="760543"/>
    <n v="1219099"/>
    <n v="17575362"/>
    <n v="0"/>
    <s v="\\FS1\2018\123456\2018\C\001\CC\2083711b-2405-4081-a4bf-0619c8375f1b\GLI.xml"/>
    <n v="8"/>
    <n v="0"/>
    <s v="\\FS1\2018\123456\2018\I\001\CC\2083711b-2405-4081-a4bf-0619c8375f1b\FC_CFf_2083711b-2405-4081-a4bf-0619c8375f1b_2083711b-2405-4081-a4bf-0619c8375f1b.docx"/>
    <n v="212"/>
    <n v="0"/>
    <n v="0"/>
    <n v="0"/>
    <n v="0"/>
    <n v="0"/>
    <n v="0"/>
    <n v="0"/>
    <n v="0"/>
    <d v="2020-01-22T00:18:17"/>
    <d v="2020-02-08T20:33:11"/>
    <d v="2019-11-21T10:42:37"/>
    <n v="0"/>
    <n v="0"/>
    <n v="0"/>
    <n v="0"/>
    <n v="0"/>
    <n v="0"/>
    <n v="0"/>
    <n v="0"/>
    <n v="1"/>
    <n v="24381992"/>
    <n v="100"/>
    <n v="20"/>
    <n v="0"/>
    <n v="0"/>
    <n v="20"/>
    <n v="0"/>
    <n v="0"/>
    <n v="20"/>
    <n v="0"/>
    <n v="0"/>
    <n v="20"/>
    <n v="24381992"/>
    <n v="100"/>
    <n v="20"/>
    <n v="0"/>
    <n v="0"/>
    <n v="0"/>
    <n v="0"/>
    <n v="0"/>
    <n v="0"/>
    <n v="0"/>
    <n v="0"/>
    <n v="0"/>
    <n v="24381992"/>
    <n v="100"/>
    <n v="20"/>
    <s v="domain\AppSvc"/>
    <x v="67"/>
    <n v="1"/>
  </r>
  <r>
    <s v="\\FS1\2018\123524"/>
    <n v="8"/>
    <n v="622104313"/>
    <n v="548"/>
    <n v="75"/>
    <n v="1135226"/>
    <n v="31238286"/>
    <n v="8294724"/>
    <n v="231706745"/>
    <n v="0"/>
    <s v="\\FS1\2018\123456\2018\S\001\CC\2083711b-2405-4081-a4bf-0619c8375f1b\GLI.xml"/>
    <n v="8"/>
    <n v="0"/>
    <s v="\\FS1\2018\123456\2018\P\002\CC\2083711b-2405-4081-a4bf-0619c8375f1b\CFf_2083711b-2405-4081-a4bf-0619c8375f1b_2083711b-2405-4081-a4bf-0619c8375f1b.docx"/>
    <n v="209"/>
    <n v="0"/>
    <n v="0"/>
    <n v="0"/>
    <n v="0"/>
    <n v="0"/>
    <n v="0"/>
    <n v="0"/>
    <n v="0"/>
    <d v="2020-02-07T09:14:07"/>
    <d v="2020-02-08T20:28:19"/>
    <d v="2020-02-07T08:55:47"/>
    <n v="0"/>
    <n v="0"/>
    <n v="0"/>
    <n v="8525801"/>
    <n v="8"/>
    <n v="5"/>
    <n v="22999943"/>
    <n v="27"/>
    <n v="8"/>
    <n v="622104313"/>
    <n v="548"/>
    <n v="75"/>
    <n v="0"/>
    <n v="0"/>
    <n v="75"/>
    <n v="16011722"/>
    <n v="12"/>
    <n v="75"/>
    <n v="73900907"/>
    <n v="63"/>
    <n v="75"/>
    <n v="622104313"/>
    <n v="548"/>
    <n v="75"/>
    <n v="0"/>
    <n v="0"/>
    <n v="0"/>
    <n v="16011722"/>
    <n v="12"/>
    <n v="1"/>
    <n v="36308899"/>
    <n v="41"/>
    <n v="1"/>
    <n v="622104313"/>
    <n v="548"/>
    <n v="75"/>
    <s v="domain\AppSvc"/>
    <x v="68"/>
    <n v="1"/>
  </r>
  <r>
    <s v="\\FS1\2018\123525"/>
    <n v="8"/>
    <n v="561742090"/>
    <n v="2266"/>
    <n v="235"/>
    <n v="247900"/>
    <n v="14255641"/>
    <n v="2390391"/>
    <n v="161167454"/>
    <n v="0"/>
    <s v="\\FS1\2018\123456\2018\F\001\CC\2083711b-2405-4081-a4bf-0619c8375f1b\LGP.docx"/>
    <n v="8"/>
    <n v="0"/>
    <s v="\\FS1\2018\123456\2018\I\001\CC\2083711b-2405-4081-a4bf-0619c8375f1b\CF_500_2083711b-2405-4081-a4bf-0619c8375f1b_2083711b-2405-4081-a4bf-0619c8375f1b.docx"/>
    <n v="210"/>
    <n v="0"/>
    <n v="0"/>
    <n v="0"/>
    <n v="0"/>
    <n v="0"/>
    <n v="0"/>
    <n v="1"/>
    <n v="0"/>
    <d v="2020-02-06T19:08:45"/>
    <d v="2020-02-08T20:24:17"/>
    <d v="2020-02-06T17:49:37"/>
    <n v="0"/>
    <n v="0"/>
    <n v="0"/>
    <n v="4724946"/>
    <n v="11"/>
    <n v="4"/>
    <n v="174238134"/>
    <n v="378"/>
    <n v="27"/>
    <n v="561742090"/>
    <n v="2266"/>
    <n v="235"/>
    <n v="0"/>
    <n v="0"/>
    <n v="235"/>
    <n v="12437738"/>
    <n v="20"/>
    <n v="235"/>
    <n v="188785353"/>
    <n v="397"/>
    <n v="235"/>
    <n v="561742090"/>
    <n v="2266"/>
    <n v="235"/>
    <n v="0"/>
    <n v="0"/>
    <n v="0"/>
    <n v="7178845"/>
    <n v="14"/>
    <n v="0"/>
    <n v="138444939"/>
    <n v="327"/>
    <n v="10"/>
    <n v="561742090"/>
    <n v="2266"/>
    <n v="235"/>
    <s v="domain\AppSvc"/>
    <x v="69"/>
    <n v="1"/>
  </r>
  <r>
    <s v="\\FS1\2018\123526"/>
    <n v="8"/>
    <n v="238879199"/>
    <n v="650"/>
    <n v="53"/>
    <n v="367506"/>
    <n v="15177625"/>
    <n v="4507154"/>
    <n v="51733897"/>
    <n v="0"/>
    <s v="\\FS1\2018\123456\2018\I\001\CC\2083711b-2405-4081-a4bf-0619c8375f1b\LGP.docx"/>
    <n v="8"/>
    <n v="0"/>
    <s v="\\FS1\2018\123456\2018\I\001\CC\2083711b-2405-4081-a4bf-0619c8375f1b\CFf_2083711b-2405-4081-a4bf-0619c8375f1b_2083711b-2405-4081-a4bf-0619c8375f1b.docx"/>
    <n v="209"/>
    <n v="0"/>
    <n v="0"/>
    <n v="0"/>
    <n v="0"/>
    <n v="0"/>
    <n v="0"/>
    <n v="0"/>
    <n v="0"/>
    <d v="2020-02-08T14:06:07"/>
    <d v="2020-02-09T01:11:08"/>
    <d v="2020-02-08T14:06:03"/>
    <n v="2204576"/>
    <n v="6"/>
    <n v="2"/>
    <n v="11357263"/>
    <n v="34"/>
    <n v="14"/>
    <n v="14740880"/>
    <n v="43"/>
    <n v="20"/>
    <n v="238879199"/>
    <n v="650"/>
    <n v="53"/>
    <n v="4960080"/>
    <n v="14"/>
    <n v="53"/>
    <n v="20347920"/>
    <n v="59"/>
    <n v="53"/>
    <n v="27219393"/>
    <n v="75"/>
    <n v="53"/>
    <n v="238879199"/>
    <n v="650"/>
    <n v="53"/>
    <n v="2074644"/>
    <n v="6"/>
    <n v="0"/>
    <n v="11544205"/>
    <n v="36"/>
    <n v="5"/>
    <n v="15734565"/>
    <n v="46"/>
    <n v="9"/>
    <n v="238879199"/>
    <n v="650"/>
    <n v="53"/>
    <s v="domain\AppSvc"/>
    <x v="70"/>
    <n v="1"/>
  </r>
  <r>
    <s v="\\FS1\2018\123527"/>
    <n v="8"/>
    <n v="9345773"/>
    <n v="15"/>
    <n v="13"/>
    <n v="623051"/>
    <n v="1744383"/>
    <n v="718905"/>
    <n v="6515997"/>
    <n v="0"/>
    <s v="\\FS1\2018\123456\2018\X\001\CC\2083711b-2405-4081-a4bf-0619c8375f1b\LGP.docx"/>
    <n v="8"/>
    <n v="0"/>
    <s v="\\FS1\2018\123456\2018\X\001\CC\2083711b-2405-4081-a4bf-0619c8375f1b\LGP.docx"/>
    <n v="142"/>
    <n v="0"/>
    <n v="0"/>
    <n v="0"/>
    <n v="0"/>
    <n v="0"/>
    <n v="0"/>
    <n v="0"/>
    <n v="0"/>
    <d v="2020-02-07T15:24:51"/>
    <d v="2020-02-09T00:30:53"/>
    <d v="2020-02-07T15:15:28"/>
    <n v="0"/>
    <n v="0"/>
    <n v="0"/>
    <n v="3488553"/>
    <n v="3"/>
    <n v="3"/>
    <n v="6558739"/>
    <n v="9"/>
    <n v="8"/>
    <n v="9345773"/>
    <n v="15"/>
    <n v="13"/>
    <n v="1744383"/>
    <n v="1"/>
    <n v="13"/>
    <n v="5232716"/>
    <n v="4"/>
    <n v="13"/>
    <n v="7793999"/>
    <n v="13"/>
    <n v="13"/>
    <n v="9345773"/>
    <n v="15"/>
    <n v="13"/>
    <n v="0"/>
    <n v="0"/>
    <n v="0"/>
    <n v="1744383"/>
    <n v="2"/>
    <n v="0"/>
    <n v="3268452"/>
    <n v="8"/>
    <n v="4"/>
    <n v="9345773"/>
    <n v="15"/>
    <n v="13"/>
    <s v="domain\AppSvc"/>
    <x v="71"/>
    <n v="1"/>
  </r>
  <r>
    <s v="\\FS1\2018\123528"/>
    <n v="8"/>
    <n v="337975293"/>
    <n v="890"/>
    <n v="43"/>
    <n v="379747"/>
    <n v="6978459"/>
    <n v="7859890"/>
    <n v="78399561"/>
    <n v="0"/>
    <s v="\\FS1\2018\123456\2018\F\001\CC\2083711b-2405-4081-a4bf-0619c8375f1b\LGP.docx"/>
    <n v="8"/>
    <n v="0"/>
    <s v="\\FS1\2018\123456\2018\F\004\CC\2083711b-2405-4081-a4bf-0619c8375f1b\CFf_2083711b-2405-4081-a4bf-0619c8375f1b_2083711b-2405-4081-a4bf-0619c8375f1b.docx"/>
    <n v="209"/>
    <n v="0"/>
    <n v="0"/>
    <n v="0"/>
    <n v="0"/>
    <n v="0"/>
    <n v="0"/>
    <n v="0"/>
    <n v="0"/>
    <d v="2020-02-07T14:53:03"/>
    <d v="2020-02-09T00:56:52"/>
    <d v="2020-02-07T14:52:22"/>
    <n v="0"/>
    <n v="0"/>
    <n v="0"/>
    <n v="21069889"/>
    <n v="80"/>
    <n v="20"/>
    <n v="169246578"/>
    <n v="449"/>
    <n v="28"/>
    <n v="337975293"/>
    <n v="890"/>
    <n v="43"/>
    <n v="780547"/>
    <n v="2"/>
    <n v="43"/>
    <n v="38273503"/>
    <n v="117"/>
    <n v="43"/>
    <n v="324115392"/>
    <n v="831"/>
    <n v="43"/>
    <n v="337975293"/>
    <n v="890"/>
    <n v="43"/>
    <n v="0"/>
    <n v="0"/>
    <n v="0"/>
    <n v="23903610"/>
    <n v="77"/>
    <n v="4"/>
    <n v="185408185"/>
    <n v="491"/>
    <n v="13"/>
    <n v="337975293"/>
    <n v="890"/>
    <n v="43"/>
    <s v="domain\AppSvc"/>
    <x v="72"/>
    <n v="1"/>
  </r>
  <r>
    <s v="\\FS1\2018\123529"/>
    <n v="8"/>
    <n v="46138924"/>
    <n v="52"/>
    <n v="13"/>
    <n v="887287"/>
    <n v="4261389"/>
    <n v="3549148"/>
    <n v="42201536"/>
    <n v="0"/>
    <s v="\\FS1\2018\123456\2018\X\001\CC\2083711b-2405-4081-a4bf-0619c8375f1b\LGP.docx"/>
    <n v="8"/>
    <n v="0"/>
    <s v="\\FS1\2018\123456\2018\X\001\CC\2083711b-2405-4081-a4bf-0619c8375f1b\LGP.docx"/>
    <n v="142"/>
    <n v="0"/>
    <n v="0"/>
    <n v="0"/>
    <n v="0"/>
    <n v="0"/>
    <n v="0"/>
    <n v="0"/>
    <n v="0"/>
    <d v="2020-02-07T17:37:15"/>
    <d v="2020-02-09T00:42:42"/>
    <d v="2020-02-07T17:25:49"/>
    <n v="0"/>
    <n v="0"/>
    <n v="0"/>
    <n v="4976246"/>
    <n v="2"/>
    <n v="1"/>
    <n v="10185567"/>
    <n v="9"/>
    <n v="5"/>
    <n v="46138924"/>
    <n v="52"/>
    <n v="13"/>
    <n v="1407342"/>
    <n v="2"/>
    <n v="13"/>
    <n v="9904274"/>
    <n v="4"/>
    <n v="13"/>
    <n v="19939879"/>
    <n v="13"/>
    <n v="13"/>
    <n v="46138924"/>
    <n v="52"/>
    <n v="13"/>
    <n v="0"/>
    <n v="0"/>
    <n v="0"/>
    <n v="4928028"/>
    <n v="2"/>
    <n v="0"/>
    <n v="15023661"/>
    <n v="11"/>
    <n v="2"/>
    <n v="46138924"/>
    <n v="52"/>
    <n v="13"/>
    <s v="domain\AppSvc"/>
    <x v="73"/>
    <n v="1"/>
  </r>
  <r>
    <s v="\\FS1\2018\123530"/>
    <n v="8"/>
    <n v="239987045"/>
    <n v="741"/>
    <n v="64"/>
    <n v="323869"/>
    <n v="1713221"/>
    <n v="3749797"/>
    <n v="42258111"/>
    <n v="0"/>
    <s v="\\FS1\2018\123456\2018\I\002\CC\2083711b-2405-4081-a4bf-0619c8375f1b\LGP.docx"/>
    <n v="8"/>
    <n v="0"/>
    <s v="\\FS1\2018\123456\2018\C\001\CC\2083711b-2405-4081-a4bf-0619c8375f1b\CFf_2083711b-2405-4081-a4bf-0619c8375f1b_2083711b-2405-4081-a4bf-0619c8375f1b.docx"/>
    <n v="209"/>
    <n v="0"/>
    <n v="0"/>
    <n v="0"/>
    <n v="0"/>
    <n v="0"/>
    <n v="0"/>
    <n v="0"/>
    <n v="0"/>
    <d v="2020-02-07T14:42:57"/>
    <d v="2020-02-09T01:11:25"/>
    <d v="2020-02-07T14:42:52"/>
    <n v="0"/>
    <n v="0"/>
    <n v="0"/>
    <n v="10833602"/>
    <n v="30"/>
    <n v="14"/>
    <n v="37158295"/>
    <n v="144"/>
    <n v="37"/>
    <n v="239987045"/>
    <n v="741"/>
    <n v="64"/>
    <n v="1179542"/>
    <n v="4"/>
    <n v="64"/>
    <n v="19423984"/>
    <n v="51"/>
    <n v="64"/>
    <n v="57457865"/>
    <n v="196"/>
    <n v="64"/>
    <n v="239987045"/>
    <n v="741"/>
    <n v="64"/>
    <n v="0"/>
    <n v="0"/>
    <n v="0"/>
    <n v="14235774"/>
    <n v="40"/>
    <n v="2"/>
    <n v="45795983"/>
    <n v="168"/>
    <n v="20"/>
    <n v="239987045"/>
    <n v="741"/>
    <n v="64"/>
    <s v="domain\AppSvc"/>
    <x v="74"/>
    <n v="1"/>
  </r>
  <r>
    <s v="\\FS1\2018\123531"/>
    <n v="8"/>
    <n v="179736287"/>
    <n v="352"/>
    <n v="37"/>
    <n v="510614"/>
    <n v="6186658"/>
    <n v="4857737"/>
    <n v="115618894"/>
    <n v="0"/>
    <s v="\\FS1\2018\123456\2018\P\001\CC\2083711b-2405-4081-a4bf-0619c8375f1b\LGP.docx"/>
    <n v="8"/>
    <n v="0"/>
    <s v="\\FS1\2018\123456\2018\S\001\CC\2083711b-2405-4081-a4bf-0619c8375f1b\FC_CFf_2083711b-2405-4081-a4bf-0619c8375f1b_2083711b-2405-4081-a4bf-0619c8375f1b.docx"/>
    <n v="212"/>
    <n v="0"/>
    <n v="0"/>
    <n v="0"/>
    <n v="0"/>
    <n v="0"/>
    <n v="0"/>
    <n v="0"/>
    <n v="0"/>
    <d v="2020-02-06T13:20:33"/>
    <d v="2020-02-08T19:39:56"/>
    <d v="2020-02-06T13:20:28"/>
    <n v="0"/>
    <n v="0"/>
    <n v="0"/>
    <n v="10362039"/>
    <n v="17"/>
    <n v="3"/>
    <n v="27060195"/>
    <n v="62"/>
    <n v="16"/>
    <n v="179736287"/>
    <n v="352"/>
    <n v="37"/>
    <n v="801560"/>
    <n v="2"/>
    <n v="37"/>
    <n v="14139353"/>
    <n v="31"/>
    <n v="37"/>
    <n v="42643792"/>
    <n v="80"/>
    <n v="37"/>
    <n v="179736287"/>
    <n v="352"/>
    <n v="37"/>
    <n v="0"/>
    <n v="0"/>
    <n v="0"/>
    <n v="9658390"/>
    <n v="16"/>
    <n v="0"/>
    <n v="23498631"/>
    <n v="67"/>
    <n v="9"/>
    <n v="179736287"/>
    <n v="352"/>
    <n v="37"/>
    <s v="domain\AppSvc"/>
    <x v="75"/>
    <n v="1"/>
  </r>
  <r>
    <s v="\\FS1\2018\123532"/>
    <n v="8"/>
    <n v="316723032"/>
    <n v="920"/>
    <n v="31"/>
    <n v="344264"/>
    <n v="15225400"/>
    <n v="10216872"/>
    <n v="94650979"/>
    <n v="0"/>
    <s v="\\FS1\2018\123456\2018\C\001\CC\2083711b-2405-4081-a4bf-0619c8375f1b\GLI.xml"/>
    <n v="8"/>
    <n v="0"/>
    <s v="\\FS1\2018\123456\2018\C\001\CC\2083711b-2405-4081-a4bf-0619c8375f1b\CFf_2083711b-2405-4081-a4bf-0619c8375f1b_2083711b-2405-4081-a4bf-0619c8375f1b.docx"/>
    <n v="209"/>
    <n v="0"/>
    <n v="0"/>
    <n v="0"/>
    <n v="0"/>
    <n v="0"/>
    <n v="0"/>
    <n v="0"/>
    <n v="0"/>
    <d v="2020-02-06T13:03:23"/>
    <d v="2020-02-08T20:28:13"/>
    <d v="2020-02-06T12:50:27"/>
    <n v="0"/>
    <n v="0"/>
    <n v="0"/>
    <n v="4955215"/>
    <n v="3"/>
    <n v="2"/>
    <n v="5623690"/>
    <n v="4"/>
    <n v="4"/>
    <n v="316723032"/>
    <n v="920"/>
    <n v="31"/>
    <n v="0"/>
    <n v="0"/>
    <n v="31"/>
    <n v="7873243"/>
    <n v="7"/>
    <n v="31"/>
    <n v="10369547"/>
    <n v="11"/>
    <n v="31"/>
    <n v="316723032"/>
    <n v="920"/>
    <n v="31"/>
    <n v="0"/>
    <n v="0"/>
    <n v="0"/>
    <n v="4014625"/>
    <n v="6"/>
    <n v="0"/>
    <n v="5940789"/>
    <n v="9"/>
    <n v="0"/>
    <n v="316723032"/>
    <n v="920"/>
    <n v="31"/>
    <s v="domain\AppSvc"/>
    <x v="76"/>
    <n v="1"/>
  </r>
  <r>
    <s v="\\FS1\2018\123533"/>
    <n v="8"/>
    <n v="1159814681"/>
    <n v="3475"/>
    <n v="507"/>
    <n v="333759"/>
    <n v="38018010"/>
    <n v="2287602"/>
    <n v="269147905"/>
    <n v="0"/>
    <s v="\\FS1\2018\123456\2018\C\001\CC\2083711b-2405-4081-a4bf-0619c8375f1b\GLI.xml"/>
    <n v="8"/>
    <n v="0"/>
    <s v="\\FS1\2018\123456\2018\C\001\CC\2083711b-2405-4081-a4bf-0619c8375f1b\CFf_2083711b-2405-4081-a4bf-0619c8375f1b_2083711b-2405-4081-a4bf-0619c8375f1b.docx"/>
    <n v="209"/>
    <n v="0"/>
    <n v="0"/>
    <n v="0"/>
    <n v="0"/>
    <n v="0"/>
    <n v="0"/>
    <n v="0"/>
    <n v="0"/>
    <d v="2020-02-08T09:31:52"/>
    <d v="2020-02-09T01:24:32"/>
    <d v="2020-02-08T09:31:44"/>
    <n v="3109935"/>
    <n v="7"/>
    <n v="4"/>
    <n v="19682325"/>
    <n v="18"/>
    <n v="13"/>
    <n v="72746997"/>
    <n v="103"/>
    <n v="30"/>
    <n v="1159814681"/>
    <n v="3475"/>
    <n v="507"/>
    <n v="4557845"/>
    <n v="9"/>
    <n v="507"/>
    <n v="38921977"/>
    <n v="37"/>
    <n v="507"/>
    <n v="124774253"/>
    <n v="157"/>
    <n v="507"/>
    <n v="1159814681"/>
    <n v="3475"/>
    <n v="507"/>
    <n v="3706422"/>
    <n v="8"/>
    <n v="1"/>
    <n v="31555062"/>
    <n v="22"/>
    <n v="3"/>
    <n v="59948576"/>
    <n v="83"/>
    <n v="8"/>
    <n v="1159814681"/>
    <n v="3475"/>
    <n v="507"/>
    <s v="domain\AppSvc"/>
    <x v="77"/>
    <n v="1"/>
  </r>
  <r>
    <s v="\\FS1\2018\123534"/>
    <n v="8"/>
    <n v="406708260"/>
    <n v="244"/>
    <n v="57"/>
    <n v="1666837"/>
    <n v="14189397"/>
    <n v="7135232"/>
    <n v="327001806"/>
    <n v="0"/>
    <s v="\\FS1\2018\123456\2018\P\001\CC\2083711b-2405-4081-a4bf-0619c8375f1b\LGP.docx"/>
    <n v="8"/>
    <n v="0"/>
    <s v="\\FS1\2018\123456\2018\P\001\CC\2083711b-2405-4081-a4bf-0619c8375f1b\LGP.docx"/>
    <n v="142"/>
    <n v="0"/>
    <n v="0"/>
    <n v="0"/>
    <n v="0"/>
    <n v="0"/>
    <n v="0"/>
    <n v="0"/>
    <n v="0"/>
    <d v="2020-01-30T11:18:55"/>
    <d v="2020-02-08T20:35:44"/>
    <d v="2020-01-30T11:12:09"/>
    <n v="0"/>
    <n v="0"/>
    <n v="0"/>
    <n v="0"/>
    <n v="0"/>
    <n v="0"/>
    <n v="0"/>
    <n v="0"/>
    <n v="1"/>
    <n v="406708260"/>
    <n v="244"/>
    <n v="57"/>
    <n v="0"/>
    <n v="0"/>
    <n v="57"/>
    <n v="0"/>
    <n v="0"/>
    <n v="57"/>
    <n v="4808076"/>
    <n v="1"/>
    <n v="57"/>
    <n v="406708260"/>
    <n v="244"/>
    <n v="57"/>
    <n v="0"/>
    <n v="0"/>
    <n v="0"/>
    <n v="0"/>
    <n v="0"/>
    <n v="0"/>
    <n v="4808076"/>
    <n v="1"/>
    <n v="0"/>
    <n v="406708260"/>
    <n v="244"/>
    <n v="57"/>
    <s v="domain\AppSvc"/>
    <x v="78"/>
    <n v="1"/>
  </r>
  <r>
    <s v="\\FS1\2018\123535"/>
    <n v="8"/>
    <n v="951381001"/>
    <n v="2681"/>
    <n v="409"/>
    <n v="354860"/>
    <n v="71917503"/>
    <n v="2326114"/>
    <n v="303085425"/>
    <n v="0"/>
    <s v="\\FS1\2018\123456\2018\Y\001\CC\2083711b-2405-4081-a4bf-0619c8375f1b\GLI.xml"/>
    <n v="8"/>
    <n v="0"/>
    <s v="\\FS1\2018\123456\2018\Y\001\CC\2083711b-2405-4081-a4bf-0619c8375f1b\CFf_2083711b-2405-4081-a4bf-0619c8375f1b_2083711b-2405-4081-a4bf-0619c8375f1b.docx"/>
    <n v="209"/>
    <n v="0"/>
    <n v="0"/>
    <n v="0"/>
    <n v="0"/>
    <n v="0"/>
    <n v="0"/>
    <n v="0"/>
    <n v="0"/>
    <d v="2020-02-08T13:44:39"/>
    <d v="2020-02-09T01:15:01"/>
    <d v="2020-02-08T13:43:44"/>
    <n v="161132"/>
    <n v="1"/>
    <n v="1"/>
    <n v="112064066"/>
    <n v="70"/>
    <n v="23"/>
    <n v="248777426"/>
    <n v="236"/>
    <n v="49"/>
    <n v="951381001"/>
    <n v="2681"/>
    <n v="409"/>
    <n v="12466710"/>
    <n v="24"/>
    <n v="409"/>
    <n v="227396837"/>
    <n v="132"/>
    <n v="409"/>
    <n v="478391289"/>
    <n v="396"/>
    <n v="409"/>
    <n v="951381001"/>
    <n v="2681"/>
    <n v="409"/>
    <n v="141051"/>
    <n v="1"/>
    <n v="0"/>
    <n v="122570039"/>
    <n v="84"/>
    <n v="4"/>
    <n v="270162891"/>
    <n v="269"/>
    <n v="16"/>
    <n v="951381001"/>
    <n v="2681"/>
    <n v="409"/>
    <s v="domain\AppSvc"/>
    <x v="79"/>
    <n v="1"/>
  </r>
  <r>
    <s v="\\FS1\2018\123536"/>
    <n v="8"/>
    <n v="770339254"/>
    <n v="785"/>
    <n v="49"/>
    <n v="981323"/>
    <n v="13781592"/>
    <n v="15721209"/>
    <n v="216577334"/>
    <n v="0"/>
    <s v="\\FS1\2018\123456\2018\C\001\CC\2083711b-2405-4081-a4bf-0619c8375f1b\LGP.docx"/>
    <n v="8"/>
    <n v="0"/>
    <s v="\\FS1\2018\123456\2018\P\003\CC\2083711b-2405-4081-a4bf-0619c8375f1b\CFf_2083711b-2405-4081-a4bf-0619c8375f1b_2083711b-2405-4081-a4bf-0619c8375f1b.docx"/>
    <n v="209"/>
    <n v="0"/>
    <n v="0"/>
    <n v="0"/>
    <n v="0"/>
    <n v="0"/>
    <n v="0"/>
    <n v="0"/>
    <n v="0"/>
    <d v="2020-02-08T02:43:03"/>
    <d v="2020-02-09T01:11:27"/>
    <d v="2020-02-08T02:05:18"/>
    <n v="0"/>
    <n v="0"/>
    <n v="0"/>
    <n v="105929644"/>
    <n v="124"/>
    <n v="26"/>
    <n v="199633424"/>
    <n v="194"/>
    <n v="39"/>
    <n v="770339254"/>
    <n v="785"/>
    <n v="49"/>
    <n v="17135350"/>
    <n v="21"/>
    <n v="49"/>
    <n v="243168057"/>
    <n v="214"/>
    <n v="49"/>
    <n v="445322310"/>
    <n v="360"/>
    <n v="49"/>
    <n v="770339254"/>
    <n v="785"/>
    <n v="49"/>
    <n v="0"/>
    <n v="0"/>
    <n v="0"/>
    <n v="187750792"/>
    <n v="163"/>
    <n v="10"/>
    <n v="355999047"/>
    <n v="284"/>
    <n v="29"/>
    <n v="770339254"/>
    <n v="785"/>
    <n v="49"/>
    <s v="domain\AppSvc"/>
    <x v="80"/>
    <n v="1"/>
  </r>
  <r>
    <s v="\\FS1\2018\123537"/>
    <n v="8"/>
    <n v="122327446"/>
    <n v="338"/>
    <n v="83"/>
    <n v="361915"/>
    <n v="16410481"/>
    <n v="1473824"/>
    <n v="86176015"/>
    <n v="0"/>
    <s v="\\FS1\2018\123456\2018\X\001\CC\2083711b-2405-4081-a4bf-0619c8375f1b\GLI.xml"/>
    <n v="8"/>
    <n v="0"/>
    <s v="\\FS1\2018\123456\2018\X\001\CC\2083711b-2405-4081-a4bf-0619c8375f1b\CFf_2083711b-2405-4081-a4bf-0619c8375f1b_2083711b-2405-4081-a4bf-0619c8375f1b.docx"/>
    <n v="209"/>
    <n v="0"/>
    <n v="0"/>
    <n v="0"/>
    <n v="0"/>
    <n v="0"/>
    <n v="0"/>
    <n v="0"/>
    <n v="0"/>
    <d v="2020-02-05T09:51:59"/>
    <d v="2020-02-08T19:37:45"/>
    <d v="2020-02-05T09:48:31"/>
    <n v="0"/>
    <n v="0"/>
    <n v="0"/>
    <n v="1155463"/>
    <n v="2"/>
    <n v="4"/>
    <n v="98462339"/>
    <n v="296"/>
    <n v="74"/>
    <n v="122327446"/>
    <n v="338"/>
    <n v="83"/>
    <n v="0"/>
    <n v="0"/>
    <n v="83"/>
    <n v="1365216"/>
    <n v="3"/>
    <n v="83"/>
    <n v="112191168"/>
    <n v="323"/>
    <n v="83"/>
    <n v="122327446"/>
    <n v="338"/>
    <n v="83"/>
    <n v="0"/>
    <n v="0"/>
    <n v="0"/>
    <n v="1365216"/>
    <n v="3"/>
    <n v="1"/>
    <n v="61564420"/>
    <n v="264"/>
    <n v="64"/>
    <n v="122327446"/>
    <n v="338"/>
    <n v="83"/>
    <s v="domain\AppSvc"/>
    <x v="81"/>
    <n v="1"/>
  </r>
  <r>
    <s v="\\FS1\2018\123538"/>
    <n v="6"/>
    <n v="2871847"/>
    <n v="9"/>
    <n v="7"/>
    <n v="319094"/>
    <n v="515115"/>
    <n v="410263"/>
    <n v="1837247"/>
    <n v="0"/>
    <s v="\\FS1\2018\123456\2018\X\001\2083711b-2405-4081-a4bf-0619c8375f1b.rr"/>
    <n v="6"/>
    <n v="0"/>
    <s v="\\FS1\2018\123456\2018\X\001\2083711b-2405-4081-a4bf-0619c8375f1b.rr"/>
    <n v="92"/>
    <n v="0"/>
    <n v="0"/>
    <n v="0"/>
    <n v="0"/>
    <n v="0"/>
    <n v="0"/>
    <n v="0"/>
    <n v="0"/>
    <d v="2019-08-01T14:28:50"/>
    <d v="2020-02-08T20:31:36"/>
    <d v="2019-08-01T14:14:48"/>
    <n v="0"/>
    <n v="0"/>
    <n v="0"/>
    <n v="0"/>
    <n v="0"/>
    <n v="0"/>
    <n v="0"/>
    <n v="0"/>
    <n v="0"/>
    <n v="2871847"/>
    <n v="9"/>
    <n v="7"/>
    <n v="0"/>
    <n v="0"/>
    <n v="7"/>
    <n v="0"/>
    <n v="0"/>
    <n v="7"/>
    <n v="0"/>
    <n v="0"/>
    <n v="7"/>
    <n v="2871847"/>
    <n v="9"/>
    <n v="7"/>
    <n v="0"/>
    <n v="0"/>
    <n v="0"/>
    <n v="0"/>
    <n v="0"/>
    <n v="0"/>
    <n v="0"/>
    <n v="0"/>
    <n v="0"/>
    <n v="2871847"/>
    <n v="9"/>
    <n v="7"/>
    <s v="domain\AppSvc"/>
    <x v="82"/>
    <n v="0"/>
  </r>
  <r>
    <s v="\\FS1\2018\123539"/>
    <n v="8"/>
    <n v="502158109"/>
    <n v="2465"/>
    <n v="333"/>
    <n v="203715"/>
    <n v="6132159"/>
    <n v="1507982"/>
    <n v="141565851"/>
    <n v="0"/>
    <s v="\\FS1\2018\123456\2018\I\004\PC\SP\2083711b-2405-4081-a4bf-0619c8375f1b\"/>
    <n v="8"/>
    <n v="0"/>
    <s v="\\FS1\2018\123456\2018\I\003\CC\2083711b-2405-4081-a4bf-0619c8375f1b\CF_500_2083711b-2405-4081-a4bf-0619c8375f1b_2083711b-2405-4081-a4bf-0619c8375f1b.docx"/>
    <n v="210"/>
    <n v="0"/>
    <n v="0"/>
    <n v="0"/>
    <n v="0"/>
    <n v="0"/>
    <n v="0"/>
    <n v="0"/>
    <n v="0"/>
    <d v="2020-02-07T15:32:55"/>
    <d v="2020-02-09T01:10:57"/>
    <d v="2020-02-07T15:27:35"/>
    <n v="0"/>
    <n v="0"/>
    <n v="0"/>
    <n v="9139185"/>
    <n v="33"/>
    <n v="16"/>
    <n v="393727136"/>
    <n v="2022"/>
    <n v="297"/>
    <n v="502158109"/>
    <n v="2465"/>
    <n v="333"/>
    <n v="1060895"/>
    <n v="2"/>
    <n v="333"/>
    <n v="19213606"/>
    <n v="51"/>
    <n v="333"/>
    <n v="448400714"/>
    <n v="2138"/>
    <n v="333"/>
    <n v="502158109"/>
    <n v="2465"/>
    <n v="333"/>
    <n v="0"/>
    <n v="0"/>
    <n v="0"/>
    <n v="13869939"/>
    <n v="40"/>
    <n v="3"/>
    <n v="297929343"/>
    <n v="1843"/>
    <n v="237"/>
    <n v="502158109"/>
    <n v="2465"/>
    <n v="333"/>
    <s v="domain\AppSvc"/>
    <x v="83"/>
    <n v="1"/>
  </r>
  <r>
    <s v="\\FS1\2018\123540"/>
    <n v="8"/>
    <n v="1721743"/>
    <n v="4"/>
    <n v="9"/>
    <n v="430435"/>
    <n v="1256218"/>
    <n v="191304"/>
    <n v="1721743"/>
    <n v="0"/>
    <s v="\\FS1\2018\123456\2018\X\001\CC\2083711b-2405-4081-a4bf-0619c8375f1b\LGP.docx"/>
    <n v="8"/>
    <n v="0"/>
    <s v="\\FS1\2018\123456\2018\X\001\CC\2083711b-2405-4081-a4bf-0619c8375f1b\LGP.docx"/>
    <n v="142"/>
    <n v="0"/>
    <n v="0"/>
    <n v="0"/>
    <n v="0"/>
    <n v="0"/>
    <n v="0"/>
    <n v="0"/>
    <n v="0"/>
    <d v="2019-12-09T22:39:52"/>
    <d v="2020-02-08T20:31:30"/>
    <d v="2019-09-10T13:59:07"/>
    <n v="0"/>
    <n v="0"/>
    <n v="0"/>
    <n v="0"/>
    <n v="0"/>
    <n v="0"/>
    <n v="0"/>
    <n v="0"/>
    <n v="0"/>
    <n v="1721743"/>
    <n v="4"/>
    <n v="9"/>
    <n v="0"/>
    <n v="0"/>
    <n v="9"/>
    <n v="0"/>
    <n v="0"/>
    <n v="9"/>
    <n v="0"/>
    <n v="0"/>
    <n v="9"/>
    <n v="1721743"/>
    <n v="4"/>
    <n v="9"/>
    <n v="0"/>
    <n v="0"/>
    <n v="0"/>
    <n v="0"/>
    <n v="0"/>
    <n v="0"/>
    <n v="0"/>
    <n v="0"/>
    <n v="0"/>
    <n v="1721743"/>
    <n v="4"/>
    <n v="9"/>
    <s v="domain\AppSvc"/>
    <x v="84"/>
    <n v="1"/>
  </r>
  <r>
    <s v="\\FS1\2018\123541"/>
    <n v="8"/>
    <n v="20593078"/>
    <n v="27"/>
    <n v="11"/>
    <n v="762706"/>
    <n v="1919708"/>
    <n v="1872098"/>
    <n v="16929822"/>
    <n v="0"/>
    <s v="\\FS1\2018\123456\2018\X\001\CC\2083711b-2405-4081-a4bf-0619c8375f1b\LGP.docx"/>
    <n v="8"/>
    <n v="0"/>
    <s v="\\FS1\2018\123456\2018\X\001\CC\2083711b-2405-4081-a4bf-0619c8375f1b\LGP.docx"/>
    <n v="142"/>
    <n v="0"/>
    <n v="0"/>
    <n v="0"/>
    <n v="0"/>
    <n v="0"/>
    <n v="0"/>
    <n v="0"/>
    <n v="0"/>
    <d v="2020-01-07T18:46:30"/>
    <d v="2020-02-08T20:24:18"/>
    <d v="2020-01-07T17:48:17"/>
    <n v="0"/>
    <n v="0"/>
    <n v="0"/>
    <n v="0"/>
    <n v="0"/>
    <n v="0"/>
    <n v="0"/>
    <n v="0"/>
    <n v="0"/>
    <n v="20593078"/>
    <n v="27"/>
    <n v="11"/>
    <n v="0"/>
    <n v="0"/>
    <n v="11"/>
    <n v="0"/>
    <n v="0"/>
    <n v="11"/>
    <n v="0"/>
    <n v="0"/>
    <n v="11"/>
    <n v="20593078"/>
    <n v="27"/>
    <n v="11"/>
    <n v="0"/>
    <n v="0"/>
    <n v="0"/>
    <n v="0"/>
    <n v="0"/>
    <n v="0"/>
    <n v="0"/>
    <n v="0"/>
    <n v="0"/>
    <n v="20593078"/>
    <n v="27"/>
    <n v="11"/>
    <s v="domain\AppSvc"/>
    <x v="85"/>
    <n v="1"/>
  </r>
  <r>
    <s v="\\FS1\2018\123542"/>
    <n v="8"/>
    <n v="86727792"/>
    <n v="433"/>
    <n v="78"/>
    <n v="200295"/>
    <n v="3727118"/>
    <n v="1111894"/>
    <n v="54739070"/>
    <n v="0"/>
    <s v="\\FS1\2018\123456\2018\F\001\CC\2083711b-2405-4081-a4bf-0619c8375f1b\GLI.xml"/>
    <n v="8"/>
    <n v="0"/>
    <s v="\\FS1\2018\123456\2018\F\001\CC\2083711b-2405-4081-a4bf-0619c8375f1b\CFf_2083711b-2405-4081-a4bf-0619c8375f1b_2083711b-2405-4081-a4bf-0619c8375f1b.docx"/>
    <n v="209"/>
    <n v="0"/>
    <n v="0"/>
    <n v="0"/>
    <n v="0"/>
    <n v="0"/>
    <n v="0"/>
    <n v="0"/>
    <n v="0"/>
    <d v="2020-02-08T11:34:53"/>
    <d v="2020-02-09T01:24:41"/>
    <d v="2020-02-08T11:34:53"/>
    <n v="2176268"/>
    <n v="28"/>
    <n v="10"/>
    <n v="28699717"/>
    <n v="287"/>
    <n v="51"/>
    <n v="39486694"/>
    <n v="340"/>
    <n v="64"/>
    <n v="86727792"/>
    <n v="433"/>
    <n v="78"/>
    <n v="2176268"/>
    <n v="28"/>
    <n v="78"/>
    <n v="29951298"/>
    <n v="288"/>
    <n v="78"/>
    <n v="51376765"/>
    <n v="355"/>
    <n v="78"/>
    <n v="86727792"/>
    <n v="433"/>
    <n v="78"/>
    <n v="476592"/>
    <n v="25"/>
    <n v="6"/>
    <n v="6216514"/>
    <n v="253"/>
    <n v="43"/>
    <n v="25347626"/>
    <n v="319"/>
    <n v="57"/>
    <n v="86727792"/>
    <n v="433"/>
    <n v="78"/>
    <s v="domain\AppSvc"/>
    <x v="86"/>
    <n v="1"/>
  </r>
  <r>
    <s v="\\FS1\2018\123543"/>
    <n v="6"/>
    <n v="141570604"/>
    <n v="30"/>
    <n v="3"/>
    <n v="4719020"/>
    <n v="17702166"/>
    <n v="47190201"/>
    <n v="141570604"/>
    <n v="0"/>
    <s v="\\FS1\2018\123456\2018\C\001\2083711b-2405-4081-a4bf-0619c8375f1b.rr"/>
    <n v="6"/>
    <n v="0"/>
    <s v="\\FS1\2018\123456\2018\C\001\2083711b-2405-4081-a4bf-0619c8375f1b_AF.rr"/>
    <n v="95"/>
    <n v="0"/>
    <n v="0"/>
    <n v="0"/>
    <n v="0"/>
    <n v="0"/>
    <n v="0"/>
    <n v="0"/>
    <n v="0"/>
    <d v="2020-01-20T08:50:25"/>
    <d v="2020-02-08T20:28:19"/>
    <d v="2020-01-20T08:50:18"/>
    <n v="0"/>
    <n v="0"/>
    <n v="0"/>
    <n v="0"/>
    <n v="0"/>
    <n v="0"/>
    <n v="62696107"/>
    <n v="12"/>
    <n v="1"/>
    <n v="141570604"/>
    <n v="30"/>
    <n v="3"/>
    <n v="0"/>
    <n v="0"/>
    <n v="3"/>
    <n v="0"/>
    <n v="0"/>
    <n v="3"/>
    <n v="124549046"/>
    <n v="24"/>
    <n v="3"/>
    <n v="141570604"/>
    <n v="30"/>
    <n v="3"/>
    <n v="0"/>
    <n v="0"/>
    <n v="0"/>
    <n v="0"/>
    <n v="0"/>
    <n v="0"/>
    <n v="75902091"/>
    <n v="13"/>
    <n v="0"/>
    <n v="141570604"/>
    <n v="30"/>
    <n v="3"/>
    <s v="domain\AppSvc"/>
    <x v="87"/>
    <n v="1"/>
  </r>
  <r>
    <s v="\\FS1\2018\123544"/>
    <n v="8"/>
    <n v="58181156"/>
    <n v="450"/>
    <n v="77"/>
    <n v="129291"/>
    <n v="871099"/>
    <n v="755599"/>
    <n v="39460372"/>
    <n v="0"/>
    <s v="\\FS1\2018\123456\2018\X\001\CC\2083711b-2405-4081-a4bf-0619c8375f1b\LGP.docx"/>
    <n v="8"/>
    <n v="0"/>
    <s v="\\FS1\2018\123456\2018\I\001\CC\2083711b-2405-4081-a4bf-0619c8375f1b\offd_2083711b-2405-4081-a4bf-0619c8375f1b_2083711b-2405-4081-a4bf-0619c8375f1b.docx"/>
    <n v="204"/>
    <n v="0"/>
    <n v="0"/>
    <n v="0"/>
    <n v="0"/>
    <n v="0"/>
    <n v="0"/>
    <n v="0"/>
    <n v="0"/>
    <d v="2020-02-07T09:14:36"/>
    <d v="2020-02-08T20:25:34"/>
    <d v="2020-02-07T09:04:45"/>
    <n v="0"/>
    <n v="0"/>
    <n v="0"/>
    <n v="3142465"/>
    <n v="8"/>
    <n v="1"/>
    <n v="23052829"/>
    <n v="323"/>
    <n v="64"/>
    <n v="58181156"/>
    <n v="450"/>
    <n v="77"/>
    <n v="221095"/>
    <n v="1"/>
    <n v="77"/>
    <n v="3830308"/>
    <n v="11"/>
    <n v="77"/>
    <n v="24257937"/>
    <n v="327"/>
    <n v="77"/>
    <n v="58181156"/>
    <n v="450"/>
    <n v="77"/>
    <n v="0"/>
    <n v="0"/>
    <n v="0"/>
    <n v="3142465"/>
    <n v="8"/>
    <n v="0"/>
    <n v="10430855"/>
    <n v="268"/>
    <n v="56"/>
    <n v="58181156"/>
    <n v="450"/>
    <n v="77"/>
    <s v="domain\AppSvc"/>
    <x v="88"/>
    <n v="1"/>
  </r>
  <r>
    <s v="\\FS1\2018\123545"/>
    <n v="8"/>
    <n v="442635900"/>
    <n v="828"/>
    <n v="68"/>
    <n v="534584"/>
    <n v="5622062"/>
    <n v="6509351"/>
    <n v="115198285"/>
    <n v="0"/>
    <s v="\\FS1\2018\123456\2018\I\001\CC\2083711b-2405-4081-a4bf-0619c8375f1b\GLI.xml"/>
    <n v="8"/>
    <n v="0"/>
    <s v="\\FS1\2018\123456\2018\I\001\CC\2083711b-2405-4081-a4bf-0619c8375f1b\CFf_2083711b-2405-4081-a4bf-0619c8375f1b_2083711b-2405-4081-a4bf-0619c8375f1b.docx"/>
    <n v="209"/>
    <n v="0"/>
    <n v="0"/>
    <n v="0"/>
    <n v="0"/>
    <n v="0"/>
    <n v="0"/>
    <n v="0"/>
    <n v="0"/>
    <d v="2020-02-08T22:58:55"/>
    <d v="2020-02-09T00:28:43"/>
    <d v="2020-02-08T22:40:32"/>
    <n v="4816491"/>
    <n v="1"/>
    <n v="1"/>
    <n v="9110124"/>
    <n v="13"/>
    <n v="3"/>
    <n v="99885977"/>
    <n v="235"/>
    <n v="35"/>
    <n v="442635900"/>
    <n v="828"/>
    <n v="68"/>
    <n v="13298550"/>
    <n v="3"/>
    <n v="68"/>
    <n v="27915764"/>
    <n v="45"/>
    <n v="68"/>
    <n v="186137888"/>
    <n v="372"/>
    <n v="68"/>
    <n v="442635900"/>
    <n v="828"/>
    <n v="68"/>
    <n v="8482059"/>
    <n v="2"/>
    <n v="0"/>
    <n v="13574754"/>
    <n v="17"/>
    <n v="0"/>
    <n v="141498063"/>
    <n v="276"/>
    <n v="21"/>
    <n v="442635900"/>
    <n v="828"/>
    <n v="68"/>
    <s v="domain\AppSvc"/>
    <x v="89"/>
    <n v="1"/>
  </r>
  <r>
    <s v="\\FS1\2018\123546"/>
    <n v="6"/>
    <n v="126015813"/>
    <n v="37"/>
    <n v="3"/>
    <n v="3405832"/>
    <n v="17108548"/>
    <n v="42005271"/>
    <n v="126015813"/>
    <n v="0"/>
    <s v="\\FS1\2018\123456\2018\C\001\2083711b-2405-4081-a4bf-0619c8375f1b.rr"/>
    <n v="6"/>
    <n v="0"/>
    <s v="\\FS1\2018\123456\2018\C\001\2083711b-2405-4081-a4bf-0619c8375f1b.rr"/>
    <n v="92"/>
    <n v="0"/>
    <n v="0"/>
    <n v="0"/>
    <n v="0"/>
    <n v="0"/>
    <n v="0"/>
    <n v="0"/>
    <n v="0"/>
    <d v="2019-12-23T12:08:29"/>
    <d v="2020-02-08T19:34:55"/>
    <d v="2019-12-23T12:08:13"/>
    <n v="0"/>
    <n v="0"/>
    <n v="0"/>
    <n v="0"/>
    <n v="0"/>
    <n v="0"/>
    <n v="0"/>
    <n v="0"/>
    <n v="0"/>
    <n v="126015813"/>
    <n v="37"/>
    <n v="3"/>
    <n v="0"/>
    <n v="0"/>
    <n v="3"/>
    <n v="0"/>
    <n v="0"/>
    <n v="3"/>
    <n v="0"/>
    <n v="0"/>
    <n v="3"/>
    <n v="126015813"/>
    <n v="37"/>
    <n v="3"/>
    <n v="0"/>
    <n v="0"/>
    <n v="0"/>
    <n v="0"/>
    <n v="0"/>
    <n v="0"/>
    <n v="0"/>
    <n v="0"/>
    <n v="0"/>
    <n v="126015813"/>
    <n v="37"/>
    <n v="3"/>
    <s v="domain\AppSvc"/>
    <x v="90"/>
    <n v="1"/>
  </r>
  <r>
    <s v="\\FS1\2018\123547"/>
    <n v="8"/>
    <n v="127388564"/>
    <n v="285"/>
    <n v="42"/>
    <n v="446977"/>
    <n v="2680571"/>
    <n v="3033061"/>
    <n v="54319300"/>
    <n v="0"/>
    <s v="\\FS1\2018\123456\2018\P\001\CC\2083711b-2405-4081-a4bf-0619c8375f1b\GLI.xml"/>
    <n v="8"/>
    <n v="0"/>
    <s v="\\FS1\2018\123456\2018\P\001\CC\2083711b-2405-4081-a4bf-0619c8375f1b\CFf_2083711b-2405-4081-a4bf-0619c8375f1b_2083711b-2405-4081-a4bf-0619c8375f1b.docx"/>
    <n v="209"/>
    <n v="0"/>
    <n v="0"/>
    <n v="0"/>
    <n v="0"/>
    <n v="0"/>
    <n v="0"/>
    <n v="0"/>
    <n v="0"/>
    <d v="2020-02-07T11:37:31"/>
    <d v="2020-02-08T20:18:06"/>
    <d v="2020-02-07T11:37:27"/>
    <n v="0"/>
    <n v="0"/>
    <n v="0"/>
    <n v="2114093"/>
    <n v="6"/>
    <n v="2"/>
    <n v="18647249"/>
    <n v="41"/>
    <n v="17"/>
    <n v="127388564"/>
    <n v="285"/>
    <n v="42"/>
    <n v="0"/>
    <n v="0"/>
    <n v="42"/>
    <n v="4091365"/>
    <n v="12"/>
    <n v="42"/>
    <n v="31228204"/>
    <n v="66"/>
    <n v="42"/>
    <n v="127388564"/>
    <n v="285"/>
    <n v="42"/>
    <n v="0"/>
    <n v="0"/>
    <n v="0"/>
    <n v="2355962"/>
    <n v="7"/>
    <n v="0"/>
    <n v="16694994"/>
    <n v="42"/>
    <n v="6"/>
    <n v="127388564"/>
    <n v="285"/>
    <n v="42"/>
    <s v="domain\AppSvc"/>
    <x v="91"/>
    <n v="1"/>
  </r>
  <r>
    <s v="\\FS1\2018\123548"/>
    <n v="8"/>
    <n v="648069966"/>
    <n v="4233"/>
    <n v="491"/>
    <n v="153099"/>
    <n v="2822050"/>
    <n v="1319898"/>
    <n v="105978591"/>
    <n v="0"/>
    <s v="\\FS1\2018\123456\2018\F\001\CC\2083711b-2405-4081-a4bf-0619c8375f1b\GOLI.xml"/>
    <n v="8"/>
    <n v="0"/>
    <s v="\\FS1\2018\123456\2018\I\003\CC\2083711b-2405-4081-a4bf-0619c8375f1b\Cache_offd_2083711b-2405-4081-a4bf-0619c8375f1b_2083711b-2405-4081-a4bf-0619c8375f1b.docx"/>
    <n v="210"/>
    <n v="0"/>
    <n v="0"/>
    <n v="0"/>
    <n v="0"/>
    <n v="0"/>
    <n v="0"/>
    <n v="3"/>
    <n v="0"/>
    <d v="2020-02-07T20:21:28"/>
    <d v="2020-02-09T01:14:09"/>
    <d v="2020-02-07T20:21:24"/>
    <n v="0"/>
    <n v="0"/>
    <n v="0"/>
    <n v="104269414"/>
    <n v="254"/>
    <n v="25"/>
    <n v="184895081"/>
    <n v="470"/>
    <n v="65"/>
    <n v="648069966"/>
    <n v="4233"/>
    <n v="491"/>
    <n v="3414658"/>
    <n v="9"/>
    <n v="491"/>
    <n v="191391447"/>
    <n v="446"/>
    <n v="491"/>
    <n v="289416123"/>
    <n v="707"/>
    <n v="491"/>
    <n v="648069966"/>
    <n v="4233"/>
    <n v="491"/>
    <n v="0"/>
    <n v="0"/>
    <n v="0"/>
    <n v="105039300"/>
    <n v="258"/>
    <n v="4"/>
    <n v="190078607"/>
    <n v="485"/>
    <n v="27"/>
    <n v="648069966"/>
    <n v="4233"/>
    <n v="491"/>
    <s v="domain\AppSvc"/>
    <x v="92"/>
    <n v="1"/>
  </r>
  <r>
    <s v="\\FS1\2018\123549"/>
    <n v="8"/>
    <n v="164495500"/>
    <n v="354"/>
    <n v="18"/>
    <n v="464676"/>
    <n v="1248481"/>
    <n v="9138638"/>
    <n v="97983346"/>
    <n v="0"/>
    <s v="\\FS1\2018\123456\2018\I\001\CC\2083711b-2405-4081-a4bf-0619c8375f1b\LGP.docx"/>
    <n v="8"/>
    <n v="0"/>
    <s v="\\FS1\2018\123456\2018\I\001\CC\2083711b-2405-4081-a4bf-0619c8375f1b\LGP.docx"/>
    <n v="142"/>
    <n v="0"/>
    <n v="0"/>
    <n v="0"/>
    <n v="0"/>
    <n v="0"/>
    <n v="0"/>
    <n v="0"/>
    <n v="0"/>
    <d v="2020-01-19T14:34:30"/>
    <d v="2020-02-08T18:48:18"/>
    <d v="2020-01-19T14:16:42"/>
    <n v="0"/>
    <n v="0"/>
    <n v="0"/>
    <n v="0"/>
    <n v="0"/>
    <n v="0"/>
    <n v="542245"/>
    <n v="2"/>
    <n v="5"/>
    <n v="164495500"/>
    <n v="354"/>
    <n v="18"/>
    <n v="0"/>
    <n v="0"/>
    <n v="18"/>
    <n v="0"/>
    <n v="0"/>
    <n v="18"/>
    <n v="1032352"/>
    <n v="3"/>
    <n v="18"/>
    <n v="164495500"/>
    <n v="354"/>
    <n v="18"/>
    <n v="0"/>
    <n v="0"/>
    <n v="0"/>
    <n v="0"/>
    <n v="0"/>
    <n v="0"/>
    <n v="490107"/>
    <n v="2"/>
    <n v="4"/>
    <n v="164495500"/>
    <n v="354"/>
    <n v="18"/>
    <s v="domain\AppSvc"/>
    <x v="93"/>
    <n v="1"/>
  </r>
  <r>
    <s v="\\FS1\2018\123550"/>
    <n v="8"/>
    <n v="37499435"/>
    <n v="50"/>
    <n v="22"/>
    <n v="749988"/>
    <n v="6398308"/>
    <n v="1704519"/>
    <n v="25713636"/>
    <n v="0"/>
    <s v="\\FS1\2018\123456\2018\C\001\CC\2083711b-2405-4081-a4bf-0619c8375f1b\LGP.docx"/>
    <n v="8"/>
    <n v="0"/>
    <s v="\\FS1\2018\123456\2018\X\001\CC\2083711b-2405-4081-a4bf-0619c8375f1b\CFf_2083711b-2405-4081-a4bf-0619c8375f1b_2083711b-2405-4081-a4bf-0619c8375f1b.docx"/>
    <n v="209"/>
    <n v="0"/>
    <n v="0"/>
    <n v="0"/>
    <n v="0"/>
    <n v="0"/>
    <n v="0"/>
    <n v="0"/>
    <n v="0"/>
    <d v="2020-02-05T15:16:37"/>
    <d v="2020-02-08T20:23:58"/>
    <d v="2020-02-05T14:26:06"/>
    <n v="0"/>
    <n v="0"/>
    <n v="0"/>
    <n v="5340531"/>
    <n v="8"/>
    <n v="3"/>
    <n v="11889987"/>
    <n v="15"/>
    <n v="8"/>
    <n v="37499435"/>
    <n v="50"/>
    <n v="22"/>
    <n v="0"/>
    <n v="0"/>
    <n v="22"/>
    <n v="7938609"/>
    <n v="9"/>
    <n v="22"/>
    <n v="14783881"/>
    <n v="17"/>
    <n v="22"/>
    <n v="37499435"/>
    <n v="50"/>
    <n v="22"/>
    <n v="0"/>
    <n v="0"/>
    <n v="0"/>
    <n v="2739097"/>
    <n v="6"/>
    <n v="0"/>
    <n v="13662577"/>
    <n v="15"/>
    <n v="1"/>
    <n v="37499435"/>
    <n v="50"/>
    <n v="22"/>
    <s v="domain\AppSvc"/>
    <x v="94"/>
    <n v="1"/>
  </r>
  <r>
    <s v="\\FS1\2018\123551"/>
    <n v="8"/>
    <n v="114849332"/>
    <n v="281"/>
    <n v="30"/>
    <n v="408716"/>
    <n v="3977698"/>
    <n v="3828311"/>
    <n v="48845376"/>
    <n v="0"/>
    <s v="\\FS1\2018\123456\2018\I\001\CC\2083711b-2405-4081-a4bf-0619c8375f1b\LGP.docx"/>
    <n v="8"/>
    <n v="0"/>
    <s v="\\FS1\2018\123456\2018\P\001\CC\2083711b-2405-4081-a4bf-0619c8375f1b\CFf_2083711b-2405-4081-a4bf-0619c8375f1b_2083711b-2405-4081-a4bf-0619c8375f1b.docx"/>
    <n v="209"/>
    <n v="0"/>
    <n v="0"/>
    <n v="0"/>
    <n v="0"/>
    <n v="0"/>
    <n v="0"/>
    <n v="0"/>
    <n v="0"/>
    <d v="2020-02-08T19:57:40"/>
    <d v="2020-02-09T01:24:32"/>
    <d v="2020-02-08T19:38:24"/>
    <n v="2129290"/>
    <n v="5"/>
    <n v="5"/>
    <n v="11409715"/>
    <n v="31"/>
    <n v="13"/>
    <n v="114849332"/>
    <n v="281"/>
    <n v="30"/>
    <n v="114849332"/>
    <n v="281"/>
    <n v="30"/>
    <n v="7873961"/>
    <n v="22"/>
    <n v="30"/>
    <n v="17358497"/>
    <n v="43"/>
    <n v="30"/>
    <n v="114849332"/>
    <n v="281"/>
    <n v="30"/>
    <n v="114849332"/>
    <n v="281"/>
    <n v="30"/>
    <n v="2556405"/>
    <n v="6"/>
    <n v="0"/>
    <n v="12134584"/>
    <n v="33"/>
    <n v="6"/>
    <n v="114849332"/>
    <n v="281"/>
    <n v="30"/>
    <n v="114849332"/>
    <n v="281"/>
    <n v="30"/>
    <s v="domain\AppSvc"/>
    <x v="95"/>
    <n v="1"/>
  </r>
  <r>
    <s v="\\FS1\2018\123552"/>
    <n v="8"/>
    <n v="90952482"/>
    <n v="99"/>
    <n v="17"/>
    <n v="918711"/>
    <n v="7382543"/>
    <n v="5350146"/>
    <n v="36831189"/>
    <n v="0"/>
    <s v="\\FS1\2018\123456\2018\C\001\CC\2083711b-2405-4081-a4bf-0619c8375f1b\GLI.xml"/>
    <n v="8"/>
    <n v="0"/>
    <s v="\\FS1\2018\123456\2018\C\001\CC\2083711b-2405-4081-a4bf-0619c8375f1b\CFf_2083711b-2405-4081-a4bf-0619c8375f1b_2083711b-2405-4081-a4bf-0619c8375f1b.docx"/>
    <n v="209"/>
    <n v="0"/>
    <n v="0"/>
    <n v="0"/>
    <n v="0"/>
    <n v="0"/>
    <n v="0"/>
    <n v="0"/>
    <n v="0"/>
    <d v="2020-02-08T10:56:20"/>
    <d v="2020-02-09T00:23:49"/>
    <d v="2020-02-08T09:57:34"/>
    <n v="1730434"/>
    <n v="3"/>
    <n v="1"/>
    <n v="21803718"/>
    <n v="19"/>
    <n v="6"/>
    <n v="90952482"/>
    <n v="99"/>
    <n v="17"/>
    <n v="90952482"/>
    <n v="99"/>
    <n v="17"/>
    <n v="2117403"/>
    <n v="4"/>
    <n v="17"/>
    <n v="50380651"/>
    <n v="30"/>
    <n v="17"/>
    <n v="90952482"/>
    <n v="99"/>
    <n v="17"/>
    <n v="90952482"/>
    <n v="99"/>
    <n v="17"/>
    <n v="663433"/>
    <n v="1"/>
    <n v="0"/>
    <n v="18388710"/>
    <n v="15"/>
    <n v="0"/>
    <n v="90952482"/>
    <n v="99"/>
    <n v="17"/>
    <n v="90952482"/>
    <n v="99"/>
    <n v="17"/>
    <s v="domain\AppSvc"/>
    <x v="96"/>
    <n v="1"/>
  </r>
  <r>
    <s v="\\FS1\2018\123553"/>
    <n v="8"/>
    <n v="2664522659"/>
    <n v="6902"/>
    <n v="1136"/>
    <n v="386050"/>
    <n v="23197855"/>
    <n v="2345530"/>
    <n v="273882097"/>
    <n v="0"/>
    <s v="\\FS1\2018\123456\2018\P\002\CC\2083711b-2405-4081-a4bf-0619c8375f1b\GLI.xml"/>
    <n v="8"/>
    <n v="0"/>
    <s v="\\FS1\2018\123456\2018\P\002\CC\2083711b-2405-4081-a4bf-0619c8375f1b\FC_CFf_2083711b-2405-4081-a4bf-0619c8375f1b_2083711b-2405-4081-a4bf-0619c8375f1b.docx"/>
    <n v="212"/>
    <n v="0"/>
    <n v="0"/>
    <n v="0"/>
    <n v="0"/>
    <n v="0"/>
    <n v="0"/>
    <n v="0"/>
    <n v="1"/>
    <d v="2020-02-08T16:48:40"/>
    <d v="2020-02-09T01:24:54"/>
    <d v="2020-02-08T16:30:57"/>
    <n v="2833169"/>
    <n v="15"/>
    <n v="13"/>
    <n v="104683309"/>
    <n v="567"/>
    <n v="236"/>
    <n v="1376774953"/>
    <n v="4161"/>
    <n v="979"/>
    <n v="2664522659"/>
    <n v="6902"/>
    <n v="1136"/>
    <n v="6036401"/>
    <n v="26"/>
    <n v="1136"/>
    <n v="114472442"/>
    <n v="585"/>
    <n v="1136"/>
    <n v="1677042997"/>
    <n v="4822"/>
    <n v="1136"/>
    <n v="2664522659"/>
    <n v="6902"/>
    <n v="1136"/>
    <n v="4201563"/>
    <n v="18"/>
    <n v="3"/>
    <n v="20456985"/>
    <n v="462"/>
    <n v="148"/>
    <n v="930157550"/>
    <n v="3702"/>
    <n v="799"/>
    <n v="2664522659"/>
    <n v="6902"/>
    <n v="1136"/>
    <s v="domain\AppSvc"/>
    <x v="97"/>
    <n v="1"/>
  </r>
  <r>
    <s v="\\FS1\2018\123554"/>
    <n v="8"/>
    <n v="388189098"/>
    <n v="1925"/>
    <n v="296"/>
    <n v="201656"/>
    <n v="7537634"/>
    <n v="1311449"/>
    <n v="150693534"/>
    <n v="0"/>
    <s v="\\FS1\2018\123456\2018\Y\001\CC\2083711b-2405-4081-a4bf-0619c8375f1b\GLI.xml"/>
    <n v="8"/>
    <n v="0"/>
    <s v="\\FS1\2018\123456\2018\Y\001\CC\2083711b-2405-4081-a4bf-0619c8375f1b\CFf_2083711b-2405-4081-a4bf-0619c8375f1b_2083711b-2405-4081-a4bf-0619c8375f1b.docx"/>
    <n v="209"/>
    <n v="0"/>
    <n v="0"/>
    <n v="0"/>
    <n v="0"/>
    <n v="0"/>
    <n v="0"/>
    <n v="1"/>
    <n v="0"/>
    <d v="2020-02-08T11:02:00"/>
    <d v="2020-02-09T01:24:30"/>
    <d v="2020-02-08T11:02:00"/>
    <n v="3947215"/>
    <n v="10"/>
    <n v="5"/>
    <n v="4499739"/>
    <n v="11"/>
    <n v="5"/>
    <n v="364905754"/>
    <n v="1836"/>
    <n v="282"/>
    <n v="388189098"/>
    <n v="1925"/>
    <n v="296"/>
    <n v="4499739"/>
    <n v="11"/>
    <n v="296"/>
    <n v="4499739"/>
    <n v="11"/>
    <n v="296"/>
    <n v="371838166"/>
    <n v="1853"/>
    <n v="296"/>
    <n v="388189098"/>
    <n v="1925"/>
    <n v="296"/>
    <n v="2224118"/>
    <n v="8"/>
    <n v="2"/>
    <n v="4499739"/>
    <n v="11"/>
    <n v="2"/>
    <n v="268785435"/>
    <n v="1676"/>
    <n v="258"/>
    <n v="388189098"/>
    <n v="1925"/>
    <n v="296"/>
    <s v="domain\AppSvc"/>
    <x v="98"/>
    <n v="1"/>
  </r>
  <r>
    <s v="\\FS1\2018\123555"/>
    <n v="8"/>
    <n v="221318885"/>
    <n v="1218"/>
    <n v="226"/>
    <n v="181706"/>
    <n v="2363550"/>
    <n v="979287"/>
    <n v="57127027"/>
    <n v="0"/>
    <s v="\\FS1\2018\123456\2018\S\001\CC\2083711b-2405-4081-a4bf-0619c8375f1b\GLI.xml"/>
    <n v="8"/>
    <n v="0"/>
    <s v="\\FS1\2018\123456\2018\S\001\CC\2083711b-2405-4081-a4bf-0619c8375f1b\CFf_2083711b-2405-4081-a4bf-0619c8375f1b_2083711b-2405-4081-a4bf-0619c8375f1b.docx"/>
    <n v="209"/>
    <n v="0"/>
    <n v="0"/>
    <n v="0"/>
    <n v="0"/>
    <n v="0"/>
    <n v="0"/>
    <n v="0"/>
    <n v="0"/>
    <d v="2020-02-07T19:13:45"/>
    <d v="2020-02-09T00:23:59"/>
    <d v="2020-02-07T19:13:13"/>
    <n v="0"/>
    <n v="0"/>
    <n v="0"/>
    <n v="19391080"/>
    <n v="46"/>
    <n v="9"/>
    <n v="28444897"/>
    <n v="77"/>
    <n v="24"/>
    <n v="221318885"/>
    <n v="1218"/>
    <n v="226"/>
    <n v="2289856"/>
    <n v="2"/>
    <n v="226"/>
    <n v="39084217"/>
    <n v="86"/>
    <n v="226"/>
    <n v="53539302"/>
    <n v="136"/>
    <n v="226"/>
    <n v="221318885"/>
    <n v="1218"/>
    <n v="226"/>
    <n v="0"/>
    <n v="0"/>
    <n v="0"/>
    <n v="20561834"/>
    <n v="49"/>
    <n v="4"/>
    <n v="34360642"/>
    <n v="88"/>
    <n v="10"/>
    <n v="221318885"/>
    <n v="1218"/>
    <n v="226"/>
    <s v="domain\AppSvc"/>
    <x v="99"/>
    <n v="1"/>
  </r>
  <r>
    <s v="\\FS1\2018\123556"/>
    <n v="8"/>
    <n v="4123527448"/>
    <n v="11022"/>
    <n v="1225"/>
    <n v="374117"/>
    <n v="16842053"/>
    <n v="3366144"/>
    <n v="311834858"/>
    <n v="0"/>
    <s v="\\FS1\2018\123456\2018\C\001\CC\2083711b-2405-4081-a4bf-0619c8375f1b\GLI.xml"/>
    <n v="8"/>
    <n v="0"/>
    <s v="\\FS1\2018\123456\2018\P\001\CC\2083711b-2405-4081-a4bf-0619c8375f1b\Cache_CF_22_2083711b-2405-4081-a4bf-0619c8375f1b_2083711b-2405-4081-a4bf-0619c8375f1b.docx"/>
    <n v="215"/>
    <n v="0"/>
    <n v="0"/>
    <n v="0"/>
    <n v="0"/>
    <n v="0"/>
    <n v="0"/>
    <n v="0"/>
    <n v="1"/>
    <d v="2020-02-08T14:29:10"/>
    <d v="2020-02-09T01:11:13"/>
    <d v="2020-02-08T13:48:37"/>
    <n v="4573738"/>
    <n v="11"/>
    <n v="9"/>
    <n v="43219829"/>
    <n v="105"/>
    <n v="29"/>
    <n v="172290770"/>
    <n v="407"/>
    <n v="78"/>
    <n v="4123527448"/>
    <n v="11022"/>
    <n v="1225"/>
    <n v="15546548"/>
    <n v="28"/>
    <n v="1225"/>
    <n v="134872945"/>
    <n v="219"/>
    <n v="1225"/>
    <n v="354245294"/>
    <n v="651"/>
    <n v="1225"/>
    <n v="4123527448"/>
    <n v="11022"/>
    <n v="1225"/>
    <n v="7884839"/>
    <n v="13"/>
    <n v="0"/>
    <n v="54545692"/>
    <n v="107"/>
    <n v="1"/>
    <n v="207665251"/>
    <n v="427"/>
    <n v="20"/>
    <n v="4123527448"/>
    <n v="11022"/>
    <n v="1225"/>
    <s v="domain\AppSvc"/>
    <x v="100"/>
    <n v="1"/>
  </r>
  <r>
    <s v="\\FS1\2018\123557"/>
    <n v="8"/>
    <n v="389298195"/>
    <n v="566"/>
    <n v="48"/>
    <n v="687805"/>
    <n v="12806979"/>
    <n v="8110379"/>
    <n v="211951427"/>
    <n v="0"/>
    <s v="\\FS1\2018\123456\2018\F\001\CC\2083711b-2405-4081-a4bf-0619c8375f1b\LGP.docx"/>
    <n v="8"/>
    <n v="0"/>
    <s v="\\FS1\2018\123456\2018\C\001\CC\2083711b-2405-4081-a4bf-0619c8375f1b\CFf_2083711b-2405-4081-a4bf-0619c8375f1b_2083711b-2405-4081-a4bf-0619c8375f1b.docx"/>
    <n v="209"/>
    <n v="0"/>
    <n v="0"/>
    <n v="0"/>
    <n v="0"/>
    <n v="0"/>
    <n v="0"/>
    <n v="0"/>
    <n v="0"/>
    <d v="2020-02-05T18:49:10"/>
    <d v="2020-02-08T20:16:12"/>
    <d v="2020-02-05T18:47:33"/>
    <n v="0"/>
    <n v="0"/>
    <n v="0"/>
    <n v="1032881"/>
    <n v="5"/>
    <n v="4"/>
    <n v="187631814"/>
    <n v="280"/>
    <n v="21"/>
    <n v="389298195"/>
    <n v="566"/>
    <n v="48"/>
    <n v="0"/>
    <n v="0"/>
    <n v="48"/>
    <n v="3174502"/>
    <n v="8"/>
    <n v="48"/>
    <n v="339742964"/>
    <n v="508"/>
    <n v="48"/>
    <n v="389298195"/>
    <n v="566"/>
    <n v="48"/>
    <n v="0"/>
    <n v="0"/>
    <n v="0"/>
    <n v="2176338"/>
    <n v="6"/>
    <n v="0"/>
    <n v="197983619"/>
    <n v="283"/>
    <n v="10"/>
    <n v="389298195"/>
    <n v="566"/>
    <n v="48"/>
    <s v="domain\AppSvc"/>
    <x v="101"/>
    <n v="1"/>
  </r>
  <r>
    <s v="\\FS1\2018\123558"/>
    <n v="8"/>
    <n v="821695603"/>
    <n v="2599"/>
    <n v="337"/>
    <n v="316158"/>
    <n v="3339773"/>
    <n v="2438265"/>
    <n v="203063126"/>
    <n v="0"/>
    <s v="\\FS1\2018\123456\2018\I\002\CC\2083711b-2405-4081-a4bf-0619c8375f1b\GLI.xml"/>
    <n v="8"/>
    <n v="0"/>
    <s v="\\FS1\2018\123456\2018\I\001\CC\2083711b-2405-4081-a4bf-0619c8375f1b\CF_31100_2083711b-2405-4081-a4bf-0619c8375f1b_2083711b-2405-4081-a4bf-0619c8375f1b.docx"/>
    <n v="212"/>
    <n v="0"/>
    <n v="0"/>
    <n v="0"/>
    <n v="0"/>
    <n v="0"/>
    <n v="0"/>
    <n v="0"/>
    <n v="0"/>
    <d v="2020-02-09T04:47:40"/>
    <d v="2020-02-09T04:47:40"/>
    <d v="2020-02-08T15:02:09"/>
    <n v="2019042"/>
    <n v="4"/>
    <n v="3"/>
    <n v="7089880"/>
    <n v="11"/>
    <n v="9"/>
    <n v="17920158"/>
    <n v="49"/>
    <n v="21"/>
    <n v="821695603"/>
    <n v="2599"/>
    <n v="337"/>
    <n v="3987896"/>
    <n v="8"/>
    <n v="337"/>
    <n v="214841834"/>
    <n v="390"/>
    <n v="337"/>
    <n v="235040831"/>
    <n v="444"/>
    <n v="337"/>
    <n v="821695603"/>
    <n v="2599"/>
    <n v="337"/>
    <n v="1420887"/>
    <n v="3"/>
    <n v="0"/>
    <n v="15530948"/>
    <n v="16"/>
    <n v="0"/>
    <n v="79922373"/>
    <n v="136"/>
    <n v="4"/>
    <n v="821695603"/>
    <n v="2599"/>
    <n v="337"/>
    <s v="domain\AppSvc"/>
    <x v="102"/>
    <n v="1"/>
  </r>
  <r>
    <s v="\\FS1\2018\123559"/>
    <n v="8"/>
    <n v="140113931"/>
    <n v="271"/>
    <n v="35"/>
    <n v="517025"/>
    <n v="3198505"/>
    <n v="4003255"/>
    <n v="107744588"/>
    <n v="0"/>
    <s v="\\FS1\2018\123456\2018\S\001\CC\2083711b-2405-4081-a4bf-0619c8375f1b\GLI.xml"/>
    <n v="8"/>
    <n v="0"/>
    <s v="\\FS1\2018\123456\2018\I\001\CC\2083711b-2405-4081-a4bf-0619c8375f1b\CF_500_2083711b-2405-4081-a4bf-0619c8375f1b_2083711b-2405-4081-a4bf-0619c8375f1b.docx"/>
    <n v="210"/>
    <n v="0"/>
    <n v="0"/>
    <n v="0"/>
    <n v="0"/>
    <n v="0"/>
    <n v="0"/>
    <n v="0"/>
    <n v="0"/>
    <d v="2020-02-08T06:49:36"/>
    <d v="2020-02-09T00:24:03"/>
    <d v="2020-02-08T06:45:38"/>
    <n v="3198505"/>
    <n v="1"/>
    <n v="1"/>
    <n v="3991710"/>
    <n v="3"/>
    <n v="2"/>
    <n v="49792111"/>
    <n v="83"/>
    <n v="9"/>
    <n v="140113931"/>
    <n v="271"/>
    <n v="35"/>
    <n v="6367912"/>
    <n v="2"/>
    <n v="35"/>
    <n v="11449761"/>
    <n v="9"/>
    <n v="35"/>
    <n v="89997318"/>
    <n v="155"/>
    <n v="35"/>
    <n v="140113931"/>
    <n v="271"/>
    <n v="35"/>
    <n v="3169407"/>
    <n v="1"/>
    <n v="0"/>
    <n v="6315334"/>
    <n v="4"/>
    <n v="0"/>
    <n v="81617965"/>
    <n v="149"/>
    <n v="2"/>
    <n v="140113931"/>
    <n v="271"/>
    <n v="35"/>
    <s v="domain\AppSvc"/>
    <x v="103"/>
    <n v="1"/>
  </r>
  <r>
    <s v="\\FS1\2018\123560"/>
    <n v="8"/>
    <n v="190773845"/>
    <n v="492"/>
    <n v="76"/>
    <n v="387751"/>
    <n v="3875651"/>
    <n v="2510182"/>
    <n v="173458722"/>
    <n v="0"/>
    <s v="\\FS1\2018\123456\2018\I\001\PC\SP\2083711b-2405-4081-a4bf-0619c8375f1b\"/>
    <n v="8"/>
    <n v="0"/>
    <s v="\\FS1\2018\123456\2018\I\001\CC\2083711b-2405-4081-a4bf-0619c8375f1b\CFf_2083711b-2405-4081-a4bf-0619c8375f1b_2083711b-2405-4081-a4bf-0619c8375f1b.docx"/>
    <n v="209"/>
    <n v="0"/>
    <n v="0"/>
    <n v="0"/>
    <n v="0"/>
    <n v="0"/>
    <n v="0"/>
    <n v="0"/>
    <n v="0"/>
    <d v="2020-02-03T16:27:36"/>
    <d v="2020-02-08T20:16:00"/>
    <d v="2020-02-03T16:27:36"/>
    <n v="0"/>
    <n v="0"/>
    <n v="0"/>
    <n v="62449736"/>
    <n v="295"/>
    <n v="63"/>
    <n v="132392819"/>
    <n v="401"/>
    <n v="70"/>
    <n v="190773845"/>
    <n v="492"/>
    <n v="76"/>
    <n v="0"/>
    <n v="0"/>
    <n v="76"/>
    <n v="62449736"/>
    <n v="295"/>
    <n v="76"/>
    <n v="181472035"/>
    <n v="467"/>
    <n v="76"/>
    <n v="190773845"/>
    <n v="492"/>
    <n v="76"/>
    <n v="0"/>
    <n v="0"/>
    <n v="0"/>
    <n v="3146268"/>
    <n v="230"/>
    <n v="48"/>
    <n v="175427919"/>
    <n v="462"/>
    <n v="62"/>
    <n v="190773845"/>
    <n v="492"/>
    <n v="76"/>
    <s v="domain\AppSvc"/>
    <x v="104"/>
    <n v="1"/>
  </r>
  <r>
    <s v="\\FS1\2018\123561"/>
    <n v="6"/>
    <n v="31054963"/>
    <n v="38"/>
    <n v="11"/>
    <n v="817235"/>
    <n v="5121162"/>
    <n v="2823178"/>
    <n v="14629924"/>
    <n v="0"/>
    <s v="\\FS1\2018\123456\2018\X\001\2083711b-2405-4081-a4bf-0619c8375f1b.rr"/>
    <n v="6"/>
    <n v="0"/>
    <s v="\\FS1\2018\123456\2018\X\001\2083711b-2405-4081-a4bf-0619c8375f1b_AF.rr"/>
    <n v="95"/>
    <n v="0"/>
    <n v="0"/>
    <n v="0"/>
    <n v="0"/>
    <n v="0"/>
    <n v="0"/>
    <n v="0"/>
    <n v="0"/>
    <d v="2020-02-06T12:02:03"/>
    <d v="2020-02-08T19:49:52"/>
    <d v="2020-02-06T12:01:58"/>
    <n v="0"/>
    <n v="0"/>
    <n v="0"/>
    <n v="15374739"/>
    <n v="18"/>
    <n v="5"/>
    <n v="15374739"/>
    <n v="18"/>
    <n v="5"/>
    <n v="31054963"/>
    <n v="38"/>
    <n v="11"/>
    <n v="0"/>
    <n v="0"/>
    <n v="11"/>
    <n v="30548565"/>
    <n v="36"/>
    <n v="11"/>
    <n v="30548565"/>
    <n v="36"/>
    <n v="11"/>
    <n v="31054963"/>
    <n v="38"/>
    <n v="11"/>
    <n v="0"/>
    <n v="0"/>
    <n v="0"/>
    <n v="20294988"/>
    <n v="19"/>
    <n v="0"/>
    <n v="20294988"/>
    <n v="19"/>
    <n v="0"/>
    <n v="31054963"/>
    <n v="38"/>
    <n v="11"/>
    <s v="domain\AppSvc"/>
    <x v="105"/>
    <n v="1"/>
  </r>
  <r>
    <s v="\\FS1\2018\123562"/>
    <n v="8"/>
    <n v="983481313"/>
    <n v="2537"/>
    <n v="405"/>
    <n v="387655"/>
    <n v="27607833"/>
    <n v="2428348"/>
    <n v="263780154"/>
    <n v="0"/>
    <s v="\\FS1\2018\123456\2018\S\001\CC\2083711b-2405-4081-a4bf-0619c8375f1b\GLI.xml"/>
    <n v="8"/>
    <n v="0"/>
    <s v="\\FS1\2018\123456\2018\I\002\CC\2083711b-2405-4081-a4bf-0619c8375f1b\Cache_offd_2083711b-2405-4081-a4bf-0619c8375f1b_2083711b-2405-4081-a4bf-0619c8375f1b.docx"/>
    <n v="210"/>
    <n v="0"/>
    <n v="0"/>
    <n v="0"/>
    <n v="0"/>
    <n v="0"/>
    <n v="0"/>
    <n v="0"/>
    <n v="0"/>
    <d v="2020-02-08T16:02:53"/>
    <d v="2020-02-09T01:10:53"/>
    <d v="2020-02-08T16:02:50"/>
    <n v="1399087"/>
    <n v="4"/>
    <n v="1"/>
    <n v="13584169"/>
    <n v="59"/>
    <n v="30"/>
    <n v="116240395"/>
    <n v="310"/>
    <n v="84"/>
    <n v="983481313"/>
    <n v="2537"/>
    <n v="405"/>
    <n v="2433790"/>
    <n v="7"/>
    <n v="405"/>
    <n v="26446138"/>
    <n v="83"/>
    <n v="405"/>
    <n v="193167461"/>
    <n v="427"/>
    <n v="405"/>
    <n v="983481313"/>
    <n v="2537"/>
    <n v="405"/>
    <n v="2433790"/>
    <n v="7"/>
    <n v="0"/>
    <n v="14029758"/>
    <n v="59"/>
    <n v="12"/>
    <n v="103797566"/>
    <n v="291"/>
    <n v="42"/>
    <n v="983481313"/>
    <n v="2537"/>
    <n v="405"/>
    <s v="domain\AppSvc"/>
    <x v="106"/>
    <n v="1"/>
  </r>
  <r>
    <s v="\\FS1\2018\123563"/>
    <n v="8"/>
    <n v="1922799679"/>
    <n v="6186"/>
    <n v="774"/>
    <n v="310830"/>
    <n v="20491628"/>
    <n v="2484237"/>
    <n v="298551715"/>
    <n v="0"/>
    <s v="\\FS1\2018\123456\2018\F\001\CC\2083711b-2405-4081-a4bf-0619c8375f1b\GLI.xml"/>
    <n v="8"/>
    <n v="0"/>
    <s v="\\FS1\2018\123456\2018\S\001\CC\2083711b-2405-4081-a4bf-0619c8375f1b\Cache_CFf_2083711b-2405-4081-a4bf-0619c8375f1b_2083711b-2405-4081-a4bf-0619c8375f1b.docx"/>
    <n v="215"/>
    <n v="0"/>
    <n v="0"/>
    <n v="0"/>
    <n v="0"/>
    <n v="0"/>
    <n v="0"/>
    <n v="0"/>
    <n v="0"/>
    <d v="2020-02-08T16:58:47"/>
    <d v="2020-02-09T01:24:47"/>
    <d v="2020-02-08T16:56:56"/>
    <n v="0"/>
    <n v="0"/>
    <n v="1"/>
    <n v="26282891"/>
    <n v="80"/>
    <n v="34"/>
    <n v="742304165"/>
    <n v="3561"/>
    <n v="583"/>
    <n v="1922799679"/>
    <n v="6186"/>
    <n v="774"/>
    <n v="28806645"/>
    <n v="28"/>
    <n v="774"/>
    <n v="66253607"/>
    <n v="122"/>
    <n v="774"/>
    <n v="835473714"/>
    <n v="3678"/>
    <n v="774"/>
    <n v="1922799679"/>
    <n v="6186"/>
    <n v="774"/>
    <n v="950380"/>
    <n v="1"/>
    <n v="0"/>
    <n v="50842781"/>
    <n v="99"/>
    <n v="10"/>
    <n v="525781188"/>
    <n v="3226"/>
    <n v="414"/>
    <n v="1922799679"/>
    <n v="6186"/>
    <n v="774"/>
    <s v="domain\AppSvc"/>
    <x v="107"/>
    <n v="1"/>
  </r>
  <r>
    <s v="\\FS1\2018\123564"/>
    <n v="8"/>
    <n v="388435701"/>
    <n v="465"/>
    <n v="49"/>
    <n v="835345"/>
    <n v="32100937"/>
    <n v="7927259"/>
    <n v="232341653"/>
    <n v="0"/>
    <s v="\\FS1\2018\123456\2018\P\001\CC\2083711b-2405-4081-a4bf-0619c8375f1b\GLI.xml"/>
    <n v="8"/>
    <n v="0"/>
    <s v="\\FS1\2018\123456\2018\P\001\CC\2083711b-2405-4081-a4bf-0619c8375f1b\CF_401_2083711b-2405-4081-a4bf-0619c8375f1b_2083711b-2405-4081-a4bf-0619c8375f1b.docx"/>
    <n v="210"/>
    <n v="0"/>
    <n v="0"/>
    <n v="0"/>
    <n v="0"/>
    <n v="0"/>
    <n v="0"/>
    <n v="0"/>
    <n v="0"/>
    <d v="2020-02-07T12:58:07"/>
    <d v="2020-02-08T19:39:32"/>
    <d v="2020-02-07T12:27:39"/>
    <n v="0"/>
    <n v="0"/>
    <n v="0"/>
    <n v="87810820"/>
    <n v="82"/>
    <n v="13"/>
    <n v="193219127"/>
    <n v="223"/>
    <n v="29"/>
    <n v="388435701"/>
    <n v="465"/>
    <n v="49"/>
    <n v="0"/>
    <n v="0"/>
    <n v="49"/>
    <n v="97917424"/>
    <n v="89"/>
    <n v="49"/>
    <n v="236371318"/>
    <n v="274"/>
    <n v="49"/>
    <n v="388435701"/>
    <n v="465"/>
    <n v="49"/>
    <n v="0"/>
    <n v="0"/>
    <n v="0"/>
    <n v="52950787"/>
    <n v="70"/>
    <n v="1"/>
    <n v="175957098"/>
    <n v="224"/>
    <n v="13"/>
    <n v="388435701"/>
    <n v="465"/>
    <n v="49"/>
    <s v="domain\AppSvc"/>
    <x v="108"/>
    <n v="1"/>
  </r>
  <r>
    <s v="\\FS1\2018\123565"/>
    <n v="8"/>
    <n v="605965187"/>
    <n v="1414"/>
    <n v="207"/>
    <n v="428546"/>
    <n v="19134893"/>
    <n v="2927368"/>
    <n v="289579184"/>
    <n v="0"/>
    <s v="\\FS1\2018\123456\2018\C\001\CC\2083711b-2405-4081-a4bf-0619c8375f1b\GLI.xml"/>
    <n v="8"/>
    <n v="0"/>
    <s v="\\FS1\2018\123456\2018\C\001\CC\2083711b-2405-4081-a4bf-0619c8375f1b\CFf_2083711b-2405-4081-a4bf-0619c8375f1b_2083711b-2405-4081-a4bf-0619c8375f1b.docx"/>
    <n v="209"/>
    <n v="0"/>
    <n v="0"/>
    <n v="0"/>
    <n v="0"/>
    <n v="0"/>
    <n v="0"/>
    <n v="0"/>
    <n v="0"/>
    <d v="2020-02-07T15:59:58"/>
    <d v="2020-02-08T20:27:47"/>
    <d v="2020-02-07T09:07:32"/>
    <n v="0"/>
    <n v="0"/>
    <n v="0"/>
    <n v="0"/>
    <n v="0"/>
    <n v="1"/>
    <n v="9296457"/>
    <n v="21"/>
    <n v="15"/>
    <n v="605965187"/>
    <n v="1414"/>
    <n v="207"/>
    <n v="0"/>
    <n v="0"/>
    <n v="207"/>
    <n v="3932897"/>
    <n v="5"/>
    <n v="207"/>
    <n v="28204706"/>
    <n v="40"/>
    <n v="207"/>
    <n v="605965187"/>
    <n v="1414"/>
    <n v="207"/>
    <n v="0"/>
    <n v="0"/>
    <n v="0"/>
    <n v="1142528"/>
    <n v="2"/>
    <n v="0"/>
    <n v="11327360"/>
    <n v="20"/>
    <n v="3"/>
    <n v="605965187"/>
    <n v="1414"/>
    <n v="207"/>
    <s v="domain\AppSvc"/>
    <x v="109"/>
    <n v="1"/>
  </r>
  <r>
    <s v="\\FS1\2018\123566"/>
    <n v="6"/>
    <n v="1068575"/>
    <n v="4"/>
    <n v="3"/>
    <n v="267143"/>
    <n v="385574"/>
    <n v="356191"/>
    <n v="1068575"/>
    <n v="0"/>
    <s v="\\FS1\2018\123456\2018\I\001\2083711b-2405-4081-a4bf-0619c8375f1b.rr"/>
    <n v="6"/>
    <n v="0"/>
    <s v="\\FS1\2018\123456\2018\I\001\2083711b-2405-4081-a4bf-0619c8375f1b_FC.rr"/>
    <n v="95"/>
    <n v="0"/>
    <n v="0"/>
    <n v="0"/>
    <n v="0"/>
    <n v="0"/>
    <n v="0"/>
    <n v="0"/>
    <n v="0"/>
    <d v="2019-10-17T15:19:10"/>
    <d v="2020-02-08T20:27:51"/>
    <d v="2019-10-17T15:18:03"/>
    <n v="0"/>
    <n v="0"/>
    <n v="0"/>
    <n v="0"/>
    <n v="0"/>
    <n v="0"/>
    <n v="0"/>
    <n v="0"/>
    <n v="0"/>
    <n v="1068575"/>
    <n v="4"/>
    <n v="3"/>
    <n v="0"/>
    <n v="0"/>
    <n v="3"/>
    <n v="0"/>
    <n v="0"/>
    <n v="3"/>
    <n v="0"/>
    <n v="0"/>
    <n v="3"/>
    <n v="1068575"/>
    <n v="4"/>
    <n v="3"/>
    <n v="0"/>
    <n v="0"/>
    <n v="0"/>
    <n v="0"/>
    <n v="0"/>
    <n v="0"/>
    <n v="0"/>
    <n v="0"/>
    <n v="0"/>
    <n v="1068575"/>
    <n v="4"/>
    <n v="3"/>
    <s v="domain\AppSvc"/>
    <x v="110"/>
    <n v="0"/>
  </r>
  <r>
    <s v="\\FS1\2018\123567"/>
    <n v="8"/>
    <n v="35141971"/>
    <n v="97"/>
    <n v="15"/>
    <n v="362288"/>
    <n v="1401033"/>
    <n v="2342798"/>
    <n v="21324978"/>
    <n v="0"/>
    <s v="\\FS1\2018\123456\2018\F\001\CC\2083711b-2405-4081-a4bf-0619c8375f1b\GLI.xml"/>
    <n v="8"/>
    <n v="0"/>
    <s v="\\FS1\2018\123456\2018\F\001\CC\2083711b-2405-4081-a4bf-0619c8375f1b\FC_CF_68_2083711b-2405-4081-a4bf-0619c8375f1b_2083711b-2405-4081-a4bf-0619c8375f1b.docx"/>
    <n v="212"/>
    <n v="0"/>
    <n v="0"/>
    <n v="0"/>
    <n v="0"/>
    <n v="0"/>
    <n v="0"/>
    <n v="0"/>
    <n v="0"/>
    <d v="2020-01-22T13:52:20"/>
    <d v="2020-02-08T20:23:56"/>
    <d v="2020-01-22T13:44:36"/>
    <n v="0"/>
    <n v="0"/>
    <n v="0"/>
    <n v="0"/>
    <n v="0"/>
    <n v="0"/>
    <n v="12339942"/>
    <n v="24"/>
    <n v="6"/>
    <n v="35141971"/>
    <n v="97"/>
    <n v="15"/>
    <n v="0"/>
    <n v="0"/>
    <n v="15"/>
    <n v="0"/>
    <n v="0"/>
    <n v="15"/>
    <n v="15474323"/>
    <n v="33"/>
    <n v="15"/>
    <n v="35141971"/>
    <n v="97"/>
    <n v="15"/>
    <n v="0"/>
    <n v="0"/>
    <n v="0"/>
    <n v="0"/>
    <n v="0"/>
    <n v="0"/>
    <n v="13991534"/>
    <n v="29"/>
    <n v="4"/>
    <n v="35141971"/>
    <n v="97"/>
    <n v="15"/>
    <s v="domain\AppSvc"/>
    <x v="111"/>
    <n v="1"/>
  </r>
  <r>
    <s v="\\FS1\2018\123568"/>
    <n v="8"/>
    <n v="22464453"/>
    <n v="45"/>
    <n v="14"/>
    <n v="499210"/>
    <n v="1234019"/>
    <n v="1604603"/>
    <n v="14087167"/>
    <n v="0"/>
    <s v="\\FS1\2018\123456\2018\I\001\CC\2083711b-2405-4081-a4bf-0619c8375f1b\LGP.docx"/>
    <n v="8"/>
    <n v="0"/>
    <s v="\\FS1\2018\123456\2018\I\001\CC\2083711b-2405-4081-a4bf-0619c8375f1b\LGP.docx"/>
    <n v="142"/>
    <n v="0"/>
    <n v="0"/>
    <n v="0"/>
    <n v="0"/>
    <n v="0"/>
    <n v="0"/>
    <n v="0"/>
    <n v="0"/>
    <d v="2020-01-23T12:40:42"/>
    <d v="2020-02-08T20:28:22"/>
    <d v="2020-01-23T12:40:42"/>
    <n v="0"/>
    <n v="0"/>
    <n v="0"/>
    <n v="0"/>
    <n v="0"/>
    <n v="0"/>
    <n v="549490"/>
    <n v="1"/>
    <n v="1"/>
    <n v="22464453"/>
    <n v="45"/>
    <n v="14"/>
    <n v="0"/>
    <n v="0"/>
    <n v="14"/>
    <n v="0"/>
    <n v="0"/>
    <n v="14"/>
    <n v="1718109"/>
    <n v="4"/>
    <n v="14"/>
    <n v="22464453"/>
    <n v="45"/>
    <n v="14"/>
    <n v="0"/>
    <n v="0"/>
    <n v="0"/>
    <n v="0"/>
    <n v="0"/>
    <n v="0"/>
    <n v="549490"/>
    <n v="1"/>
    <n v="0"/>
    <n v="22464453"/>
    <n v="45"/>
    <n v="14"/>
    <s v="domain\AppSvc"/>
    <x v="112"/>
    <n v="1"/>
  </r>
  <r>
    <s v="\\FS1\2018\123569"/>
    <n v="8"/>
    <n v="858708821"/>
    <n v="1894"/>
    <n v="219"/>
    <n v="453383"/>
    <n v="11227937"/>
    <n v="3921044"/>
    <n v="188497202"/>
    <n v="0"/>
    <s v="\\FS1\2018\123456\2018\I\003\PC\SP\2083711b-2405-4081-a4bf-0619c8375f1b\"/>
    <n v="8"/>
    <n v="0"/>
    <s v="\\FS1\2018\123456\2018\I\001\CC\2083711b-2405-4081-a4bf-0619c8375f1b\FC_CFf_2083711b-2405-4081-a4bf-0619c8375f1b_2083711b-2405-4081-a4bf-0619c8375f1b.docx"/>
    <n v="212"/>
    <n v="0"/>
    <n v="0"/>
    <n v="0"/>
    <n v="0"/>
    <n v="0"/>
    <n v="0"/>
    <n v="0"/>
    <n v="0"/>
    <d v="2020-02-07T16:49:20"/>
    <d v="2020-02-09T00:55:15"/>
    <d v="2020-02-07T14:36:59"/>
    <n v="0"/>
    <n v="0"/>
    <n v="0"/>
    <n v="11273338"/>
    <n v="16"/>
    <n v="8"/>
    <n v="534786508"/>
    <n v="1333"/>
    <n v="198"/>
    <n v="858708821"/>
    <n v="1894"/>
    <n v="219"/>
    <n v="2868290"/>
    <n v="4"/>
    <n v="219"/>
    <n v="23229787"/>
    <n v="31"/>
    <n v="219"/>
    <n v="827750099"/>
    <n v="1787"/>
    <n v="219"/>
    <n v="858708821"/>
    <n v="1894"/>
    <n v="219"/>
    <n v="0"/>
    <n v="0"/>
    <n v="0"/>
    <n v="13270834"/>
    <n v="20"/>
    <n v="1"/>
    <n v="454266306"/>
    <n v="1246"/>
    <n v="164"/>
    <n v="858708821"/>
    <n v="1894"/>
    <n v="219"/>
    <s v="domain\AppSvc"/>
    <x v="113"/>
    <n v="1"/>
  </r>
  <r>
    <s v="\\FS1\2018\123570"/>
    <n v="8"/>
    <n v="1162953414"/>
    <n v="1733"/>
    <n v="100"/>
    <n v="671063"/>
    <n v="5878165"/>
    <n v="11629534"/>
    <n v="165022637"/>
    <n v="0"/>
    <s v="\\FS1\2018\123456\2018\S\001\CC\2083711b-2405-4081-a4bf-0619c8375f1b\LGP.docx"/>
    <n v="8"/>
    <n v="0"/>
    <s v="\\FS1\2018\123456\2018\I\002\CC\2083711b-2405-4081-a4bf-0619c8375f1b\CFf_2083711b-2405-4081-a4bf-0619c8375f1b_2083711b-2405-4081-a4bf-0619c8375f1b.docx"/>
    <n v="209"/>
    <n v="0"/>
    <n v="0"/>
    <n v="0"/>
    <n v="0"/>
    <n v="0"/>
    <n v="0"/>
    <n v="0"/>
    <n v="0"/>
    <d v="2020-02-08T08:32:02"/>
    <d v="2020-02-09T00:50:08"/>
    <d v="2020-02-08T08:31:58"/>
    <n v="636246"/>
    <n v="1"/>
    <n v="1"/>
    <n v="7530296"/>
    <n v="7"/>
    <n v="7"/>
    <n v="557542441"/>
    <n v="798"/>
    <n v="34"/>
    <n v="1162953414"/>
    <n v="1733"/>
    <n v="100"/>
    <n v="4013229"/>
    <n v="4"/>
    <n v="100"/>
    <n v="16827829"/>
    <n v="15"/>
    <n v="100"/>
    <n v="1097937823"/>
    <n v="1584"/>
    <n v="100"/>
    <n v="1162953414"/>
    <n v="1733"/>
    <n v="100"/>
    <n v="1252989"/>
    <n v="2"/>
    <n v="0"/>
    <n v="10470106"/>
    <n v="11"/>
    <n v="1"/>
    <n v="594201361"/>
    <n v="854"/>
    <n v="10"/>
    <n v="1162953414"/>
    <n v="1733"/>
    <n v="100"/>
    <s v="domain\AppSvc"/>
    <x v="114"/>
    <n v="1"/>
  </r>
  <r>
    <s v="\\FS1\2018\123571"/>
    <n v="8"/>
    <n v="159874760"/>
    <n v="877"/>
    <n v="125"/>
    <n v="182297"/>
    <n v="2489108"/>
    <n v="1278998"/>
    <n v="134723702"/>
    <n v="0"/>
    <s v="\\FS1\2018\123456\2018\P\001\CC\2083711b-2405-4081-a4bf-0619c8375f1b\LGP.docx"/>
    <n v="8"/>
    <n v="0"/>
    <s v="\\FS1\2018\123456\2018\I\001\CC\2083711b-2405-4081-a4bf-0619c8375f1b\FC_CFf_2083711b-2405-4081-a4bf-0619c8375f1b_2083711b-2405-4081-a4bf-0619c8375f1b.docx"/>
    <n v="212"/>
    <n v="0"/>
    <n v="0"/>
    <n v="0"/>
    <n v="0"/>
    <n v="0"/>
    <n v="0"/>
    <n v="0"/>
    <n v="0"/>
    <d v="2020-02-05T16:19:27"/>
    <d v="2020-02-08T20:29:36"/>
    <d v="2020-02-05T16:19:21"/>
    <n v="0"/>
    <n v="0"/>
    <n v="0"/>
    <n v="694209"/>
    <n v="2"/>
    <n v="1"/>
    <n v="21788648"/>
    <n v="74"/>
    <n v="15"/>
    <n v="159874760"/>
    <n v="877"/>
    <n v="125"/>
    <n v="0"/>
    <n v="0"/>
    <n v="125"/>
    <n v="2494031"/>
    <n v="6"/>
    <n v="125"/>
    <n v="81654303"/>
    <n v="479"/>
    <n v="125"/>
    <n v="159874760"/>
    <n v="877"/>
    <n v="125"/>
    <n v="0"/>
    <n v="0"/>
    <n v="0"/>
    <n v="1334530"/>
    <n v="3"/>
    <n v="0"/>
    <n v="21448268"/>
    <n v="75"/>
    <n v="5"/>
    <n v="159874760"/>
    <n v="877"/>
    <n v="125"/>
    <s v="domain\AppSvc"/>
    <x v="115"/>
    <n v="1"/>
  </r>
  <r>
    <s v="\\FS1\2018\123572"/>
    <n v="8"/>
    <n v="419732330"/>
    <n v="762"/>
    <n v="107"/>
    <n v="550829"/>
    <n v="15349401"/>
    <n v="3922732"/>
    <n v="185965658"/>
    <n v="0"/>
    <s v="\\FS1\2018\123456\2018\C\001\CC\2083711b-2405-4081-a4bf-0619c8375f1b\GLI.xml"/>
    <n v="8"/>
    <n v="0"/>
    <s v="\\FS1\2018\123456\2018\P\002\CC\2083711b-2405-4081-a4bf-0619c8375f1b\FC_CFf_2083711b-2405-4081-a4bf-0619c8375f1b_2083711b-2405-4081-a4bf-0619c8375f1b.docx"/>
    <n v="212"/>
    <n v="0"/>
    <n v="0"/>
    <n v="0"/>
    <n v="0"/>
    <n v="0"/>
    <n v="0"/>
    <n v="0"/>
    <n v="0"/>
    <d v="2020-02-08T03:37:11"/>
    <d v="2020-02-09T01:07:12"/>
    <d v="2020-02-08T02:37:06"/>
    <n v="0"/>
    <n v="0"/>
    <n v="0"/>
    <n v="18253481"/>
    <n v="15"/>
    <n v="5"/>
    <n v="101649803"/>
    <n v="374"/>
    <n v="86"/>
    <n v="419732330"/>
    <n v="762"/>
    <n v="107"/>
    <n v="4540979"/>
    <n v="7"/>
    <n v="107"/>
    <n v="40825270"/>
    <n v="34"/>
    <n v="107"/>
    <n v="161045735"/>
    <n v="431"/>
    <n v="107"/>
    <n v="419732330"/>
    <n v="762"/>
    <n v="107"/>
    <n v="0"/>
    <n v="0"/>
    <n v="0"/>
    <n v="29339484"/>
    <n v="27"/>
    <n v="0"/>
    <n v="86021664"/>
    <n v="348"/>
    <n v="62"/>
    <n v="419732330"/>
    <n v="762"/>
    <n v="107"/>
    <s v="domain\AppSvc"/>
    <x v="116"/>
    <n v="1"/>
  </r>
  <r>
    <s v="\\FS1\2018\123573"/>
    <n v="8"/>
    <n v="532247001"/>
    <n v="1989"/>
    <n v="249"/>
    <n v="267595"/>
    <n v="2190097"/>
    <n v="2137538"/>
    <n v="235645399"/>
    <n v="0"/>
    <s v="\\FS1\2018\123456\2018\C\001\CC\2083711b-2405-4081-a4bf-0619c8375f1b\GLI.xml"/>
    <n v="8"/>
    <n v="0"/>
    <s v="\\FS1\2018\123456\2018\C\001\CC\2083711b-2405-4081-a4bf-0619c8375f1b\FC_CFf_2083711b-2405-4081-a4bf-0619c8375f1b_2083711b-2405-4081-a4bf-0619c8375f1b.docx"/>
    <n v="212"/>
    <n v="0"/>
    <n v="0"/>
    <n v="0"/>
    <n v="0"/>
    <n v="0"/>
    <n v="0"/>
    <n v="1"/>
    <n v="0"/>
    <d v="2020-02-06T17:53:16"/>
    <d v="2020-02-08T20:33:09"/>
    <d v="2020-02-06T17:53:16"/>
    <n v="0"/>
    <n v="0"/>
    <n v="0"/>
    <n v="12573176"/>
    <n v="28"/>
    <n v="12"/>
    <n v="197370042"/>
    <n v="1372"/>
    <n v="188"/>
    <n v="532247001"/>
    <n v="1989"/>
    <n v="249"/>
    <n v="0"/>
    <n v="0"/>
    <n v="249"/>
    <n v="24416004"/>
    <n v="43"/>
    <n v="249"/>
    <n v="206729891"/>
    <n v="1392"/>
    <n v="249"/>
    <n v="532247001"/>
    <n v="1989"/>
    <n v="249"/>
    <n v="0"/>
    <n v="0"/>
    <n v="0"/>
    <n v="13862250"/>
    <n v="28"/>
    <n v="6"/>
    <n v="87598297"/>
    <n v="1234"/>
    <n v="133"/>
    <n v="532247001"/>
    <n v="1989"/>
    <n v="249"/>
    <s v="domain\AppSvc"/>
    <x v="117"/>
    <n v="1"/>
  </r>
  <r>
    <s v="\\FS1\2018\123574"/>
    <n v="8"/>
    <n v="348279249"/>
    <n v="140"/>
    <n v="27"/>
    <n v="2487708"/>
    <n v="24124976"/>
    <n v="12899231"/>
    <n v="303721405"/>
    <n v="0"/>
    <s v="\\FS1\2018\123456\2018\X\001\CC\2083711b-2405-4081-a4bf-0619c8375f1b\LGP.docx"/>
    <n v="8"/>
    <n v="0"/>
    <s v="\\FS1\2018\123456\2018\S\001\CC\2083711b-2405-4081-a4bf-0619c8375f1b\CFf_2083711b-2405-4081-a4bf-0619c8375f1b_2083711b-2405-4081-a4bf-0619c8375f1b.docx"/>
    <n v="209"/>
    <n v="0"/>
    <n v="0"/>
    <n v="0"/>
    <n v="0"/>
    <n v="0"/>
    <n v="0"/>
    <n v="0"/>
    <n v="0"/>
    <d v="2020-02-07T15:39:47"/>
    <d v="2020-02-09T01:24:38"/>
    <d v="2020-02-07T15:03:57"/>
    <n v="0"/>
    <n v="0"/>
    <n v="0"/>
    <n v="18695495"/>
    <n v="29"/>
    <n v="14"/>
    <n v="58142594"/>
    <n v="37"/>
    <n v="16"/>
    <n v="348279249"/>
    <n v="140"/>
    <n v="27"/>
    <n v="2628625"/>
    <n v="7"/>
    <n v="27"/>
    <n v="22977257"/>
    <n v="35"/>
    <n v="27"/>
    <n v="179831880"/>
    <n v="58"/>
    <n v="27"/>
    <n v="348279249"/>
    <n v="140"/>
    <n v="27"/>
    <n v="0"/>
    <n v="0"/>
    <n v="0"/>
    <n v="17537383"/>
    <n v="30"/>
    <n v="10"/>
    <n v="110455843"/>
    <n v="44"/>
    <n v="11"/>
    <n v="348279249"/>
    <n v="140"/>
    <n v="27"/>
    <s v="domain\AppSvc"/>
    <x v="118"/>
    <n v="1"/>
  </r>
  <r>
    <s v="\\FS1\2018\123575"/>
    <n v="8"/>
    <n v="960225719"/>
    <n v="2062"/>
    <n v="305"/>
    <n v="465676"/>
    <n v="6882904"/>
    <n v="3148281"/>
    <n v="168195221"/>
    <n v="0"/>
    <s v="\\FS1\2018\123456\2018\C\001\CC\2083711b-2405-4081-a4bf-0619c8375f1b\GLI.xml"/>
    <n v="8"/>
    <n v="0"/>
    <s v="\\FS1\2018\123456\2018\I\007\CC\2083711b-2405-4081-a4bf-0619c8375f1b\Cache_offd_2083711b-2405-4081-a4bf-0619c8375f1b_2083711b-2405-4081-a4bf-0619c8375f1b.docx"/>
    <n v="210"/>
    <n v="0"/>
    <n v="0"/>
    <n v="0"/>
    <n v="0"/>
    <n v="0"/>
    <n v="0"/>
    <n v="0"/>
    <n v="0"/>
    <d v="2020-02-09T05:47:39"/>
    <d v="2020-02-09T05:47:42"/>
    <d v="2020-02-09T05:47:39"/>
    <n v="1312250"/>
    <n v="9"/>
    <n v="2"/>
    <n v="8557815"/>
    <n v="26"/>
    <n v="11"/>
    <n v="191494338"/>
    <n v="575"/>
    <n v="116"/>
    <n v="960225719"/>
    <n v="2062"/>
    <n v="305"/>
    <n v="3064277"/>
    <n v="12"/>
    <n v="305"/>
    <n v="16587062"/>
    <n v="40"/>
    <n v="305"/>
    <n v="231043273"/>
    <n v="651"/>
    <n v="305"/>
    <n v="960225719"/>
    <n v="2062"/>
    <n v="305"/>
    <n v="2439819"/>
    <n v="11"/>
    <n v="0"/>
    <n v="11366208"/>
    <n v="30"/>
    <n v="2"/>
    <n v="128528512"/>
    <n v="505"/>
    <n v="96"/>
    <n v="960225719"/>
    <n v="2062"/>
    <n v="305"/>
    <s v="domain\AppSvc"/>
    <x v="119"/>
    <n v="1"/>
  </r>
  <r>
    <s v="\\FS1\2018\123576"/>
    <n v="8"/>
    <n v="1484089540"/>
    <n v="2572"/>
    <n v="139"/>
    <n v="577017"/>
    <n v="14848361"/>
    <n v="10676903"/>
    <n v="240704310"/>
    <n v="0"/>
    <s v="\\FS1\2018\123456\2018\K\001\CC\2083711b-2405-4081-a4bf-0619c8375f1b\LGP.docx"/>
    <n v="8"/>
    <n v="0"/>
    <s v="\\FS1\2018\123456\2018\P\003\CC\2083711b-2405-4081-a4bf-0619c8375f1b\Cache_CFf_2083711b-2405-4081-a4bf-0619c8375f1b_2083711b-2405-4081-a4bf-0619c8375f1b.docx"/>
    <n v="215"/>
    <n v="0"/>
    <n v="0"/>
    <n v="0"/>
    <n v="0"/>
    <n v="0"/>
    <n v="0"/>
    <n v="0"/>
    <n v="0"/>
    <d v="2020-02-07T20:33:28"/>
    <d v="2020-02-09T01:16:20"/>
    <d v="2020-02-07T20:32:02"/>
    <n v="0"/>
    <n v="0"/>
    <n v="0"/>
    <n v="15916059"/>
    <n v="52"/>
    <n v="33"/>
    <n v="647157622"/>
    <n v="1117"/>
    <n v="87"/>
    <n v="1484089540"/>
    <n v="2572"/>
    <n v="139"/>
    <n v="8741819"/>
    <n v="19"/>
    <n v="139"/>
    <n v="37590643"/>
    <n v="88"/>
    <n v="139"/>
    <n v="1266243250"/>
    <n v="2113"/>
    <n v="139"/>
    <n v="1484089540"/>
    <n v="2572"/>
    <n v="139"/>
    <n v="0"/>
    <n v="0"/>
    <n v="0"/>
    <n v="30001816"/>
    <n v="75"/>
    <n v="7"/>
    <n v="719324345"/>
    <n v="1196"/>
    <n v="48"/>
    <n v="1484089540"/>
    <n v="2572"/>
    <n v="139"/>
    <s v="domain\AppSvc"/>
    <x v="120"/>
    <n v="1"/>
  </r>
  <r>
    <s v="\\FS1\2018\123577"/>
    <n v="8"/>
    <n v="22378889"/>
    <n v="52"/>
    <n v="12"/>
    <n v="430363"/>
    <n v="2062611"/>
    <n v="1864907"/>
    <n v="20323067"/>
    <n v="0"/>
    <s v="\\FS1\2018\123456\2018\I\001\PC\PP\2083711b-2405-4081-a4bf-0619c8375f1b.cp"/>
    <n v="8"/>
    <n v="0"/>
    <s v="\\FS1\2018\123456\2018\I\001\CC\2083711b-2405-4081-a4bf-0619c8375f1b\CF_400_2083711b-2405-4081-a4bf-0619c8375f1b_2083711b-2405-4081-a4bf-0619c8375f1b.docx"/>
    <n v="210"/>
    <n v="0"/>
    <n v="0"/>
    <n v="0"/>
    <n v="0"/>
    <n v="0"/>
    <n v="0"/>
    <n v="0"/>
    <n v="0"/>
    <d v="2020-02-02T18:32:50"/>
    <d v="2020-02-08T20:26:21"/>
    <d v="2020-02-02T18:32:43"/>
    <n v="0"/>
    <n v="0"/>
    <n v="0"/>
    <n v="3123320"/>
    <n v="8"/>
    <n v="1"/>
    <n v="9957950"/>
    <n v="28"/>
    <n v="5"/>
    <n v="22378889"/>
    <n v="52"/>
    <n v="12"/>
    <n v="0"/>
    <n v="0"/>
    <n v="12"/>
    <n v="6062024"/>
    <n v="16"/>
    <n v="12"/>
    <n v="15375345"/>
    <n v="38"/>
    <n v="12"/>
    <n v="22378889"/>
    <n v="52"/>
    <n v="12"/>
    <n v="0"/>
    <n v="0"/>
    <n v="0"/>
    <n v="2938704"/>
    <n v="8"/>
    <n v="0"/>
    <n v="8349624"/>
    <n v="27"/>
    <n v="0"/>
    <n v="22378889"/>
    <n v="52"/>
    <n v="12"/>
    <s v="domain\AppSvc"/>
    <x v="121"/>
    <n v="1"/>
  </r>
  <r>
    <s v="\\FS1\2018\123578"/>
    <n v="8"/>
    <n v="150691322"/>
    <n v="315"/>
    <n v="25"/>
    <n v="478385"/>
    <n v="5305940"/>
    <n v="6027652"/>
    <n v="74015621"/>
    <n v="0"/>
    <s v="\\FS1\2018\123456\2018\I\001\CC\2083711b-2405-4081-a4bf-0619c8375f1b\GLI.xml"/>
    <n v="8"/>
    <n v="0"/>
    <s v="\\FS1\2018\123456\2018\I\001\CC\2083711b-2405-4081-a4bf-0619c8375f1b\CFf_2083711b-2405-4081-a4bf-0619c8375f1b_2083711b-2405-4081-a4bf-0619c8375f1b.docx"/>
    <n v="209"/>
    <n v="0"/>
    <n v="0"/>
    <n v="0"/>
    <n v="0"/>
    <n v="0"/>
    <n v="0"/>
    <n v="0"/>
    <n v="0"/>
    <d v="2020-02-05T07:00:53"/>
    <d v="2020-02-08T19:39:25"/>
    <d v="2020-02-05T06:35:53"/>
    <n v="0"/>
    <n v="0"/>
    <n v="0"/>
    <n v="14874590"/>
    <n v="32"/>
    <n v="7"/>
    <n v="18710409"/>
    <n v="44"/>
    <n v="9"/>
    <n v="150691322"/>
    <n v="315"/>
    <n v="25"/>
    <n v="0"/>
    <n v="0"/>
    <n v="25"/>
    <n v="17547245"/>
    <n v="37"/>
    <n v="25"/>
    <n v="22188914"/>
    <n v="51"/>
    <n v="25"/>
    <n v="150691322"/>
    <n v="315"/>
    <n v="25"/>
    <n v="0"/>
    <n v="0"/>
    <n v="0"/>
    <n v="16180746"/>
    <n v="35"/>
    <n v="3"/>
    <n v="21377379"/>
    <n v="50"/>
    <n v="7"/>
    <n v="150691322"/>
    <n v="315"/>
    <n v="25"/>
    <s v="domain\AppSvc"/>
    <x v="122"/>
    <n v="1"/>
  </r>
  <r>
    <s v="\\FS1\2018\123579"/>
    <n v="8"/>
    <n v="380319561"/>
    <n v="280"/>
    <n v="12"/>
    <n v="1358284"/>
    <n v="8810872"/>
    <n v="31693296"/>
    <n v="267850864"/>
    <n v="0"/>
    <s v="\\FS1\2018\123456\2018\F\001\CC\2083711b-2405-4081-a4bf-0619c8375f1b\LGP.docx"/>
    <n v="8"/>
    <n v="0"/>
    <s v="\\FS1\2018\123456\2018\F\001\CC\2083711b-2405-4081-a4bf-0619c8375f1b\LGP.docx"/>
    <n v="142"/>
    <n v="0"/>
    <n v="0"/>
    <n v="0"/>
    <n v="0"/>
    <n v="0"/>
    <n v="0"/>
    <n v="0"/>
    <n v="0"/>
    <d v="2020-02-06T14:47:53"/>
    <d v="2020-02-08T19:36:55"/>
    <d v="2020-02-06T14:45:15"/>
    <n v="0"/>
    <n v="0"/>
    <n v="0"/>
    <n v="304288"/>
    <n v="2"/>
    <n v="5"/>
    <n v="184154675"/>
    <n v="139"/>
    <n v="7"/>
    <n v="380319561"/>
    <n v="280"/>
    <n v="12"/>
    <n v="0"/>
    <n v="0"/>
    <n v="12"/>
    <n v="4644693"/>
    <n v="4"/>
    <n v="12"/>
    <n v="371207723"/>
    <n v="278"/>
    <n v="12"/>
    <n v="380319561"/>
    <n v="280"/>
    <n v="12"/>
    <n v="0"/>
    <n v="0"/>
    <n v="0"/>
    <n v="4340405"/>
    <n v="3"/>
    <n v="4"/>
    <n v="189339665"/>
    <n v="144"/>
    <n v="4"/>
    <n v="380319561"/>
    <n v="280"/>
    <n v="12"/>
    <s v="domain\AppSvc"/>
    <x v="123"/>
    <n v="1"/>
  </r>
  <r>
    <s v="\\FS1\2018\123580"/>
    <n v="8"/>
    <n v="257238022"/>
    <n v="443"/>
    <n v="36"/>
    <n v="580672"/>
    <n v="29372425"/>
    <n v="7145500"/>
    <n v="150354043"/>
    <n v="0"/>
    <s v="\\FS1\2018\123456\2018\I\001\CC\2083711b-2405-4081-a4bf-0619c8375f1b\GLI.xml"/>
    <n v="8"/>
    <n v="0"/>
    <s v="\\FS1\2018\123456\2018\I\001\CC\2083711b-2405-4081-a4bf-0619c8375f1b\CFf_2083711b-2405-4081-a4bf-0619c8375f1b_2083711b-2405-4081-a4bf-0619c8375f1b.docx"/>
    <n v="209"/>
    <n v="0"/>
    <n v="0"/>
    <n v="0"/>
    <n v="0"/>
    <n v="0"/>
    <n v="0"/>
    <n v="0"/>
    <n v="0"/>
    <d v="2020-02-06T16:39:11"/>
    <d v="2020-02-08T20:22:27"/>
    <d v="2020-02-06T16:34:50"/>
    <n v="0"/>
    <n v="0"/>
    <n v="0"/>
    <n v="23910711"/>
    <n v="44"/>
    <n v="5"/>
    <n v="122751154"/>
    <n v="183"/>
    <n v="13"/>
    <n v="257238022"/>
    <n v="443"/>
    <n v="36"/>
    <n v="0"/>
    <n v="0"/>
    <n v="36"/>
    <n v="27024276"/>
    <n v="51"/>
    <n v="36"/>
    <n v="210665526"/>
    <n v="293"/>
    <n v="36"/>
    <n v="257238022"/>
    <n v="443"/>
    <n v="36"/>
    <n v="0"/>
    <n v="0"/>
    <n v="0"/>
    <n v="21226481"/>
    <n v="39"/>
    <n v="1"/>
    <n v="123620197"/>
    <n v="191"/>
    <n v="8"/>
    <n v="257238022"/>
    <n v="443"/>
    <n v="36"/>
    <s v="domain\AppSvc"/>
    <x v="124"/>
    <n v="1"/>
  </r>
  <r>
    <s v="\\FS1\2018\123581"/>
    <n v="8"/>
    <n v="27632557"/>
    <n v="119"/>
    <n v="38"/>
    <n v="232206"/>
    <n v="1941305"/>
    <n v="727172"/>
    <n v="21380080"/>
    <n v="0"/>
    <s v="\\FS1\2018\123456\2018\I\001\PC\SP\2083711b-2405-4081-a4bf-0619c8375f1b\"/>
    <n v="8"/>
    <n v="0"/>
    <s v="\\FS1\2018\123456\2018\I\001\CC\2083711b-2405-4081-a4bf-0619c8375f1b\FC_CFf_2083711b-2405-4081-a4bf-0619c8375f1b_2083711b-2405-4081-a4bf-0619c8375f1b.docx"/>
    <n v="212"/>
    <n v="0"/>
    <n v="0"/>
    <n v="0"/>
    <n v="0"/>
    <n v="0"/>
    <n v="0"/>
    <n v="0"/>
    <n v="0"/>
    <d v="2020-01-30T14:50:05"/>
    <d v="2020-02-08T20:25:33"/>
    <d v="2020-01-30T14:50:04"/>
    <n v="0"/>
    <n v="0"/>
    <n v="0"/>
    <n v="0"/>
    <n v="0"/>
    <n v="0"/>
    <n v="9214269"/>
    <n v="87"/>
    <n v="28"/>
    <n v="27632557"/>
    <n v="119"/>
    <n v="38"/>
    <n v="0"/>
    <n v="0"/>
    <n v="38"/>
    <n v="0"/>
    <n v="0"/>
    <n v="38"/>
    <n v="10271600"/>
    <n v="89"/>
    <n v="38"/>
    <n v="27632557"/>
    <n v="119"/>
    <n v="38"/>
    <n v="0"/>
    <n v="0"/>
    <n v="0"/>
    <n v="0"/>
    <n v="0"/>
    <n v="0"/>
    <n v="4182165"/>
    <n v="75"/>
    <n v="22"/>
    <n v="27632557"/>
    <n v="119"/>
    <n v="38"/>
    <s v="domain\AppSvc"/>
    <x v="125"/>
    <n v="1"/>
  </r>
  <r>
    <s v="\\FS1\2018\123582"/>
    <n v="8"/>
    <n v="955394421"/>
    <n v="5941"/>
    <n v="911"/>
    <n v="160813"/>
    <n v="2797223"/>
    <n v="1048731"/>
    <n v="110000888"/>
    <n v="0"/>
    <s v="\\FS1\2018\123456\2018\C\001\CC\2083711b-2405-4081-a4bf-0619c8375f1b\GLI.xml"/>
    <n v="8"/>
    <n v="0"/>
    <s v="\\FS1\2018\123456\2018\I\004\CC\2083711b-2405-4081-a4bf-0619c8375f1b\Cache_offd_2083711b-2405-4081-a4bf-0619c8375f1b_2083711b-2405-4081-a4bf-0619c8375f1b.docx"/>
    <n v="210"/>
    <n v="0"/>
    <n v="0"/>
    <n v="0"/>
    <n v="0"/>
    <n v="0"/>
    <n v="0"/>
    <n v="7"/>
    <n v="0"/>
    <d v="2020-02-08T11:41:29"/>
    <d v="2020-02-09T01:24:35"/>
    <d v="2020-02-08T11:41:09"/>
    <n v="3511436"/>
    <n v="13"/>
    <n v="6"/>
    <n v="22765506"/>
    <n v="69"/>
    <n v="23"/>
    <n v="54559635"/>
    <n v="180"/>
    <n v="49"/>
    <n v="955394421"/>
    <n v="5941"/>
    <n v="911"/>
    <n v="9389291"/>
    <n v="28"/>
    <n v="911"/>
    <n v="53698393"/>
    <n v="137"/>
    <n v="911"/>
    <n v="109372583"/>
    <n v="303"/>
    <n v="911"/>
    <n v="955394421"/>
    <n v="5941"/>
    <n v="911"/>
    <n v="5942175"/>
    <n v="19"/>
    <n v="0"/>
    <n v="34070487"/>
    <n v="92"/>
    <n v="2"/>
    <n v="75966455"/>
    <n v="221"/>
    <n v="10"/>
    <n v="955394421"/>
    <n v="5941"/>
    <n v="911"/>
    <s v="domain\AppSvc"/>
    <x v="126"/>
    <n v="1"/>
  </r>
  <r>
    <s v="\\FS1\2018\123583"/>
    <n v="8"/>
    <n v="103112367"/>
    <n v="137"/>
    <n v="17"/>
    <n v="752645"/>
    <n v="5182019"/>
    <n v="6065433"/>
    <n v="51706935"/>
    <n v="0"/>
    <s v="\\FS1\2018\123456\2018\P\001\CC\2083711b-2405-4081-a4bf-0619c8375f1b\GLI.xml"/>
    <n v="8"/>
    <n v="0"/>
    <s v="\\FS1\2018\123456\2018\P\001\CC\2083711b-2405-4081-a4bf-0619c8375f1b\CFf_2083711b-2405-4081-a4bf-0619c8375f1b_2083711b-2405-4081-a4bf-0619c8375f1b.docx"/>
    <n v="209"/>
    <n v="0"/>
    <n v="0"/>
    <n v="0"/>
    <n v="0"/>
    <n v="0"/>
    <n v="0"/>
    <n v="0"/>
    <n v="0"/>
    <d v="2020-01-08T17:23:40"/>
    <d v="2020-02-08T20:15:55"/>
    <d v="2020-01-08T17:23:38"/>
    <n v="0"/>
    <n v="0"/>
    <n v="0"/>
    <n v="0"/>
    <n v="0"/>
    <n v="0"/>
    <n v="0"/>
    <n v="0"/>
    <n v="0"/>
    <n v="103112367"/>
    <n v="137"/>
    <n v="17"/>
    <n v="0"/>
    <n v="0"/>
    <n v="17"/>
    <n v="0"/>
    <n v="0"/>
    <n v="17"/>
    <n v="0"/>
    <n v="0"/>
    <n v="17"/>
    <n v="103112367"/>
    <n v="137"/>
    <n v="17"/>
    <n v="0"/>
    <n v="0"/>
    <n v="0"/>
    <n v="0"/>
    <n v="0"/>
    <n v="0"/>
    <n v="0"/>
    <n v="0"/>
    <n v="0"/>
    <n v="103112367"/>
    <n v="137"/>
    <n v="17"/>
    <s v="domain\AppSvc"/>
    <x v="127"/>
    <n v="1"/>
  </r>
  <r>
    <s v="\\FS1\2018\123584"/>
    <n v="8"/>
    <n v="1071826025"/>
    <n v="3058"/>
    <n v="406"/>
    <n v="350499"/>
    <n v="4293535"/>
    <n v="2639965"/>
    <n v="286210941"/>
    <n v="0"/>
    <s v="\\FS1\2018\123456\2018\C\001\CC\2083711b-2405-4081-a4bf-0619c8375f1b\GLI.xml"/>
    <n v="8"/>
    <n v="0"/>
    <s v="\\FS1\2018\123456\2018\P\001\CC\2083711b-2405-4081-a4bf-0619c8375f1b\Cache_CFf_2083711b-2405-4081-a4bf-0619c8375f1b_2083711b-2405-4081-a4bf-0619c8375f1b.docx"/>
    <n v="215"/>
    <n v="0"/>
    <n v="0"/>
    <n v="0"/>
    <n v="0"/>
    <n v="0"/>
    <n v="0"/>
    <n v="0"/>
    <n v="0"/>
    <d v="2020-02-08T21:31:12"/>
    <d v="2020-02-09T01:00:34"/>
    <d v="2020-02-08T21:31:09"/>
    <n v="4410181"/>
    <n v="5"/>
    <n v="4"/>
    <n v="205650743"/>
    <n v="253"/>
    <n v="17"/>
    <n v="439176845"/>
    <n v="749"/>
    <n v="76"/>
    <n v="1071826025"/>
    <n v="3058"/>
    <n v="406"/>
    <n v="12083261"/>
    <n v="14"/>
    <n v="406"/>
    <n v="423905307"/>
    <n v="505"/>
    <n v="406"/>
    <n v="642988702"/>
    <n v="1048"/>
    <n v="406"/>
    <n v="1071826025"/>
    <n v="3058"/>
    <n v="406"/>
    <n v="6127633"/>
    <n v="7"/>
    <n v="0"/>
    <n v="233961763"/>
    <n v="284"/>
    <n v="2"/>
    <n v="511270661"/>
    <n v="887"/>
    <n v="21"/>
    <n v="1071826025"/>
    <n v="3058"/>
    <n v="406"/>
    <s v="domain\AppSvc"/>
    <x v="128"/>
    <n v="1"/>
  </r>
  <r>
    <s v="\\FS1\2018\123585"/>
    <n v="8"/>
    <n v="70030752"/>
    <n v="128"/>
    <n v="25"/>
    <n v="547115"/>
    <n v="2306396"/>
    <n v="2801230"/>
    <n v="34324006"/>
    <n v="0"/>
    <s v="\\FS1\2018\123456\2018\P\001\CC\2083711b-2405-4081-a4bf-0619c8375f1b\GLI.xml"/>
    <n v="8"/>
    <n v="0"/>
    <s v="\\FS1\2018\123456\2018\P\001\CC\2083711b-2405-4081-a4bf-0619c8375f1b\CFf_2083711b-2405-4081-a4bf-0619c8375f1b_2083711b-2405-4081-a4bf-0619c8375f1b.docx"/>
    <n v="209"/>
    <n v="0"/>
    <n v="0"/>
    <n v="0"/>
    <n v="0"/>
    <n v="0"/>
    <n v="0"/>
    <n v="0"/>
    <n v="0"/>
    <d v="2020-02-07T15:42:30"/>
    <d v="2020-02-09T01:11:12"/>
    <d v="2020-02-07T14:34:27"/>
    <n v="0"/>
    <n v="0"/>
    <n v="0"/>
    <n v="1018513"/>
    <n v="2"/>
    <n v="1"/>
    <n v="4639612"/>
    <n v="11"/>
    <n v="5"/>
    <n v="70030752"/>
    <n v="128"/>
    <n v="25"/>
    <n v="690407"/>
    <n v="2"/>
    <n v="25"/>
    <n v="1839593"/>
    <n v="4"/>
    <n v="25"/>
    <n v="10428797"/>
    <n v="25"/>
    <n v="25"/>
    <n v="70030752"/>
    <n v="128"/>
    <n v="25"/>
    <n v="0"/>
    <n v="0"/>
    <n v="0"/>
    <n v="821080"/>
    <n v="2"/>
    <n v="0"/>
    <n v="6202094"/>
    <n v="15"/>
    <n v="0"/>
    <n v="70030752"/>
    <n v="128"/>
    <n v="25"/>
    <s v="domain\AppSvc"/>
    <x v="129"/>
    <n v="1"/>
  </r>
  <r>
    <s v="\\FS1\2018\123586"/>
    <n v="8"/>
    <n v="4824989715"/>
    <n v="10169"/>
    <n v="1585"/>
    <n v="474480"/>
    <n v="75723236"/>
    <n v="3044157"/>
    <n v="686314533"/>
    <n v="0"/>
    <s v="\\FS1\2018\123456\2018\S\002\CC\2083711b-2405-4081-a4bf-0619c8375f1b\GLI.xml"/>
    <n v="8"/>
    <n v="0"/>
    <s v="\\FS1\2018\123456\2018\S\001\CC\2083711b-2405-4081-a4bf-0619c8375f1b\FC_CF_134_2083711b-2405-4081-a4bf-0619c8375f1b_2083711b-2405-4081-a4bf-0619c8375f1b.docx"/>
    <n v="213"/>
    <n v="0"/>
    <n v="0"/>
    <n v="0"/>
    <n v="0"/>
    <n v="0"/>
    <n v="0"/>
    <n v="4"/>
    <n v="1"/>
    <d v="2020-02-07T17:48:35"/>
    <d v="2020-02-09T01:24:51"/>
    <d v="2020-02-07T17:34:06"/>
    <n v="0"/>
    <n v="0"/>
    <n v="0"/>
    <n v="449453434"/>
    <n v="450"/>
    <n v="131"/>
    <n v="2484132573"/>
    <n v="6832"/>
    <n v="1507"/>
    <n v="4824989715"/>
    <n v="10169"/>
    <n v="1585"/>
    <n v="254158074"/>
    <n v="49"/>
    <n v="1585"/>
    <n v="985064504"/>
    <n v="1050"/>
    <n v="1585"/>
    <n v="3520262364"/>
    <n v="8228"/>
    <n v="1585"/>
    <n v="4824989715"/>
    <n v="10169"/>
    <n v="1585"/>
    <n v="0"/>
    <n v="0"/>
    <n v="0"/>
    <n v="412765904"/>
    <n v="453"/>
    <n v="36"/>
    <n v="2222762128"/>
    <n v="6382"/>
    <n v="1278"/>
    <n v="4824989715"/>
    <n v="10169"/>
    <n v="1585"/>
    <s v="domain\AppSvc"/>
    <x v="130"/>
    <n v="1"/>
  </r>
  <r>
    <s v="\\FS1\2018\123587"/>
    <n v="8"/>
    <n v="365932696"/>
    <n v="449"/>
    <n v="76"/>
    <n v="814994"/>
    <n v="23918984"/>
    <n v="4814903"/>
    <n v="256018109"/>
    <n v="0"/>
    <s v="\\FS1\2018\123456\2018\I\001\PC\SP\2083711b-2405-4081-a4bf-0619c8375f1b\"/>
    <n v="8"/>
    <n v="0"/>
    <s v="\\FS1\2018\123456\2018\I\001\CC\2083711b-2405-4081-a4bf-0619c8375f1b\offd_2083711b-2405-4081-a4bf-0619c8375f1b_2083711b-2405-4081-a4bf-0619c8375f1b.docx"/>
    <n v="204"/>
    <n v="0"/>
    <n v="0"/>
    <n v="0"/>
    <n v="0"/>
    <n v="0"/>
    <n v="0"/>
    <n v="0"/>
    <n v="0"/>
    <d v="2020-02-07T03:01:47"/>
    <d v="2020-02-08T18:53:41"/>
    <d v="2020-02-07T01:45:32"/>
    <n v="0"/>
    <n v="0"/>
    <n v="0"/>
    <n v="61533933"/>
    <n v="274"/>
    <n v="63"/>
    <n v="132915642"/>
    <n v="295"/>
    <n v="69"/>
    <n v="365932696"/>
    <n v="449"/>
    <n v="76"/>
    <n v="0"/>
    <n v="0"/>
    <n v="76"/>
    <n v="83093726"/>
    <n v="305"/>
    <n v="76"/>
    <n v="222170728"/>
    <n v="340"/>
    <n v="76"/>
    <n v="365932696"/>
    <n v="449"/>
    <n v="76"/>
    <n v="0"/>
    <n v="0"/>
    <n v="0"/>
    <n v="34211282"/>
    <n v="239"/>
    <n v="52"/>
    <n v="159466180"/>
    <n v="271"/>
    <n v="65"/>
    <n v="365932696"/>
    <n v="449"/>
    <n v="76"/>
    <s v="domain\AppSvc"/>
    <x v="131"/>
    <n v="1"/>
  </r>
  <r>
    <s v="\\FS1\2018\123588"/>
    <n v="8"/>
    <n v="829900052"/>
    <n v="2232"/>
    <n v="135"/>
    <n v="371819"/>
    <n v="3525672"/>
    <n v="6147407"/>
    <n v="102967355"/>
    <n v="0"/>
    <s v="\\FS1\2018\123456\2018\S\002\CC\2083711b-2405-4081-a4bf-0619c8375f1b\GLI.xml"/>
    <n v="8"/>
    <n v="0"/>
    <s v="\\FS1\2018\123456\2018\S\002\CC\2083711b-2405-4081-a4bf-0619c8375f1b\CFf_2083711b-2405-4081-a4bf-0619c8375f1b_2083711b-2405-4081-a4bf-0619c8375f1b.docx"/>
    <n v="209"/>
    <n v="0"/>
    <n v="0"/>
    <n v="0"/>
    <n v="0"/>
    <n v="0"/>
    <n v="0"/>
    <n v="0"/>
    <n v="0"/>
    <d v="2020-02-08T19:30:44"/>
    <d v="2020-02-09T01:11:45"/>
    <d v="2020-02-08T19:29:59"/>
    <n v="1190252"/>
    <n v="6"/>
    <n v="6"/>
    <n v="10562255"/>
    <n v="32"/>
    <n v="17"/>
    <n v="178734620"/>
    <n v="551"/>
    <n v="108"/>
    <n v="829900052"/>
    <n v="2232"/>
    <n v="135"/>
    <n v="2595933"/>
    <n v="9"/>
    <n v="135"/>
    <n v="18459377"/>
    <n v="47"/>
    <n v="135"/>
    <n v="778001077"/>
    <n v="2113"/>
    <n v="135"/>
    <n v="829900052"/>
    <n v="2232"/>
    <n v="135"/>
    <n v="2595933"/>
    <n v="9"/>
    <n v="1"/>
    <n v="13516704"/>
    <n v="37"/>
    <n v="3"/>
    <n v="159989723"/>
    <n v="518"/>
    <n v="79"/>
    <n v="829900052"/>
    <n v="2232"/>
    <n v="135"/>
    <s v="domain\AppSvc"/>
    <x v="132"/>
    <n v="1"/>
  </r>
  <r>
    <s v="\\FS1\2018\123589"/>
    <n v="8"/>
    <n v="818149630"/>
    <n v="2228"/>
    <n v="237"/>
    <n v="367212"/>
    <n v="5716800"/>
    <n v="3452108"/>
    <n v="396652868"/>
    <n v="0"/>
    <s v="\\FS1\2018\123456\2018\I\002\PC\SP\2083711b-2405-4081-a4bf-0619c8375f1b\"/>
    <n v="8"/>
    <n v="0"/>
    <s v="\\FS1\2018\123456\2018\I\003\CC\2083711b-2405-4081-a4bf-0619c8375f1b\CF_500_2083711b-2405-4081-a4bf-0619c8375f1b_2083711b-2405-4081-a4bf-0619c8375f1b.docx"/>
    <n v="210"/>
    <n v="0"/>
    <n v="0"/>
    <n v="0"/>
    <n v="0"/>
    <n v="0"/>
    <n v="0"/>
    <n v="0"/>
    <n v="0"/>
    <d v="2020-02-08T12:53:49"/>
    <d v="2020-02-09T00:42:37"/>
    <d v="2020-02-08T12:52:16"/>
    <n v="1868332"/>
    <n v="1"/>
    <n v="1"/>
    <n v="26284437"/>
    <n v="107"/>
    <n v="30"/>
    <n v="230494454"/>
    <n v="388"/>
    <n v="37"/>
    <n v="818149630"/>
    <n v="2228"/>
    <n v="237"/>
    <n v="4184226"/>
    <n v="3"/>
    <n v="237"/>
    <n v="38308093"/>
    <n v="158"/>
    <n v="237"/>
    <n v="424849939"/>
    <n v="664"/>
    <n v="237"/>
    <n v="818149630"/>
    <n v="2228"/>
    <n v="237"/>
    <n v="1868332"/>
    <n v="1"/>
    <n v="0"/>
    <n v="16146888"/>
    <n v="79"/>
    <n v="6"/>
    <n v="222948984"/>
    <n v="364"/>
    <n v="8"/>
    <n v="818149630"/>
    <n v="2228"/>
    <n v="237"/>
    <s v="domain\AppSvc"/>
    <x v="133"/>
    <n v="1"/>
  </r>
  <r>
    <s v="\\FS1\2018\123590"/>
    <n v="8"/>
    <n v="876920053"/>
    <n v="3646"/>
    <n v="279"/>
    <n v="240515"/>
    <n v="1259882"/>
    <n v="3143082"/>
    <n v="175793670"/>
    <n v="0"/>
    <s v="\\FS1\2018\123456\2018\X\001\CC\2083711b-2405-4081-a4bf-0619c8375f1b\GLI.xml"/>
    <n v="8"/>
    <n v="0"/>
    <s v="\\FS1\2018\123456\2018\S\001\CC\2083711b-2405-4081-a4bf-0619c8375f1b\FC_CFf_2083711b-2405-4081-a4bf-0619c8375f1b_2083711b-2405-4081-a4bf-0619c8375f1b.docx"/>
    <n v="212"/>
    <n v="0"/>
    <n v="0"/>
    <n v="0"/>
    <n v="0"/>
    <n v="0"/>
    <n v="0"/>
    <n v="0"/>
    <n v="0"/>
    <d v="2020-02-08T20:40:39"/>
    <d v="2020-02-09T01:24:51"/>
    <d v="2020-02-08T20:17:09"/>
    <n v="1907748"/>
    <n v="7"/>
    <n v="7"/>
    <n v="5586950"/>
    <n v="25"/>
    <n v="12"/>
    <n v="34203336"/>
    <n v="193"/>
    <n v="56"/>
    <n v="876920053"/>
    <n v="3646"/>
    <n v="279"/>
    <n v="171996961"/>
    <n v="397"/>
    <n v="279"/>
    <n v="355778572"/>
    <n v="826"/>
    <n v="279"/>
    <n v="381266739"/>
    <n v="998"/>
    <n v="279"/>
    <n v="876920053"/>
    <n v="3646"/>
    <n v="279"/>
    <n v="5553934"/>
    <n v="14"/>
    <n v="0"/>
    <n v="11621350"/>
    <n v="35"/>
    <n v="0"/>
    <n v="46505319"/>
    <n v="215"/>
    <n v="22"/>
    <n v="876920053"/>
    <n v="3646"/>
    <n v="279"/>
    <s v="domain\AppSvc"/>
    <x v="134"/>
    <n v="1"/>
  </r>
  <r>
    <s v="\\FS1\2018\123591"/>
    <n v="8"/>
    <n v="338825322"/>
    <n v="714"/>
    <n v="68"/>
    <n v="474545"/>
    <n v="8394060"/>
    <n v="4982725"/>
    <n v="169745790"/>
    <n v="0"/>
    <s v="\\FS1\2018\123456\2018\C\001\CC\2083711b-2405-4081-a4bf-0619c8375f1b\GLI.xml"/>
    <n v="8"/>
    <n v="0"/>
    <s v="\\FS1\2018\123456\2018\C\001\CC\2083711b-2405-4081-a4bf-0619c8375f1b\CFf_2083711b-2405-4081-a4bf-0619c8375f1b_2083711b-2405-4081-a4bf-0619c8375f1b.docx"/>
    <n v="209"/>
    <n v="0"/>
    <n v="0"/>
    <n v="0"/>
    <n v="0"/>
    <n v="0"/>
    <n v="0"/>
    <n v="0"/>
    <n v="0"/>
    <d v="2020-02-08T17:21:39"/>
    <d v="2020-02-09T01:24:51"/>
    <d v="2020-02-08T16:15:41"/>
    <n v="2898089"/>
    <n v="6"/>
    <n v="3"/>
    <n v="8888781"/>
    <n v="28"/>
    <n v="8"/>
    <n v="46329122"/>
    <n v="107"/>
    <n v="16"/>
    <n v="338825322"/>
    <n v="714"/>
    <n v="68"/>
    <n v="4177950"/>
    <n v="7"/>
    <n v="68"/>
    <n v="13137683"/>
    <n v="36"/>
    <n v="68"/>
    <n v="87944677"/>
    <n v="203"/>
    <n v="68"/>
    <n v="338825322"/>
    <n v="714"/>
    <n v="68"/>
    <n v="1486976"/>
    <n v="5"/>
    <n v="0"/>
    <n v="7631314"/>
    <n v="27"/>
    <n v="1"/>
    <n v="47317587"/>
    <n v="118"/>
    <n v="3"/>
    <n v="338825322"/>
    <n v="714"/>
    <n v="68"/>
    <s v="domain\AppSvc"/>
    <x v="135"/>
    <n v="1"/>
  </r>
  <r>
    <s v="\\FS1\2018\123592"/>
    <n v="8"/>
    <n v="161269937"/>
    <n v="253"/>
    <n v="33"/>
    <n v="637430"/>
    <n v="5580227"/>
    <n v="4886967"/>
    <n v="70889560"/>
    <n v="0"/>
    <s v="\\FS1\2018\123456\2018\F\001\CC\2083711b-2405-4081-a4bf-0619c8375f1b\LGP.docx"/>
    <n v="8"/>
    <n v="0"/>
    <s v="\\FS1\2018\123456\2018\F\001\CC\2083711b-2405-4081-a4bf-0619c8375f1b\LGP.docx"/>
    <n v="142"/>
    <n v="0"/>
    <n v="0"/>
    <n v="0"/>
    <n v="0"/>
    <n v="0"/>
    <n v="0"/>
    <n v="0"/>
    <n v="0"/>
    <d v="2020-01-20T15:15:03"/>
    <d v="2020-02-08T20:28:18"/>
    <d v="2020-01-20T14:52:48"/>
    <n v="0"/>
    <n v="0"/>
    <n v="0"/>
    <n v="0"/>
    <n v="0"/>
    <n v="0"/>
    <n v="522604"/>
    <n v="10"/>
    <n v="19"/>
    <n v="161269937"/>
    <n v="253"/>
    <n v="33"/>
    <n v="0"/>
    <n v="0"/>
    <n v="33"/>
    <n v="0"/>
    <n v="0"/>
    <n v="33"/>
    <n v="5482359"/>
    <n v="19"/>
    <n v="33"/>
    <n v="161269937"/>
    <n v="253"/>
    <n v="33"/>
    <n v="0"/>
    <n v="0"/>
    <n v="0"/>
    <n v="0"/>
    <n v="0"/>
    <n v="0"/>
    <n v="4959755"/>
    <n v="18"/>
    <n v="10"/>
    <n v="161269937"/>
    <n v="253"/>
    <n v="33"/>
    <s v="domain\AppSvc"/>
    <x v="136"/>
    <n v="1"/>
  </r>
  <r>
    <s v="\\FS1\2018\123593"/>
    <n v="6"/>
    <n v="21001850"/>
    <n v="21"/>
    <n v="3"/>
    <n v="1000088"/>
    <n v="3556580"/>
    <n v="7000616"/>
    <n v="21001850"/>
    <n v="0"/>
    <s v="\\FS1\2018\123456\2018\C\001\2083711b-2405-4081-a4bf-0619c8375f1b.rr"/>
    <n v="6"/>
    <n v="0"/>
    <s v="\\FS1\2018\123456\2018\C\001\2083711b-2405-4081-a4bf-0619c8375f1b.rr"/>
    <n v="92"/>
    <n v="0"/>
    <n v="0"/>
    <n v="0"/>
    <n v="0"/>
    <n v="0"/>
    <n v="0"/>
    <n v="0"/>
    <n v="0"/>
    <d v="2020-01-30T16:06:15"/>
    <d v="2020-02-08T20:15:24"/>
    <d v="2020-01-30T15:57:41"/>
    <n v="0"/>
    <n v="0"/>
    <n v="0"/>
    <n v="0"/>
    <n v="0"/>
    <n v="0"/>
    <n v="0"/>
    <n v="0"/>
    <n v="1"/>
    <n v="21001850"/>
    <n v="21"/>
    <n v="3"/>
    <n v="0"/>
    <n v="0"/>
    <n v="3"/>
    <n v="0"/>
    <n v="0"/>
    <n v="3"/>
    <n v="1151825"/>
    <n v="1"/>
    <n v="3"/>
    <n v="21001850"/>
    <n v="21"/>
    <n v="3"/>
    <n v="0"/>
    <n v="0"/>
    <n v="0"/>
    <n v="0"/>
    <n v="0"/>
    <n v="0"/>
    <n v="1151825"/>
    <n v="1"/>
    <n v="0"/>
    <n v="21001850"/>
    <n v="21"/>
    <n v="3"/>
    <s v="domain\AppSvc"/>
    <x v="137"/>
    <n v="1"/>
  </r>
  <r>
    <s v="\\FS1\2018\123594"/>
    <n v="8"/>
    <n v="659327394"/>
    <n v="337"/>
    <n v="55"/>
    <n v="1956461"/>
    <n v="54516588"/>
    <n v="11987770"/>
    <n v="440159114"/>
    <n v="0"/>
    <s v="\\FS1\2018\123456\2018\I\001\PC\SP\2083711b-2405-4081-a4bf-0619c8375f1b\"/>
    <n v="8"/>
    <n v="0"/>
    <s v="\\FS1\2018\123456\2018\I\001\CC\2083711b-2405-4081-a4bf-0619c8375f1b\Cache_offd_2083711b-2405-4081-a4bf-0619c8375f1b_2083711b-2405-4081-a4bf-0619c8375f1b.docx"/>
    <n v="210"/>
    <n v="0"/>
    <n v="0"/>
    <n v="0"/>
    <n v="0"/>
    <n v="0"/>
    <n v="0"/>
    <n v="0"/>
    <n v="0"/>
    <d v="2020-01-25T16:35:26"/>
    <d v="2020-02-08T20:25:52"/>
    <d v="2020-01-25T16:08:21"/>
    <n v="0"/>
    <n v="0"/>
    <n v="0"/>
    <n v="0"/>
    <n v="0"/>
    <n v="0"/>
    <n v="342086012"/>
    <n v="234"/>
    <n v="45"/>
    <n v="659327394"/>
    <n v="337"/>
    <n v="55"/>
    <n v="0"/>
    <n v="0"/>
    <n v="55"/>
    <n v="0"/>
    <n v="0"/>
    <n v="55"/>
    <n v="410054383"/>
    <n v="259"/>
    <n v="55"/>
    <n v="659327394"/>
    <n v="337"/>
    <n v="55"/>
    <n v="0"/>
    <n v="0"/>
    <n v="0"/>
    <n v="0"/>
    <n v="0"/>
    <n v="0"/>
    <n v="230906425"/>
    <n v="209"/>
    <n v="40"/>
    <n v="659327394"/>
    <n v="337"/>
    <n v="55"/>
    <s v="domain\AppSvc"/>
    <x v="138"/>
    <n v="1"/>
  </r>
  <r>
    <s v="\\FS1\2018\123595"/>
    <n v="8"/>
    <n v="214171252"/>
    <n v="1195"/>
    <n v="165"/>
    <n v="179222"/>
    <n v="3472828"/>
    <n v="1298007"/>
    <n v="101753278"/>
    <n v="0"/>
    <s v="\\FS1\2018\123456\2018\S\001\CC\2083711b-2405-4081-a4bf-0619c8375f1b\GLI.xml"/>
    <n v="8"/>
    <n v="0"/>
    <s v="\\FS1\2018\123456\2018\S\001\CC\2083711b-2405-4081-a4bf-0619c8375f1b\CFf_2083711b-2405-4081-a4bf-0619c8375f1b_2083711b-2405-4081-a4bf-0619c8375f1b.docx"/>
    <n v="209"/>
    <n v="0"/>
    <n v="0"/>
    <n v="0"/>
    <n v="0"/>
    <n v="0"/>
    <n v="0"/>
    <n v="0"/>
    <n v="0"/>
    <d v="2020-02-04T21:29:59"/>
    <d v="2020-02-08T20:36:39"/>
    <d v="2020-02-04T21:26:39"/>
    <n v="0"/>
    <n v="0"/>
    <n v="0"/>
    <n v="11012031"/>
    <n v="16"/>
    <n v="3"/>
    <n v="138444122"/>
    <n v="942"/>
    <n v="134"/>
    <n v="214171252"/>
    <n v="1195"/>
    <n v="165"/>
    <n v="0"/>
    <n v="0"/>
    <n v="165"/>
    <n v="22104437"/>
    <n v="33"/>
    <n v="165"/>
    <n v="165789371"/>
    <n v="1000"/>
    <n v="165"/>
    <n v="214171252"/>
    <n v="1195"/>
    <n v="165"/>
    <n v="0"/>
    <n v="0"/>
    <n v="0"/>
    <n v="12205807"/>
    <n v="19"/>
    <n v="0"/>
    <n v="93033423"/>
    <n v="839"/>
    <n v="114"/>
    <n v="214171252"/>
    <n v="1195"/>
    <n v="165"/>
    <s v="domain\AppSvc"/>
    <x v="139"/>
    <n v="1"/>
  </r>
  <r>
    <s v="\\FS1\2018\123596"/>
    <n v="8"/>
    <n v="366130861"/>
    <n v="580"/>
    <n v="16"/>
    <n v="631260"/>
    <n v="10691383"/>
    <n v="22883178"/>
    <n v="166805553"/>
    <n v="0"/>
    <s v="\\FS1\2018\123456\2018\S\001\CC\2083711b-2405-4081-a4bf-0619c8375f1b\LGP.docx"/>
    <n v="8"/>
    <n v="0"/>
    <s v="\\FS1\2018\123456\2018\S\001\CC\2083711b-2405-4081-a4bf-0619c8375f1b\LGP.docx"/>
    <n v="142"/>
    <n v="0"/>
    <n v="0"/>
    <n v="0"/>
    <n v="0"/>
    <n v="0"/>
    <n v="0"/>
    <n v="0"/>
    <n v="0"/>
    <d v="2020-02-07T17:24:44"/>
    <d v="2020-02-09T01:09:11"/>
    <d v="2020-02-07T17:22:15"/>
    <n v="0"/>
    <n v="0"/>
    <n v="0"/>
    <n v="4515614"/>
    <n v="8"/>
    <n v="2"/>
    <n v="52296845"/>
    <n v="33"/>
    <n v="4"/>
    <n v="366130861"/>
    <n v="580"/>
    <n v="16"/>
    <n v="3029391"/>
    <n v="6"/>
    <n v="16"/>
    <n v="9426535"/>
    <n v="17"/>
    <n v="16"/>
    <n v="122957505"/>
    <n v="109"/>
    <n v="16"/>
    <n v="366130861"/>
    <n v="580"/>
    <n v="16"/>
    <n v="0"/>
    <n v="0"/>
    <n v="0"/>
    <n v="5409765"/>
    <n v="10"/>
    <n v="0"/>
    <n v="75936224"/>
    <n v="46"/>
    <n v="0"/>
    <n v="366130861"/>
    <n v="580"/>
    <n v="16"/>
    <s v="domain\AppSvc"/>
    <x v="140"/>
    <n v="1"/>
  </r>
  <r>
    <s v="\\FS1\2018\123597"/>
    <n v="8"/>
    <n v="109329519"/>
    <n v="269"/>
    <n v="17"/>
    <n v="406429"/>
    <n v="1345191"/>
    <n v="6431148"/>
    <n v="42401333"/>
    <n v="0"/>
    <s v="\\FS1\2018\123456\2018\I\003\CC\2083711b-2405-4081-a4bf-0619c8375f1b\LGP.docx"/>
    <n v="8"/>
    <n v="0"/>
    <s v="\\FS1\2018\123456\2018\I\003\CC\2083711b-2405-4081-a4bf-0619c8375f1b\LGP.docx"/>
    <n v="142"/>
    <n v="0"/>
    <n v="0"/>
    <n v="0"/>
    <n v="0"/>
    <n v="0"/>
    <n v="0"/>
    <n v="0"/>
    <n v="0"/>
    <d v="2020-02-05T11:26:52"/>
    <d v="2020-02-08T19:39:07"/>
    <d v="2020-02-05T11:01:53"/>
    <n v="0"/>
    <n v="0"/>
    <n v="0"/>
    <n v="1836390"/>
    <n v="4"/>
    <n v="1"/>
    <n v="11821734"/>
    <n v="21"/>
    <n v="8"/>
    <n v="109329519"/>
    <n v="269"/>
    <n v="17"/>
    <n v="0"/>
    <n v="0"/>
    <n v="17"/>
    <n v="2149637"/>
    <n v="5"/>
    <n v="17"/>
    <n v="16328992"/>
    <n v="31"/>
    <n v="17"/>
    <n v="109329519"/>
    <n v="269"/>
    <n v="17"/>
    <n v="0"/>
    <n v="0"/>
    <n v="0"/>
    <n v="2149637"/>
    <n v="5"/>
    <n v="0"/>
    <n v="14792715"/>
    <n v="28"/>
    <n v="4"/>
    <n v="109329519"/>
    <n v="269"/>
    <n v="17"/>
    <s v="domain\AppSvc"/>
    <x v="141"/>
    <n v="1"/>
  </r>
  <r>
    <s v="\\FS1\2018\123598"/>
    <n v="6"/>
    <n v="73293418"/>
    <n v="276"/>
    <n v="13"/>
    <n v="265555"/>
    <n v="607960"/>
    <n v="5637955"/>
    <n v="50302221"/>
    <n v="0"/>
    <s v="\\FS1\2018\123456\2018\C\001\2083711b-2405-4081-a4bf-0619c8375f1b.rr"/>
    <n v="6"/>
    <n v="0"/>
    <s v="\\FS1\2018\123456\2018\C\001\2083711b-2405-4081-a4bf-0619c8375f1b_AF.rr"/>
    <n v="95"/>
    <n v="0"/>
    <n v="0"/>
    <n v="0"/>
    <n v="0"/>
    <n v="0"/>
    <n v="0"/>
    <n v="0"/>
    <n v="0"/>
    <d v="2020-01-21T15:44:40"/>
    <d v="2020-02-08T19:39:31"/>
    <d v="2020-01-21T15:44:30"/>
    <n v="0"/>
    <n v="0"/>
    <n v="0"/>
    <n v="0"/>
    <n v="0"/>
    <n v="0"/>
    <n v="12211683"/>
    <n v="47"/>
    <n v="5"/>
    <n v="73293418"/>
    <n v="276"/>
    <n v="13"/>
    <n v="0"/>
    <n v="0"/>
    <n v="13"/>
    <n v="511646"/>
    <n v="2"/>
    <n v="13"/>
    <n v="14240764"/>
    <n v="54"/>
    <n v="13"/>
    <n v="73293418"/>
    <n v="276"/>
    <n v="13"/>
    <n v="0"/>
    <n v="0"/>
    <n v="0"/>
    <n v="0"/>
    <n v="0"/>
    <n v="0"/>
    <n v="12210914"/>
    <n v="47"/>
    <n v="2"/>
    <n v="73293418"/>
    <n v="276"/>
    <n v="13"/>
    <s v="domain\AppSvc"/>
    <x v="142"/>
    <n v="1"/>
  </r>
  <r>
    <s v="\\FS1\2018\123599"/>
    <n v="8"/>
    <n v="279858769"/>
    <n v="31"/>
    <n v="11"/>
    <n v="9027702"/>
    <n v="55828489"/>
    <n v="25441706"/>
    <n v="279858769"/>
    <n v="0"/>
    <s v="\\FS1\2018\123456\2018\C\001\CC\2083711b-2405-4081-a4bf-0619c8375f1b\LGP.docx"/>
    <n v="8"/>
    <n v="0"/>
    <s v="\\FS1\2018\123456\2018\C\001\CC\2083711b-2405-4081-a4bf-0619c8375f1b\LGP.docx"/>
    <n v="142"/>
    <n v="0"/>
    <n v="0"/>
    <n v="0"/>
    <n v="0"/>
    <n v="0"/>
    <n v="0"/>
    <n v="0"/>
    <n v="0"/>
    <d v="2019-11-21T18:03:46"/>
    <d v="2020-02-08T20:31:25"/>
    <d v="2019-11-14T09:42:10"/>
    <n v="0"/>
    <n v="0"/>
    <n v="0"/>
    <n v="0"/>
    <n v="0"/>
    <n v="0"/>
    <n v="0"/>
    <n v="0"/>
    <n v="0"/>
    <n v="279858769"/>
    <n v="31"/>
    <n v="11"/>
    <n v="0"/>
    <n v="0"/>
    <n v="11"/>
    <n v="0"/>
    <n v="0"/>
    <n v="11"/>
    <n v="0"/>
    <n v="0"/>
    <n v="11"/>
    <n v="279858769"/>
    <n v="31"/>
    <n v="11"/>
    <n v="0"/>
    <n v="0"/>
    <n v="0"/>
    <n v="0"/>
    <n v="0"/>
    <n v="0"/>
    <n v="0"/>
    <n v="0"/>
    <n v="0"/>
    <n v="279858769"/>
    <n v="31"/>
    <n v="11"/>
    <s v="domain\AppSvc"/>
    <x v="143"/>
    <n v="1"/>
  </r>
  <r>
    <s v="\\FS1\2018\123600"/>
    <n v="6"/>
    <n v="347747044"/>
    <n v="1361"/>
    <n v="18"/>
    <n v="255508"/>
    <n v="1256257"/>
    <n v="19319280"/>
    <n v="63930919"/>
    <n v="0"/>
    <s v="\\FS1\2018\123456\2018\X\001\2083711b-2405-4081-a4bf-0619c8375f1b.rr"/>
    <n v="6"/>
    <n v="0"/>
    <s v="\\FS1\2018\123456\2018\I\001\2083711b-2405-4081-a4bf-0619c8375f1b_BK1.rr"/>
    <n v="96"/>
    <n v="0"/>
    <n v="0"/>
    <n v="0"/>
    <n v="0"/>
    <n v="0"/>
    <n v="0"/>
    <n v="0"/>
    <n v="0"/>
    <d v="2020-01-28T17:16:54"/>
    <d v="2020-02-08T20:23:37"/>
    <d v="2020-01-28T17:15:28"/>
    <n v="0"/>
    <n v="0"/>
    <n v="0"/>
    <n v="0"/>
    <n v="0"/>
    <n v="0"/>
    <n v="145623681"/>
    <n v="562"/>
    <n v="11"/>
    <n v="347747044"/>
    <n v="1361"/>
    <n v="18"/>
    <n v="0"/>
    <n v="0"/>
    <n v="18"/>
    <n v="259773"/>
    <n v="1"/>
    <n v="18"/>
    <n v="290209986"/>
    <n v="1124"/>
    <n v="18"/>
    <n v="347747044"/>
    <n v="1361"/>
    <n v="18"/>
    <n v="0"/>
    <n v="0"/>
    <n v="0"/>
    <n v="0"/>
    <n v="0"/>
    <n v="0"/>
    <n v="146862263"/>
    <n v="568"/>
    <n v="0"/>
    <n v="347747044"/>
    <n v="1361"/>
    <n v="18"/>
    <s v="domain\AppSvc"/>
    <x v="144"/>
    <n v="1"/>
  </r>
  <r>
    <s v="\\FS1\2018\123601"/>
    <n v="8"/>
    <n v="1228041774"/>
    <n v="2865"/>
    <n v="296"/>
    <n v="428635"/>
    <n v="6156997"/>
    <n v="4148789"/>
    <n v="309001425"/>
    <n v="0"/>
    <s v="\\FS1\2018\123456\2018\F\001\PC\SP\2083711b-2405-4081-a4bf-0619c8375f1b\"/>
    <n v="8"/>
    <n v="0"/>
    <s v="\\FS1\2018\123456\2018\I\002\CC\2083711b-2405-4081-a4bf-0619c8375f1b\CF_5100_2083711b-2405-4081-a4bf-0619c8375f1b_2083711b-2405-4081-a4bf-0619c8375f1b.docx"/>
    <n v="211"/>
    <n v="0"/>
    <n v="0"/>
    <n v="0"/>
    <n v="0"/>
    <n v="0"/>
    <n v="0"/>
    <n v="1"/>
    <n v="0"/>
    <d v="2020-02-08T16:00:24"/>
    <d v="2020-02-09T01:24:53"/>
    <d v="2020-02-08T16:00:24"/>
    <n v="362747"/>
    <n v="5"/>
    <n v="5"/>
    <n v="13797092"/>
    <n v="25"/>
    <n v="15"/>
    <n v="109142439"/>
    <n v="238"/>
    <n v="41"/>
    <n v="1228041774"/>
    <n v="2865"/>
    <n v="296"/>
    <n v="2343200"/>
    <n v="8"/>
    <n v="296"/>
    <n v="35852027"/>
    <n v="41"/>
    <n v="296"/>
    <n v="162502543"/>
    <n v="283"/>
    <n v="296"/>
    <n v="1228041774"/>
    <n v="2865"/>
    <n v="296"/>
    <n v="50320"/>
    <n v="4"/>
    <n v="2"/>
    <n v="20326039"/>
    <n v="33"/>
    <n v="4"/>
    <n v="106897049"/>
    <n v="234"/>
    <n v="20"/>
    <n v="1228041774"/>
    <n v="2865"/>
    <n v="296"/>
    <s v="domain\AppSvc"/>
    <x v="145"/>
    <n v="1"/>
  </r>
  <r>
    <s v="\\FS1\2018\123602"/>
    <n v="8"/>
    <n v="18791383"/>
    <n v="42"/>
    <n v="14"/>
    <n v="447413"/>
    <n v="925832"/>
    <n v="1342241"/>
    <n v="18754072"/>
    <n v="0"/>
    <s v="\\FS1\2018\123456\2018\X\001\CC\2083711b-2405-4081-a4bf-0619c8375f1b\GLI.xml"/>
    <n v="8"/>
    <n v="0"/>
    <s v="\\FS1\2018\123456\2018\X\001\CC\2083711b-2405-4081-a4bf-0619c8375f1b\CFf_2083711b-2405-4081-a4bf-0619c8375f1b_2083711b-2405-4081-a4bf-0619c8375f1b.docx"/>
    <n v="209"/>
    <n v="0"/>
    <n v="0"/>
    <n v="0"/>
    <n v="0"/>
    <n v="0"/>
    <n v="0"/>
    <n v="0"/>
    <n v="0"/>
    <d v="2019-11-21T18:04:08"/>
    <d v="2020-02-08T20:26:52"/>
    <d v="2019-11-08T11:08:10"/>
    <n v="0"/>
    <n v="0"/>
    <n v="0"/>
    <n v="0"/>
    <n v="0"/>
    <n v="0"/>
    <n v="0"/>
    <n v="0"/>
    <n v="0"/>
    <n v="18791383"/>
    <n v="42"/>
    <n v="14"/>
    <n v="0"/>
    <n v="0"/>
    <n v="14"/>
    <n v="0"/>
    <n v="0"/>
    <n v="14"/>
    <n v="0"/>
    <n v="0"/>
    <n v="14"/>
    <n v="18791383"/>
    <n v="42"/>
    <n v="14"/>
    <n v="0"/>
    <n v="0"/>
    <n v="0"/>
    <n v="0"/>
    <n v="0"/>
    <n v="0"/>
    <n v="0"/>
    <n v="0"/>
    <n v="0"/>
    <n v="18791383"/>
    <n v="42"/>
    <n v="14"/>
    <s v="domain\AppSvc"/>
    <x v="146"/>
    <n v="1"/>
  </r>
  <r>
    <s v="\\FS1\2018\123603"/>
    <n v="6"/>
    <n v="2359078"/>
    <n v="12"/>
    <n v="3"/>
    <n v="196589"/>
    <n v="231719"/>
    <n v="786359"/>
    <n v="2359078"/>
    <n v="0"/>
    <s v="\\FS1\2018\123456\2018\I\001\2083711b-2405-4081-a4bf-0619c8375f1b.rr"/>
    <n v="6"/>
    <n v="0"/>
    <s v="\\FS1\2018\123456\2018\I\001\2083711b-2405-4081-a4bf-0619c8375f1b_AF.rr"/>
    <n v="95"/>
    <n v="0"/>
    <n v="0"/>
    <n v="0"/>
    <n v="0"/>
    <n v="0"/>
    <n v="0"/>
    <n v="0"/>
    <n v="0"/>
    <d v="2020-02-06T14:39:15"/>
    <d v="2020-02-08T19:32:36"/>
    <d v="2020-02-06T14:39:09"/>
    <n v="0"/>
    <n v="0"/>
    <n v="0"/>
    <n v="1156252"/>
    <n v="6"/>
    <n v="1"/>
    <n v="2359078"/>
    <n v="12"/>
    <n v="3"/>
    <n v="2359078"/>
    <n v="12"/>
    <n v="3"/>
    <n v="0"/>
    <n v="0"/>
    <n v="3"/>
    <n v="1156252"/>
    <n v="6"/>
    <n v="3"/>
    <n v="2359078"/>
    <n v="12"/>
    <n v="3"/>
    <n v="2359078"/>
    <n v="12"/>
    <n v="3"/>
    <n v="0"/>
    <n v="0"/>
    <n v="0"/>
    <n v="1156252"/>
    <n v="6"/>
    <n v="0"/>
    <n v="2359078"/>
    <n v="12"/>
    <n v="3"/>
    <n v="2359078"/>
    <n v="12"/>
    <n v="3"/>
    <s v="domain\AppSvc"/>
    <x v="147"/>
    <n v="1"/>
  </r>
  <r>
    <s v="\\FS1\2018\123604"/>
    <n v="5"/>
    <n v="0"/>
    <n v="0"/>
    <n v="3"/>
    <n v="0"/>
    <n v="0"/>
    <n v="0"/>
    <n v="0"/>
    <n v="0"/>
    <s v="\\FS1\2018\123456\2018\C\001\"/>
    <n v="5"/>
    <n v="0"/>
    <s v="\\FS1\2018\123456\2018\C\001\"/>
    <n v="52"/>
    <n v="0"/>
    <n v="0"/>
    <n v="0"/>
    <n v="0"/>
    <n v="0"/>
    <n v="0"/>
    <n v="0"/>
    <n v="0"/>
    <d v="2019-12-16T22:57:22"/>
    <d v="2020-02-08T20:26:27"/>
    <d v="2019-09-16T09:32:16"/>
    <n v="0"/>
    <n v="0"/>
    <n v="0"/>
    <n v="0"/>
    <n v="0"/>
    <n v="0"/>
    <n v="0"/>
    <n v="0"/>
    <n v="0"/>
    <n v="0"/>
    <n v="0"/>
    <n v="3"/>
    <n v="0"/>
    <n v="0"/>
    <n v="3"/>
    <n v="0"/>
    <n v="0"/>
    <n v="3"/>
    <n v="0"/>
    <n v="0"/>
    <n v="3"/>
    <n v="0"/>
    <n v="0"/>
    <n v="3"/>
    <n v="0"/>
    <n v="0"/>
    <n v="0"/>
    <n v="0"/>
    <n v="0"/>
    <n v="0"/>
    <n v="0"/>
    <n v="0"/>
    <n v="0"/>
    <n v="0"/>
    <n v="0"/>
    <n v="3"/>
    <s v="domain\AppSvc"/>
    <x v="148"/>
    <n v="1"/>
  </r>
  <r>
    <s v="\\FS1\2018\123605"/>
    <n v="6"/>
    <n v="33488367"/>
    <n v="86"/>
    <n v="9"/>
    <n v="389399"/>
    <n v="1226411"/>
    <n v="3720929"/>
    <n v="21323537"/>
    <n v="0"/>
    <s v="\\FS1\2018\123456\2018\S\001\2083711b-2405-4081-a4bf-0619c8375f1b.rr"/>
    <n v="6"/>
    <n v="0"/>
    <s v="\\FS1\2018\123456\2018\P\001\2083711b-2405-4081-a4bf-0619c8375f1b_FC.rr"/>
    <n v="95"/>
    <n v="0"/>
    <n v="0"/>
    <n v="0"/>
    <n v="0"/>
    <n v="0"/>
    <n v="0"/>
    <n v="0"/>
    <n v="0"/>
    <d v="2020-02-03T04:35:01"/>
    <d v="2020-02-08T20:22:55"/>
    <d v="2020-02-03T04:28:55"/>
    <n v="0"/>
    <n v="0"/>
    <n v="0"/>
    <n v="0"/>
    <n v="0"/>
    <n v="1"/>
    <n v="1010097"/>
    <n v="1"/>
    <n v="1"/>
    <n v="33488367"/>
    <n v="86"/>
    <n v="9"/>
    <n v="0"/>
    <n v="0"/>
    <n v="9"/>
    <n v="1010097"/>
    <n v="1"/>
    <n v="9"/>
    <n v="1780558"/>
    <n v="2"/>
    <n v="9"/>
    <n v="33488367"/>
    <n v="86"/>
    <n v="9"/>
    <n v="0"/>
    <n v="0"/>
    <n v="0"/>
    <n v="1010097"/>
    <n v="1"/>
    <n v="0"/>
    <n v="1780558"/>
    <n v="2"/>
    <n v="0"/>
    <n v="33488367"/>
    <n v="86"/>
    <n v="9"/>
    <s v="domain\AppSvc"/>
    <x v="149"/>
    <n v="1"/>
  </r>
  <r>
    <s v="\\FS1\2018\123606"/>
    <n v="8"/>
    <n v="94894999"/>
    <n v="25"/>
    <n v="10"/>
    <n v="3795799"/>
    <n v="8939413"/>
    <n v="9489499"/>
    <n v="94894999"/>
    <n v="0"/>
    <s v="\\FS1\2018\123456\2018\C\001\CC\2083711b-2405-4081-a4bf-0619c8375f1b\LGP.docx"/>
    <n v="8"/>
    <n v="0"/>
    <s v="\\FS1\2018\123456\2018\C\001\CC\2083711b-2405-4081-a4bf-0619c8375f1b\LGP.docx"/>
    <n v="142"/>
    <n v="0"/>
    <n v="0"/>
    <n v="0"/>
    <n v="0"/>
    <n v="0"/>
    <n v="0"/>
    <n v="0"/>
    <n v="0"/>
    <d v="2020-01-13T09:38:59"/>
    <d v="2020-02-08T20:31:31"/>
    <d v="2020-01-13T09:38:58"/>
    <n v="0"/>
    <n v="0"/>
    <n v="0"/>
    <n v="0"/>
    <n v="0"/>
    <n v="0"/>
    <n v="24257707"/>
    <n v="4"/>
    <n v="1"/>
    <n v="94894999"/>
    <n v="25"/>
    <n v="10"/>
    <n v="0"/>
    <n v="0"/>
    <n v="10"/>
    <n v="0"/>
    <n v="0"/>
    <n v="10"/>
    <n v="34365562"/>
    <n v="8"/>
    <n v="10"/>
    <n v="94894999"/>
    <n v="25"/>
    <n v="10"/>
    <n v="0"/>
    <n v="0"/>
    <n v="0"/>
    <n v="0"/>
    <n v="0"/>
    <n v="0"/>
    <n v="12983819"/>
    <n v="3"/>
    <n v="0"/>
    <n v="94894999"/>
    <n v="25"/>
    <n v="10"/>
    <s v="domain\AppSvc"/>
    <x v="150"/>
    <n v="1"/>
  </r>
  <r>
    <s v="\\FS1\2018\123607"/>
    <n v="8"/>
    <n v="52441718"/>
    <n v="104"/>
    <n v="21"/>
    <n v="504247"/>
    <n v="1197113"/>
    <n v="2497224"/>
    <n v="27460438"/>
    <n v="0"/>
    <s v="\\FS1\2018\123456\2018\P\001\CC\2083711b-2405-4081-a4bf-0619c8375f1b\GLI.xml"/>
    <n v="8"/>
    <n v="0"/>
    <s v="\\FS1\2018\123456\2018\P\001\CC\2083711b-2405-4081-a4bf-0619c8375f1b\CFf_2083711b-2405-4081-a4bf-0619c8375f1b_2083711b-2405-4081-a4bf-0619c8375f1b.docx"/>
    <n v="209"/>
    <n v="0"/>
    <n v="0"/>
    <n v="0"/>
    <n v="0"/>
    <n v="0"/>
    <n v="0"/>
    <n v="0"/>
    <n v="0"/>
    <d v="2020-02-07T17:34:56"/>
    <d v="2020-02-09T01:05:56"/>
    <d v="2020-02-07T15:34:00"/>
    <n v="0"/>
    <n v="0"/>
    <n v="0"/>
    <n v="6786935"/>
    <n v="16"/>
    <n v="6"/>
    <n v="52441718"/>
    <n v="104"/>
    <n v="21"/>
    <n v="52441718"/>
    <n v="104"/>
    <n v="21"/>
    <n v="1878161"/>
    <n v="6"/>
    <n v="21"/>
    <n v="11550644"/>
    <n v="22"/>
    <n v="21"/>
    <n v="52441718"/>
    <n v="104"/>
    <n v="21"/>
    <n v="52441718"/>
    <n v="104"/>
    <n v="21"/>
    <n v="0"/>
    <n v="0"/>
    <n v="0"/>
    <n v="7808902"/>
    <n v="16"/>
    <n v="1"/>
    <n v="52441718"/>
    <n v="104"/>
    <n v="21"/>
    <n v="52441718"/>
    <n v="104"/>
    <n v="21"/>
    <s v="domain\AppSvc"/>
    <x v="151"/>
    <n v="1"/>
  </r>
  <r>
    <s v="\\FS1\2018\123608"/>
    <n v="8"/>
    <n v="86098694"/>
    <n v="259"/>
    <n v="32"/>
    <n v="332427"/>
    <n v="1978415"/>
    <n v="2690584"/>
    <n v="33917130"/>
    <n v="0"/>
    <s v="\\FS1\2018\123456\2018\C\001\CC\2083711b-2405-4081-a4bf-0619c8375f1b\LGP.docx"/>
    <n v="8"/>
    <n v="0"/>
    <s v="\\FS1\2018\123456\2018\I\002\CC\2083711b-2405-4081-a4bf-0619c8375f1b\CFf_2083711b-2405-4081-a4bf-0619c8375f1b_2083711b-2405-4081-a4bf-0619c8375f1b.docx"/>
    <n v="209"/>
    <n v="0"/>
    <n v="0"/>
    <n v="0"/>
    <n v="0"/>
    <n v="0"/>
    <n v="0"/>
    <n v="0"/>
    <n v="0"/>
    <d v="2020-02-07T16:07:37"/>
    <d v="2020-02-09T01:09:49"/>
    <d v="2020-02-07T15:28:48"/>
    <n v="0"/>
    <n v="0"/>
    <n v="0"/>
    <n v="8824191"/>
    <n v="25"/>
    <n v="14"/>
    <n v="15040812"/>
    <n v="42"/>
    <n v="26"/>
    <n v="86098694"/>
    <n v="259"/>
    <n v="32"/>
    <n v="1965542"/>
    <n v="4"/>
    <n v="32"/>
    <n v="12976813"/>
    <n v="33"/>
    <n v="32"/>
    <n v="19952726"/>
    <n v="52"/>
    <n v="32"/>
    <n v="86098694"/>
    <n v="259"/>
    <n v="32"/>
    <n v="0"/>
    <n v="0"/>
    <n v="0"/>
    <n v="9570919"/>
    <n v="25"/>
    <n v="2"/>
    <n v="19103150"/>
    <n v="50"/>
    <n v="22"/>
    <n v="86098694"/>
    <n v="259"/>
    <n v="32"/>
    <s v="domain\AppSvc"/>
    <x v="152"/>
    <n v="1"/>
  </r>
  <r>
    <s v="\\FS1\2018\123609"/>
    <n v="8"/>
    <n v="4628011144"/>
    <n v="15865"/>
    <n v="1721"/>
    <n v="291712"/>
    <n v="16728281"/>
    <n v="2689140"/>
    <n v="358105838"/>
    <n v="0"/>
    <s v="\\FS1\2018\123456\2018\F\003\CC\2083711b-2405-4081-a4bf-0619c8375f1b\FC_CFf_2083711b-2405-4081-a4bf-0619c8375f1b_2083711b-2405-4081-a4bf-0619c8375f1b.docx"/>
    <n v="8"/>
    <n v="0"/>
    <s v="\\FS1\2018\123456\2018\F\003\CC\2083711b-2405-4081-a4bf-0619c8375f1b\Cache_CFf_2083711b-2405-4081-a4bf-0619c8375f1b_2083711b-2405-4081-a4bf-0619c8375f1b.docx"/>
    <n v="215"/>
    <n v="0"/>
    <n v="0"/>
    <n v="0"/>
    <n v="0"/>
    <n v="0"/>
    <n v="0"/>
    <n v="7"/>
    <n v="1"/>
    <d v="2020-02-08T21:31:59"/>
    <d v="2020-02-09T01:24:44"/>
    <d v="2020-02-08T21:08:43"/>
    <n v="84266237"/>
    <n v="86"/>
    <n v="32"/>
    <n v="445052503"/>
    <n v="610"/>
    <n v="94"/>
    <n v="1048701890"/>
    <n v="1571"/>
    <n v="199"/>
    <n v="4628011144"/>
    <n v="15865"/>
    <n v="1721"/>
    <n v="161767805"/>
    <n v="151"/>
    <n v="1721"/>
    <n v="1481145251"/>
    <n v="2062"/>
    <n v="1721"/>
    <n v="2223765851"/>
    <n v="3211"/>
    <n v="1721"/>
    <n v="4628011144"/>
    <n v="15865"/>
    <n v="1721"/>
    <n v="82068668"/>
    <n v="94"/>
    <n v="4"/>
    <n v="440262069"/>
    <n v="668"/>
    <n v="14"/>
    <n v="1052366878"/>
    <n v="1689"/>
    <n v="68"/>
    <n v="4628011144"/>
    <n v="15865"/>
    <n v="1721"/>
    <s v="domain\AppSvc"/>
    <x v="153"/>
    <n v="1"/>
  </r>
  <r>
    <s v="\\FS1\2018\123610"/>
    <n v="8"/>
    <n v="203623628"/>
    <n v="313"/>
    <n v="29"/>
    <n v="650554"/>
    <n v="4041868"/>
    <n v="7021504"/>
    <n v="78243601"/>
    <n v="0"/>
    <s v="\\FS1\2018\123456\2018\P\001\CC\2083711b-2405-4081-a4bf-0619c8375f1b\LGP.docx"/>
    <n v="8"/>
    <n v="0"/>
    <s v="\\FS1\2018\123456\2018\P\001\CC\2083711b-2405-4081-a4bf-0619c8375f1b\LGP.docx"/>
    <n v="142"/>
    <n v="0"/>
    <n v="0"/>
    <n v="0"/>
    <n v="0"/>
    <n v="0"/>
    <n v="0"/>
    <n v="0"/>
    <n v="0"/>
    <d v="2020-02-07T16:36:50"/>
    <d v="2020-02-08T23:57:20"/>
    <d v="2020-02-07T16:36:25"/>
    <n v="0"/>
    <n v="0"/>
    <n v="0"/>
    <n v="29860387"/>
    <n v="30"/>
    <n v="7"/>
    <n v="203623628"/>
    <n v="313"/>
    <n v="29"/>
    <n v="203623628"/>
    <n v="313"/>
    <n v="29"/>
    <n v="2223626"/>
    <n v="1"/>
    <n v="29"/>
    <n v="40677253"/>
    <n v="42"/>
    <n v="29"/>
    <n v="203623628"/>
    <n v="313"/>
    <n v="29"/>
    <n v="203623628"/>
    <n v="313"/>
    <n v="29"/>
    <n v="0"/>
    <n v="0"/>
    <n v="0"/>
    <n v="39324416"/>
    <n v="40"/>
    <n v="4"/>
    <n v="203623628"/>
    <n v="313"/>
    <n v="29"/>
    <n v="203623628"/>
    <n v="313"/>
    <n v="29"/>
    <s v="domain\AppSvc"/>
    <x v="154"/>
    <n v="1"/>
  </r>
  <r>
    <s v="\\FS1\2018\123611"/>
    <n v="8"/>
    <n v="2075640804"/>
    <n v="11231"/>
    <n v="1225"/>
    <n v="184813"/>
    <n v="16460125"/>
    <n v="1694400"/>
    <n v="228966272"/>
    <n v="0"/>
    <s v="\\FS1\2018\123456\2018\Y\001\CC\2083711b-2405-4081-a4bf-0619c8375f1b\GLI.xml"/>
    <n v="8"/>
    <n v="0"/>
    <s v="\\FS1\2018\123456\2018\S\002\CC\2083711b-2405-4081-a4bf-0619c8375f1b\Cache_CFf_2083711b-2405-4081-a4bf-0619c8375f1b_2083711b-2405-4081-a4bf-0619c8375f1b.docx"/>
    <n v="215"/>
    <n v="0"/>
    <n v="0"/>
    <n v="0"/>
    <n v="0"/>
    <n v="0"/>
    <n v="0"/>
    <n v="7"/>
    <n v="1"/>
    <d v="2020-02-08T15:16:25"/>
    <d v="2020-02-09T01:24:53"/>
    <d v="2020-02-08T15:16:20"/>
    <n v="12925427"/>
    <n v="34"/>
    <n v="11"/>
    <n v="33463273"/>
    <n v="80"/>
    <n v="26"/>
    <n v="742293071"/>
    <n v="7697"/>
    <n v="1013"/>
    <n v="2075640804"/>
    <n v="11231"/>
    <n v="1225"/>
    <n v="31330897"/>
    <n v="60"/>
    <n v="1225"/>
    <n v="70484294"/>
    <n v="137"/>
    <n v="1225"/>
    <n v="808120180"/>
    <n v="7779"/>
    <n v="1225"/>
    <n v="2075640804"/>
    <n v="11231"/>
    <n v="1225"/>
    <n v="12748926"/>
    <n v="33"/>
    <n v="0"/>
    <n v="43123497"/>
    <n v="91"/>
    <n v="2"/>
    <n v="266427018"/>
    <n v="5910"/>
    <n v="62"/>
    <n v="2075640804"/>
    <n v="11231"/>
    <n v="1225"/>
    <s v="domain\AppSvc"/>
    <x v="155"/>
    <n v="1"/>
  </r>
  <r>
    <s v="\\FS1\2018\123612"/>
    <n v="8"/>
    <n v="53993633"/>
    <n v="203"/>
    <n v="50"/>
    <n v="265978"/>
    <n v="1561485"/>
    <n v="1079872"/>
    <n v="36211411"/>
    <n v="0"/>
    <s v="\\FS1\2018\123456\2018\Y\001\CC\2083711b-2405-4081-a4bf-0619c8375f1b\GLI.xml"/>
    <n v="8"/>
    <n v="0"/>
    <s v="\\FS1\2018\123456\2018\I\001\CC\2083711b-2405-4081-a4bf-0619c8375f1b\Cache_CFf_2083711b-2405-4081-a4bf-0619c8375f1b_2083711b-2405-4081-a4bf-0619c8375f1b.docx"/>
    <n v="215"/>
    <n v="0"/>
    <n v="0"/>
    <n v="0"/>
    <n v="0"/>
    <n v="0"/>
    <n v="0"/>
    <n v="0"/>
    <n v="0"/>
    <d v="2020-02-05T14:16:36"/>
    <d v="2020-02-08T20:34:06"/>
    <d v="2020-02-05T13:36:31"/>
    <n v="0"/>
    <n v="0"/>
    <n v="0"/>
    <n v="7084769"/>
    <n v="28"/>
    <n v="13"/>
    <n v="12423523"/>
    <n v="70"/>
    <n v="32"/>
    <n v="53993633"/>
    <n v="203"/>
    <n v="50"/>
    <n v="0"/>
    <n v="0"/>
    <n v="50"/>
    <n v="8109980"/>
    <n v="31"/>
    <n v="50"/>
    <n v="15704164"/>
    <n v="74"/>
    <n v="50"/>
    <n v="53993633"/>
    <n v="203"/>
    <n v="50"/>
    <n v="0"/>
    <n v="0"/>
    <n v="0"/>
    <n v="7084769"/>
    <n v="28"/>
    <n v="8"/>
    <n v="11604060"/>
    <n v="66"/>
    <n v="24"/>
    <n v="53993633"/>
    <n v="203"/>
    <n v="50"/>
    <s v="domain\AppSvc"/>
    <x v="156"/>
    <n v="1"/>
  </r>
  <r>
    <s v="\\FS1\2018\123613"/>
    <n v="6"/>
    <n v="6204519"/>
    <n v="18"/>
    <n v="7"/>
    <n v="344695"/>
    <n v="463613"/>
    <n v="886359"/>
    <n v="5016117"/>
    <n v="0"/>
    <s v="\\FS1\2018\123456\2018\I\001\2083711b-2405-4081-a4bf-0619c8375f1b.rr"/>
    <n v="6"/>
    <n v="0"/>
    <s v="\\FS1\2018\123456\2018\I\001\2083711b-2405-4081-a4bf-0619c8375f1b_AF.rr"/>
    <n v="95"/>
    <n v="0"/>
    <n v="0"/>
    <n v="0"/>
    <n v="0"/>
    <n v="0"/>
    <n v="0"/>
    <n v="0"/>
    <n v="0"/>
    <d v="2020-02-05T20:22:22"/>
    <d v="2020-02-08T19:39:21"/>
    <d v="2020-02-05T20:22:13"/>
    <n v="0"/>
    <n v="0"/>
    <n v="0"/>
    <n v="2289957"/>
    <n v="6"/>
    <n v="2"/>
    <n v="2289957"/>
    <n v="6"/>
    <n v="2"/>
    <n v="6204519"/>
    <n v="18"/>
    <n v="7"/>
    <n v="0"/>
    <n v="0"/>
    <n v="7"/>
    <n v="4460443"/>
    <n v="12"/>
    <n v="7"/>
    <n v="4460443"/>
    <n v="12"/>
    <n v="7"/>
    <n v="6204519"/>
    <n v="18"/>
    <n v="7"/>
    <n v="0"/>
    <n v="0"/>
    <n v="0"/>
    <n v="2170486"/>
    <n v="6"/>
    <n v="0"/>
    <n v="2170486"/>
    <n v="6"/>
    <n v="0"/>
    <n v="6204519"/>
    <n v="18"/>
    <n v="7"/>
    <s v="domain\AppSvc"/>
    <x v="157"/>
    <n v="1"/>
  </r>
  <r>
    <s v="\\FS1\2018\123614"/>
    <n v="8"/>
    <n v="23808475"/>
    <n v="72"/>
    <n v="36"/>
    <n v="330673"/>
    <n v="2417232"/>
    <n v="661346"/>
    <n v="12928194"/>
    <n v="0"/>
    <s v="\\FS1\2018\123456\2018\P\001\CC\2083711b-2405-4081-a4bf-0619c8375f1b\LGP.docx"/>
    <n v="8"/>
    <n v="0"/>
    <s v="\\FS1\2018\123456\2018\P\001\CC\2083711b-2405-4081-a4bf-0619c8375f1b\LGP.docx"/>
    <n v="142"/>
    <n v="0"/>
    <n v="0"/>
    <n v="0"/>
    <n v="0"/>
    <n v="0"/>
    <n v="0"/>
    <n v="0"/>
    <n v="0"/>
    <d v="2019-07-16T18:43:24"/>
    <d v="2020-02-08T20:34:47"/>
    <d v="2019-07-16T18:33:55"/>
    <n v="0"/>
    <n v="0"/>
    <n v="0"/>
    <n v="0"/>
    <n v="0"/>
    <n v="0"/>
    <n v="0"/>
    <n v="0"/>
    <n v="0"/>
    <n v="23808475"/>
    <n v="72"/>
    <n v="36"/>
    <n v="0"/>
    <n v="0"/>
    <n v="36"/>
    <n v="0"/>
    <n v="0"/>
    <n v="36"/>
    <n v="0"/>
    <n v="0"/>
    <n v="36"/>
    <n v="23808475"/>
    <n v="72"/>
    <n v="36"/>
    <n v="0"/>
    <n v="0"/>
    <n v="0"/>
    <n v="0"/>
    <n v="0"/>
    <n v="0"/>
    <n v="0"/>
    <n v="0"/>
    <n v="0"/>
    <n v="23808475"/>
    <n v="72"/>
    <n v="36"/>
    <s v="domain\AppSvc"/>
    <x v="158"/>
    <n v="0"/>
  </r>
  <r>
    <s v="\\FS1\2018\123615"/>
    <n v="8"/>
    <n v="1027670940"/>
    <n v="2114"/>
    <n v="260"/>
    <n v="486126"/>
    <n v="72449162"/>
    <n v="3952580"/>
    <n v="451336609"/>
    <n v="0"/>
    <s v="\\FS1\2018\123456\2018\S\001\CC\2083711b-2405-4081-a4bf-0619c8375f1b\LGP.docx"/>
    <n v="8"/>
    <n v="0"/>
    <s v="\\FS1\2018\123456\2018\I\002\CC\2083711b-2405-4081-a4bf-0619c8375f1b\CF_19200_2083711b-2405-4081-a4bf-0619c8375f1b_2083711b-2405-4081-a4bf-0619c8375f1b.docx"/>
    <n v="212"/>
    <n v="0"/>
    <n v="0"/>
    <n v="0"/>
    <n v="0"/>
    <n v="0"/>
    <n v="0"/>
    <n v="0"/>
    <n v="0"/>
    <d v="2020-02-07T12:45:18"/>
    <d v="2020-02-08T20:39:20"/>
    <d v="2020-02-07T11:12:42"/>
    <n v="0"/>
    <n v="0"/>
    <n v="0"/>
    <n v="1592156"/>
    <n v="2"/>
    <n v="3"/>
    <n v="444352516"/>
    <n v="1394"/>
    <n v="206"/>
    <n v="1027670940"/>
    <n v="2114"/>
    <n v="260"/>
    <n v="0"/>
    <n v="0"/>
    <n v="260"/>
    <n v="5276810"/>
    <n v="6"/>
    <n v="260"/>
    <n v="490974028"/>
    <n v="1493"/>
    <n v="260"/>
    <n v="1027670940"/>
    <n v="2114"/>
    <n v="260"/>
    <n v="0"/>
    <n v="0"/>
    <n v="0"/>
    <n v="3684654"/>
    <n v="4"/>
    <n v="0"/>
    <n v="295175211"/>
    <n v="1259"/>
    <n v="133"/>
    <n v="1027670940"/>
    <n v="2114"/>
    <n v="260"/>
    <s v="domain\AppSvc"/>
    <x v="159"/>
    <n v="1"/>
  </r>
  <r>
    <s v="\\FS1\2018\123616"/>
    <n v="8"/>
    <n v="5553908512"/>
    <n v="12376"/>
    <n v="1097"/>
    <n v="448764"/>
    <n v="29291707"/>
    <n v="5062815"/>
    <n v="398796514"/>
    <n v="0"/>
    <s v="\\FS1\2018\123456\2018\S\001\CC\2083711b-2405-4081-a4bf-0619c8375f1b\LGP.docx"/>
    <n v="8"/>
    <n v="0"/>
    <s v="\\FS1\2018\123456\2018\I\030\CC\2083711b-2405-4081-a4bf-0619c8375f1b\CF_34100_2083711b-2405-4081-a4bf-0619c8375f1b_2083711b-2405-4081-a4bf-0619c8375f1b.docx"/>
    <n v="212"/>
    <n v="0"/>
    <n v="0"/>
    <n v="0"/>
    <n v="0"/>
    <n v="0"/>
    <n v="0"/>
    <n v="0"/>
    <n v="1"/>
    <d v="2020-02-08T17:36:34"/>
    <d v="2020-02-09T01:24:34"/>
    <d v="2020-02-08T16:47:39"/>
    <n v="6108980"/>
    <n v="22"/>
    <n v="9"/>
    <n v="84619559"/>
    <n v="236"/>
    <n v="84"/>
    <n v="373972551"/>
    <n v="1323"/>
    <n v="394"/>
    <n v="5553908512"/>
    <n v="12376"/>
    <n v="1097"/>
    <n v="18721613"/>
    <n v="47"/>
    <n v="1097"/>
    <n v="202373800"/>
    <n v="384"/>
    <n v="1097"/>
    <n v="676268319"/>
    <n v="1729"/>
    <n v="1097"/>
    <n v="5553908512"/>
    <n v="12376"/>
    <n v="1097"/>
    <n v="5533213"/>
    <n v="18"/>
    <n v="0"/>
    <n v="143364106"/>
    <n v="283"/>
    <n v="16"/>
    <n v="493053813"/>
    <n v="1436"/>
    <n v="240"/>
    <n v="5553908512"/>
    <n v="12376"/>
    <n v="1097"/>
    <s v="domain\AppSvc"/>
    <x v="160"/>
    <n v="1"/>
  </r>
  <r>
    <s v="\\FS1\2018\123617"/>
    <n v="8"/>
    <n v="4981895"/>
    <n v="6"/>
    <n v="7"/>
    <n v="830315"/>
    <n v="1208715"/>
    <n v="711699"/>
    <n v="4981895"/>
    <n v="0"/>
    <s v="\\FS1\2018\123456\2018\C\001\CC\2083711b-2405-4081-a4bf-0619c8375f1b\LGP.docx"/>
    <n v="8"/>
    <n v="0"/>
    <s v="\\FS1\2018\123456\2018\C\001\CC\2083711b-2405-4081-a4bf-0619c8375f1b\LGP.docx"/>
    <n v="142"/>
    <n v="0"/>
    <n v="0"/>
    <n v="0"/>
    <n v="0"/>
    <n v="0"/>
    <n v="0"/>
    <n v="0"/>
    <n v="0"/>
    <d v="2019-10-22T04:34:32"/>
    <d v="2020-02-08T20:28:16"/>
    <d v="2019-10-22T04:34:32"/>
    <n v="0"/>
    <n v="0"/>
    <n v="0"/>
    <n v="0"/>
    <n v="0"/>
    <n v="0"/>
    <n v="0"/>
    <n v="0"/>
    <n v="0"/>
    <n v="4981895"/>
    <n v="6"/>
    <n v="7"/>
    <n v="0"/>
    <n v="0"/>
    <n v="7"/>
    <n v="0"/>
    <n v="0"/>
    <n v="7"/>
    <n v="0"/>
    <n v="0"/>
    <n v="7"/>
    <n v="4981895"/>
    <n v="6"/>
    <n v="7"/>
    <n v="0"/>
    <n v="0"/>
    <n v="0"/>
    <n v="0"/>
    <n v="0"/>
    <n v="0"/>
    <n v="0"/>
    <n v="0"/>
    <n v="0"/>
    <n v="4981895"/>
    <n v="6"/>
    <n v="7"/>
    <s v="domain\AppSvc"/>
    <x v="161"/>
    <n v="0"/>
  </r>
  <r>
    <s v="\\FS1\2018\123618"/>
    <n v="8"/>
    <n v="338038888"/>
    <n v="919"/>
    <n v="62"/>
    <n v="367833"/>
    <n v="1281891"/>
    <n v="5452240"/>
    <n v="81213987"/>
    <n v="0"/>
    <s v="\\FS1\2018\123456\2018\P\001\CC\2083711b-2405-4081-a4bf-0619c8375f1b\GLI.xml"/>
    <n v="8"/>
    <n v="0"/>
    <s v="\\FS1\2018\123456\2018\P\001\CC\2083711b-2405-4081-a4bf-0619c8375f1b\CF_10_2083711b-2405-4081-a4bf-0619c8375f1b_2083711b-2405-4081-a4bf-0619c8375f1b.docx"/>
    <n v="209"/>
    <n v="0"/>
    <n v="0"/>
    <n v="0"/>
    <n v="0"/>
    <n v="0"/>
    <n v="0"/>
    <n v="0"/>
    <n v="0"/>
    <d v="2020-02-08T14:53:28"/>
    <d v="2020-02-09T01:10:15"/>
    <d v="2020-02-08T14:33:54"/>
    <n v="858924"/>
    <n v="2"/>
    <n v="3"/>
    <n v="10687894"/>
    <n v="22"/>
    <n v="7"/>
    <n v="21347146"/>
    <n v="56"/>
    <n v="20"/>
    <n v="338038888"/>
    <n v="919"/>
    <n v="62"/>
    <n v="2319920"/>
    <n v="5"/>
    <n v="62"/>
    <n v="16941701"/>
    <n v="38"/>
    <n v="62"/>
    <n v="39329953"/>
    <n v="100"/>
    <n v="62"/>
    <n v="338038888"/>
    <n v="919"/>
    <n v="62"/>
    <n v="1900877"/>
    <n v="4"/>
    <n v="0"/>
    <n v="12396641"/>
    <n v="26"/>
    <n v="0"/>
    <n v="23662009"/>
    <n v="61"/>
    <n v="11"/>
    <n v="338038888"/>
    <n v="919"/>
    <n v="62"/>
    <s v="domain\AppSvc"/>
    <x v="162"/>
    <n v="1"/>
  </r>
  <r>
    <s v="\\FS1\2018\123619"/>
    <n v="8"/>
    <n v="26210950"/>
    <n v="66"/>
    <n v="16"/>
    <n v="397135"/>
    <n v="923336"/>
    <n v="1638184"/>
    <n v="21362716"/>
    <n v="0"/>
    <s v="\\FS1\2018\123456\2018\I\001\CC\2083711b-2405-4081-a4bf-0619c8375f1b\GLI.xml"/>
    <n v="8"/>
    <n v="0"/>
    <s v="\\FS1\2018\123456\2018\I\001\CC\2083711b-2405-4081-a4bf-0619c8375f1b\CF_5100_2083711b-2405-4081-a4bf-0619c8375f1b_2083711b-2405-4081-a4bf-0619c8375f1b.docx"/>
    <n v="211"/>
    <n v="0"/>
    <n v="0"/>
    <n v="0"/>
    <n v="0"/>
    <n v="0"/>
    <n v="0"/>
    <n v="0"/>
    <n v="0"/>
    <d v="2020-01-20T12:08:27"/>
    <d v="2020-02-08T20:33:08"/>
    <d v="2020-01-20T12:08:20"/>
    <n v="0"/>
    <n v="0"/>
    <n v="0"/>
    <n v="0"/>
    <n v="0"/>
    <n v="0"/>
    <n v="0"/>
    <n v="0"/>
    <n v="1"/>
    <n v="26210950"/>
    <n v="66"/>
    <n v="16"/>
    <n v="0"/>
    <n v="0"/>
    <n v="16"/>
    <n v="0"/>
    <n v="0"/>
    <n v="16"/>
    <n v="2465403"/>
    <n v="3"/>
    <n v="16"/>
    <n v="26210950"/>
    <n v="66"/>
    <n v="16"/>
    <n v="0"/>
    <n v="0"/>
    <n v="0"/>
    <n v="0"/>
    <n v="0"/>
    <n v="0"/>
    <n v="2465403"/>
    <n v="3"/>
    <n v="0"/>
    <n v="26210950"/>
    <n v="66"/>
    <n v="16"/>
    <s v="domain\AppSvc"/>
    <x v="163"/>
    <n v="1"/>
  </r>
  <r>
    <s v="\\FS1\2018\123620"/>
    <n v="6"/>
    <n v="312226"/>
    <n v="2"/>
    <n v="3"/>
    <n v="156113"/>
    <n v="156113"/>
    <n v="104075"/>
    <n v="312226"/>
    <n v="0"/>
    <s v="\\FS1\2018\123456\2018\I\001\2083711b-2405-4081-a4bf-0619c8375f1b.rr"/>
    <n v="6"/>
    <n v="0"/>
    <s v="\\FS1\2018\123456\2018\I\001\2083711b-2405-4081-a4bf-0619c8375f1b_AF.rr"/>
    <n v="95"/>
    <n v="0"/>
    <n v="0"/>
    <n v="0"/>
    <n v="0"/>
    <n v="0"/>
    <n v="0"/>
    <n v="0"/>
    <n v="0"/>
    <d v="2019-12-12T07:32:45"/>
    <d v="2020-02-08T20:23:29"/>
    <d v="2019-12-12T07:30:57"/>
    <n v="0"/>
    <n v="0"/>
    <n v="0"/>
    <n v="0"/>
    <n v="0"/>
    <n v="0"/>
    <n v="0"/>
    <n v="0"/>
    <n v="0"/>
    <n v="312226"/>
    <n v="2"/>
    <n v="3"/>
    <n v="0"/>
    <n v="0"/>
    <n v="3"/>
    <n v="0"/>
    <n v="0"/>
    <n v="3"/>
    <n v="0"/>
    <n v="0"/>
    <n v="3"/>
    <n v="312226"/>
    <n v="2"/>
    <n v="3"/>
    <n v="0"/>
    <n v="0"/>
    <n v="0"/>
    <n v="0"/>
    <n v="0"/>
    <n v="0"/>
    <n v="0"/>
    <n v="0"/>
    <n v="0"/>
    <n v="312226"/>
    <n v="2"/>
    <n v="3"/>
    <s v="domain\AppSvc"/>
    <x v="164"/>
    <n v="1"/>
  </r>
  <r>
    <s v="\\FS1\2018\123621"/>
    <n v="8"/>
    <n v="504267122"/>
    <n v="2294"/>
    <n v="390"/>
    <n v="219820"/>
    <n v="5909902"/>
    <n v="1292992"/>
    <n v="125674921"/>
    <n v="0"/>
    <s v="\\FS1\2018\123456\2018\P\001\CC\2083711b-2405-4081-a4bf-0619c8375f1b\GLI.xml"/>
    <n v="8"/>
    <n v="0"/>
    <s v="\\FS1\2018\123456\2018\F\001\CC\2083711b-2405-4081-a4bf-0619c8375f1b\FC_CFf_2083711b-2405-4081-a4bf-0619c8375f1b_2083711b-2405-4081-a4bf-0619c8375f1b.docx"/>
    <n v="212"/>
    <n v="0"/>
    <n v="0"/>
    <n v="0"/>
    <n v="0"/>
    <n v="0"/>
    <n v="0"/>
    <n v="0"/>
    <n v="0"/>
    <d v="2020-02-06T12:29:30"/>
    <d v="2020-02-08T20:27:46"/>
    <d v="2020-02-06T11:14:53"/>
    <n v="0"/>
    <n v="0"/>
    <n v="0"/>
    <n v="12390935"/>
    <n v="88"/>
    <n v="34"/>
    <n v="187374471"/>
    <n v="618"/>
    <n v="103"/>
    <n v="504267122"/>
    <n v="2294"/>
    <n v="390"/>
    <n v="0"/>
    <n v="0"/>
    <n v="390"/>
    <n v="22738323"/>
    <n v="103"/>
    <n v="390"/>
    <n v="337248701"/>
    <n v="933"/>
    <n v="390"/>
    <n v="504267122"/>
    <n v="2294"/>
    <n v="390"/>
    <n v="0"/>
    <n v="0"/>
    <n v="0"/>
    <n v="10909371"/>
    <n v="78"/>
    <n v="16"/>
    <n v="174579830"/>
    <n v="588"/>
    <n v="80"/>
    <n v="504267122"/>
    <n v="2294"/>
    <n v="390"/>
    <s v="domain\AppSvc"/>
    <x v="165"/>
    <n v="1"/>
  </r>
  <r>
    <s v="\\FS1\2018\123622"/>
    <n v="8"/>
    <n v="502807658"/>
    <n v="3633"/>
    <n v="522"/>
    <n v="138400"/>
    <n v="1030070"/>
    <n v="963233"/>
    <n v="64117674"/>
    <n v="0"/>
    <s v="\\FS1\2018\123456\2018\F\001\CC\2083711b-2405-4081-a4bf-0619c8375f1b\GOLI.xml"/>
    <n v="8"/>
    <n v="0"/>
    <s v="\\FS1\2018\123456\2018\F\001\CC\2083711b-2405-4081-a4bf-0619c8375f1b\offd_2083711b-2405-4081-a4bf-0619c8375f1b_2083711b-2405-4081-a4bf-0619c8375f1b.docx"/>
    <n v="204"/>
    <n v="0"/>
    <n v="0"/>
    <n v="0"/>
    <n v="0"/>
    <n v="0"/>
    <n v="0"/>
    <n v="3"/>
    <n v="0"/>
    <d v="2020-02-06T17:42:57"/>
    <d v="2020-02-08T20:28:19"/>
    <d v="2020-02-06T17:42:57"/>
    <n v="0"/>
    <n v="0"/>
    <n v="0"/>
    <n v="142621864"/>
    <n v="2371"/>
    <n v="511"/>
    <n v="376000181"/>
    <n v="3220"/>
    <n v="515"/>
    <n v="502807658"/>
    <n v="3633"/>
    <n v="522"/>
    <n v="0"/>
    <n v="0"/>
    <n v="522"/>
    <n v="148349534"/>
    <n v="2389"/>
    <n v="522"/>
    <n v="495356128"/>
    <n v="3605"/>
    <n v="522"/>
    <n v="502807658"/>
    <n v="3633"/>
    <n v="522"/>
    <n v="0"/>
    <n v="0"/>
    <n v="0"/>
    <n v="26650552"/>
    <n v="1900"/>
    <n v="504"/>
    <n v="263167330"/>
    <n v="2760"/>
    <n v="504"/>
    <n v="502807658"/>
    <n v="3633"/>
    <n v="522"/>
    <s v="domain\AppSvc"/>
    <x v="166"/>
    <n v="1"/>
  </r>
  <r>
    <s v="\\FS1\2018\123623"/>
    <n v="6"/>
    <n v="145182"/>
    <n v="2"/>
    <n v="3"/>
    <n v="72591"/>
    <n v="145129"/>
    <n v="48394"/>
    <n v="145182"/>
    <n v="0"/>
    <s v="\\FS1\2018\123456\2018\C\001\2083711b-2405-4081-a4bf-0619c8375f1b.rr"/>
    <n v="6"/>
    <n v="0"/>
    <s v="\\FS1\2018\123456\2018\C\001\2083711b-2405-4081-a4bf-0619c8375f1b_AF.rr"/>
    <n v="95"/>
    <n v="0"/>
    <n v="0"/>
    <n v="0"/>
    <n v="0"/>
    <n v="0"/>
    <n v="0"/>
    <n v="0"/>
    <n v="0"/>
    <d v="2020-02-08T11:43:05"/>
    <d v="2020-02-09T00:42:42"/>
    <d v="2020-02-08T11:18:46"/>
    <n v="145182"/>
    <n v="2"/>
    <n v="3"/>
    <n v="145182"/>
    <n v="2"/>
    <n v="3"/>
    <n v="145182"/>
    <n v="2"/>
    <n v="3"/>
    <n v="145182"/>
    <n v="2"/>
    <n v="3"/>
    <n v="145182"/>
    <n v="2"/>
    <n v="3"/>
    <n v="145182"/>
    <n v="2"/>
    <n v="3"/>
    <n v="145182"/>
    <n v="2"/>
    <n v="3"/>
    <n v="145182"/>
    <n v="2"/>
    <n v="3"/>
    <n v="145182"/>
    <n v="2"/>
    <n v="3"/>
    <n v="145182"/>
    <n v="2"/>
    <n v="3"/>
    <n v="145182"/>
    <n v="2"/>
    <n v="3"/>
    <n v="145182"/>
    <n v="2"/>
    <n v="3"/>
    <s v="domain\AppSvc"/>
    <x v="167"/>
    <n v="1"/>
  </r>
  <r>
    <s v="\\FS1\2018\123624"/>
    <n v="8"/>
    <n v="158755713"/>
    <n v="482"/>
    <n v="73"/>
    <n v="329368"/>
    <n v="3541306"/>
    <n v="2174735"/>
    <n v="81301279"/>
    <n v="0"/>
    <s v="\\FS1\2018\123456\2018\P\001\CC\2083711b-2405-4081-a4bf-0619c8375f1b\GLI.xml"/>
    <n v="8"/>
    <n v="0"/>
    <s v="\\FS1\2018\123456\2018\P\001\CC\2083711b-2405-4081-a4bf-0619c8375f1b\CFf_2083711b-2405-4081-a4bf-0619c8375f1b_2083711b-2405-4081-a4bf-0619c8375f1b.docx"/>
    <n v="209"/>
    <n v="0"/>
    <n v="0"/>
    <n v="0"/>
    <n v="0"/>
    <n v="0"/>
    <n v="0"/>
    <n v="0"/>
    <n v="0"/>
    <d v="2020-02-06T14:31:03"/>
    <d v="2020-02-08T20:31:55"/>
    <d v="2020-02-06T13:26:31"/>
    <n v="0"/>
    <n v="0"/>
    <n v="0"/>
    <n v="671811"/>
    <n v="5"/>
    <n v="4"/>
    <n v="8391923"/>
    <n v="31"/>
    <n v="12"/>
    <n v="158755713"/>
    <n v="482"/>
    <n v="73"/>
    <n v="0"/>
    <n v="0"/>
    <n v="73"/>
    <n v="2074027"/>
    <n v="7"/>
    <n v="73"/>
    <n v="23986537"/>
    <n v="54"/>
    <n v="73"/>
    <n v="158755713"/>
    <n v="482"/>
    <n v="73"/>
    <n v="0"/>
    <n v="0"/>
    <n v="0"/>
    <n v="1480261"/>
    <n v="5"/>
    <n v="0"/>
    <n v="15159805"/>
    <n v="34"/>
    <n v="1"/>
    <n v="158755713"/>
    <n v="482"/>
    <n v="73"/>
    <s v="domain\AppSvc"/>
    <x v="168"/>
    <n v="1"/>
  </r>
  <r>
    <s v="\\FS1\2018\123625"/>
    <n v="8"/>
    <n v="352069471"/>
    <n v="1383"/>
    <n v="230"/>
    <n v="254569"/>
    <n v="34846355"/>
    <n v="1530736"/>
    <n v="236077260"/>
    <n v="0"/>
    <s v="\\FS1\2018\123456\2018\F\001\CC\2083711b-2405-4081-a4bf-0619c8375f1b\GOLI.xml"/>
    <n v="8"/>
    <n v="0"/>
    <s v="\\FS1\2018\123456\2018\I\002\CC\2083711b-2405-4081-a4bf-0619c8375f1b\FC_CFf_2083711b-2405-4081-a4bf-0619c8375f1b_2083711b-2405-4081-a4bf-0619c8375f1b.docx"/>
    <n v="212"/>
    <n v="0"/>
    <n v="0"/>
    <n v="0"/>
    <n v="0"/>
    <n v="0"/>
    <n v="0"/>
    <n v="0"/>
    <n v="0"/>
    <d v="2020-02-07T14:42:30"/>
    <d v="2020-02-09T00:57:56"/>
    <d v="2020-02-07T14:33:38"/>
    <n v="0"/>
    <n v="0"/>
    <n v="0"/>
    <n v="926968"/>
    <n v="2"/>
    <n v="3"/>
    <n v="313239953"/>
    <n v="1254"/>
    <n v="195"/>
    <n v="352069471"/>
    <n v="1383"/>
    <n v="230"/>
    <n v="1647589"/>
    <n v="3"/>
    <n v="230"/>
    <n v="2511149"/>
    <n v="6"/>
    <n v="230"/>
    <n v="318640061"/>
    <n v="1291"/>
    <n v="230"/>
    <n v="352069471"/>
    <n v="1383"/>
    <n v="230"/>
    <n v="0"/>
    <n v="0"/>
    <n v="0"/>
    <n v="1584181"/>
    <n v="4"/>
    <n v="0"/>
    <n v="165521887"/>
    <n v="1063"/>
    <n v="165"/>
    <n v="352069471"/>
    <n v="1383"/>
    <n v="230"/>
    <s v="domain\AppSvc"/>
    <x v="169"/>
    <n v="1"/>
  </r>
  <r>
    <s v="\\FS1\2018\123626"/>
    <n v="8"/>
    <n v="1780731877"/>
    <n v="6362"/>
    <n v="92"/>
    <n v="279901"/>
    <n v="6492887"/>
    <n v="19355781"/>
    <n v="88807625"/>
    <n v="0"/>
    <s v="\\FS1\2018\123456\2018\C\002\CC\2083711b-2405-4081-a4bf-0619c8375f1b\GLI.xml"/>
    <n v="8"/>
    <n v="0"/>
    <s v="\\FS1\2018\123456\2018\C\002\CC\2083711b-2405-4081-a4bf-0619c8375f1b\CFf_2083711b-2405-4081-a4bf-0619c8375f1b_2083711b-2405-4081-a4bf-0619c8375f1b.docx"/>
    <n v="209"/>
    <n v="0"/>
    <n v="0"/>
    <n v="0"/>
    <n v="0"/>
    <n v="0"/>
    <n v="0"/>
    <n v="0"/>
    <n v="0"/>
    <d v="2020-02-06T10:26:10"/>
    <d v="2020-02-08T20:23:58"/>
    <d v="2020-02-06T10:25:38"/>
    <n v="0"/>
    <n v="0"/>
    <n v="0"/>
    <n v="12135898"/>
    <n v="26"/>
    <n v="12"/>
    <n v="913707372"/>
    <n v="3159"/>
    <n v="78"/>
    <n v="1780731877"/>
    <n v="6362"/>
    <n v="92"/>
    <n v="0"/>
    <n v="0"/>
    <n v="92"/>
    <n v="18125790"/>
    <n v="38"/>
    <n v="92"/>
    <n v="1758740243"/>
    <n v="6132"/>
    <n v="92"/>
    <n v="1780731877"/>
    <n v="6362"/>
    <n v="92"/>
    <n v="0"/>
    <n v="0"/>
    <n v="0"/>
    <n v="12549272"/>
    <n v="28"/>
    <n v="3"/>
    <n v="912601640"/>
    <n v="3173"/>
    <n v="32"/>
    <n v="1780731877"/>
    <n v="6362"/>
    <n v="92"/>
    <s v="domain\AppSvc"/>
    <x v="170"/>
    <n v="1"/>
  </r>
  <r>
    <s v="\\FS1\2018\123627"/>
    <n v="6"/>
    <n v="56101041"/>
    <n v="83"/>
    <n v="13"/>
    <n v="675916"/>
    <n v="20545844"/>
    <n v="4315464"/>
    <n v="45284839"/>
    <n v="0"/>
    <s v="\\FS1\2018\123456\2018\I\001\2083711b-2405-4081-a4bf-0619c8375f1b.rr"/>
    <n v="6"/>
    <n v="0"/>
    <s v="\\FS1\2018\123456\2018\I\001\2083711b-2405-4081-a4bf-0619c8375f1b_AF.rr"/>
    <n v="95"/>
    <n v="0"/>
    <n v="0"/>
    <n v="0"/>
    <n v="0"/>
    <n v="0"/>
    <n v="0"/>
    <n v="0"/>
    <n v="0"/>
    <d v="2019-12-28T09:21:46"/>
    <d v="2020-02-08T19:40:07"/>
    <d v="2019-12-28T09:19:06"/>
    <n v="0"/>
    <n v="0"/>
    <n v="0"/>
    <n v="0"/>
    <n v="0"/>
    <n v="0"/>
    <n v="0"/>
    <n v="0"/>
    <n v="0"/>
    <n v="56101041"/>
    <n v="83"/>
    <n v="13"/>
    <n v="0"/>
    <n v="0"/>
    <n v="13"/>
    <n v="0"/>
    <n v="0"/>
    <n v="13"/>
    <n v="0"/>
    <n v="0"/>
    <n v="13"/>
    <n v="56101041"/>
    <n v="83"/>
    <n v="13"/>
    <n v="0"/>
    <n v="0"/>
    <n v="0"/>
    <n v="0"/>
    <n v="0"/>
    <n v="0"/>
    <n v="0"/>
    <n v="0"/>
    <n v="0"/>
    <n v="56101041"/>
    <n v="83"/>
    <n v="13"/>
    <s v="domain\AppSvc"/>
    <x v="171"/>
    <n v="1"/>
  </r>
  <r>
    <s v="\\FS1\2018\123628"/>
    <n v="8"/>
    <n v="22176564"/>
    <n v="100"/>
    <n v="18"/>
    <n v="221765"/>
    <n v="807845"/>
    <n v="1232031"/>
    <n v="18999751"/>
    <n v="0"/>
    <s v="\\FS1\2018\123456\2018\I\001\CC\2083711b-2405-4081-a4bf-0619c8375f1b\GLI.xml"/>
    <n v="8"/>
    <n v="0"/>
    <s v="\\FS1\2018\123456\2018\I\001\CC\2083711b-2405-4081-a4bf-0619c8375f1b\CF_2100_2083711b-2405-4081-a4bf-0619c8375f1b_2083711b-2405-4081-a4bf-0619c8375f1b.docx"/>
    <n v="211"/>
    <n v="0"/>
    <n v="0"/>
    <n v="0"/>
    <n v="0"/>
    <n v="0"/>
    <n v="0"/>
    <n v="0"/>
    <n v="0"/>
    <d v="2020-02-06T01:32:27"/>
    <d v="2020-02-08T20:37:13"/>
    <d v="2020-02-06T01:27:29"/>
    <n v="0"/>
    <n v="0"/>
    <n v="0"/>
    <n v="1876692"/>
    <n v="18"/>
    <n v="7"/>
    <n v="8017742"/>
    <n v="53"/>
    <n v="14"/>
    <n v="22176564"/>
    <n v="100"/>
    <n v="18"/>
    <n v="0"/>
    <n v="0"/>
    <n v="18"/>
    <n v="3854973"/>
    <n v="21"/>
    <n v="18"/>
    <n v="8825587"/>
    <n v="54"/>
    <n v="18"/>
    <n v="22176564"/>
    <n v="100"/>
    <n v="18"/>
    <n v="0"/>
    <n v="0"/>
    <n v="0"/>
    <n v="3850966"/>
    <n v="18"/>
    <n v="1"/>
    <n v="7013356"/>
    <n v="50"/>
    <n v="5"/>
    <n v="22176564"/>
    <n v="100"/>
    <n v="18"/>
    <s v="domain\AppSvc"/>
    <x v="172"/>
    <n v="1"/>
  </r>
  <r>
    <s v="\\FS1\2018\123629"/>
    <n v="8"/>
    <n v="203256297"/>
    <n v="723"/>
    <n v="29"/>
    <n v="281129"/>
    <n v="1429039"/>
    <n v="7008837"/>
    <n v="49729041"/>
    <n v="0"/>
    <s v="\\FS1\2018\123456\2018\F\001\CC\2083711b-2405-4081-a4bf-0619c8375f1b\LGP.docx"/>
    <n v="8"/>
    <n v="0"/>
    <s v="\\FS1\2018\123456\2018\F\001\CC\2083711b-2405-4081-a4bf-0619c8375f1b\LGP.docx"/>
    <n v="142"/>
    <n v="0"/>
    <n v="0"/>
    <n v="0"/>
    <n v="0"/>
    <n v="0"/>
    <n v="0"/>
    <n v="0"/>
    <n v="0"/>
    <d v="2020-02-07T20:46:36"/>
    <d v="2020-02-09T01:11:16"/>
    <d v="2020-02-07T20:44:56"/>
    <n v="0"/>
    <n v="0"/>
    <n v="0"/>
    <n v="1335504"/>
    <n v="3"/>
    <n v="5"/>
    <n v="2188524"/>
    <n v="6"/>
    <n v="10"/>
    <n v="203256297"/>
    <n v="723"/>
    <n v="29"/>
    <n v="3043825"/>
    <n v="7"/>
    <n v="29"/>
    <n v="4800462"/>
    <n v="11"/>
    <n v="29"/>
    <n v="5653482"/>
    <n v="14"/>
    <n v="29"/>
    <n v="203256297"/>
    <n v="723"/>
    <n v="29"/>
    <n v="0"/>
    <n v="0"/>
    <n v="0"/>
    <n v="3464958"/>
    <n v="8"/>
    <n v="0"/>
    <n v="4611584"/>
    <n v="12"/>
    <n v="4"/>
    <n v="203256297"/>
    <n v="723"/>
    <n v="29"/>
    <s v="domain\AppSvc"/>
    <x v="173"/>
    <n v="1"/>
  </r>
  <r>
    <s v="\\FS1\2018\123630"/>
    <n v="6"/>
    <n v="44041512"/>
    <n v="29"/>
    <n v="3"/>
    <n v="1518672"/>
    <n v="4519074"/>
    <n v="14680504"/>
    <n v="44041512"/>
    <n v="0"/>
    <s v="\\FS1\2018\123456\2018\I\001\2083711b-2405-4081-a4bf-0619c8375f1b.rr"/>
    <n v="6"/>
    <n v="0"/>
    <s v="\\FS1\2018\123456\2018\I\001\2083711b-2405-4081-a4bf-0619c8375f1b_BK1.rr"/>
    <n v="96"/>
    <n v="0"/>
    <n v="0"/>
    <n v="0"/>
    <n v="0"/>
    <n v="0"/>
    <n v="0"/>
    <n v="0"/>
    <n v="0"/>
    <d v="2019-10-15T11:22:27"/>
    <d v="2020-02-08T20:28:23"/>
    <d v="2019-10-15T11:20:58"/>
    <n v="0"/>
    <n v="0"/>
    <n v="0"/>
    <n v="0"/>
    <n v="0"/>
    <n v="0"/>
    <n v="0"/>
    <n v="0"/>
    <n v="0"/>
    <n v="44041512"/>
    <n v="29"/>
    <n v="3"/>
    <n v="0"/>
    <n v="0"/>
    <n v="3"/>
    <n v="0"/>
    <n v="0"/>
    <n v="3"/>
    <n v="0"/>
    <n v="0"/>
    <n v="3"/>
    <n v="44041512"/>
    <n v="29"/>
    <n v="3"/>
    <n v="0"/>
    <n v="0"/>
    <n v="0"/>
    <n v="0"/>
    <n v="0"/>
    <n v="0"/>
    <n v="0"/>
    <n v="0"/>
    <n v="0"/>
    <n v="44041512"/>
    <n v="29"/>
    <n v="3"/>
    <s v="domain\AppSvc"/>
    <x v="174"/>
    <n v="0"/>
  </r>
  <r>
    <s v="\\FS1\2018\123631"/>
    <n v="6"/>
    <n v="52082736"/>
    <n v="539"/>
    <n v="17"/>
    <n v="96628"/>
    <n v="184664"/>
    <n v="3063690"/>
    <n v="21129008"/>
    <n v="0"/>
    <s v="\\FS1\2018\123456\2018\C\001\2083711b-2405-4081-a4bf-0619c8375f1b.rr"/>
    <n v="6"/>
    <n v="0"/>
    <s v="\\FS1\2018\123456\2018\C\001\2083711b-2405-4081-a4bf-0619c8375f1b_BK1.rr"/>
    <n v="96"/>
    <n v="0"/>
    <n v="0"/>
    <n v="0"/>
    <n v="0"/>
    <n v="0"/>
    <n v="0"/>
    <n v="0"/>
    <n v="0"/>
    <d v="2020-02-08T03:29:53"/>
    <d v="2020-02-09T01:15:10"/>
    <d v="2020-02-08T03:29:25"/>
    <n v="0"/>
    <n v="0"/>
    <n v="0"/>
    <n v="6325918"/>
    <n v="57"/>
    <n v="8"/>
    <n v="16571790"/>
    <n v="234"/>
    <n v="8"/>
    <n v="52082736"/>
    <n v="539"/>
    <n v="17"/>
    <n v="1983941"/>
    <n v="16"/>
    <n v="17"/>
    <n v="7322437"/>
    <n v="64"/>
    <n v="17"/>
    <n v="19435543"/>
    <n v="253"/>
    <n v="17"/>
    <n v="52082736"/>
    <n v="539"/>
    <n v="17"/>
    <n v="0"/>
    <n v="0"/>
    <n v="0"/>
    <n v="7030257"/>
    <n v="62"/>
    <n v="0"/>
    <n v="17259117"/>
    <n v="239"/>
    <n v="0"/>
    <n v="52082736"/>
    <n v="539"/>
    <n v="17"/>
    <s v="domain\AppSvc"/>
    <x v="175"/>
    <n v="1"/>
  </r>
  <r>
    <s v="\\FS1\2018\123632"/>
    <n v="8"/>
    <n v="1111440510"/>
    <n v="7975"/>
    <n v="1140"/>
    <n v="139365"/>
    <n v="1643179"/>
    <n v="974947"/>
    <n v="131345661"/>
    <n v="0"/>
    <s v="\\FS1\2018\123456\2018\P\002\CC\2083711b-2405-4081-a4bf-0619c8375f1b\LGP.docx"/>
    <n v="8"/>
    <n v="0"/>
    <s v="\\FS1\2018\123456\2018\C\001\CC\2083711b-2405-4081-a4bf-0619c8375f1b\CF_134_2083711b-2405-4081-a4bf-0619c8375f1b_2083711b-2405-4081-a4bf-0619c8375f1b.docx"/>
    <n v="210"/>
    <n v="0"/>
    <n v="0"/>
    <n v="0"/>
    <n v="0"/>
    <n v="0"/>
    <n v="0"/>
    <n v="6"/>
    <n v="1"/>
    <d v="2020-02-07T17:06:41"/>
    <d v="2020-02-09T00:28:51"/>
    <d v="2020-02-07T16:53:37"/>
    <n v="0"/>
    <n v="0"/>
    <n v="0"/>
    <n v="31212579"/>
    <n v="220"/>
    <n v="103"/>
    <n v="596116897"/>
    <n v="6335"/>
    <n v="1125"/>
    <n v="1111440510"/>
    <n v="7975"/>
    <n v="1140"/>
    <n v="188678"/>
    <n v="1"/>
    <n v="1140"/>
    <n v="52567869"/>
    <n v="287"/>
    <n v="1140"/>
    <n v="629090883"/>
    <n v="6429"/>
    <n v="1140"/>
    <n v="1111440510"/>
    <n v="7975"/>
    <n v="1140"/>
    <n v="0"/>
    <n v="0"/>
    <n v="0"/>
    <n v="35770083"/>
    <n v="200"/>
    <n v="38"/>
    <n v="378941704"/>
    <n v="5475"/>
    <n v="1088"/>
    <n v="1111440510"/>
    <n v="7975"/>
    <n v="1140"/>
    <s v="domain\AppSvc"/>
    <x v="176"/>
    <n v="1"/>
  </r>
  <r>
    <s v="\\FS1\2018\123633"/>
    <n v="9"/>
    <n v="4135334848"/>
    <n v="134"/>
    <n v="21"/>
    <n v="30860707"/>
    <n v="256585870"/>
    <n v="196920707"/>
    <n v="4125744009"/>
    <n v="0"/>
    <s v="\\FS1\2018\123456\2018\C\001\PC\SP\2083711b-2405-4081-a4bf-0619c8375f1b\18udec"/>
    <n v="9"/>
    <n v="0"/>
    <s v="\\FS1\2018\123456\2018\C\001\PC\SP\2083711b-2405-4081-a4bf-0619c8375f1b\18u CConsol MA Inc v1.DEC"/>
    <n v="145"/>
    <n v="0"/>
    <n v="0"/>
    <n v="0"/>
    <n v="0"/>
    <n v="0"/>
    <n v="0"/>
    <n v="0"/>
    <n v="0"/>
    <d v="2020-02-04T13:41:27"/>
    <d v="2020-02-08T20:35:44"/>
    <d v="2020-02-04T13:12:23"/>
    <n v="0"/>
    <n v="0"/>
    <n v="0"/>
    <n v="342689586"/>
    <n v="3"/>
    <n v="3"/>
    <n v="676270313"/>
    <n v="13"/>
    <n v="9"/>
    <n v="4135334848"/>
    <n v="134"/>
    <n v="21"/>
    <n v="0"/>
    <n v="0"/>
    <n v="21"/>
    <n v="514034379"/>
    <n v="4"/>
    <n v="21"/>
    <n v="1110934060"/>
    <n v="21"/>
    <n v="21"/>
    <n v="4135334848"/>
    <n v="134"/>
    <n v="21"/>
    <n v="0"/>
    <n v="0"/>
    <n v="0"/>
    <n v="171344793"/>
    <n v="2"/>
    <n v="0"/>
    <n v="607902136"/>
    <n v="16"/>
    <n v="0"/>
    <n v="4135334848"/>
    <n v="134"/>
    <n v="21"/>
    <s v="domain\AppSvc"/>
    <x v="177"/>
    <n v="1"/>
  </r>
  <r>
    <s v="\\FS1\2018\123634"/>
    <n v="8"/>
    <n v="499578326"/>
    <n v="934"/>
    <n v="101"/>
    <n v="534880"/>
    <n v="11011772"/>
    <n v="4946320"/>
    <n v="170610369"/>
    <n v="0"/>
    <s v="\\FS1\2018\123456\2018\I\003\CC\2083711b-2405-4081-a4bf-0619c8375f1b\LGP.docx"/>
    <n v="8"/>
    <n v="0"/>
    <s v="\\FS1\2018\123456\2018\I\001\CC\2083711b-2405-4081-a4bf-0619c8375f1b\Cache_offd_2083711b-2405-4081-a4bf-0619c8375f1b_2083711b-2405-4081-a4bf-0619c8375f1b.docx"/>
    <n v="210"/>
    <n v="0"/>
    <n v="0"/>
    <n v="0"/>
    <n v="0"/>
    <n v="0"/>
    <n v="0"/>
    <n v="0"/>
    <n v="0"/>
    <d v="2020-02-07T20:56:56"/>
    <d v="2020-02-09T01:10:17"/>
    <d v="2020-02-07T17:38:25"/>
    <n v="0"/>
    <n v="0"/>
    <n v="0"/>
    <n v="8070236"/>
    <n v="11"/>
    <n v="6"/>
    <n v="34987216"/>
    <n v="46"/>
    <n v="16"/>
    <n v="499578326"/>
    <n v="934"/>
    <n v="101"/>
    <n v="1944014"/>
    <n v="3"/>
    <n v="101"/>
    <n v="15248012"/>
    <n v="24"/>
    <n v="101"/>
    <n v="80782235"/>
    <n v="95"/>
    <n v="101"/>
    <n v="499578326"/>
    <n v="934"/>
    <n v="101"/>
    <n v="0"/>
    <n v="0"/>
    <n v="0"/>
    <n v="9792873"/>
    <n v="14"/>
    <n v="0"/>
    <n v="54778190"/>
    <n v="65"/>
    <n v="3"/>
    <n v="499578326"/>
    <n v="934"/>
    <n v="101"/>
    <s v="domain\AppSvc"/>
    <x v="178"/>
    <n v="1"/>
  </r>
  <r>
    <s v="\\FS1\2018\123635"/>
    <n v="8"/>
    <n v="22793351"/>
    <n v="100"/>
    <n v="22"/>
    <n v="227933"/>
    <n v="629286"/>
    <n v="1036061"/>
    <n v="10834123"/>
    <n v="0"/>
    <s v="\\FS1\2018\123456\2018\I\001\CC\2083711b-2405-4081-a4bf-0619c8375f1b\LGP.docx"/>
    <n v="8"/>
    <n v="0"/>
    <s v="\\FS1\2018\123456\2018\I\001\CC\2083711b-2405-4081-a4bf-0619c8375f1b\CFf_2083711b-2405-4081-a4bf-0619c8375f1b_2083711b-2405-4081-a4bf-0619c8375f1b.docx"/>
    <n v="209"/>
    <n v="0"/>
    <n v="0"/>
    <n v="0"/>
    <n v="0"/>
    <n v="0"/>
    <n v="0"/>
    <n v="0"/>
    <n v="0"/>
    <d v="2019-08-27T15:41:14"/>
    <d v="2020-02-08T20:32:10"/>
    <d v="2019-08-27T15:14:14"/>
    <n v="0"/>
    <n v="0"/>
    <n v="0"/>
    <n v="0"/>
    <n v="0"/>
    <n v="0"/>
    <n v="0"/>
    <n v="0"/>
    <n v="0"/>
    <n v="22793351"/>
    <n v="100"/>
    <n v="22"/>
    <n v="0"/>
    <n v="0"/>
    <n v="22"/>
    <n v="0"/>
    <n v="0"/>
    <n v="22"/>
    <n v="0"/>
    <n v="0"/>
    <n v="22"/>
    <n v="22793351"/>
    <n v="100"/>
    <n v="22"/>
    <n v="0"/>
    <n v="0"/>
    <n v="0"/>
    <n v="0"/>
    <n v="0"/>
    <n v="0"/>
    <n v="0"/>
    <n v="0"/>
    <n v="0"/>
    <n v="22793351"/>
    <n v="100"/>
    <n v="22"/>
    <s v="domain\AppSvc"/>
    <x v="179"/>
    <n v="0"/>
  </r>
  <r>
    <s v="\\FS1\2018\123636"/>
    <n v="8"/>
    <n v="280393318"/>
    <n v="1085"/>
    <n v="41"/>
    <n v="258427"/>
    <n v="801979"/>
    <n v="6838861"/>
    <n v="55124172"/>
    <n v="0"/>
    <s v="\\FS1\2018\123456\2018\Y\001\CC\2083711b-2405-4081-a4bf-0619c8375f1b\LGP.docx"/>
    <n v="8"/>
    <n v="0"/>
    <s v="\\FS1\2018\123456\2018\Y\001\CC\2083711b-2405-4081-a4bf-0619c8375f1b\CFf_2083711b-2405-4081-a4bf-0619c8375f1b_2083711b-2405-4081-a4bf-0619c8375f1b.docx"/>
    <n v="209"/>
    <n v="0"/>
    <n v="0"/>
    <n v="0"/>
    <n v="0"/>
    <n v="0"/>
    <n v="0"/>
    <n v="0"/>
    <n v="0"/>
    <d v="2020-01-06T16:28:16"/>
    <d v="2020-02-08T20:26:34"/>
    <d v="2020-01-06T16:28:11"/>
    <n v="0"/>
    <n v="0"/>
    <n v="0"/>
    <n v="0"/>
    <n v="0"/>
    <n v="0"/>
    <n v="0"/>
    <n v="0"/>
    <n v="0"/>
    <n v="280393318"/>
    <n v="1085"/>
    <n v="41"/>
    <n v="221489"/>
    <n v="1"/>
    <n v="41"/>
    <n v="221489"/>
    <n v="1"/>
    <n v="41"/>
    <n v="443744"/>
    <n v="2"/>
    <n v="41"/>
    <n v="280393318"/>
    <n v="1085"/>
    <n v="41"/>
    <n v="0"/>
    <n v="0"/>
    <n v="0"/>
    <n v="0"/>
    <n v="0"/>
    <n v="0"/>
    <n v="0"/>
    <n v="0"/>
    <n v="0"/>
    <n v="280393318"/>
    <n v="1085"/>
    <n v="41"/>
    <s v="domain\AppSvc"/>
    <x v="180"/>
    <n v="1"/>
  </r>
  <r>
    <s v="\\FS1\2018\123637"/>
    <n v="8"/>
    <n v="1015220943"/>
    <n v="1837"/>
    <n v="218"/>
    <n v="552651"/>
    <n v="470918716"/>
    <n v="4656976"/>
    <n v="506703079"/>
    <n v="0"/>
    <s v="\\FS1\2018\123456\2018\C\001\CC\2083711b-2405-4081-a4bf-0619c8375f1b\GLI.xml"/>
    <n v="8"/>
    <n v="0"/>
    <s v="\\FS1\2018\123456\2018\I\002\CC\2083711b-2405-4081-a4bf-0619c8375f1b\CF_5100_2083711b-2405-4081-a4bf-0619c8375f1b_2083711b-2405-4081-a4bf-0619c8375f1b.docx"/>
    <n v="211"/>
    <n v="0"/>
    <n v="0"/>
    <n v="0"/>
    <n v="0"/>
    <n v="0"/>
    <n v="0"/>
    <n v="0"/>
    <n v="0"/>
    <d v="2020-02-06T20:18:56"/>
    <d v="2020-02-08T20:36:57"/>
    <d v="2020-02-06T18:52:43"/>
    <n v="0"/>
    <n v="0"/>
    <n v="0"/>
    <n v="242756590"/>
    <n v="942"/>
    <n v="156"/>
    <n v="243009394"/>
    <n v="948"/>
    <n v="157"/>
    <n v="1015220943"/>
    <n v="1837"/>
    <n v="218"/>
    <n v="0"/>
    <n v="0"/>
    <n v="218"/>
    <n v="287819270"/>
    <n v="1012"/>
    <n v="218"/>
    <n v="290577263"/>
    <n v="1026"/>
    <n v="218"/>
    <n v="1015220943"/>
    <n v="1837"/>
    <n v="218"/>
    <n v="0"/>
    <n v="0"/>
    <n v="0"/>
    <n v="167695901"/>
    <n v="847"/>
    <n v="98"/>
    <n v="172027549"/>
    <n v="858"/>
    <n v="98"/>
    <n v="1015220943"/>
    <n v="1837"/>
    <n v="218"/>
    <s v="domain\AppSvc"/>
    <x v="181"/>
    <n v="1"/>
  </r>
  <r>
    <s v="\\FS1\2018\123638"/>
    <n v="8"/>
    <n v="49529904"/>
    <n v="7"/>
    <n v="7"/>
    <n v="7075700"/>
    <n v="16466161"/>
    <n v="7075700"/>
    <n v="49529904"/>
    <n v="0"/>
    <s v="\\FS1\2018\123456\2018\C\001\CC\2083711b-2405-4081-a4bf-0619c8375f1b\LGP.docx"/>
    <n v="8"/>
    <n v="0"/>
    <s v="\\FS1\2018\123456\2018\C\001\CC\2083711b-2405-4081-a4bf-0619c8375f1b\LGP.docx"/>
    <n v="142"/>
    <n v="0"/>
    <n v="0"/>
    <n v="0"/>
    <n v="0"/>
    <n v="0"/>
    <n v="0"/>
    <n v="0"/>
    <n v="0"/>
    <d v="2020-01-08T17:30:31"/>
    <d v="2020-02-08T20:32:38"/>
    <d v="2020-01-08T17:29:50"/>
    <n v="0"/>
    <n v="0"/>
    <n v="0"/>
    <n v="0"/>
    <n v="0"/>
    <n v="0"/>
    <n v="0"/>
    <n v="0"/>
    <n v="0"/>
    <n v="49529904"/>
    <n v="7"/>
    <n v="7"/>
    <n v="0"/>
    <n v="0"/>
    <n v="7"/>
    <n v="0"/>
    <n v="0"/>
    <n v="7"/>
    <n v="0"/>
    <n v="0"/>
    <n v="7"/>
    <n v="49529904"/>
    <n v="7"/>
    <n v="7"/>
    <n v="0"/>
    <n v="0"/>
    <n v="0"/>
    <n v="0"/>
    <n v="0"/>
    <n v="0"/>
    <n v="0"/>
    <n v="0"/>
    <n v="0"/>
    <n v="49529904"/>
    <n v="7"/>
    <n v="7"/>
    <s v="domain\AppSvc"/>
    <x v="182"/>
    <n v="1"/>
  </r>
  <r>
    <s v="\\FS1\2018\123639"/>
    <n v="8"/>
    <n v="85857306"/>
    <n v="341"/>
    <n v="19"/>
    <n v="251780"/>
    <n v="555351"/>
    <n v="4518805"/>
    <n v="51339730"/>
    <n v="0"/>
    <s v="\\FS1\2018\123456\2018\I\002\CC\2083711b-2405-4081-a4bf-0619c8375f1b\LGP.docx"/>
    <n v="8"/>
    <n v="0"/>
    <s v="\\FS1\2018\123456\2018\I\002\CC\2083711b-2405-4081-a4bf-0619c8375f1b\LGP.docx"/>
    <n v="142"/>
    <n v="0"/>
    <n v="0"/>
    <n v="0"/>
    <n v="0"/>
    <n v="0"/>
    <n v="0"/>
    <n v="0"/>
    <n v="0"/>
    <d v="2020-02-01T21:52:07"/>
    <d v="2020-02-08T20:29:46"/>
    <d v="2020-02-01T21:49:12"/>
    <n v="0"/>
    <n v="0"/>
    <n v="0"/>
    <n v="0"/>
    <n v="0"/>
    <n v="0"/>
    <n v="35877098"/>
    <n v="137"/>
    <n v="12"/>
    <n v="85857306"/>
    <n v="341"/>
    <n v="19"/>
    <n v="0"/>
    <n v="0"/>
    <n v="19"/>
    <n v="1507551"/>
    <n v="3"/>
    <n v="19"/>
    <n v="46012399"/>
    <n v="176"/>
    <n v="19"/>
    <n v="85857306"/>
    <n v="341"/>
    <n v="19"/>
    <n v="0"/>
    <n v="0"/>
    <n v="0"/>
    <n v="0"/>
    <n v="0"/>
    <n v="0"/>
    <n v="35766787"/>
    <n v="137"/>
    <n v="5"/>
    <n v="85857306"/>
    <n v="341"/>
    <n v="19"/>
    <s v="domain\AppSvc"/>
    <x v="183"/>
    <n v="1"/>
  </r>
  <r>
    <s v="\\FS1\2018\123640"/>
    <n v="8"/>
    <n v="270470049"/>
    <n v="2509"/>
    <n v="442"/>
    <n v="107799"/>
    <n v="1160258"/>
    <n v="611923"/>
    <n v="53390265"/>
    <n v="0"/>
    <s v="\\FS1\2018\123456\2018\P\001\CC\2083711b-2405-4081-a4bf-0619c8375f1b\LGP.docx"/>
    <n v="8"/>
    <n v="0"/>
    <s v="\\FS1\2018\123456\2018\F\001\CC\2083711b-2405-4081-a4bf-0619c8375f1b\CFf_2083711b-2405-4081-a4bf-0619c8375f1b_2083711b-2405-4081-a4bf-0619c8375f1b.docx"/>
    <n v="209"/>
    <n v="0"/>
    <n v="0"/>
    <n v="0"/>
    <n v="0"/>
    <n v="0"/>
    <n v="0"/>
    <n v="3"/>
    <n v="0"/>
    <d v="2020-02-08T13:03:44"/>
    <d v="2020-02-09T00:42:41"/>
    <d v="2020-02-08T09:56:57"/>
    <n v="1065839"/>
    <n v="2"/>
    <n v="2"/>
    <n v="1610334"/>
    <n v="3"/>
    <n v="2"/>
    <n v="236652736"/>
    <n v="2359"/>
    <n v="408"/>
    <n v="270470049"/>
    <n v="2509"/>
    <n v="442"/>
    <n v="2111243"/>
    <n v="4"/>
    <n v="442"/>
    <n v="6383033"/>
    <n v="18"/>
    <n v="442"/>
    <n v="250071692"/>
    <n v="2402"/>
    <n v="442"/>
    <n v="270470049"/>
    <n v="2509"/>
    <n v="442"/>
    <n v="1059514"/>
    <n v="2"/>
    <n v="0"/>
    <n v="1610334"/>
    <n v="3"/>
    <n v="0"/>
    <n v="153073877"/>
    <n v="1987"/>
    <n v="374"/>
    <n v="270470049"/>
    <n v="2509"/>
    <n v="442"/>
    <s v="domain\AppSvc"/>
    <x v="184"/>
    <n v="1"/>
  </r>
  <r>
    <s v="\\FS1\2018\123641"/>
    <n v="6"/>
    <n v="328134658"/>
    <n v="1406"/>
    <n v="15"/>
    <n v="233381"/>
    <n v="365830"/>
    <n v="21875643"/>
    <n v="61085009"/>
    <n v="0"/>
    <s v="\\FS1\2018\123456\2018\F\001\2083711b-2405-4081-a4bf-0619c8375f1b_AF.rr"/>
    <n v="6"/>
    <n v="0"/>
    <s v="\\FS1\2018\123456\2018\F\001\2083711b-2405-4081-a4bf-0619c8375f1b_AF.rr"/>
    <n v="95"/>
    <n v="0"/>
    <n v="0"/>
    <n v="0"/>
    <n v="0"/>
    <n v="0"/>
    <n v="0"/>
    <n v="0"/>
    <n v="0"/>
    <d v="2019-12-30T10:46:54"/>
    <d v="2020-02-08T22:13:19"/>
    <d v="2019-12-30T10:44:24"/>
    <n v="0"/>
    <n v="0"/>
    <n v="0"/>
    <n v="0"/>
    <n v="0"/>
    <n v="0"/>
    <n v="0"/>
    <n v="0"/>
    <n v="0"/>
    <n v="328134658"/>
    <n v="1406"/>
    <n v="15"/>
    <n v="2185953"/>
    <n v="9"/>
    <n v="15"/>
    <n v="9595660"/>
    <n v="40"/>
    <n v="15"/>
    <n v="19261374"/>
    <n v="80"/>
    <n v="15"/>
    <n v="328134658"/>
    <n v="1406"/>
    <n v="15"/>
    <n v="0"/>
    <n v="0"/>
    <n v="0"/>
    <n v="0"/>
    <n v="0"/>
    <n v="0"/>
    <n v="0"/>
    <n v="0"/>
    <n v="0"/>
    <n v="328134658"/>
    <n v="1406"/>
    <n v="15"/>
    <s v="domain\AppSvc"/>
    <x v="185"/>
    <n v="1"/>
  </r>
  <r>
    <s v="\\FS1\2018\123642"/>
    <n v="8"/>
    <n v="40444619"/>
    <n v="122"/>
    <n v="40"/>
    <n v="331513"/>
    <n v="2106312"/>
    <n v="1011115"/>
    <n v="18758984"/>
    <n v="0"/>
    <s v="\\FS1\2018\123456\2018\S\001\CC\2083711b-2405-4081-a4bf-0619c8375f1b\GLI.xml"/>
    <n v="8"/>
    <n v="0"/>
    <s v="\\FS1\2018\123456\2018\S\001\CC\2083711b-2405-4081-a4bf-0619c8375f1b\CF_138_2083711b-2405-4081-a4bf-0619c8375f1b_2083711b-2405-4081-a4bf-0619c8375f1b.docx"/>
    <n v="210"/>
    <n v="0"/>
    <n v="0"/>
    <n v="0"/>
    <n v="0"/>
    <n v="0"/>
    <n v="0"/>
    <n v="0"/>
    <n v="0"/>
    <d v="2020-02-04T11:31:08"/>
    <d v="2020-02-08T20:32:28"/>
    <d v="2020-02-04T11:29:36"/>
    <n v="0"/>
    <n v="0"/>
    <n v="0"/>
    <n v="0"/>
    <n v="0"/>
    <n v="1"/>
    <n v="12623930"/>
    <n v="42"/>
    <n v="20"/>
    <n v="40444619"/>
    <n v="122"/>
    <n v="40"/>
    <n v="0"/>
    <n v="0"/>
    <n v="40"/>
    <n v="698577"/>
    <n v="1"/>
    <n v="40"/>
    <n v="17646625"/>
    <n v="47"/>
    <n v="40"/>
    <n v="40444619"/>
    <n v="122"/>
    <n v="40"/>
    <n v="0"/>
    <n v="0"/>
    <n v="0"/>
    <n v="698577"/>
    <n v="1"/>
    <n v="0"/>
    <n v="14655459"/>
    <n v="43"/>
    <n v="10"/>
    <n v="40444619"/>
    <n v="122"/>
    <n v="40"/>
    <s v="domain\AppSvc"/>
    <x v="186"/>
    <n v="1"/>
  </r>
  <r>
    <s v="\\FS1\2018\123643"/>
    <n v="8"/>
    <n v="11111948"/>
    <n v="46"/>
    <n v="16"/>
    <n v="241564"/>
    <n v="609902"/>
    <n v="694496"/>
    <n v="10801972"/>
    <n v="0"/>
    <s v="\\FS1\2018\123456\2018\I\001\CC\2083711b-2405-4081-a4bf-0619c8375f1b\LGP.docx"/>
    <n v="8"/>
    <n v="0"/>
    <s v="\\FS1\2018\123456\2018\I\001\CC\2083711b-2405-4081-a4bf-0619c8375f1b\CFf_2083711b-2405-4081-a4bf-0619c8375f1b_2083711b-2405-4081-a4bf-0619c8375f1b.docx"/>
    <n v="209"/>
    <n v="0"/>
    <n v="0"/>
    <n v="0"/>
    <n v="0"/>
    <n v="0"/>
    <n v="0"/>
    <n v="0"/>
    <n v="0"/>
    <d v="2020-02-08T13:25:03"/>
    <d v="2020-02-09T01:10:18"/>
    <d v="2020-02-08T13:25:01"/>
    <n v="1691293"/>
    <n v="9"/>
    <n v="4"/>
    <n v="7298305"/>
    <n v="35"/>
    <n v="10"/>
    <n v="11111948"/>
    <n v="46"/>
    <n v="16"/>
    <n v="11111948"/>
    <n v="46"/>
    <n v="16"/>
    <n v="4374425"/>
    <n v="19"/>
    <n v="16"/>
    <n v="11111948"/>
    <n v="43"/>
    <n v="16"/>
    <n v="11111948"/>
    <n v="46"/>
    <n v="16"/>
    <n v="11111948"/>
    <n v="46"/>
    <n v="16"/>
    <n v="1690303"/>
    <n v="9"/>
    <n v="1"/>
    <n v="7298305"/>
    <n v="35"/>
    <n v="7"/>
    <n v="11111948"/>
    <n v="46"/>
    <n v="16"/>
    <n v="11111948"/>
    <n v="46"/>
    <n v="16"/>
    <s v="domain\AppSvc"/>
    <x v="187"/>
    <n v="1"/>
  </r>
  <r>
    <s v="\\FS1\2018\123644"/>
    <n v="8"/>
    <n v="463970384"/>
    <n v="5579"/>
    <n v="638"/>
    <n v="83163"/>
    <n v="1470789"/>
    <n v="727226"/>
    <n v="61204423"/>
    <n v="0"/>
    <s v="\\FS1\2018\123456\2018\F\001\PC\SP\2083711b-2405-4081-a4bf-0619c8375f1b\"/>
    <n v="8"/>
    <n v="0"/>
    <s v="\\FS1\2018\123456\2018\I\006\CC\2083711b-2405-4081-a4bf-0619c8375f1b\CFf_2083711b-2405-4081-a4bf-0619c8375f1b_2083711b-2405-4081-a4bf-0619c8375f1b.docx"/>
    <n v="209"/>
    <n v="0"/>
    <n v="0"/>
    <n v="0"/>
    <n v="0"/>
    <n v="0"/>
    <n v="0"/>
    <n v="5"/>
    <n v="0"/>
    <d v="2020-01-31T16:25:51"/>
    <d v="2020-02-08T19:36:07"/>
    <d v="2020-01-31T15:04:07"/>
    <n v="0"/>
    <n v="0"/>
    <n v="0"/>
    <n v="0"/>
    <n v="0"/>
    <n v="0"/>
    <n v="102462113"/>
    <n v="362"/>
    <n v="19"/>
    <n v="463970384"/>
    <n v="5579"/>
    <n v="638"/>
    <n v="1188972"/>
    <n v="4"/>
    <n v="638"/>
    <n v="6329514"/>
    <n v="24"/>
    <n v="638"/>
    <n v="112516925"/>
    <n v="406"/>
    <n v="638"/>
    <n v="463970384"/>
    <n v="5579"/>
    <n v="638"/>
    <n v="0"/>
    <n v="0"/>
    <n v="0"/>
    <n v="0"/>
    <n v="0"/>
    <n v="0"/>
    <n v="100225127"/>
    <n v="361"/>
    <n v="10"/>
    <n v="463970384"/>
    <n v="5579"/>
    <n v="638"/>
    <s v="domain\AppSvc"/>
    <x v="188"/>
    <n v="1"/>
  </r>
  <r>
    <s v="\\FS1\2018\123645"/>
    <n v="8"/>
    <n v="317691169"/>
    <n v="703"/>
    <n v="71"/>
    <n v="451907"/>
    <n v="1406950"/>
    <n v="4474523"/>
    <n v="270447255"/>
    <n v="0"/>
    <s v="\\FS1\2018\123456\2018\P\001\CC\2083711b-2405-4081-a4bf-0619c8375f1b\GLI.xml"/>
    <n v="8"/>
    <n v="0"/>
    <s v="\\FS1\2018\123456\2018\P\001\CC\2083711b-2405-4081-a4bf-0619c8375f1b\CFf_2083711b-2405-4081-a4bf-0619c8375f1b_2083711b-2405-4081-a4bf-0619c8375f1b.docx"/>
    <n v="209"/>
    <n v="0"/>
    <n v="0"/>
    <n v="0"/>
    <n v="0"/>
    <n v="0"/>
    <n v="0"/>
    <n v="0"/>
    <n v="0"/>
    <d v="2020-02-08T15:57:25"/>
    <d v="2020-02-09T01:24:55"/>
    <d v="2020-02-08T15:57:22"/>
    <n v="8017882"/>
    <n v="28"/>
    <n v="11"/>
    <n v="40860013"/>
    <n v="91"/>
    <n v="18"/>
    <n v="73467151"/>
    <n v="162"/>
    <n v="28"/>
    <n v="317691169"/>
    <n v="703"/>
    <n v="71"/>
    <n v="16091837"/>
    <n v="48"/>
    <n v="71"/>
    <n v="44031013"/>
    <n v="95"/>
    <n v="71"/>
    <n v="85546407"/>
    <n v="182"/>
    <n v="71"/>
    <n v="317691169"/>
    <n v="703"/>
    <n v="71"/>
    <n v="7178874"/>
    <n v="27"/>
    <n v="7"/>
    <n v="37788615"/>
    <n v="88"/>
    <n v="12"/>
    <n v="74137793"/>
    <n v="163"/>
    <n v="20"/>
    <n v="317691169"/>
    <n v="703"/>
    <n v="71"/>
    <s v="domain\AppSvc"/>
    <x v="189"/>
    <n v="1"/>
  </r>
  <r>
    <s v="\\FS1\2018\123646"/>
    <n v="8"/>
    <n v="226490218"/>
    <n v="767"/>
    <n v="24"/>
    <n v="295293"/>
    <n v="2696103"/>
    <n v="9437092"/>
    <n v="51556681"/>
    <n v="0"/>
    <s v="\\FS1\2018\123456\2018\I\002\CC\2083711b-2405-4081-a4bf-0619c8375f1b\GOLI.xml"/>
    <n v="8"/>
    <n v="0"/>
    <s v="\\FS1\2018\123456\2018\I\003\CC\2083711b-2405-4081-a4bf-0619c8375f1b\CFf_2083711b-2405-4081-a4bf-0619c8375f1b_2083711b-2405-4081-a4bf-0619c8375f1b.docx"/>
    <n v="209"/>
    <n v="0"/>
    <n v="0"/>
    <n v="0"/>
    <n v="0"/>
    <n v="0"/>
    <n v="0"/>
    <n v="0"/>
    <n v="0"/>
    <d v="2020-02-04T14:28:07"/>
    <d v="2020-02-08T20:23:25"/>
    <d v="2020-02-04T14:25:54"/>
    <n v="0"/>
    <n v="0"/>
    <n v="0"/>
    <n v="2616821"/>
    <n v="23"/>
    <n v="11"/>
    <n v="89540537"/>
    <n v="180"/>
    <n v="18"/>
    <n v="226490218"/>
    <n v="767"/>
    <n v="24"/>
    <n v="0"/>
    <n v="0"/>
    <n v="24"/>
    <n v="4500641"/>
    <n v="31"/>
    <n v="24"/>
    <n v="93929444"/>
    <n v="199"/>
    <n v="24"/>
    <n v="226490218"/>
    <n v="767"/>
    <n v="24"/>
    <n v="0"/>
    <n v="0"/>
    <n v="0"/>
    <n v="2821147"/>
    <n v="24"/>
    <n v="9"/>
    <n v="89740560"/>
    <n v="181"/>
    <n v="11"/>
    <n v="226490218"/>
    <n v="767"/>
    <n v="24"/>
    <s v="domain\AppSvc"/>
    <x v="190"/>
    <n v="1"/>
  </r>
  <r>
    <s v="\\FS1\2018\123647"/>
    <n v="8"/>
    <n v="20241428"/>
    <n v="60"/>
    <n v="17"/>
    <n v="337357"/>
    <n v="575127"/>
    <n v="1190672"/>
    <n v="15175420"/>
    <n v="0"/>
    <s v="\\FS1\2018\123456\2018\I\001\CC\2083711b-2405-4081-a4bf-0619c8375f1b\LGP.docx"/>
    <n v="8"/>
    <n v="0"/>
    <s v="\\FS1\2018\123456\2018\I\001\CC\2083711b-2405-4081-a4bf-0619c8375f1b\CFf_2083711b-2405-4081-a4bf-0619c8375f1b_2083711b-2405-4081-a4bf-0619c8375f1b.docx"/>
    <n v="209"/>
    <n v="0"/>
    <n v="0"/>
    <n v="0"/>
    <n v="0"/>
    <n v="0"/>
    <n v="0"/>
    <n v="0"/>
    <n v="0"/>
    <d v="2020-01-31T14:07:01"/>
    <d v="2020-02-08T20:32:48"/>
    <d v="2020-01-31T13:32:09"/>
    <n v="0"/>
    <n v="0"/>
    <n v="0"/>
    <n v="0"/>
    <n v="0"/>
    <n v="0"/>
    <n v="421259"/>
    <n v="1"/>
    <n v="1"/>
    <n v="20241428"/>
    <n v="60"/>
    <n v="17"/>
    <n v="0"/>
    <n v="0"/>
    <n v="17"/>
    <n v="0"/>
    <n v="0"/>
    <n v="17"/>
    <n v="1204101"/>
    <n v="3"/>
    <n v="17"/>
    <n v="20241428"/>
    <n v="60"/>
    <n v="17"/>
    <n v="0"/>
    <n v="0"/>
    <n v="0"/>
    <n v="0"/>
    <n v="0"/>
    <n v="0"/>
    <n v="782881"/>
    <n v="2"/>
    <n v="0"/>
    <n v="20241428"/>
    <n v="60"/>
    <n v="17"/>
    <s v="domain\AppSvc"/>
    <x v="191"/>
    <n v="1"/>
  </r>
  <r>
    <s v="\\FS1\2018\123648"/>
    <n v="8"/>
    <n v="680248661"/>
    <n v="4869"/>
    <n v="565"/>
    <n v="139710"/>
    <n v="1217161"/>
    <n v="1203979"/>
    <n v="58875008"/>
    <n v="0"/>
    <s v="\\FS1\2018\123456\2018\C\001\CC\2083711b-2405-4081-a4bf-0619c8375f1b\GLI.xml"/>
    <n v="8"/>
    <n v="0"/>
    <s v="\\FS1\2018\123456\2018\I\003\CC\2083711b-2405-4081-a4bf-0619c8375f1b\Cache_offd_2083711b-2405-4081-a4bf-0619c8375f1b_2083711b-2405-4081-a4bf-0619c8375f1b.docx"/>
    <n v="210"/>
    <n v="0"/>
    <n v="0"/>
    <n v="0"/>
    <n v="0"/>
    <n v="0"/>
    <n v="0"/>
    <n v="0"/>
    <n v="0"/>
    <d v="2020-02-08T09:59:41"/>
    <d v="2020-02-09T01:13:30"/>
    <d v="2020-02-08T09:59:38"/>
    <n v="672249"/>
    <n v="3"/>
    <n v="2"/>
    <n v="6463679"/>
    <n v="25"/>
    <n v="9"/>
    <n v="615711670"/>
    <n v="4614"/>
    <n v="532"/>
    <n v="680248661"/>
    <n v="4869"/>
    <n v="565"/>
    <n v="3618501"/>
    <n v="14"/>
    <n v="565"/>
    <n v="13815493"/>
    <n v="52"/>
    <n v="565"/>
    <n v="616606366"/>
    <n v="4616"/>
    <n v="565"/>
    <n v="680248661"/>
    <n v="4869"/>
    <n v="565"/>
    <n v="672150"/>
    <n v="3"/>
    <n v="0"/>
    <n v="7665402"/>
    <n v="29"/>
    <n v="0"/>
    <n v="579700719"/>
    <n v="4451"/>
    <n v="509"/>
    <n v="680248661"/>
    <n v="4869"/>
    <n v="565"/>
    <s v="domain\AppSvc"/>
    <x v="192"/>
    <n v="1"/>
  </r>
  <r>
    <s v="\\FS1\2018\123649"/>
    <n v="8"/>
    <n v="606405800"/>
    <n v="5064"/>
    <n v="806"/>
    <n v="119748"/>
    <n v="3479029"/>
    <n v="752364"/>
    <n v="103438552"/>
    <n v="0"/>
    <s v="\\FS1\2018\123456\2018\S\001\CC\2083711b-2405-4081-a4bf-0619c8375f1b\LGP.docx"/>
    <n v="8"/>
    <n v="0"/>
    <s v="\\FS1\2018\123456\2018\I\001\CC\2083711b-2405-4081-a4bf-0619c8375f1b\Cache_offd_2083711b-2405-4081-a4bf-0619c8375f1b_2083711b-2405-4081-a4bf-0619c8375f1b.docx"/>
    <n v="210"/>
    <n v="0"/>
    <n v="0"/>
    <n v="0"/>
    <n v="0"/>
    <n v="0"/>
    <n v="0"/>
    <n v="5"/>
    <n v="0"/>
    <d v="2020-02-08T11:11:30"/>
    <d v="2020-02-09T01:12:57"/>
    <d v="2020-02-08T11:11:25"/>
    <n v="234336"/>
    <n v="1"/>
    <n v="1"/>
    <n v="40218012"/>
    <n v="122"/>
    <n v="15"/>
    <n v="601800682"/>
    <n v="5042"/>
    <n v="794"/>
    <n v="606405800"/>
    <n v="5064"/>
    <n v="806"/>
    <n v="58587764"/>
    <n v="163"/>
    <n v="806"/>
    <n v="80006521"/>
    <n v="239"/>
    <n v="806"/>
    <n v="602827577"/>
    <n v="5053"/>
    <n v="806"/>
    <n v="606405800"/>
    <n v="5064"/>
    <n v="806"/>
    <n v="234039"/>
    <n v="1"/>
    <n v="0"/>
    <n v="40457458"/>
    <n v="122"/>
    <n v="2"/>
    <n v="600841004"/>
    <n v="5036"/>
    <n v="785"/>
    <n v="606405800"/>
    <n v="5064"/>
    <n v="806"/>
    <s v="domain\AppSvc"/>
    <x v="193"/>
    <n v="1"/>
  </r>
  <r>
    <s v="\\FS1\2018\123650"/>
    <n v="8"/>
    <n v="298368338"/>
    <n v="1231"/>
    <n v="22"/>
    <n v="242378"/>
    <n v="707397"/>
    <n v="13562197"/>
    <n v="51546073"/>
    <n v="0"/>
    <s v="\\FS1\2018\123456\2018\I\001\CC\2083711b-2405-4081-a4bf-0619c8375f1b\GLI.xml"/>
    <n v="8"/>
    <n v="0"/>
    <s v="\\FS1\2018\123456\2018\I\001\CC\2083711b-2405-4081-a4bf-0619c8375f1b\CFf_2083711b-2405-4081-a4bf-0619c8375f1b_2083711b-2405-4081-a4bf-0619c8375f1b.docx"/>
    <n v="209"/>
    <n v="0"/>
    <n v="0"/>
    <n v="0"/>
    <n v="0"/>
    <n v="0"/>
    <n v="0"/>
    <n v="0"/>
    <n v="0"/>
    <d v="2020-02-08T15:02:16"/>
    <d v="2020-02-09T00:25:35"/>
    <d v="2020-02-08T15:02:09"/>
    <n v="254572"/>
    <n v="1"/>
    <n v="1"/>
    <n v="1386118"/>
    <n v="6"/>
    <n v="5"/>
    <n v="4904419"/>
    <n v="24"/>
    <n v="9"/>
    <n v="298368338"/>
    <n v="1231"/>
    <n v="22"/>
    <n v="507887"/>
    <n v="2"/>
    <n v="22"/>
    <n v="3683967"/>
    <n v="14"/>
    <n v="22"/>
    <n v="8647148"/>
    <n v="38"/>
    <n v="22"/>
    <n v="298368338"/>
    <n v="1231"/>
    <n v="22"/>
    <n v="253315"/>
    <n v="1"/>
    <n v="0"/>
    <n v="2064674"/>
    <n v="7"/>
    <n v="0"/>
    <n v="6050342"/>
    <n v="25"/>
    <n v="0"/>
    <n v="298368338"/>
    <n v="1231"/>
    <n v="22"/>
    <s v="domain\AppSvc"/>
    <x v="194"/>
    <n v="1"/>
  </r>
  <r>
    <s v="\\FS1\2018\123651"/>
    <n v="6"/>
    <n v="157935"/>
    <n v="1"/>
    <n v="3"/>
    <n v="157935"/>
    <n v="157935"/>
    <n v="52645"/>
    <n v="157935"/>
    <n v="0"/>
    <s v="\\FS1\2018\123456\2018\I\001\2083711b-2405-4081-a4bf-0619c8375f1b.rr"/>
    <n v="6"/>
    <n v="0"/>
    <s v="\\FS1\2018\123456\2018\I\001\2083711b-2405-4081-a4bf-0619c8375f1b.rr"/>
    <n v="92"/>
    <n v="0"/>
    <n v="0"/>
    <n v="0"/>
    <n v="0"/>
    <n v="0"/>
    <n v="0"/>
    <n v="0"/>
    <n v="0"/>
    <d v="2019-07-03T12:26:31"/>
    <d v="2020-02-08T20:35:51"/>
    <d v="2019-07-03T12:22:24"/>
    <n v="0"/>
    <n v="0"/>
    <n v="0"/>
    <n v="0"/>
    <n v="0"/>
    <n v="0"/>
    <n v="0"/>
    <n v="0"/>
    <n v="0"/>
    <n v="157935"/>
    <n v="1"/>
    <n v="3"/>
    <n v="0"/>
    <n v="0"/>
    <n v="3"/>
    <n v="0"/>
    <n v="0"/>
    <n v="3"/>
    <n v="0"/>
    <n v="0"/>
    <n v="3"/>
    <n v="157935"/>
    <n v="1"/>
    <n v="3"/>
    <n v="0"/>
    <n v="0"/>
    <n v="0"/>
    <n v="0"/>
    <n v="0"/>
    <n v="0"/>
    <n v="0"/>
    <n v="0"/>
    <n v="0"/>
    <n v="157935"/>
    <n v="1"/>
    <n v="3"/>
    <s v="domain\AppSvc"/>
    <x v="195"/>
    <n v="0"/>
  </r>
  <r>
    <s v="\\FS1\2018\123652"/>
    <n v="8"/>
    <n v="353782351"/>
    <n v="248"/>
    <n v="14"/>
    <n v="1426541"/>
    <n v="74347180"/>
    <n v="25270167"/>
    <n v="343003203"/>
    <n v="0"/>
    <s v="\\FS1\2018\123456\2018\I\001\CC\2083711b-2405-4081-a4bf-0619c8375f1b\GLI.xml"/>
    <n v="8"/>
    <n v="0"/>
    <s v="\\FS1\2018\123456\2018\I\001\CC\2083711b-2405-4081-a4bf-0619c8375f1b\CFf_2083711b-2405-4081-a4bf-0619c8375f1b_2083711b-2405-4081-a4bf-0619c8375f1b.docx"/>
    <n v="209"/>
    <n v="0"/>
    <n v="0"/>
    <n v="0"/>
    <n v="0"/>
    <n v="0"/>
    <n v="0"/>
    <n v="0"/>
    <n v="0"/>
    <d v="2020-01-08T15:52:18"/>
    <d v="2020-02-08T20:27:29"/>
    <d v="2020-01-08T15:52:14"/>
    <n v="0"/>
    <n v="0"/>
    <n v="0"/>
    <n v="0"/>
    <n v="0"/>
    <n v="0"/>
    <n v="0"/>
    <n v="0"/>
    <n v="0"/>
    <n v="353782351"/>
    <n v="248"/>
    <n v="14"/>
    <n v="0"/>
    <n v="0"/>
    <n v="14"/>
    <n v="503752"/>
    <n v="2"/>
    <n v="14"/>
    <n v="503752"/>
    <n v="2"/>
    <n v="14"/>
    <n v="353782351"/>
    <n v="248"/>
    <n v="14"/>
    <n v="0"/>
    <n v="0"/>
    <n v="0"/>
    <n v="0"/>
    <n v="0"/>
    <n v="0"/>
    <n v="0"/>
    <n v="0"/>
    <n v="0"/>
    <n v="353782351"/>
    <n v="248"/>
    <n v="14"/>
    <s v="domain\AppSvc"/>
    <x v="196"/>
    <n v="1"/>
  </r>
  <r>
    <s v="\\FS1\2018\123653"/>
    <n v="8"/>
    <n v="2543330880"/>
    <n v="8979"/>
    <n v="66"/>
    <n v="283253"/>
    <n v="1573434"/>
    <n v="38535316"/>
    <n v="77628169"/>
    <n v="0"/>
    <s v="\\FS1\2018\123456\2018\P\031\CC\2083711b-2405-4081-a4bf-0619c8375f1b\LGP.docx"/>
    <n v="8"/>
    <n v="0"/>
    <s v="\\FS1\2018\123456\2018\P\001\CC\2083711b-2405-4081-a4bf-0619c8375f1b\CFf_2083711b-2405-4081-a4bf-0619c8375f1b_2083711b-2405-4081-a4bf-0619c8375f1b.docx"/>
    <n v="209"/>
    <n v="0"/>
    <n v="0"/>
    <n v="0"/>
    <n v="0"/>
    <n v="0"/>
    <n v="0"/>
    <n v="0"/>
    <n v="0"/>
    <d v="2020-02-05T13:46:32"/>
    <d v="2020-02-08T20:34:50"/>
    <d v="2020-02-05T13:24:28"/>
    <n v="0"/>
    <n v="0"/>
    <n v="0"/>
    <n v="565083"/>
    <n v="2"/>
    <n v="5"/>
    <n v="1533541"/>
    <n v="6"/>
    <n v="14"/>
    <n v="2543330880"/>
    <n v="8979"/>
    <n v="66"/>
    <n v="0"/>
    <n v="0"/>
    <n v="66"/>
    <n v="1921864"/>
    <n v="7"/>
    <n v="66"/>
    <n v="4655416"/>
    <n v="17"/>
    <n v="66"/>
    <n v="2543330880"/>
    <n v="8979"/>
    <n v="66"/>
    <n v="0"/>
    <n v="0"/>
    <n v="0"/>
    <n v="1356781"/>
    <n v="5"/>
    <n v="0"/>
    <n v="3473676"/>
    <n v="13"/>
    <n v="4"/>
    <n v="2543330880"/>
    <n v="8979"/>
    <n v="66"/>
    <s v="domain\AppSvc"/>
    <x v="197"/>
    <n v="1"/>
  </r>
  <r>
    <s v="\\FS1\2018\123654"/>
    <n v="6"/>
    <n v="339932"/>
    <n v="2"/>
    <n v="3"/>
    <n v="169966"/>
    <n v="182648"/>
    <n v="113310"/>
    <n v="339932"/>
    <n v="0"/>
    <s v="\\FS1\2018\123456\2018\I\001\2083711b-2405-4081-a4bf-0619c8375f1b.rr"/>
    <n v="6"/>
    <n v="0"/>
    <s v="\\FS1\2018\123456\2018\I\001\2083711b-2405-4081-a4bf-0619c8375f1b_FC.rr"/>
    <n v="95"/>
    <n v="0"/>
    <n v="0"/>
    <n v="0"/>
    <n v="0"/>
    <n v="0"/>
    <n v="0"/>
    <n v="0"/>
    <n v="0"/>
    <d v="2019-08-13T12:48:04"/>
    <d v="2020-02-08T20:30:54"/>
    <d v="2019-08-13T12:48:03"/>
    <n v="0"/>
    <n v="0"/>
    <n v="0"/>
    <n v="0"/>
    <n v="0"/>
    <n v="0"/>
    <n v="0"/>
    <n v="0"/>
    <n v="0"/>
    <n v="339932"/>
    <n v="2"/>
    <n v="3"/>
    <n v="0"/>
    <n v="0"/>
    <n v="3"/>
    <n v="0"/>
    <n v="0"/>
    <n v="3"/>
    <n v="0"/>
    <n v="0"/>
    <n v="3"/>
    <n v="339932"/>
    <n v="2"/>
    <n v="3"/>
    <n v="0"/>
    <n v="0"/>
    <n v="0"/>
    <n v="0"/>
    <n v="0"/>
    <n v="0"/>
    <n v="0"/>
    <n v="0"/>
    <n v="0"/>
    <n v="339932"/>
    <n v="2"/>
    <n v="3"/>
    <s v="domain\AppSvc"/>
    <x v="198"/>
    <n v="0"/>
  </r>
  <r>
    <s v="\\FS1\2018\123655"/>
    <n v="8"/>
    <n v="382621480"/>
    <n v="1109"/>
    <n v="67"/>
    <n v="345014"/>
    <n v="9676989"/>
    <n v="5710768"/>
    <n v="113609381"/>
    <n v="0"/>
    <s v="\\FS1\2018\123456\2018\I\002\CC\2083711b-2405-4081-a4bf-0619c8375f1b\GLI.xml"/>
    <n v="8"/>
    <n v="0"/>
    <s v="\\FS1\2018\123456\2018\I\001\CC\2083711b-2405-4081-a4bf-0619c8375f1b\CF_800_2083711b-2405-4081-a4bf-0619c8375f1b_2083711b-2405-4081-a4bf-0619c8375f1b.docx"/>
    <n v="210"/>
    <n v="0"/>
    <n v="0"/>
    <n v="0"/>
    <n v="0"/>
    <n v="0"/>
    <n v="0"/>
    <n v="0"/>
    <n v="0"/>
    <d v="2020-02-08T22:29:18"/>
    <d v="2020-02-09T04:55:51"/>
    <d v="2020-02-08T22:27:44"/>
    <n v="2813285"/>
    <n v="9"/>
    <n v="5"/>
    <n v="24844991"/>
    <n v="51"/>
    <n v="12"/>
    <n v="104399985"/>
    <n v="271"/>
    <n v="23"/>
    <n v="382621480"/>
    <n v="1109"/>
    <n v="67"/>
    <n v="5325218"/>
    <n v="21"/>
    <n v="67"/>
    <n v="40921499"/>
    <n v="69"/>
    <n v="67"/>
    <n v="184385948"/>
    <n v="464"/>
    <n v="67"/>
    <n v="382621480"/>
    <n v="1109"/>
    <n v="67"/>
    <n v="1982461"/>
    <n v="7"/>
    <n v="0"/>
    <n v="23458893"/>
    <n v="52"/>
    <n v="1"/>
    <n v="88523710"/>
    <n v="172"/>
    <n v="10"/>
    <n v="382621480"/>
    <n v="1109"/>
    <n v="67"/>
    <s v="domain\AppSvc"/>
    <x v="199"/>
    <n v="1"/>
  </r>
  <r>
    <s v="\\FS1\2018\123656"/>
    <n v="8"/>
    <n v="5880004"/>
    <n v="29"/>
    <n v="14"/>
    <n v="202758"/>
    <n v="770044"/>
    <n v="420000"/>
    <n v="3119046"/>
    <n v="0"/>
    <s v="\\FS1\2018\123456\2018\I\001\CC\2083711b-2405-4081-a4bf-0619c8375f1b\GLI.xml"/>
    <n v="8"/>
    <n v="0"/>
    <s v="\\FS1\2018\123456\2018\S\001\CC\2083711b-2405-4081-a4bf-0619c8375f1b\CF_134_2083711b-2405-4081-a4bf-0619c8375f1b_2083711b-2405-4081-a4bf-0619c8375f1b.docx"/>
    <n v="210"/>
    <n v="0"/>
    <n v="0"/>
    <n v="0"/>
    <n v="0"/>
    <n v="0"/>
    <n v="0"/>
    <n v="0"/>
    <n v="0"/>
    <d v="2019-10-13T11:06:45"/>
    <d v="2020-02-08T20:38:49"/>
    <d v="2019-10-13T11:06:24"/>
    <n v="0"/>
    <n v="0"/>
    <n v="0"/>
    <n v="0"/>
    <n v="0"/>
    <n v="0"/>
    <n v="0"/>
    <n v="0"/>
    <n v="0"/>
    <n v="5880004"/>
    <n v="29"/>
    <n v="14"/>
    <n v="0"/>
    <n v="0"/>
    <n v="14"/>
    <n v="0"/>
    <n v="0"/>
    <n v="14"/>
    <n v="0"/>
    <n v="0"/>
    <n v="14"/>
    <n v="5880004"/>
    <n v="29"/>
    <n v="14"/>
    <n v="0"/>
    <n v="0"/>
    <n v="0"/>
    <n v="0"/>
    <n v="0"/>
    <n v="0"/>
    <n v="0"/>
    <n v="0"/>
    <n v="0"/>
    <n v="5880004"/>
    <n v="29"/>
    <n v="14"/>
    <s v="domain\AppSvc"/>
    <x v="200"/>
    <n v="0"/>
  </r>
  <r>
    <s v="\\FS1\2018\123657"/>
    <n v="8"/>
    <n v="67025986"/>
    <n v="151"/>
    <n v="19"/>
    <n v="443880"/>
    <n v="1534686"/>
    <n v="3527683"/>
    <n v="42197807"/>
    <n v="0"/>
    <s v="\\FS1\2018\123456\2018\I\001\CC\2083711b-2405-4081-a4bf-0619c8375f1b\GLI.xml"/>
    <n v="8"/>
    <n v="0"/>
    <s v="\\FS1\2018\123456\2018\I\001\CC\2083711b-2405-4081-a4bf-0619c8375f1b\CFf_2083711b-2405-4081-a4bf-0619c8375f1b_2083711b-2405-4081-a4bf-0619c8375f1b.docx"/>
    <n v="209"/>
    <n v="0"/>
    <n v="0"/>
    <n v="0"/>
    <n v="0"/>
    <n v="0"/>
    <n v="0"/>
    <n v="0"/>
    <n v="0"/>
    <d v="2019-10-04T08:13:51"/>
    <d v="2020-02-08T20:28:27"/>
    <d v="2019-10-04T08:13:43"/>
    <n v="0"/>
    <n v="0"/>
    <n v="0"/>
    <n v="0"/>
    <n v="0"/>
    <n v="0"/>
    <n v="0"/>
    <n v="0"/>
    <n v="0"/>
    <n v="67025986"/>
    <n v="151"/>
    <n v="19"/>
    <n v="0"/>
    <n v="0"/>
    <n v="19"/>
    <n v="0"/>
    <n v="0"/>
    <n v="19"/>
    <n v="0"/>
    <n v="0"/>
    <n v="19"/>
    <n v="67025986"/>
    <n v="151"/>
    <n v="19"/>
    <n v="0"/>
    <n v="0"/>
    <n v="0"/>
    <n v="0"/>
    <n v="0"/>
    <n v="0"/>
    <n v="0"/>
    <n v="0"/>
    <n v="0"/>
    <n v="67025986"/>
    <n v="151"/>
    <n v="19"/>
    <s v="domain\AppSvc"/>
    <x v="201"/>
    <n v="0"/>
  </r>
  <r>
    <s v="\\FS1\2018\123658"/>
    <n v="8"/>
    <n v="372277270"/>
    <n v="3863"/>
    <n v="426"/>
    <n v="96369"/>
    <n v="3985331"/>
    <n v="873890"/>
    <n v="80720255"/>
    <n v="0"/>
    <s v="\\FS1\2018\123456\2018\I\001\PC\SP\2083711b-2405-4081-a4bf-0619c8375f1b\"/>
    <n v="8"/>
    <n v="0"/>
    <s v="\\FS1\2018\123456\2018\I\001\CC\2083711b-2405-4081-a4bf-0619c8375f1b\Cache_offd_2083711b-2405-4081-a4bf-0619c8375f1b_2083711b-2405-4081-a4bf-0619c8375f1b.docx"/>
    <n v="210"/>
    <n v="0"/>
    <n v="0"/>
    <n v="0"/>
    <n v="0"/>
    <n v="0"/>
    <n v="0"/>
    <n v="2"/>
    <n v="0"/>
    <d v="2020-02-04T13:57:32"/>
    <d v="2020-02-08T20:25:22"/>
    <d v="2020-02-04T13:54:45"/>
    <n v="0"/>
    <n v="0"/>
    <n v="0"/>
    <n v="0"/>
    <n v="0"/>
    <n v="1"/>
    <n v="9090015"/>
    <n v="23"/>
    <n v="8"/>
    <n v="372277270"/>
    <n v="3863"/>
    <n v="426"/>
    <n v="703956"/>
    <n v="3"/>
    <n v="426"/>
    <n v="3511575"/>
    <n v="9"/>
    <n v="426"/>
    <n v="16791875"/>
    <n v="47"/>
    <n v="426"/>
    <n v="372277270"/>
    <n v="3863"/>
    <n v="426"/>
    <n v="0"/>
    <n v="0"/>
    <n v="0"/>
    <n v="1162313"/>
    <n v="1"/>
    <n v="0"/>
    <n v="8552784"/>
    <n v="22"/>
    <n v="3"/>
    <n v="372277270"/>
    <n v="3863"/>
    <n v="426"/>
    <s v="domain\AppSvc"/>
    <x v="202"/>
    <n v="1"/>
  </r>
  <r>
    <s v="\\FS1\2018\123659"/>
    <n v="8"/>
    <n v="228849170"/>
    <n v="2257"/>
    <n v="310"/>
    <n v="101395"/>
    <n v="1186127"/>
    <n v="738223"/>
    <n v="64245998"/>
    <n v="0"/>
    <s v="\\FS1\2018\123456\2018\P\001\CC\2083711b-2405-4081-a4bf-0619c8375f1b\LGP.docx"/>
    <n v="8"/>
    <n v="0"/>
    <s v="\\FS1\2018\123456\2018\I\003\CC\2083711b-2405-4081-a4bf-0619c8375f1b\Cache_offd_2083711b-2405-4081-a4bf-0619c8375f1b_2083711b-2405-4081-a4bf-0619c8375f1b.docx"/>
    <n v="210"/>
    <n v="0"/>
    <n v="0"/>
    <n v="0"/>
    <n v="0"/>
    <n v="0"/>
    <n v="0"/>
    <n v="0"/>
    <n v="0"/>
    <d v="2020-02-08T12:25:12"/>
    <d v="2020-02-09T01:14:01"/>
    <d v="2020-02-08T12:25:08"/>
    <n v="222443"/>
    <n v="1"/>
    <n v="1"/>
    <n v="5044663"/>
    <n v="20"/>
    <n v="13"/>
    <n v="24331582"/>
    <n v="96"/>
    <n v="27"/>
    <n v="228849170"/>
    <n v="2257"/>
    <n v="310"/>
    <n v="1938256"/>
    <n v="10"/>
    <n v="310"/>
    <n v="10287197"/>
    <n v="39"/>
    <n v="310"/>
    <n v="39273576"/>
    <n v="148"/>
    <n v="310"/>
    <n v="228849170"/>
    <n v="2257"/>
    <n v="310"/>
    <n v="221354"/>
    <n v="1"/>
    <n v="0"/>
    <n v="5071788"/>
    <n v="21"/>
    <n v="0"/>
    <n v="26601732"/>
    <n v="102"/>
    <n v="10"/>
    <n v="228849170"/>
    <n v="2257"/>
    <n v="310"/>
    <s v="domain\AppSvc"/>
    <x v="203"/>
    <n v="1"/>
  </r>
  <r>
    <s v="\\FS1\2018\123660"/>
    <n v="8"/>
    <n v="30221678"/>
    <n v="64"/>
    <n v="14"/>
    <n v="472213"/>
    <n v="1761548"/>
    <n v="2158691"/>
    <n v="30221678"/>
    <n v="0"/>
    <s v="\\FS1\2018\123456\2018\X\001\CC\2083711b-2405-4081-a4bf-0619c8375f1b\LGP.docx"/>
    <n v="8"/>
    <n v="0"/>
    <s v="\\FS1\2018\123456\2018\X\001\CC\2083711b-2405-4081-a4bf-0619c8375f1b\LGP.docx"/>
    <n v="142"/>
    <n v="0"/>
    <n v="0"/>
    <n v="0"/>
    <n v="0"/>
    <n v="0"/>
    <n v="0"/>
    <n v="0"/>
    <n v="0"/>
    <d v="2019-12-23T02:26:46"/>
    <d v="2020-02-08T20:32:39"/>
    <d v="2019-12-23T02:26:45"/>
    <n v="0"/>
    <n v="0"/>
    <n v="0"/>
    <n v="0"/>
    <n v="0"/>
    <n v="0"/>
    <n v="0"/>
    <n v="0"/>
    <n v="0"/>
    <n v="30221678"/>
    <n v="64"/>
    <n v="14"/>
    <n v="0"/>
    <n v="0"/>
    <n v="14"/>
    <n v="0"/>
    <n v="0"/>
    <n v="14"/>
    <n v="0"/>
    <n v="0"/>
    <n v="14"/>
    <n v="30221678"/>
    <n v="64"/>
    <n v="14"/>
    <n v="0"/>
    <n v="0"/>
    <n v="0"/>
    <n v="0"/>
    <n v="0"/>
    <n v="0"/>
    <n v="0"/>
    <n v="0"/>
    <n v="0"/>
    <n v="30221678"/>
    <n v="64"/>
    <n v="14"/>
    <s v="domain\AppSvc"/>
    <x v="204"/>
    <n v="1"/>
  </r>
  <r>
    <s v="\\FS1\2018\123661"/>
    <n v="8"/>
    <n v="23791150"/>
    <n v="76"/>
    <n v="17"/>
    <n v="313041"/>
    <n v="783135"/>
    <n v="1399479"/>
    <n v="15271858"/>
    <n v="0"/>
    <s v="\\FS1\2018\123456\2018\S\001\CC\2083711b-2405-4081-a4bf-0619c8375f1b\GLI.xml"/>
    <n v="8"/>
    <n v="0"/>
    <s v="\\FS1\2018\123456\2018\S\001\CC\2083711b-2405-4081-a4bf-0619c8375f1b\CFf_2083711b-2405-4081-a4bf-0619c8375f1b_2083711b-2405-4081-a4bf-0619c8375f1b.docx"/>
    <n v="209"/>
    <n v="0"/>
    <n v="0"/>
    <n v="0"/>
    <n v="0"/>
    <n v="0"/>
    <n v="0"/>
    <n v="0"/>
    <n v="0"/>
    <d v="2019-09-06T09:20:27"/>
    <d v="2020-02-08T20:32:28"/>
    <d v="2019-09-06T09:19:43"/>
    <n v="0"/>
    <n v="0"/>
    <n v="0"/>
    <n v="0"/>
    <n v="0"/>
    <n v="0"/>
    <n v="0"/>
    <n v="0"/>
    <n v="0"/>
    <n v="23791150"/>
    <n v="76"/>
    <n v="17"/>
    <n v="0"/>
    <n v="0"/>
    <n v="17"/>
    <n v="0"/>
    <n v="0"/>
    <n v="17"/>
    <n v="0"/>
    <n v="0"/>
    <n v="17"/>
    <n v="23791150"/>
    <n v="76"/>
    <n v="17"/>
    <n v="0"/>
    <n v="0"/>
    <n v="0"/>
    <n v="0"/>
    <n v="0"/>
    <n v="0"/>
    <n v="0"/>
    <n v="0"/>
    <n v="0"/>
    <n v="23791150"/>
    <n v="76"/>
    <n v="17"/>
    <s v="domain\AppSvc"/>
    <x v="205"/>
    <n v="0"/>
  </r>
  <r>
    <s v="\\FS1\2018\123662"/>
    <n v="8"/>
    <n v="1090389881"/>
    <n v="4519"/>
    <n v="237"/>
    <n v="241290"/>
    <n v="1675013"/>
    <n v="4600801"/>
    <n v="76278982"/>
    <n v="0"/>
    <s v="\\FS1\2018\123456\2018\S\001\CC\2083711b-2405-4081-a4bf-0619c8375f1b\GLI.xml"/>
    <n v="8"/>
    <n v="0"/>
    <s v="\\FS1\2018\123456\2018\S\001\CC\2083711b-2405-4081-a4bf-0619c8375f1b\CFf_2083711b-2405-4081-a4bf-0619c8375f1b_2083711b-2405-4081-a4bf-0619c8375f1b.docx"/>
    <n v="209"/>
    <n v="0"/>
    <n v="0"/>
    <n v="0"/>
    <n v="0"/>
    <n v="0"/>
    <n v="0"/>
    <n v="0"/>
    <n v="0"/>
    <d v="2020-02-07T09:47:31"/>
    <d v="2020-02-08T20:31:21"/>
    <d v="2020-02-07T09:41:57"/>
    <n v="0"/>
    <n v="0"/>
    <n v="0"/>
    <n v="4573782"/>
    <n v="30"/>
    <n v="14"/>
    <n v="49583574"/>
    <n v="583"/>
    <n v="215"/>
    <n v="1090389881"/>
    <n v="4519"/>
    <n v="237"/>
    <n v="2226673"/>
    <n v="5"/>
    <n v="237"/>
    <n v="25024409"/>
    <n v="100"/>
    <n v="237"/>
    <n v="92156341"/>
    <n v="725"/>
    <n v="237"/>
    <n v="1090389881"/>
    <n v="4519"/>
    <n v="237"/>
    <n v="0"/>
    <n v="0"/>
    <n v="0"/>
    <n v="4060928"/>
    <n v="27"/>
    <n v="5"/>
    <n v="26061704"/>
    <n v="482"/>
    <n v="192"/>
    <n v="1090389881"/>
    <n v="4519"/>
    <n v="237"/>
    <s v="domain\AppSvc"/>
    <x v="206"/>
    <n v="1"/>
  </r>
  <r>
    <s v="\\FS1\2018\123663"/>
    <n v="8"/>
    <n v="30263260"/>
    <n v="52"/>
    <n v="27"/>
    <n v="581985"/>
    <n v="4622072"/>
    <n v="1120861"/>
    <n v="19825528"/>
    <n v="0"/>
    <s v="\\FS1\2018\123456\2018\P\001\CC\2083711b-2405-4081-a4bf-0619c8375f1b\GLI.xml"/>
    <n v="8"/>
    <n v="0"/>
    <s v="\\FS1\2018\123456\2018\P\001\CC\2083711b-2405-4081-a4bf-0619c8375f1b\CFf_2083711b-2405-4081-a4bf-0619c8375f1b_2083711b-2405-4081-a4bf-0619c8375f1b.docx"/>
    <n v="209"/>
    <n v="0"/>
    <n v="0"/>
    <n v="0"/>
    <n v="0"/>
    <n v="0"/>
    <n v="0"/>
    <n v="0"/>
    <n v="0"/>
    <d v="2020-02-08T11:33:03"/>
    <d v="2020-02-09T00:49:56"/>
    <d v="2020-02-08T09:55:41"/>
    <n v="1435248"/>
    <n v="1"/>
    <n v="1"/>
    <n v="1435248"/>
    <n v="1"/>
    <n v="1"/>
    <n v="7492542"/>
    <n v="3"/>
    <n v="1"/>
    <n v="30263260"/>
    <n v="52"/>
    <n v="27"/>
    <n v="7492542"/>
    <n v="3"/>
    <n v="27"/>
    <n v="7492542"/>
    <n v="3"/>
    <n v="27"/>
    <n v="12114614"/>
    <n v="4"/>
    <n v="27"/>
    <n v="30263260"/>
    <n v="52"/>
    <n v="27"/>
    <n v="1435222"/>
    <n v="1"/>
    <n v="0"/>
    <n v="6057294"/>
    <n v="2"/>
    <n v="0"/>
    <n v="7492542"/>
    <n v="3"/>
    <n v="0"/>
    <n v="30263260"/>
    <n v="52"/>
    <n v="27"/>
    <s v="domain\AppSvc"/>
    <x v="207"/>
    <n v="1"/>
  </r>
  <r>
    <s v="\\FS1\2018\123664"/>
    <n v="8"/>
    <n v="9165242"/>
    <n v="34"/>
    <n v="8"/>
    <n v="269565"/>
    <n v="861103"/>
    <n v="1145655"/>
    <n v="8847971"/>
    <n v="0"/>
    <s v="\\FS1\2018\123456\2018\I\001\CC\2083711b-2405-4081-a4bf-0619c8375f1b\GLI.xml"/>
    <n v="8"/>
    <n v="0"/>
    <s v="\\FS1\2018\123456\2018\I\001\CC\2083711b-2405-4081-a4bf-0619c8375f1b\FC_CFf_2083711b-2405-4081-a4bf-0619c8375f1b_2083711b-2405-4081-a4bf-0619c8375f1b.docx"/>
    <n v="212"/>
    <n v="0"/>
    <n v="0"/>
    <n v="0"/>
    <n v="0"/>
    <n v="0"/>
    <n v="0"/>
    <n v="0"/>
    <n v="0"/>
    <d v="2019-08-13T12:34:04"/>
    <d v="2020-02-08T20:33:16"/>
    <d v="2019-08-13T06:12:35"/>
    <n v="0"/>
    <n v="0"/>
    <n v="0"/>
    <n v="0"/>
    <n v="0"/>
    <n v="0"/>
    <n v="0"/>
    <n v="0"/>
    <n v="0"/>
    <n v="9165242"/>
    <n v="34"/>
    <n v="8"/>
    <n v="0"/>
    <n v="0"/>
    <n v="8"/>
    <n v="0"/>
    <n v="0"/>
    <n v="8"/>
    <n v="0"/>
    <n v="0"/>
    <n v="8"/>
    <n v="9165242"/>
    <n v="34"/>
    <n v="8"/>
    <n v="0"/>
    <n v="0"/>
    <n v="0"/>
    <n v="0"/>
    <n v="0"/>
    <n v="0"/>
    <n v="0"/>
    <n v="0"/>
    <n v="0"/>
    <n v="9165242"/>
    <n v="34"/>
    <n v="8"/>
    <s v="domain\AppSvc"/>
    <x v="208"/>
    <n v="0"/>
  </r>
  <r>
    <s v="\\FS1\2018\123665"/>
    <n v="8"/>
    <n v="622938061"/>
    <n v="4772"/>
    <n v="587"/>
    <n v="130540"/>
    <n v="7725780"/>
    <n v="1061223"/>
    <n v="54971928"/>
    <n v="0"/>
    <s v="\\FS1\2018\123456\2018\F\001\CC\2083711b-2405-4081-a4bf-0619c8375f1b\GOLI.xml"/>
    <n v="8"/>
    <n v="0"/>
    <s v="\\FS1\2018\123456\2018\F\001\CC\2083711b-2405-4081-a4bf-0619c8375f1b\Cache_offd_2083711b-2405-4081-a4bf-0619c8375f1bff7f3f3-107e-46c0-88e7-7ad8281b9235.docx"/>
    <n v="210"/>
    <n v="0"/>
    <n v="0"/>
    <n v="0"/>
    <n v="0"/>
    <n v="0"/>
    <n v="0"/>
    <n v="0"/>
    <n v="0"/>
    <d v="2020-02-08T14:53:52"/>
    <d v="2020-02-09T01:24:50"/>
    <d v="2020-02-08T14:53:52"/>
    <n v="472899"/>
    <n v="10"/>
    <n v="5"/>
    <n v="16592757"/>
    <n v="179"/>
    <n v="64"/>
    <n v="122591668"/>
    <n v="1362"/>
    <n v="281"/>
    <n v="622938061"/>
    <n v="4772"/>
    <n v="587"/>
    <n v="1673545"/>
    <n v="23"/>
    <n v="587"/>
    <n v="31229157"/>
    <n v="234"/>
    <n v="587"/>
    <n v="185948081"/>
    <n v="1564"/>
    <n v="587"/>
    <n v="622938061"/>
    <n v="4772"/>
    <n v="587"/>
    <n v="237295"/>
    <n v="9"/>
    <n v="2"/>
    <n v="13094621"/>
    <n v="162"/>
    <n v="37"/>
    <n v="96429078"/>
    <n v="1249"/>
    <n v="247"/>
    <n v="622938061"/>
    <n v="4772"/>
    <n v="587"/>
    <s v="domain\AppSvc"/>
    <x v="209"/>
    <n v="1"/>
  </r>
  <r>
    <s v="\\FS1\2018\123666"/>
    <n v="8"/>
    <n v="43479652"/>
    <n v="176"/>
    <n v="24"/>
    <n v="247043"/>
    <n v="771716"/>
    <n v="1811652"/>
    <n v="26519872"/>
    <n v="0"/>
    <s v="\\FS1\2018\123456\2018\X\001\CC\2083711b-2405-4081-a4bf-0619c8375f1b\GLI.xml"/>
    <n v="8"/>
    <n v="0"/>
    <s v="\\FS1\2018\123456\2018\X\001\CC\2083711b-2405-4081-a4bf-0619c8375f1b\CFf_2083711b-2405-4081-a4bf-0619c8375f1b_2083711b-2405-4081-a4bf-0619c8375f1b.docx"/>
    <n v="209"/>
    <n v="0"/>
    <n v="0"/>
    <n v="0"/>
    <n v="0"/>
    <n v="0"/>
    <n v="0"/>
    <n v="0"/>
    <n v="0"/>
    <d v="2020-02-08T15:53:30"/>
    <d v="2020-02-09T01:13:34"/>
    <d v="2020-02-08T15:53:26"/>
    <n v="223250"/>
    <n v="1"/>
    <n v="1"/>
    <n v="223250"/>
    <n v="1"/>
    <n v="1"/>
    <n v="1366728"/>
    <n v="4"/>
    <n v="2"/>
    <n v="43479652"/>
    <n v="176"/>
    <n v="24"/>
    <n v="445441"/>
    <n v="2"/>
    <n v="24"/>
    <n v="445441"/>
    <n v="2"/>
    <n v="24"/>
    <n v="2731080"/>
    <n v="8"/>
    <n v="24"/>
    <n v="43479652"/>
    <n v="176"/>
    <n v="24"/>
    <n v="222191"/>
    <n v="1"/>
    <n v="0"/>
    <n v="222191"/>
    <n v="1"/>
    <n v="0"/>
    <n v="1364352"/>
    <n v="4"/>
    <n v="0"/>
    <n v="43479652"/>
    <n v="176"/>
    <n v="24"/>
    <s v="domain\AppSvc"/>
    <x v="210"/>
    <n v="1"/>
  </r>
  <r>
    <s v="\\FS1\2018\123667"/>
    <n v="8"/>
    <n v="33321667"/>
    <n v="200"/>
    <n v="46"/>
    <n v="166608"/>
    <n v="889033"/>
    <n v="724384"/>
    <n v="16026801"/>
    <n v="0"/>
    <s v="\\FS1\2018\123456\2018\I\001\PC\SP\2083711b-2405-4081-a4bf-0619c8375f1b\"/>
    <n v="8"/>
    <n v="0"/>
    <s v="\\FS1\2018\123456\2018\I\001\CC\2083711b-2405-4081-a4bf-0619c8375f1b\offd_2083711b-2405-4081-a4bf-0619c8375f1b_2083711b-2405-4081-a4bf-0619c8375f1b.docx"/>
    <n v="204"/>
    <n v="0"/>
    <n v="0"/>
    <n v="0"/>
    <n v="0"/>
    <n v="0"/>
    <n v="0"/>
    <n v="0"/>
    <n v="0"/>
    <d v="2020-01-30T20:29:40"/>
    <d v="2020-02-08T19:32:32"/>
    <d v="2020-01-30T20:28:51"/>
    <n v="0"/>
    <n v="0"/>
    <n v="0"/>
    <n v="0"/>
    <n v="0"/>
    <n v="0"/>
    <n v="33321667"/>
    <n v="200"/>
    <n v="46"/>
    <n v="33321667"/>
    <n v="200"/>
    <n v="46"/>
    <n v="0"/>
    <n v="0"/>
    <n v="46"/>
    <n v="231063"/>
    <n v="1"/>
    <n v="46"/>
    <n v="33321667"/>
    <n v="200"/>
    <n v="46"/>
    <n v="33321667"/>
    <n v="200"/>
    <n v="46"/>
    <n v="0"/>
    <n v="0"/>
    <n v="0"/>
    <n v="0"/>
    <n v="0"/>
    <n v="0"/>
    <n v="33321667"/>
    <n v="200"/>
    <n v="46"/>
    <n v="33321667"/>
    <n v="200"/>
    <n v="46"/>
    <s v="domain\AppSvc"/>
    <x v="211"/>
    <n v="1"/>
  </r>
  <r>
    <s v="\\FS1\2018\123668"/>
    <n v="8"/>
    <n v="89080420"/>
    <n v="285"/>
    <n v="64"/>
    <n v="312562"/>
    <n v="1323788"/>
    <n v="1391881"/>
    <n v="59242962"/>
    <n v="0"/>
    <s v="\\FS1\2018\123456\2018\I\001\PC\SP\2083711b-2405-4081-a4bf-0619c8375f1b\"/>
    <n v="8"/>
    <n v="0"/>
    <s v="\\FS1\2018\123456\2018\K\001\CC\2083711b-2405-4081-a4bf-0619c8375f1b\MASK_CFf_2083711b-2405-4081-a4bf-0619c8375f1b_2083711b-2405-4081-a4bf-0619c8375f1b.docx"/>
    <n v="214"/>
    <n v="0"/>
    <n v="0"/>
    <n v="0"/>
    <n v="0"/>
    <n v="0"/>
    <n v="0"/>
    <n v="0"/>
    <n v="0"/>
    <d v="2020-02-07T18:46:27"/>
    <d v="2020-02-09T01:24:52"/>
    <d v="2020-02-07T18:43:27"/>
    <n v="0"/>
    <n v="0"/>
    <n v="0"/>
    <n v="5820235"/>
    <n v="20"/>
    <n v="6"/>
    <n v="11448638"/>
    <n v="48"/>
    <n v="20"/>
    <n v="89080420"/>
    <n v="285"/>
    <n v="64"/>
    <n v="4816891"/>
    <n v="17"/>
    <n v="64"/>
    <n v="5820235"/>
    <n v="20"/>
    <n v="64"/>
    <n v="12760890"/>
    <n v="51"/>
    <n v="64"/>
    <n v="89080420"/>
    <n v="285"/>
    <n v="64"/>
    <n v="0"/>
    <n v="0"/>
    <n v="0"/>
    <n v="4452527"/>
    <n v="17"/>
    <n v="2"/>
    <n v="9420941"/>
    <n v="44"/>
    <n v="12"/>
    <n v="89080420"/>
    <n v="285"/>
    <n v="64"/>
    <s v="domain\AppSvc"/>
    <x v="212"/>
    <n v="1"/>
  </r>
  <r>
    <s v="\\FS1\2018\123669"/>
    <n v="8"/>
    <n v="284213415"/>
    <n v="4015"/>
    <n v="539"/>
    <n v="70787"/>
    <n v="1317066"/>
    <n v="527297"/>
    <n v="55151157"/>
    <n v="0"/>
    <s v="\\FS1\2018\123456\2018\F\001\PC\SP\2083711b-2405-4081-a4bf-0619c8375f1b\"/>
    <n v="8"/>
    <n v="0"/>
    <s v="\\FS1\2018\123456\2018\I\001\CC\2083711b-2405-4081-a4bf-0619c8375f1b\Cache_offd_2083711b-2405-4081-a4bf-0619c8375f1b_2083711b-2405-4081-a4bf-0619c8375f1b.docx"/>
    <n v="210"/>
    <n v="0"/>
    <n v="0"/>
    <n v="0"/>
    <n v="0"/>
    <n v="0"/>
    <n v="0"/>
    <n v="3"/>
    <n v="0"/>
    <d v="2020-02-08T14:37:27"/>
    <d v="2020-02-09T01:07:28"/>
    <d v="2020-02-08T13:57:19"/>
    <n v="1190940"/>
    <n v="2"/>
    <n v="1"/>
    <n v="5578365"/>
    <n v="79"/>
    <n v="29"/>
    <n v="145726989"/>
    <n v="2733"/>
    <n v="474"/>
    <n v="284213415"/>
    <n v="4015"/>
    <n v="539"/>
    <n v="3460894"/>
    <n v="10"/>
    <n v="539"/>
    <n v="12477624"/>
    <n v="107"/>
    <n v="539"/>
    <n v="154960646"/>
    <n v="2998"/>
    <n v="539"/>
    <n v="284213415"/>
    <n v="4015"/>
    <n v="539"/>
    <n v="595470"/>
    <n v="1"/>
    <n v="0"/>
    <n v="3260372"/>
    <n v="61"/>
    <n v="12"/>
    <n v="69870332"/>
    <n v="2111"/>
    <n v="148"/>
    <n v="284213415"/>
    <n v="4015"/>
    <n v="539"/>
    <s v="domain\AppSvc"/>
    <x v="213"/>
    <n v="1"/>
  </r>
  <r>
    <s v="\\FS1\2018\123670"/>
    <n v="8"/>
    <n v="1523057087"/>
    <n v="2829"/>
    <n v="266"/>
    <n v="538372"/>
    <n v="27666732"/>
    <n v="5725778"/>
    <n v="399170083"/>
    <n v="0"/>
    <s v="\\FS1\2018\123456\2018\C\001\CC\2083711b-2405-4081-a4bf-0619c8375f1b\GLI.xml"/>
    <n v="8"/>
    <n v="0"/>
    <s v="\\FS1\2018\123456\2018\I\003\CC\2083711b-2405-4081-a4bf-0619c8375f1b\CF_5100_2083711b-2405-4081-a4bf-0619c8375f1b_2083711b-2405-4081-a4bf-0619c8375f1b.docx"/>
    <n v="211"/>
    <n v="0"/>
    <n v="0"/>
    <n v="0"/>
    <n v="0"/>
    <n v="0"/>
    <n v="0"/>
    <n v="0"/>
    <n v="0"/>
    <d v="2020-02-07T21:33:02"/>
    <d v="2020-02-09T01:09:37"/>
    <d v="2020-02-07T19:15:03"/>
    <n v="0"/>
    <n v="0"/>
    <n v="0"/>
    <n v="18474857"/>
    <n v="38"/>
    <n v="12"/>
    <n v="57947133"/>
    <n v="120"/>
    <n v="17"/>
    <n v="1523057087"/>
    <n v="2829"/>
    <n v="266"/>
    <n v="10662223"/>
    <n v="16"/>
    <n v="266"/>
    <n v="55129863"/>
    <n v="66"/>
    <n v="266"/>
    <n v="117585454"/>
    <n v="174"/>
    <n v="266"/>
    <n v="1523057087"/>
    <n v="2829"/>
    <n v="266"/>
    <n v="0"/>
    <n v="0"/>
    <n v="0"/>
    <n v="50082289"/>
    <n v="58"/>
    <n v="2"/>
    <n v="104945906"/>
    <n v="152"/>
    <n v="6"/>
    <n v="1523057087"/>
    <n v="2829"/>
    <n v="266"/>
    <s v="domain\AppSvc"/>
    <x v="214"/>
    <n v="1"/>
  </r>
  <r>
    <s v="\\FS1\2018\123671"/>
    <n v="8"/>
    <n v="433576626"/>
    <n v="1295"/>
    <n v="64"/>
    <n v="334808"/>
    <n v="1029854"/>
    <n v="6774634"/>
    <n v="146848013"/>
    <n v="0"/>
    <s v="\\FS1\2018\123456\2018\S\001\CC\2083711b-2405-4081-a4bf-0619c8375f1b\GLI.xml"/>
    <n v="8"/>
    <n v="0"/>
    <s v="\\FS1\2018\123456\2018\S\001\CC\2083711b-2405-4081-a4bf-0619c8375f1b\CFf_2083711b-2405-4081-a4bf-0619c8375f1b_2083711b-2405-4081-a4bf-0619c8375f1b.docx"/>
    <n v="209"/>
    <n v="0"/>
    <n v="0"/>
    <n v="0"/>
    <n v="0"/>
    <n v="0"/>
    <n v="0"/>
    <n v="0"/>
    <n v="0"/>
    <d v="2020-02-07T21:18:42"/>
    <d v="2020-02-09T01:24:48"/>
    <d v="2020-02-07T21:18:35"/>
    <n v="0"/>
    <n v="0"/>
    <n v="0"/>
    <n v="4132921"/>
    <n v="17"/>
    <n v="6"/>
    <n v="36775663"/>
    <n v="97"/>
    <n v="14"/>
    <n v="433576626"/>
    <n v="1295"/>
    <n v="64"/>
    <n v="2227974"/>
    <n v="9"/>
    <n v="64"/>
    <n v="7080471"/>
    <n v="25"/>
    <n v="64"/>
    <n v="44412214"/>
    <n v="122"/>
    <n v="64"/>
    <n v="433576626"/>
    <n v="1295"/>
    <n v="64"/>
    <n v="0"/>
    <n v="0"/>
    <n v="0"/>
    <n v="3736580"/>
    <n v="15"/>
    <n v="0"/>
    <n v="29255675"/>
    <n v="86"/>
    <n v="5"/>
    <n v="433576626"/>
    <n v="1295"/>
    <n v="64"/>
    <s v="domain\AppSvc"/>
    <x v="215"/>
    <n v="1"/>
  </r>
  <r>
    <s v="\\FS1\2018\123672"/>
    <n v="8"/>
    <n v="707932155"/>
    <n v="2759"/>
    <n v="68"/>
    <n v="256590"/>
    <n v="1583761"/>
    <n v="10410766"/>
    <n v="70281867"/>
    <n v="0"/>
    <s v="\\FS1\2018\123456\2018\P\001\CC\2083711b-2405-4081-a4bf-0619c8375f1b\LGP.docx"/>
    <n v="8"/>
    <n v="0"/>
    <s v="\\FS1\2018\123456\2018\P\001\CC\2083711b-2405-4081-a4bf-0619c8375f1b\CFf_2083711b-2405-4081-a4bf-0619c8375f1b_2083711b-2405-4081-a4bf-0619c8375f1b.docx"/>
    <n v="209"/>
    <n v="0"/>
    <n v="0"/>
    <n v="0"/>
    <n v="0"/>
    <n v="0"/>
    <n v="0"/>
    <n v="0"/>
    <n v="0"/>
    <d v="2020-01-08T12:22:34"/>
    <d v="2020-02-08T20:32:31"/>
    <d v="2020-01-08T12:19:37"/>
    <n v="0"/>
    <n v="0"/>
    <n v="0"/>
    <n v="0"/>
    <n v="0"/>
    <n v="0"/>
    <n v="0"/>
    <n v="0"/>
    <n v="0"/>
    <n v="707932155"/>
    <n v="2759"/>
    <n v="68"/>
    <n v="0"/>
    <n v="0"/>
    <n v="68"/>
    <n v="0"/>
    <n v="0"/>
    <n v="68"/>
    <n v="0"/>
    <n v="0"/>
    <n v="68"/>
    <n v="707932155"/>
    <n v="2759"/>
    <n v="68"/>
    <n v="0"/>
    <n v="0"/>
    <n v="0"/>
    <n v="0"/>
    <n v="0"/>
    <n v="0"/>
    <n v="0"/>
    <n v="0"/>
    <n v="0"/>
    <n v="707932155"/>
    <n v="2759"/>
    <n v="68"/>
    <s v="domain\AppSvc"/>
    <x v="216"/>
    <n v="1"/>
  </r>
  <r>
    <s v="\\FS1\2018\123673"/>
    <n v="8"/>
    <n v="32482368"/>
    <n v="97"/>
    <n v="34"/>
    <n v="334869"/>
    <n v="1267033"/>
    <n v="955363"/>
    <n v="16845557"/>
    <n v="0"/>
    <s v="\\FS1\2018\123456\2018\C\001\CC\2083711b-2405-4081-a4bf-0619c8375f1b\GLI.xml"/>
    <n v="8"/>
    <n v="0"/>
    <s v="\\FS1\2018\123456\2018\C\001\CC\2083711b-2405-4081-a4bf-0619c8375f1b\CFf_2083711b-2405-4081-a4bf-0619c8375f1b_2083711b-2405-4081-a4bf-0619c8375f1b.docx"/>
    <n v="209"/>
    <n v="0"/>
    <n v="0"/>
    <n v="0"/>
    <n v="0"/>
    <n v="0"/>
    <n v="0"/>
    <n v="0"/>
    <n v="0"/>
    <d v="2020-01-15T17:52:15"/>
    <d v="2020-02-08T20:39:16"/>
    <d v="2020-01-15T17:19:29"/>
    <n v="0"/>
    <n v="0"/>
    <n v="0"/>
    <n v="0"/>
    <n v="0"/>
    <n v="0"/>
    <n v="1267033"/>
    <n v="1"/>
    <n v="1"/>
    <n v="32482368"/>
    <n v="97"/>
    <n v="34"/>
    <n v="0"/>
    <n v="0"/>
    <n v="34"/>
    <n v="0"/>
    <n v="0"/>
    <n v="34"/>
    <n v="2529232"/>
    <n v="2"/>
    <n v="34"/>
    <n v="32482368"/>
    <n v="97"/>
    <n v="34"/>
    <n v="0"/>
    <n v="0"/>
    <n v="0"/>
    <n v="0"/>
    <n v="0"/>
    <n v="0"/>
    <n v="1262199"/>
    <n v="1"/>
    <n v="0"/>
    <n v="32482368"/>
    <n v="97"/>
    <n v="34"/>
    <s v="domain\AppSvc"/>
    <x v="217"/>
    <n v="1"/>
  </r>
  <r>
    <s v="\\FS1\2018\123674"/>
    <n v="8"/>
    <n v="24532192"/>
    <n v="96"/>
    <n v="24"/>
    <n v="255543"/>
    <n v="943995"/>
    <n v="1022174"/>
    <n v="12260095"/>
    <n v="0"/>
    <s v="\\FS1\2018\123456\2018\I\001\PC\SP\2083711b-2405-4081-a4bf-0619c8375f1b\"/>
    <n v="8"/>
    <n v="0"/>
    <s v="\\FS1\2018\123456\2018\I\001\CC\2083711b-2405-4081-a4bf-0619c8375f1b\FC_CFf_2083711b-2405-4081-a4bf-0619c8375f1b_2083711b-2405-4081-a4bf-0619c8375f1b.docx"/>
    <n v="212"/>
    <n v="0"/>
    <n v="0"/>
    <n v="0"/>
    <n v="0"/>
    <n v="0"/>
    <n v="0"/>
    <n v="0"/>
    <n v="0"/>
    <d v="2020-01-20T13:24:59"/>
    <d v="2020-02-08T20:31:20"/>
    <d v="2020-01-20T13:24:51"/>
    <n v="0"/>
    <n v="0"/>
    <n v="0"/>
    <n v="0"/>
    <n v="0"/>
    <n v="0"/>
    <n v="7930028"/>
    <n v="46"/>
    <n v="16"/>
    <n v="24532192"/>
    <n v="96"/>
    <n v="24"/>
    <n v="0"/>
    <n v="0"/>
    <n v="24"/>
    <n v="0"/>
    <n v="0"/>
    <n v="24"/>
    <n v="7930028"/>
    <n v="46"/>
    <n v="24"/>
    <n v="24532192"/>
    <n v="96"/>
    <n v="24"/>
    <n v="0"/>
    <n v="0"/>
    <n v="0"/>
    <n v="0"/>
    <n v="0"/>
    <n v="0"/>
    <n v="3235924"/>
    <n v="39"/>
    <n v="5"/>
    <n v="24532192"/>
    <n v="96"/>
    <n v="24"/>
    <s v="domain\AppSvc"/>
    <x v="218"/>
    <n v="1"/>
  </r>
  <r>
    <s v="\\FS1\2018\123675"/>
    <n v="8"/>
    <n v="1364956476"/>
    <n v="5668"/>
    <n v="44"/>
    <n v="240818"/>
    <n v="1142659"/>
    <n v="31021738"/>
    <n v="61189082"/>
    <n v="0"/>
    <s v="\\FS1\2018\123456\2018\I\005\CC\2083711b-2405-4081-a4bf-0619c8375f1b\GLI.xml"/>
    <n v="8"/>
    <n v="0"/>
    <s v="\\FS1\2018\123456\2018\I\005\CC\2083711b-2405-4081-a4bf-0619c8375f1b\CFf_2083711b-2405-4081-a4bf-0619c8375f1b_2083711b-2405-4081-a4bf-0619c8375f1b.docx"/>
    <n v="209"/>
    <n v="0"/>
    <n v="0"/>
    <n v="0"/>
    <n v="0"/>
    <n v="0"/>
    <n v="0"/>
    <n v="0"/>
    <n v="0"/>
    <d v="2020-02-04T14:19:25"/>
    <d v="2020-02-08T19:39:21"/>
    <d v="2020-02-04T14:19:24"/>
    <n v="0"/>
    <n v="0"/>
    <n v="0"/>
    <n v="232524"/>
    <n v="1"/>
    <n v="1"/>
    <n v="134211085"/>
    <n v="469"/>
    <n v="12"/>
    <n v="1364956476"/>
    <n v="5668"/>
    <n v="44"/>
    <n v="0"/>
    <n v="0"/>
    <n v="44"/>
    <n v="463989"/>
    <n v="2"/>
    <n v="44"/>
    <n v="270291404"/>
    <n v="946"/>
    <n v="44"/>
    <n v="1364956476"/>
    <n v="5668"/>
    <n v="44"/>
    <n v="0"/>
    <n v="0"/>
    <n v="0"/>
    <n v="231465"/>
    <n v="1"/>
    <n v="0"/>
    <n v="135677070"/>
    <n v="473"/>
    <n v="0"/>
    <n v="1364956476"/>
    <n v="5668"/>
    <n v="44"/>
    <s v="domain\AppSvc"/>
    <x v="219"/>
    <n v="1"/>
  </r>
  <r>
    <s v="\\FS1\2018\123676"/>
    <n v="8"/>
    <n v="387257815"/>
    <n v="2607"/>
    <n v="324"/>
    <n v="148545"/>
    <n v="4693822"/>
    <n v="1195240"/>
    <n v="79526144"/>
    <n v="0"/>
    <s v="\\FS1\2018\123456\2018\F\001\CC\2083711b-2405-4081-a4bf-0619c8375f1b\GLI.xml"/>
    <n v="8"/>
    <n v="0"/>
    <s v="\\FS1\2018\123456\2018\I\001\CC\2083711b-2405-4081-a4bf-0619c8375f1b\Cache_offd_2083711b-2405-4081-a4bf-0619c8375f1b_2083711b-2405-4081-a4bf-0619c8375f1b.docx"/>
    <n v="210"/>
    <n v="0"/>
    <n v="0"/>
    <n v="0"/>
    <n v="0"/>
    <n v="0"/>
    <n v="0"/>
    <n v="0"/>
    <n v="0"/>
    <d v="2020-02-08T19:50:33"/>
    <d v="2020-02-09T01:12:45"/>
    <d v="2020-02-08T19:49:10"/>
    <n v="231802"/>
    <n v="1"/>
    <n v="1"/>
    <n v="510633"/>
    <n v="2"/>
    <n v="2"/>
    <n v="3019374"/>
    <n v="28"/>
    <n v="21"/>
    <n v="387257815"/>
    <n v="2607"/>
    <n v="324"/>
    <n v="458817"/>
    <n v="2"/>
    <n v="324"/>
    <n v="4407912"/>
    <n v="13"/>
    <n v="324"/>
    <n v="17186897"/>
    <n v="53"/>
    <n v="324"/>
    <n v="387257815"/>
    <n v="2607"/>
    <n v="324"/>
    <n v="227015"/>
    <n v="1"/>
    <n v="0"/>
    <n v="496592"/>
    <n v="2"/>
    <n v="0"/>
    <n v="3918576"/>
    <n v="27"/>
    <n v="9"/>
    <n v="387257815"/>
    <n v="2607"/>
    <n v="324"/>
    <s v="domain\AppSvc"/>
    <x v="220"/>
    <n v="1"/>
  </r>
  <r>
    <s v="\\FS1\2018\123677"/>
    <n v="8"/>
    <n v="33802831"/>
    <n v="14"/>
    <n v="9"/>
    <n v="2414487"/>
    <n v="8106677"/>
    <n v="3755870"/>
    <n v="32947368"/>
    <n v="0"/>
    <s v="\\FS1\2018\123456\2018\P\001\CC\2083711b-2405-4081-a4bf-0619c8375f1b\GLI.xml"/>
    <n v="8"/>
    <n v="0"/>
    <s v="\\FS1\2018\123456\2018\P\001\CC\2083711b-2405-4081-a4bf-0619c8375f1b\CF_134_2083711b-2405-4081-a4bf-0619c8375f1b_2083711b-2405-4081-a4bf-0619c8375f1b.docx"/>
    <n v="210"/>
    <n v="0"/>
    <n v="0"/>
    <n v="0"/>
    <n v="0"/>
    <n v="0"/>
    <n v="0"/>
    <n v="0"/>
    <n v="0"/>
    <d v="2019-09-19T16:35:27"/>
    <d v="2020-02-08T20:33:08"/>
    <d v="2019-09-19T16:35:24"/>
    <n v="0"/>
    <n v="0"/>
    <n v="0"/>
    <n v="0"/>
    <n v="0"/>
    <n v="0"/>
    <n v="0"/>
    <n v="0"/>
    <n v="0"/>
    <n v="33802831"/>
    <n v="14"/>
    <n v="9"/>
    <n v="0"/>
    <n v="0"/>
    <n v="9"/>
    <n v="0"/>
    <n v="0"/>
    <n v="9"/>
    <n v="0"/>
    <n v="0"/>
    <n v="9"/>
    <n v="33802831"/>
    <n v="14"/>
    <n v="9"/>
    <n v="0"/>
    <n v="0"/>
    <n v="0"/>
    <n v="0"/>
    <n v="0"/>
    <n v="0"/>
    <n v="0"/>
    <n v="0"/>
    <n v="0"/>
    <n v="33802831"/>
    <n v="14"/>
    <n v="9"/>
    <s v="domain\AppSvc"/>
    <x v="221"/>
    <n v="0"/>
  </r>
  <r>
    <s v="\\FS1\2018\123678"/>
    <n v="8"/>
    <n v="9876501"/>
    <n v="36"/>
    <n v="12"/>
    <n v="274347"/>
    <n v="623138"/>
    <n v="823041"/>
    <n v="9705706"/>
    <n v="0"/>
    <s v="\\FS1\2018\123456\2018\I\001\CC\2083711b-2405-4081-a4bf-0619c8375f1b\GMI.xml"/>
    <n v="8"/>
    <n v="0"/>
    <s v="\\FS1\2018\123456\2018\I\001\CC\2083711b-2405-4081-a4bf-0619c8375f1b\CFf_2083711b-2405-4081-a4bf-0619c8375f1b_2083711b-2405-4081-a4bf-0619c8375f1b.docx"/>
    <n v="209"/>
    <n v="0"/>
    <n v="0"/>
    <n v="0"/>
    <n v="0"/>
    <n v="0"/>
    <n v="0"/>
    <n v="0"/>
    <n v="0"/>
    <d v="2020-02-01T22:47:12"/>
    <d v="2020-02-08T20:32:53"/>
    <d v="2020-02-01T22:47:07"/>
    <n v="0"/>
    <n v="0"/>
    <n v="0"/>
    <n v="0"/>
    <n v="0"/>
    <n v="0"/>
    <n v="2713409"/>
    <n v="9"/>
    <n v="5"/>
    <n v="9876501"/>
    <n v="36"/>
    <n v="12"/>
    <n v="0"/>
    <n v="0"/>
    <n v="12"/>
    <n v="4347541"/>
    <n v="12"/>
    <n v="12"/>
    <n v="4347541"/>
    <n v="12"/>
    <n v="12"/>
    <n v="9876501"/>
    <n v="36"/>
    <n v="12"/>
    <n v="0"/>
    <n v="0"/>
    <n v="0"/>
    <n v="0"/>
    <n v="0"/>
    <n v="0"/>
    <n v="3931028"/>
    <n v="11"/>
    <n v="2"/>
    <n v="9876501"/>
    <n v="36"/>
    <n v="12"/>
    <s v="domain\AppSvc"/>
    <x v="222"/>
    <n v="1"/>
  </r>
  <r>
    <s v="\\FS1\2018\123679"/>
    <n v="8"/>
    <n v="184594939"/>
    <n v="559"/>
    <n v="50"/>
    <n v="330223"/>
    <n v="14931952"/>
    <n v="3691898"/>
    <n v="167265883"/>
    <n v="0"/>
    <s v="\\FS1\2018\123456\2018\I\001\CC\2083711b-2405-4081-a4bf-0619c8375f1b\GLI.xml"/>
    <n v="8"/>
    <n v="0"/>
    <s v="\\FS1\2018\123456\2018\P\001\CC\2083711b-2405-4081-a4bf-0619c8375f1b\CF_101_2083711b-2405-4081-a4bf-0619c8375f1b_2083711b-2405-4081-a4bf-0619c8375f1b.docx"/>
    <n v="210"/>
    <n v="0"/>
    <n v="0"/>
    <n v="0"/>
    <n v="0"/>
    <n v="0"/>
    <n v="0"/>
    <n v="0"/>
    <n v="0"/>
    <d v="2020-02-07T12:41:40"/>
    <d v="2020-02-08T20:31:37"/>
    <d v="2020-02-07T12:24:40"/>
    <n v="0"/>
    <n v="0"/>
    <n v="0"/>
    <n v="16033702"/>
    <n v="70"/>
    <n v="10"/>
    <n v="41492936"/>
    <n v="229"/>
    <n v="25"/>
    <n v="184594939"/>
    <n v="559"/>
    <n v="50"/>
    <n v="0"/>
    <n v="0"/>
    <n v="50"/>
    <n v="21444075"/>
    <n v="79"/>
    <n v="50"/>
    <n v="62651524"/>
    <n v="308"/>
    <n v="50"/>
    <n v="184594939"/>
    <n v="559"/>
    <n v="50"/>
    <n v="0"/>
    <n v="0"/>
    <n v="0"/>
    <n v="11854378"/>
    <n v="59"/>
    <n v="1"/>
    <n v="24870008"/>
    <n v="197"/>
    <n v="12"/>
    <n v="184594939"/>
    <n v="559"/>
    <n v="50"/>
    <s v="domain\AppSvc"/>
    <x v="223"/>
    <n v="1"/>
  </r>
  <r>
    <s v="\\FS1\2018\123680"/>
    <n v="8"/>
    <n v="168840363"/>
    <n v="854"/>
    <n v="89"/>
    <n v="197705"/>
    <n v="2302367"/>
    <n v="1897082"/>
    <n v="51613566"/>
    <n v="0"/>
    <s v="\\FS1\2018\123456\2018\I\002\PC\SP\2083711b-2405-4081-a4bf-0619c8375f1b\"/>
    <n v="8"/>
    <n v="0"/>
    <s v="\\FS1\2018\123456\2018\I\002\CC\2083711b-2405-4081-a4bf-0619c8375f1b\offd_2083711b-2405-4081-a4bf-0619c8375f1b_2083711b-2405-4081-a4bf-0619c8375f1b.docx"/>
    <n v="204"/>
    <n v="0"/>
    <n v="0"/>
    <n v="0"/>
    <n v="0"/>
    <n v="0"/>
    <n v="0"/>
    <n v="0"/>
    <n v="0"/>
    <d v="2020-02-07T22:42:26"/>
    <d v="2020-02-08T20:30:47"/>
    <d v="2020-02-05T16:25:50"/>
    <n v="0"/>
    <n v="0"/>
    <n v="0"/>
    <n v="97394958"/>
    <n v="598"/>
    <n v="83"/>
    <n v="99758684"/>
    <n v="606"/>
    <n v="83"/>
    <n v="168840363"/>
    <n v="854"/>
    <n v="89"/>
    <n v="0"/>
    <n v="0"/>
    <n v="89"/>
    <n v="97875034"/>
    <n v="600"/>
    <n v="89"/>
    <n v="101005649"/>
    <n v="611"/>
    <n v="89"/>
    <n v="168840363"/>
    <n v="854"/>
    <n v="89"/>
    <n v="0"/>
    <n v="0"/>
    <n v="0"/>
    <n v="97394486"/>
    <n v="598"/>
    <n v="74"/>
    <n v="99797358"/>
    <n v="606"/>
    <n v="74"/>
    <n v="168840363"/>
    <n v="854"/>
    <n v="89"/>
    <s v="domain\AppSvc"/>
    <x v="224"/>
    <n v="1"/>
  </r>
  <r>
    <s v="\\FS1\2018\123681"/>
    <n v="8"/>
    <n v="247863830"/>
    <n v="651"/>
    <n v="43"/>
    <n v="380743"/>
    <n v="1199566"/>
    <n v="5764275"/>
    <n v="171091271"/>
    <n v="0"/>
    <s v="\\FS1\2018\123456\2018\S\001\CC\2083711b-2405-4081-a4bf-0619c8375f1b\GLI.xml"/>
    <n v="8"/>
    <n v="0"/>
    <s v="\\FS1\2018\123456\2018\S\001\CC\2083711b-2405-4081-a4bf-0619c8375f1b\CFf_2083711b-2405-4081-a4bf-0619c8375f1b_2083711b-2405-4081-a4bf-0619c8375f1b.docx"/>
    <n v="209"/>
    <n v="0"/>
    <n v="0"/>
    <n v="0"/>
    <n v="0"/>
    <n v="0"/>
    <n v="0"/>
    <n v="0"/>
    <n v="0"/>
    <d v="2019-12-23T12:52:45"/>
    <d v="2020-02-08T20:34:48"/>
    <d v="2019-12-23T12:52:40"/>
    <n v="0"/>
    <n v="0"/>
    <n v="0"/>
    <n v="0"/>
    <n v="0"/>
    <n v="0"/>
    <n v="0"/>
    <n v="0"/>
    <n v="0"/>
    <n v="247863830"/>
    <n v="651"/>
    <n v="43"/>
    <n v="352987"/>
    <n v="1"/>
    <n v="43"/>
    <n v="1239963"/>
    <n v="3"/>
    <n v="43"/>
    <n v="5662902"/>
    <n v="13"/>
    <n v="43"/>
    <n v="247863830"/>
    <n v="651"/>
    <n v="43"/>
    <n v="0"/>
    <n v="0"/>
    <n v="0"/>
    <n v="0"/>
    <n v="0"/>
    <n v="0"/>
    <n v="0"/>
    <n v="0"/>
    <n v="0"/>
    <n v="247863830"/>
    <n v="651"/>
    <n v="43"/>
    <s v="domain\AppSvc"/>
    <x v="225"/>
    <n v="1"/>
  </r>
  <r>
    <s v="\\FS1\2018\123682"/>
    <n v="8"/>
    <n v="253510459"/>
    <n v="2334"/>
    <n v="365"/>
    <n v="108616"/>
    <n v="509500"/>
    <n v="694549"/>
    <n v="47629044"/>
    <n v="0"/>
    <s v="\\FS1\2018\123456\2018\I\004\PC\SP\2083711b-2405-4081-a4bf-0619c8375f1b\"/>
    <n v="8"/>
    <n v="0"/>
    <s v="\\FS1\2018\123456\2018\I\004\CC\2083711b-2405-4081-a4bf-0619c8375f1b\CFf_2083711b-2405-4081-a4bf-0619c8375f1b_2083711b-2405-4081-a4bf-0619c8375f1b.docx"/>
    <n v="209"/>
    <n v="0"/>
    <n v="0"/>
    <n v="0"/>
    <n v="0"/>
    <n v="0"/>
    <n v="0"/>
    <n v="2"/>
    <n v="0"/>
    <d v="2020-02-07T12:53:44"/>
    <d v="2020-02-08T20:27:50"/>
    <d v="2020-02-07T12:43:41"/>
    <n v="0"/>
    <n v="0"/>
    <n v="0"/>
    <n v="2294238"/>
    <n v="9"/>
    <n v="6"/>
    <n v="41706489"/>
    <n v="164"/>
    <n v="10"/>
    <n v="253510459"/>
    <n v="2334"/>
    <n v="365"/>
    <n v="0"/>
    <n v="0"/>
    <n v="365"/>
    <n v="3134912"/>
    <n v="12"/>
    <n v="365"/>
    <n v="81073556"/>
    <n v="320"/>
    <n v="365"/>
    <n v="253510459"/>
    <n v="2334"/>
    <n v="365"/>
    <n v="0"/>
    <n v="0"/>
    <n v="0"/>
    <n v="1489913"/>
    <n v="8"/>
    <n v="2"/>
    <n v="42357022"/>
    <n v="167"/>
    <n v="2"/>
    <n v="253510459"/>
    <n v="2334"/>
    <n v="365"/>
    <s v="domain\AppSvc"/>
    <x v="226"/>
    <n v="1"/>
  </r>
  <r>
    <s v="\\FS1\2018\123683"/>
    <n v="8"/>
    <n v="962915807"/>
    <n v="1445"/>
    <n v="149"/>
    <n v="666377"/>
    <n v="5252846"/>
    <n v="6462522"/>
    <n v="542867306"/>
    <n v="0"/>
    <s v="\\FS1\2018\123456\2018\S\001\CC\2083711b-2405-4081-a4bf-0619c8375f1b\GLI.xml"/>
    <n v="8"/>
    <n v="0"/>
    <s v="\\FS1\2018\123456\2018\S\001\CC\2083711b-2405-4081-a4bf-0619c8375f1b\CFf_2083711b-2405-4081-a4bf-0619c8375f1b_2083711b-2405-4081-a4bf-0619c8375f1b.docx"/>
    <n v="209"/>
    <n v="0"/>
    <n v="0"/>
    <n v="0"/>
    <n v="0"/>
    <n v="0"/>
    <n v="0"/>
    <n v="0"/>
    <n v="0"/>
    <d v="2020-02-08T15:13:23"/>
    <d v="2020-02-09T00:57:24"/>
    <d v="2020-02-08T14:41:21"/>
    <n v="2894999"/>
    <n v="4"/>
    <n v="3"/>
    <n v="8679195"/>
    <n v="14"/>
    <n v="8"/>
    <n v="40857651"/>
    <n v="57"/>
    <n v="12"/>
    <n v="962915807"/>
    <n v="1445"/>
    <n v="149"/>
    <n v="8459272"/>
    <n v="11"/>
    <n v="149"/>
    <n v="19177346"/>
    <n v="27"/>
    <n v="149"/>
    <n v="82921599"/>
    <n v="104"/>
    <n v="149"/>
    <n v="962915807"/>
    <n v="1445"/>
    <n v="149"/>
    <n v="4506046"/>
    <n v="6"/>
    <n v="0"/>
    <n v="10988817"/>
    <n v="17"/>
    <n v="1"/>
    <n v="52149056"/>
    <n v="69"/>
    <n v="3"/>
    <n v="962915807"/>
    <n v="1445"/>
    <n v="149"/>
    <s v="domain\AppSvc"/>
    <x v="227"/>
    <n v="1"/>
  </r>
  <r>
    <s v="\\FS1\2018\123684"/>
    <n v="8"/>
    <n v="199363040"/>
    <n v="2104"/>
    <n v="241"/>
    <n v="94754"/>
    <n v="619930"/>
    <n v="827232"/>
    <n v="63895835"/>
    <n v="0"/>
    <s v="\\FS1\2018\123456\2018\S\001\CC\2083711b-2405-4081-a4bf-0619c8375f1b\LGP.docx"/>
    <n v="8"/>
    <n v="0"/>
    <s v="\\FS1\2018\123456\2018\I\001\CC\2083711b-2405-4081-a4bf-0619c8375f1b\CFf_2083711b-2405-4081-a4bf-0619c8375f1b_2083711b-2405-4081-a4bf-0619c8375f1b.docx"/>
    <n v="209"/>
    <n v="0"/>
    <n v="0"/>
    <n v="0"/>
    <n v="0"/>
    <n v="0"/>
    <n v="0"/>
    <n v="0"/>
    <n v="0"/>
    <d v="2020-02-05T14:57:37"/>
    <d v="2020-02-08T20:28:42"/>
    <d v="2020-02-05T14:55:58"/>
    <n v="0"/>
    <n v="0"/>
    <n v="0"/>
    <n v="2486442"/>
    <n v="14"/>
    <n v="6"/>
    <n v="71558946"/>
    <n v="1067"/>
    <n v="112"/>
    <n v="199363040"/>
    <n v="2104"/>
    <n v="241"/>
    <n v="0"/>
    <n v="0"/>
    <n v="241"/>
    <n v="7449760"/>
    <n v="32"/>
    <n v="241"/>
    <n v="81374997"/>
    <n v="1562"/>
    <n v="241"/>
    <n v="199363040"/>
    <n v="2104"/>
    <n v="241"/>
    <n v="0"/>
    <n v="0"/>
    <n v="0"/>
    <n v="2945080"/>
    <n v="16"/>
    <n v="1"/>
    <n v="13118857"/>
    <n v="827"/>
    <n v="98"/>
    <n v="199363040"/>
    <n v="2104"/>
    <n v="241"/>
    <s v="domain\AppSvc"/>
    <x v="228"/>
    <n v="1"/>
  </r>
  <r>
    <s v="\\FS1\2018\123685"/>
    <n v="8"/>
    <n v="9662456"/>
    <n v="33"/>
    <n v="9"/>
    <n v="292801"/>
    <n v="583812"/>
    <n v="1073606"/>
    <n v="9167852"/>
    <n v="0"/>
    <s v="\\FS1\2018\123456\2018\I\001\CC\2083711b-2405-4081-a4bf-0619c8375f1b\LGP.docx"/>
    <n v="8"/>
    <n v="0"/>
    <s v="\\FS1\2018\123456\2018\I\001\CC\2083711b-2405-4081-a4bf-0619c8375f1b\LGP.docx"/>
    <n v="142"/>
    <n v="0"/>
    <n v="0"/>
    <n v="0"/>
    <n v="0"/>
    <n v="0"/>
    <n v="0"/>
    <n v="0"/>
    <n v="0"/>
    <d v="2020-02-07T16:58:13"/>
    <d v="2020-02-09T00:22:56"/>
    <d v="2020-02-07T16:58:08"/>
    <n v="0"/>
    <n v="0"/>
    <n v="0"/>
    <n v="0"/>
    <n v="0"/>
    <n v="1"/>
    <n v="7394107"/>
    <n v="21"/>
    <n v="4"/>
    <n v="9662456"/>
    <n v="33"/>
    <n v="9"/>
    <n v="787857"/>
    <n v="2"/>
    <n v="9"/>
    <n v="787857"/>
    <n v="2"/>
    <n v="9"/>
    <n v="8386473"/>
    <n v="24"/>
    <n v="9"/>
    <n v="9662456"/>
    <n v="33"/>
    <n v="9"/>
    <n v="0"/>
    <n v="0"/>
    <n v="0"/>
    <n v="787857"/>
    <n v="2"/>
    <n v="0"/>
    <n v="7774167"/>
    <n v="22"/>
    <n v="2"/>
    <n v="9662456"/>
    <n v="33"/>
    <n v="9"/>
    <s v="domain\AppSvc"/>
    <x v="229"/>
    <n v="1"/>
  </r>
  <r>
    <s v="\\FS1\2018\123686"/>
    <n v="8"/>
    <n v="808825665"/>
    <n v="1866"/>
    <n v="212"/>
    <n v="433454"/>
    <n v="4406161"/>
    <n v="3815215"/>
    <n v="292993204"/>
    <n v="0"/>
    <s v="\\FS1\2018\123456\2018\F\001\CC\2083711b-2405-4081-a4bf-0619c8375f1b\GLI.xml"/>
    <n v="8"/>
    <n v="0"/>
    <s v="\\FS1\2018\123456\2018\F\001\CC\2083711b-2405-4081-a4bf-0619c8375f1b\Cache_CFf_2083711b-2405-4081-a4bf-0619c8375f1b_2083711b-2405-4081-a4bf-0619c8375f1b.docx"/>
    <n v="215"/>
    <n v="0"/>
    <n v="0"/>
    <n v="0"/>
    <n v="0"/>
    <n v="0"/>
    <n v="0"/>
    <n v="0"/>
    <n v="0"/>
    <d v="2020-02-07T18:29:31"/>
    <d v="2020-02-09T00:42:39"/>
    <d v="2020-02-07T17:51:24"/>
    <n v="0"/>
    <n v="0"/>
    <n v="0"/>
    <n v="58609211"/>
    <n v="86"/>
    <n v="19"/>
    <n v="346435511"/>
    <n v="918"/>
    <n v="128"/>
    <n v="808825665"/>
    <n v="1866"/>
    <n v="212"/>
    <n v="1046237"/>
    <n v="1"/>
    <n v="212"/>
    <n v="80240855"/>
    <n v="106"/>
    <n v="212"/>
    <n v="401287067"/>
    <n v="973"/>
    <n v="212"/>
    <n v="808825665"/>
    <n v="1866"/>
    <n v="212"/>
    <n v="0"/>
    <n v="0"/>
    <n v="0"/>
    <n v="72901855"/>
    <n v="91"/>
    <n v="8"/>
    <n v="314332932"/>
    <n v="865"/>
    <n v="68"/>
    <n v="808825665"/>
    <n v="1866"/>
    <n v="212"/>
    <s v="domain\AppSvc"/>
    <x v="230"/>
    <n v="1"/>
  </r>
  <r>
    <s v="\\FS1\2018\123687"/>
    <n v="8"/>
    <n v="139731516"/>
    <n v="529"/>
    <n v="38"/>
    <n v="264142"/>
    <n v="875994"/>
    <n v="3677145"/>
    <n v="69680521"/>
    <n v="0"/>
    <s v="\\FS1\2018\123456\2018\I\002\CC\2083711b-2405-4081-a4bf-0619c8375f1b\GLI.xml"/>
    <n v="8"/>
    <n v="0"/>
    <s v="\\FS1\2018\123456\2018\I\002\CC\2083711b-2405-4081-a4bf-0619c8375f1b\CFf_2083711b-2405-4081-a4bf-0619c8375f1b_2083711b-2405-4081-a4bf-0619c8375f1b.docx"/>
    <n v="209"/>
    <n v="0"/>
    <n v="0"/>
    <n v="0"/>
    <n v="0"/>
    <n v="0"/>
    <n v="0"/>
    <n v="0"/>
    <n v="0"/>
    <d v="2020-01-27T14:37:32"/>
    <d v="2020-02-08T22:08:23"/>
    <d v="2020-01-27T14:35:09"/>
    <n v="0"/>
    <n v="0"/>
    <n v="0"/>
    <n v="0"/>
    <n v="0"/>
    <n v="0"/>
    <n v="2365825"/>
    <n v="10"/>
    <n v="6"/>
    <n v="139731516"/>
    <n v="529"/>
    <n v="38"/>
    <n v="452496"/>
    <n v="2"/>
    <n v="38"/>
    <n v="3577873"/>
    <n v="12"/>
    <n v="38"/>
    <n v="8530321"/>
    <n v="31"/>
    <n v="38"/>
    <n v="139731516"/>
    <n v="529"/>
    <n v="38"/>
    <n v="0"/>
    <n v="0"/>
    <n v="0"/>
    <n v="0"/>
    <n v="0"/>
    <n v="0"/>
    <n v="2122521"/>
    <n v="9"/>
    <n v="4"/>
    <n v="139731516"/>
    <n v="529"/>
    <n v="38"/>
    <s v="domain\AppSvc"/>
    <x v="231"/>
    <n v="1"/>
  </r>
  <r>
    <s v="\\FS1\2018\123688"/>
    <n v="8"/>
    <n v="115580048"/>
    <n v="62"/>
    <n v="10"/>
    <n v="1864194"/>
    <n v="8467945"/>
    <n v="11558004"/>
    <n v="115580048"/>
    <n v="0"/>
    <s v="\\FS1\2018\123456\2018\C\001\CC\2083711b-2405-4081-a4bf-0619c8375f1b\LGP.docx"/>
    <n v="8"/>
    <n v="0"/>
    <s v="\\FS1\2018\123456\2018\C\001\CC\2083711b-2405-4081-a4bf-0619c8375f1b\LGP.docx"/>
    <n v="142"/>
    <n v="0"/>
    <n v="0"/>
    <n v="0"/>
    <n v="0"/>
    <n v="0"/>
    <n v="0"/>
    <n v="0"/>
    <n v="0"/>
    <d v="2020-01-31T16:38:07"/>
    <d v="2020-02-08T20:30:58"/>
    <d v="2020-01-31T16:36:46"/>
    <n v="0"/>
    <n v="0"/>
    <n v="0"/>
    <n v="0"/>
    <n v="0"/>
    <n v="0"/>
    <n v="71898134"/>
    <n v="27"/>
    <n v="5"/>
    <n v="115580048"/>
    <n v="62"/>
    <n v="10"/>
    <n v="0"/>
    <n v="0"/>
    <n v="10"/>
    <n v="0"/>
    <n v="0"/>
    <n v="10"/>
    <n v="75552292"/>
    <n v="29"/>
    <n v="10"/>
    <n v="115580048"/>
    <n v="62"/>
    <n v="10"/>
    <n v="0"/>
    <n v="0"/>
    <n v="0"/>
    <n v="0"/>
    <n v="0"/>
    <n v="0"/>
    <n v="42113699"/>
    <n v="14"/>
    <n v="0"/>
    <n v="115580048"/>
    <n v="62"/>
    <n v="10"/>
    <s v="domain\AppSvc"/>
    <x v="232"/>
    <n v="1"/>
  </r>
  <r>
    <s v="\\FS1\2018\123689"/>
    <n v="6"/>
    <n v="464083"/>
    <n v="1"/>
    <n v="3"/>
    <n v="464083"/>
    <n v="464083"/>
    <n v="154694"/>
    <n v="464083"/>
    <n v="0"/>
    <s v="\\FS1\2018\123456\2018\I\001\2083711b-2405-4081-a4bf-0619c8375f1b.rr"/>
    <n v="6"/>
    <n v="0"/>
    <s v="\\FS1\2018\123456\2018\I\001\2083711b-2405-4081-a4bf-0619c8375f1b.rr"/>
    <n v="92"/>
    <n v="0"/>
    <n v="0"/>
    <n v="0"/>
    <n v="0"/>
    <n v="0"/>
    <n v="0"/>
    <n v="0"/>
    <n v="0"/>
    <d v="2019-08-05T20:14:27"/>
    <d v="2020-02-08T20:31:29"/>
    <d v="2019-08-05T20:13:55"/>
    <n v="0"/>
    <n v="0"/>
    <n v="0"/>
    <n v="0"/>
    <n v="0"/>
    <n v="0"/>
    <n v="0"/>
    <n v="0"/>
    <n v="0"/>
    <n v="464083"/>
    <n v="1"/>
    <n v="3"/>
    <n v="0"/>
    <n v="0"/>
    <n v="3"/>
    <n v="0"/>
    <n v="0"/>
    <n v="3"/>
    <n v="0"/>
    <n v="0"/>
    <n v="3"/>
    <n v="464083"/>
    <n v="1"/>
    <n v="3"/>
    <n v="0"/>
    <n v="0"/>
    <n v="0"/>
    <n v="0"/>
    <n v="0"/>
    <n v="0"/>
    <n v="0"/>
    <n v="0"/>
    <n v="0"/>
    <n v="464083"/>
    <n v="1"/>
    <n v="3"/>
    <s v="domain\AppSvc"/>
    <x v="233"/>
    <n v="0"/>
  </r>
  <r>
    <s v="\\FS1\2018\123690"/>
    <n v="8"/>
    <n v="97270628"/>
    <n v="639"/>
    <n v="97"/>
    <n v="152223"/>
    <n v="389467"/>
    <n v="1002789"/>
    <n v="47178777"/>
    <n v="0"/>
    <s v="\\FS1\2018\123456\2018\I\002\CC\2083711b-2405-4081-a4bf-0619c8375f1b\GOLI.xml"/>
    <n v="8"/>
    <n v="0"/>
    <s v="\\FS1\2018\123456\2018\I\002\CC\2083711b-2405-4081-a4bf-0619c8375f1b\offd_2083711b-2405-4081-a4bf-0619c8375f1b_2083711b-2405-4081-a4bf-0619c8375f1b.docx"/>
    <n v="204"/>
    <n v="0"/>
    <n v="0"/>
    <n v="0"/>
    <n v="0"/>
    <n v="0"/>
    <n v="0"/>
    <n v="0"/>
    <n v="0"/>
    <d v="2020-02-05T09:46:00"/>
    <d v="2020-02-08T18:51:33"/>
    <d v="2020-02-05T08:01:53"/>
    <n v="0"/>
    <n v="0"/>
    <n v="0"/>
    <n v="2106166"/>
    <n v="64"/>
    <n v="26"/>
    <n v="16777897"/>
    <n v="304"/>
    <n v="93"/>
    <n v="97270628"/>
    <n v="639"/>
    <n v="97"/>
    <n v="0"/>
    <n v="0"/>
    <n v="97"/>
    <n v="14302898"/>
    <n v="183"/>
    <n v="97"/>
    <n v="45585300"/>
    <n v="423"/>
    <n v="97"/>
    <n v="97270628"/>
    <n v="639"/>
    <n v="97"/>
    <n v="0"/>
    <n v="0"/>
    <n v="0"/>
    <n v="5772665"/>
    <n v="80"/>
    <n v="22"/>
    <n v="36674327"/>
    <n v="387"/>
    <n v="88"/>
    <n v="97270628"/>
    <n v="639"/>
    <n v="97"/>
    <s v="domain\AppSvc"/>
    <x v="234"/>
    <n v="1"/>
  </r>
  <r>
    <s v="\\FS1\2018\123691"/>
    <n v="8"/>
    <n v="291875201"/>
    <n v="657"/>
    <n v="100"/>
    <n v="444254"/>
    <n v="3410420"/>
    <n v="2918752"/>
    <n v="87972683"/>
    <n v="0"/>
    <s v="\\FS1\2018\123456\2018\X\001\CC\2083711b-2405-4081-a4bf-0619c8375f1b\GLI.xml"/>
    <n v="8"/>
    <n v="0"/>
    <s v="\\FS1\2018\123456\2018\C\001\CC\2083711b-2405-4081-a4bf-0619c8375f1b\Cache_CFf_2083711b-2405-4081-a4bf-0619c8375f1b_2083711b-2405-4081-a4bf-0619c8375f1b.docx"/>
    <n v="215"/>
    <n v="0"/>
    <n v="0"/>
    <n v="0"/>
    <n v="0"/>
    <n v="0"/>
    <n v="0"/>
    <n v="0"/>
    <n v="0"/>
    <d v="2020-02-08T02:23:07"/>
    <d v="2020-02-09T01:08:40"/>
    <d v="2020-02-08T02:22:08"/>
    <n v="0"/>
    <n v="0"/>
    <n v="0"/>
    <n v="11975783"/>
    <n v="30"/>
    <n v="12"/>
    <n v="52682709"/>
    <n v="230"/>
    <n v="47"/>
    <n v="291875201"/>
    <n v="657"/>
    <n v="100"/>
    <n v="4285288"/>
    <n v="5"/>
    <n v="100"/>
    <n v="21192472"/>
    <n v="44"/>
    <n v="100"/>
    <n v="68274893"/>
    <n v="258"/>
    <n v="100"/>
    <n v="291875201"/>
    <n v="657"/>
    <n v="100"/>
    <n v="0"/>
    <n v="0"/>
    <n v="0"/>
    <n v="15222865"/>
    <n v="36"/>
    <n v="4"/>
    <n v="34568375"/>
    <n v="200"/>
    <n v="16"/>
    <n v="291875201"/>
    <n v="657"/>
    <n v="100"/>
    <s v="domain\AppSvc"/>
    <x v="235"/>
    <n v="1"/>
  </r>
  <r>
    <s v="\\FS1\2018\123692"/>
    <n v="8"/>
    <n v="287390426"/>
    <n v="610"/>
    <n v="63"/>
    <n v="471131"/>
    <n v="3743695"/>
    <n v="4561752"/>
    <n v="196693052"/>
    <n v="0"/>
    <s v="\\FS1\2018\123456\2018\K\001\CC\2083711b-2405-4081-a4bf-0619c8375f1b\GLI.xml"/>
    <n v="8"/>
    <n v="0"/>
    <s v="\\FS1\2018\123456\2018\K\001\CC\2083711b-2405-4081-a4bf-0619c8375f1b\MASK_CFf_2083711b-2405-4081-a4bf-0619c8375f1b_2083711b-2405-4081-a4bf-0619c8375f1b.docx"/>
    <n v="214"/>
    <n v="0"/>
    <n v="0"/>
    <n v="0"/>
    <n v="0"/>
    <n v="0"/>
    <n v="0"/>
    <n v="0"/>
    <n v="0"/>
    <d v="2020-01-30T19:37:01"/>
    <d v="2020-02-08T20:31:53"/>
    <d v="2020-01-30T19:32:59"/>
    <n v="0"/>
    <n v="0"/>
    <n v="0"/>
    <n v="0"/>
    <n v="0"/>
    <n v="0"/>
    <n v="47961028"/>
    <n v="269"/>
    <n v="42"/>
    <n v="287390426"/>
    <n v="610"/>
    <n v="63"/>
    <n v="0"/>
    <n v="0"/>
    <n v="63"/>
    <n v="0"/>
    <n v="0"/>
    <n v="63"/>
    <n v="51565915"/>
    <n v="279"/>
    <n v="63"/>
    <n v="287390426"/>
    <n v="610"/>
    <n v="63"/>
    <n v="0"/>
    <n v="0"/>
    <n v="0"/>
    <n v="0"/>
    <n v="0"/>
    <n v="0"/>
    <n v="21250391"/>
    <n v="246"/>
    <n v="30"/>
    <n v="287390426"/>
    <n v="610"/>
    <n v="63"/>
    <s v="domain\AppSvc"/>
    <x v="236"/>
    <n v="1"/>
  </r>
  <r>
    <s v="\\FS1\2018\123693"/>
    <n v="8"/>
    <n v="182212923"/>
    <n v="399"/>
    <n v="83"/>
    <n v="456673"/>
    <n v="2969316"/>
    <n v="2195336"/>
    <n v="62488057"/>
    <n v="0"/>
    <s v="\\FS1\2018\123456\2018\F\001\CC\2083711b-2405-4081-a4bf-0619c8375f1b\GLI.xml"/>
    <n v="8"/>
    <n v="0"/>
    <s v="\\FS1\2018\123456\2018\F\001\CC\2083711b-2405-4081-a4bf-0619c8375f1b\CFf_2083711b-2405-4081-a4bf-0619c8375f1b_2083711b-2405-4081-a4bf-0619c8375f1b.docx"/>
    <n v="209"/>
    <n v="0"/>
    <n v="0"/>
    <n v="0"/>
    <n v="0"/>
    <n v="0"/>
    <n v="0"/>
    <n v="0"/>
    <n v="0"/>
    <d v="2020-02-07T05:01:17"/>
    <d v="2020-02-08T20:39:26"/>
    <d v="2020-02-07T04:04:42"/>
    <n v="0"/>
    <n v="0"/>
    <n v="0"/>
    <n v="3819901"/>
    <n v="9"/>
    <n v="4"/>
    <n v="19464401"/>
    <n v="31"/>
    <n v="7"/>
    <n v="182212923"/>
    <n v="399"/>
    <n v="83"/>
    <n v="0"/>
    <n v="0"/>
    <n v="83"/>
    <n v="8058404"/>
    <n v="14"/>
    <n v="83"/>
    <n v="35871781"/>
    <n v="50"/>
    <n v="83"/>
    <n v="182212923"/>
    <n v="399"/>
    <n v="83"/>
    <n v="0"/>
    <n v="0"/>
    <n v="0"/>
    <n v="5815640"/>
    <n v="11"/>
    <n v="1"/>
    <n v="24557588"/>
    <n v="34"/>
    <n v="2"/>
    <n v="182212923"/>
    <n v="399"/>
    <n v="83"/>
    <s v="domain\AppSvc"/>
    <x v="237"/>
    <n v="1"/>
  </r>
  <r>
    <s v="\\FS1\2018\123694"/>
    <n v="8"/>
    <n v="62776887"/>
    <n v="267"/>
    <n v="43"/>
    <n v="235119"/>
    <n v="1254186"/>
    <n v="1459927"/>
    <n v="27468346"/>
    <n v="0"/>
    <s v="\\FS1\2018\123456\2018\P\001\CC\2083711b-2405-4081-a4bf-0619c8375f1b\GLI.xml"/>
    <n v="8"/>
    <n v="0"/>
    <s v="\\FS1\2018\123456\2018\P\001\CC\2083711b-2405-4081-a4bf-0619c8375f1b\CF_411_2083711b-2405-4081-a4bf-0619c8375f1b_2083711b-2405-4081-a4bf-0619c8375f1b.docx"/>
    <n v="210"/>
    <n v="0"/>
    <n v="0"/>
    <n v="0"/>
    <n v="0"/>
    <n v="0"/>
    <n v="0"/>
    <n v="0"/>
    <n v="0"/>
    <d v="2019-09-29T04:59:08"/>
    <d v="2020-02-08T20:31:28"/>
    <d v="2019-09-29T04:59:08"/>
    <n v="0"/>
    <n v="0"/>
    <n v="0"/>
    <n v="0"/>
    <n v="0"/>
    <n v="0"/>
    <n v="0"/>
    <n v="0"/>
    <n v="0"/>
    <n v="62776887"/>
    <n v="267"/>
    <n v="43"/>
    <n v="0"/>
    <n v="0"/>
    <n v="43"/>
    <n v="0"/>
    <n v="0"/>
    <n v="43"/>
    <n v="0"/>
    <n v="0"/>
    <n v="43"/>
    <n v="62776887"/>
    <n v="267"/>
    <n v="43"/>
    <n v="0"/>
    <n v="0"/>
    <n v="0"/>
    <n v="0"/>
    <n v="0"/>
    <n v="0"/>
    <n v="0"/>
    <n v="0"/>
    <n v="0"/>
    <n v="62776887"/>
    <n v="267"/>
    <n v="43"/>
    <s v="domain\AppSvc"/>
    <x v="238"/>
    <n v="0"/>
  </r>
  <r>
    <s v="\\FS1\2018\123695"/>
    <n v="8"/>
    <n v="336476943"/>
    <n v="1475"/>
    <n v="29"/>
    <n v="228119"/>
    <n v="662103"/>
    <n v="11602653"/>
    <n v="47129252"/>
    <n v="0"/>
    <s v="\\FS1\2018\123456\2018\I\001\CC\2083711b-2405-4081-a4bf-0619c8375f1b\LGP.docx"/>
    <n v="8"/>
    <n v="0"/>
    <s v="\\FS1\2018\123456\2018\I\001\CC\2083711b-2405-4081-a4bf-0619c8375f1b\offd_2083711b-2405-4081-a4bf-0619c8375f1b_2083711b-2405-4081-a4bf-0619c8375f1b.docx"/>
    <n v="204"/>
    <n v="0"/>
    <n v="0"/>
    <n v="0"/>
    <n v="0"/>
    <n v="0"/>
    <n v="0"/>
    <n v="0"/>
    <n v="0"/>
    <d v="2020-02-05T15:01:09"/>
    <d v="2020-02-08T20:29:45"/>
    <d v="2020-02-05T15:00:43"/>
    <n v="0"/>
    <n v="0"/>
    <n v="0"/>
    <n v="298601"/>
    <n v="7"/>
    <n v="8"/>
    <n v="67309683"/>
    <n v="300"/>
    <n v="21"/>
    <n v="336476943"/>
    <n v="1475"/>
    <n v="29"/>
    <n v="0"/>
    <n v="0"/>
    <n v="29"/>
    <n v="1464858"/>
    <n v="12"/>
    <n v="29"/>
    <n v="135589661"/>
    <n v="595"/>
    <n v="29"/>
    <n v="336476943"/>
    <n v="1475"/>
    <n v="29"/>
    <n v="0"/>
    <n v="0"/>
    <n v="0"/>
    <n v="788833"/>
    <n v="9"/>
    <n v="4"/>
    <n v="68923940"/>
    <n v="307"/>
    <n v="10"/>
    <n v="336476943"/>
    <n v="1475"/>
    <n v="29"/>
    <s v="domain\AppSvc"/>
    <x v="239"/>
    <n v="1"/>
  </r>
  <r>
    <s v="\\FS1\2018\123696"/>
    <n v="8"/>
    <n v="11008964"/>
    <n v="27"/>
    <n v="26"/>
    <n v="407739"/>
    <n v="704379"/>
    <n v="423421"/>
    <n v="3847257"/>
    <n v="0"/>
    <s v="\\FS1\2018\123456\2018\I\001\CC\2083711b-2405-4081-a4bf-0619c8375f1b\GMI.xml"/>
    <n v="8"/>
    <n v="0"/>
    <s v="\\FS1\2018\123456\2018\I\001\CC\2083711b-2405-4081-a4bf-0619c8375f1b\CFf_2083711b-2405-4081-a4bf-0619c8375f1b_2083711b-2405-4081-a4bf-0619c8375f1b.docx"/>
    <n v="209"/>
    <n v="0"/>
    <n v="0"/>
    <n v="0"/>
    <n v="0"/>
    <n v="0"/>
    <n v="0"/>
    <n v="0"/>
    <n v="0"/>
    <d v="2020-02-05T11:36:52"/>
    <d v="2020-02-08T20:25:34"/>
    <d v="2020-02-05T11:30:27"/>
    <n v="0"/>
    <n v="0"/>
    <n v="0"/>
    <n v="1228311"/>
    <n v="4"/>
    <n v="4"/>
    <n v="3945472"/>
    <n v="9"/>
    <n v="11"/>
    <n v="11008964"/>
    <n v="27"/>
    <n v="26"/>
    <n v="0"/>
    <n v="0"/>
    <n v="26"/>
    <n v="1228311"/>
    <n v="4"/>
    <n v="26"/>
    <n v="4622972"/>
    <n v="10"/>
    <n v="26"/>
    <n v="11008964"/>
    <n v="27"/>
    <n v="26"/>
    <n v="0"/>
    <n v="0"/>
    <n v="0"/>
    <n v="1228311"/>
    <n v="4"/>
    <n v="1"/>
    <n v="4622972"/>
    <n v="10"/>
    <n v="7"/>
    <n v="11008964"/>
    <n v="27"/>
    <n v="26"/>
    <s v="domain\AppSvc"/>
    <x v="240"/>
    <n v="1"/>
  </r>
  <r>
    <s v="\\FS1\2018\123697"/>
    <n v="8"/>
    <n v="26193769"/>
    <n v="42"/>
    <n v="9"/>
    <n v="623661"/>
    <n v="2564785"/>
    <n v="2910418"/>
    <n v="13473764"/>
    <n v="0"/>
    <s v="\\FS1\2018\123456\2018\P\001\CC\2083711b-2405-4081-a4bf-0619c8375f1b\GLI.xml"/>
    <n v="8"/>
    <n v="0"/>
    <s v="\\FS1\2018\123456\2018\P\001\CC\2083711b-2405-4081-a4bf-0619c8375f1b\CFf_2083711b-2405-4081-a4bf-0619c8375f1b_2083711b-2405-4081-a4bf-0619c8375f1b.docx"/>
    <n v="209"/>
    <n v="0"/>
    <n v="0"/>
    <n v="0"/>
    <n v="0"/>
    <n v="0"/>
    <n v="0"/>
    <n v="0"/>
    <n v="0"/>
    <d v="2020-02-04T19:43:13"/>
    <d v="2020-02-08T20:23:57"/>
    <d v="2020-02-04T19:39:54"/>
    <n v="0"/>
    <n v="0"/>
    <n v="0"/>
    <n v="12178899"/>
    <n v="9"/>
    <n v="2"/>
    <n v="26193769"/>
    <n v="42"/>
    <n v="9"/>
    <n v="26193769"/>
    <n v="42"/>
    <n v="9"/>
    <n v="0"/>
    <n v="0"/>
    <n v="9"/>
    <n v="13286793"/>
    <n v="10"/>
    <n v="9"/>
    <n v="26193769"/>
    <n v="42"/>
    <n v="9"/>
    <n v="26193769"/>
    <n v="42"/>
    <n v="9"/>
    <n v="0"/>
    <n v="0"/>
    <n v="0"/>
    <n v="13286793"/>
    <n v="10"/>
    <n v="0"/>
    <n v="26193769"/>
    <n v="42"/>
    <n v="9"/>
    <n v="26193769"/>
    <n v="42"/>
    <n v="9"/>
    <s v="domain\AppSvc"/>
    <x v="241"/>
    <n v="1"/>
  </r>
  <r>
    <s v="\\FS1\2018\123698"/>
    <n v="8"/>
    <n v="546278039"/>
    <n v="647"/>
    <n v="99"/>
    <n v="844324"/>
    <n v="8159036"/>
    <n v="5517959"/>
    <n v="400709549"/>
    <n v="0"/>
    <s v="\\FS1\2018\123456\2018\F\001\PC\SP\2083711b-2405-4081-a4bf-0619c8375f1b\"/>
    <n v="8"/>
    <n v="0"/>
    <s v="\\FS1\2018\123456\2018\I\001\CC\2083711b-2405-4081-a4bf-0619c8375f1b\CFf_2083711b-2405-4081-a4bf-0619c8375f1b_2083711b-2405-4081-a4bf-0619c8375f1b.docx"/>
    <n v="209"/>
    <n v="0"/>
    <n v="0"/>
    <n v="0"/>
    <n v="0"/>
    <n v="0"/>
    <n v="0"/>
    <n v="0"/>
    <n v="0"/>
    <d v="2020-02-07T14:49:01"/>
    <d v="2020-02-09T00:29:09"/>
    <d v="2020-02-07T14:48:43"/>
    <n v="0"/>
    <n v="0"/>
    <n v="0"/>
    <n v="739689"/>
    <n v="6"/>
    <n v="5"/>
    <n v="539700162"/>
    <n v="609"/>
    <n v="83"/>
    <n v="546278039"/>
    <n v="647"/>
    <n v="99"/>
    <n v="346209"/>
    <n v="2"/>
    <n v="99"/>
    <n v="6417994"/>
    <n v="10"/>
    <n v="99"/>
    <n v="539700162"/>
    <n v="609"/>
    <n v="99"/>
    <n v="546278039"/>
    <n v="647"/>
    <n v="99"/>
    <n v="0"/>
    <n v="0"/>
    <n v="0"/>
    <n v="5727973"/>
    <n v="7"/>
    <n v="1"/>
    <n v="539184520"/>
    <n v="607"/>
    <n v="76"/>
    <n v="546278039"/>
    <n v="647"/>
    <n v="99"/>
    <s v="domain\AppSvc"/>
    <x v="242"/>
    <n v="1"/>
  </r>
  <r>
    <s v="\\FS1\2018\123699"/>
    <n v="8"/>
    <n v="57541789"/>
    <n v="134"/>
    <n v="21"/>
    <n v="429416"/>
    <n v="10276684"/>
    <n v="2740085"/>
    <n v="44520933"/>
    <n v="0"/>
    <s v="\\FS1\2018\123456\2018\C\001\CC\2083711b-2405-4081-a4bf-0619c8375f1b\LGP.docx"/>
    <n v="8"/>
    <n v="0"/>
    <s v="\\FS1\2018\123456\2018\I\001\CC\2083711b-2405-4081-a4bf-0619c8375f1b\offd_2083711b-2405-4081-a4bf-0619c8375f1b_2083711b-2405-4081-a4bf-0619c8375f1b.docx"/>
    <n v="204"/>
    <n v="0"/>
    <n v="0"/>
    <n v="0"/>
    <n v="0"/>
    <n v="0"/>
    <n v="0"/>
    <n v="0"/>
    <n v="0"/>
    <d v="2020-01-23T15:28:31"/>
    <d v="2020-02-08T20:17:57"/>
    <d v="2020-01-23T15:28:31"/>
    <n v="0"/>
    <n v="0"/>
    <n v="0"/>
    <n v="0"/>
    <n v="0"/>
    <n v="0"/>
    <n v="17152057"/>
    <n v="89"/>
    <n v="15"/>
    <n v="57541789"/>
    <n v="134"/>
    <n v="21"/>
    <n v="0"/>
    <n v="0"/>
    <n v="21"/>
    <n v="0"/>
    <n v="0"/>
    <n v="21"/>
    <n v="21256802"/>
    <n v="98"/>
    <n v="21"/>
    <n v="57541789"/>
    <n v="134"/>
    <n v="21"/>
    <n v="0"/>
    <n v="0"/>
    <n v="0"/>
    <n v="0"/>
    <n v="0"/>
    <n v="0"/>
    <n v="17150955"/>
    <n v="89"/>
    <n v="13"/>
    <n v="57541789"/>
    <n v="134"/>
    <n v="21"/>
    <s v="domain\AppSvc"/>
    <x v="243"/>
    <n v="1"/>
  </r>
  <r>
    <s v="\\FS1\2018\123700"/>
    <n v="8"/>
    <n v="701326368"/>
    <n v="1209"/>
    <n v="181"/>
    <n v="580087"/>
    <n v="26343587"/>
    <n v="3874731"/>
    <n v="245095184"/>
    <n v="0"/>
    <s v="\\FS1\2018\123456\2018\P\001\CC\2083711b-2405-4081-a4bf-0619c8375f1b\LGP.docx"/>
    <n v="8"/>
    <n v="0"/>
    <s v="\\FS1\2018\123456\2018\I\003\CC\2083711b-2405-4081-a4bf-0619c8375f1b\CF_5100_2083711b-2405-4081-a4bf-0619c8375f1b_2083711b-2405-4081-a4bf-0619c8375f1b.docx"/>
    <n v="211"/>
    <n v="0"/>
    <n v="0"/>
    <n v="0"/>
    <n v="0"/>
    <n v="0"/>
    <n v="0"/>
    <n v="0"/>
    <n v="0"/>
    <d v="2020-02-07T16:49:00"/>
    <d v="2020-02-09T01:05:18"/>
    <d v="2020-02-07T15:54:34"/>
    <n v="0"/>
    <n v="0"/>
    <n v="0"/>
    <n v="676382"/>
    <n v="2"/>
    <n v="4"/>
    <n v="11158644"/>
    <n v="28"/>
    <n v="19"/>
    <n v="701326368"/>
    <n v="1209"/>
    <n v="181"/>
    <n v="1323243"/>
    <n v="2"/>
    <n v="181"/>
    <n v="7110021"/>
    <n v="13"/>
    <n v="181"/>
    <n v="22284680"/>
    <n v="49"/>
    <n v="181"/>
    <n v="701326368"/>
    <n v="1209"/>
    <n v="181"/>
    <n v="0"/>
    <n v="0"/>
    <n v="0"/>
    <n v="646861"/>
    <n v="2"/>
    <n v="1"/>
    <n v="14665833"/>
    <n v="34"/>
    <n v="4"/>
    <n v="701326368"/>
    <n v="1209"/>
    <n v="181"/>
    <s v="domain\AppSvc"/>
    <x v="244"/>
    <n v="1"/>
  </r>
  <r>
    <s v="\\FS1\2018\123701"/>
    <n v="8"/>
    <n v="2838080021"/>
    <n v="3970"/>
    <n v="196"/>
    <n v="714881"/>
    <n v="30156023"/>
    <n v="14480000"/>
    <n v="544323413"/>
    <n v="0"/>
    <s v="\\FS1\2018\123456\2018\F\002\CC\2083711b-2405-4081-a4bf-0619c8375f1b\GLI.xml"/>
    <n v="8"/>
    <n v="0"/>
    <s v="\\FS1\2018\123456\2018\S\001\CC\2083711b-2405-4081-a4bf-0619c8375f1b\CF_134_2083711b-2405-4081-a4bf-0619c8375f1b_2083711b-2405-4081-a4bf-0619c8375f1b.docx"/>
    <n v="210"/>
    <n v="0"/>
    <n v="0"/>
    <n v="0"/>
    <n v="0"/>
    <n v="0"/>
    <n v="0"/>
    <n v="0"/>
    <n v="0"/>
    <d v="2020-02-08T12:02:22"/>
    <d v="2020-02-09T01:08:50"/>
    <d v="2020-02-08T12:02:22"/>
    <n v="8053867"/>
    <n v="13"/>
    <n v="3"/>
    <n v="16856248"/>
    <n v="42"/>
    <n v="14"/>
    <n v="40186594"/>
    <n v="173"/>
    <n v="39"/>
    <n v="2838080021"/>
    <n v="3970"/>
    <n v="196"/>
    <n v="8567008"/>
    <n v="14"/>
    <n v="196"/>
    <n v="31689420"/>
    <n v="62"/>
    <n v="196"/>
    <n v="80153936"/>
    <n v="218"/>
    <n v="196"/>
    <n v="2838080021"/>
    <n v="3970"/>
    <n v="196"/>
    <n v="8043429"/>
    <n v="13"/>
    <n v="0"/>
    <n v="22058744"/>
    <n v="49"/>
    <n v="2"/>
    <n v="50042831"/>
    <n v="173"/>
    <n v="6"/>
    <n v="2838080021"/>
    <n v="3970"/>
    <n v="196"/>
    <s v="domain\AppSvc"/>
    <x v="245"/>
    <n v="1"/>
  </r>
  <r>
    <s v="\\FS1\2018\123702"/>
    <n v="8"/>
    <n v="607270880"/>
    <n v="1990"/>
    <n v="240"/>
    <n v="305161"/>
    <n v="12891337"/>
    <n v="2530295"/>
    <n v="390696305"/>
    <n v="0"/>
    <s v="\\FS1\2018\123456\2018\P\001\CC\2083711b-2405-4081-a4bf-0619c8375f1b\GLI.xml"/>
    <n v="8"/>
    <n v="0"/>
    <s v="\\FS1\2018\123456\2018\I\001\CC\2083711b-2405-4081-a4bf-0619c8375f1b\CF_203_2083711b-2405-4081-a4bf-0619c8375f1b_2083711b-2405-4081-a4bf-0619c8375f1b.docx"/>
    <n v="210"/>
    <n v="0"/>
    <n v="0"/>
    <n v="0"/>
    <n v="0"/>
    <n v="0"/>
    <n v="0"/>
    <n v="0"/>
    <n v="0"/>
    <d v="2020-02-05T17:42:37"/>
    <d v="2020-02-08T20:29:18"/>
    <d v="2020-02-05T17:42:37"/>
    <n v="0"/>
    <n v="0"/>
    <n v="0"/>
    <n v="10576987"/>
    <n v="51"/>
    <n v="25"/>
    <n v="21150972"/>
    <n v="126"/>
    <n v="48"/>
    <n v="607270880"/>
    <n v="1990"/>
    <n v="240"/>
    <n v="0"/>
    <n v="0"/>
    <n v="240"/>
    <n v="14754989"/>
    <n v="59"/>
    <n v="240"/>
    <n v="43688671"/>
    <n v="153"/>
    <n v="240"/>
    <n v="607270880"/>
    <n v="1990"/>
    <n v="240"/>
    <n v="0"/>
    <n v="0"/>
    <n v="0"/>
    <n v="9539932"/>
    <n v="47"/>
    <n v="13"/>
    <n v="17624596"/>
    <n v="111"/>
    <n v="28"/>
    <n v="607270880"/>
    <n v="1990"/>
    <n v="240"/>
    <s v="domain\AppSvc"/>
    <x v="246"/>
    <n v="1"/>
  </r>
  <r>
    <s v="\\FS1\2018\123703"/>
    <n v="8"/>
    <n v="1288938"/>
    <n v="4"/>
    <n v="7"/>
    <n v="322234"/>
    <n v="434573"/>
    <n v="184134"/>
    <n v="1288938"/>
    <n v="0"/>
    <s v="\\FS1\2018\123456\2018\P\001\CC\2083711b-2405-4081-a4bf-0619c8375f1b\LGP.docx"/>
    <n v="8"/>
    <n v="0"/>
    <s v="\\FS1\2018\123456\2018\P\001\CC\2083711b-2405-4081-a4bf-0619c8375f1b\LGP.docx"/>
    <n v="142"/>
    <n v="0"/>
    <n v="0"/>
    <n v="0"/>
    <n v="0"/>
    <n v="0"/>
    <n v="0"/>
    <n v="0"/>
    <n v="0"/>
    <d v="2019-09-03T09:16:25"/>
    <d v="2020-02-08T20:31:28"/>
    <d v="2019-09-03T09:15:46"/>
    <n v="0"/>
    <n v="0"/>
    <n v="0"/>
    <n v="0"/>
    <n v="0"/>
    <n v="0"/>
    <n v="0"/>
    <n v="0"/>
    <n v="0"/>
    <n v="1288938"/>
    <n v="4"/>
    <n v="7"/>
    <n v="0"/>
    <n v="0"/>
    <n v="7"/>
    <n v="0"/>
    <n v="0"/>
    <n v="7"/>
    <n v="0"/>
    <n v="0"/>
    <n v="7"/>
    <n v="1288938"/>
    <n v="4"/>
    <n v="7"/>
    <n v="0"/>
    <n v="0"/>
    <n v="0"/>
    <n v="0"/>
    <n v="0"/>
    <n v="0"/>
    <n v="0"/>
    <n v="0"/>
    <n v="0"/>
    <n v="1288938"/>
    <n v="4"/>
    <n v="7"/>
    <s v="domain\AppSvc"/>
    <x v="247"/>
    <n v="0"/>
  </r>
  <r>
    <s v="\\FS1\2018\123704"/>
    <n v="8"/>
    <n v="64794357"/>
    <n v="159"/>
    <n v="31"/>
    <n v="407511"/>
    <n v="1075645"/>
    <n v="2090140"/>
    <n v="57841920"/>
    <n v="0"/>
    <s v="\\FS1\2018\123456\2018\C\001\CC\2083711b-2405-4081-a4bf-0619c8375f1b\GLI.xml"/>
    <n v="8"/>
    <n v="0"/>
    <s v="\\FS1\2018\123456\2018\C\001\CC\2083711b-2405-4081-a4bf-0619c8375f1b\CFf_2083711b-2405-4081-a4bf-0619c8375f1b_2083711b-2405-4081-a4bf-0619c8375f1b.docx"/>
    <n v="209"/>
    <n v="0"/>
    <n v="0"/>
    <n v="0"/>
    <n v="0"/>
    <n v="0"/>
    <n v="0"/>
    <n v="0"/>
    <n v="0"/>
    <d v="2020-02-08T15:54:55"/>
    <d v="2020-02-09T01:11:48"/>
    <d v="2020-02-08T15:13:06"/>
    <n v="3712824"/>
    <n v="8"/>
    <n v="4"/>
    <n v="20991347"/>
    <n v="52"/>
    <n v="9"/>
    <n v="29180452"/>
    <n v="69"/>
    <n v="11"/>
    <n v="64794357"/>
    <n v="159"/>
    <n v="31"/>
    <n v="4386821"/>
    <n v="12"/>
    <n v="31"/>
    <n v="24552597"/>
    <n v="57"/>
    <n v="31"/>
    <n v="31787717"/>
    <n v="72"/>
    <n v="31"/>
    <n v="64794357"/>
    <n v="159"/>
    <n v="31"/>
    <n v="1484096"/>
    <n v="5"/>
    <n v="1"/>
    <n v="19380511"/>
    <n v="48"/>
    <n v="4"/>
    <n v="25512209"/>
    <n v="63"/>
    <n v="6"/>
    <n v="64794357"/>
    <n v="159"/>
    <n v="31"/>
    <s v="domain\AppSvc"/>
    <x v="248"/>
    <n v="1"/>
  </r>
  <r>
    <s v="\\FS1\2018\123705"/>
    <n v="8"/>
    <n v="56448355"/>
    <n v="229"/>
    <n v="44"/>
    <n v="246499"/>
    <n v="717628"/>
    <n v="1282917"/>
    <n v="39630953"/>
    <n v="0"/>
    <s v="\\FS1\2018\123456\2018\F\001\CC\2083711b-2405-4081-a4bf-0619c8375f1b\GLI.xml"/>
    <n v="8"/>
    <n v="0"/>
    <s v="\\FS1\2018\123456\2018\F\001\CC\2083711b-2405-4081-a4bf-0619c8375f1b\CFf_2083711b-2405-4081-a4bf-0619c8375f1b_2083711b-2405-4081-a4bf-0619c8375f1b.docx"/>
    <n v="209"/>
    <n v="0"/>
    <n v="0"/>
    <n v="0"/>
    <n v="0"/>
    <n v="0"/>
    <n v="0"/>
    <n v="0"/>
    <n v="0"/>
    <d v="2020-02-07T13:35:14"/>
    <d v="2020-02-08T20:28:35"/>
    <d v="2020-02-07T13:33:53"/>
    <n v="0"/>
    <n v="0"/>
    <n v="0"/>
    <n v="1344906"/>
    <n v="7"/>
    <n v="4"/>
    <n v="16478822"/>
    <n v="62"/>
    <n v="11"/>
    <n v="56448355"/>
    <n v="229"/>
    <n v="44"/>
    <n v="0"/>
    <n v="0"/>
    <n v="44"/>
    <n v="2605973"/>
    <n v="9"/>
    <n v="44"/>
    <n v="23879441"/>
    <n v="76"/>
    <n v="44"/>
    <n v="56448355"/>
    <n v="229"/>
    <n v="44"/>
    <n v="0"/>
    <n v="0"/>
    <n v="0"/>
    <n v="1754256"/>
    <n v="6"/>
    <n v="0"/>
    <n v="18120175"/>
    <n v="65"/>
    <n v="5"/>
    <n v="56448355"/>
    <n v="229"/>
    <n v="44"/>
    <s v="domain\AppSvc"/>
    <x v="249"/>
    <n v="1"/>
  </r>
  <r>
    <s v="\\FS1\2018\123706"/>
    <n v="8"/>
    <n v="156748657"/>
    <n v="356"/>
    <n v="60"/>
    <n v="440305"/>
    <n v="5022641"/>
    <n v="2612477"/>
    <n v="72387290"/>
    <n v="0"/>
    <s v="\\FS1\2018\123456\2018\S\001\CC\2083711b-2405-4081-a4bf-0619c8375f1b\GLI.xml"/>
    <n v="8"/>
    <n v="0"/>
    <s v="\\FS1\2018\123456\2018\I\001\CC\2083711b-2405-4081-a4bf-0619c8375f1b\Cache_offd_2083711b-2405-4081-a4bf-0619c8375f1b_2083711b-2405-4081-a4bf-0619c8375f1b.docx"/>
    <n v="210"/>
    <n v="0"/>
    <n v="0"/>
    <n v="0"/>
    <n v="0"/>
    <n v="0"/>
    <n v="0"/>
    <n v="0"/>
    <n v="0"/>
    <d v="2020-02-07T14:51:58"/>
    <d v="2020-02-09T00:53:32"/>
    <d v="2020-02-07T14:51:50"/>
    <n v="0"/>
    <n v="0"/>
    <n v="0"/>
    <n v="14557027"/>
    <n v="36"/>
    <n v="13"/>
    <n v="27991755"/>
    <n v="84"/>
    <n v="24"/>
    <n v="156748657"/>
    <n v="356"/>
    <n v="60"/>
    <n v="2029006"/>
    <n v="2"/>
    <n v="60"/>
    <n v="25147457"/>
    <n v="46"/>
    <n v="60"/>
    <n v="49675652"/>
    <n v="109"/>
    <n v="60"/>
    <n v="156748657"/>
    <n v="356"/>
    <n v="60"/>
    <n v="0"/>
    <n v="0"/>
    <n v="0"/>
    <n v="15510617"/>
    <n v="37"/>
    <n v="8"/>
    <n v="31085182"/>
    <n v="86"/>
    <n v="14"/>
    <n v="156748657"/>
    <n v="356"/>
    <n v="60"/>
    <s v="domain\AppSvc"/>
    <x v="250"/>
    <n v="1"/>
  </r>
  <r>
    <s v="\\FS1\2018\123707"/>
    <n v="6"/>
    <n v="5463150"/>
    <n v="34"/>
    <n v="3"/>
    <n v="160680"/>
    <n v="179895"/>
    <n v="1821050"/>
    <n v="5463150"/>
    <n v="0"/>
    <s v="\\FS1\2018\123456\2018\I\001\2083711b-2405-4081-a4bf-0619c8375f1b.rr"/>
    <n v="6"/>
    <n v="0"/>
    <s v="\\FS1\2018\123456\2018\I\001\2083711b-2405-4081-a4bf-0619c8375f1b.rr"/>
    <n v="92"/>
    <n v="0"/>
    <n v="0"/>
    <n v="0"/>
    <n v="0"/>
    <n v="0"/>
    <n v="0"/>
    <n v="0"/>
    <n v="0"/>
    <d v="2019-08-27T18:24:45"/>
    <d v="2020-02-08T20:28:22"/>
    <d v="2019-08-27T18:24:44"/>
    <n v="0"/>
    <n v="0"/>
    <n v="0"/>
    <n v="0"/>
    <n v="0"/>
    <n v="0"/>
    <n v="0"/>
    <n v="0"/>
    <n v="0"/>
    <n v="5463150"/>
    <n v="34"/>
    <n v="3"/>
    <n v="0"/>
    <n v="0"/>
    <n v="3"/>
    <n v="0"/>
    <n v="0"/>
    <n v="3"/>
    <n v="0"/>
    <n v="0"/>
    <n v="3"/>
    <n v="5463150"/>
    <n v="34"/>
    <n v="3"/>
    <n v="0"/>
    <n v="0"/>
    <n v="0"/>
    <n v="0"/>
    <n v="0"/>
    <n v="0"/>
    <n v="0"/>
    <n v="0"/>
    <n v="0"/>
    <n v="5463150"/>
    <n v="34"/>
    <n v="3"/>
    <s v="domain\AppSvc"/>
    <x v="251"/>
    <n v="0"/>
  </r>
  <r>
    <s v="\\FS1\2018\123708"/>
    <n v="8"/>
    <n v="1360505918"/>
    <n v="9695"/>
    <n v="969"/>
    <n v="140330"/>
    <n v="16155386"/>
    <n v="1404030"/>
    <n v="219115793"/>
    <n v="0"/>
    <s v="\\FS1\2018\123456\2018\P\001\CC\2083711b-2405-4081-a4bf-0619c8375f1b\GLI.xml"/>
    <n v="8"/>
    <n v="0"/>
    <s v="\\FS1\2018\123456\2018\C\001\CC\2083711b-2405-4081-a4bf-0619c8375f1b\FC_CFf_2083711b-2405-4081-a4bf-0619c8375f1b_2083711b-2405-4081-a4bf-0619c8375f1b.docx"/>
    <n v="212"/>
    <n v="0"/>
    <n v="0"/>
    <n v="0"/>
    <n v="0"/>
    <n v="0"/>
    <n v="0"/>
    <n v="1"/>
    <n v="0"/>
    <d v="2020-02-08T20:03:56"/>
    <d v="2020-02-09T01:22:18"/>
    <d v="2020-02-08T20:03:53"/>
    <n v="37795612"/>
    <n v="138"/>
    <n v="2"/>
    <n v="301568620"/>
    <n v="1177"/>
    <n v="47"/>
    <n v="705877954"/>
    <n v="6925"/>
    <n v="911"/>
    <n v="1360505918"/>
    <n v="9695"/>
    <n v="969"/>
    <n v="524949127"/>
    <n v="1782"/>
    <n v="969"/>
    <n v="546971965"/>
    <n v="2002"/>
    <n v="969"/>
    <n v="763724024"/>
    <n v="7008"/>
    <n v="969"/>
    <n v="1360505918"/>
    <n v="9695"/>
    <n v="969"/>
    <n v="37772366"/>
    <n v="138"/>
    <n v="0"/>
    <n v="303456710"/>
    <n v="1180"/>
    <n v="31"/>
    <n v="475239156"/>
    <n v="6134"/>
    <n v="823"/>
    <n v="1360505918"/>
    <n v="9695"/>
    <n v="969"/>
    <s v="domain\AppSvc"/>
    <x v="252"/>
    <n v="1"/>
  </r>
  <r>
    <s v="\\FS1\2018\123709"/>
    <n v="8"/>
    <n v="87114783"/>
    <n v="360"/>
    <n v="19"/>
    <n v="241985"/>
    <n v="498442"/>
    <n v="4584988"/>
    <n v="47297595"/>
    <n v="0"/>
    <s v="\\FS1\2018\123456\2018\I\002\CC\2083711b-2405-4081-a4bf-0619c8375f1b\GOLI.xml"/>
    <n v="8"/>
    <n v="0"/>
    <s v="\\FS1\2018\123456\2018\I\002\CC\2083711b-2405-4081-a4bf-0619c8375f1b\offd_2083711b-2405-4081-a4bf-0619c8375f1b_2083711b-2405-4081-a4bf-0619c8375f1b.docx"/>
    <n v="204"/>
    <n v="0"/>
    <n v="0"/>
    <n v="0"/>
    <n v="0"/>
    <n v="0"/>
    <n v="0"/>
    <n v="0"/>
    <n v="0"/>
    <d v="2020-02-01T14:26:52"/>
    <d v="2020-02-08T20:22:54"/>
    <d v="2020-02-01T14:21:11"/>
    <n v="0"/>
    <n v="0"/>
    <n v="0"/>
    <n v="0"/>
    <n v="0"/>
    <n v="0"/>
    <n v="716004"/>
    <n v="11"/>
    <n v="12"/>
    <n v="87114783"/>
    <n v="360"/>
    <n v="19"/>
    <n v="0"/>
    <n v="0"/>
    <n v="19"/>
    <n v="316319"/>
    <n v="1"/>
    <n v="19"/>
    <n v="2321624"/>
    <n v="17"/>
    <n v="19"/>
    <n v="87114783"/>
    <n v="360"/>
    <n v="19"/>
    <n v="0"/>
    <n v="0"/>
    <n v="0"/>
    <n v="0"/>
    <n v="0"/>
    <n v="0"/>
    <n v="1482959"/>
    <n v="14"/>
    <n v="9"/>
    <n v="87114783"/>
    <n v="360"/>
    <n v="19"/>
    <s v="domain\AppSvc"/>
    <x v="253"/>
    <n v="1"/>
  </r>
  <r>
    <s v="\\FS1\2018\123710"/>
    <n v="6"/>
    <n v="3830443"/>
    <n v="7"/>
    <n v="3"/>
    <n v="547206"/>
    <n v="612399"/>
    <n v="1276814"/>
    <n v="3830443"/>
    <n v="0"/>
    <s v="\\FS1\2018\123456\2018\I\001\2083711b-2405-4081-a4bf-0619c8375f1b.rr"/>
    <n v="6"/>
    <n v="0"/>
    <s v="\\FS1\2018\123456\2018\I\001\2083711b-2405-4081-a4bf-0619c8375f1b_BK1.rr"/>
    <n v="96"/>
    <n v="0"/>
    <n v="0"/>
    <n v="0"/>
    <n v="0"/>
    <n v="0"/>
    <n v="0"/>
    <n v="0"/>
    <n v="0"/>
    <d v="2019-08-19T11:16:57"/>
    <d v="2020-02-08T20:30:56"/>
    <d v="2019-08-19T11:09:45"/>
    <n v="0"/>
    <n v="0"/>
    <n v="0"/>
    <n v="0"/>
    <n v="0"/>
    <n v="0"/>
    <n v="0"/>
    <n v="0"/>
    <n v="0"/>
    <n v="3830443"/>
    <n v="7"/>
    <n v="3"/>
    <n v="0"/>
    <n v="0"/>
    <n v="3"/>
    <n v="0"/>
    <n v="0"/>
    <n v="3"/>
    <n v="0"/>
    <n v="0"/>
    <n v="3"/>
    <n v="3830443"/>
    <n v="7"/>
    <n v="3"/>
    <n v="0"/>
    <n v="0"/>
    <n v="0"/>
    <n v="0"/>
    <n v="0"/>
    <n v="0"/>
    <n v="0"/>
    <n v="0"/>
    <n v="0"/>
    <n v="3830443"/>
    <n v="7"/>
    <n v="3"/>
    <s v="domain\AppSvc"/>
    <x v="254"/>
    <n v="0"/>
  </r>
  <r>
    <s v="\\FS1\2018\123711"/>
    <n v="8"/>
    <n v="12791341"/>
    <n v="80"/>
    <n v="19"/>
    <n v="159891"/>
    <n v="616222"/>
    <n v="673228"/>
    <n v="10045980"/>
    <n v="0"/>
    <s v="\\FS1\2018\123456\2018\I\001\PC\SP\2083711b-2405-4081-a4bf-0619c8375f1b\"/>
    <n v="8"/>
    <n v="0"/>
    <s v="\\FS1\2018\123456\2018\I\001\CC\2083711b-2405-4081-a4bf-0619c8375f1b\CFf_2083711b-2405-4081-a4bf-0619c8375f1b_2083711b-2405-4081-a4bf-0619c8375f1b.docx"/>
    <n v="209"/>
    <n v="0"/>
    <n v="0"/>
    <n v="0"/>
    <n v="0"/>
    <n v="0"/>
    <n v="0"/>
    <n v="0"/>
    <n v="0"/>
    <d v="2020-02-04T10:14:48"/>
    <d v="2020-02-08T20:31:00"/>
    <d v="2020-02-04T10:13:09"/>
    <n v="0"/>
    <n v="0"/>
    <n v="0"/>
    <n v="563002"/>
    <n v="1"/>
    <n v="1"/>
    <n v="5162718"/>
    <n v="44"/>
    <n v="13"/>
    <n v="12791341"/>
    <n v="80"/>
    <n v="19"/>
    <n v="0"/>
    <n v="0"/>
    <n v="19"/>
    <n v="1126004"/>
    <n v="2"/>
    <n v="19"/>
    <n v="6905025"/>
    <n v="52"/>
    <n v="19"/>
    <n v="12791341"/>
    <n v="80"/>
    <n v="19"/>
    <n v="0"/>
    <n v="0"/>
    <n v="0"/>
    <n v="563002"/>
    <n v="1"/>
    <n v="0"/>
    <n v="3312560"/>
    <n v="38"/>
    <n v="7"/>
    <n v="12791341"/>
    <n v="80"/>
    <n v="19"/>
    <s v="domain\AppSvc"/>
    <x v="255"/>
    <n v="1"/>
  </r>
  <r>
    <s v="\\FS1\2018\123712"/>
    <n v="8"/>
    <n v="118526385"/>
    <n v="933"/>
    <n v="168"/>
    <n v="127037"/>
    <n v="1210128"/>
    <n v="705514"/>
    <n v="63387439"/>
    <n v="0"/>
    <s v="\\FS1\2018\123456\2018\C\001\CC\2083711b-2405-4081-a4bf-0619c8375f1b\GLI.xml"/>
    <n v="8"/>
    <n v="0"/>
    <s v="\\FS1\2018\123456\2018\I\001\CC\2083711b-2405-4081-a4bf-0619c8375f1b\CF_45100_2083711b-2405-4081-a4bf-0619c8375f1b_2083711b-2405-4081-a4bf-0619c8375f1b.docx"/>
    <n v="212"/>
    <n v="0"/>
    <n v="0"/>
    <n v="0"/>
    <n v="0"/>
    <n v="0"/>
    <n v="0"/>
    <n v="0"/>
    <n v="0"/>
    <d v="2020-02-01T15:25:07"/>
    <d v="2020-02-08T20:31:26"/>
    <d v="2020-02-01T15:25:06"/>
    <n v="0"/>
    <n v="0"/>
    <n v="0"/>
    <n v="0"/>
    <n v="0"/>
    <n v="0"/>
    <n v="90844207"/>
    <n v="839"/>
    <n v="156"/>
    <n v="118526385"/>
    <n v="933"/>
    <n v="168"/>
    <n v="0"/>
    <n v="0"/>
    <n v="168"/>
    <n v="2726795"/>
    <n v="12"/>
    <n v="168"/>
    <n v="94997204"/>
    <n v="843"/>
    <n v="168"/>
    <n v="118526385"/>
    <n v="933"/>
    <n v="168"/>
    <n v="0"/>
    <n v="0"/>
    <n v="0"/>
    <n v="0"/>
    <n v="0"/>
    <n v="0"/>
    <n v="89712678"/>
    <n v="836"/>
    <n v="141"/>
    <n v="118526385"/>
    <n v="933"/>
    <n v="168"/>
    <s v="domain\AppSvc"/>
    <x v="256"/>
    <n v="1"/>
  </r>
  <r>
    <s v="\\FS1\2018\123713"/>
    <n v="8"/>
    <n v="706192828"/>
    <n v="1269"/>
    <n v="168"/>
    <n v="556495"/>
    <n v="38552649"/>
    <n v="4203528"/>
    <n v="242403964"/>
    <n v="0"/>
    <s v="\\FS1\2018\123456\2018\C\001\CC\2083711b-2405-4081-a4bf-0619c8375f1b\GLI.xml"/>
    <n v="8"/>
    <n v="0"/>
    <s v="\\FS1\2018\123456\2018\I\003\CC\2083711b-2405-4081-a4bf-0619c8375f1b\Cache_CFf_2083711b-2405-4081-a4bf-0619c8375f1b_2083711b-2405-4081-a4bf-0619c8375f1b.docx"/>
    <n v="215"/>
    <n v="0"/>
    <n v="0"/>
    <n v="0"/>
    <n v="0"/>
    <n v="0"/>
    <n v="0"/>
    <n v="0"/>
    <n v="0"/>
    <d v="2020-02-07T15:17:02"/>
    <d v="2020-02-09T01:24:53"/>
    <d v="2020-02-07T14:09:28"/>
    <n v="0"/>
    <n v="0"/>
    <n v="0"/>
    <n v="13850899"/>
    <n v="36"/>
    <n v="16"/>
    <n v="180039032"/>
    <n v="468"/>
    <n v="123"/>
    <n v="706192828"/>
    <n v="1269"/>
    <n v="168"/>
    <n v="907518"/>
    <n v="5"/>
    <n v="168"/>
    <n v="25753452"/>
    <n v="57"/>
    <n v="168"/>
    <n v="215734406"/>
    <n v="513"/>
    <n v="168"/>
    <n v="706192828"/>
    <n v="1269"/>
    <n v="168"/>
    <n v="0"/>
    <n v="0"/>
    <n v="0"/>
    <n v="17636710"/>
    <n v="41"/>
    <n v="4"/>
    <n v="71692084"/>
    <n v="413"/>
    <n v="86"/>
    <n v="706192828"/>
    <n v="1269"/>
    <n v="168"/>
    <s v="domain\AppSvc"/>
    <x v="257"/>
    <n v="1"/>
  </r>
  <r>
    <s v="\\FS1\2018\123714"/>
    <n v="8"/>
    <n v="11237300"/>
    <n v="21"/>
    <n v="25"/>
    <n v="535109"/>
    <n v="1095367"/>
    <n v="449492"/>
    <n v="3605955"/>
    <n v="0"/>
    <s v="\\FS1\2018\123456\2018\C\001\CC\2083711b-2405-4081-a4bf-0619c8375f1b\LGP.docx"/>
    <n v="8"/>
    <n v="0"/>
    <s v="\\FS1\2018\123456\2018\C\001\CC\2083711b-2405-4081-a4bf-0619c8375f1b\LGP.docx"/>
    <n v="142"/>
    <n v="0"/>
    <n v="0"/>
    <n v="0"/>
    <n v="0"/>
    <n v="0"/>
    <n v="0"/>
    <n v="0"/>
    <n v="0"/>
    <d v="2019-11-21T18:04:19"/>
    <d v="2020-02-08T20:28:19"/>
    <d v="2019-11-21T16:11:50"/>
    <n v="0"/>
    <n v="0"/>
    <n v="0"/>
    <n v="0"/>
    <n v="0"/>
    <n v="0"/>
    <n v="0"/>
    <n v="0"/>
    <n v="0"/>
    <n v="11237300"/>
    <n v="21"/>
    <n v="25"/>
    <n v="0"/>
    <n v="0"/>
    <n v="25"/>
    <n v="0"/>
    <n v="0"/>
    <n v="25"/>
    <n v="0"/>
    <n v="0"/>
    <n v="25"/>
    <n v="11237300"/>
    <n v="21"/>
    <n v="25"/>
    <n v="0"/>
    <n v="0"/>
    <n v="0"/>
    <n v="0"/>
    <n v="0"/>
    <n v="0"/>
    <n v="0"/>
    <n v="0"/>
    <n v="0"/>
    <n v="11237300"/>
    <n v="21"/>
    <n v="25"/>
    <s v="domain\AppSvc"/>
    <x v="258"/>
    <n v="1"/>
  </r>
  <r>
    <s v="\\FS1\2018\123715"/>
    <n v="8"/>
    <n v="54841167"/>
    <n v="253"/>
    <n v="18"/>
    <n v="216763"/>
    <n v="339863"/>
    <n v="3046731"/>
    <n v="46732566"/>
    <n v="0"/>
    <s v="\\FS1\2018\123456\2018\I\002\PC\SP\2083711b-2405-4081-a4bf-0619c8375f1b\"/>
    <n v="8"/>
    <n v="0"/>
    <s v="\\FS1\2018\123456\2018\I\002\CC\2083711b-2405-4081-a4bf-0619c8375f1b\offd_2083711b-2405-4081-a4bf-0619c8375f1b_2083711b-2405-4081-a4bf-0619c8375f1b.docx"/>
    <n v="204"/>
    <n v="0"/>
    <n v="0"/>
    <n v="0"/>
    <n v="0"/>
    <n v="0"/>
    <n v="0"/>
    <n v="0"/>
    <n v="0"/>
    <d v="2020-01-30T21:57:51"/>
    <d v="2020-02-08T20:28:30"/>
    <d v="2020-01-30T21:57:51"/>
    <n v="0"/>
    <n v="0"/>
    <n v="0"/>
    <n v="0"/>
    <n v="0"/>
    <n v="0"/>
    <n v="4115963"/>
    <n v="29"/>
    <n v="13"/>
    <n v="54841167"/>
    <n v="253"/>
    <n v="18"/>
    <n v="0"/>
    <n v="0"/>
    <n v="18"/>
    <n v="0"/>
    <n v="0"/>
    <n v="18"/>
    <n v="4797818"/>
    <n v="32"/>
    <n v="18"/>
    <n v="54841167"/>
    <n v="253"/>
    <n v="18"/>
    <n v="0"/>
    <n v="0"/>
    <n v="0"/>
    <n v="0"/>
    <n v="0"/>
    <n v="0"/>
    <n v="4123410"/>
    <n v="28"/>
    <n v="7"/>
    <n v="54841167"/>
    <n v="253"/>
    <n v="18"/>
    <s v="domain\AppSvc"/>
    <x v="259"/>
    <n v="1"/>
  </r>
  <r>
    <s v="\\FS1\2018\123716"/>
    <n v="8"/>
    <n v="98723931"/>
    <n v="242"/>
    <n v="20"/>
    <n v="407950"/>
    <n v="1918583"/>
    <n v="4936196"/>
    <n v="81436173"/>
    <n v="0"/>
    <s v="\\FS1\2018\123456\2018\I\001\CC\2083711b-2405-4081-a4bf-0619c8375f1b\GLI.xml"/>
    <n v="8"/>
    <n v="0"/>
    <s v="\\FS1\2018\123456\2018\I\001\CC\2083711b-2405-4081-a4bf-0619c8375f1b\FC_CFf_2083711b-2405-4081-a4bf-0619c8375f1b_2083711b-2405-4081-a4bf-0619c8375f1b.docx"/>
    <n v="212"/>
    <n v="0"/>
    <n v="0"/>
    <n v="0"/>
    <n v="0"/>
    <n v="0"/>
    <n v="0"/>
    <n v="0"/>
    <n v="0"/>
    <d v="2020-02-06T12:59:19"/>
    <d v="2020-02-08T20:28:57"/>
    <d v="2020-02-06T12:59:12"/>
    <n v="0"/>
    <n v="0"/>
    <n v="0"/>
    <n v="6684051"/>
    <n v="5"/>
    <n v="1"/>
    <n v="24551413"/>
    <n v="77"/>
    <n v="13"/>
    <n v="98723931"/>
    <n v="242"/>
    <n v="20"/>
    <n v="0"/>
    <n v="0"/>
    <n v="20"/>
    <n v="7151166"/>
    <n v="6"/>
    <n v="20"/>
    <n v="36024855"/>
    <n v="100"/>
    <n v="20"/>
    <n v="98723931"/>
    <n v="242"/>
    <n v="20"/>
    <n v="0"/>
    <n v="0"/>
    <n v="0"/>
    <n v="2394519"/>
    <n v="2"/>
    <n v="0"/>
    <n v="26313907"/>
    <n v="84"/>
    <n v="5"/>
    <n v="98723931"/>
    <n v="242"/>
    <n v="20"/>
    <s v="domain\AppSvc"/>
    <x v="260"/>
    <n v="1"/>
  </r>
  <r>
    <s v="\\FS1\2018\123717"/>
    <n v="8"/>
    <n v="389602271"/>
    <n v="3414"/>
    <n v="511"/>
    <n v="114119"/>
    <n v="1235011"/>
    <n v="762431"/>
    <n v="51153884"/>
    <n v="0"/>
    <s v="\\FS1\2018\123456\2018\C\001\CC\2083711b-2405-4081-a4bf-0619c8375f1b\GLI.xml"/>
    <n v="8"/>
    <n v="0"/>
    <s v="\\FS1\2018\123456\2018\I\001\CC\2083711b-2405-4081-a4bf-0619c8375f1b\Cache_offd_2083711b-2405-4081-a4bf-0619c8375f1b_2083711b-2405-4081-a4bf-0619c8375f1b.docx"/>
    <n v="210"/>
    <n v="0"/>
    <n v="0"/>
    <n v="0"/>
    <n v="0"/>
    <n v="0"/>
    <n v="0"/>
    <n v="0"/>
    <n v="0"/>
    <d v="2020-02-08T15:43:34"/>
    <d v="2020-02-09T01:24:53"/>
    <d v="2020-02-08T14:39:18"/>
    <n v="5038586"/>
    <n v="23"/>
    <n v="12"/>
    <n v="21263392"/>
    <n v="83"/>
    <n v="22"/>
    <n v="35638498"/>
    <n v="173"/>
    <n v="40"/>
    <n v="389602271"/>
    <n v="3414"/>
    <n v="511"/>
    <n v="7815264"/>
    <n v="35"/>
    <n v="511"/>
    <n v="33558777"/>
    <n v="134"/>
    <n v="511"/>
    <n v="58911668"/>
    <n v="269"/>
    <n v="511"/>
    <n v="389602271"/>
    <n v="3414"/>
    <n v="511"/>
    <n v="4113850"/>
    <n v="21"/>
    <n v="2"/>
    <n v="20209824"/>
    <n v="82"/>
    <n v="8"/>
    <n v="35309545"/>
    <n v="169"/>
    <n v="19"/>
    <n v="389602271"/>
    <n v="3414"/>
    <n v="511"/>
    <s v="domain\AppSvc"/>
    <x v="261"/>
    <n v="1"/>
  </r>
  <r>
    <s v="\\FS1\2018\123718"/>
    <n v="8"/>
    <n v="612036075"/>
    <n v="2482"/>
    <n v="38"/>
    <n v="246589"/>
    <n v="626230"/>
    <n v="16106212"/>
    <n v="59080576"/>
    <n v="0"/>
    <s v="\\FS1\2018\123456\2018\P\001\CC\2083711b-2405-4081-a4bf-0619c8375f1b\GLI.xml"/>
    <n v="8"/>
    <n v="0"/>
    <s v="\\FS1\2018\123456\2018\P\001\CC\2083711b-2405-4081-a4bf-0619c8375f1b\CFf_2083711b-2405-4081-a4bf-0619c8375f1b_2083711b-2405-4081-a4bf-0619c8375f1b.docx"/>
    <n v="209"/>
    <n v="0"/>
    <n v="0"/>
    <n v="0"/>
    <n v="0"/>
    <n v="0"/>
    <n v="0"/>
    <n v="0"/>
    <n v="0"/>
    <d v="2020-02-07T12:31:27"/>
    <d v="2020-02-08T20:29:48"/>
    <d v="2020-02-07T12:31:22"/>
    <n v="0"/>
    <n v="0"/>
    <n v="0"/>
    <n v="5425953"/>
    <n v="22"/>
    <n v="13"/>
    <n v="24041715"/>
    <n v="92"/>
    <n v="19"/>
    <n v="612036075"/>
    <n v="2482"/>
    <n v="38"/>
    <n v="0"/>
    <n v="0"/>
    <n v="38"/>
    <n v="10814663"/>
    <n v="44"/>
    <n v="38"/>
    <n v="47947074"/>
    <n v="183"/>
    <n v="38"/>
    <n v="612036075"/>
    <n v="2482"/>
    <n v="38"/>
    <n v="0"/>
    <n v="0"/>
    <n v="0"/>
    <n v="5388710"/>
    <n v="22"/>
    <n v="0"/>
    <n v="25965118"/>
    <n v="100"/>
    <n v="4"/>
    <n v="612036075"/>
    <n v="2482"/>
    <n v="38"/>
    <s v="domain\AppSvc"/>
    <x v="262"/>
    <n v="1"/>
  </r>
  <r>
    <s v="\\FS1\2018\123719"/>
    <n v="8"/>
    <n v="259781161"/>
    <n v="601"/>
    <n v="77"/>
    <n v="432248"/>
    <n v="10321183"/>
    <n v="3373781"/>
    <n v="96178793"/>
    <n v="0"/>
    <s v="\\FS1\2018\123456\2018\P\001\CC\2083711b-2405-4081-a4bf-0619c8375f1b\LGP.docx"/>
    <n v="8"/>
    <n v="0"/>
    <s v="\\FS1\2018\123456\2018\I\001\CC\2083711b-2405-4081-a4bf-0619c8375f1b\CF_45100_2083711b-2405-4081-a4bf-0619c8375f1b_2083711b-2405-4081-a4bf-0619c8375f1b.docx"/>
    <n v="212"/>
    <n v="0"/>
    <n v="0"/>
    <n v="0"/>
    <n v="0"/>
    <n v="0"/>
    <n v="0"/>
    <n v="0"/>
    <n v="0"/>
    <d v="2020-02-08T17:38:02"/>
    <d v="2020-02-09T01:10:47"/>
    <d v="2020-02-08T17:09:36"/>
    <n v="3166843"/>
    <n v="13"/>
    <n v="3"/>
    <n v="12223334"/>
    <n v="49"/>
    <n v="13"/>
    <n v="47426742"/>
    <n v="135"/>
    <n v="25"/>
    <n v="259781161"/>
    <n v="601"/>
    <n v="77"/>
    <n v="5306459"/>
    <n v="18"/>
    <n v="77"/>
    <n v="16027043"/>
    <n v="58"/>
    <n v="77"/>
    <n v="66827401"/>
    <n v="161"/>
    <n v="77"/>
    <n v="259781161"/>
    <n v="601"/>
    <n v="77"/>
    <n v="1999972"/>
    <n v="10"/>
    <n v="0"/>
    <n v="11388556"/>
    <n v="47"/>
    <n v="3"/>
    <n v="58848211"/>
    <n v="143"/>
    <n v="12"/>
    <n v="259781161"/>
    <n v="601"/>
    <n v="77"/>
    <s v="domain\AppSvc"/>
    <x v="263"/>
    <n v="1"/>
  </r>
  <r>
    <s v="\\FS1\2018\123720"/>
    <n v="8"/>
    <n v="272926029"/>
    <n v="958"/>
    <n v="27"/>
    <n v="284891"/>
    <n v="1340425"/>
    <n v="10108371"/>
    <n v="63273526"/>
    <n v="0"/>
    <s v="\\FS1\2018\123456\2018\S\001\CC\2083711b-2405-4081-a4bf-0619c8375f1b\GLI.xml"/>
    <n v="8"/>
    <n v="0"/>
    <s v="\\FS1\2018\123456\2018\S\001\CC\2083711b-2405-4081-a4bf-0619c8375f1b\FC_CFf_2083711b-2405-4081-a4bf-0619c8375f1b_2083711b-2405-4081-a4bf-0619c8375f1b.docx"/>
    <n v="212"/>
    <n v="0"/>
    <n v="0"/>
    <n v="0"/>
    <n v="0"/>
    <n v="0"/>
    <n v="0"/>
    <n v="0"/>
    <n v="0"/>
    <d v="2019-12-13T11:37:28"/>
    <d v="2020-02-08T20:30:18"/>
    <d v="2019-12-13T11:33:49"/>
    <n v="0"/>
    <n v="0"/>
    <n v="0"/>
    <n v="0"/>
    <n v="0"/>
    <n v="0"/>
    <n v="0"/>
    <n v="0"/>
    <n v="0"/>
    <n v="272926029"/>
    <n v="958"/>
    <n v="27"/>
    <n v="0"/>
    <n v="0"/>
    <n v="27"/>
    <n v="0"/>
    <n v="0"/>
    <n v="27"/>
    <n v="0"/>
    <n v="0"/>
    <n v="27"/>
    <n v="272926029"/>
    <n v="958"/>
    <n v="27"/>
    <n v="0"/>
    <n v="0"/>
    <n v="0"/>
    <n v="0"/>
    <n v="0"/>
    <n v="0"/>
    <n v="0"/>
    <n v="0"/>
    <n v="0"/>
    <n v="272926029"/>
    <n v="958"/>
    <n v="27"/>
    <s v="domain\AppSvc"/>
    <x v="264"/>
    <n v="1"/>
  </r>
  <r>
    <s v="\\FS1\2018\123721"/>
    <n v="8"/>
    <n v="54159254"/>
    <n v="111"/>
    <n v="30"/>
    <n v="487921"/>
    <n v="1787231"/>
    <n v="1805308"/>
    <n v="43319190"/>
    <n v="0"/>
    <s v="\\FS1\2018\123456\2018\C\001\CC\2083711b-2405-4081-a4bf-0619c8375f1b\GLI.xml"/>
    <n v="8"/>
    <n v="0"/>
    <s v="\\FS1\2018\123456\2018\C\001\CC\2083711b-2405-4081-a4bf-0619c8375f1b\CFf_2083711b-2405-4081-a4bf-0619c8375f1b_2083711b-2405-4081-a4bf-0619c8375f1b.docx"/>
    <n v="209"/>
    <n v="0"/>
    <n v="0"/>
    <n v="0"/>
    <n v="0"/>
    <n v="0"/>
    <n v="0"/>
    <n v="0"/>
    <n v="0"/>
    <d v="2020-02-03T22:40:01"/>
    <d v="2020-02-08T20:31:30"/>
    <d v="2020-01-23T19:00:32"/>
    <n v="0"/>
    <n v="0"/>
    <n v="0"/>
    <n v="0"/>
    <n v="0"/>
    <n v="1"/>
    <n v="3303875"/>
    <n v="10"/>
    <n v="4"/>
    <n v="54159254"/>
    <n v="111"/>
    <n v="30"/>
    <n v="0"/>
    <n v="0"/>
    <n v="30"/>
    <n v="0"/>
    <n v="0"/>
    <n v="30"/>
    <n v="4762347"/>
    <n v="12"/>
    <n v="30"/>
    <n v="54159254"/>
    <n v="111"/>
    <n v="30"/>
    <n v="0"/>
    <n v="0"/>
    <n v="0"/>
    <n v="0"/>
    <n v="0"/>
    <n v="0"/>
    <n v="1829083"/>
    <n v="7"/>
    <n v="1"/>
    <n v="54159254"/>
    <n v="111"/>
    <n v="30"/>
    <s v="domain\AppSvc"/>
    <x v="265"/>
    <n v="1"/>
  </r>
  <r>
    <s v="\\FS1\2018\123722"/>
    <n v="8"/>
    <n v="261226648"/>
    <n v="2323"/>
    <n v="392"/>
    <n v="112452"/>
    <n v="884743"/>
    <n v="666394"/>
    <n v="55464331"/>
    <n v="0"/>
    <s v="\\FS1\2018\123456\2018\C\001\CC\2083711b-2405-4081-a4bf-0619c8375f1b\GLI.xml"/>
    <n v="8"/>
    <n v="0"/>
    <s v="\\FS1\2018\123456\2018\C\001\CC\2083711b-2405-4081-a4bf-0619c8375f1b\CFf_2083711b-2405-4081-a4bf-0619c8375f1b_2083711b-2405-4081-a4bf-0619c8375f1b.docx"/>
    <n v="209"/>
    <n v="0"/>
    <n v="0"/>
    <n v="0"/>
    <n v="0"/>
    <n v="0"/>
    <n v="0"/>
    <n v="3"/>
    <n v="0"/>
    <d v="2020-02-06T17:09:30"/>
    <d v="2020-02-08T20:30:20"/>
    <d v="2020-02-06T17:09:26"/>
    <n v="0"/>
    <n v="0"/>
    <n v="0"/>
    <n v="1969876"/>
    <n v="11"/>
    <n v="5"/>
    <n v="10555540"/>
    <n v="51"/>
    <n v="18"/>
    <n v="261226648"/>
    <n v="2323"/>
    <n v="392"/>
    <n v="0"/>
    <n v="0"/>
    <n v="392"/>
    <n v="3468929"/>
    <n v="16"/>
    <n v="392"/>
    <n v="16854927"/>
    <n v="78"/>
    <n v="392"/>
    <n v="261226648"/>
    <n v="2323"/>
    <n v="392"/>
    <n v="0"/>
    <n v="0"/>
    <n v="0"/>
    <n v="1611146"/>
    <n v="10"/>
    <n v="0"/>
    <n v="12479468"/>
    <n v="57"/>
    <n v="5"/>
    <n v="261226648"/>
    <n v="2323"/>
    <n v="392"/>
    <s v="domain\AppSvc"/>
    <x v="266"/>
    <n v="1"/>
  </r>
  <r>
    <s v="\\FS1\2018\123723"/>
    <n v="8"/>
    <n v="12634019"/>
    <n v="22"/>
    <n v="15"/>
    <n v="574273"/>
    <n v="815751"/>
    <n v="842267"/>
    <n v="6573444"/>
    <n v="0"/>
    <s v="\\FS1\2018\123456\2018\P\001\CC\2083711b-2405-4081-a4bf-0619c8375f1b\LGP.docx"/>
    <n v="8"/>
    <n v="0"/>
    <s v="\\FS1\2018\123456\2018\P\001\CC\2083711b-2405-4081-a4bf-0619c8375f1b\LGP.docx"/>
    <n v="142"/>
    <n v="0"/>
    <n v="0"/>
    <n v="0"/>
    <n v="0"/>
    <n v="0"/>
    <n v="0"/>
    <n v="0"/>
    <n v="0"/>
    <d v="2020-02-04T16:45:52"/>
    <d v="2020-02-08T20:30:56"/>
    <d v="2020-02-04T16:45:47"/>
    <n v="0"/>
    <n v="0"/>
    <n v="0"/>
    <n v="2735749"/>
    <n v="4"/>
    <n v="3"/>
    <n v="2735749"/>
    <n v="4"/>
    <n v="3"/>
    <n v="12634019"/>
    <n v="22"/>
    <n v="15"/>
    <n v="0"/>
    <n v="0"/>
    <n v="15"/>
    <n v="5470284"/>
    <n v="8"/>
    <n v="15"/>
    <n v="5470284"/>
    <n v="8"/>
    <n v="15"/>
    <n v="12634019"/>
    <n v="22"/>
    <n v="15"/>
    <n v="0"/>
    <n v="0"/>
    <n v="0"/>
    <n v="4037486"/>
    <n v="6"/>
    <n v="0"/>
    <n v="4037486"/>
    <n v="6"/>
    <n v="0"/>
    <n v="12634019"/>
    <n v="22"/>
    <n v="15"/>
    <s v="domain\AppSvc"/>
    <x v="267"/>
    <n v="1"/>
  </r>
  <r>
    <s v="\\FS1\2018\123724"/>
    <n v="8"/>
    <n v="7439944246"/>
    <n v="10489"/>
    <n v="1510"/>
    <n v="709309"/>
    <n v="3186310"/>
    <n v="4927115"/>
    <n v="633476315"/>
    <n v="0"/>
    <s v="\\FS1\2018\123456\2018\C\001\PC\PP\2083711b-2405-4081-a4bf-0619c8375f1b.cp"/>
    <n v="8"/>
    <n v="0"/>
    <s v="\\FS1\2018\123456\2018\P\001\CC\2083711b-2405-4081-a4bf-0619c8375f1b\CFf_2083711b-2405-4081-a4bf-0619c8375f1b_2083711b-2405-4081-a4bf-0619c8375f1b.docx"/>
    <n v="209"/>
    <n v="0"/>
    <n v="0"/>
    <n v="0"/>
    <n v="0"/>
    <n v="0"/>
    <n v="0"/>
    <n v="6"/>
    <n v="1"/>
    <d v="2020-01-03T02:07:22"/>
    <d v="2020-02-08T14:35:56"/>
    <d v="2020-01-03T02:05:35"/>
    <n v="0"/>
    <n v="0"/>
    <n v="0"/>
    <n v="0"/>
    <n v="0"/>
    <n v="0"/>
    <n v="0"/>
    <n v="0"/>
    <n v="0"/>
    <n v="7439944246"/>
    <n v="10489"/>
    <n v="1510"/>
    <n v="0"/>
    <n v="0"/>
    <n v="1510"/>
    <n v="0"/>
    <n v="0"/>
    <n v="1510"/>
    <n v="0"/>
    <n v="0"/>
    <n v="1510"/>
    <n v="7439944246"/>
    <n v="10489"/>
    <n v="1510"/>
    <n v="0"/>
    <n v="0"/>
    <n v="0"/>
    <n v="0"/>
    <n v="0"/>
    <n v="0"/>
    <n v="0"/>
    <n v="0"/>
    <n v="0"/>
    <n v="7439944246"/>
    <n v="10489"/>
    <n v="1510"/>
    <s v="domain\AppSvc"/>
    <x v="268"/>
    <n v="1"/>
  </r>
  <r>
    <s v="\\FS1\2018\123725"/>
    <n v="8"/>
    <n v="3559038696"/>
    <n v="4253"/>
    <n v="689"/>
    <n v="836830"/>
    <n v="3190058"/>
    <n v="5165513"/>
    <n v="563521023"/>
    <n v="0"/>
    <s v="\\FS1\2018\123456\2018\S\001\CC\2083711b-2405-4081-a4bf-0619c8375f1b\LGP.docx"/>
    <n v="8"/>
    <n v="0"/>
    <s v="\\FS1\2018\123456\2018\S\001\CC\2083711b-2405-4081-a4bf-0619c8375f1b\CFf_2083711b-2405-4081-a4bf-0619c8375f1b_2083711b-2405-4081-a4bf-0619c8375f1b.docx"/>
    <n v="209"/>
    <n v="0"/>
    <n v="0"/>
    <n v="0"/>
    <n v="0"/>
    <n v="0"/>
    <n v="0"/>
    <n v="1"/>
    <n v="0"/>
    <d v="2020-01-03T02:16:42"/>
    <d v="2020-02-08T22:15:56"/>
    <d v="2020-01-03T02:15:37"/>
    <n v="0"/>
    <n v="0"/>
    <n v="0"/>
    <n v="0"/>
    <n v="0"/>
    <n v="0"/>
    <n v="0"/>
    <n v="0"/>
    <n v="0"/>
    <n v="3559038696"/>
    <n v="4253"/>
    <n v="689"/>
    <n v="0"/>
    <n v="0"/>
    <n v="689"/>
    <n v="0"/>
    <n v="0"/>
    <n v="689"/>
    <n v="0"/>
    <n v="0"/>
    <n v="689"/>
    <n v="3559038696"/>
    <n v="4253"/>
    <n v="689"/>
    <n v="0"/>
    <n v="0"/>
    <n v="0"/>
    <n v="0"/>
    <n v="0"/>
    <n v="0"/>
    <n v="0"/>
    <n v="0"/>
    <n v="0"/>
    <n v="3559038696"/>
    <n v="4253"/>
    <n v="689"/>
    <s v="domain\AppSvc"/>
    <x v="269"/>
    <n v="1"/>
  </r>
  <r>
    <s v="\\FS1\2018\123726"/>
    <n v="8"/>
    <n v="4446605468"/>
    <n v="5850"/>
    <n v="696"/>
    <n v="760103"/>
    <n v="3189571"/>
    <n v="6388800"/>
    <n v="660050696"/>
    <n v="0"/>
    <s v="\\FS1\2018\123456\2018\S\001\PC\PP\2083711b-2405-4081-a4bf-0619c8375f1b.cp"/>
    <n v="8"/>
    <n v="0"/>
    <s v="\\FS1\2018\123456\2018\P\001\CC\2083711b-2405-4081-a4bf-0619c8375f1b\CFf_2083711b-2405-4081-a4bf-0619c8375f1b_2083711b-2405-4081-a4bf-0619c8375f1b.docx"/>
    <n v="209"/>
    <n v="0"/>
    <n v="0"/>
    <n v="0"/>
    <n v="0"/>
    <n v="0"/>
    <n v="0"/>
    <n v="3"/>
    <n v="0"/>
    <d v="2020-01-03T02:06:19"/>
    <d v="2020-02-08T14:45:31"/>
    <d v="2020-01-03T02:05:19"/>
    <n v="0"/>
    <n v="0"/>
    <n v="0"/>
    <n v="0"/>
    <n v="0"/>
    <n v="0"/>
    <n v="0"/>
    <n v="0"/>
    <n v="0"/>
    <n v="4446605468"/>
    <n v="5850"/>
    <n v="696"/>
    <n v="0"/>
    <n v="0"/>
    <n v="696"/>
    <n v="0"/>
    <n v="0"/>
    <n v="696"/>
    <n v="0"/>
    <n v="0"/>
    <n v="696"/>
    <n v="4446605468"/>
    <n v="5850"/>
    <n v="696"/>
    <n v="0"/>
    <n v="0"/>
    <n v="0"/>
    <n v="0"/>
    <n v="0"/>
    <n v="0"/>
    <n v="0"/>
    <n v="0"/>
    <n v="0"/>
    <n v="4446605468"/>
    <n v="5850"/>
    <n v="696"/>
    <s v="domain\AppSvc"/>
    <x v="270"/>
    <n v="1"/>
  </r>
  <r>
    <s v="\\FS1\2018\123727"/>
    <n v="8"/>
    <n v="4294475091"/>
    <n v="4704"/>
    <n v="529"/>
    <n v="912941"/>
    <n v="3044170"/>
    <n v="8118100"/>
    <n v="631154781"/>
    <n v="0"/>
    <s v="\\FS1\2018\123456\2018\C\001\CC\2083711b-2405-4081-a4bf-0619c8375f1b\LGP.docx"/>
    <n v="8"/>
    <n v="0"/>
    <s v="\\FS1\2018\123456\2018\P\001\CC\2083711b-2405-4081-a4bf-0619c8375f1b\CFf_2083711b-2405-4081-a4bf-0619c8375f1b_2083711b-2405-4081-a4bf-0619c8375f1b.docx"/>
    <n v="209"/>
    <n v="0"/>
    <n v="0"/>
    <n v="0"/>
    <n v="0"/>
    <n v="0"/>
    <n v="0"/>
    <n v="1"/>
    <n v="0"/>
    <d v="2020-01-03T02:15:16"/>
    <d v="2020-02-08T14:49:32"/>
    <d v="2020-01-03T02:14:10"/>
    <n v="0"/>
    <n v="0"/>
    <n v="0"/>
    <n v="0"/>
    <n v="0"/>
    <n v="0"/>
    <n v="0"/>
    <n v="0"/>
    <n v="0"/>
    <n v="4294475091"/>
    <n v="4704"/>
    <n v="529"/>
    <n v="0"/>
    <n v="0"/>
    <n v="529"/>
    <n v="0"/>
    <n v="0"/>
    <n v="529"/>
    <n v="0"/>
    <n v="0"/>
    <n v="529"/>
    <n v="4294475091"/>
    <n v="4704"/>
    <n v="529"/>
    <n v="0"/>
    <n v="0"/>
    <n v="0"/>
    <n v="0"/>
    <n v="0"/>
    <n v="0"/>
    <n v="0"/>
    <n v="0"/>
    <n v="0"/>
    <n v="4294475091"/>
    <n v="4704"/>
    <n v="529"/>
    <s v="domain\AppSvc"/>
    <x v="271"/>
    <n v="1"/>
  </r>
  <r>
    <s v="\\FS1\2018\123728"/>
    <n v="8"/>
    <n v="4489634714"/>
    <n v="5424"/>
    <n v="663"/>
    <n v="827735"/>
    <n v="3190074"/>
    <n v="6771696"/>
    <n v="646442345"/>
    <n v="0"/>
    <s v="\\FS1\2018\123456\2018\C\001\PC\PP\2083711b-2405-4081-a4bf-0619c8375f1b.cp"/>
    <n v="8"/>
    <n v="0"/>
    <s v="\\FS1\2018\123456\2018\I\003\CC\2083711b-2405-4081-a4bf-0619c8375f1b\CFf_2083711b-2405-4081-a4bf-0619c8375f1b_2083711b-2405-4081-a4bf-0619c8375f1b.docx"/>
    <n v="209"/>
    <n v="0"/>
    <n v="0"/>
    <n v="0"/>
    <n v="0"/>
    <n v="0"/>
    <n v="0"/>
    <n v="4"/>
    <n v="0"/>
    <d v="2020-01-03T02:16:56"/>
    <d v="2020-02-08T14:14:52"/>
    <d v="2020-01-03T02:15:45"/>
    <n v="0"/>
    <n v="0"/>
    <n v="0"/>
    <n v="0"/>
    <n v="0"/>
    <n v="0"/>
    <n v="0"/>
    <n v="0"/>
    <n v="0"/>
    <n v="4489634714"/>
    <n v="5424"/>
    <n v="663"/>
    <n v="0"/>
    <n v="0"/>
    <n v="663"/>
    <n v="0"/>
    <n v="0"/>
    <n v="663"/>
    <n v="0"/>
    <n v="0"/>
    <n v="663"/>
    <n v="4489634714"/>
    <n v="5424"/>
    <n v="663"/>
    <n v="0"/>
    <n v="0"/>
    <n v="0"/>
    <n v="0"/>
    <n v="0"/>
    <n v="0"/>
    <n v="0"/>
    <n v="0"/>
    <n v="0"/>
    <n v="4489634714"/>
    <n v="5424"/>
    <n v="663"/>
    <s v="domain\AppSvc"/>
    <x v="272"/>
    <n v="1"/>
  </r>
  <r>
    <s v="\\FS1\2018\123729"/>
    <n v="8"/>
    <n v="3385681732"/>
    <n v="4736"/>
    <n v="573"/>
    <n v="714882"/>
    <n v="3187818"/>
    <n v="5908694"/>
    <n v="599318420"/>
    <n v="0"/>
    <s v="\\FS1\2018\123456\2018\P\002\PC\PP\2083711b-2405-4081-a4bf-0619c8375f1b.cp"/>
    <n v="8"/>
    <n v="0"/>
    <s v="\\FS1\2018\123456\2018\C\001\CC\2083711b-2405-4081-a4bf-0619c8375f1b\CFf_2083711b-2405-4081-a4bf-0619c8375f1b_2083711b-2405-4081-a4bf-0619c8375f1b.docx"/>
    <n v="209"/>
    <n v="0"/>
    <n v="0"/>
    <n v="0"/>
    <n v="0"/>
    <n v="0"/>
    <n v="0"/>
    <n v="2"/>
    <n v="0"/>
    <d v="2020-01-03T02:16:11"/>
    <d v="2020-02-08T14:39:45"/>
    <d v="2020-01-03T02:15:02"/>
    <n v="0"/>
    <n v="0"/>
    <n v="0"/>
    <n v="0"/>
    <n v="0"/>
    <n v="0"/>
    <n v="0"/>
    <n v="0"/>
    <n v="0"/>
    <n v="3385681732"/>
    <n v="4736"/>
    <n v="573"/>
    <n v="0"/>
    <n v="0"/>
    <n v="573"/>
    <n v="0"/>
    <n v="0"/>
    <n v="573"/>
    <n v="0"/>
    <n v="0"/>
    <n v="573"/>
    <n v="3385681732"/>
    <n v="4736"/>
    <n v="573"/>
    <n v="0"/>
    <n v="0"/>
    <n v="0"/>
    <n v="0"/>
    <n v="0"/>
    <n v="0"/>
    <n v="0"/>
    <n v="0"/>
    <n v="0"/>
    <n v="3385681732"/>
    <n v="4736"/>
    <n v="573"/>
    <s v="domain\AppSvc"/>
    <x v="273"/>
    <n v="1"/>
  </r>
  <r>
    <s v="\\FS1\2018\123730"/>
    <n v="8"/>
    <n v="3101879091"/>
    <n v="3609"/>
    <n v="405"/>
    <n v="859484"/>
    <n v="3187352"/>
    <n v="7658960"/>
    <n v="697466202"/>
    <n v="0"/>
    <s v="\\FS1\2018\123456\2018\F\001\CC\2083711b-2405-4081-a4bf-0619c8375f1b\LGP.docx"/>
    <n v="8"/>
    <n v="0"/>
    <s v="\\FS1\2018\123456\2018\I\002\CC\2083711b-2405-4081-a4bf-0619c8375f1b\CFf_2083711b-2405-4081-a4bf-0619c8375f1b_2083711b-2405-4081-a4bf-0619c8375f1b.docx"/>
    <n v="209"/>
    <n v="0"/>
    <n v="0"/>
    <n v="0"/>
    <n v="0"/>
    <n v="0"/>
    <n v="0"/>
    <n v="1"/>
    <n v="0"/>
    <d v="2020-01-03T02:15:09"/>
    <d v="2020-02-08T14:31:03"/>
    <d v="2020-01-03T02:14:07"/>
    <n v="0"/>
    <n v="0"/>
    <n v="0"/>
    <n v="0"/>
    <n v="0"/>
    <n v="0"/>
    <n v="0"/>
    <n v="0"/>
    <n v="0"/>
    <n v="3101879091"/>
    <n v="3609"/>
    <n v="405"/>
    <n v="0"/>
    <n v="0"/>
    <n v="405"/>
    <n v="0"/>
    <n v="0"/>
    <n v="405"/>
    <n v="0"/>
    <n v="0"/>
    <n v="405"/>
    <n v="3101879091"/>
    <n v="3609"/>
    <n v="405"/>
    <n v="0"/>
    <n v="0"/>
    <n v="0"/>
    <n v="0"/>
    <n v="0"/>
    <n v="0"/>
    <n v="0"/>
    <n v="0"/>
    <n v="0"/>
    <n v="3101879091"/>
    <n v="3609"/>
    <n v="405"/>
    <s v="domain\AppSvc"/>
    <x v="274"/>
    <n v="1"/>
  </r>
  <r>
    <s v="\\FS1\2018\123731"/>
    <n v="8"/>
    <n v="519410413"/>
    <n v="710"/>
    <n v="79"/>
    <n v="731563"/>
    <n v="2286306"/>
    <n v="6574815"/>
    <n v="359990424"/>
    <n v="0"/>
    <s v="\\FS1\2018\123456\2018\S\001\CC\2083711b-2405-4081-a4bf-0619c8375f1b\LGP.docx"/>
    <n v="8"/>
    <n v="0"/>
    <s v="\\FS1\2018\123456\2018\S\001\CC\2083711b-2405-4081-a4bf-0619c8375f1b\LGP.docx"/>
    <n v="142"/>
    <n v="0"/>
    <n v="0"/>
    <n v="0"/>
    <n v="0"/>
    <n v="0"/>
    <n v="0"/>
    <n v="0"/>
    <n v="0"/>
    <d v="2020-01-03T01:27:16"/>
    <d v="2020-02-08T14:31:03"/>
    <d v="2020-01-03T01:26:01"/>
    <n v="0"/>
    <n v="0"/>
    <n v="0"/>
    <n v="0"/>
    <n v="0"/>
    <n v="0"/>
    <n v="0"/>
    <n v="0"/>
    <n v="0"/>
    <n v="519410413"/>
    <n v="710"/>
    <n v="79"/>
    <n v="0"/>
    <n v="0"/>
    <n v="79"/>
    <n v="0"/>
    <n v="0"/>
    <n v="79"/>
    <n v="0"/>
    <n v="0"/>
    <n v="79"/>
    <n v="519410413"/>
    <n v="710"/>
    <n v="79"/>
    <n v="0"/>
    <n v="0"/>
    <n v="0"/>
    <n v="0"/>
    <n v="0"/>
    <n v="0"/>
    <n v="0"/>
    <n v="0"/>
    <n v="0"/>
    <n v="519410413"/>
    <n v="710"/>
    <n v="79"/>
    <s v="domain\AppSvc"/>
    <x v="275"/>
    <n v="1"/>
  </r>
  <r>
    <s v="\\FS1\2018\123732"/>
    <n v="6"/>
    <n v="190117930"/>
    <n v="206"/>
    <n v="11"/>
    <n v="922902"/>
    <n v="2286642"/>
    <n v="17283448"/>
    <n v="121249028"/>
    <n v="0"/>
    <s v="\\FS1\2018\123456\2018\C\001\2083711b-2405-4081-a4bf-0619c8375f1b.rr"/>
    <n v="6"/>
    <n v="0"/>
    <s v="\\FS1\2018\123456\2018\C\001\2083711b-2405-4081-a4bf-0619c8375f1b_AF.rr"/>
    <n v="95"/>
    <n v="0"/>
    <n v="0"/>
    <n v="0"/>
    <n v="0"/>
    <n v="0"/>
    <n v="0"/>
    <n v="0"/>
    <n v="0"/>
    <d v="2020-01-03T02:16:37"/>
    <d v="2020-02-08T19:58:58"/>
    <d v="2020-01-03T02:15:35"/>
    <n v="0"/>
    <n v="0"/>
    <n v="0"/>
    <n v="0"/>
    <n v="0"/>
    <n v="0"/>
    <n v="0"/>
    <n v="0"/>
    <n v="0"/>
    <n v="190117930"/>
    <n v="206"/>
    <n v="11"/>
    <n v="0"/>
    <n v="0"/>
    <n v="11"/>
    <n v="0"/>
    <n v="0"/>
    <n v="11"/>
    <n v="0"/>
    <n v="0"/>
    <n v="11"/>
    <n v="190117930"/>
    <n v="206"/>
    <n v="11"/>
    <n v="0"/>
    <n v="0"/>
    <n v="0"/>
    <n v="0"/>
    <n v="0"/>
    <n v="0"/>
    <n v="0"/>
    <n v="0"/>
    <n v="0"/>
    <n v="190117930"/>
    <n v="206"/>
    <n v="11"/>
    <s v="domain\AppSvc"/>
    <x v="276"/>
    <n v="1"/>
  </r>
  <r>
    <s v="\\FS1\2018\123733"/>
    <n v="8"/>
    <n v="878043362"/>
    <n v="1117"/>
    <n v="100"/>
    <n v="786072"/>
    <n v="3190026"/>
    <n v="8780433"/>
    <n v="512524893"/>
    <n v="0"/>
    <s v="\\FS1\2018\123456\2018\I\003\CC\2083711b-2405-4081-a4bf-0619c8375f1b\LGP.docx"/>
    <n v="8"/>
    <n v="0"/>
    <s v="\\FS1\2018\123456\2018\I\001\CC\2083711b-2405-4081-a4bf-0619c8375f1b\CFf_2083711b-2405-4081-a4bf-0619c8375f1b_2083711b-2405-4081-a4bf-0619c8375f1b.docx"/>
    <n v="209"/>
    <n v="0"/>
    <n v="0"/>
    <n v="0"/>
    <n v="0"/>
    <n v="0"/>
    <n v="0"/>
    <n v="0"/>
    <n v="0"/>
    <d v="2020-01-03T01:47:11"/>
    <d v="2020-02-08T14:51:19"/>
    <d v="2020-01-03T01:46:03"/>
    <n v="0"/>
    <n v="0"/>
    <n v="0"/>
    <n v="0"/>
    <n v="0"/>
    <n v="0"/>
    <n v="0"/>
    <n v="0"/>
    <n v="0"/>
    <n v="878043362"/>
    <n v="1117"/>
    <n v="100"/>
    <n v="0"/>
    <n v="0"/>
    <n v="100"/>
    <n v="0"/>
    <n v="0"/>
    <n v="100"/>
    <n v="0"/>
    <n v="0"/>
    <n v="100"/>
    <n v="878043362"/>
    <n v="1117"/>
    <n v="100"/>
    <n v="0"/>
    <n v="0"/>
    <n v="0"/>
    <n v="0"/>
    <n v="0"/>
    <n v="0"/>
    <n v="0"/>
    <n v="0"/>
    <n v="0"/>
    <n v="878043362"/>
    <n v="1117"/>
    <n v="100"/>
    <s v="domain\AppSvc"/>
    <x v="277"/>
    <n v="1"/>
  </r>
  <r>
    <s v="\\FS1\2018\123734"/>
    <n v="8"/>
    <n v="139896737"/>
    <n v="157"/>
    <n v="15"/>
    <n v="891062"/>
    <n v="1409052"/>
    <n v="9326449"/>
    <n v="123924679"/>
    <n v="0"/>
    <s v="\\FS1\2018\123456\2018\I\001\CC\2083711b-2405-4081-a4bf-0619c8375f1b\LGP.docx"/>
    <n v="8"/>
    <n v="0"/>
    <s v="\\FS1\2018\123456\2018\I\001\CC\2083711b-2405-4081-a4bf-0619c8375f1b\LGP.docx"/>
    <n v="142"/>
    <n v="0"/>
    <n v="0"/>
    <n v="0"/>
    <n v="0"/>
    <n v="0"/>
    <n v="0"/>
    <n v="0"/>
    <n v="0"/>
    <d v="2020-01-03T01:28:58"/>
    <d v="2020-02-08T19:36:06"/>
    <d v="2020-01-03T01:27:37"/>
    <n v="0"/>
    <n v="0"/>
    <n v="0"/>
    <n v="0"/>
    <n v="0"/>
    <n v="0"/>
    <n v="0"/>
    <n v="0"/>
    <n v="0"/>
    <n v="139896737"/>
    <n v="157"/>
    <n v="15"/>
    <n v="0"/>
    <n v="0"/>
    <n v="15"/>
    <n v="0"/>
    <n v="0"/>
    <n v="15"/>
    <n v="0"/>
    <n v="0"/>
    <n v="15"/>
    <n v="139896737"/>
    <n v="157"/>
    <n v="15"/>
    <n v="0"/>
    <n v="0"/>
    <n v="0"/>
    <n v="0"/>
    <n v="0"/>
    <n v="0"/>
    <n v="0"/>
    <n v="0"/>
    <n v="0"/>
    <n v="139896737"/>
    <n v="157"/>
    <n v="15"/>
    <s v="domain\AppSvc"/>
    <x v="278"/>
    <n v="1"/>
  </r>
  <r>
    <s v="\\FS1\2018\123735"/>
    <n v="8"/>
    <n v="211968510"/>
    <n v="227"/>
    <n v="17"/>
    <n v="933781"/>
    <n v="2297408"/>
    <n v="12468735"/>
    <n v="188394495"/>
    <n v="0"/>
    <s v="\\FS1\2018\123456\2018\I\001\PC\PP\2083711b-2405-4081-a4bf-0619c8375f1b.cp"/>
    <n v="8"/>
    <n v="0"/>
    <s v="\\FS1\2018\123456\2018\I\001\CC\2083711b-2405-4081-a4bf-0619c8375f1b\LGP.docx"/>
    <n v="142"/>
    <n v="0"/>
    <n v="0"/>
    <n v="0"/>
    <n v="0"/>
    <n v="0"/>
    <n v="0"/>
    <n v="0"/>
    <n v="0"/>
    <d v="2020-01-03T02:07:51"/>
    <d v="2020-02-08T14:34:31"/>
    <d v="2020-01-03T02:06:43"/>
    <n v="0"/>
    <n v="0"/>
    <n v="0"/>
    <n v="0"/>
    <n v="0"/>
    <n v="0"/>
    <n v="0"/>
    <n v="0"/>
    <n v="0"/>
    <n v="211968510"/>
    <n v="227"/>
    <n v="17"/>
    <n v="0"/>
    <n v="0"/>
    <n v="17"/>
    <n v="0"/>
    <n v="0"/>
    <n v="17"/>
    <n v="0"/>
    <n v="0"/>
    <n v="17"/>
    <n v="211968510"/>
    <n v="227"/>
    <n v="17"/>
    <n v="0"/>
    <n v="0"/>
    <n v="0"/>
    <n v="0"/>
    <n v="0"/>
    <n v="0"/>
    <n v="0"/>
    <n v="0"/>
    <n v="0"/>
    <n v="211968510"/>
    <n v="227"/>
    <n v="17"/>
    <s v="domain\AppSvc"/>
    <x v="279"/>
    <n v="1"/>
  </r>
  <r>
    <s v="\\FS1\2018\123736"/>
    <n v="6"/>
    <n v="192586661"/>
    <n v="186"/>
    <n v="11"/>
    <n v="1035412"/>
    <n v="3185910"/>
    <n v="17507878"/>
    <n v="115649110"/>
    <n v="0"/>
    <s v="\\FS1\2018\123456\2018\P\001\2083711b-2405-4081-a4bf-0619c8375f1b.rr"/>
    <n v="6"/>
    <n v="0"/>
    <s v="\\FS1\2018\123456\2018\P\001\2083711b-2405-4081-a4bf-0619c8375f1b_FC.rr"/>
    <n v="95"/>
    <n v="0"/>
    <n v="0"/>
    <n v="0"/>
    <n v="0"/>
    <n v="0"/>
    <n v="0"/>
    <n v="0"/>
    <n v="0"/>
    <d v="2020-01-03T02:16:58"/>
    <d v="2020-02-08T19:33:39"/>
    <d v="2020-01-03T02:15:49"/>
    <n v="0"/>
    <n v="0"/>
    <n v="0"/>
    <n v="0"/>
    <n v="0"/>
    <n v="0"/>
    <n v="0"/>
    <n v="0"/>
    <n v="0"/>
    <n v="192586661"/>
    <n v="186"/>
    <n v="11"/>
    <n v="0"/>
    <n v="0"/>
    <n v="11"/>
    <n v="0"/>
    <n v="0"/>
    <n v="11"/>
    <n v="0"/>
    <n v="0"/>
    <n v="11"/>
    <n v="192586661"/>
    <n v="186"/>
    <n v="11"/>
    <n v="0"/>
    <n v="0"/>
    <n v="0"/>
    <n v="0"/>
    <n v="0"/>
    <n v="0"/>
    <n v="0"/>
    <n v="0"/>
    <n v="0"/>
    <n v="192586661"/>
    <n v="186"/>
    <n v="11"/>
    <s v="domain\AppSvc"/>
    <x v="280"/>
    <n v="1"/>
  </r>
  <r>
    <s v="\\FS1\2018\123737"/>
    <n v="8"/>
    <n v="253985795"/>
    <n v="222"/>
    <n v="21"/>
    <n v="1144080"/>
    <n v="2334907"/>
    <n v="12094561"/>
    <n v="126649183"/>
    <n v="0"/>
    <s v="\\FS1\2018\123456\2018\F\001\PC\PP\2083711b-2405-4081-a4bf-0619c8375f1b.cp"/>
    <n v="8"/>
    <n v="0"/>
    <s v="\\FS1\2018\123456\2018\F\001\CC\2083711b-2405-4081-a4bf-0619c8375f1b\LGP.docx"/>
    <n v="142"/>
    <n v="0"/>
    <n v="0"/>
    <n v="0"/>
    <n v="0"/>
    <n v="0"/>
    <n v="0"/>
    <n v="0"/>
    <n v="0"/>
    <d v="2020-01-03T01:58:25"/>
    <d v="2020-02-08T15:44:46"/>
    <d v="2020-01-03T01:57:21"/>
    <n v="0"/>
    <n v="0"/>
    <n v="0"/>
    <n v="0"/>
    <n v="0"/>
    <n v="0"/>
    <n v="0"/>
    <n v="0"/>
    <n v="0"/>
    <n v="253985795"/>
    <n v="222"/>
    <n v="21"/>
    <n v="0"/>
    <n v="0"/>
    <n v="21"/>
    <n v="0"/>
    <n v="0"/>
    <n v="21"/>
    <n v="0"/>
    <n v="0"/>
    <n v="21"/>
    <n v="253985795"/>
    <n v="222"/>
    <n v="21"/>
    <n v="0"/>
    <n v="0"/>
    <n v="0"/>
    <n v="0"/>
    <n v="0"/>
    <n v="0"/>
    <n v="0"/>
    <n v="0"/>
    <n v="0"/>
    <n v="253985795"/>
    <n v="222"/>
    <n v="21"/>
    <s v="domain\AppSvc"/>
    <x v="281"/>
    <n v="1"/>
  </r>
  <r>
    <s v="\\FS1\2018\123738"/>
    <n v="8"/>
    <n v="641478804"/>
    <n v="565"/>
    <n v="54"/>
    <n v="1135360"/>
    <n v="2334913"/>
    <n v="11879237"/>
    <n v="505814035"/>
    <n v="0"/>
    <s v="\\FS1\2018\123456\2018\F\001\PC\PP\2083711b-2405-4081-a4bf-0619c8375f1b.cp"/>
    <n v="8"/>
    <n v="0"/>
    <s v="\\FS1\2018\123456\2018\F\001\CC\2083711b-2405-4081-a4bf-0619c8375f1b\CFf_2083711b-2405-4081-a4bf-0619c8375f1b_2083711b-2405-4081-a4bf-0619c8375f1b.docx"/>
    <n v="209"/>
    <n v="0"/>
    <n v="0"/>
    <n v="0"/>
    <n v="0"/>
    <n v="0"/>
    <n v="0"/>
    <n v="0"/>
    <n v="0"/>
    <d v="2020-01-03T01:57:45"/>
    <d v="2020-02-08T15:22:54"/>
    <d v="2020-01-03T01:56:30"/>
    <n v="0"/>
    <n v="0"/>
    <n v="0"/>
    <n v="0"/>
    <n v="0"/>
    <n v="0"/>
    <n v="0"/>
    <n v="0"/>
    <n v="0"/>
    <n v="641478804"/>
    <n v="565"/>
    <n v="54"/>
    <n v="0"/>
    <n v="0"/>
    <n v="54"/>
    <n v="0"/>
    <n v="0"/>
    <n v="54"/>
    <n v="0"/>
    <n v="0"/>
    <n v="54"/>
    <n v="641478804"/>
    <n v="565"/>
    <n v="54"/>
    <n v="0"/>
    <n v="0"/>
    <n v="0"/>
    <n v="0"/>
    <n v="0"/>
    <n v="0"/>
    <n v="0"/>
    <n v="0"/>
    <n v="0"/>
    <n v="641478804"/>
    <n v="565"/>
    <n v="54"/>
    <s v="domain\AppSvc"/>
    <x v="282"/>
    <n v="1"/>
  </r>
  <r>
    <s v="\\FS1\2018\123739"/>
    <n v="8"/>
    <n v="409334884"/>
    <n v="313"/>
    <n v="33"/>
    <n v="1307779"/>
    <n v="2325650"/>
    <n v="12404087"/>
    <n v="263423165"/>
    <n v="0"/>
    <s v="\\FS1\2018\123456\2018\C\001\CC\2083711b-2405-4081-a4bf-0619c8375f1b\GLI.xml"/>
    <n v="8"/>
    <n v="0"/>
    <s v="\\FS1\2018\123456\2018\C\001\CC\2083711b-2405-4081-a4bf-0619c8375f1b\CFf_2083711b-2405-4081-a4bf-0619c8375f1b_2083711b-2405-4081-a4bf-0619c8375f1b.docx"/>
    <n v="209"/>
    <n v="0"/>
    <n v="0"/>
    <n v="0"/>
    <n v="0"/>
    <n v="0"/>
    <n v="0"/>
    <n v="0"/>
    <n v="0"/>
    <d v="2020-01-03T02:11:57"/>
    <d v="2020-02-08T14:40:30"/>
    <d v="2020-01-03T02:10:51"/>
    <n v="0"/>
    <n v="0"/>
    <n v="0"/>
    <n v="0"/>
    <n v="0"/>
    <n v="0"/>
    <n v="0"/>
    <n v="0"/>
    <n v="0"/>
    <n v="409334884"/>
    <n v="313"/>
    <n v="33"/>
    <n v="0"/>
    <n v="0"/>
    <n v="33"/>
    <n v="0"/>
    <n v="0"/>
    <n v="33"/>
    <n v="0"/>
    <n v="0"/>
    <n v="33"/>
    <n v="409334884"/>
    <n v="313"/>
    <n v="33"/>
    <n v="0"/>
    <n v="0"/>
    <n v="0"/>
    <n v="0"/>
    <n v="0"/>
    <n v="0"/>
    <n v="0"/>
    <n v="0"/>
    <n v="0"/>
    <n v="409334884"/>
    <n v="313"/>
    <n v="33"/>
    <s v="domain\AppSvc"/>
    <x v="283"/>
    <n v="1"/>
  </r>
  <r>
    <s v="\\FS1\2018\123740"/>
    <n v="6"/>
    <n v="156094716"/>
    <n v="160"/>
    <n v="9"/>
    <n v="975591"/>
    <n v="3186833"/>
    <n v="17343857"/>
    <n v="115602671"/>
    <n v="0"/>
    <s v="\\FS1\2018\123456\2018\C\001\2083711b-2405-4081-a4bf-0619c8375f1b.rr"/>
    <n v="6"/>
    <n v="0"/>
    <s v="\\FS1\2018\123456\2018\C\001\2083711b-2405-4081-a4bf-0619c8375f1b_AF.rr"/>
    <n v="95"/>
    <n v="0"/>
    <n v="0"/>
    <n v="0"/>
    <n v="0"/>
    <n v="0"/>
    <n v="0"/>
    <n v="0"/>
    <n v="0"/>
    <d v="2020-01-03T02:14:46"/>
    <d v="2020-02-08T18:54:27"/>
    <d v="2020-01-03T02:13:36"/>
    <n v="0"/>
    <n v="0"/>
    <n v="0"/>
    <n v="0"/>
    <n v="0"/>
    <n v="0"/>
    <n v="0"/>
    <n v="0"/>
    <n v="0"/>
    <n v="156094716"/>
    <n v="160"/>
    <n v="9"/>
    <n v="0"/>
    <n v="0"/>
    <n v="9"/>
    <n v="0"/>
    <n v="0"/>
    <n v="9"/>
    <n v="0"/>
    <n v="0"/>
    <n v="9"/>
    <n v="156094716"/>
    <n v="160"/>
    <n v="9"/>
    <n v="0"/>
    <n v="0"/>
    <n v="0"/>
    <n v="0"/>
    <n v="0"/>
    <n v="0"/>
    <n v="0"/>
    <n v="0"/>
    <n v="0"/>
    <n v="156094716"/>
    <n v="160"/>
    <n v="9"/>
    <s v="domain\AppSvc"/>
    <x v="284"/>
    <n v="1"/>
  </r>
  <r>
    <s v="\\FS1\2018\123741"/>
    <n v="6"/>
    <n v="140335491"/>
    <n v="146"/>
    <n v="7"/>
    <n v="961201"/>
    <n v="2286166"/>
    <n v="20047927"/>
    <n v="117351810"/>
    <n v="0"/>
    <s v="\\FS1\2018\123456\2018\F\001\2083711b-2405-4081-a4bf-0619c8375f1b.rr"/>
    <n v="6"/>
    <n v="0"/>
    <s v="\\FS1\2018\123456\2018\F\001\2083711b-2405-4081-a4bf-0619c8375f1b_AF.rr"/>
    <n v="95"/>
    <n v="0"/>
    <n v="0"/>
    <n v="0"/>
    <n v="0"/>
    <n v="0"/>
    <n v="0"/>
    <n v="0"/>
    <n v="0"/>
    <d v="2020-01-03T02:12:00"/>
    <d v="2020-02-08T18:53:27"/>
    <d v="2020-01-03T02:10:55"/>
    <n v="0"/>
    <n v="0"/>
    <n v="0"/>
    <n v="0"/>
    <n v="0"/>
    <n v="0"/>
    <n v="0"/>
    <n v="0"/>
    <n v="0"/>
    <n v="140335491"/>
    <n v="146"/>
    <n v="7"/>
    <n v="0"/>
    <n v="0"/>
    <n v="7"/>
    <n v="0"/>
    <n v="0"/>
    <n v="7"/>
    <n v="0"/>
    <n v="0"/>
    <n v="7"/>
    <n v="140335491"/>
    <n v="146"/>
    <n v="7"/>
    <n v="0"/>
    <n v="0"/>
    <n v="0"/>
    <n v="0"/>
    <n v="0"/>
    <n v="0"/>
    <n v="0"/>
    <n v="0"/>
    <n v="0"/>
    <n v="140335491"/>
    <n v="146"/>
    <n v="7"/>
    <s v="domain\AppSvc"/>
    <x v="285"/>
    <n v="1"/>
  </r>
  <r>
    <s v="\\FS1\2018\123742"/>
    <n v="8"/>
    <n v="154474621"/>
    <n v="173"/>
    <n v="9"/>
    <n v="892916"/>
    <n v="2286150"/>
    <n v="17163846"/>
    <n v="113705969"/>
    <n v="0"/>
    <s v="\\FS1\2018\123456\2018\P\001\PC\PP\2083711b-2405-4081-a4bf-0619c8375f1b.cp"/>
    <n v="8"/>
    <n v="0"/>
    <s v="\\FS1\2018\123456\2018\P\001\PC\PP\2083711b-2405-4081-a4bf-0619c8375f1b.cp"/>
    <n v="123"/>
    <n v="0"/>
    <n v="0"/>
    <n v="0"/>
    <n v="0"/>
    <n v="0"/>
    <n v="0"/>
    <n v="0"/>
    <n v="0"/>
    <d v="2020-01-03T02:16:22"/>
    <d v="2020-02-08T14:49:55"/>
    <d v="2020-01-03T02:15:15"/>
    <n v="0"/>
    <n v="0"/>
    <n v="0"/>
    <n v="0"/>
    <n v="0"/>
    <n v="0"/>
    <n v="0"/>
    <n v="0"/>
    <n v="0"/>
    <n v="154474621"/>
    <n v="173"/>
    <n v="9"/>
    <n v="0"/>
    <n v="0"/>
    <n v="9"/>
    <n v="0"/>
    <n v="0"/>
    <n v="9"/>
    <n v="0"/>
    <n v="0"/>
    <n v="9"/>
    <n v="154474621"/>
    <n v="173"/>
    <n v="9"/>
    <n v="0"/>
    <n v="0"/>
    <n v="0"/>
    <n v="0"/>
    <n v="0"/>
    <n v="0"/>
    <n v="0"/>
    <n v="0"/>
    <n v="0"/>
    <n v="154474621"/>
    <n v="173"/>
    <n v="9"/>
    <s v="domain\AppSvc"/>
    <x v="286"/>
    <n v="1"/>
  </r>
  <r>
    <s v="\\FS1\2018\123743"/>
    <n v="8"/>
    <n v="311087773"/>
    <n v="747"/>
    <n v="121"/>
    <n v="416449"/>
    <n v="3443142"/>
    <n v="2570973"/>
    <n v="164421213"/>
    <n v="0"/>
    <s v="\\FS1\2018\123456\2018\K\001\PC\SP\2083711b-2405-4081-a4bf-0619c8375f1b\"/>
    <n v="8"/>
    <n v="0"/>
    <s v="\\FS1\2018\123456\2018\P\001\CC\2083711b-2405-4081-a4bf-0619c8375f1b\FC_CFf_2083711b-2405-4081-a4bf-0619c8375f1b_2083711b-2405-4081-a4bf-0619c8375f1b.docx"/>
    <n v="212"/>
    <n v="0"/>
    <n v="0"/>
    <n v="0"/>
    <n v="0"/>
    <n v="0"/>
    <n v="0"/>
    <n v="0"/>
    <n v="0"/>
    <d v="2020-01-03T02:16:56"/>
    <d v="2020-02-08T14:39:46"/>
    <d v="2020-01-03T02:15:49"/>
    <n v="0"/>
    <n v="0"/>
    <n v="0"/>
    <n v="0"/>
    <n v="0"/>
    <n v="0"/>
    <n v="0"/>
    <n v="0"/>
    <n v="0"/>
    <n v="311087773"/>
    <n v="747"/>
    <n v="121"/>
    <n v="0"/>
    <n v="0"/>
    <n v="121"/>
    <n v="0"/>
    <n v="0"/>
    <n v="121"/>
    <n v="0"/>
    <n v="0"/>
    <n v="121"/>
    <n v="311087773"/>
    <n v="747"/>
    <n v="121"/>
    <n v="0"/>
    <n v="0"/>
    <n v="0"/>
    <n v="0"/>
    <n v="0"/>
    <n v="0"/>
    <n v="0"/>
    <n v="0"/>
    <n v="0"/>
    <n v="311087773"/>
    <n v="747"/>
    <n v="121"/>
    <s v="domain\AppSvc"/>
    <x v="287"/>
    <n v="1"/>
  </r>
  <r>
    <s v="\\FS1\2018\123744"/>
    <n v="6"/>
    <n v="130595582"/>
    <n v="128"/>
    <n v="5"/>
    <n v="1020277"/>
    <n v="3186801"/>
    <n v="26119116"/>
    <n v="111820881"/>
    <n v="0"/>
    <s v="\\FS1\2018\123456\2018\S\001\2083711b-2405-4081-a4bf-0619c8375f1b.rr"/>
    <n v="6"/>
    <n v="0"/>
    <s v="\\FS1\2018\123456\2018\S\001\2083711b-2405-4081-a4bf-0619c8375f1b_AF.rr"/>
    <n v="95"/>
    <n v="0"/>
    <n v="0"/>
    <n v="0"/>
    <n v="0"/>
    <n v="0"/>
    <n v="0"/>
    <n v="0"/>
    <n v="0"/>
    <d v="2020-01-03T02:16:39"/>
    <d v="2020-02-08T18:50:10"/>
    <d v="2020-01-03T02:15:32"/>
    <n v="0"/>
    <n v="0"/>
    <n v="0"/>
    <n v="0"/>
    <n v="0"/>
    <n v="0"/>
    <n v="0"/>
    <n v="0"/>
    <n v="0"/>
    <n v="130595582"/>
    <n v="128"/>
    <n v="5"/>
    <n v="0"/>
    <n v="0"/>
    <n v="5"/>
    <n v="0"/>
    <n v="0"/>
    <n v="5"/>
    <n v="0"/>
    <n v="0"/>
    <n v="5"/>
    <n v="130595582"/>
    <n v="128"/>
    <n v="5"/>
    <n v="0"/>
    <n v="0"/>
    <n v="0"/>
    <n v="0"/>
    <n v="0"/>
    <n v="0"/>
    <n v="0"/>
    <n v="0"/>
    <n v="0"/>
    <n v="130595582"/>
    <n v="128"/>
    <n v="5"/>
    <s v="domain\AppSvc"/>
    <x v="288"/>
    <n v="1"/>
  </r>
  <r>
    <s v="\\FS1\2018\123745"/>
    <n v="6"/>
    <n v="311838"/>
    <n v="2"/>
    <n v="3"/>
    <n v="155919"/>
    <n v="155919"/>
    <n v="103946"/>
    <n v="311838"/>
    <n v="0"/>
    <s v="\\FS1\2018\123456\2018\I\001\2083711b-2405-4081-a4bf-0619c8375f1b.rr"/>
    <n v="6"/>
    <n v="0"/>
    <s v="\\FS1\2018\123456\2018\I\001\2083711b-2405-4081-a4bf-0619c8375f1b_AF.rr"/>
    <n v="95"/>
    <n v="0"/>
    <n v="0"/>
    <n v="0"/>
    <n v="0"/>
    <n v="0"/>
    <n v="0"/>
    <n v="0"/>
    <n v="0"/>
    <d v="2019-12-10T10:12:31"/>
    <d v="2020-02-08T20:22:11"/>
    <d v="2019-12-10T10:12:29"/>
    <n v="0"/>
    <n v="0"/>
    <n v="0"/>
    <n v="0"/>
    <n v="0"/>
    <n v="0"/>
    <n v="0"/>
    <n v="0"/>
    <n v="0"/>
    <n v="311838"/>
    <n v="2"/>
    <n v="3"/>
    <n v="0"/>
    <n v="0"/>
    <n v="3"/>
    <n v="0"/>
    <n v="0"/>
    <n v="3"/>
    <n v="0"/>
    <n v="0"/>
    <n v="3"/>
    <n v="311838"/>
    <n v="2"/>
    <n v="3"/>
    <n v="0"/>
    <n v="0"/>
    <n v="0"/>
    <n v="0"/>
    <n v="0"/>
    <n v="0"/>
    <n v="0"/>
    <n v="0"/>
    <n v="0"/>
    <n v="311838"/>
    <n v="2"/>
    <n v="3"/>
    <s v="domain\AppSvc"/>
    <x v="289"/>
    <n v="1"/>
  </r>
  <r>
    <s v="\\FS1\2018\123746"/>
    <n v="8"/>
    <n v="8155973721"/>
    <n v="11376"/>
    <n v="1655"/>
    <n v="716945"/>
    <n v="3186891"/>
    <n v="4928080"/>
    <n v="580400540"/>
    <n v="0"/>
    <s v="\\FS1\2018\123456\2018\C\001\PC\PP\2083711b-2405-4081-a4bf-0619c8375f1b.cp"/>
    <n v="8"/>
    <n v="0"/>
    <s v="\\FS1\2018\123456\2018\C\001\CC\2083711b-2405-4081-a4bf-0619c8375f1b\CFf_2083711b-2405-4081-a4bf-0619c8375f1b_2083711b-2405-4081-a4bf-0619c8375f1b.docx"/>
    <n v="209"/>
    <n v="0"/>
    <n v="0"/>
    <n v="0"/>
    <n v="0"/>
    <n v="0"/>
    <n v="0"/>
    <n v="8"/>
    <n v="1"/>
    <d v="2020-01-03T02:13:24"/>
    <d v="2020-02-08T15:32:29"/>
    <d v="2020-01-03T02:11:42"/>
    <n v="0"/>
    <n v="0"/>
    <n v="0"/>
    <n v="0"/>
    <n v="0"/>
    <n v="0"/>
    <n v="0"/>
    <n v="0"/>
    <n v="0"/>
    <n v="8155973721"/>
    <n v="11376"/>
    <n v="1655"/>
    <n v="0"/>
    <n v="0"/>
    <n v="1655"/>
    <n v="0"/>
    <n v="0"/>
    <n v="1655"/>
    <n v="0"/>
    <n v="0"/>
    <n v="1655"/>
    <n v="8155973721"/>
    <n v="11376"/>
    <n v="1655"/>
    <n v="0"/>
    <n v="0"/>
    <n v="0"/>
    <n v="0"/>
    <n v="0"/>
    <n v="0"/>
    <n v="0"/>
    <n v="0"/>
    <n v="0"/>
    <n v="8155973721"/>
    <n v="11376"/>
    <n v="1655"/>
    <s v="domain\AppSvc"/>
    <x v="290"/>
    <n v="1"/>
  </r>
  <r>
    <s v="\\FS1\2018\123747"/>
    <n v="8"/>
    <n v="3528303969"/>
    <n v="4434"/>
    <n v="694"/>
    <n v="795738"/>
    <n v="3189395"/>
    <n v="5084011"/>
    <n v="619635370"/>
    <n v="0"/>
    <s v="\\FS1\2018\123456\2018\C\001\PC\PP\2083711b-2405-4081-a4bf-0619c8375f1b.cp"/>
    <n v="8"/>
    <n v="0"/>
    <s v="\\FS1\2018\123456\2018\P\001\CC\2083711b-2405-4081-a4bf-0619c8375f1b\CFf_2083711b-2405-4081-a4bf-0619c8375f1b_2083711b-2405-4081-a4bf-0619c8375f1b.docx"/>
    <n v="209"/>
    <n v="0"/>
    <n v="0"/>
    <n v="0"/>
    <n v="0"/>
    <n v="0"/>
    <n v="0"/>
    <n v="3"/>
    <n v="0"/>
    <d v="2020-01-03T02:16:03"/>
    <d v="2020-02-08T14:18:09"/>
    <d v="2020-01-03T02:14:57"/>
    <n v="0"/>
    <n v="0"/>
    <n v="0"/>
    <n v="0"/>
    <n v="0"/>
    <n v="0"/>
    <n v="0"/>
    <n v="0"/>
    <n v="0"/>
    <n v="3528303969"/>
    <n v="4434"/>
    <n v="694"/>
    <n v="0"/>
    <n v="0"/>
    <n v="694"/>
    <n v="0"/>
    <n v="0"/>
    <n v="694"/>
    <n v="0"/>
    <n v="0"/>
    <n v="694"/>
    <n v="3528303969"/>
    <n v="4434"/>
    <n v="694"/>
    <n v="0"/>
    <n v="0"/>
    <n v="0"/>
    <n v="0"/>
    <n v="0"/>
    <n v="0"/>
    <n v="0"/>
    <n v="0"/>
    <n v="0"/>
    <n v="3528303969"/>
    <n v="4434"/>
    <n v="694"/>
    <s v="domain\AppSvc"/>
    <x v="291"/>
    <n v="1"/>
  </r>
  <r>
    <s v="\\FS1\2018\123748"/>
    <n v="8"/>
    <n v="5005983485"/>
    <n v="6297"/>
    <n v="705"/>
    <n v="794979"/>
    <n v="3188586"/>
    <n v="7100685"/>
    <n v="685662783"/>
    <n v="0"/>
    <s v="\\FS1\2018\123456\2018\S\001\PC\PP\2083711b-2405-4081-a4bf-0619c8375f1b.cp"/>
    <n v="8"/>
    <n v="0"/>
    <s v="\\FS1\2018\123456\2018\P\001\CC\2083711b-2405-4081-a4bf-0619c8375f1b\CFf_2083711b-2405-4081-a4bf-0619c8375f1b_2083711b-2405-4081-a4bf-0619c8375f1b.docx"/>
    <n v="209"/>
    <n v="0"/>
    <n v="0"/>
    <n v="0"/>
    <n v="0"/>
    <n v="0"/>
    <n v="0"/>
    <n v="3"/>
    <n v="0"/>
    <d v="2020-01-03T02:12:31"/>
    <d v="2020-02-08T14:46:45"/>
    <d v="2020-01-03T02:11:20"/>
    <n v="0"/>
    <n v="0"/>
    <n v="0"/>
    <n v="0"/>
    <n v="0"/>
    <n v="0"/>
    <n v="0"/>
    <n v="0"/>
    <n v="0"/>
    <n v="5005983485"/>
    <n v="6297"/>
    <n v="705"/>
    <n v="0"/>
    <n v="0"/>
    <n v="705"/>
    <n v="0"/>
    <n v="0"/>
    <n v="705"/>
    <n v="0"/>
    <n v="0"/>
    <n v="705"/>
    <n v="5005983485"/>
    <n v="6297"/>
    <n v="705"/>
    <n v="0"/>
    <n v="0"/>
    <n v="0"/>
    <n v="0"/>
    <n v="0"/>
    <n v="0"/>
    <n v="0"/>
    <n v="0"/>
    <n v="0"/>
    <n v="5005983485"/>
    <n v="6297"/>
    <n v="705"/>
    <s v="domain\AppSvc"/>
    <x v="292"/>
    <n v="1"/>
  </r>
  <r>
    <s v="\\FS1\2018\123749"/>
    <n v="8"/>
    <n v="4078688962"/>
    <n v="4652"/>
    <n v="540"/>
    <n v="876760"/>
    <n v="3050858"/>
    <n v="7553127"/>
    <n v="738322981"/>
    <n v="0"/>
    <s v="\\FS1\2018\123456\2018\P\001\PC\PP\2083711b-2405-4081-a4bf-0619c8375f1b.cp"/>
    <n v="8"/>
    <n v="0"/>
    <s v="\\FS1\2018\123456\2018\I\003\CC\2083711b-2405-4081-a4bf-0619c8375f1b\CFf_2083711b-2405-4081-a4bf-0619c8375f1b_2083711b-2405-4081-a4bf-0619c8375f1b.docx"/>
    <n v="209"/>
    <n v="0"/>
    <n v="0"/>
    <n v="0"/>
    <n v="0"/>
    <n v="0"/>
    <n v="0"/>
    <n v="2"/>
    <n v="0"/>
    <d v="2020-01-03T02:16:13"/>
    <d v="2020-02-08T14:14:17"/>
    <d v="2020-01-03T02:15:12"/>
    <n v="0"/>
    <n v="0"/>
    <n v="0"/>
    <n v="0"/>
    <n v="0"/>
    <n v="0"/>
    <n v="0"/>
    <n v="0"/>
    <n v="0"/>
    <n v="4078688962"/>
    <n v="4652"/>
    <n v="540"/>
    <n v="0"/>
    <n v="0"/>
    <n v="540"/>
    <n v="0"/>
    <n v="0"/>
    <n v="540"/>
    <n v="0"/>
    <n v="0"/>
    <n v="540"/>
    <n v="4078688962"/>
    <n v="4652"/>
    <n v="540"/>
    <n v="0"/>
    <n v="0"/>
    <n v="0"/>
    <n v="0"/>
    <n v="0"/>
    <n v="0"/>
    <n v="0"/>
    <n v="0"/>
    <n v="0"/>
    <n v="4078688962"/>
    <n v="4652"/>
    <n v="540"/>
    <s v="domain\AppSvc"/>
    <x v="293"/>
    <n v="1"/>
  </r>
  <r>
    <s v="\\FS1\2018\123750"/>
    <n v="8"/>
    <n v="4659050028"/>
    <n v="5633"/>
    <n v="661"/>
    <n v="827099"/>
    <n v="3189994"/>
    <n v="7048487"/>
    <n v="710897575"/>
    <n v="0"/>
    <s v="\\FS1\2018\123456\2018\C\001\PC\PP\2083711b-2405-4081-a4bf-0619c8375f1b.cp"/>
    <n v="8"/>
    <n v="0"/>
    <s v="\\FS1\2018\123456\2018\C\001\CC\2083711b-2405-4081-a4bf-0619c8375f1b\CFf_2083711b-2405-4081-a4bf-0619c8375f1b_2083711b-2405-4081-a4bf-0619c8375f1b.docx"/>
    <n v="209"/>
    <n v="0"/>
    <n v="0"/>
    <n v="0"/>
    <n v="0"/>
    <n v="0"/>
    <n v="0"/>
    <n v="3"/>
    <n v="0"/>
    <d v="2020-01-03T02:16:14"/>
    <d v="2020-02-08T14:49:37"/>
    <d v="2020-01-03T02:15:16"/>
    <n v="0"/>
    <n v="0"/>
    <n v="0"/>
    <n v="0"/>
    <n v="0"/>
    <n v="0"/>
    <n v="0"/>
    <n v="0"/>
    <n v="0"/>
    <n v="4659050028"/>
    <n v="5633"/>
    <n v="661"/>
    <n v="0"/>
    <n v="0"/>
    <n v="661"/>
    <n v="0"/>
    <n v="0"/>
    <n v="661"/>
    <n v="0"/>
    <n v="0"/>
    <n v="661"/>
    <n v="4659050028"/>
    <n v="5633"/>
    <n v="661"/>
    <n v="0"/>
    <n v="0"/>
    <n v="0"/>
    <n v="0"/>
    <n v="0"/>
    <n v="0"/>
    <n v="0"/>
    <n v="0"/>
    <n v="0"/>
    <n v="4659050028"/>
    <n v="5633"/>
    <n v="661"/>
    <s v="domain\AppSvc"/>
    <x v="294"/>
    <n v="1"/>
  </r>
  <r>
    <s v="\\FS1\2018\123751"/>
    <n v="8"/>
    <n v="3814530752"/>
    <n v="4924"/>
    <n v="572"/>
    <n v="774681"/>
    <n v="3187336"/>
    <n v="6668760"/>
    <n v="691122646"/>
    <n v="0"/>
    <s v="\\FS1\2018\123456\2018\P\002\PC\PP\2083711b-2405-4081-a4bf-0619c8375f1b.cp"/>
    <n v="8"/>
    <n v="0"/>
    <s v="\\FS1\2018\123456\2018\P\001\CC\2083711b-2405-4081-a4bf-0619c8375f1b\CFf_2083711b-2405-4081-a4bf-0619c8375f1b_2083711b-2405-4081-a4bf-0619c8375f1b.docx"/>
    <n v="209"/>
    <n v="0"/>
    <n v="0"/>
    <n v="0"/>
    <n v="0"/>
    <n v="0"/>
    <n v="0"/>
    <n v="2"/>
    <n v="0"/>
    <d v="2020-01-03T02:14:37"/>
    <d v="2020-02-08T14:38:59"/>
    <d v="2020-01-03T02:13:41"/>
    <n v="0"/>
    <n v="0"/>
    <n v="0"/>
    <n v="0"/>
    <n v="0"/>
    <n v="0"/>
    <n v="0"/>
    <n v="0"/>
    <n v="0"/>
    <n v="3814530752"/>
    <n v="4924"/>
    <n v="572"/>
    <n v="0"/>
    <n v="0"/>
    <n v="572"/>
    <n v="0"/>
    <n v="0"/>
    <n v="572"/>
    <n v="0"/>
    <n v="0"/>
    <n v="572"/>
    <n v="3814530752"/>
    <n v="4924"/>
    <n v="572"/>
    <n v="0"/>
    <n v="0"/>
    <n v="0"/>
    <n v="0"/>
    <n v="0"/>
    <n v="0"/>
    <n v="0"/>
    <n v="0"/>
    <n v="0"/>
    <n v="3814530752"/>
    <n v="4924"/>
    <n v="572"/>
    <s v="domain\AppSvc"/>
    <x v="295"/>
    <n v="1"/>
  </r>
  <r>
    <s v="\\FS1\2018\123752"/>
    <n v="8"/>
    <n v="3175016861"/>
    <n v="3333"/>
    <n v="392"/>
    <n v="952600"/>
    <n v="3187824"/>
    <n v="8099532"/>
    <n v="729400681"/>
    <n v="0"/>
    <s v="\\FS1\2018\123456\2018\C\001\PC\PP\2083711b-2405-4081-a4bf-0619c8375f1b.cp"/>
    <n v="8"/>
    <n v="0"/>
    <s v="\\FS1\2018\123456\2018\I\002\CC\2083711b-2405-4081-a4bf-0619c8375f1b\CFf_2083711b-2405-4081-a4bf-0619c8375f1b_2083711b-2405-4081-a4bf-0619c8375f1b.docx"/>
    <n v="209"/>
    <n v="0"/>
    <n v="0"/>
    <n v="0"/>
    <n v="0"/>
    <n v="0"/>
    <n v="0"/>
    <n v="1"/>
    <n v="0"/>
    <d v="2020-01-03T02:17:00"/>
    <d v="2020-02-08T14:49:37"/>
    <d v="2020-01-03T02:15:48"/>
    <n v="0"/>
    <n v="0"/>
    <n v="0"/>
    <n v="0"/>
    <n v="0"/>
    <n v="0"/>
    <n v="0"/>
    <n v="0"/>
    <n v="0"/>
    <n v="3175016861"/>
    <n v="3333"/>
    <n v="392"/>
    <n v="0"/>
    <n v="0"/>
    <n v="392"/>
    <n v="0"/>
    <n v="0"/>
    <n v="392"/>
    <n v="0"/>
    <n v="0"/>
    <n v="392"/>
    <n v="3175016861"/>
    <n v="3333"/>
    <n v="392"/>
    <n v="0"/>
    <n v="0"/>
    <n v="0"/>
    <n v="0"/>
    <n v="0"/>
    <n v="0"/>
    <n v="0"/>
    <n v="0"/>
    <n v="0"/>
    <n v="3175016861"/>
    <n v="3333"/>
    <n v="392"/>
    <s v="domain\AppSvc"/>
    <x v="296"/>
    <n v="1"/>
  </r>
  <r>
    <s v="\\FS1\2018\123753"/>
    <n v="8"/>
    <n v="623103428"/>
    <n v="570"/>
    <n v="71"/>
    <n v="1093163"/>
    <n v="3041258"/>
    <n v="8776104"/>
    <n v="393939247"/>
    <n v="0"/>
    <s v="\\FS1\2018\123456\2018\S\001\PC\PP\2083711b-2405-4081-a4bf-0619c8375f1b.cp"/>
    <n v="8"/>
    <n v="0"/>
    <s v="\\FS1\2018\123456\2018\S\001\CC\2083711b-2405-4081-a4bf-0619c8375f1b\LGP.docx"/>
    <n v="142"/>
    <n v="0"/>
    <n v="0"/>
    <n v="0"/>
    <n v="0"/>
    <n v="0"/>
    <n v="0"/>
    <n v="0"/>
    <n v="0"/>
    <d v="2020-01-03T01:28:42"/>
    <d v="2020-02-08T14:50:58"/>
    <d v="2020-01-03T01:27:21"/>
    <n v="0"/>
    <n v="0"/>
    <n v="0"/>
    <n v="0"/>
    <n v="0"/>
    <n v="0"/>
    <n v="0"/>
    <n v="0"/>
    <n v="0"/>
    <n v="623103428"/>
    <n v="570"/>
    <n v="71"/>
    <n v="0"/>
    <n v="0"/>
    <n v="71"/>
    <n v="0"/>
    <n v="0"/>
    <n v="71"/>
    <n v="0"/>
    <n v="0"/>
    <n v="71"/>
    <n v="623103428"/>
    <n v="570"/>
    <n v="71"/>
    <n v="0"/>
    <n v="0"/>
    <n v="0"/>
    <n v="0"/>
    <n v="0"/>
    <n v="0"/>
    <n v="0"/>
    <n v="0"/>
    <n v="0"/>
    <n v="623103428"/>
    <n v="570"/>
    <n v="71"/>
    <s v="domain\AppSvc"/>
    <x v="297"/>
    <n v="1"/>
  </r>
  <r>
    <s v="\\FS1\2018\123754"/>
    <n v="6"/>
    <n v="170849442"/>
    <n v="172"/>
    <n v="11"/>
    <n v="993310"/>
    <n v="3188551"/>
    <n v="15531767"/>
    <n v="100486469"/>
    <n v="0"/>
    <s v="\\FS1\2018\123456\2018\C\001\2083711b-2405-4081-a4bf-0619c8375f1b.rr"/>
    <n v="6"/>
    <n v="0"/>
    <s v="\\FS1\2018\123456\2018\C\001\2083711b-2405-4081-a4bf-0619c8375f1b_AF.rr"/>
    <n v="95"/>
    <n v="0"/>
    <n v="0"/>
    <n v="0"/>
    <n v="0"/>
    <n v="0"/>
    <n v="0"/>
    <n v="0"/>
    <n v="0"/>
    <d v="2020-01-03T02:16:58"/>
    <d v="2020-02-08T18:54:17"/>
    <d v="2020-01-03T02:15:53"/>
    <n v="0"/>
    <n v="0"/>
    <n v="0"/>
    <n v="0"/>
    <n v="0"/>
    <n v="0"/>
    <n v="0"/>
    <n v="0"/>
    <n v="0"/>
    <n v="170849442"/>
    <n v="172"/>
    <n v="11"/>
    <n v="0"/>
    <n v="0"/>
    <n v="11"/>
    <n v="0"/>
    <n v="0"/>
    <n v="11"/>
    <n v="0"/>
    <n v="0"/>
    <n v="11"/>
    <n v="170849442"/>
    <n v="172"/>
    <n v="11"/>
    <n v="0"/>
    <n v="0"/>
    <n v="0"/>
    <n v="0"/>
    <n v="0"/>
    <n v="0"/>
    <n v="0"/>
    <n v="0"/>
    <n v="0"/>
    <n v="170849442"/>
    <n v="172"/>
    <n v="11"/>
    <s v="domain\AppSvc"/>
    <x v="298"/>
    <n v="1"/>
  </r>
  <r>
    <s v="\\FS1\2018\123755"/>
    <n v="8"/>
    <n v="1284401575"/>
    <n v="1408"/>
    <n v="113"/>
    <n v="912217"/>
    <n v="3188387"/>
    <n v="11366385"/>
    <n v="664453718"/>
    <n v="0"/>
    <s v="\\FS1\2018\123456\2018\I\003\PC\PP\2083711b-2405-4081-a4bf-0619c8375f1b.cp"/>
    <n v="8"/>
    <n v="0"/>
    <s v="\\FS1\2018\123456\2018\I\003\CC\2083711b-2405-4081-a4bf-0619c8375f1b\CFf_2083711b-2405-4081-a4bf-0619c8375f1b_2083711b-2405-4081-a4bf-0619c8375f1b.docx"/>
    <n v="209"/>
    <n v="0"/>
    <n v="0"/>
    <n v="0"/>
    <n v="0"/>
    <n v="0"/>
    <n v="0"/>
    <n v="0"/>
    <n v="0"/>
    <d v="2020-01-03T02:13:17"/>
    <d v="2020-02-08T14:39:49"/>
    <d v="2020-01-03T02:12:06"/>
    <n v="0"/>
    <n v="0"/>
    <n v="0"/>
    <n v="0"/>
    <n v="0"/>
    <n v="0"/>
    <n v="0"/>
    <n v="0"/>
    <n v="0"/>
    <n v="1284401575"/>
    <n v="1408"/>
    <n v="113"/>
    <n v="0"/>
    <n v="0"/>
    <n v="113"/>
    <n v="0"/>
    <n v="0"/>
    <n v="113"/>
    <n v="0"/>
    <n v="0"/>
    <n v="113"/>
    <n v="1284401575"/>
    <n v="1408"/>
    <n v="113"/>
    <n v="0"/>
    <n v="0"/>
    <n v="0"/>
    <n v="0"/>
    <n v="0"/>
    <n v="0"/>
    <n v="0"/>
    <n v="0"/>
    <n v="0"/>
    <n v="1284401575"/>
    <n v="1408"/>
    <n v="113"/>
    <s v="domain\AppSvc"/>
    <x v="299"/>
    <n v="1"/>
  </r>
  <r>
    <s v="\\FS1\2018\123756"/>
    <n v="6"/>
    <n v="142309549"/>
    <n v="140"/>
    <n v="7"/>
    <n v="1016496"/>
    <n v="3188989"/>
    <n v="20329935"/>
    <n v="113587820"/>
    <n v="0"/>
    <s v="\\FS1\2018\123456\2018\S\001\2083711b-2405-4081-a4bf-0619c8375f1b.rr"/>
    <n v="6"/>
    <n v="0"/>
    <s v="\\FS1\2018\123456\2018\S\001\2083711b-2405-4081-a4bf-0619c8375f1b_AF.rr"/>
    <n v="95"/>
    <n v="0"/>
    <n v="0"/>
    <n v="0"/>
    <n v="0"/>
    <n v="0"/>
    <n v="0"/>
    <n v="0"/>
    <n v="0"/>
    <d v="2020-01-03T01:38:26"/>
    <d v="2020-02-08T18:53:28"/>
    <d v="2020-01-03T01:36:38"/>
    <n v="0"/>
    <n v="0"/>
    <n v="0"/>
    <n v="0"/>
    <n v="0"/>
    <n v="0"/>
    <n v="0"/>
    <n v="0"/>
    <n v="0"/>
    <n v="142309549"/>
    <n v="140"/>
    <n v="7"/>
    <n v="0"/>
    <n v="0"/>
    <n v="7"/>
    <n v="0"/>
    <n v="0"/>
    <n v="7"/>
    <n v="0"/>
    <n v="0"/>
    <n v="7"/>
    <n v="142309549"/>
    <n v="140"/>
    <n v="7"/>
    <n v="0"/>
    <n v="0"/>
    <n v="0"/>
    <n v="0"/>
    <n v="0"/>
    <n v="0"/>
    <n v="0"/>
    <n v="0"/>
    <n v="0"/>
    <n v="142309549"/>
    <n v="140"/>
    <n v="7"/>
    <s v="domain\AppSvc"/>
    <x v="300"/>
    <n v="1"/>
  </r>
  <r>
    <s v="\\FS1\2018\123757"/>
    <n v="8"/>
    <n v="176918202"/>
    <n v="194"/>
    <n v="15"/>
    <n v="911949"/>
    <n v="1409068"/>
    <n v="11794546"/>
    <n v="164824965"/>
    <n v="0"/>
    <s v="\\FS1\2018\123456\2018\I\001\PC\PP\2083711b-2405-4081-a4bf-0619c8375f1b.cp"/>
    <n v="8"/>
    <n v="0"/>
    <s v="\\FS1\2018\123456\2018\I\001\CC\2083711b-2405-4081-a4bf-0619c8375f1b\LGP.docx"/>
    <n v="142"/>
    <n v="0"/>
    <n v="0"/>
    <n v="0"/>
    <n v="0"/>
    <n v="0"/>
    <n v="0"/>
    <n v="0"/>
    <n v="0"/>
    <d v="2020-01-03T01:32:16"/>
    <d v="2020-02-08T18:48:15"/>
    <d v="2020-01-03T01:31:09"/>
    <n v="0"/>
    <n v="0"/>
    <n v="0"/>
    <n v="0"/>
    <n v="0"/>
    <n v="0"/>
    <n v="0"/>
    <n v="0"/>
    <n v="0"/>
    <n v="176918202"/>
    <n v="194"/>
    <n v="15"/>
    <n v="0"/>
    <n v="0"/>
    <n v="15"/>
    <n v="0"/>
    <n v="0"/>
    <n v="15"/>
    <n v="0"/>
    <n v="0"/>
    <n v="15"/>
    <n v="176918202"/>
    <n v="194"/>
    <n v="15"/>
    <n v="0"/>
    <n v="0"/>
    <n v="0"/>
    <n v="0"/>
    <n v="0"/>
    <n v="0"/>
    <n v="0"/>
    <n v="0"/>
    <n v="0"/>
    <n v="176918202"/>
    <n v="194"/>
    <n v="15"/>
    <s v="domain\AppSvc"/>
    <x v="301"/>
    <n v="1"/>
  </r>
  <r>
    <s v="\\FS1\2018\123758"/>
    <n v="6"/>
    <n v="172118288"/>
    <n v="176"/>
    <n v="11"/>
    <n v="977944"/>
    <n v="3189507"/>
    <n v="15647117"/>
    <n v="115661738"/>
    <n v="0"/>
    <s v="\\FS1\2018\123456\2018\S\001\2083711b-2405-4081-a4bf-0619c8375f1b.rr"/>
    <n v="6"/>
    <n v="0"/>
    <s v="\\FS1\2018\123456\2018\S\001\2083711b-2405-4081-a4bf-0619c8375f1b_AF.rr"/>
    <n v="95"/>
    <n v="0"/>
    <n v="0"/>
    <n v="0"/>
    <n v="0"/>
    <n v="0"/>
    <n v="0"/>
    <n v="0"/>
    <n v="0"/>
    <d v="2020-01-03T02:14:11"/>
    <d v="2020-02-08T20:14:29"/>
    <d v="2020-01-03T02:13:07"/>
    <n v="0"/>
    <n v="0"/>
    <n v="0"/>
    <n v="0"/>
    <n v="0"/>
    <n v="0"/>
    <n v="0"/>
    <n v="0"/>
    <n v="0"/>
    <n v="172118288"/>
    <n v="176"/>
    <n v="11"/>
    <n v="0"/>
    <n v="0"/>
    <n v="11"/>
    <n v="0"/>
    <n v="0"/>
    <n v="11"/>
    <n v="0"/>
    <n v="0"/>
    <n v="11"/>
    <n v="172118288"/>
    <n v="176"/>
    <n v="11"/>
    <n v="0"/>
    <n v="0"/>
    <n v="0"/>
    <n v="0"/>
    <n v="0"/>
    <n v="0"/>
    <n v="0"/>
    <n v="0"/>
    <n v="0"/>
    <n v="172118288"/>
    <n v="176"/>
    <n v="11"/>
    <s v="domain\AppSvc"/>
    <x v="302"/>
    <n v="1"/>
  </r>
  <r>
    <s v="\\FS1\2018\123759"/>
    <n v="8"/>
    <n v="166329918"/>
    <n v="161"/>
    <n v="12"/>
    <n v="1033105"/>
    <n v="2311094"/>
    <n v="13860826"/>
    <n v="115489602"/>
    <n v="0"/>
    <s v="\\FS1\2018\123456\2018\F\001\CC\2083711b-2405-4081-a4bf-0619c8375f1b\LGP.docx"/>
    <n v="8"/>
    <n v="0"/>
    <s v="\\FS1\2018\123456\2018\F\001\CC\2083711b-2405-4081-a4bf-0619c8375f1b\LGP.docx"/>
    <n v="142"/>
    <n v="0"/>
    <n v="0"/>
    <n v="0"/>
    <n v="0"/>
    <n v="0"/>
    <n v="0"/>
    <n v="0"/>
    <n v="0"/>
    <d v="2020-01-03T01:59:49"/>
    <d v="2020-02-08T18:48:14"/>
    <d v="2020-01-03T01:58:48"/>
    <n v="0"/>
    <n v="0"/>
    <n v="0"/>
    <n v="0"/>
    <n v="0"/>
    <n v="0"/>
    <n v="0"/>
    <n v="0"/>
    <n v="0"/>
    <n v="166329918"/>
    <n v="161"/>
    <n v="12"/>
    <n v="0"/>
    <n v="0"/>
    <n v="12"/>
    <n v="0"/>
    <n v="0"/>
    <n v="12"/>
    <n v="0"/>
    <n v="0"/>
    <n v="12"/>
    <n v="166329918"/>
    <n v="161"/>
    <n v="12"/>
    <n v="0"/>
    <n v="0"/>
    <n v="0"/>
    <n v="0"/>
    <n v="0"/>
    <n v="0"/>
    <n v="0"/>
    <n v="0"/>
    <n v="0"/>
    <n v="166329918"/>
    <n v="161"/>
    <n v="12"/>
    <s v="domain\AppSvc"/>
    <x v="303"/>
    <n v="1"/>
  </r>
  <r>
    <s v="\\FS1\2018\123760"/>
    <n v="8"/>
    <n v="402939810"/>
    <n v="613"/>
    <n v="54"/>
    <n v="657324"/>
    <n v="2324357"/>
    <n v="7461848"/>
    <n v="271861584"/>
    <n v="0"/>
    <s v="\\FS1\2018\123456\2018\F\001\PC\PP\2083711b-2405-4081-a4bf-0619c8375f1b.cp"/>
    <n v="8"/>
    <n v="0"/>
    <s v="\\FS1\2018\123456\2018\F\001\CC\2083711b-2405-4081-a4bf-0619c8375f1b\CFf_2083711b-2405-4081-a4bf-0619c8375f1b_2083711b-2405-4081-a4bf-0619c8375f1b.docx"/>
    <n v="209"/>
    <n v="0"/>
    <n v="0"/>
    <n v="0"/>
    <n v="0"/>
    <n v="0"/>
    <n v="0"/>
    <n v="0"/>
    <n v="0"/>
    <d v="2020-01-03T02:09:32"/>
    <d v="2020-02-08T14:40:49"/>
    <d v="2020-01-03T02:08:22"/>
    <n v="0"/>
    <n v="0"/>
    <n v="0"/>
    <n v="0"/>
    <n v="0"/>
    <n v="0"/>
    <n v="0"/>
    <n v="0"/>
    <n v="0"/>
    <n v="402939810"/>
    <n v="613"/>
    <n v="54"/>
    <n v="0"/>
    <n v="0"/>
    <n v="54"/>
    <n v="0"/>
    <n v="0"/>
    <n v="54"/>
    <n v="0"/>
    <n v="0"/>
    <n v="54"/>
    <n v="402939810"/>
    <n v="613"/>
    <n v="54"/>
    <n v="0"/>
    <n v="0"/>
    <n v="0"/>
    <n v="0"/>
    <n v="0"/>
    <n v="0"/>
    <n v="0"/>
    <n v="0"/>
    <n v="0"/>
    <n v="402939810"/>
    <n v="613"/>
    <n v="54"/>
    <s v="domain\AppSvc"/>
    <x v="304"/>
    <n v="1"/>
  </r>
  <r>
    <s v="\\FS1\2018\123761"/>
    <n v="8"/>
    <n v="208680923"/>
    <n v="275"/>
    <n v="23"/>
    <n v="758839"/>
    <n v="985224"/>
    <n v="9073083"/>
    <n v="115579651"/>
    <n v="0"/>
    <s v="\\FS1\2018\123456\2018\F\001\PC\PP\2083711b-2405-4081-a4bf-0619c8375f1b.cp"/>
    <n v="8"/>
    <n v="0"/>
    <s v="\\FS1\2018\123456\2018\F\001\CC\2083711b-2405-4081-a4bf-0619c8375f1b\LGP.docx"/>
    <n v="142"/>
    <n v="0"/>
    <n v="0"/>
    <n v="0"/>
    <n v="0"/>
    <n v="0"/>
    <n v="0"/>
    <n v="0"/>
    <n v="0"/>
    <d v="2020-01-03T02:03:33"/>
    <d v="2020-02-08T14:40:49"/>
    <d v="2020-01-03T02:02:32"/>
    <n v="0"/>
    <n v="0"/>
    <n v="0"/>
    <n v="0"/>
    <n v="0"/>
    <n v="0"/>
    <n v="0"/>
    <n v="0"/>
    <n v="0"/>
    <n v="208680923"/>
    <n v="275"/>
    <n v="23"/>
    <n v="0"/>
    <n v="0"/>
    <n v="23"/>
    <n v="0"/>
    <n v="0"/>
    <n v="23"/>
    <n v="0"/>
    <n v="0"/>
    <n v="23"/>
    <n v="208680923"/>
    <n v="275"/>
    <n v="23"/>
    <n v="0"/>
    <n v="0"/>
    <n v="0"/>
    <n v="0"/>
    <n v="0"/>
    <n v="0"/>
    <n v="0"/>
    <n v="0"/>
    <n v="0"/>
    <n v="208680923"/>
    <n v="275"/>
    <n v="23"/>
    <s v="domain\AppSvc"/>
    <x v="305"/>
    <n v="1"/>
  </r>
  <r>
    <s v="\\FS1\2018\123762"/>
    <n v="6"/>
    <n v="137983768"/>
    <n v="154"/>
    <n v="9"/>
    <n v="895998"/>
    <n v="1398800"/>
    <n v="15331529"/>
    <n v="115491334"/>
    <n v="0"/>
    <s v="\\FS1\2018\123456\2018\C\001\2083711b-2405-4081-a4bf-0619c8375f1b.rr"/>
    <n v="6"/>
    <n v="0"/>
    <s v="\\FS1\2018\123456\2018\C\001\2083711b-2405-4081-a4bf-0619c8375f1b_AF.rr"/>
    <n v="95"/>
    <n v="0"/>
    <n v="0"/>
    <n v="0"/>
    <n v="0"/>
    <n v="0"/>
    <n v="0"/>
    <n v="0"/>
    <n v="0"/>
    <d v="2020-01-03T02:14:23"/>
    <d v="2020-02-08T18:54:27"/>
    <d v="2020-01-03T02:13:16"/>
    <n v="0"/>
    <n v="0"/>
    <n v="0"/>
    <n v="0"/>
    <n v="0"/>
    <n v="0"/>
    <n v="0"/>
    <n v="0"/>
    <n v="0"/>
    <n v="137983768"/>
    <n v="154"/>
    <n v="9"/>
    <n v="0"/>
    <n v="0"/>
    <n v="9"/>
    <n v="0"/>
    <n v="0"/>
    <n v="9"/>
    <n v="0"/>
    <n v="0"/>
    <n v="9"/>
    <n v="137983768"/>
    <n v="154"/>
    <n v="9"/>
    <n v="0"/>
    <n v="0"/>
    <n v="0"/>
    <n v="0"/>
    <n v="0"/>
    <n v="0"/>
    <n v="0"/>
    <n v="0"/>
    <n v="0"/>
    <n v="137983768"/>
    <n v="154"/>
    <n v="9"/>
    <s v="domain\AppSvc"/>
    <x v="306"/>
    <n v="1"/>
  </r>
  <r>
    <s v="\\FS1\2018\123763"/>
    <n v="6"/>
    <n v="127795350"/>
    <n v="138"/>
    <n v="7"/>
    <n v="926053"/>
    <n v="2286242"/>
    <n v="18256478"/>
    <n v="114379911"/>
    <n v="0"/>
    <s v="\\FS1\2018\123456\2018\F\001\2083711b-2405-4081-a4bf-0619c8375f1b.rr"/>
    <n v="6"/>
    <n v="0"/>
    <s v="\\FS1\2018\123456\2018\F\001\2083711b-2405-4081-a4bf-0619c8375f1b_AF.rr"/>
    <n v="95"/>
    <n v="0"/>
    <n v="0"/>
    <n v="0"/>
    <n v="0"/>
    <n v="0"/>
    <n v="0"/>
    <n v="0"/>
    <n v="0"/>
    <d v="2020-01-03T02:20:17"/>
    <d v="2020-02-08T20:12:55"/>
    <d v="2020-01-03T02:11:53"/>
    <n v="0"/>
    <n v="0"/>
    <n v="0"/>
    <n v="0"/>
    <n v="0"/>
    <n v="0"/>
    <n v="0"/>
    <n v="0"/>
    <n v="0"/>
    <n v="127795350"/>
    <n v="138"/>
    <n v="7"/>
    <n v="0"/>
    <n v="0"/>
    <n v="7"/>
    <n v="0"/>
    <n v="0"/>
    <n v="7"/>
    <n v="0"/>
    <n v="0"/>
    <n v="7"/>
    <n v="127795350"/>
    <n v="138"/>
    <n v="7"/>
    <n v="0"/>
    <n v="0"/>
    <n v="0"/>
    <n v="0"/>
    <n v="0"/>
    <n v="0"/>
    <n v="0"/>
    <n v="0"/>
    <n v="0"/>
    <n v="127795350"/>
    <n v="138"/>
    <n v="7"/>
    <s v="domain\AppSvc"/>
    <x v="307"/>
    <n v="1"/>
  </r>
  <r>
    <s v="\\FS1\2018\123764"/>
    <n v="6"/>
    <n v="146176121"/>
    <n v="160"/>
    <n v="7"/>
    <n v="913600"/>
    <n v="2286626"/>
    <n v="20882303"/>
    <n v="113954801"/>
    <n v="0"/>
    <s v="\\FS1\2018\123456\2018\F\001\2083711b-2405-4081-a4bf-0619c8375f1b.rr"/>
    <n v="6"/>
    <n v="0"/>
    <s v="\\FS1\2018\123456\2018\F\001\2083711b-2405-4081-a4bf-0619c8375f1b_AF.rr"/>
    <n v="95"/>
    <n v="0"/>
    <n v="0"/>
    <n v="0"/>
    <n v="0"/>
    <n v="0"/>
    <n v="0"/>
    <n v="0"/>
    <n v="0"/>
    <d v="2020-01-03T02:15:44"/>
    <d v="2020-02-08T14:32:06"/>
    <d v="2020-01-03T02:14:39"/>
    <n v="0"/>
    <n v="0"/>
    <n v="0"/>
    <n v="0"/>
    <n v="0"/>
    <n v="0"/>
    <n v="0"/>
    <n v="0"/>
    <n v="0"/>
    <n v="146176121"/>
    <n v="160"/>
    <n v="7"/>
    <n v="0"/>
    <n v="0"/>
    <n v="7"/>
    <n v="0"/>
    <n v="0"/>
    <n v="7"/>
    <n v="0"/>
    <n v="0"/>
    <n v="7"/>
    <n v="146176121"/>
    <n v="160"/>
    <n v="7"/>
    <n v="0"/>
    <n v="0"/>
    <n v="0"/>
    <n v="0"/>
    <n v="0"/>
    <n v="0"/>
    <n v="0"/>
    <n v="0"/>
    <n v="0"/>
    <n v="146176121"/>
    <n v="160"/>
    <n v="7"/>
    <s v="domain\AppSvc"/>
    <x v="308"/>
    <n v="1"/>
  </r>
  <r>
    <s v="\\FS1\2018\123765"/>
    <n v="6"/>
    <n v="150226752"/>
    <n v="156"/>
    <n v="7"/>
    <n v="962992"/>
    <n v="2286610"/>
    <n v="21460964"/>
    <n v="119478057"/>
    <n v="0"/>
    <s v="\\FS1\2018\123456\2018\P\001\2083711b-2405-4081-a4bf-0619c8375f1b.rr"/>
    <n v="6"/>
    <n v="0"/>
    <s v="\\FS1\2018\123456\2018\P\001\2083711b-2405-4081-a4bf-0619c8375f1b_AF.rr"/>
    <n v="95"/>
    <n v="0"/>
    <n v="0"/>
    <n v="0"/>
    <n v="0"/>
    <n v="0"/>
    <n v="0"/>
    <n v="0"/>
    <n v="0"/>
    <d v="2020-01-03T02:17:05"/>
    <d v="2020-02-08T18:54:18"/>
    <d v="2020-01-03T02:15:54"/>
    <n v="0"/>
    <n v="0"/>
    <n v="0"/>
    <n v="0"/>
    <n v="0"/>
    <n v="0"/>
    <n v="0"/>
    <n v="0"/>
    <n v="0"/>
    <n v="150226752"/>
    <n v="156"/>
    <n v="7"/>
    <n v="0"/>
    <n v="0"/>
    <n v="7"/>
    <n v="0"/>
    <n v="0"/>
    <n v="7"/>
    <n v="0"/>
    <n v="0"/>
    <n v="7"/>
    <n v="150226752"/>
    <n v="156"/>
    <n v="7"/>
    <n v="0"/>
    <n v="0"/>
    <n v="0"/>
    <n v="0"/>
    <n v="0"/>
    <n v="0"/>
    <n v="0"/>
    <n v="0"/>
    <n v="0"/>
    <n v="150226752"/>
    <n v="156"/>
    <n v="7"/>
    <s v="domain\AppSvc"/>
    <x v="309"/>
    <n v="1"/>
  </r>
  <r>
    <s v="\\FS1\2018\123766"/>
    <n v="8"/>
    <n v="723593087"/>
    <n v="1707"/>
    <n v="171"/>
    <n v="423897"/>
    <n v="3424119"/>
    <n v="4231538"/>
    <n v="225322197"/>
    <n v="0"/>
    <s v="\\FS1\2018\123456\2018\I\002\CC\2083711b-2405-4081-a4bf-0619c8375f1b\GLI.xml"/>
    <n v="8"/>
    <n v="0"/>
    <s v="\\FS1\2018\123456\2018\I\002\CC\2083711b-2405-4081-a4bf-0619c8375f1b\FC_CFf_2083711b-2405-4081-a4bf-0619c8375f1b_2083711b-2405-4081-a4bf-0619c8375f1b.docx"/>
    <n v="212"/>
    <n v="0"/>
    <n v="0"/>
    <n v="0"/>
    <n v="0"/>
    <n v="0"/>
    <n v="0"/>
    <n v="0"/>
    <n v="0"/>
    <d v="2020-01-03T02:15:01"/>
    <d v="2020-02-08T19:34:41"/>
    <d v="2020-01-03T02:14:00"/>
    <n v="0"/>
    <n v="0"/>
    <n v="0"/>
    <n v="0"/>
    <n v="0"/>
    <n v="0"/>
    <n v="0"/>
    <n v="0"/>
    <n v="0"/>
    <n v="723593087"/>
    <n v="1707"/>
    <n v="171"/>
    <n v="0"/>
    <n v="0"/>
    <n v="171"/>
    <n v="0"/>
    <n v="0"/>
    <n v="171"/>
    <n v="0"/>
    <n v="0"/>
    <n v="171"/>
    <n v="723593087"/>
    <n v="1707"/>
    <n v="171"/>
    <n v="0"/>
    <n v="0"/>
    <n v="0"/>
    <n v="0"/>
    <n v="0"/>
    <n v="0"/>
    <n v="0"/>
    <n v="0"/>
    <n v="0"/>
    <n v="723593087"/>
    <n v="1707"/>
    <n v="171"/>
    <s v="domain\AppSvc"/>
    <x v="310"/>
    <n v="1"/>
  </r>
  <r>
    <s v="\\FS1\2018\123767"/>
    <n v="6"/>
    <n v="131828676"/>
    <n v="128"/>
    <n v="5"/>
    <n v="1029911"/>
    <n v="3189040"/>
    <n v="26365735"/>
    <n v="113715159"/>
    <n v="0"/>
    <s v="\\FS1\2018\123456\2018\S\001\2083711b-2405-4081-a4bf-0619c8375f1b.rr"/>
    <n v="6"/>
    <n v="0"/>
    <s v="\\FS1\2018\123456\2018\S\001\2083711b-2405-4081-a4bf-0619c8375f1b_AF.rr"/>
    <n v="95"/>
    <n v="0"/>
    <n v="0"/>
    <n v="0"/>
    <n v="0"/>
    <n v="0"/>
    <n v="0"/>
    <n v="0"/>
    <n v="0"/>
    <d v="2020-01-03T02:16:59"/>
    <d v="2020-02-08T18:50:10"/>
    <d v="2020-01-03T02:15:53"/>
    <n v="0"/>
    <n v="0"/>
    <n v="0"/>
    <n v="0"/>
    <n v="0"/>
    <n v="0"/>
    <n v="0"/>
    <n v="0"/>
    <n v="0"/>
    <n v="131828676"/>
    <n v="128"/>
    <n v="5"/>
    <n v="0"/>
    <n v="0"/>
    <n v="5"/>
    <n v="0"/>
    <n v="0"/>
    <n v="5"/>
    <n v="0"/>
    <n v="0"/>
    <n v="5"/>
    <n v="131828676"/>
    <n v="128"/>
    <n v="5"/>
    <n v="0"/>
    <n v="0"/>
    <n v="0"/>
    <n v="0"/>
    <n v="0"/>
    <n v="0"/>
    <n v="0"/>
    <n v="0"/>
    <n v="0"/>
    <n v="131828676"/>
    <n v="128"/>
    <n v="5"/>
    <s v="domain\AppSvc"/>
    <x v="311"/>
    <n v="1"/>
  </r>
  <r>
    <s v="\\FS1\2018\123768"/>
    <n v="8"/>
    <n v="7151502451"/>
    <n v="8925"/>
    <n v="1395"/>
    <n v="801288"/>
    <n v="3022125"/>
    <n v="5126525"/>
    <n v="618822928"/>
    <n v="0"/>
    <s v="\\FS1\2018\123456\2018\S\001\PC\PP\2083711b-2405-4081-a4bf-0619c8375f1b.cp"/>
    <n v="8"/>
    <n v="0"/>
    <s v="\\FS1\2018\123456\2018\P\001\CC\2083711b-2405-4081-a4bf-0619c8375f1b\CFf_2083711b-2405-4081-a4bf-0619c8375f1b_2083711b-2405-4081-a4bf-0619c8375f1b.docx"/>
    <n v="209"/>
    <n v="0"/>
    <n v="0"/>
    <n v="0"/>
    <n v="0"/>
    <n v="0"/>
    <n v="0"/>
    <n v="8"/>
    <n v="1"/>
    <d v="2020-01-03T02:11:59"/>
    <d v="2020-02-08T14:49:27"/>
    <d v="2020-01-03T02:10:51"/>
    <n v="0"/>
    <n v="0"/>
    <n v="0"/>
    <n v="0"/>
    <n v="0"/>
    <n v="0"/>
    <n v="0"/>
    <n v="0"/>
    <n v="0"/>
    <n v="7151502451"/>
    <n v="8925"/>
    <n v="1395"/>
    <n v="0"/>
    <n v="0"/>
    <n v="1395"/>
    <n v="0"/>
    <n v="0"/>
    <n v="1395"/>
    <n v="0"/>
    <n v="0"/>
    <n v="1395"/>
    <n v="7151502451"/>
    <n v="8925"/>
    <n v="1395"/>
    <n v="0"/>
    <n v="0"/>
    <n v="0"/>
    <n v="0"/>
    <n v="0"/>
    <n v="0"/>
    <n v="0"/>
    <n v="0"/>
    <n v="0"/>
    <n v="7151502451"/>
    <n v="8925"/>
    <n v="1395"/>
    <s v="domain\AppSvc"/>
    <x v="312"/>
    <n v="1"/>
  </r>
  <r>
    <s v="\\FS1\2018\123769"/>
    <n v="8"/>
    <n v="3532601951"/>
    <n v="5157"/>
    <n v="768"/>
    <n v="685011"/>
    <n v="3189069"/>
    <n v="4599742"/>
    <n v="517270873"/>
    <n v="0"/>
    <s v="\\FS1\2018\123456\2018\P\001\PC\PP\2083711b-2405-4081-a4bf-0619c8375f1b.cp"/>
    <n v="8"/>
    <n v="0"/>
    <s v="\\FS1\2018\123456\2018\F\002\CC\2083711b-2405-4081-a4bf-0619c8375f1b\CFf_2083711b-2405-4081-a4bf-0619c8375f1b_2083711b-2405-4081-a4bf-0619c8375f1b.docx"/>
    <n v="209"/>
    <n v="0"/>
    <n v="0"/>
    <n v="0"/>
    <n v="0"/>
    <n v="0"/>
    <n v="0"/>
    <n v="3"/>
    <n v="0"/>
    <d v="2020-01-03T02:16:32"/>
    <d v="2020-02-08T14:39:35"/>
    <d v="2020-01-03T02:15:20"/>
    <n v="0"/>
    <n v="0"/>
    <n v="0"/>
    <n v="0"/>
    <n v="0"/>
    <n v="0"/>
    <n v="0"/>
    <n v="0"/>
    <n v="0"/>
    <n v="3532601951"/>
    <n v="5157"/>
    <n v="768"/>
    <n v="0"/>
    <n v="0"/>
    <n v="768"/>
    <n v="0"/>
    <n v="0"/>
    <n v="768"/>
    <n v="0"/>
    <n v="0"/>
    <n v="768"/>
    <n v="3532601951"/>
    <n v="5157"/>
    <n v="768"/>
    <n v="0"/>
    <n v="0"/>
    <n v="0"/>
    <n v="0"/>
    <n v="0"/>
    <n v="0"/>
    <n v="0"/>
    <n v="0"/>
    <n v="0"/>
    <n v="3532601951"/>
    <n v="5157"/>
    <n v="768"/>
    <s v="domain\AppSvc"/>
    <x v="313"/>
    <n v="1"/>
  </r>
  <r>
    <s v="\\FS1\2018\123770"/>
    <n v="8"/>
    <n v="4995611051"/>
    <n v="5908"/>
    <n v="679"/>
    <n v="845567"/>
    <n v="3187920"/>
    <n v="7357306"/>
    <n v="643091082"/>
    <n v="0"/>
    <s v="\\FS1\2018\123456\2018\F\002\CC\2083711b-2405-4081-a4bf-0619c8375f1b\LGP.docx"/>
    <n v="8"/>
    <n v="0"/>
    <s v="\\FS1\2018\123456\2018\F\001\CC\2083711b-2405-4081-a4bf-0619c8375f1b\CFf_2083711b-2405-4081-a4bf-0619c8375f1b_2083711b-2405-4081-a4bf-0619c8375f1b.docx"/>
    <n v="209"/>
    <n v="0"/>
    <n v="0"/>
    <n v="0"/>
    <n v="0"/>
    <n v="0"/>
    <n v="0"/>
    <n v="2"/>
    <n v="0"/>
    <d v="2020-01-03T02:17:06"/>
    <d v="2020-02-08T14:39:02"/>
    <d v="2020-01-03T02:15:16"/>
    <n v="0"/>
    <n v="0"/>
    <n v="0"/>
    <n v="0"/>
    <n v="0"/>
    <n v="0"/>
    <n v="0"/>
    <n v="0"/>
    <n v="0"/>
    <n v="4995611051"/>
    <n v="5908"/>
    <n v="679"/>
    <n v="0"/>
    <n v="0"/>
    <n v="679"/>
    <n v="0"/>
    <n v="0"/>
    <n v="679"/>
    <n v="0"/>
    <n v="0"/>
    <n v="679"/>
    <n v="4995611051"/>
    <n v="5908"/>
    <n v="679"/>
    <n v="0"/>
    <n v="0"/>
    <n v="0"/>
    <n v="0"/>
    <n v="0"/>
    <n v="0"/>
    <n v="0"/>
    <n v="0"/>
    <n v="0"/>
    <n v="4995611051"/>
    <n v="5908"/>
    <n v="679"/>
    <s v="domain\AppSvc"/>
    <x v="314"/>
    <n v="1"/>
  </r>
  <r>
    <s v="\\FS1\2018\123771"/>
    <n v="8"/>
    <n v="4128198809"/>
    <n v="4511"/>
    <n v="543"/>
    <n v="915140"/>
    <n v="3130539"/>
    <n v="7602576"/>
    <n v="685075434"/>
    <n v="0"/>
    <s v="\\FS1\2018\123456\2018\P\001\PC\PP\2083711b-2405-4081-a4bf-0619c8375f1b.cp"/>
    <n v="8"/>
    <n v="0"/>
    <s v="\\FS1\2018\123456\2018\P\001\CC\2083711b-2405-4081-a4bf-0619c8375f1b\CFf_2083711b-2405-4081-a4bf-0619c8375f1b_2083711b-2405-4081-a4bf-0619c8375f1b.docx"/>
    <n v="209"/>
    <n v="0"/>
    <n v="0"/>
    <n v="0"/>
    <n v="0"/>
    <n v="0"/>
    <n v="0"/>
    <n v="2"/>
    <n v="0"/>
    <d v="2020-01-03T02:14:12"/>
    <d v="2020-02-08T14:39:33"/>
    <d v="2020-01-03T02:13:00"/>
    <n v="0"/>
    <n v="0"/>
    <n v="0"/>
    <n v="0"/>
    <n v="0"/>
    <n v="0"/>
    <n v="0"/>
    <n v="0"/>
    <n v="0"/>
    <n v="4128198809"/>
    <n v="4511"/>
    <n v="543"/>
    <n v="0"/>
    <n v="0"/>
    <n v="543"/>
    <n v="0"/>
    <n v="0"/>
    <n v="543"/>
    <n v="0"/>
    <n v="0"/>
    <n v="543"/>
    <n v="4128198809"/>
    <n v="4511"/>
    <n v="543"/>
    <n v="0"/>
    <n v="0"/>
    <n v="0"/>
    <n v="0"/>
    <n v="0"/>
    <n v="0"/>
    <n v="0"/>
    <n v="0"/>
    <n v="0"/>
    <n v="4128198809"/>
    <n v="4511"/>
    <n v="543"/>
    <s v="domain\AppSvc"/>
    <x v="315"/>
    <n v="1"/>
  </r>
  <r>
    <s v="\\FS1\2018\123772"/>
    <n v="8"/>
    <n v="4057592471"/>
    <n v="5505"/>
    <n v="660"/>
    <n v="737074"/>
    <n v="3188371"/>
    <n v="6147867"/>
    <n v="582645300"/>
    <n v="0"/>
    <s v="\\FS1\2018\123456\2018\C\001\PC\PP\2083711b-2405-4081-a4bf-0619c8375f1b.cp"/>
    <n v="8"/>
    <n v="0"/>
    <s v="\\FS1\2018\123456\2018\C\001\CC\2083711b-2405-4081-a4bf-0619c8375f1b\CFf_2083711b-2405-4081-a4bf-0619c8375f1b_2083711b-2405-4081-a4bf-0619c8375f1b.docx"/>
    <n v="209"/>
    <n v="0"/>
    <n v="0"/>
    <n v="0"/>
    <n v="0"/>
    <n v="0"/>
    <n v="0"/>
    <n v="4"/>
    <n v="0"/>
    <d v="2020-01-03T02:14:30"/>
    <d v="2020-02-08T14:12:58"/>
    <d v="2020-01-03T02:13:20"/>
    <n v="0"/>
    <n v="0"/>
    <n v="0"/>
    <n v="0"/>
    <n v="0"/>
    <n v="0"/>
    <n v="0"/>
    <n v="0"/>
    <n v="0"/>
    <n v="4057592471"/>
    <n v="5505"/>
    <n v="660"/>
    <n v="0"/>
    <n v="0"/>
    <n v="660"/>
    <n v="0"/>
    <n v="0"/>
    <n v="660"/>
    <n v="0"/>
    <n v="0"/>
    <n v="660"/>
    <n v="4057592471"/>
    <n v="5505"/>
    <n v="660"/>
    <n v="0"/>
    <n v="0"/>
    <n v="0"/>
    <n v="0"/>
    <n v="0"/>
    <n v="0"/>
    <n v="0"/>
    <n v="0"/>
    <n v="0"/>
    <n v="4057592471"/>
    <n v="5505"/>
    <n v="660"/>
    <s v="domain\AppSvc"/>
    <x v="316"/>
    <n v="1"/>
  </r>
  <r>
    <s v="\\FS1\2018\123773"/>
    <n v="8"/>
    <n v="3495126193"/>
    <n v="4631"/>
    <n v="576"/>
    <n v="754723"/>
    <n v="3186875"/>
    <n v="6067927"/>
    <n v="636907262"/>
    <n v="0"/>
    <s v="\\FS1\2018\123456\2018\C\001\PC\PP\2083711b-2405-4081-a4bf-0619c8375f1b.cp"/>
    <n v="8"/>
    <n v="0"/>
    <s v="\\FS1\2018\123456\2018\I\002\CC\2083711b-2405-4081-a4bf-0619c8375f1b\CFf_2083711b-2405-4081-a4bf-0619c8375f1b_2083711b-2405-4081-a4bf-0619c8375f1b.docx"/>
    <n v="209"/>
    <n v="0"/>
    <n v="0"/>
    <n v="0"/>
    <n v="0"/>
    <n v="0"/>
    <n v="0"/>
    <n v="2"/>
    <n v="0"/>
    <d v="2020-01-03T02:11:20"/>
    <d v="2020-02-08T14:39:55"/>
    <d v="2020-01-03T02:10:11"/>
    <n v="0"/>
    <n v="0"/>
    <n v="0"/>
    <n v="0"/>
    <n v="0"/>
    <n v="0"/>
    <n v="0"/>
    <n v="0"/>
    <n v="0"/>
    <n v="3495126193"/>
    <n v="4631"/>
    <n v="576"/>
    <n v="0"/>
    <n v="0"/>
    <n v="576"/>
    <n v="0"/>
    <n v="0"/>
    <n v="576"/>
    <n v="0"/>
    <n v="0"/>
    <n v="576"/>
    <n v="3495126193"/>
    <n v="4631"/>
    <n v="576"/>
    <n v="0"/>
    <n v="0"/>
    <n v="0"/>
    <n v="0"/>
    <n v="0"/>
    <n v="0"/>
    <n v="0"/>
    <n v="0"/>
    <n v="0"/>
    <n v="3495126193"/>
    <n v="4631"/>
    <n v="576"/>
    <s v="domain\AppSvc"/>
    <x v="317"/>
    <n v="1"/>
  </r>
  <r>
    <s v="\\FS1\2018\123774"/>
    <n v="8"/>
    <n v="2555882151"/>
    <n v="3212"/>
    <n v="384"/>
    <n v="795729"/>
    <n v="3188227"/>
    <n v="6655943"/>
    <n v="615232273"/>
    <n v="0"/>
    <s v="\\FS1\2018\123456\2018\C\001\PC\PP\2083711b-2405-4081-a4bf-0619c8375f1b.cp"/>
    <n v="8"/>
    <n v="0"/>
    <s v="\\FS1\2018\123456\2018\I\001\CC\2083711b-2405-4081-a4bf-0619c8375f1b\CFf_2083711b-2405-4081-a4bf-0619c8375f1b_2083711b-2405-4081-a4bf-0619c8375f1b.docx"/>
    <n v="209"/>
    <n v="0"/>
    <n v="0"/>
    <n v="0"/>
    <n v="0"/>
    <n v="0"/>
    <n v="0"/>
    <n v="1"/>
    <n v="0"/>
    <d v="2020-01-03T02:12:27"/>
    <d v="2020-02-08T14:49:31"/>
    <d v="2020-01-03T02:11:13"/>
    <n v="0"/>
    <n v="0"/>
    <n v="0"/>
    <n v="0"/>
    <n v="0"/>
    <n v="0"/>
    <n v="0"/>
    <n v="0"/>
    <n v="0"/>
    <n v="2555882151"/>
    <n v="3212"/>
    <n v="384"/>
    <n v="0"/>
    <n v="0"/>
    <n v="384"/>
    <n v="0"/>
    <n v="0"/>
    <n v="384"/>
    <n v="0"/>
    <n v="0"/>
    <n v="384"/>
    <n v="2555882151"/>
    <n v="3212"/>
    <n v="384"/>
    <n v="0"/>
    <n v="0"/>
    <n v="0"/>
    <n v="0"/>
    <n v="0"/>
    <n v="0"/>
    <n v="0"/>
    <n v="0"/>
    <n v="0"/>
    <n v="2555882151"/>
    <n v="3212"/>
    <n v="384"/>
    <s v="domain\AppSvc"/>
    <x v="318"/>
    <n v="1"/>
  </r>
  <r>
    <s v="\\FS1\2018\123775"/>
    <n v="8"/>
    <n v="451669832"/>
    <n v="469"/>
    <n v="66"/>
    <n v="963048"/>
    <n v="3043130"/>
    <n v="6843482"/>
    <n v="249917935"/>
    <n v="0"/>
    <s v="\\FS1\2018\123456\2018\S\001\PC\PP\2083711b-2405-4081-a4bf-0619c8375f1b.cp"/>
    <n v="8"/>
    <n v="0"/>
    <s v="\\FS1\2018\123456\2018\S\001\CC\2083711b-2405-4081-a4bf-0619c8375f1b\LGP.docx"/>
    <n v="142"/>
    <n v="0"/>
    <n v="0"/>
    <n v="0"/>
    <n v="0"/>
    <n v="0"/>
    <n v="0"/>
    <n v="0"/>
    <n v="0"/>
    <d v="2020-01-03T01:29:36"/>
    <d v="2020-02-08T14:46:20"/>
    <d v="2020-01-03T01:28:30"/>
    <n v="0"/>
    <n v="0"/>
    <n v="0"/>
    <n v="0"/>
    <n v="0"/>
    <n v="0"/>
    <n v="0"/>
    <n v="0"/>
    <n v="0"/>
    <n v="451669832"/>
    <n v="469"/>
    <n v="66"/>
    <n v="0"/>
    <n v="0"/>
    <n v="66"/>
    <n v="0"/>
    <n v="0"/>
    <n v="66"/>
    <n v="0"/>
    <n v="0"/>
    <n v="66"/>
    <n v="451669832"/>
    <n v="469"/>
    <n v="66"/>
    <n v="0"/>
    <n v="0"/>
    <n v="0"/>
    <n v="0"/>
    <n v="0"/>
    <n v="0"/>
    <n v="0"/>
    <n v="0"/>
    <n v="0"/>
    <n v="451669832"/>
    <n v="469"/>
    <n v="66"/>
    <s v="domain\AppSvc"/>
    <x v="319"/>
    <n v="1"/>
  </r>
  <r>
    <s v="\\FS1\2018\123776"/>
    <n v="6"/>
    <n v="193384372"/>
    <n v="204"/>
    <n v="11"/>
    <n v="947962"/>
    <n v="3188957"/>
    <n v="17580397"/>
    <n v="119502957"/>
    <n v="0"/>
    <s v="\\FS1\2018\123456\2018\S\001\2083711b-2405-4081-a4bf-0619c8375f1b.rr"/>
    <n v="6"/>
    <n v="0"/>
    <s v="\\FS1\2018\123456\2018\S\001\2083711b-2405-4081-a4bf-0619c8375f1b_AF.rr"/>
    <n v="95"/>
    <n v="0"/>
    <n v="0"/>
    <n v="0"/>
    <n v="0"/>
    <n v="0"/>
    <n v="0"/>
    <n v="0"/>
    <n v="0"/>
    <d v="2020-01-03T02:15:25"/>
    <d v="2020-02-08T18:50:10"/>
    <d v="2020-01-03T02:14:17"/>
    <n v="0"/>
    <n v="0"/>
    <n v="0"/>
    <n v="0"/>
    <n v="0"/>
    <n v="0"/>
    <n v="0"/>
    <n v="0"/>
    <n v="0"/>
    <n v="193384372"/>
    <n v="204"/>
    <n v="11"/>
    <n v="0"/>
    <n v="0"/>
    <n v="11"/>
    <n v="0"/>
    <n v="0"/>
    <n v="11"/>
    <n v="0"/>
    <n v="0"/>
    <n v="11"/>
    <n v="193384372"/>
    <n v="204"/>
    <n v="11"/>
    <n v="0"/>
    <n v="0"/>
    <n v="0"/>
    <n v="0"/>
    <n v="0"/>
    <n v="0"/>
    <n v="0"/>
    <n v="0"/>
    <n v="0"/>
    <n v="193384372"/>
    <n v="204"/>
    <n v="11"/>
    <s v="domain\AppSvc"/>
    <x v="320"/>
    <n v="1"/>
  </r>
  <r>
    <s v="\\FS1\2018\123777"/>
    <n v="8"/>
    <n v="1191759466"/>
    <n v="1279"/>
    <n v="115"/>
    <n v="931790"/>
    <n v="3190067"/>
    <n v="10363125"/>
    <n v="626774099"/>
    <n v="0"/>
    <s v="\\FS1\2018\123456\2018\I\003\CC\2083711b-2405-4081-a4bf-0619c8375f1b\LGP.docx"/>
    <n v="8"/>
    <n v="0"/>
    <s v="\\FS1\2018\123456\2018\I\003\CC\2083711b-2405-4081-a4bf-0619c8375f1b\CFf_2083711b-2405-4081-a4bf-0619c8375f1b_2083711b-2405-4081-a4bf-0619c8375f1b.docx"/>
    <n v="209"/>
    <n v="0"/>
    <n v="0"/>
    <n v="0"/>
    <n v="0"/>
    <n v="0"/>
    <n v="0"/>
    <n v="0"/>
    <n v="0"/>
    <d v="2020-01-03T02:02:05"/>
    <d v="2020-02-08T14:39:49"/>
    <d v="2020-01-03T02:01:05"/>
    <n v="0"/>
    <n v="0"/>
    <n v="0"/>
    <n v="0"/>
    <n v="0"/>
    <n v="0"/>
    <n v="0"/>
    <n v="0"/>
    <n v="0"/>
    <n v="1191759466"/>
    <n v="1279"/>
    <n v="115"/>
    <n v="0"/>
    <n v="0"/>
    <n v="115"/>
    <n v="0"/>
    <n v="0"/>
    <n v="115"/>
    <n v="0"/>
    <n v="0"/>
    <n v="115"/>
    <n v="1191759466"/>
    <n v="1279"/>
    <n v="115"/>
    <n v="0"/>
    <n v="0"/>
    <n v="0"/>
    <n v="0"/>
    <n v="0"/>
    <n v="0"/>
    <n v="0"/>
    <n v="0"/>
    <n v="0"/>
    <n v="1191759466"/>
    <n v="1279"/>
    <n v="115"/>
    <s v="domain\AppSvc"/>
    <x v="321"/>
    <n v="1"/>
  </r>
  <r>
    <s v="\\FS1\2018\123778"/>
    <n v="8"/>
    <n v="148490151"/>
    <n v="152"/>
    <n v="11"/>
    <n v="976908"/>
    <n v="3188211"/>
    <n v="13499104"/>
    <n v="123935386"/>
    <n v="0"/>
    <s v="\\FS1\2018\123456\2018\I\001\CC\2083711b-2405-4081-a4bf-0619c8375f1b\LGP.docx"/>
    <n v="8"/>
    <n v="0"/>
    <s v="\\FS1\2018\123456\2018\I\001\CC\2083711b-2405-4081-a4bf-0619c8375f1b\LGP.docx"/>
    <n v="142"/>
    <n v="0"/>
    <n v="0"/>
    <n v="0"/>
    <n v="0"/>
    <n v="0"/>
    <n v="0"/>
    <n v="0"/>
    <n v="0"/>
    <d v="2020-01-03T02:08:14"/>
    <d v="2020-02-08T14:49:56"/>
    <d v="2020-01-03T02:07:05"/>
    <n v="0"/>
    <n v="0"/>
    <n v="0"/>
    <n v="0"/>
    <n v="0"/>
    <n v="0"/>
    <n v="0"/>
    <n v="0"/>
    <n v="0"/>
    <n v="148490151"/>
    <n v="152"/>
    <n v="11"/>
    <n v="0"/>
    <n v="0"/>
    <n v="11"/>
    <n v="0"/>
    <n v="0"/>
    <n v="11"/>
    <n v="0"/>
    <n v="0"/>
    <n v="11"/>
    <n v="148490151"/>
    <n v="152"/>
    <n v="11"/>
    <n v="0"/>
    <n v="0"/>
    <n v="0"/>
    <n v="0"/>
    <n v="0"/>
    <n v="0"/>
    <n v="0"/>
    <n v="0"/>
    <n v="0"/>
    <n v="148490151"/>
    <n v="152"/>
    <n v="11"/>
    <s v="domain\AppSvc"/>
    <x v="322"/>
    <n v="1"/>
  </r>
  <r>
    <s v="\\FS1\2018\123779"/>
    <n v="8"/>
    <n v="181684376"/>
    <n v="196"/>
    <n v="15"/>
    <n v="926961"/>
    <n v="1528912"/>
    <n v="12112291"/>
    <n v="169049561"/>
    <n v="0"/>
    <s v="\\FS1\2018\123456\2018\I\001\PC\PP\2083711b-2405-4081-a4bf-0619c8375f1b.cp"/>
    <n v="8"/>
    <n v="0"/>
    <s v="\\FS1\2018\123456\2018\I\001\CC\2083711b-2405-4081-a4bf-0619c8375f1b\LGP.docx"/>
    <n v="142"/>
    <n v="0"/>
    <n v="0"/>
    <n v="0"/>
    <n v="0"/>
    <n v="0"/>
    <n v="0"/>
    <n v="0"/>
    <n v="0"/>
    <d v="2020-01-03T01:40:23"/>
    <d v="2020-02-08T14:50:00"/>
    <d v="2020-01-03T01:39:23"/>
    <n v="0"/>
    <n v="0"/>
    <n v="0"/>
    <n v="0"/>
    <n v="0"/>
    <n v="0"/>
    <n v="0"/>
    <n v="0"/>
    <n v="0"/>
    <n v="181684376"/>
    <n v="196"/>
    <n v="15"/>
    <n v="0"/>
    <n v="0"/>
    <n v="15"/>
    <n v="0"/>
    <n v="0"/>
    <n v="15"/>
    <n v="0"/>
    <n v="0"/>
    <n v="15"/>
    <n v="181684376"/>
    <n v="196"/>
    <n v="15"/>
    <n v="0"/>
    <n v="0"/>
    <n v="0"/>
    <n v="0"/>
    <n v="0"/>
    <n v="0"/>
    <n v="0"/>
    <n v="0"/>
    <n v="0"/>
    <n v="181684376"/>
    <n v="196"/>
    <n v="15"/>
    <s v="domain\AppSvc"/>
    <x v="323"/>
    <n v="1"/>
  </r>
  <r>
    <s v="\\FS1\2018\123780"/>
    <n v="6"/>
    <n v="167706932"/>
    <n v="176"/>
    <n v="11"/>
    <n v="952880"/>
    <n v="2286313"/>
    <n v="15246084"/>
    <n v="115611304"/>
    <n v="0"/>
    <s v="\\FS1\2018\123456\2018\F\001\2083711b-2405-4081-a4bf-0619c8375f1b.rr"/>
    <n v="6"/>
    <n v="0"/>
    <s v="\\FS1\2018\123456\2018\F\001\2083711b-2405-4081-a4bf-0619c8375f1b_AF.rr"/>
    <n v="95"/>
    <n v="0"/>
    <n v="0"/>
    <n v="0"/>
    <n v="0"/>
    <n v="0"/>
    <n v="0"/>
    <n v="0"/>
    <n v="0"/>
    <d v="2020-01-03T02:17:01"/>
    <d v="2020-02-08T18:51:37"/>
    <d v="2020-01-03T02:15:50"/>
    <n v="0"/>
    <n v="0"/>
    <n v="0"/>
    <n v="0"/>
    <n v="0"/>
    <n v="0"/>
    <n v="0"/>
    <n v="0"/>
    <n v="0"/>
    <n v="167706932"/>
    <n v="176"/>
    <n v="11"/>
    <n v="0"/>
    <n v="0"/>
    <n v="11"/>
    <n v="0"/>
    <n v="0"/>
    <n v="11"/>
    <n v="0"/>
    <n v="0"/>
    <n v="11"/>
    <n v="167706932"/>
    <n v="176"/>
    <n v="11"/>
    <n v="0"/>
    <n v="0"/>
    <n v="0"/>
    <n v="0"/>
    <n v="0"/>
    <n v="0"/>
    <n v="0"/>
    <n v="0"/>
    <n v="0"/>
    <n v="167706932"/>
    <n v="176"/>
    <n v="11"/>
    <s v="domain\AppSvc"/>
    <x v="324"/>
    <n v="1"/>
  </r>
  <r>
    <s v="\\FS1\2018\123781"/>
    <n v="8"/>
    <n v="162110119"/>
    <n v="161"/>
    <n v="12"/>
    <n v="1006895"/>
    <n v="2310822"/>
    <n v="13509176"/>
    <n v="115575781"/>
    <n v="0"/>
    <s v="\\FS1\2018\123456\2018\F\001\CC\2083711b-2405-4081-a4bf-0619c8375f1b\LGP.docx"/>
    <n v="8"/>
    <n v="0"/>
    <s v="\\FS1\2018\123456\2018\F\001\CC\2083711b-2405-4081-a4bf-0619c8375f1b\LGP.docx"/>
    <n v="142"/>
    <n v="0"/>
    <n v="0"/>
    <n v="0"/>
    <n v="0"/>
    <n v="0"/>
    <n v="0"/>
    <n v="0"/>
    <n v="0"/>
    <d v="2020-01-03T02:04:51"/>
    <d v="2020-02-08T14:36:14"/>
    <d v="2020-01-03T02:03:32"/>
    <n v="0"/>
    <n v="0"/>
    <n v="0"/>
    <n v="0"/>
    <n v="0"/>
    <n v="0"/>
    <n v="0"/>
    <n v="0"/>
    <n v="0"/>
    <n v="162110119"/>
    <n v="161"/>
    <n v="12"/>
    <n v="0"/>
    <n v="0"/>
    <n v="12"/>
    <n v="0"/>
    <n v="0"/>
    <n v="12"/>
    <n v="0"/>
    <n v="0"/>
    <n v="12"/>
    <n v="162110119"/>
    <n v="161"/>
    <n v="12"/>
    <n v="0"/>
    <n v="0"/>
    <n v="0"/>
    <n v="0"/>
    <n v="0"/>
    <n v="0"/>
    <n v="0"/>
    <n v="0"/>
    <n v="0"/>
    <n v="162110119"/>
    <n v="161"/>
    <n v="12"/>
    <s v="domain\AppSvc"/>
    <x v="325"/>
    <n v="1"/>
  </r>
  <r>
    <s v="\\FS1\2018\123782"/>
    <n v="8"/>
    <n v="507834684"/>
    <n v="503"/>
    <n v="53"/>
    <n v="1009611"/>
    <n v="2316163"/>
    <n v="9581786"/>
    <n v="387757899"/>
    <n v="0"/>
    <s v="\\FS1\2018\123456\2018\F\001\PC\PP\2083711b-2405-4081-a4bf-0619c8375f1b.cp"/>
    <n v="8"/>
    <n v="0"/>
    <s v="\\FS1\2018\123456\2018\F\001\CC\2083711b-2405-4081-a4bf-0619c8375f1b\LGP.docx"/>
    <n v="142"/>
    <n v="0"/>
    <n v="0"/>
    <n v="0"/>
    <n v="0"/>
    <n v="0"/>
    <n v="0"/>
    <n v="0"/>
    <n v="0"/>
    <d v="2020-01-03T02:15:58"/>
    <d v="2020-02-08T15:31:48"/>
    <d v="2020-01-03T02:14:41"/>
    <n v="0"/>
    <n v="0"/>
    <n v="0"/>
    <n v="0"/>
    <n v="0"/>
    <n v="0"/>
    <n v="0"/>
    <n v="0"/>
    <n v="0"/>
    <n v="507834684"/>
    <n v="503"/>
    <n v="53"/>
    <n v="0"/>
    <n v="0"/>
    <n v="53"/>
    <n v="0"/>
    <n v="0"/>
    <n v="53"/>
    <n v="0"/>
    <n v="0"/>
    <n v="53"/>
    <n v="507834684"/>
    <n v="503"/>
    <n v="53"/>
    <n v="0"/>
    <n v="0"/>
    <n v="0"/>
    <n v="0"/>
    <n v="0"/>
    <n v="0"/>
    <n v="0"/>
    <n v="0"/>
    <n v="0"/>
    <n v="507834684"/>
    <n v="503"/>
    <n v="53"/>
    <s v="domain\AppSvc"/>
    <x v="326"/>
    <n v="1"/>
  </r>
  <r>
    <s v="\\FS1\2018\123783"/>
    <n v="8"/>
    <n v="284648155"/>
    <n v="220"/>
    <n v="24"/>
    <n v="1293855"/>
    <n v="2312539"/>
    <n v="11860339"/>
    <n v="166209945"/>
    <n v="0"/>
    <s v="\\FS1\2018\123456\2018\F\001\CC\2083711b-2405-4081-a4bf-0619c8375f1b\LGP.docx"/>
    <n v="8"/>
    <n v="0"/>
    <s v="\\FS1\2018\123456\2018\F\001\CC\2083711b-2405-4081-a4bf-0619c8375f1b\LGP.docx"/>
    <n v="142"/>
    <n v="0"/>
    <n v="0"/>
    <n v="0"/>
    <n v="0"/>
    <n v="0"/>
    <n v="0"/>
    <n v="0"/>
    <n v="0"/>
    <d v="2020-01-03T02:05:20"/>
    <d v="2020-02-08T14:46:18"/>
    <d v="2020-01-03T02:04:14"/>
    <n v="0"/>
    <n v="0"/>
    <n v="0"/>
    <n v="0"/>
    <n v="0"/>
    <n v="0"/>
    <n v="0"/>
    <n v="0"/>
    <n v="0"/>
    <n v="284648155"/>
    <n v="220"/>
    <n v="24"/>
    <n v="0"/>
    <n v="0"/>
    <n v="24"/>
    <n v="0"/>
    <n v="0"/>
    <n v="24"/>
    <n v="0"/>
    <n v="0"/>
    <n v="24"/>
    <n v="284648155"/>
    <n v="220"/>
    <n v="24"/>
    <n v="0"/>
    <n v="0"/>
    <n v="0"/>
    <n v="0"/>
    <n v="0"/>
    <n v="0"/>
    <n v="0"/>
    <n v="0"/>
    <n v="0"/>
    <n v="284648155"/>
    <n v="220"/>
    <n v="24"/>
    <s v="domain\AppSvc"/>
    <x v="327"/>
    <n v="1"/>
  </r>
  <r>
    <s v="\\FS1\2018\123784"/>
    <n v="6"/>
    <n v="150336046"/>
    <n v="143"/>
    <n v="11"/>
    <n v="1051301"/>
    <n v="3187834"/>
    <n v="13666913"/>
    <n v="108020649"/>
    <n v="0"/>
    <s v="\\FS1\2018\123456\2018\P\001\2083711b-2405-4081-a4bf-0619c8375f1b.rr"/>
    <n v="6"/>
    <n v="0"/>
    <s v="\\FS1\2018\123456\2018\S\001\2083711b-2405-4081-a4bf-0619c8375f1b_AF.rr"/>
    <n v="95"/>
    <n v="0"/>
    <n v="0"/>
    <n v="0"/>
    <n v="0"/>
    <n v="0"/>
    <n v="0"/>
    <n v="0"/>
    <n v="0"/>
    <d v="2020-01-03T02:15:09"/>
    <d v="2020-02-08T18:23:42"/>
    <d v="2020-01-03T02:14:07"/>
    <n v="0"/>
    <n v="0"/>
    <n v="0"/>
    <n v="0"/>
    <n v="0"/>
    <n v="0"/>
    <n v="0"/>
    <n v="0"/>
    <n v="0"/>
    <n v="150336046"/>
    <n v="143"/>
    <n v="11"/>
    <n v="0"/>
    <n v="0"/>
    <n v="11"/>
    <n v="0"/>
    <n v="0"/>
    <n v="11"/>
    <n v="0"/>
    <n v="0"/>
    <n v="11"/>
    <n v="150336046"/>
    <n v="143"/>
    <n v="11"/>
    <n v="0"/>
    <n v="0"/>
    <n v="0"/>
    <n v="0"/>
    <n v="0"/>
    <n v="0"/>
    <n v="0"/>
    <n v="0"/>
    <n v="0"/>
    <n v="150336046"/>
    <n v="143"/>
    <n v="11"/>
    <s v="domain\AppSvc"/>
    <x v="328"/>
    <n v="1"/>
  </r>
  <r>
    <s v="\\FS1\2018\123785"/>
    <n v="6"/>
    <n v="129326080"/>
    <n v="130"/>
    <n v="7"/>
    <n v="994816"/>
    <n v="2286610"/>
    <n v="18475154"/>
    <n v="111811565"/>
    <n v="0"/>
    <s v="\\FS1\2018\123456\2018\F\001\2083711b-2405-4081-a4bf-0619c8375f1b.rr"/>
    <n v="6"/>
    <n v="0"/>
    <s v="\\FS1\2018\123456\2018\F\001\2083711b-2405-4081-a4bf-0619c8375f1b_AF.rr"/>
    <n v="95"/>
    <n v="0"/>
    <n v="0"/>
    <n v="0"/>
    <n v="0"/>
    <n v="0"/>
    <n v="0"/>
    <n v="0"/>
    <n v="0"/>
    <d v="2020-01-03T02:14:34"/>
    <d v="2020-02-08T18:51:36"/>
    <d v="2020-01-03T02:13:22"/>
    <n v="0"/>
    <n v="0"/>
    <n v="0"/>
    <n v="0"/>
    <n v="0"/>
    <n v="0"/>
    <n v="0"/>
    <n v="0"/>
    <n v="0"/>
    <n v="129326080"/>
    <n v="130"/>
    <n v="7"/>
    <n v="0"/>
    <n v="0"/>
    <n v="7"/>
    <n v="0"/>
    <n v="0"/>
    <n v="7"/>
    <n v="0"/>
    <n v="0"/>
    <n v="7"/>
    <n v="129326080"/>
    <n v="130"/>
    <n v="7"/>
    <n v="0"/>
    <n v="0"/>
    <n v="0"/>
    <n v="0"/>
    <n v="0"/>
    <n v="0"/>
    <n v="0"/>
    <n v="0"/>
    <n v="0"/>
    <n v="129326080"/>
    <n v="130"/>
    <n v="7"/>
    <s v="domain\AppSvc"/>
    <x v="329"/>
    <n v="1"/>
  </r>
  <r>
    <s v="\\FS1\2018\123786"/>
    <n v="6"/>
    <n v="127516761"/>
    <n v="146"/>
    <n v="7"/>
    <n v="873402"/>
    <n v="2286019"/>
    <n v="18216680"/>
    <n v="102413244"/>
    <n v="0"/>
    <s v="\\FS1\2018\123456\2018\P\001\2083711b-2405-4081-a4bf-0619c8375f1b.rr"/>
    <n v="6"/>
    <n v="0"/>
    <s v="\\FS1\2018\123456\2018\P\001\2083711b-2405-4081-a4bf-0619c8375f1b_AF.rr"/>
    <n v="95"/>
    <n v="0"/>
    <n v="0"/>
    <n v="0"/>
    <n v="0"/>
    <n v="0"/>
    <n v="0"/>
    <n v="0"/>
    <n v="0"/>
    <d v="2020-01-03T02:16:32"/>
    <d v="2020-02-08T18:51:36"/>
    <d v="2020-01-03T02:15:31"/>
    <n v="0"/>
    <n v="0"/>
    <n v="0"/>
    <n v="0"/>
    <n v="0"/>
    <n v="0"/>
    <n v="0"/>
    <n v="0"/>
    <n v="0"/>
    <n v="127516761"/>
    <n v="146"/>
    <n v="7"/>
    <n v="0"/>
    <n v="0"/>
    <n v="7"/>
    <n v="0"/>
    <n v="0"/>
    <n v="7"/>
    <n v="0"/>
    <n v="0"/>
    <n v="7"/>
    <n v="127516761"/>
    <n v="146"/>
    <n v="7"/>
    <n v="0"/>
    <n v="0"/>
    <n v="0"/>
    <n v="0"/>
    <n v="0"/>
    <n v="0"/>
    <n v="0"/>
    <n v="0"/>
    <n v="0"/>
    <n v="127516761"/>
    <n v="146"/>
    <n v="7"/>
    <s v="domain\AppSvc"/>
    <x v="330"/>
    <n v="1"/>
  </r>
  <r>
    <s v="\\FS1\2018\123787"/>
    <n v="6"/>
    <n v="135058488"/>
    <n v="148"/>
    <n v="7"/>
    <n v="912557"/>
    <n v="2286277"/>
    <n v="19294069"/>
    <n v="111654340"/>
    <n v="0"/>
    <s v="\\FS1\2018\123456\2018\P\001\2083711b-2405-4081-a4bf-0619c8375f1b.rr"/>
    <n v="6"/>
    <n v="0"/>
    <s v="\\FS1\2018\123456\2018\P\001\2083711b-2405-4081-a4bf-0619c8375f1b_AF.rr"/>
    <n v="95"/>
    <n v="0"/>
    <n v="0"/>
    <n v="0"/>
    <n v="0"/>
    <n v="0"/>
    <n v="0"/>
    <n v="0"/>
    <n v="0"/>
    <d v="2020-01-03T02:15:58"/>
    <d v="2020-02-08T18:51:25"/>
    <d v="2020-01-03T02:14:51"/>
    <n v="0"/>
    <n v="0"/>
    <n v="0"/>
    <n v="0"/>
    <n v="0"/>
    <n v="0"/>
    <n v="0"/>
    <n v="0"/>
    <n v="0"/>
    <n v="135058488"/>
    <n v="148"/>
    <n v="7"/>
    <n v="0"/>
    <n v="0"/>
    <n v="7"/>
    <n v="0"/>
    <n v="0"/>
    <n v="7"/>
    <n v="0"/>
    <n v="0"/>
    <n v="7"/>
    <n v="135058488"/>
    <n v="148"/>
    <n v="7"/>
    <n v="0"/>
    <n v="0"/>
    <n v="0"/>
    <n v="0"/>
    <n v="0"/>
    <n v="0"/>
    <n v="0"/>
    <n v="0"/>
    <n v="0"/>
    <n v="135058488"/>
    <n v="148"/>
    <n v="7"/>
    <s v="domain\AppSvc"/>
    <x v="331"/>
    <n v="1"/>
  </r>
  <r>
    <s v="\\FS1\2018\123788"/>
    <n v="6"/>
    <n v="133114408"/>
    <n v="130"/>
    <n v="9"/>
    <n v="1023956"/>
    <n v="3188586"/>
    <n v="14790489"/>
    <n v="100399053"/>
    <n v="0"/>
    <s v="\\FS1\2018\123456\2018\S\001\2083711b-2405-4081-a4bf-0619c8375f1b.rr"/>
    <n v="6"/>
    <n v="0"/>
    <s v="\\FS1\2018\123456\2018\S\001\2083711b-2405-4081-a4bf-0619c8375f1b_AF.rr"/>
    <n v="95"/>
    <n v="0"/>
    <n v="0"/>
    <n v="0"/>
    <n v="0"/>
    <n v="0"/>
    <n v="0"/>
    <n v="0"/>
    <n v="0"/>
    <d v="2020-01-03T02:16:24"/>
    <d v="2020-02-08T18:54:16"/>
    <d v="2020-01-03T02:15:16"/>
    <n v="0"/>
    <n v="0"/>
    <n v="0"/>
    <n v="0"/>
    <n v="0"/>
    <n v="0"/>
    <n v="0"/>
    <n v="0"/>
    <n v="0"/>
    <n v="133114408"/>
    <n v="130"/>
    <n v="9"/>
    <n v="0"/>
    <n v="0"/>
    <n v="9"/>
    <n v="0"/>
    <n v="0"/>
    <n v="9"/>
    <n v="0"/>
    <n v="0"/>
    <n v="9"/>
    <n v="133114408"/>
    <n v="130"/>
    <n v="9"/>
    <n v="0"/>
    <n v="0"/>
    <n v="0"/>
    <n v="0"/>
    <n v="0"/>
    <n v="0"/>
    <n v="0"/>
    <n v="0"/>
    <n v="0"/>
    <n v="133114408"/>
    <n v="130"/>
    <n v="9"/>
    <s v="domain\AppSvc"/>
    <x v="332"/>
    <n v="1"/>
  </r>
  <r>
    <s v="\\FS1\2018\123789"/>
    <n v="6"/>
    <n v="116047970"/>
    <n v="116"/>
    <n v="5"/>
    <n v="1000413"/>
    <n v="3187840"/>
    <n v="23209594"/>
    <n v="104235005"/>
    <n v="0"/>
    <s v="\\FS1\2018\123456\2018\I\001\2083711b-2405-4081-a4bf-0619c8375f1b.rr"/>
    <n v="6"/>
    <n v="0"/>
    <s v="\\FS1\2018\123456\2018\I\001\2083711b-2405-4081-a4bf-0619c8375f1b_AF.rr"/>
    <n v="95"/>
    <n v="0"/>
    <n v="0"/>
    <n v="0"/>
    <n v="0"/>
    <n v="0"/>
    <n v="0"/>
    <n v="0"/>
    <n v="0"/>
    <d v="2020-01-03T02:16:07"/>
    <d v="2020-02-08T19:32:32"/>
    <d v="2020-01-03T02:15:05"/>
    <n v="0"/>
    <n v="0"/>
    <n v="0"/>
    <n v="0"/>
    <n v="0"/>
    <n v="0"/>
    <n v="0"/>
    <n v="0"/>
    <n v="0"/>
    <n v="116047970"/>
    <n v="116"/>
    <n v="5"/>
    <n v="0"/>
    <n v="0"/>
    <n v="5"/>
    <n v="0"/>
    <n v="0"/>
    <n v="5"/>
    <n v="0"/>
    <n v="0"/>
    <n v="5"/>
    <n v="116047970"/>
    <n v="116"/>
    <n v="5"/>
    <n v="0"/>
    <n v="0"/>
    <n v="0"/>
    <n v="0"/>
    <n v="0"/>
    <n v="0"/>
    <n v="0"/>
    <n v="0"/>
    <n v="0"/>
    <n v="116047970"/>
    <n v="116"/>
    <n v="5"/>
    <s v="domain\AppSvc"/>
    <x v="333"/>
    <n v="1"/>
  </r>
  <r>
    <s v="\\FS1\2018\123790"/>
    <n v="8"/>
    <n v="7614577677"/>
    <n v="9994"/>
    <n v="1438"/>
    <n v="761914"/>
    <n v="3027707"/>
    <n v="5295255"/>
    <n v="592959291"/>
    <n v="0"/>
    <s v="\\FS1\2018\123456\2018\I\002\PC\PP\2083711b-2405-4081-a4bf-0619c8375f1b.cp"/>
    <n v="8"/>
    <n v="0"/>
    <s v="\\FS1\2018\123456\2018\I\002\CC\2083711b-2405-4081-a4bf-0619c8375f1b\CFf_2083711b-2405-4081-a4bf-0619c8375f1b_2083711b-2405-4081-a4bf-0619c8375f1b.docx"/>
    <n v="209"/>
    <n v="0"/>
    <n v="0"/>
    <n v="0"/>
    <n v="0"/>
    <n v="0"/>
    <n v="0"/>
    <n v="9"/>
    <n v="1"/>
    <d v="2020-01-03T02:06:45"/>
    <d v="2020-02-08T18:17:32"/>
    <d v="2020-01-03T02:05:41"/>
    <n v="0"/>
    <n v="0"/>
    <n v="0"/>
    <n v="0"/>
    <n v="0"/>
    <n v="0"/>
    <n v="0"/>
    <n v="0"/>
    <n v="0"/>
    <n v="7614577677"/>
    <n v="9994"/>
    <n v="1438"/>
    <n v="0"/>
    <n v="0"/>
    <n v="1438"/>
    <n v="0"/>
    <n v="0"/>
    <n v="1438"/>
    <n v="0"/>
    <n v="0"/>
    <n v="1438"/>
    <n v="7614577677"/>
    <n v="9994"/>
    <n v="1438"/>
    <n v="0"/>
    <n v="0"/>
    <n v="0"/>
    <n v="0"/>
    <n v="0"/>
    <n v="0"/>
    <n v="0"/>
    <n v="0"/>
    <n v="0"/>
    <n v="7614577677"/>
    <n v="9994"/>
    <n v="1438"/>
    <s v="domain\AppSvc"/>
    <x v="334"/>
    <n v="1"/>
  </r>
  <r>
    <s v="\\FS1\2018\123791"/>
    <n v="8"/>
    <n v="3217796468"/>
    <n v="4074"/>
    <n v="695"/>
    <n v="789837"/>
    <n v="3017381"/>
    <n v="4629922"/>
    <n v="647204590"/>
    <n v="0"/>
    <s v="\\FS1\2018\123456\2018\F\002\PC\PP\2083711b-2405-4081-a4bf-0619c8375f1b.cp"/>
    <n v="8"/>
    <n v="0"/>
    <s v="\\FS1\2018\123456\2018\F\002\CC\2083711b-2405-4081-a4bf-0619c8375f1b\CFf_2083711b-2405-4081-a4bf-0619c8375f1b_2083711b-2405-4081-a4bf-0619c8375f1b.docx"/>
    <n v="209"/>
    <n v="0"/>
    <n v="0"/>
    <n v="0"/>
    <n v="0"/>
    <n v="0"/>
    <n v="0"/>
    <n v="4"/>
    <n v="0"/>
    <d v="2020-01-03T02:16:44"/>
    <d v="2020-02-08T15:30:54"/>
    <d v="2020-01-03T02:15:42"/>
    <n v="0"/>
    <n v="0"/>
    <n v="0"/>
    <n v="0"/>
    <n v="0"/>
    <n v="0"/>
    <n v="0"/>
    <n v="0"/>
    <n v="0"/>
    <n v="3217796468"/>
    <n v="4074"/>
    <n v="695"/>
    <n v="0"/>
    <n v="0"/>
    <n v="695"/>
    <n v="0"/>
    <n v="0"/>
    <n v="695"/>
    <n v="0"/>
    <n v="0"/>
    <n v="695"/>
    <n v="3217796468"/>
    <n v="4074"/>
    <n v="695"/>
    <n v="0"/>
    <n v="0"/>
    <n v="0"/>
    <n v="0"/>
    <n v="0"/>
    <n v="0"/>
    <n v="0"/>
    <n v="0"/>
    <n v="0"/>
    <n v="3217796468"/>
    <n v="4074"/>
    <n v="695"/>
    <s v="domain\AppSvc"/>
    <x v="335"/>
    <n v="1"/>
  </r>
  <r>
    <s v="\\FS1\2018\123792"/>
    <n v="8"/>
    <n v="4197573193"/>
    <n v="5616"/>
    <n v="730"/>
    <n v="747431"/>
    <n v="2314120"/>
    <n v="5750100"/>
    <n v="662477846"/>
    <n v="0"/>
    <s v="\\FS1\2018\123456\2018\P\001\PC\PP\2083711b-2405-4081-a4bf-0619c8375f1b.cp"/>
    <n v="8"/>
    <n v="0"/>
    <s v="\\FS1\2018\123456\2018\P\001\CC\2083711b-2405-4081-a4bf-0619c8375f1b\CFf_2083711b-2405-4081-a4bf-0619c8375f1b_2083711b-2405-4081-a4bf-0619c8375f1b.docx"/>
    <n v="209"/>
    <n v="0"/>
    <n v="0"/>
    <n v="0"/>
    <n v="0"/>
    <n v="0"/>
    <n v="0"/>
    <n v="3"/>
    <n v="0"/>
    <d v="2020-01-03T01:59:11"/>
    <d v="2020-02-08T15:32:27"/>
    <d v="2020-01-03T01:57:58"/>
    <n v="0"/>
    <n v="0"/>
    <n v="0"/>
    <n v="0"/>
    <n v="0"/>
    <n v="0"/>
    <n v="0"/>
    <n v="0"/>
    <n v="0"/>
    <n v="4197573193"/>
    <n v="5616"/>
    <n v="730"/>
    <n v="0"/>
    <n v="0"/>
    <n v="730"/>
    <n v="0"/>
    <n v="0"/>
    <n v="730"/>
    <n v="0"/>
    <n v="0"/>
    <n v="730"/>
    <n v="4197573193"/>
    <n v="5616"/>
    <n v="730"/>
    <n v="0"/>
    <n v="0"/>
    <n v="0"/>
    <n v="0"/>
    <n v="0"/>
    <n v="0"/>
    <n v="0"/>
    <n v="0"/>
    <n v="0"/>
    <n v="4197573193"/>
    <n v="5616"/>
    <n v="730"/>
    <s v="domain\AppSvc"/>
    <x v="336"/>
    <n v="1"/>
  </r>
  <r>
    <s v="\\FS1\2018\123793"/>
    <n v="8"/>
    <n v="3597321621"/>
    <n v="4391"/>
    <n v="586"/>
    <n v="819248"/>
    <n v="3047197"/>
    <n v="6138774"/>
    <n v="700474931"/>
    <n v="0"/>
    <s v="\\FS1\2018\123456\2018\P\001\PC\PP\2083711b-2405-4081-a4bf-0619c8375f1b.cp"/>
    <n v="8"/>
    <n v="0"/>
    <s v="\\FS1\2018\123456\2018\P\001\CC\2083711b-2405-4081-a4bf-0619c8375f1b\CFf_2083711b-2405-4081-a4bf-0619c8375f1b_2083711b-2405-4081-a4bf-0619c8375f1b.docx"/>
    <n v="209"/>
    <n v="0"/>
    <n v="0"/>
    <n v="0"/>
    <n v="0"/>
    <n v="0"/>
    <n v="0"/>
    <n v="2"/>
    <n v="0"/>
    <d v="2020-01-03T02:07:17"/>
    <d v="2020-02-08T17:43:56"/>
    <d v="2020-01-03T02:06:01"/>
    <n v="0"/>
    <n v="0"/>
    <n v="0"/>
    <n v="0"/>
    <n v="0"/>
    <n v="0"/>
    <n v="0"/>
    <n v="0"/>
    <n v="0"/>
    <n v="3597321621"/>
    <n v="4391"/>
    <n v="586"/>
    <n v="0"/>
    <n v="0"/>
    <n v="586"/>
    <n v="0"/>
    <n v="0"/>
    <n v="586"/>
    <n v="0"/>
    <n v="0"/>
    <n v="586"/>
    <n v="3597321621"/>
    <n v="4391"/>
    <n v="586"/>
    <n v="0"/>
    <n v="0"/>
    <n v="0"/>
    <n v="0"/>
    <n v="0"/>
    <n v="0"/>
    <n v="0"/>
    <n v="0"/>
    <n v="0"/>
    <n v="3597321621"/>
    <n v="4391"/>
    <n v="586"/>
    <s v="domain\AppSvc"/>
    <x v="337"/>
    <n v="1"/>
  </r>
  <r>
    <s v="\\FS1\2018\123794"/>
    <n v="8"/>
    <n v="4196993701"/>
    <n v="5461"/>
    <n v="734"/>
    <n v="768539"/>
    <n v="3189994"/>
    <n v="5717975"/>
    <n v="678013826"/>
    <n v="0"/>
    <s v="\\FS1\2018\123456\2018\P\001\PC\PP\2083711b-2405-4081-a4bf-0619c8375f1b.cp"/>
    <n v="8"/>
    <n v="0"/>
    <s v="\\FS1\2018\123456\2018\C\001\CC\2083711b-2405-4081-a4bf-0619c8375f1b\CFf_2083711b-2405-4081-a4bf-0619c8375f1b_2083711b-2405-4081-a4bf-0619c8375f1b.docx"/>
    <n v="209"/>
    <n v="0"/>
    <n v="0"/>
    <n v="0"/>
    <n v="0"/>
    <n v="0"/>
    <n v="0"/>
    <n v="4"/>
    <n v="0"/>
    <d v="2020-01-03T02:14:55"/>
    <d v="2020-02-08T15:26:56"/>
    <d v="2020-01-03T02:13:46"/>
    <n v="0"/>
    <n v="0"/>
    <n v="0"/>
    <n v="0"/>
    <n v="0"/>
    <n v="0"/>
    <n v="0"/>
    <n v="0"/>
    <n v="0"/>
    <n v="4196993701"/>
    <n v="5461"/>
    <n v="734"/>
    <n v="0"/>
    <n v="0"/>
    <n v="734"/>
    <n v="0"/>
    <n v="0"/>
    <n v="734"/>
    <n v="0"/>
    <n v="0"/>
    <n v="734"/>
    <n v="4196993701"/>
    <n v="5461"/>
    <n v="734"/>
    <n v="0"/>
    <n v="0"/>
    <n v="0"/>
    <n v="0"/>
    <n v="0"/>
    <n v="0"/>
    <n v="0"/>
    <n v="0"/>
    <n v="0"/>
    <n v="4196993701"/>
    <n v="5461"/>
    <n v="734"/>
    <s v="domain\AppSvc"/>
    <x v="338"/>
    <n v="1"/>
  </r>
  <r>
    <s v="\\FS1\2018\123795"/>
    <n v="8"/>
    <n v="3332830012"/>
    <n v="4421"/>
    <n v="588"/>
    <n v="753863"/>
    <n v="3190026"/>
    <n v="5668078"/>
    <n v="716183642"/>
    <n v="0"/>
    <s v="\\FS1\2018\123456\2018\S\001\CC\2083711b-2405-4081-a4bf-0619c8375f1b\LGP.docx"/>
    <n v="8"/>
    <n v="0"/>
    <s v="\\FS1\2018\123456\2018\P\001\CC\2083711b-2405-4081-a4bf-0619c8375f1b\CFf_2083711b-2405-4081-a4bf-0619c8375f1b_2083711b-2405-4081-a4bf-0619c8375f1b.docx"/>
    <n v="209"/>
    <n v="0"/>
    <n v="0"/>
    <n v="0"/>
    <n v="0"/>
    <n v="0"/>
    <n v="0"/>
    <n v="2"/>
    <n v="0"/>
    <d v="2020-01-03T02:08:56"/>
    <d v="2020-02-08T19:11:50"/>
    <d v="2020-01-03T02:08:01"/>
    <n v="0"/>
    <n v="0"/>
    <n v="0"/>
    <n v="0"/>
    <n v="0"/>
    <n v="0"/>
    <n v="0"/>
    <n v="0"/>
    <n v="0"/>
    <n v="3332830012"/>
    <n v="4421"/>
    <n v="588"/>
    <n v="0"/>
    <n v="0"/>
    <n v="588"/>
    <n v="0"/>
    <n v="0"/>
    <n v="588"/>
    <n v="0"/>
    <n v="0"/>
    <n v="588"/>
    <n v="3332830012"/>
    <n v="4421"/>
    <n v="588"/>
    <n v="0"/>
    <n v="0"/>
    <n v="0"/>
    <n v="0"/>
    <n v="0"/>
    <n v="0"/>
    <n v="0"/>
    <n v="0"/>
    <n v="0"/>
    <n v="3332830012"/>
    <n v="4421"/>
    <n v="588"/>
    <s v="domain\AppSvc"/>
    <x v="339"/>
    <n v="1"/>
  </r>
  <r>
    <s v="\\FS1\2018\123796"/>
    <n v="8"/>
    <n v="2597066502"/>
    <n v="3104"/>
    <n v="395"/>
    <n v="836683"/>
    <n v="3190106"/>
    <n v="6574851"/>
    <n v="692943269"/>
    <n v="0"/>
    <s v="\\FS1\2018\123456\2018\F\001\PC\PP\2083711b-2405-4081-a4bf-0619c8375f1b.cp"/>
    <n v="8"/>
    <n v="0"/>
    <s v="\\FS1\2018\123456\2018\I\002\CC\2083711b-2405-4081-a4bf-0619c8375f1b\CFf_2083711b-2405-4081-a4bf-0619c8375f1b_2083711b-2405-4081-a4bf-0619c8375f1b.docx"/>
    <n v="209"/>
    <n v="0"/>
    <n v="0"/>
    <n v="0"/>
    <n v="0"/>
    <n v="0"/>
    <n v="0"/>
    <n v="1"/>
    <n v="0"/>
    <d v="2020-01-03T02:00:40"/>
    <d v="2020-02-08T14:38:55"/>
    <d v="2020-01-03T01:59:38"/>
    <n v="0"/>
    <n v="0"/>
    <n v="0"/>
    <n v="0"/>
    <n v="0"/>
    <n v="0"/>
    <n v="0"/>
    <n v="0"/>
    <n v="0"/>
    <n v="2597066502"/>
    <n v="3104"/>
    <n v="395"/>
    <n v="0"/>
    <n v="0"/>
    <n v="395"/>
    <n v="0"/>
    <n v="0"/>
    <n v="395"/>
    <n v="0"/>
    <n v="0"/>
    <n v="395"/>
    <n v="2597066502"/>
    <n v="3104"/>
    <n v="395"/>
    <n v="0"/>
    <n v="0"/>
    <n v="0"/>
    <n v="0"/>
    <n v="0"/>
    <n v="0"/>
    <n v="0"/>
    <n v="0"/>
    <n v="0"/>
    <n v="2597066502"/>
    <n v="3104"/>
    <n v="395"/>
    <s v="domain\AppSvc"/>
    <x v="340"/>
    <n v="1"/>
  </r>
  <r>
    <s v="\\FS1\2018\123797"/>
    <n v="8"/>
    <n v="617776735"/>
    <n v="593"/>
    <n v="84"/>
    <n v="1041782"/>
    <n v="3047197"/>
    <n v="7354484"/>
    <n v="414578919"/>
    <n v="0"/>
    <s v="\\FS1\2018\123456\2018\I\001\PC\PP\2083711b-2405-4081-a4bf-0619c8375f1b.cp"/>
    <n v="8"/>
    <n v="0"/>
    <s v="\\FS1\2018\123456\2018\I\001\CC\2083711b-2405-4081-a4bf-0619c8375f1b\CFf_2083711b-2405-4081-a4bf-0619c8375f1b_2083711b-2405-4081-a4bf-0619c8375f1b.docx"/>
    <n v="209"/>
    <n v="0"/>
    <n v="0"/>
    <n v="0"/>
    <n v="0"/>
    <n v="0"/>
    <n v="0"/>
    <n v="0"/>
    <n v="0"/>
    <d v="2020-01-03T01:26:47"/>
    <d v="2020-02-08T18:35:01"/>
    <d v="2020-01-03T01:25:37"/>
    <n v="0"/>
    <n v="0"/>
    <n v="0"/>
    <n v="0"/>
    <n v="0"/>
    <n v="0"/>
    <n v="0"/>
    <n v="0"/>
    <n v="0"/>
    <n v="617776735"/>
    <n v="593"/>
    <n v="84"/>
    <n v="0"/>
    <n v="0"/>
    <n v="84"/>
    <n v="0"/>
    <n v="0"/>
    <n v="84"/>
    <n v="0"/>
    <n v="0"/>
    <n v="84"/>
    <n v="617776735"/>
    <n v="593"/>
    <n v="84"/>
    <n v="0"/>
    <n v="0"/>
    <n v="0"/>
    <n v="0"/>
    <n v="0"/>
    <n v="0"/>
    <n v="0"/>
    <n v="0"/>
    <n v="0"/>
    <n v="617776735"/>
    <n v="593"/>
    <n v="84"/>
    <s v="domain\AppSvc"/>
    <x v="341"/>
    <n v="1"/>
  </r>
  <r>
    <s v="\\FS1\2018\123798"/>
    <n v="6"/>
    <n v="185870982"/>
    <n v="204"/>
    <n v="11"/>
    <n v="911132"/>
    <n v="3187176"/>
    <n v="16897362"/>
    <n v="119390269"/>
    <n v="0"/>
    <s v="\\FS1\2018\123456\2018\C\001\2083711b-2405-4081-a4bf-0619c8375f1b.rr"/>
    <n v="6"/>
    <n v="0"/>
    <s v="\\FS1\2018\123456\2018\C\001\2083711b-2405-4081-a4bf-0619c8375f1b_AF.rr"/>
    <n v="95"/>
    <n v="0"/>
    <n v="0"/>
    <n v="0"/>
    <n v="0"/>
    <n v="0"/>
    <n v="0"/>
    <n v="0"/>
    <n v="0"/>
    <d v="2020-01-03T02:15:26"/>
    <d v="2020-02-08T20:15:18"/>
    <d v="2020-01-03T02:14:24"/>
    <n v="0"/>
    <n v="0"/>
    <n v="0"/>
    <n v="0"/>
    <n v="0"/>
    <n v="0"/>
    <n v="0"/>
    <n v="0"/>
    <n v="0"/>
    <n v="185870982"/>
    <n v="204"/>
    <n v="11"/>
    <n v="0"/>
    <n v="0"/>
    <n v="11"/>
    <n v="0"/>
    <n v="0"/>
    <n v="11"/>
    <n v="0"/>
    <n v="0"/>
    <n v="11"/>
    <n v="185870982"/>
    <n v="204"/>
    <n v="11"/>
    <n v="0"/>
    <n v="0"/>
    <n v="0"/>
    <n v="0"/>
    <n v="0"/>
    <n v="0"/>
    <n v="0"/>
    <n v="0"/>
    <n v="0"/>
    <n v="185870982"/>
    <n v="204"/>
    <n v="11"/>
    <s v="domain\AppSvc"/>
    <x v="342"/>
    <n v="1"/>
  </r>
  <r>
    <s v="\\FS1\2018\123799"/>
    <n v="8"/>
    <n v="961669025"/>
    <n v="1178"/>
    <n v="117"/>
    <n v="816357"/>
    <n v="3186246"/>
    <n v="8219393"/>
    <n v="520808792"/>
    <n v="0"/>
    <s v="\\FS1\2018\123456\2018\I\003\CC\2083711b-2405-4081-a4bf-0619c8375f1b\LGP.docx"/>
    <n v="8"/>
    <n v="0"/>
    <s v="\\FS1\2018\123456\2018\I\003\CC\2083711b-2405-4081-a4bf-0619c8375f1b\LGP.docx"/>
    <n v="142"/>
    <n v="0"/>
    <n v="0"/>
    <n v="0"/>
    <n v="0"/>
    <n v="0"/>
    <n v="0"/>
    <n v="0"/>
    <n v="0"/>
    <d v="2020-01-03T01:44:36"/>
    <d v="2020-02-08T15:29:21"/>
    <d v="2020-01-03T01:43:29"/>
    <n v="0"/>
    <n v="0"/>
    <n v="0"/>
    <n v="0"/>
    <n v="0"/>
    <n v="0"/>
    <n v="0"/>
    <n v="0"/>
    <n v="0"/>
    <n v="961669025"/>
    <n v="1178"/>
    <n v="117"/>
    <n v="0"/>
    <n v="0"/>
    <n v="117"/>
    <n v="0"/>
    <n v="0"/>
    <n v="117"/>
    <n v="0"/>
    <n v="0"/>
    <n v="117"/>
    <n v="961669025"/>
    <n v="1178"/>
    <n v="117"/>
    <n v="0"/>
    <n v="0"/>
    <n v="0"/>
    <n v="0"/>
    <n v="0"/>
    <n v="0"/>
    <n v="0"/>
    <n v="0"/>
    <n v="0"/>
    <n v="961669025"/>
    <n v="1178"/>
    <n v="117"/>
    <s v="domain\AppSvc"/>
    <x v="343"/>
    <n v="1"/>
  </r>
  <r>
    <s v="\\FS1\2018\123800"/>
    <n v="6"/>
    <n v="133686983"/>
    <n v="142"/>
    <n v="7"/>
    <n v="941457"/>
    <n v="1399061"/>
    <n v="19098140"/>
    <n v="115609783"/>
    <n v="0"/>
    <s v="\\FS1\2018\123456\2018\C\001\2083711b-2405-4081-a4bf-0619c8375f1b.rr"/>
    <n v="6"/>
    <n v="0"/>
    <s v="\\FS1\2018\123456\2018\C\001\2083711b-2405-4081-a4bf-0619c8375f1b_AF.rr"/>
    <n v="95"/>
    <n v="0"/>
    <n v="0"/>
    <n v="0"/>
    <n v="0"/>
    <n v="0"/>
    <n v="0"/>
    <n v="0"/>
    <n v="0"/>
    <d v="2020-01-03T01:56:23"/>
    <d v="2020-02-08T18:51:36"/>
    <d v="2020-01-03T01:54:59"/>
    <n v="0"/>
    <n v="0"/>
    <n v="0"/>
    <n v="0"/>
    <n v="0"/>
    <n v="0"/>
    <n v="0"/>
    <n v="0"/>
    <n v="0"/>
    <n v="133686983"/>
    <n v="142"/>
    <n v="7"/>
    <n v="0"/>
    <n v="0"/>
    <n v="7"/>
    <n v="0"/>
    <n v="0"/>
    <n v="7"/>
    <n v="0"/>
    <n v="0"/>
    <n v="7"/>
    <n v="133686983"/>
    <n v="142"/>
    <n v="7"/>
    <n v="0"/>
    <n v="0"/>
    <n v="0"/>
    <n v="0"/>
    <n v="0"/>
    <n v="0"/>
    <n v="0"/>
    <n v="0"/>
    <n v="0"/>
    <n v="133686983"/>
    <n v="142"/>
    <n v="7"/>
    <s v="domain\AppSvc"/>
    <x v="344"/>
    <n v="1"/>
  </r>
  <r>
    <s v="\\FS1\2018\123801"/>
    <n v="8"/>
    <n v="179783583"/>
    <n v="200"/>
    <n v="17"/>
    <n v="898917"/>
    <n v="1409033"/>
    <n v="10575504"/>
    <n v="167023768"/>
    <n v="0"/>
    <s v="\\FS1\2018\123456\2018\I\001\PC\PP\2083711b-2405-4081-a4bf-0619c8375f1b.cp"/>
    <n v="8"/>
    <n v="0"/>
    <s v="\\FS1\2018\123456\2018\I\001\CC\2083711b-2405-4081-a4bf-0619c8375f1b\LGP.docx"/>
    <n v="142"/>
    <n v="0"/>
    <n v="0"/>
    <n v="0"/>
    <n v="0"/>
    <n v="0"/>
    <n v="0"/>
    <n v="0"/>
    <n v="0"/>
    <d v="2020-01-03T01:52:28"/>
    <d v="2020-02-08T22:11:31"/>
    <d v="2020-01-03T01:51:22"/>
    <n v="0"/>
    <n v="0"/>
    <n v="0"/>
    <n v="0"/>
    <n v="0"/>
    <n v="0"/>
    <n v="0"/>
    <n v="0"/>
    <n v="0"/>
    <n v="179783583"/>
    <n v="200"/>
    <n v="17"/>
    <n v="0"/>
    <n v="0"/>
    <n v="17"/>
    <n v="0"/>
    <n v="0"/>
    <n v="17"/>
    <n v="0"/>
    <n v="0"/>
    <n v="17"/>
    <n v="179783583"/>
    <n v="200"/>
    <n v="17"/>
    <n v="0"/>
    <n v="0"/>
    <n v="0"/>
    <n v="0"/>
    <n v="0"/>
    <n v="0"/>
    <n v="0"/>
    <n v="0"/>
    <n v="0"/>
    <n v="179783583"/>
    <n v="200"/>
    <n v="17"/>
    <s v="domain\AppSvc"/>
    <x v="345"/>
    <n v="1"/>
  </r>
  <r>
    <s v="\\FS1\2018\123802"/>
    <n v="6"/>
    <n v="184361139"/>
    <n v="177"/>
    <n v="11"/>
    <n v="1041588"/>
    <n v="3189939"/>
    <n v="16760103"/>
    <n v="115651216"/>
    <n v="0"/>
    <s v="\\FS1\2018\123456\2018\P\001\2083711b-2405-4081-a4bf-0619c8375f1b.rr"/>
    <n v="6"/>
    <n v="0"/>
    <s v="\\FS1\2018\123456\2018\P\001\2083711b-2405-4081-a4bf-0619c8375f1b_AF.rr"/>
    <n v="95"/>
    <n v="0"/>
    <n v="0"/>
    <n v="0"/>
    <n v="0"/>
    <n v="0"/>
    <n v="0"/>
    <n v="0"/>
    <n v="0"/>
    <d v="2020-01-03T02:16:51"/>
    <d v="2020-02-08T19:33:11"/>
    <d v="2020-01-03T02:15:45"/>
    <n v="0"/>
    <n v="0"/>
    <n v="0"/>
    <n v="0"/>
    <n v="0"/>
    <n v="0"/>
    <n v="0"/>
    <n v="0"/>
    <n v="0"/>
    <n v="184361139"/>
    <n v="177"/>
    <n v="11"/>
    <n v="0"/>
    <n v="0"/>
    <n v="11"/>
    <n v="0"/>
    <n v="0"/>
    <n v="11"/>
    <n v="0"/>
    <n v="0"/>
    <n v="11"/>
    <n v="184361139"/>
    <n v="177"/>
    <n v="11"/>
    <n v="0"/>
    <n v="0"/>
    <n v="0"/>
    <n v="0"/>
    <n v="0"/>
    <n v="0"/>
    <n v="0"/>
    <n v="0"/>
    <n v="0"/>
    <n v="184361139"/>
    <n v="177"/>
    <n v="11"/>
    <s v="domain\AppSvc"/>
    <x v="346"/>
    <n v="1"/>
  </r>
  <r>
    <s v="\\FS1\2018\123803"/>
    <n v="8"/>
    <n v="166962014"/>
    <n v="238"/>
    <n v="20"/>
    <n v="701521"/>
    <n v="2286339"/>
    <n v="8348100"/>
    <n v="115516579"/>
    <n v="0"/>
    <s v="\\FS1\2018\123456\2018\F\001\PC\PP\2083711b-2405-4081-a4bf-0619c8375f1b.cp"/>
    <n v="8"/>
    <n v="0"/>
    <s v="\\FS1\2018\123456\2018\F\001\CC\2083711b-2405-4081-a4bf-0619c8375f1b\CFf_2083711b-2405-4081-a4bf-0619c8375f1b_2083711b-2405-4081-a4bf-0619c8375f1b.docx"/>
    <n v="209"/>
    <n v="0"/>
    <n v="0"/>
    <n v="0"/>
    <n v="0"/>
    <n v="0"/>
    <n v="0"/>
    <n v="0"/>
    <n v="0"/>
    <d v="2020-01-03T02:15:37"/>
    <d v="2020-02-08T22:11:29"/>
    <d v="2020-01-03T02:14:15"/>
    <n v="0"/>
    <n v="0"/>
    <n v="0"/>
    <n v="0"/>
    <n v="0"/>
    <n v="0"/>
    <n v="0"/>
    <n v="0"/>
    <n v="0"/>
    <n v="166962014"/>
    <n v="238"/>
    <n v="20"/>
    <n v="0"/>
    <n v="0"/>
    <n v="20"/>
    <n v="0"/>
    <n v="0"/>
    <n v="20"/>
    <n v="0"/>
    <n v="0"/>
    <n v="20"/>
    <n v="166962014"/>
    <n v="238"/>
    <n v="20"/>
    <n v="0"/>
    <n v="0"/>
    <n v="0"/>
    <n v="0"/>
    <n v="0"/>
    <n v="0"/>
    <n v="0"/>
    <n v="0"/>
    <n v="0"/>
    <n v="166962014"/>
    <n v="238"/>
    <n v="20"/>
    <s v="domain\AppSvc"/>
    <x v="347"/>
    <n v="1"/>
  </r>
  <r>
    <s v="\\FS1\2018\123804"/>
    <n v="8"/>
    <n v="512850627"/>
    <n v="504"/>
    <n v="57"/>
    <n v="1017560"/>
    <n v="2326246"/>
    <n v="8997379"/>
    <n v="384898099"/>
    <n v="0"/>
    <s v="\\FS1\2018\123456\2018\F\001\PC\PP\2083711b-2405-4081-a4bf-0619c8375f1b.cp"/>
    <n v="8"/>
    <n v="0"/>
    <s v="\\FS1\2018\123456\2018\F\001\CC\2083711b-2405-4081-a4bf-0619c8375f1b\LGP.docx"/>
    <n v="142"/>
    <n v="0"/>
    <n v="0"/>
    <n v="0"/>
    <n v="0"/>
    <n v="0"/>
    <n v="0"/>
    <n v="0"/>
    <n v="0"/>
    <d v="2020-01-03T02:16:12"/>
    <d v="2020-02-08T14:16:55"/>
    <d v="2020-01-03T02:15:01"/>
    <n v="0"/>
    <n v="0"/>
    <n v="0"/>
    <n v="0"/>
    <n v="0"/>
    <n v="0"/>
    <n v="0"/>
    <n v="0"/>
    <n v="0"/>
    <n v="512850627"/>
    <n v="504"/>
    <n v="57"/>
    <n v="0"/>
    <n v="0"/>
    <n v="57"/>
    <n v="0"/>
    <n v="0"/>
    <n v="57"/>
    <n v="0"/>
    <n v="0"/>
    <n v="57"/>
    <n v="512850627"/>
    <n v="504"/>
    <n v="57"/>
    <n v="0"/>
    <n v="0"/>
    <n v="0"/>
    <n v="0"/>
    <n v="0"/>
    <n v="0"/>
    <n v="0"/>
    <n v="0"/>
    <n v="0"/>
    <n v="512850627"/>
    <n v="504"/>
    <n v="57"/>
    <s v="domain\AppSvc"/>
    <x v="348"/>
    <n v="1"/>
  </r>
  <r>
    <s v="\\FS1\2018\123805"/>
    <n v="8"/>
    <n v="171325536"/>
    <n v="220"/>
    <n v="23"/>
    <n v="778752"/>
    <n v="985231"/>
    <n v="7448936"/>
    <n v="115610212"/>
    <n v="0"/>
    <s v="\\FS1\2018\123456\2018\F\001\PC\PP\2083711b-2405-4081-a4bf-0619c8375f1b.cp"/>
    <n v="8"/>
    <n v="0"/>
    <s v="\\FS1\2018\123456\2018\F\001\CC\2083711b-2405-4081-a4bf-0619c8375f1b\LGP.docx"/>
    <n v="142"/>
    <n v="0"/>
    <n v="0"/>
    <n v="0"/>
    <n v="0"/>
    <n v="0"/>
    <n v="0"/>
    <n v="0"/>
    <n v="0"/>
    <d v="2020-01-03T02:03:19"/>
    <d v="2020-02-08T14:32:15"/>
    <d v="2020-01-03T02:02:13"/>
    <n v="0"/>
    <n v="0"/>
    <n v="0"/>
    <n v="0"/>
    <n v="0"/>
    <n v="0"/>
    <n v="0"/>
    <n v="0"/>
    <n v="0"/>
    <n v="171325536"/>
    <n v="220"/>
    <n v="23"/>
    <n v="0"/>
    <n v="0"/>
    <n v="23"/>
    <n v="0"/>
    <n v="0"/>
    <n v="23"/>
    <n v="0"/>
    <n v="0"/>
    <n v="23"/>
    <n v="171325536"/>
    <n v="220"/>
    <n v="23"/>
    <n v="0"/>
    <n v="0"/>
    <n v="0"/>
    <n v="0"/>
    <n v="0"/>
    <n v="0"/>
    <n v="0"/>
    <n v="0"/>
    <n v="0"/>
    <n v="171325536"/>
    <n v="220"/>
    <n v="23"/>
    <s v="domain\AppSvc"/>
    <x v="349"/>
    <n v="1"/>
  </r>
  <r>
    <s v="\\FS1\2018\123806"/>
    <n v="6"/>
    <n v="154285647"/>
    <n v="152"/>
    <n v="9"/>
    <n v="1015037"/>
    <n v="3186198"/>
    <n v="17142849"/>
    <n v="115862363"/>
    <n v="0"/>
    <s v="\\FS1\2018\123456\2018\F\001\2083711b-2405-4081-a4bf-0619c8375f1b.rr"/>
    <n v="6"/>
    <n v="0"/>
    <s v="\\FS1\2018\123456\2018\F\001\2083711b-2405-4081-a4bf-0619c8375f1b_AF.rr"/>
    <n v="95"/>
    <n v="0"/>
    <n v="0"/>
    <n v="0"/>
    <n v="0"/>
    <n v="0"/>
    <n v="0"/>
    <n v="0"/>
    <n v="0"/>
    <d v="2020-01-03T02:16:24"/>
    <d v="2020-02-08T19:33:39"/>
    <d v="2020-01-03T02:15:17"/>
    <n v="0"/>
    <n v="0"/>
    <n v="0"/>
    <n v="0"/>
    <n v="0"/>
    <n v="0"/>
    <n v="0"/>
    <n v="0"/>
    <n v="0"/>
    <n v="154285647"/>
    <n v="152"/>
    <n v="9"/>
    <n v="0"/>
    <n v="0"/>
    <n v="9"/>
    <n v="0"/>
    <n v="0"/>
    <n v="9"/>
    <n v="0"/>
    <n v="0"/>
    <n v="9"/>
    <n v="154285647"/>
    <n v="152"/>
    <n v="9"/>
    <n v="0"/>
    <n v="0"/>
    <n v="0"/>
    <n v="0"/>
    <n v="0"/>
    <n v="0"/>
    <n v="0"/>
    <n v="0"/>
    <n v="0"/>
    <n v="154285647"/>
    <n v="152"/>
    <n v="9"/>
    <s v="domain\AppSvc"/>
    <x v="350"/>
    <n v="1"/>
  </r>
  <r>
    <s v="\\FS1\2018\123807"/>
    <n v="6"/>
    <n v="135079487"/>
    <n v="138"/>
    <n v="5"/>
    <n v="978836"/>
    <n v="2286102"/>
    <n v="27015897"/>
    <n v="117171547"/>
    <n v="0"/>
    <s v="\\FS1\2018\123456\2018\F\001\2083711b-2405-4081-a4bf-0619c8375f1b.rr"/>
    <n v="6"/>
    <n v="0"/>
    <s v="\\FS1\2018\123456\2018\F\001\2083711b-2405-4081-a4bf-0619c8375f1b_AF.rr"/>
    <n v="95"/>
    <n v="0"/>
    <n v="0"/>
    <n v="0"/>
    <n v="0"/>
    <n v="0"/>
    <n v="0"/>
    <n v="0"/>
    <n v="0"/>
    <d v="2020-01-03T02:10:21"/>
    <d v="2020-02-08T14:15:35"/>
    <d v="2020-01-03T02:09:19"/>
    <n v="0"/>
    <n v="0"/>
    <n v="0"/>
    <n v="0"/>
    <n v="0"/>
    <n v="0"/>
    <n v="0"/>
    <n v="0"/>
    <n v="0"/>
    <n v="135079487"/>
    <n v="138"/>
    <n v="5"/>
    <n v="0"/>
    <n v="0"/>
    <n v="5"/>
    <n v="0"/>
    <n v="0"/>
    <n v="5"/>
    <n v="0"/>
    <n v="0"/>
    <n v="5"/>
    <n v="135079487"/>
    <n v="138"/>
    <n v="5"/>
    <n v="0"/>
    <n v="0"/>
    <n v="0"/>
    <n v="0"/>
    <n v="0"/>
    <n v="0"/>
    <n v="0"/>
    <n v="0"/>
    <n v="0"/>
    <n v="135079487"/>
    <n v="138"/>
    <n v="5"/>
    <s v="domain\AppSvc"/>
    <x v="351"/>
    <n v="1"/>
  </r>
  <r>
    <s v="\\FS1\2018\123808"/>
    <n v="7"/>
    <n v="148610831"/>
    <n v="161"/>
    <n v="9"/>
    <n v="923048"/>
    <n v="2285887"/>
    <n v="16512314"/>
    <n v="114187817"/>
    <n v="0"/>
    <s v="\\FS1\2018\123456\2018\I\001\PC\PP\"/>
    <n v="7"/>
    <n v="0"/>
    <s v="\\FS1\2018\123456\2018\F\001\2083711b-2405-4081-a4bf-0619c8375f1b_AF.rr"/>
    <n v="95"/>
    <n v="0"/>
    <n v="0"/>
    <n v="0"/>
    <n v="0"/>
    <n v="0"/>
    <n v="0"/>
    <n v="0"/>
    <n v="0"/>
    <d v="2020-01-03T02:16:44"/>
    <d v="2020-02-08T15:29:04"/>
    <d v="2020-01-03T02:15:43"/>
    <n v="0"/>
    <n v="0"/>
    <n v="0"/>
    <n v="0"/>
    <n v="0"/>
    <n v="0"/>
    <n v="0"/>
    <n v="0"/>
    <n v="0"/>
    <n v="148610831"/>
    <n v="161"/>
    <n v="9"/>
    <n v="0"/>
    <n v="0"/>
    <n v="9"/>
    <n v="0"/>
    <n v="0"/>
    <n v="9"/>
    <n v="0"/>
    <n v="0"/>
    <n v="9"/>
    <n v="148610831"/>
    <n v="161"/>
    <n v="9"/>
    <n v="0"/>
    <n v="0"/>
    <n v="0"/>
    <n v="0"/>
    <n v="0"/>
    <n v="0"/>
    <n v="0"/>
    <n v="0"/>
    <n v="0"/>
    <n v="148610831"/>
    <n v="161"/>
    <n v="9"/>
    <s v="domain\AppSvc"/>
    <x v="352"/>
    <n v="1"/>
  </r>
  <r>
    <s v="\\FS1\2018\123809"/>
    <n v="7"/>
    <n v="146456907"/>
    <n v="151"/>
    <n v="9"/>
    <n v="969913"/>
    <n v="2286322"/>
    <n v="16272989"/>
    <n v="117788711"/>
    <n v="0"/>
    <s v="\\FS1\2018\123456\2018\I\001\PC\PP\"/>
    <n v="7"/>
    <n v="0"/>
    <s v="\\FS1\2018\123456\2018\P\001\2083711b-2405-4081-a4bf-0619c8375f1b_AF.rr"/>
    <n v="95"/>
    <n v="0"/>
    <n v="0"/>
    <n v="0"/>
    <n v="0"/>
    <n v="0"/>
    <n v="0"/>
    <n v="0"/>
    <n v="0"/>
    <d v="2020-01-03T02:16:04"/>
    <d v="2020-02-08T14:49:57"/>
    <d v="2020-01-03T02:14:51"/>
    <n v="0"/>
    <n v="0"/>
    <n v="0"/>
    <n v="0"/>
    <n v="0"/>
    <n v="0"/>
    <n v="0"/>
    <n v="0"/>
    <n v="0"/>
    <n v="146456907"/>
    <n v="151"/>
    <n v="9"/>
    <n v="0"/>
    <n v="0"/>
    <n v="9"/>
    <n v="0"/>
    <n v="0"/>
    <n v="9"/>
    <n v="0"/>
    <n v="0"/>
    <n v="9"/>
    <n v="146456907"/>
    <n v="151"/>
    <n v="9"/>
    <n v="0"/>
    <n v="0"/>
    <n v="0"/>
    <n v="0"/>
    <n v="0"/>
    <n v="0"/>
    <n v="0"/>
    <n v="0"/>
    <n v="0"/>
    <n v="146456907"/>
    <n v="151"/>
    <n v="9"/>
    <s v="domain\AppSvc"/>
    <x v="353"/>
    <n v="1"/>
  </r>
  <r>
    <s v="\\FS1\2018\123810"/>
    <n v="6"/>
    <n v="127900908"/>
    <n v="136"/>
    <n v="7"/>
    <n v="940447"/>
    <n v="1399533"/>
    <n v="18271558"/>
    <n v="109854444"/>
    <n v="0"/>
    <s v="\\FS1\2018\123456\2018\S\001\2083711b-2405-4081-a4bf-0619c8375f1b.rr"/>
    <n v="6"/>
    <n v="0"/>
    <s v="\\FS1\2018\123456\2018\S\001\2083711b-2405-4081-a4bf-0619c8375f1b_AF.rr"/>
    <n v="95"/>
    <n v="0"/>
    <n v="0"/>
    <n v="0"/>
    <n v="0"/>
    <n v="0"/>
    <n v="0"/>
    <n v="0"/>
    <n v="0"/>
    <d v="2020-01-03T02:16:49"/>
    <d v="2020-02-08T18:49:19"/>
    <d v="2020-01-03T02:15:47"/>
    <n v="0"/>
    <n v="0"/>
    <n v="0"/>
    <n v="0"/>
    <n v="0"/>
    <n v="0"/>
    <n v="0"/>
    <n v="0"/>
    <n v="0"/>
    <n v="127900908"/>
    <n v="136"/>
    <n v="7"/>
    <n v="0"/>
    <n v="0"/>
    <n v="7"/>
    <n v="0"/>
    <n v="0"/>
    <n v="7"/>
    <n v="0"/>
    <n v="0"/>
    <n v="7"/>
    <n v="127900908"/>
    <n v="136"/>
    <n v="7"/>
    <n v="0"/>
    <n v="0"/>
    <n v="0"/>
    <n v="0"/>
    <n v="0"/>
    <n v="0"/>
    <n v="0"/>
    <n v="0"/>
    <n v="0"/>
    <n v="127900908"/>
    <n v="136"/>
    <n v="7"/>
    <s v="domain\AppSvc"/>
    <x v="354"/>
    <n v="1"/>
  </r>
  <r>
    <s v="\\FS1\2018\123811"/>
    <n v="6"/>
    <n v="118098949"/>
    <n v="122"/>
    <n v="5"/>
    <n v="968024"/>
    <n v="1399677"/>
    <n v="23619789"/>
    <n v="109833792"/>
    <n v="0"/>
    <s v="\\FS1\2018\123456\2018\S\001\2083711b-2405-4081-a4bf-0619c8375f1b.rr"/>
    <n v="6"/>
    <n v="0"/>
    <s v="\\FS1\2018\123456\2018\S\001\2083711b-2405-4081-a4bf-0619c8375f1b_AF.rr"/>
    <n v="95"/>
    <n v="0"/>
    <n v="0"/>
    <n v="0"/>
    <n v="0"/>
    <n v="0"/>
    <n v="0"/>
    <n v="0"/>
    <n v="0"/>
    <d v="2020-01-03T02:16:43"/>
    <d v="2020-02-08T18:54:33"/>
    <d v="2020-01-03T02:15:34"/>
    <n v="0"/>
    <n v="0"/>
    <n v="0"/>
    <n v="0"/>
    <n v="0"/>
    <n v="0"/>
    <n v="0"/>
    <n v="0"/>
    <n v="0"/>
    <n v="118098949"/>
    <n v="122"/>
    <n v="5"/>
    <n v="0"/>
    <n v="0"/>
    <n v="5"/>
    <n v="0"/>
    <n v="0"/>
    <n v="5"/>
    <n v="0"/>
    <n v="0"/>
    <n v="5"/>
    <n v="118098949"/>
    <n v="122"/>
    <n v="5"/>
    <n v="0"/>
    <n v="0"/>
    <n v="0"/>
    <n v="0"/>
    <n v="0"/>
    <n v="0"/>
    <n v="0"/>
    <n v="0"/>
    <n v="0"/>
    <n v="118098949"/>
    <n v="122"/>
    <n v="5"/>
    <s v="domain\AppSvc"/>
    <x v="355"/>
    <n v="1"/>
  </r>
  <r>
    <s v="\\FS1\2018\123812"/>
    <n v="6"/>
    <n v="623676"/>
    <n v="4"/>
    <n v="3"/>
    <n v="155919"/>
    <n v="155919"/>
    <n v="207892"/>
    <n v="623676"/>
    <n v="0"/>
    <s v="\\FS1\2018\123456\2018\I\001\2083711b-2405-4081-a4bf-0619c8375f1b.rr"/>
    <n v="6"/>
    <n v="0"/>
    <s v="\\FS1\2018\123456\2018\I\001\2083711b-2405-4081-a4bf-0619c8375f1b_AF.rr"/>
    <n v="95"/>
    <n v="0"/>
    <n v="0"/>
    <n v="0"/>
    <n v="0"/>
    <n v="0"/>
    <n v="0"/>
    <n v="0"/>
    <n v="0"/>
    <d v="2019-12-10T10:24:44"/>
    <d v="2020-02-08T20:15:23"/>
    <d v="2019-12-10T10:24:34"/>
    <n v="0"/>
    <n v="0"/>
    <n v="0"/>
    <n v="0"/>
    <n v="0"/>
    <n v="0"/>
    <n v="0"/>
    <n v="0"/>
    <n v="0"/>
    <n v="623676"/>
    <n v="4"/>
    <n v="3"/>
    <n v="0"/>
    <n v="0"/>
    <n v="3"/>
    <n v="0"/>
    <n v="0"/>
    <n v="3"/>
    <n v="0"/>
    <n v="0"/>
    <n v="3"/>
    <n v="623676"/>
    <n v="4"/>
    <n v="3"/>
    <n v="0"/>
    <n v="0"/>
    <n v="0"/>
    <n v="0"/>
    <n v="0"/>
    <n v="0"/>
    <n v="0"/>
    <n v="0"/>
    <n v="0"/>
    <n v="623676"/>
    <n v="4"/>
    <n v="3"/>
    <s v="domain\AppSvc"/>
    <x v="356"/>
    <n v="1"/>
  </r>
  <r>
    <s v="\\FS1\2018\123813"/>
    <n v="8"/>
    <n v="1177735163"/>
    <n v="2020"/>
    <n v="185"/>
    <n v="583037"/>
    <n v="79655572"/>
    <n v="6366136"/>
    <n v="629416956"/>
    <n v="0"/>
    <s v="\\FS1\2018\123456\2018\P\001\CC\2083711b-2405-4081-a4bf-0619c8375f1b\GLI.xml"/>
    <n v="8"/>
    <n v="0"/>
    <s v="\\FS1\2018\123456\2018\C\001\CC\2083711b-2405-4081-a4bf-0619c8375f1b\FC_CFf_2083711b-2405-4081-a4bf-0619c8375f1b_2083711b-2405-4081-a4bf-0619c8375f1b.docx"/>
    <n v="212"/>
    <n v="0"/>
    <n v="0"/>
    <n v="0"/>
    <n v="0"/>
    <n v="0"/>
    <n v="0"/>
    <n v="0"/>
    <n v="0"/>
    <d v="2020-02-07T17:17:33"/>
    <d v="2020-02-09T00:51:04"/>
    <d v="2020-02-07T17:17:27"/>
    <n v="0"/>
    <n v="0"/>
    <n v="0"/>
    <n v="6456764"/>
    <n v="13"/>
    <n v="5"/>
    <n v="51526277"/>
    <n v="172"/>
    <n v="25"/>
    <n v="1177735163"/>
    <n v="2020"/>
    <n v="185"/>
    <n v="2378040"/>
    <n v="2"/>
    <n v="185"/>
    <n v="93743527"/>
    <n v="25"/>
    <n v="185"/>
    <n v="240374893"/>
    <n v="208"/>
    <n v="185"/>
    <n v="1177735163"/>
    <n v="2020"/>
    <n v="185"/>
    <n v="0"/>
    <n v="0"/>
    <n v="0"/>
    <n v="86375666"/>
    <n v="17"/>
    <n v="0"/>
    <n v="208626983"/>
    <n v="166"/>
    <n v="3"/>
    <n v="1177735163"/>
    <n v="2020"/>
    <n v="185"/>
    <s v="domain\AppSvc"/>
    <x v="357"/>
    <n v="1"/>
  </r>
  <r>
    <s v="\\FS1\2018\123814"/>
    <n v="8"/>
    <n v="1282392591"/>
    <n v="3017"/>
    <n v="96"/>
    <n v="425055"/>
    <n v="8815647"/>
    <n v="13358256"/>
    <n v="114175245"/>
    <n v="0"/>
    <s v="\\FS1\2018\123456\2018\S\005\CC\2083711b-2405-4081-a4bf-0619c8375f1b\GLI.xml"/>
    <n v="8"/>
    <n v="0"/>
    <s v="\\FS1\2018\123456\2018\S\005\CC\2083711b-2405-4081-a4bf-0619c8375f1b\CFf_2083711b-2405-4081-a4bf-0619c8375f1b_2083711b-2405-4081-a4bf-0619c8375f1b.docx"/>
    <n v="209"/>
    <n v="0"/>
    <n v="0"/>
    <n v="0"/>
    <n v="0"/>
    <n v="0"/>
    <n v="0"/>
    <n v="0"/>
    <n v="0"/>
    <d v="2020-02-08T15:49:53"/>
    <d v="2020-02-09T01:24:55"/>
    <d v="2020-02-08T15:49:29"/>
    <n v="12139413"/>
    <n v="27"/>
    <n v="17"/>
    <n v="70752473"/>
    <n v="248"/>
    <n v="57"/>
    <n v="1282392591"/>
    <n v="3017"/>
    <n v="96"/>
    <n v="1282392591"/>
    <n v="3017"/>
    <n v="96"/>
    <n v="34653642"/>
    <n v="74"/>
    <n v="96"/>
    <n v="112511880"/>
    <n v="323"/>
    <n v="96"/>
    <n v="1282392591"/>
    <n v="3017"/>
    <n v="96"/>
    <n v="1282392591"/>
    <n v="3017"/>
    <n v="96"/>
    <n v="14159833"/>
    <n v="31"/>
    <n v="3"/>
    <n v="86987687"/>
    <n v="272"/>
    <n v="32"/>
    <n v="1282392591"/>
    <n v="3017"/>
    <n v="96"/>
    <n v="1282392591"/>
    <n v="3017"/>
    <n v="96"/>
    <s v="domain\AppSvc"/>
    <x v="358"/>
    <n v="1"/>
  </r>
  <r>
    <s v="\\FS1\2018\123815"/>
    <n v="8"/>
    <n v="442145553"/>
    <n v="1920"/>
    <n v="361"/>
    <n v="230284"/>
    <n v="402611"/>
    <n v="1224779"/>
    <n v="70223009"/>
    <n v="0"/>
    <s v="\\FS1\2018\123456\2018\F\001\CC\2083711b-2405-4081-a4bf-0619c8375f1b\LGP.docx"/>
    <n v="8"/>
    <n v="0"/>
    <s v="\\FS1\2018\123456\2018\F\001\CC\2083711b-2405-4081-a4bf-0619c8375f1b\LGP.docx"/>
    <n v="142"/>
    <n v="0"/>
    <n v="0"/>
    <n v="0"/>
    <n v="0"/>
    <n v="0"/>
    <n v="0"/>
    <n v="0"/>
    <n v="0"/>
    <d v="2019-08-13T15:29:53"/>
    <d v="2020-02-08T20:28:43"/>
    <d v="2019-08-13T14:49:15"/>
    <n v="0"/>
    <n v="0"/>
    <n v="0"/>
    <n v="0"/>
    <n v="0"/>
    <n v="0"/>
    <n v="0"/>
    <n v="0"/>
    <n v="0"/>
    <n v="442145553"/>
    <n v="1920"/>
    <n v="361"/>
    <n v="0"/>
    <n v="0"/>
    <n v="361"/>
    <n v="0"/>
    <n v="0"/>
    <n v="361"/>
    <n v="0"/>
    <n v="0"/>
    <n v="361"/>
    <n v="442145553"/>
    <n v="1920"/>
    <n v="361"/>
    <n v="0"/>
    <n v="0"/>
    <n v="0"/>
    <n v="0"/>
    <n v="0"/>
    <n v="0"/>
    <n v="0"/>
    <n v="0"/>
    <n v="0"/>
    <n v="442145553"/>
    <n v="1920"/>
    <n v="361"/>
    <s v="domain\AppSvc"/>
    <x v="359"/>
    <n v="0"/>
  </r>
  <r>
    <s v="\\FS1\2018\123816"/>
    <n v="8"/>
    <n v="972585044"/>
    <n v="3778"/>
    <n v="42"/>
    <n v="257433"/>
    <n v="1546635"/>
    <n v="23156786"/>
    <n v="65047750"/>
    <n v="0"/>
    <s v="\\FS1\2018\123456\2018\S\002\CC\2083711b-2405-4081-a4bf-0619c8375f1b\GLI.xml"/>
    <n v="8"/>
    <n v="0"/>
    <s v="\\FS1\2018\123456\2018\S\002\CC\2083711b-2405-4081-a4bf-0619c8375f1b\CF_134_2083711b-2405-4081-a4bf-0619c8375f1b_2083711b-2405-4081-a4bf-0619c8375f1b.docx"/>
    <n v="210"/>
    <n v="0"/>
    <n v="0"/>
    <n v="0"/>
    <n v="0"/>
    <n v="0"/>
    <n v="0"/>
    <n v="0"/>
    <n v="0"/>
    <d v="2020-02-08T15:03:49"/>
    <d v="2020-02-09T01:24:35"/>
    <d v="2020-02-08T12:34:19"/>
    <n v="5085547"/>
    <n v="13"/>
    <n v="6"/>
    <n v="10614982"/>
    <n v="35"/>
    <n v="12"/>
    <n v="972585044"/>
    <n v="3778"/>
    <n v="42"/>
    <n v="972585044"/>
    <n v="3778"/>
    <n v="42"/>
    <n v="7011872"/>
    <n v="19"/>
    <n v="42"/>
    <n v="13559408"/>
    <n v="45"/>
    <n v="42"/>
    <n v="972585044"/>
    <n v="3778"/>
    <n v="42"/>
    <n v="972585044"/>
    <n v="3778"/>
    <n v="42"/>
    <n v="3517781"/>
    <n v="11"/>
    <n v="1"/>
    <n v="10473799"/>
    <n v="38"/>
    <n v="3"/>
    <n v="972585044"/>
    <n v="3778"/>
    <n v="42"/>
    <n v="972585044"/>
    <n v="3778"/>
    <n v="42"/>
    <s v="domain\AppSvc"/>
    <x v="360"/>
    <n v="1"/>
  </r>
  <r>
    <s v="\\FS1\2018\123817"/>
    <n v="8"/>
    <n v="896888411"/>
    <n v="3372"/>
    <n v="601"/>
    <n v="265981"/>
    <n v="32847742"/>
    <n v="1492326"/>
    <n v="231929543"/>
    <n v="0"/>
    <s v="\\FS1\2018\123456\2018\Y\001\CC\2083711b-2405-4081-a4bf-0619c8375f1b\GLI.xml"/>
    <n v="8"/>
    <n v="0"/>
    <s v="\\FS1\2018\123456\2018\I\004\CC\2083711b-2405-4081-a4bf-0619c8375f1b\CF_37300_2083711b-2405-4081-a4bf-0619c8375f1b_2083711b-2405-4081-a4bf-0619c8375f1b.docx"/>
    <n v="212"/>
    <n v="0"/>
    <n v="0"/>
    <n v="0"/>
    <n v="0"/>
    <n v="0"/>
    <n v="0"/>
    <n v="0"/>
    <n v="0"/>
    <d v="2020-02-07T17:06:33"/>
    <d v="2020-02-09T01:14:13"/>
    <d v="2020-02-07T17:06:24"/>
    <n v="0"/>
    <n v="0"/>
    <n v="0"/>
    <n v="22281357"/>
    <n v="63"/>
    <n v="11"/>
    <n v="743425165"/>
    <n v="3004"/>
    <n v="578"/>
    <n v="896888411"/>
    <n v="3372"/>
    <n v="601"/>
    <n v="25120433"/>
    <n v="46"/>
    <n v="601"/>
    <n v="49023996"/>
    <n v="98"/>
    <n v="601"/>
    <n v="825335106"/>
    <n v="3154"/>
    <n v="601"/>
    <n v="896888411"/>
    <n v="3372"/>
    <n v="601"/>
    <n v="0"/>
    <n v="0"/>
    <n v="0"/>
    <n v="21430385"/>
    <n v="62"/>
    <n v="0"/>
    <n v="467764505"/>
    <n v="2660"/>
    <n v="539"/>
    <n v="896888411"/>
    <n v="3372"/>
    <n v="601"/>
    <s v="domain\AppSvc"/>
    <x v="361"/>
    <n v="1"/>
  </r>
  <r>
    <s v="\\FS1\2018\123818"/>
    <n v="8"/>
    <n v="969004742"/>
    <n v="3915"/>
    <n v="127"/>
    <n v="247510"/>
    <n v="705977"/>
    <n v="7629958"/>
    <n v="47640467"/>
    <n v="0"/>
    <s v="\\FS1\2018\123456\2018\C\003\CC\2083711b-2405-4081-a4bf-0619c8375f1b\LGP.docx"/>
    <n v="8"/>
    <n v="0"/>
    <s v="\\FS1\2018\123456\2018\C\021\CC\2083711b-2405-4081-a4bf-0619c8375f1b\CFf_2083711b-2405-4081-a4bf-0619c8375f1b_2083711b-2405-4081-a4bf-0619c8375f1b.docx"/>
    <n v="209"/>
    <n v="0"/>
    <n v="0"/>
    <n v="0"/>
    <n v="0"/>
    <n v="0"/>
    <n v="0"/>
    <n v="0"/>
    <n v="0"/>
    <d v="2020-02-06T14:23:13"/>
    <d v="2020-02-08T20:24:18"/>
    <d v="2020-02-06T14:23:09"/>
    <n v="0"/>
    <n v="0"/>
    <n v="0"/>
    <n v="375965056"/>
    <n v="1155"/>
    <n v="47"/>
    <n v="403669750"/>
    <n v="1259"/>
    <n v="113"/>
    <n v="969004742"/>
    <n v="3915"/>
    <n v="127"/>
    <n v="0"/>
    <n v="0"/>
    <n v="127"/>
    <n v="717927953"/>
    <n v="2291"/>
    <n v="127"/>
    <n v="745694301"/>
    <n v="2408"/>
    <n v="127"/>
    <n v="969004742"/>
    <n v="3915"/>
    <n v="127"/>
    <n v="0"/>
    <n v="0"/>
    <n v="0"/>
    <n v="459117364"/>
    <n v="1497"/>
    <n v="7"/>
    <n v="493978854"/>
    <n v="1629"/>
    <n v="76"/>
    <n v="969004742"/>
    <n v="3915"/>
    <n v="127"/>
    <s v="domain\AppSvc"/>
    <x v="362"/>
    <n v="1"/>
  </r>
  <r>
    <s v="\\FS1\2018\123819"/>
    <n v="6"/>
    <n v="56169599"/>
    <n v="79"/>
    <n v="3"/>
    <n v="711007"/>
    <n v="8317287"/>
    <n v="18723199"/>
    <n v="56169599"/>
    <n v="0"/>
    <s v="\\FS1\2018\123456\2018\X\001\2083711b-2405-4081-a4bf-0619c8375f1b.rr"/>
    <n v="6"/>
    <n v="0"/>
    <s v="\\FS1\2018\123456\2018\X\001\2083711b-2405-4081-a4bf-0619c8375f1b_AF.rr"/>
    <n v="95"/>
    <n v="0"/>
    <n v="0"/>
    <n v="0"/>
    <n v="0"/>
    <n v="0"/>
    <n v="0"/>
    <n v="0"/>
    <n v="0"/>
    <d v="2020-01-28T10:42:17"/>
    <d v="2020-02-08T18:47:55"/>
    <d v="2020-01-28T09:58:28"/>
    <n v="0"/>
    <n v="0"/>
    <n v="0"/>
    <n v="0"/>
    <n v="0"/>
    <n v="0"/>
    <n v="27226054"/>
    <n v="38"/>
    <n v="1"/>
    <n v="56169599"/>
    <n v="79"/>
    <n v="3"/>
    <n v="0"/>
    <n v="0"/>
    <n v="3"/>
    <n v="0"/>
    <n v="0"/>
    <n v="3"/>
    <n v="54502581"/>
    <n v="77"/>
    <n v="3"/>
    <n v="56169599"/>
    <n v="79"/>
    <n v="3"/>
    <n v="0"/>
    <n v="0"/>
    <n v="0"/>
    <n v="0"/>
    <n v="0"/>
    <n v="0"/>
    <n v="28223107"/>
    <n v="41"/>
    <n v="0"/>
    <n v="56169599"/>
    <n v="79"/>
    <n v="3"/>
    <s v="domain\AppSvc"/>
    <x v="363"/>
    <n v="1"/>
  </r>
  <r>
    <s v="\\FS1\2018\123820"/>
    <n v="8"/>
    <n v="52695042"/>
    <n v="80"/>
    <n v="13"/>
    <n v="658688"/>
    <n v="3651688"/>
    <n v="4053464"/>
    <n v="38596292"/>
    <n v="0"/>
    <s v="\\FS1\2018\123456\2018\C\001\CC\2083711b-2405-4081-a4bf-0619c8375f1b\GLI.xml"/>
    <n v="8"/>
    <n v="0"/>
    <s v="\\FS1\2018\123456\2018\C\001\CC\2083711b-2405-4081-a4bf-0619c8375f1b\CFf_2083711b-2405-4081-a4bf-0619c8375f1b_2083711b-2405-4081-a4bf-0619c8375f1b.docx"/>
    <n v="209"/>
    <n v="0"/>
    <n v="0"/>
    <n v="0"/>
    <n v="0"/>
    <n v="0"/>
    <n v="0"/>
    <n v="0"/>
    <n v="0"/>
    <d v="2020-02-06T11:58:59"/>
    <d v="2020-02-08T19:35:50"/>
    <d v="2020-02-06T10:58:03"/>
    <n v="0"/>
    <n v="0"/>
    <n v="0"/>
    <n v="0"/>
    <n v="0"/>
    <n v="1"/>
    <n v="24506210"/>
    <n v="42"/>
    <n v="5"/>
    <n v="52695042"/>
    <n v="80"/>
    <n v="13"/>
    <n v="0"/>
    <n v="0"/>
    <n v="13"/>
    <n v="3651688"/>
    <n v="1"/>
    <n v="13"/>
    <n v="48559539"/>
    <n v="74"/>
    <n v="13"/>
    <n v="52695042"/>
    <n v="80"/>
    <n v="13"/>
    <n v="0"/>
    <n v="0"/>
    <n v="0"/>
    <n v="3651688"/>
    <n v="1"/>
    <n v="0"/>
    <n v="30063094"/>
    <n v="45"/>
    <n v="0"/>
    <n v="52695042"/>
    <n v="80"/>
    <n v="13"/>
    <s v="domain\AppSvc"/>
    <x v="364"/>
    <n v="1"/>
  </r>
  <r>
    <s v="\\FS1\2018\123821"/>
    <n v="8"/>
    <n v="510994002"/>
    <n v="588"/>
    <n v="56"/>
    <n v="869037"/>
    <n v="6759989"/>
    <n v="9124892"/>
    <n v="354470385"/>
    <n v="0"/>
    <s v="\\FS1\2018\123456\2018\F\001\CC\2083711b-2405-4081-a4bf-0619c8375f1b\GLI.xml"/>
    <n v="8"/>
    <n v="0"/>
    <s v="\\FS1\2018\123456\2018\F\001\CC\2083711b-2405-4081-a4bf-0619c8375f1b\CFf_2083711b-2405-4081-a4bf-0619c8375f1b_2083711b-2405-4081-a4bf-0619c8375f1b.docx"/>
    <n v="209"/>
    <n v="0"/>
    <n v="0"/>
    <n v="0"/>
    <n v="0"/>
    <n v="0"/>
    <n v="0"/>
    <n v="0"/>
    <n v="0"/>
    <d v="2020-02-08T14:03:24"/>
    <d v="2020-02-09T00:33:16"/>
    <d v="2020-02-08T14:00:44"/>
    <n v="1284667"/>
    <n v="1"/>
    <n v="1"/>
    <n v="3164384"/>
    <n v="10"/>
    <n v="7"/>
    <n v="7495997"/>
    <n v="26"/>
    <n v="16"/>
    <n v="510994002"/>
    <n v="588"/>
    <n v="56"/>
    <n v="2544900"/>
    <n v="2"/>
    <n v="56"/>
    <n v="4612842"/>
    <n v="12"/>
    <n v="56"/>
    <n v="27042092"/>
    <n v="41"/>
    <n v="56"/>
    <n v="510994002"/>
    <n v="588"/>
    <n v="56"/>
    <n v="1260233"/>
    <n v="1"/>
    <n v="0"/>
    <n v="3137363"/>
    <n v="10"/>
    <n v="4"/>
    <n v="17409056"/>
    <n v="31"/>
    <n v="6"/>
    <n v="510994002"/>
    <n v="588"/>
    <n v="56"/>
    <s v="domain\AppSvc"/>
    <x v="365"/>
    <n v="1"/>
  </r>
  <r>
    <s v="\\FS1\2018\123822"/>
    <n v="8"/>
    <n v="2799923846"/>
    <n v="7172"/>
    <n v="611"/>
    <n v="390396"/>
    <n v="12365197"/>
    <n v="4582526"/>
    <n v="218117818"/>
    <n v="0"/>
    <s v="\\FS1\2018\123456\2018\F\002\CC\2083711b-2405-4081-a4bf-0619c8375f1b\LGP.docx"/>
    <n v="8"/>
    <n v="0"/>
    <s v="\\FS1\2018\123456\2018\X\001\CC\2083711b-2405-4081-a4bf-0619c8375f1b\Cache_CF_15_2083711b-2405-4081-a4bf-0619c8375f1b_2083711b-2405-4081-a4bf-0619c8375f1b.docx"/>
    <n v="215"/>
    <n v="0"/>
    <n v="0"/>
    <n v="0"/>
    <n v="0"/>
    <n v="0"/>
    <n v="0"/>
    <n v="0"/>
    <n v="0"/>
    <d v="2020-02-08T19:09:43"/>
    <d v="2020-02-09T01:24:14"/>
    <d v="2020-02-08T19:08:54"/>
    <n v="4588602"/>
    <n v="22"/>
    <n v="17"/>
    <n v="20520629"/>
    <n v="73"/>
    <n v="50"/>
    <n v="180457826"/>
    <n v="527"/>
    <n v="148"/>
    <n v="2799923846"/>
    <n v="7172"/>
    <n v="611"/>
    <n v="11389340"/>
    <n v="37"/>
    <n v="611"/>
    <n v="57899179"/>
    <n v="152"/>
    <n v="611"/>
    <n v="300650473"/>
    <n v="773"/>
    <n v="611"/>
    <n v="2799923846"/>
    <n v="7172"/>
    <n v="611"/>
    <n v="5565735"/>
    <n v="23"/>
    <n v="4"/>
    <n v="28909384"/>
    <n v="86"/>
    <n v="12"/>
    <n v="190265978"/>
    <n v="548"/>
    <n v="53"/>
    <n v="2799923846"/>
    <n v="7172"/>
    <n v="611"/>
    <s v="domain\AppSvc"/>
    <x v="366"/>
    <n v="1"/>
  </r>
  <r>
    <s v="\\FS1\2018\123823"/>
    <n v="8"/>
    <n v="950451465"/>
    <n v="1995"/>
    <n v="165"/>
    <n v="476416"/>
    <n v="22606434"/>
    <n v="5760311"/>
    <n v="162979112"/>
    <n v="0"/>
    <s v="\\FS1\2018\123456\2018\C\001\CC\2083711b-2405-4081-a4bf-0619c8375f1b\GLI.xml"/>
    <n v="8"/>
    <n v="0"/>
    <s v="\\FS1\2018\123456\2018\C\001\CC\2083711b-2405-4081-a4bf-0619c8375f1b\CF_304_2083711b-2405-4081-a4bf-0619c8375f1b_2083711b-2405-4081-a4bf-0619c8375f1b.docx"/>
    <n v="210"/>
    <n v="0"/>
    <n v="0"/>
    <n v="0"/>
    <n v="0"/>
    <n v="0"/>
    <n v="0"/>
    <n v="0"/>
    <n v="0"/>
    <d v="2020-02-06T17:30:00"/>
    <d v="2020-02-08T19:38:37"/>
    <d v="2020-02-06T17:23:44"/>
    <n v="0"/>
    <n v="0"/>
    <n v="0"/>
    <n v="162222064"/>
    <n v="469"/>
    <n v="131"/>
    <n v="187252656"/>
    <n v="543"/>
    <n v="145"/>
    <n v="950451465"/>
    <n v="1995"/>
    <n v="165"/>
    <n v="1135458"/>
    <n v="2"/>
    <n v="165"/>
    <n v="276015100"/>
    <n v="592"/>
    <n v="165"/>
    <n v="327858872"/>
    <n v="726"/>
    <n v="165"/>
    <n v="950451465"/>
    <n v="1995"/>
    <n v="165"/>
    <n v="0"/>
    <n v="0"/>
    <n v="0"/>
    <n v="261430667"/>
    <n v="569"/>
    <n v="114"/>
    <n v="295309170"/>
    <n v="661"/>
    <n v="133"/>
    <n v="950451465"/>
    <n v="1995"/>
    <n v="165"/>
    <s v="domain\AppSvc"/>
    <x v="367"/>
    <n v="1"/>
  </r>
  <r>
    <s v="\\FS1\2018\123824"/>
    <n v="8"/>
    <n v="5345793512"/>
    <n v="9753"/>
    <n v="1298"/>
    <n v="548117"/>
    <n v="52124090"/>
    <n v="4118484"/>
    <n v="1407423333"/>
    <n v="0"/>
    <s v="\\FS1\2018\123456\2018\Y\001\CC\2083711b-2405-4081-a4bf-0619c8375f1b\GLI.xml"/>
    <n v="8"/>
    <n v="0"/>
    <s v="\\FS1\2018\123456\2018\P\007\CC\2083711b-2405-4081-a4bf-0619c8375f1b\FC_CFf_2083711b-2405-4081-a4bf-0619c8375f1b_2083711b-2405-4081-a4bf-0619c8375f1b.docx"/>
    <n v="212"/>
    <n v="0"/>
    <n v="0"/>
    <n v="0"/>
    <n v="0"/>
    <n v="0"/>
    <n v="0"/>
    <n v="0"/>
    <n v="1"/>
    <d v="2020-02-08T19:55:17"/>
    <d v="2020-02-09T01:24:51"/>
    <d v="2020-02-08T19:42:54"/>
    <n v="33472818"/>
    <n v="40"/>
    <n v="22"/>
    <n v="169201097"/>
    <n v="127"/>
    <n v="62"/>
    <n v="1644915996"/>
    <n v="3393"/>
    <n v="789"/>
    <n v="5345793512"/>
    <n v="9753"/>
    <n v="1298"/>
    <n v="117528111"/>
    <n v="87"/>
    <n v="1298"/>
    <n v="328814834"/>
    <n v="214"/>
    <n v="1298"/>
    <n v="2322371164"/>
    <n v="4094"/>
    <n v="1298"/>
    <n v="5345793512"/>
    <n v="9753"/>
    <n v="1298"/>
    <n v="68601721"/>
    <n v="48"/>
    <n v="3"/>
    <n v="216014690"/>
    <n v="156"/>
    <n v="16"/>
    <n v="1334258908"/>
    <n v="3047"/>
    <n v="688"/>
    <n v="5345793512"/>
    <n v="9753"/>
    <n v="1298"/>
    <s v="domain\AppSvc"/>
    <x v="368"/>
    <n v="1"/>
  </r>
  <r>
    <s v="\\FS1\2018\123825"/>
    <n v="8"/>
    <n v="22050983"/>
    <n v="65"/>
    <n v="23"/>
    <n v="339245"/>
    <n v="2357931"/>
    <n v="958738"/>
    <n v="13820996"/>
    <n v="0"/>
    <s v="\\FS1\2018\123456\2018\Y\001\CC\2083711b-2405-4081-a4bf-0619c8375f1b\LGP.docx"/>
    <n v="8"/>
    <n v="0"/>
    <s v="\\FS1\2018\123456\2018\Y\001\CC\2083711b-2405-4081-a4bf-0619c8375f1b\LGP.docx"/>
    <n v="142"/>
    <n v="0"/>
    <n v="0"/>
    <n v="0"/>
    <n v="0"/>
    <n v="0"/>
    <n v="0"/>
    <n v="0"/>
    <n v="0"/>
    <d v="2020-02-04T13:42:25"/>
    <d v="2020-02-08T20:31:31"/>
    <d v="2020-02-04T13:42:20"/>
    <n v="0"/>
    <n v="0"/>
    <n v="0"/>
    <n v="307610"/>
    <n v="1"/>
    <n v="1"/>
    <n v="3853998"/>
    <n v="8"/>
    <n v="4"/>
    <n v="22050983"/>
    <n v="65"/>
    <n v="23"/>
    <n v="0"/>
    <n v="0"/>
    <n v="23"/>
    <n v="597499"/>
    <n v="2"/>
    <n v="23"/>
    <n v="6993753"/>
    <n v="13"/>
    <n v="23"/>
    <n v="22050983"/>
    <n v="65"/>
    <n v="23"/>
    <n v="0"/>
    <n v="0"/>
    <n v="0"/>
    <n v="289889"/>
    <n v="1"/>
    <n v="0"/>
    <n v="4976459"/>
    <n v="9"/>
    <n v="1"/>
    <n v="22050983"/>
    <n v="65"/>
    <n v="23"/>
    <s v="domain\AppSvc"/>
    <x v="369"/>
    <n v="1"/>
  </r>
  <r>
    <s v="\\FS1\2018\123826"/>
    <n v="8"/>
    <n v="7452594904"/>
    <n v="31085"/>
    <n v="2778"/>
    <n v="239748"/>
    <n v="86704110"/>
    <n v="2682719"/>
    <n v="244015741"/>
    <n v="0"/>
    <s v="\\FS1\2018\123456\2018\C\001\CC\2083711b-2405-4081-a4bf-0619c8375f1b\GLI.xml"/>
    <n v="8"/>
    <n v="0"/>
    <s v="\\FS1\2018\123456\2018\P\001\CC\2083711b-2405-4081-a4bf-0619c8375f1b\CF_400_2083711b-2405-4081-a4bf-0619c8375f1b_2083711b-2405-4081-a4bf-0619c8375f1b.docx"/>
    <n v="210"/>
    <n v="0"/>
    <n v="0"/>
    <n v="0"/>
    <n v="0"/>
    <n v="0"/>
    <n v="0"/>
    <n v="0"/>
    <n v="3"/>
    <d v="2020-02-08T20:22:13"/>
    <d v="2020-02-09T01:24:53"/>
    <d v="2020-02-08T20:22:11"/>
    <n v="325928380"/>
    <n v="3046"/>
    <n v="594"/>
    <n v="2432139581"/>
    <n v="11888"/>
    <n v="1701"/>
    <n v="5016434102"/>
    <n v="23061"/>
    <n v="2666"/>
    <n v="7452594904"/>
    <n v="31085"/>
    <n v="2778"/>
    <n v="659074433"/>
    <n v="4514"/>
    <n v="2778"/>
    <n v="3176990951"/>
    <n v="13264"/>
    <n v="2778"/>
    <n v="5828186774"/>
    <n v="24902"/>
    <n v="2778"/>
    <n v="7452594904"/>
    <n v="31085"/>
    <n v="2778"/>
    <n v="78288723"/>
    <n v="2603"/>
    <n v="372"/>
    <n v="1742933043"/>
    <n v="10617"/>
    <n v="1300"/>
    <n v="5265437231"/>
    <n v="23918"/>
    <n v="2323"/>
    <n v="7452594904"/>
    <n v="31085"/>
    <n v="2778"/>
    <s v="domain\AppSvc"/>
    <x v="370"/>
    <n v="1"/>
  </r>
  <r>
    <s v="\\FS1\2018\123827"/>
    <n v="8"/>
    <n v="1170799143"/>
    <n v="4220"/>
    <n v="729"/>
    <n v="277440"/>
    <n v="13632743"/>
    <n v="1606034"/>
    <n v="186518123"/>
    <n v="0"/>
    <s v="\\FS1\2018\123456\2018\S\001\CC\2083711b-2405-4081-a4bf-0619c8375f1b\LGP.docx"/>
    <n v="8"/>
    <n v="0"/>
    <s v="\\FS1\2018\123456\2018\X\001\CC\2083711b-2405-4081-a4bf-0619c8375f1b\FC_CFf_2083711b-2405-4081-a4bf-0619c8375f1b_2083711b-2405-4081-a4bf-0619c8375f1b.docx"/>
    <n v="212"/>
    <n v="0"/>
    <n v="0"/>
    <n v="0"/>
    <n v="0"/>
    <n v="0"/>
    <n v="0"/>
    <n v="0"/>
    <n v="0"/>
    <d v="2020-02-08T13:05:29"/>
    <d v="2020-02-09T01:13:49"/>
    <d v="2020-02-08T12:51:46"/>
    <n v="4044608"/>
    <n v="9"/>
    <n v="5"/>
    <n v="197142874"/>
    <n v="1131"/>
    <n v="329"/>
    <n v="491018517"/>
    <n v="2613"/>
    <n v="644"/>
    <n v="1170799143"/>
    <n v="4220"/>
    <n v="729"/>
    <n v="9440667"/>
    <n v="17"/>
    <n v="729"/>
    <n v="218393521"/>
    <n v="1167"/>
    <n v="729"/>
    <n v="572977822"/>
    <n v="2763"/>
    <n v="729"/>
    <n v="1170799143"/>
    <n v="4220"/>
    <n v="729"/>
    <n v="4859145"/>
    <n v="11"/>
    <n v="0"/>
    <n v="53230230"/>
    <n v="938"/>
    <n v="282"/>
    <n v="195610464"/>
    <n v="2240"/>
    <n v="580"/>
    <n v="1170799143"/>
    <n v="4220"/>
    <n v="729"/>
    <s v="domain\AppSvc"/>
    <x v="371"/>
    <n v="1"/>
  </r>
  <r>
    <s v="\\FS1\2018\123828"/>
    <n v="8"/>
    <n v="465168000"/>
    <n v="1507"/>
    <n v="139"/>
    <n v="308671"/>
    <n v="7442274"/>
    <n v="3346532"/>
    <n v="86888725"/>
    <n v="0"/>
    <s v="\\FS1\2018\123456\2018\C\001\CC\2083711b-2405-4081-a4bf-0619c8375f1b\LGP.docx"/>
    <n v="8"/>
    <n v="0"/>
    <s v="\\FS1\2018\123456\2018\C\001\CC\2083711b-2405-4081-a4bf-0619c8375f1b\Cache_CFf_2083711b-2405-4081-a4bf-0619c8375f1b_2083711b-2405-4081-a4bf-0619c8375f1b.docx"/>
    <n v="215"/>
    <n v="0"/>
    <n v="0"/>
    <n v="0"/>
    <n v="0"/>
    <n v="0"/>
    <n v="0"/>
    <n v="0"/>
    <n v="0"/>
    <d v="2020-01-15T06:40:59"/>
    <d v="2020-02-08T20:32:30"/>
    <d v="2020-01-15T06:40:59"/>
    <n v="0"/>
    <n v="0"/>
    <n v="0"/>
    <n v="0"/>
    <n v="0"/>
    <n v="0"/>
    <n v="265619"/>
    <n v="10"/>
    <n v="3"/>
    <n v="465168000"/>
    <n v="1507"/>
    <n v="139"/>
    <n v="0"/>
    <n v="0"/>
    <n v="139"/>
    <n v="0"/>
    <n v="0"/>
    <n v="139"/>
    <n v="1681348"/>
    <n v="13"/>
    <n v="139"/>
    <n v="465168000"/>
    <n v="1507"/>
    <n v="139"/>
    <n v="0"/>
    <n v="0"/>
    <n v="0"/>
    <n v="0"/>
    <n v="0"/>
    <n v="0"/>
    <n v="1515739"/>
    <n v="11"/>
    <n v="0"/>
    <n v="465168000"/>
    <n v="1507"/>
    <n v="139"/>
    <s v="domain\AppSvc"/>
    <x v="372"/>
    <n v="1"/>
  </r>
  <r>
    <s v="\\FS1\2018\123829"/>
    <n v="8"/>
    <n v="3597593582"/>
    <n v="10911"/>
    <n v="1406"/>
    <n v="329721"/>
    <n v="17117252"/>
    <n v="2558743"/>
    <n v="310570204"/>
    <n v="0"/>
    <s v="\\FS1\2018\123456\2018\C\002\CC\2083711b-2405-4081-a4bf-0619c8375f1b\GLI.xml"/>
    <n v="8"/>
    <n v="0"/>
    <s v="\\FS1\2018\123456\2018\C\001\CC\2083711b-2405-4081-a4bf-0619c8375f1b\Cache_CF_134_2083711b-2405-4081-a4bf-0619c8375f1b_2083711b-2405-4081-a4bf-0619c8375f1b.docx"/>
    <n v="216"/>
    <n v="0"/>
    <n v="0"/>
    <n v="0"/>
    <n v="0"/>
    <n v="0"/>
    <n v="0"/>
    <n v="0"/>
    <n v="1"/>
    <d v="2020-02-08T15:56:44"/>
    <d v="2020-02-09T01:24:35"/>
    <d v="2020-02-08T15:45:23"/>
    <n v="4632279"/>
    <n v="11"/>
    <n v="7"/>
    <n v="50513683"/>
    <n v="167"/>
    <n v="49"/>
    <n v="2114521917"/>
    <n v="7396"/>
    <n v="1150"/>
    <n v="3597593582"/>
    <n v="10911"/>
    <n v="1406"/>
    <n v="17409972"/>
    <n v="37"/>
    <n v="1406"/>
    <n v="84411821"/>
    <n v="213"/>
    <n v="1406"/>
    <n v="2321644965"/>
    <n v="7734"/>
    <n v="1406"/>
    <n v="3597593582"/>
    <n v="10911"/>
    <n v="1406"/>
    <n v="6427548"/>
    <n v="13"/>
    <n v="0"/>
    <n v="69098501"/>
    <n v="181"/>
    <n v="10"/>
    <n v="1561657223"/>
    <n v="6523"/>
    <n v="835"/>
    <n v="3597593582"/>
    <n v="10911"/>
    <n v="1406"/>
    <s v="domain\AppSvc"/>
    <x v="373"/>
    <n v="1"/>
  </r>
  <r>
    <s v="\\FS1\2018\123830"/>
    <n v="8"/>
    <n v="102601839"/>
    <n v="436"/>
    <n v="90"/>
    <n v="235325"/>
    <n v="2110145"/>
    <n v="1140020"/>
    <n v="83340184"/>
    <n v="0"/>
    <s v="\\FS1\2018\123456\2018\X\001\CC\2083711b-2405-4081-a4bf-0619c8375f1b\GLI.xml"/>
    <n v="8"/>
    <n v="0"/>
    <s v="\\FS1\2018\123456\2018\I\001\CC\2083711b-2405-4081-a4bf-0619c8375f1b\CF_210_2083711b-2405-4081-a4bf-0619c8375f1b_2083711b-2405-4081-a4bf-0619c8375f1b.docx"/>
    <n v="210"/>
    <n v="0"/>
    <n v="0"/>
    <n v="0"/>
    <n v="0"/>
    <n v="0"/>
    <n v="0"/>
    <n v="0"/>
    <n v="0"/>
    <d v="2020-01-29T12:01:24"/>
    <d v="2020-02-08T20:28:14"/>
    <d v="2020-01-29T12:01:19"/>
    <n v="0"/>
    <n v="0"/>
    <n v="0"/>
    <n v="0"/>
    <n v="0"/>
    <n v="0"/>
    <n v="5288939"/>
    <n v="24"/>
    <n v="9"/>
    <n v="102601839"/>
    <n v="436"/>
    <n v="90"/>
    <n v="0"/>
    <n v="0"/>
    <n v="90"/>
    <n v="0"/>
    <n v="0"/>
    <n v="90"/>
    <n v="8911447"/>
    <n v="32"/>
    <n v="90"/>
    <n v="102601839"/>
    <n v="436"/>
    <n v="90"/>
    <n v="0"/>
    <n v="0"/>
    <n v="0"/>
    <n v="0"/>
    <n v="0"/>
    <n v="0"/>
    <n v="6583379"/>
    <n v="25"/>
    <n v="1"/>
    <n v="102601839"/>
    <n v="436"/>
    <n v="90"/>
    <s v="domain\AppSvc"/>
    <x v="374"/>
    <n v="1"/>
  </r>
  <r>
    <s v="\\FS1\2018\123831"/>
    <n v="8"/>
    <n v="948124668"/>
    <n v="4567"/>
    <n v="737"/>
    <n v="207603"/>
    <n v="7704377"/>
    <n v="1286464"/>
    <n v="130444847"/>
    <n v="0"/>
    <s v="\\FS1\2018\123456\2018\C\001\CC\2083711b-2405-4081-a4bf-0619c8375f1b\GLI.xml"/>
    <n v="8"/>
    <n v="0"/>
    <s v="\\FS1\2018\123456\2018\I\001\CC\2083711b-2405-4081-a4bf-0619c8375f1b\Cache_offd_2083711b-2405-4081-a4bf-0619c8375f1b_2083711b-2405-4081-a4bf-0619c8375f1b.docx"/>
    <n v="210"/>
    <n v="0"/>
    <n v="0"/>
    <n v="0"/>
    <n v="0"/>
    <n v="0"/>
    <n v="0"/>
    <n v="0"/>
    <n v="0"/>
    <d v="2020-02-08T14:52:02"/>
    <d v="2020-02-09T00:42:39"/>
    <d v="2020-02-08T14:50:57"/>
    <n v="0"/>
    <n v="0"/>
    <n v="1"/>
    <n v="27917481"/>
    <n v="55"/>
    <n v="25"/>
    <n v="681690105"/>
    <n v="4034"/>
    <n v="711"/>
    <n v="948124668"/>
    <n v="4567"/>
    <n v="737"/>
    <n v="7940465"/>
    <n v="6"/>
    <n v="737"/>
    <n v="70110638"/>
    <n v="98"/>
    <n v="737"/>
    <n v="728751130"/>
    <n v="4110"/>
    <n v="737"/>
    <n v="948124668"/>
    <n v="4567"/>
    <n v="737"/>
    <n v="907259"/>
    <n v="1"/>
    <n v="0"/>
    <n v="43388040"/>
    <n v="75"/>
    <n v="5"/>
    <n v="457080201"/>
    <n v="3608"/>
    <n v="661"/>
    <n v="948124668"/>
    <n v="4567"/>
    <n v="737"/>
    <s v="domain\AppSvc"/>
    <x v="375"/>
    <n v="1"/>
  </r>
  <r>
    <s v="\\FS1\2018\123832"/>
    <n v="8"/>
    <n v="1438988498"/>
    <n v="971"/>
    <n v="176"/>
    <n v="1481965"/>
    <n v="140110268"/>
    <n v="8176071"/>
    <n v="1159075459"/>
    <n v="0"/>
    <s v="\\FS1\2018\123456\2018\F\001\CC\2083711b-2405-4081-a4bf-0619c8375f1b\GLI.xml"/>
    <n v="8"/>
    <n v="0"/>
    <s v="\\FS1\2018\123456\2018\F\001\CC\2083711b-2405-4081-a4bf-0619c8375f1b\CFf_2083711b-2405-4081-a4bf-0619c8375f1b_2083711b-2405-4081-a4bf-0619c8375f1b.docx"/>
    <n v="209"/>
    <n v="0"/>
    <n v="0"/>
    <n v="0"/>
    <n v="0"/>
    <n v="0"/>
    <n v="0"/>
    <n v="0"/>
    <n v="0"/>
    <d v="2020-02-08T14:14:35"/>
    <d v="2020-02-09T01:00:19"/>
    <d v="2020-02-08T14:10:14"/>
    <n v="3133408"/>
    <n v="4"/>
    <n v="2"/>
    <n v="3133408"/>
    <n v="4"/>
    <n v="2"/>
    <n v="454186572"/>
    <n v="615"/>
    <n v="159"/>
    <n v="1438988498"/>
    <n v="971"/>
    <n v="176"/>
    <n v="3913272"/>
    <n v="5"/>
    <n v="176"/>
    <n v="6353498"/>
    <n v="6"/>
    <n v="176"/>
    <n v="457075683"/>
    <n v="629"/>
    <n v="176"/>
    <n v="1438988498"/>
    <n v="971"/>
    <n v="176"/>
    <n v="3129920"/>
    <n v="4"/>
    <n v="0"/>
    <n v="3129920"/>
    <n v="4"/>
    <n v="0"/>
    <n v="25178168"/>
    <n v="513"/>
    <n v="145"/>
    <n v="1438988498"/>
    <n v="971"/>
    <n v="176"/>
    <s v="domain\AppSvc"/>
    <x v="376"/>
    <n v="1"/>
  </r>
  <r>
    <s v="\\FS1\2018\123833"/>
    <n v="8"/>
    <n v="181064134"/>
    <n v="464"/>
    <n v="59"/>
    <n v="390224"/>
    <n v="16651600"/>
    <n v="3068883"/>
    <n v="69413439"/>
    <n v="0"/>
    <s v="\\FS1\2018\123456\2018\I\001\CC\2083711b-2405-4081-a4bf-0619c8375f1b\GOLI.xml"/>
    <n v="8"/>
    <n v="0"/>
    <s v="\\FS1\2018\123456\2018\I\001\CC\2083711b-2405-4081-a4bf-0619c8375f1b\offd_2083711b-2405-4081-a4bf-0619c8375f1b_2083711b-2405-4081-a4bf-0619c8375f1b.docx"/>
    <n v="204"/>
    <n v="0"/>
    <n v="0"/>
    <n v="0"/>
    <n v="0"/>
    <n v="0"/>
    <n v="0"/>
    <n v="0"/>
    <n v="0"/>
    <d v="2020-02-08T13:24:21"/>
    <d v="2020-02-09T01:09:14"/>
    <d v="2020-02-08T13:24:21"/>
    <n v="496486"/>
    <n v="1"/>
    <n v="1"/>
    <n v="5649989"/>
    <n v="24"/>
    <n v="9"/>
    <n v="55379158"/>
    <n v="168"/>
    <n v="25"/>
    <n v="181064134"/>
    <n v="464"/>
    <n v="59"/>
    <n v="875189"/>
    <n v="2"/>
    <n v="59"/>
    <n v="12546851"/>
    <n v="42"/>
    <n v="59"/>
    <n v="109679837"/>
    <n v="298"/>
    <n v="59"/>
    <n v="181064134"/>
    <n v="464"/>
    <n v="59"/>
    <n v="875189"/>
    <n v="2"/>
    <n v="0"/>
    <n v="7897157"/>
    <n v="30"/>
    <n v="3"/>
    <n v="72319806"/>
    <n v="209"/>
    <n v="13"/>
    <n v="181064134"/>
    <n v="464"/>
    <n v="59"/>
    <s v="domain\AppSvc"/>
    <x v="377"/>
    <n v="1"/>
  </r>
  <r>
    <s v="\\FS1\2018\123834"/>
    <n v="8"/>
    <n v="1145209890"/>
    <n v="3581"/>
    <n v="488"/>
    <n v="319801"/>
    <n v="16597916"/>
    <n v="2346741"/>
    <n v="131288611"/>
    <n v="0"/>
    <s v="\\FS1\2018\123456\2018\P\003\CC\2083711b-2405-4081-a4bf-0619c8375f1b\GLI.xml"/>
    <n v="8"/>
    <n v="0"/>
    <s v="\\FS1\2018\123456\2018\S\002\CC\2083711b-2405-4081-a4bf-0619c8375f1b\CF_315_2083711b-2405-4081-a4bf-0619c8375f1b_2083711b-2405-4081-a4bf-0619c8375f1b.docx"/>
    <n v="210"/>
    <n v="0"/>
    <n v="0"/>
    <n v="0"/>
    <n v="0"/>
    <n v="0"/>
    <n v="0"/>
    <n v="1"/>
    <n v="0"/>
    <d v="2020-02-08T18:12:23"/>
    <d v="2020-02-09T01:08:45"/>
    <d v="2020-02-08T18:07:03"/>
    <n v="2837516"/>
    <n v="5"/>
    <n v="1"/>
    <n v="10869782"/>
    <n v="32"/>
    <n v="24"/>
    <n v="81730808"/>
    <n v="163"/>
    <n v="49"/>
    <n v="1145209890"/>
    <n v="3581"/>
    <n v="488"/>
    <n v="3835729"/>
    <n v="7"/>
    <n v="488"/>
    <n v="31232167"/>
    <n v="69"/>
    <n v="488"/>
    <n v="192364599"/>
    <n v="326"/>
    <n v="488"/>
    <n v="1145209890"/>
    <n v="3581"/>
    <n v="488"/>
    <n v="3254921"/>
    <n v="6"/>
    <n v="0"/>
    <n v="19696347"/>
    <n v="47"/>
    <n v="5"/>
    <n v="139866171"/>
    <n v="232"/>
    <n v="9"/>
    <n v="1145209890"/>
    <n v="3581"/>
    <n v="488"/>
    <s v="domain\AppSvc"/>
    <x v="378"/>
    <n v="1"/>
  </r>
  <r>
    <s v="\\FS1\2018\123835"/>
    <n v="8"/>
    <n v="295873905"/>
    <n v="300"/>
    <n v="60"/>
    <n v="986246"/>
    <n v="15974212"/>
    <n v="4931231"/>
    <n v="147816966"/>
    <n v="0"/>
    <s v="\\FS1\2018\123456\2018\K\001\CC\2083711b-2405-4081-a4bf-0619c8375f1b\GLI.xml"/>
    <n v="8"/>
    <n v="0"/>
    <s v="\\FS1\2018\123456\2018\K\001\CC\2083711b-2405-4081-a4bf-0619c8375f1b\CFf_2083711b-2405-4081-a4bf-0619c8375f1b_2083711b-2405-4081-a4bf-0619c8375f1b.docx"/>
    <n v="209"/>
    <n v="0"/>
    <n v="0"/>
    <n v="0"/>
    <n v="0"/>
    <n v="0"/>
    <n v="0"/>
    <n v="0"/>
    <n v="0"/>
    <d v="2020-02-07T14:15:56"/>
    <d v="2020-02-09T00:23:36"/>
    <d v="2020-02-07T14:06:41"/>
    <n v="0"/>
    <n v="0"/>
    <n v="0"/>
    <n v="6077735"/>
    <n v="15"/>
    <n v="7"/>
    <n v="77282952"/>
    <n v="91"/>
    <n v="18"/>
    <n v="295873905"/>
    <n v="300"/>
    <n v="60"/>
    <n v="396735"/>
    <n v="1"/>
    <n v="60"/>
    <n v="12967665"/>
    <n v="26"/>
    <n v="60"/>
    <n v="156977126"/>
    <n v="152"/>
    <n v="60"/>
    <n v="295873905"/>
    <n v="300"/>
    <n v="60"/>
    <n v="0"/>
    <n v="0"/>
    <n v="0"/>
    <n v="7557320"/>
    <n v="18"/>
    <n v="1"/>
    <n v="101423782"/>
    <n v="111"/>
    <n v="6"/>
    <n v="295873905"/>
    <n v="300"/>
    <n v="60"/>
    <s v="domain\AppSvc"/>
    <x v="379"/>
    <n v="1"/>
  </r>
  <r>
    <s v="\\FS1\2018\123836"/>
    <n v="8"/>
    <n v="397886355"/>
    <n v="499"/>
    <n v="30"/>
    <n v="797367"/>
    <n v="3528794"/>
    <n v="13262878"/>
    <n v="231324201"/>
    <n v="0"/>
    <s v="\\FS1\2018\123456\2018\P\002\CC\2083711b-2405-4081-a4bf-0619c8375f1b\LGP.docx"/>
    <n v="8"/>
    <n v="0"/>
    <s v="\\FS1\2018\123456\2018\P\001\CC\2083711b-2405-4081-a4bf-0619c8375f1b\CFf_2083711b-2405-4081-a4bf-0619c8375f1b_2083711b-2405-4081-a4bf-0619c8375f1b.docx"/>
    <n v="209"/>
    <n v="0"/>
    <n v="0"/>
    <n v="0"/>
    <n v="0"/>
    <n v="0"/>
    <n v="0"/>
    <n v="0"/>
    <n v="0"/>
    <d v="2020-02-07T17:46:20"/>
    <d v="2020-02-09T00:42:34"/>
    <d v="2020-02-07T17:14:42"/>
    <n v="0"/>
    <n v="0"/>
    <n v="0"/>
    <n v="2635779"/>
    <n v="6"/>
    <n v="9"/>
    <n v="4325796"/>
    <n v="9"/>
    <n v="9"/>
    <n v="397886355"/>
    <n v="499"/>
    <n v="30"/>
    <n v="1948506"/>
    <n v="2"/>
    <n v="30"/>
    <n v="7418098"/>
    <n v="15"/>
    <n v="30"/>
    <n v="12782090"/>
    <n v="23"/>
    <n v="30"/>
    <n v="397886355"/>
    <n v="499"/>
    <n v="30"/>
    <n v="0"/>
    <n v="0"/>
    <n v="0"/>
    <n v="3042167"/>
    <n v="7"/>
    <n v="5"/>
    <n v="5350785"/>
    <n v="11"/>
    <n v="5"/>
    <n v="397886355"/>
    <n v="499"/>
    <n v="30"/>
    <s v="domain\AppSvc"/>
    <x v="380"/>
    <n v="1"/>
  </r>
  <r>
    <s v="\\FS1\2018\123837"/>
    <n v="8"/>
    <n v="288904142"/>
    <n v="622"/>
    <n v="88"/>
    <n v="464476"/>
    <n v="2886229"/>
    <n v="3283001"/>
    <n v="72993003"/>
    <n v="0"/>
    <s v="\\FS1\2018\123456\2018\I\001\CC\2083711b-2405-4081-a4bf-0619c8375f1b\LGP.docx"/>
    <n v="8"/>
    <n v="0"/>
    <s v="\\FS1\2018\123456\2018\F\001\CC\2083711b-2405-4081-a4bf-0619c8375f1b\CFf_2083711b-2405-4081-a4bf-0619c8375f1b_2083711b-2405-4081-a4bf-0619c8375f1b.docx"/>
    <n v="209"/>
    <n v="0"/>
    <n v="0"/>
    <n v="0"/>
    <n v="0"/>
    <n v="0"/>
    <n v="0"/>
    <n v="0"/>
    <n v="0"/>
    <d v="2020-02-07T14:27:58"/>
    <d v="2020-02-09T01:11:07"/>
    <d v="2020-02-07T14:25:30"/>
    <n v="0"/>
    <n v="0"/>
    <n v="0"/>
    <n v="3672748"/>
    <n v="12"/>
    <n v="9"/>
    <n v="9368524"/>
    <n v="29"/>
    <n v="18"/>
    <n v="288904142"/>
    <n v="622"/>
    <n v="88"/>
    <n v="1328012"/>
    <n v="4"/>
    <n v="88"/>
    <n v="6029774"/>
    <n v="17"/>
    <n v="88"/>
    <n v="19124550"/>
    <n v="44"/>
    <n v="88"/>
    <n v="288904142"/>
    <n v="622"/>
    <n v="88"/>
    <n v="0"/>
    <n v="0"/>
    <n v="0"/>
    <n v="4091004"/>
    <n v="14"/>
    <n v="2"/>
    <n v="14853236"/>
    <n v="36"/>
    <n v="4"/>
    <n v="288904142"/>
    <n v="622"/>
    <n v="88"/>
    <s v="domain\AppSvc"/>
    <x v="381"/>
    <n v="1"/>
  </r>
  <r>
    <s v="\\FS1\2018\123838"/>
    <n v="8"/>
    <n v="2693460226"/>
    <n v="7471"/>
    <n v="611"/>
    <n v="360522"/>
    <n v="4079591"/>
    <n v="4408281"/>
    <n v="195612425"/>
    <n v="0"/>
    <s v="\\FS1\2018\123456\2018\C\001\CC\2083711b-2405-4081-a4bf-0619c8375f1b\GLI.xml"/>
    <n v="8"/>
    <n v="0"/>
    <s v="\\FS1\2018\123456\2018\I\013\CC\2083711b-2405-4081-a4bf-0619c8375f1b\Cache_CF_400_2083711b-2405-4081-a4bf-0619c8375f1b_2083711b-2405-4081-a4bf-0619c8375f1b.docx"/>
    <n v="216"/>
    <n v="0"/>
    <n v="0"/>
    <n v="0"/>
    <n v="0"/>
    <n v="0"/>
    <n v="0"/>
    <n v="0"/>
    <n v="0"/>
    <d v="2020-02-08T16:03:03"/>
    <d v="2020-02-09T01:24:53"/>
    <d v="2020-02-08T15:56:39"/>
    <n v="11442916"/>
    <n v="29"/>
    <n v="13"/>
    <n v="86546512"/>
    <n v="214"/>
    <n v="53"/>
    <n v="256387752"/>
    <n v="705"/>
    <n v="124"/>
    <n v="2693460226"/>
    <n v="7471"/>
    <n v="611"/>
    <n v="28018365"/>
    <n v="65"/>
    <n v="611"/>
    <n v="148350586"/>
    <n v="346"/>
    <n v="611"/>
    <n v="443287037"/>
    <n v="1078"/>
    <n v="611"/>
    <n v="2693460226"/>
    <n v="7471"/>
    <n v="611"/>
    <n v="19707513"/>
    <n v="49"/>
    <n v="2"/>
    <n v="131011267"/>
    <n v="311"/>
    <n v="11"/>
    <n v="326466525"/>
    <n v="844"/>
    <n v="38"/>
    <n v="2693460226"/>
    <n v="7471"/>
    <n v="611"/>
    <s v="domain\AppSvc"/>
    <x v="382"/>
    <n v="1"/>
  </r>
  <r>
    <s v="\\FS1\2018\123839"/>
    <n v="8"/>
    <n v="4577465769"/>
    <n v="6481"/>
    <n v="722"/>
    <n v="706290"/>
    <n v="109911687"/>
    <n v="6339980"/>
    <n v="1200390636"/>
    <n v="0"/>
    <s v="\\FS1\2018\123456\2018\K\001\CC\2083711b-2405-4081-a4bf-0619c8375f1b\GLI.xml"/>
    <n v="8"/>
    <n v="0"/>
    <s v="\\FS1\2018\123456\2018\I\010\CC\2083711b-2405-4081-a4bf-0619c8375f1b\Cache_CFf_2083711b-2405-4081-a4bf-0619c8375f1b_2083711b-2405-4081-a4bf-0619c8375f1b.docx"/>
    <n v="215"/>
    <n v="0"/>
    <n v="0"/>
    <n v="0"/>
    <n v="0"/>
    <n v="0"/>
    <n v="0"/>
    <n v="0"/>
    <n v="0"/>
    <d v="2020-02-08T18:47:02"/>
    <d v="2020-02-09T01:24:32"/>
    <d v="2020-02-08T18:46:06"/>
    <n v="1358652"/>
    <n v="7"/>
    <n v="7"/>
    <n v="63585662"/>
    <n v="156"/>
    <n v="49"/>
    <n v="1138539869"/>
    <n v="2086"/>
    <n v="581"/>
    <n v="4577465769"/>
    <n v="6481"/>
    <n v="722"/>
    <n v="21690127"/>
    <n v="42"/>
    <n v="722"/>
    <n v="2214761459"/>
    <n v="2150"/>
    <n v="722"/>
    <n v="2610535683"/>
    <n v="3867"/>
    <n v="722"/>
    <n v="4577465769"/>
    <n v="6481"/>
    <n v="722"/>
    <n v="3517228"/>
    <n v="11"/>
    <n v="1"/>
    <n v="115681988"/>
    <n v="188"/>
    <n v="9"/>
    <n v="777435300"/>
    <n v="1939"/>
    <n v="461"/>
    <n v="4577465769"/>
    <n v="6481"/>
    <n v="722"/>
    <s v="domain\AppSvc"/>
    <x v="383"/>
    <n v="1"/>
  </r>
  <r>
    <s v="\\FS1\2018\123840"/>
    <n v="8"/>
    <n v="668851105"/>
    <n v="1512"/>
    <n v="234"/>
    <n v="442361"/>
    <n v="21649406"/>
    <n v="2858338"/>
    <n v="282276634"/>
    <n v="0"/>
    <s v="\\FS1\2018\123456\2018\P\001\CC\2083711b-2405-4081-a4bf-0619c8375f1b\LGP.docx"/>
    <n v="8"/>
    <n v="0"/>
    <s v="\\FS1\2018\123456\2018\X\001\CC\2083711b-2405-4081-a4bf-0619c8375f1b\CFf_2083711b-2405-4081-a4bf-0619c8375f1b_2083711b-2405-4081-a4bf-0619c8375f1b.docx"/>
    <n v="209"/>
    <n v="0"/>
    <n v="0"/>
    <n v="0"/>
    <n v="0"/>
    <n v="0"/>
    <n v="0"/>
    <n v="0"/>
    <n v="0"/>
    <d v="2020-02-07T14:01:07"/>
    <d v="2020-02-09T00:42:39"/>
    <d v="2020-02-07T14:01:05"/>
    <n v="0"/>
    <n v="0"/>
    <n v="0"/>
    <n v="4681795"/>
    <n v="17"/>
    <n v="12"/>
    <n v="468455619"/>
    <n v="1273"/>
    <n v="209"/>
    <n v="668851105"/>
    <n v="1512"/>
    <n v="234"/>
    <n v="649955"/>
    <n v="2"/>
    <n v="234"/>
    <n v="7347139"/>
    <n v="25"/>
    <n v="234"/>
    <n v="564218386"/>
    <n v="1406"/>
    <n v="234"/>
    <n v="668851105"/>
    <n v="1512"/>
    <n v="234"/>
    <n v="0"/>
    <n v="0"/>
    <n v="0"/>
    <n v="6402173"/>
    <n v="21"/>
    <n v="2"/>
    <n v="366906761"/>
    <n v="1139"/>
    <n v="186"/>
    <n v="668851105"/>
    <n v="1512"/>
    <n v="234"/>
    <s v="domain\AppSvc"/>
    <x v="384"/>
    <n v="1"/>
  </r>
  <r>
    <s v="\\FS1\2018\123841"/>
    <n v="8"/>
    <n v="1344109140"/>
    <n v="3524"/>
    <n v="438"/>
    <n v="381415"/>
    <n v="43358348"/>
    <n v="3068742"/>
    <n v="251912951"/>
    <n v="0"/>
    <s v="\\FS1\2018\123456\2018\F\001\CC\2083711b-2405-4081-a4bf-0619c8375f1b\LGP.docx"/>
    <n v="8"/>
    <n v="0"/>
    <s v="\\FS1\2018\123456\2018\P\001\CC\2083711b-2405-4081-a4bf-0619c8375f1b\CF_1000_2083711b-2405-4081-a4bf-0619c8375f1b_2083711b-2405-4081-a4bf-0619c8375f1b.docx"/>
    <n v="211"/>
    <n v="0"/>
    <n v="0"/>
    <n v="0"/>
    <n v="0"/>
    <n v="0"/>
    <n v="0"/>
    <n v="0"/>
    <n v="0"/>
    <d v="2020-02-08T13:00:42"/>
    <d v="2020-02-09T01:07:23"/>
    <d v="2020-02-08T12:55:40"/>
    <n v="2332545"/>
    <n v="5"/>
    <n v="5"/>
    <n v="6838927"/>
    <n v="52"/>
    <n v="9"/>
    <n v="570296739"/>
    <n v="2149"/>
    <n v="325"/>
    <n v="1344109140"/>
    <n v="3524"/>
    <n v="438"/>
    <n v="47964754"/>
    <n v="8"/>
    <n v="438"/>
    <n v="56264278"/>
    <n v="64"/>
    <n v="438"/>
    <n v="722586283"/>
    <n v="2391"/>
    <n v="438"/>
    <n v="1344109140"/>
    <n v="3524"/>
    <n v="438"/>
    <n v="47380160"/>
    <n v="6"/>
    <n v="0"/>
    <n v="53398982"/>
    <n v="58"/>
    <n v="1"/>
    <n v="442050808"/>
    <n v="1993"/>
    <n v="268"/>
    <n v="1344109140"/>
    <n v="3524"/>
    <n v="438"/>
    <s v="domain\AppSvc"/>
    <x v="385"/>
    <n v="1"/>
  </r>
  <r>
    <s v="\\FS1\2018\123842"/>
    <n v="6"/>
    <n v="786673706"/>
    <n v="575"/>
    <n v="20"/>
    <n v="1368128"/>
    <n v="60310206"/>
    <n v="39333685"/>
    <n v="457985496"/>
    <n v="0"/>
    <s v="\\FS1\2018\123456\2018\K\001\2083711b-2405-4081-a4bf-0619c8375f1b.rr"/>
    <n v="6"/>
    <n v="0"/>
    <s v="\\FS1\2018\123456\2018\S\001\2083711b-2405-4081-a4bf-0619c8375f1b_AF.rr"/>
    <n v="95"/>
    <n v="0"/>
    <n v="0"/>
    <n v="0"/>
    <n v="0"/>
    <n v="0"/>
    <n v="0"/>
    <n v="0"/>
    <n v="0"/>
    <d v="2020-02-06T14:23:52"/>
    <d v="2020-02-08T19:32:33"/>
    <d v="2020-02-06T14:20:01"/>
    <n v="0"/>
    <n v="0"/>
    <n v="0"/>
    <n v="786673706"/>
    <n v="575"/>
    <n v="20"/>
    <n v="786673706"/>
    <n v="575"/>
    <n v="20"/>
    <n v="786673706"/>
    <n v="575"/>
    <n v="20"/>
    <n v="0"/>
    <n v="0"/>
    <n v="20"/>
    <n v="786673706"/>
    <n v="575"/>
    <n v="20"/>
    <n v="786673706"/>
    <n v="575"/>
    <n v="20"/>
    <n v="786673706"/>
    <n v="575"/>
    <n v="20"/>
    <n v="0"/>
    <n v="0"/>
    <n v="0"/>
    <n v="786673706"/>
    <n v="575"/>
    <n v="20"/>
    <n v="786673706"/>
    <n v="575"/>
    <n v="20"/>
    <n v="786673706"/>
    <n v="575"/>
    <n v="20"/>
    <s v="domain\AppSvc"/>
    <x v="386"/>
    <n v="1"/>
  </r>
  <r>
    <s v="\\FS1\2018\123843"/>
    <n v="8"/>
    <n v="1239277732"/>
    <n v="6570"/>
    <n v="1257"/>
    <n v="188626"/>
    <n v="25720622"/>
    <n v="985901"/>
    <n v="150927215"/>
    <n v="0"/>
    <s v="\\FS1\2018\123456\2018\F\002\CC\2083711b-2405-4081-a4bf-0619c8375f1b\GLI.xml"/>
    <n v="8"/>
    <n v="0"/>
    <s v="\\FS1\2018\123456\2018\I\012\CC\2083711b-2405-4081-a4bf-0619c8375f1b\FC_CFf_2083711b-2405-4081-a4bf-0619c8375f1b_2083711b-2405-4081-a4bf-0619c8375f1b.docx"/>
    <n v="212"/>
    <n v="0"/>
    <n v="0"/>
    <n v="0"/>
    <n v="0"/>
    <n v="0"/>
    <n v="0"/>
    <n v="1"/>
    <n v="1"/>
    <d v="2020-02-08T15:41:36"/>
    <d v="2020-02-09T01:11:33"/>
    <d v="2020-02-08T15:41:31"/>
    <n v="9695984"/>
    <n v="24"/>
    <n v="17"/>
    <n v="79611272"/>
    <n v="225"/>
    <n v="67"/>
    <n v="680873821"/>
    <n v="5272"/>
    <n v="1139"/>
    <n v="1239277732"/>
    <n v="6570"/>
    <n v="1257"/>
    <n v="21975502"/>
    <n v="53"/>
    <n v="1257"/>
    <n v="141264234"/>
    <n v="338"/>
    <n v="1257"/>
    <n v="764664129"/>
    <n v="5403"/>
    <n v="1257"/>
    <n v="1239277732"/>
    <n v="6570"/>
    <n v="1257"/>
    <n v="10288253"/>
    <n v="26"/>
    <n v="3"/>
    <n v="101262590"/>
    <n v="252"/>
    <n v="13"/>
    <n v="281335072"/>
    <n v="4391"/>
    <n v="1052"/>
    <n v="1239277732"/>
    <n v="6570"/>
    <n v="1257"/>
    <s v="domain\AppSvc"/>
    <x v="387"/>
    <n v="1"/>
  </r>
  <r>
    <s v="\\FS1\2018\123844"/>
    <n v="8"/>
    <n v="1897513193"/>
    <n v="12050"/>
    <n v="1699"/>
    <n v="157469"/>
    <n v="8464988"/>
    <n v="1116841"/>
    <n v="146789135"/>
    <n v="0"/>
    <s v="\\FS1\2018\123456\2018\P\001\CC\2083711b-2405-4081-a4bf-0619c8375f1b\LGP.docx"/>
    <n v="8"/>
    <n v="0"/>
    <s v="\\FS1\2018\123456\2018\K\001\CC\2083711b-2405-4081-a4bf-0619c8375f1b\MASK_CFf_2083711b-2405-4081-a4bf-0619c8375f1b_2083711b-2405-4081-a4bf-0619c8375f1b.docx"/>
    <n v="214"/>
    <n v="0"/>
    <n v="0"/>
    <n v="0"/>
    <n v="0"/>
    <n v="0"/>
    <n v="0"/>
    <n v="0"/>
    <n v="1"/>
    <d v="2020-02-08T12:41:52"/>
    <d v="2020-02-09T01:24:37"/>
    <d v="2020-02-08T12:36:49"/>
    <n v="6449832"/>
    <n v="13"/>
    <n v="8"/>
    <n v="51146574"/>
    <n v="180"/>
    <n v="66"/>
    <n v="753824502"/>
    <n v="8985"/>
    <n v="1652"/>
    <n v="1897513193"/>
    <n v="12050"/>
    <n v="1699"/>
    <n v="19719690"/>
    <n v="25"/>
    <n v="1699"/>
    <n v="112221603"/>
    <n v="281"/>
    <n v="1699"/>
    <n v="870274624"/>
    <n v="9161"/>
    <n v="1699"/>
    <n v="1897513193"/>
    <n v="12050"/>
    <n v="1699"/>
    <n v="12334967"/>
    <n v="13"/>
    <n v="0"/>
    <n v="76127382"/>
    <n v="205"/>
    <n v="26"/>
    <n v="342493587"/>
    <n v="7631"/>
    <n v="1569"/>
    <n v="1897513193"/>
    <n v="12050"/>
    <n v="1699"/>
    <s v="domain\AppSvc"/>
    <x v="388"/>
    <n v="1"/>
  </r>
  <r>
    <s v="\\FS1\2018\123845"/>
    <n v="8"/>
    <n v="3457597587"/>
    <n v="5768"/>
    <n v="935"/>
    <n v="599444"/>
    <n v="45629308"/>
    <n v="3697965"/>
    <n v="837863129"/>
    <n v="0"/>
    <s v="\\FS1\2018\123456\2018\P\003\CC\2083711b-2405-4081-a4bf-0619c8375f1b\GLI.xml"/>
    <n v="8"/>
    <n v="0"/>
    <s v="\\FS1\2018\123456\2018\K\002\CC\2083711b-2405-4081-a4bf-0619c8375f1b\MASK_CFf_2083711b-2405-4081-a4bf-0619c8375f1b_2083711b-2405-4081-a4bf-0619c8375f1b.docx"/>
    <n v="214"/>
    <n v="0"/>
    <n v="0"/>
    <n v="0"/>
    <n v="0"/>
    <n v="0"/>
    <n v="0"/>
    <n v="0"/>
    <n v="0"/>
    <d v="2020-02-08T19:31:02"/>
    <d v="2020-02-09T01:24:52"/>
    <d v="2020-02-08T19:30:58"/>
    <n v="3757697"/>
    <n v="10"/>
    <n v="12"/>
    <n v="270124657"/>
    <n v="718"/>
    <n v="224"/>
    <n v="1073043600"/>
    <n v="2752"/>
    <n v="746"/>
    <n v="3457597587"/>
    <n v="5768"/>
    <n v="935"/>
    <n v="137362489"/>
    <n v="93"/>
    <n v="935"/>
    <n v="407979805"/>
    <n v="844"/>
    <n v="935"/>
    <n v="1438644704"/>
    <n v="3122"/>
    <n v="935"/>
    <n v="3457597587"/>
    <n v="5768"/>
    <n v="935"/>
    <n v="13384823"/>
    <n v="17"/>
    <n v="2"/>
    <n v="224365587"/>
    <n v="666"/>
    <n v="145"/>
    <n v="944593141"/>
    <n v="2540"/>
    <n v="635"/>
    <n v="3457597587"/>
    <n v="5768"/>
    <n v="935"/>
    <s v="domain\AppSvc"/>
    <x v="389"/>
    <n v="1"/>
  </r>
  <r>
    <s v="\\FS1\2018\123846"/>
    <n v="8"/>
    <n v="429893209"/>
    <n v="1179"/>
    <n v="171"/>
    <n v="364625"/>
    <n v="5527765"/>
    <n v="2513995"/>
    <n v="141947508"/>
    <n v="0"/>
    <s v="\\FS1\2018\123456\2018\I\002\PC\SP\2083711b-2405-4081-a4bf-0619c8375f1b\"/>
    <n v="8"/>
    <n v="0"/>
    <s v="\\FS1\2018\123456\2018\K\001\CC\2083711b-2405-4081-a4bf-0619c8375f1b\MASK_CFf_2083711b-2405-4081-a4bf-0619c8375f1b_2083711b-2405-4081-a4bf-0619c8375f1b.docx"/>
    <n v="214"/>
    <n v="0"/>
    <n v="0"/>
    <n v="0"/>
    <n v="0"/>
    <n v="0"/>
    <n v="0"/>
    <n v="0"/>
    <n v="0"/>
    <d v="2020-02-08T13:24:47"/>
    <d v="2020-02-09T01:09:49"/>
    <d v="2020-02-08T11:16:53"/>
    <n v="522313"/>
    <n v="1"/>
    <n v="1"/>
    <n v="4582855"/>
    <n v="9"/>
    <n v="6"/>
    <n v="65123474"/>
    <n v="115"/>
    <n v="11"/>
    <n v="429893209"/>
    <n v="1179"/>
    <n v="171"/>
    <n v="2866435"/>
    <n v="6"/>
    <n v="171"/>
    <n v="10414166"/>
    <n v="20"/>
    <n v="171"/>
    <n v="133122197"/>
    <n v="227"/>
    <n v="171"/>
    <n v="429893209"/>
    <n v="1179"/>
    <n v="171"/>
    <n v="496645"/>
    <n v="1"/>
    <n v="0"/>
    <n v="6214791"/>
    <n v="13"/>
    <n v="0"/>
    <n v="75857444"/>
    <n v="139"/>
    <n v="0"/>
    <n v="429893209"/>
    <n v="1179"/>
    <n v="171"/>
    <s v="domain\AppSvc"/>
    <x v="390"/>
    <n v="1"/>
  </r>
  <r>
    <s v="\\FS1\2018\123847"/>
    <n v="8"/>
    <n v="6275966976"/>
    <n v="1580"/>
    <n v="98"/>
    <n v="3972130"/>
    <n v="62794974"/>
    <n v="64040479"/>
    <n v="1860217730"/>
    <n v="0"/>
    <s v="\\FS1\2018\123456\2018\I\001\CC\2083711b-2405-4081-a4bf-0619c8375f1b\LGP.docx"/>
    <n v="8"/>
    <n v="0"/>
    <s v="\\FS1\2018\123456\2018\P\002\CC\2083711b-2405-4081-a4bf-0619c8375f1b\CFf_2083711b-2405-4081-a4bf-0619c8375f1b_2083711b-2405-4081-a4bf-0619c8375f1b.docx"/>
    <n v="209"/>
    <n v="0"/>
    <n v="0"/>
    <n v="0"/>
    <n v="0"/>
    <n v="0"/>
    <n v="0"/>
    <n v="0"/>
    <n v="0"/>
    <d v="2020-02-07T17:41:58"/>
    <d v="2020-02-09T01:24:52"/>
    <d v="2020-02-07T17:22:38"/>
    <n v="0"/>
    <n v="0"/>
    <n v="0"/>
    <n v="29183850"/>
    <n v="35"/>
    <n v="14"/>
    <n v="1920635205"/>
    <n v="472"/>
    <n v="77"/>
    <n v="6275966976"/>
    <n v="1580"/>
    <n v="98"/>
    <n v="3743284"/>
    <n v="13"/>
    <n v="98"/>
    <n v="341218681"/>
    <n v="118"/>
    <n v="98"/>
    <n v="4781557732"/>
    <n v="1146"/>
    <n v="98"/>
    <n v="6275966976"/>
    <n v="1580"/>
    <n v="98"/>
    <n v="0"/>
    <n v="0"/>
    <n v="0"/>
    <n v="63529712"/>
    <n v="55"/>
    <n v="5"/>
    <n v="2842092285"/>
    <n v="621"/>
    <n v="56"/>
    <n v="6275966976"/>
    <n v="1580"/>
    <n v="98"/>
    <s v="domain\AppSvc"/>
    <x v="391"/>
    <n v="1"/>
  </r>
  <r>
    <s v="\\FS1\2018\123848"/>
    <n v="6"/>
    <n v="176594890"/>
    <n v="658"/>
    <n v="13"/>
    <n v="268381"/>
    <n v="1603483"/>
    <n v="13584222"/>
    <n v="48072390"/>
    <n v="0"/>
    <s v="\\FS1\2018\123456\2018\F\001\2083711b-2405-4081-a4bf-0619c8375f1b.rr"/>
    <n v="6"/>
    <n v="0"/>
    <s v="\\FS1\2018\123456\2018\F\001\2083711b-2405-4081-a4bf-0619c8375f1b_AF.rr"/>
    <n v="95"/>
    <n v="0"/>
    <n v="0"/>
    <n v="0"/>
    <n v="0"/>
    <n v="0"/>
    <n v="0"/>
    <n v="0"/>
    <n v="0"/>
    <d v="2020-02-05T16:56:05"/>
    <d v="2020-02-08T19:39:18"/>
    <d v="2020-02-05T16:56:02"/>
    <n v="0"/>
    <n v="0"/>
    <n v="0"/>
    <n v="88145356"/>
    <n v="328"/>
    <n v="7"/>
    <n v="88145356"/>
    <n v="328"/>
    <n v="7"/>
    <n v="176594890"/>
    <n v="658"/>
    <n v="13"/>
    <n v="0"/>
    <n v="0"/>
    <n v="13"/>
    <n v="88145356"/>
    <n v="328"/>
    <n v="13"/>
    <n v="88145356"/>
    <n v="328"/>
    <n v="13"/>
    <n v="176594890"/>
    <n v="658"/>
    <n v="13"/>
    <n v="0"/>
    <n v="0"/>
    <n v="0"/>
    <n v="88145356"/>
    <n v="328"/>
    <n v="1"/>
    <n v="88145356"/>
    <n v="328"/>
    <n v="1"/>
    <n v="176594890"/>
    <n v="658"/>
    <n v="13"/>
    <s v="domain\AppSvc"/>
    <x v="392"/>
    <n v="1"/>
  </r>
  <r>
    <s v="\\FS1\2018\123849"/>
    <n v="8"/>
    <n v="919840032"/>
    <n v="2663"/>
    <n v="606"/>
    <n v="345414"/>
    <n v="15045369"/>
    <n v="1517887"/>
    <n v="193347047"/>
    <n v="0"/>
    <s v="\\FS1\2018\123456\2018\F\001\CC\2083711b-2405-4081-a4bf-0619c8375f1b\GLI.xml"/>
    <n v="8"/>
    <n v="0"/>
    <s v="\\FS1\2018\123456\2018\F\001\CC\2083711b-2405-4081-a4bf-0619c8375f1b\CFf_2083711b-2405-4081-a4bf-0619c8375f1b_2083711b-2405-4081-a4bf-0619c8375f1b.docx"/>
    <n v="209"/>
    <n v="0"/>
    <n v="0"/>
    <n v="0"/>
    <n v="0"/>
    <n v="0"/>
    <n v="0"/>
    <n v="0"/>
    <n v="0"/>
    <d v="2020-02-08T21:05:27"/>
    <d v="2020-02-09T01:24:36"/>
    <d v="2020-02-08T20:56:57"/>
    <n v="883642"/>
    <n v="4"/>
    <n v="4"/>
    <n v="2754656"/>
    <n v="11"/>
    <n v="11"/>
    <n v="9858309"/>
    <n v="26"/>
    <n v="14"/>
    <n v="919840032"/>
    <n v="2663"/>
    <n v="606"/>
    <n v="5798317"/>
    <n v="14"/>
    <n v="606"/>
    <n v="25064149"/>
    <n v="52"/>
    <n v="606"/>
    <n v="52051690"/>
    <n v="103"/>
    <n v="606"/>
    <n v="919840032"/>
    <n v="2663"/>
    <n v="606"/>
    <n v="1626178"/>
    <n v="5"/>
    <n v="0"/>
    <n v="3963652"/>
    <n v="14"/>
    <n v="1"/>
    <n v="12434596"/>
    <n v="33"/>
    <n v="2"/>
    <n v="919840032"/>
    <n v="2663"/>
    <n v="606"/>
    <s v="domain\AppSvc"/>
    <x v="393"/>
    <n v="1"/>
  </r>
  <r>
    <s v="\\FS1\2018\123850"/>
    <n v="8"/>
    <n v="114623537"/>
    <n v="485"/>
    <n v="99"/>
    <n v="236337"/>
    <n v="3922980"/>
    <n v="1157813"/>
    <n v="77848448"/>
    <n v="0"/>
    <s v="\\FS1\2018\123456\2018\F\001\CC\2083711b-2405-4081-a4bf-0619c8375f1b\GLI.xml"/>
    <n v="8"/>
    <n v="0"/>
    <s v="\\FS1\2018\123456\2018\I\001\CC\2083711b-2405-4081-a4bf-0619c8375f1b\Cache_CFf_2083711b-2405-4081-a4bf-0619c8375f1b_2083711b-2405-4081-a4bf-0619c8375f1b.docx"/>
    <n v="215"/>
    <n v="0"/>
    <n v="0"/>
    <n v="0"/>
    <n v="0"/>
    <n v="0"/>
    <n v="0"/>
    <n v="0"/>
    <n v="0"/>
    <d v="2020-02-08T11:15:15"/>
    <d v="2020-02-09T00:57:40"/>
    <d v="2020-02-08T11:15:07"/>
    <n v="709999"/>
    <n v="2"/>
    <n v="1"/>
    <n v="17161855"/>
    <n v="57"/>
    <n v="17"/>
    <n v="30626054"/>
    <n v="103"/>
    <n v="23"/>
    <n v="114623537"/>
    <n v="485"/>
    <n v="99"/>
    <n v="1060157"/>
    <n v="3"/>
    <n v="99"/>
    <n v="27450361"/>
    <n v="76"/>
    <n v="99"/>
    <n v="49054618"/>
    <n v="140"/>
    <n v="99"/>
    <n v="114623537"/>
    <n v="485"/>
    <n v="99"/>
    <n v="1060157"/>
    <n v="3"/>
    <n v="0"/>
    <n v="18469800"/>
    <n v="60"/>
    <n v="5"/>
    <n v="37097660"/>
    <n v="115"/>
    <n v="7"/>
    <n v="114623537"/>
    <n v="485"/>
    <n v="99"/>
    <s v="domain\AppSvc"/>
    <x v="394"/>
    <n v="1"/>
  </r>
  <r>
    <s v="\\FS1\2018\123851"/>
    <n v="8"/>
    <n v="21554313331"/>
    <n v="32786"/>
    <n v="4482"/>
    <n v="657424"/>
    <n v="114938670"/>
    <n v="4809083"/>
    <n v="1831770169"/>
    <n v="0"/>
    <s v="\\FS1\2018\123456\2018\C\002\CC\2083711b-2405-4081-a4bf-0619c8375f1b\GLI.xml"/>
    <n v="8"/>
    <n v="0"/>
    <s v="\\FS1\2018\123456\2018\C\002\CC\2083711b-2405-4081-a4bf-0619c8375f1b\Cache_CFf_2083711b-2405-4081-a4bf-0619c8375f1b_2083711b-2405-4081-a4bf-0619c8375f1b.docx"/>
    <n v="215"/>
    <n v="0"/>
    <n v="0"/>
    <n v="0"/>
    <n v="0"/>
    <n v="0"/>
    <n v="0"/>
    <n v="0"/>
    <n v="4"/>
    <d v="2020-02-08T14:16:28"/>
    <d v="2020-02-09T01:24:54"/>
    <d v="2020-02-08T14:08:57"/>
    <n v="62393675"/>
    <n v="40"/>
    <n v="21"/>
    <n v="436497624"/>
    <n v="345"/>
    <n v="164"/>
    <n v="6693778436"/>
    <n v="8451"/>
    <n v="960"/>
    <n v="21554313331"/>
    <n v="32786"/>
    <n v="4482"/>
    <n v="144072233"/>
    <n v="105"/>
    <n v="4482"/>
    <n v="706308971"/>
    <n v="525"/>
    <n v="4482"/>
    <n v="12133388728"/>
    <n v="14052"/>
    <n v="4482"/>
    <n v="21554313331"/>
    <n v="32786"/>
    <n v="4482"/>
    <n v="76365285"/>
    <n v="50"/>
    <n v="0"/>
    <n v="528641428"/>
    <n v="359"/>
    <n v="27"/>
    <n v="6784104108"/>
    <n v="8388"/>
    <n v="534"/>
    <n v="21554313331"/>
    <n v="32786"/>
    <n v="4482"/>
    <s v="domain\AppSvc"/>
    <x v="395"/>
    <n v="1"/>
  </r>
  <r>
    <s v="\\FS1\2018\123852"/>
    <n v="6"/>
    <n v="65314974"/>
    <n v="123"/>
    <n v="13"/>
    <n v="531016"/>
    <n v="1870445"/>
    <n v="5024228"/>
    <n v="27708540"/>
    <n v="0"/>
    <s v="\\FS1\2018\123456\2018\P\001\2083711b-2405-4081-a4bf-0619c8375f1b.rr"/>
    <n v="6"/>
    <n v="0"/>
    <s v="\\FS1\2018\123456\2018\P\001\2083711b-2405-4081-a4bf-0619c8375f1b_AF.rr"/>
    <n v="95"/>
    <n v="0"/>
    <n v="0"/>
    <n v="0"/>
    <n v="0"/>
    <n v="0"/>
    <n v="0"/>
    <n v="0"/>
    <n v="0"/>
    <d v="2020-02-03T16:15:31"/>
    <d v="2020-02-08T20:15:30"/>
    <d v="2020-02-03T16:15:15"/>
    <n v="0"/>
    <n v="0"/>
    <n v="0"/>
    <n v="17622366"/>
    <n v="39"/>
    <n v="2"/>
    <n v="31508575"/>
    <n v="58"/>
    <n v="4"/>
    <n v="65314974"/>
    <n v="123"/>
    <n v="13"/>
    <n v="0"/>
    <n v="0"/>
    <n v="13"/>
    <n v="34658850"/>
    <n v="78"/>
    <n v="13"/>
    <n v="62004030"/>
    <n v="116"/>
    <n v="13"/>
    <n v="65314974"/>
    <n v="123"/>
    <n v="13"/>
    <n v="0"/>
    <n v="0"/>
    <n v="0"/>
    <n v="17036484"/>
    <n v="39"/>
    <n v="0"/>
    <n v="30495455"/>
    <n v="58"/>
    <n v="0"/>
    <n v="65314974"/>
    <n v="123"/>
    <n v="13"/>
    <s v="domain\AppSvc"/>
    <x v="396"/>
    <n v="1"/>
  </r>
  <r>
    <s v="\\FS1\2018\123853"/>
    <n v="8"/>
    <n v="1714372301"/>
    <n v="282"/>
    <n v="47"/>
    <n v="6079334"/>
    <n v="167817068"/>
    <n v="36476006"/>
    <n v="1125335851"/>
    <n v="0"/>
    <s v="\\FS1\2018\123456\2018\C\001\CC\2083711b-2405-4081-a4bf-0619c8375f1b\GMI.xml"/>
    <n v="8"/>
    <n v="0"/>
    <s v="\\FS1\2018\123456\2018\K\001\CC\2083711b-2405-4081-a4bf-0619c8375f1b\MASK_CFf_2083711b-2405-4081-a4bf-0619c8375f1b_2083711b-2405-4081-a4bf-0619c8375f1b.docx"/>
    <n v="214"/>
    <n v="0"/>
    <n v="0"/>
    <n v="0"/>
    <n v="0"/>
    <n v="0"/>
    <n v="0"/>
    <n v="0"/>
    <n v="0"/>
    <d v="2020-02-07T17:46:33"/>
    <d v="2020-02-09T00:49:37"/>
    <d v="2020-02-07T17:23:55"/>
    <n v="0"/>
    <n v="0"/>
    <n v="0"/>
    <n v="2553091"/>
    <n v="1"/>
    <n v="1"/>
    <n v="275972179"/>
    <n v="17"/>
    <n v="5"/>
    <n v="1714372301"/>
    <n v="282"/>
    <n v="47"/>
    <n v="1534246"/>
    <n v="1"/>
    <n v="47"/>
    <n v="26513625"/>
    <n v="11"/>
    <n v="47"/>
    <n v="529416366"/>
    <n v="44"/>
    <n v="47"/>
    <n v="1714372301"/>
    <n v="282"/>
    <n v="47"/>
    <n v="0"/>
    <n v="0"/>
    <n v="0"/>
    <n v="16120131"/>
    <n v="7"/>
    <n v="0"/>
    <n v="352996571"/>
    <n v="32"/>
    <n v="0"/>
    <n v="1714372301"/>
    <n v="282"/>
    <n v="47"/>
    <s v="domain\AppSvc"/>
    <x v="397"/>
    <n v="1"/>
  </r>
  <r>
    <s v="\\FS1\2018\123854"/>
    <n v="8"/>
    <n v="4847005000"/>
    <n v="11827"/>
    <n v="731"/>
    <n v="409825"/>
    <n v="40095714"/>
    <n v="6630649"/>
    <n v="251282327"/>
    <n v="0"/>
    <s v="\\FS1\2018\123456\2018\I\005\CC\2083711b-2405-4081-a4bf-0619c8375f1b\LGP.docx"/>
    <n v="8"/>
    <n v="0"/>
    <s v="\\FS1\2018\123456\2018\I\007\CC\2083711b-2405-4081-a4bf-0619c8375f1b\CF_34050_2083711b-2405-4081-a4bf-0619c8375f1b_2083711b-2405-4081-a4bf-0619c8375f1b.docx"/>
    <n v="212"/>
    <n v="0"/>
    <n v="0"/>
    <n v="0"/>
    <n v="0"/>
    <n v="0"/>
    <n v="0"/>
    <n v="1"/>
    <n v="0"/>
    <d v="2020-02-09T05:07:43"/>
    <d v="2020-02-09T05:29:35"/>
    <d v="2020-02-09T05:07:43"/>
    <n v="700173"/>
    <n v="1"/>
    <n v="2"/>
    <n v="177751707"/>
    <n v="459"/>
    <n v="152"/>
    <n v="1953060531"/>
    <n v="4730"/>
    <n v="621"/>
    <n v="4847005000"/>
    <n v="11827"/>
    <n v="731"/>
    <n v="7633417"/>
    <n v="8"/>
    <n v="731"/>
    <n v="298039412"/>
    <n v="669"/>
    <n v="731"/>
    <n v="3173940747"/>
    <n v="7021"/>
    <n v="731"/>
    <n v="4847005000"/>
    <n v="11827"/>
    <n v="731"/>
    <n v="1725761"/>
    <n v="3"/>
    <n v="0"/>
    <n v="203154833"/>
    <n v="505"/>
    <n v="42"/>
    <n v="1853408039"/>
    <n v="4748"/>
    <n v="448"/>
    <n v="4847005000"/>
    <n v="11827"/>
    <n v="731"/>
    <s v="domain\AppSvc"/>
    <x v="398"/>
    <n v="1"/>
  </r>
  <r>
    <s v="\\FS1\2018\123855"/>
    <n v="8"/>
    <n v="1223963430"/>
    <n v="3081"/>
    <n v="457"/>
    <n v="397261"/>
    <n v="13037755"/>
    <n v="2678256"/>
    <n v="208431827"/>
    <n v="0"/>
    <s v="\\FS1\2018\123456\2018\S\001\CC\2083711b-2405-4081-a4bf-0619c8375f1b\GLI.xml"/>
    <n v="8"/>
    <n v="0"/>
    <s v="\\FS1\2018\123456\2018\I\005\CC\2083711b-2405-4081-a4bf-0619c8375f1b\Cache_CFf_2083711b-2405-4081-a4bf-0619c8375f1b_2083711b-2405-4081-a4bf-0619c8375f1b.docx"/>
    <n v="215"/>
    <n v="0"/>
    <n v="0"/>
    <n v="0"/>
    <n v="0"/>
    <n v="0"/>
    <n v="0"/>
    <n v="0"/>
    <n v="0"/>
    <d v="2020-02-08T12:54:55"/>
    <d v="2020-02-09T01:24:50"/>
    <d v="2020-02-08T12:14:47"/>
    <n v="22748610"/>
    <n v="55"/>
    <n v="18"/>
    <n v="104722227"/>
    <n v="270"/>
    <n v="50"/>
    <n v="585393675"/>
    <n v="2121"/>
    <n v="418"/>
    <n v="1223963430"/>
    <n v="3081"/>
    <n v="457"/>
    <n v="50645132"/>
    <n v="123"/>
    <n v="457"/>
    <n v="154388927"/>
    <n v="336"/>
    <n v="457"/>
    <n v="689098777"/>
    <n v="2264"/>
    <n v="457"/>
    <n v="1223963430"/>
    <n v="3081"/>
    <n v="457"/>
    <n v="11977225"/>
    <n v="49"/>
    <n v="2"/>
    <n v="112172998"/>
    <n v="278"/>
    <n v="9"/>
    <n v="423831763"/>
    <n v="1952"/>
    <n v="369"/>
    <n v="1223963430"/>
    <n v="3081"/>
    <n v="457"/>
    <s v="domain\AppSvc"/>
    <x v="399"/>
    <n v="1"/>
  </r>
  <r>
    <s v="\\FS1\2018\123856"/>
    <n v="8"/>
    <n v="635544661"/>
    <n v="1261"/>
    <n v="81"/>
    <n v="504000"/>
    <n v="35430048"/>
    <n v="7846230"/>
    <n v="103623071"/>
    <n v="0"/>
    <s v="\\FS1\2018\123456\2018\I\001\CC\2083711b-2405-4081-a4bf-0619c8375f1b\GLI.xml"/>
    <n v="8"/>
    <n v="0"/>
    <s v="\\FS1\2018\123456\2018\I\001\CC\2083711b-2405-4081-a4bf-0619c8375f1b\CFf_2083711b-2405-4081-a4bf-0619c8375f1b_2083711b-2405-4081-a4bf-0619c8375f1b.docx"/>
    <n v="209"/>
    <n v="0"/>
    <n v="0"/>
    <n v="0"/>
    <n v="0"/>
    <n v="0"/>
    <n v="0"/>
    <n v="0"/>
    <n v="0"/>
    <d v="2020-02-07T13:15:50"/>
    <d v="2020-02-08T19:38:08"/>
    <d v="2020-02-07T12:55:55"/>
    <n v="0"/>
    <n v="0"/>
    <n v="0"/>
    <n v="11903163"/>
    <n v="36"/>
    <n v="13"/>
    <n v="99675615"/>
    <n v="264"/>
    <n v="57"/>
    <n v="635544661"/>
    <n v="1261"/>
    <n v="81"/>
    <n v="0"/>
    <n v="0"/>
    <n v="81"/>
    <n v="14584418"/>
    <n v="41"/>
    <n v="81"/>
    <n v="126163268"/>
    <n v="316"/>
    <n v="81"/>
    <n v="635544661"/>
    <n v="1261"/>
    <n v="81"/>
    <n v="0"/>
    <n v="0"/>
    <n v="0"/>
    <n v="11768441"/>
    <n v="36"/>
    <n v="2"/>
    <n v="114459250"/>
    <n v="293"/>
    <n v="32"/>
    <n v="635544661"/>
    <n v="1261"/>
    <n v="81"/>
    <s v="domain\AppSvc"/>
    <x v="400"/>
    <n v="1"/>
  </r>
  <r>
    <s v="\\FS1\2018\123857"/>
    <n v="8"/>
    <n v="2372980828"/>
    <n v="3345"/>
    <n v="383"/>
    <n v="709411"/>
    <n v="17798630"/>
    <n v="6195772"/>
    <n v="824497839"/>
    <n v="0"/>
    <s v="\\FS1\2018\123456\2018\Y\001\CC\2083711b-2405-4081-a4bf-0619c8375f1b\GLI.xml"/>
    <n v="8"/>
    <n v="0"/>
    <s v="\\FS1\2018\123456\2018\I\006\CC\2083711b-2405-4081-a4bf-0619c8375f1b\CF_5100_2083711b-2405-4081-a4bf-0619c8375f1b_2083711b-2405-4081-a4bf-0619c8375f1b.docx"/>
    <n v="211"/>
    <n v="0"/>
    <n v="0"/>
    <n v="0"/>
    <n v="0"/>
    <n v="0"/>
    <n v="0"/>
    <n v="0"/>
    <n v="0"/>
    <d v="2020-02-07T16:52:57"/>
    <d v="2020-02-09T01:24:50"/>
    <d v="2020-02-07T15:58:21"/>
    <n v="0"/>
    <n v="0"/>
    <n v="0"/>
    <n v="23455930"/>
    <n v="72"/>
    <n v="39"/>
    <n v="1154190801"/>
    <n v="1346"/>
    <n v="106"/>
    <n v="2372980828"/>
    <n v="3345"/>
    <n v="383"/>
    <n v="3023774"/>
    <n v="9"/>
    <n v="383"/>
    <n v="75647913"/>
    <n v="111"/>
    <n v="383"/>
    <n v="2111631324"/>
    <n v="2307"/>
    <n v="383"/>
    <n v="2372980828"/>
    <n v="3345"/>
    <n v="383"/>
    <n v="0"/>
    <n v="0"/>
    <n v="0"/>
    <n v="57065652"/>
    <n v="78"/>
    <n v="5"/>
    <n v="1304457208"/>
    <n v="1440"/>
    <n v="52"/>
    <n v="2372980828"/>
    <n v="3345"/>
    <n v="383"/>
    <s v="domain\AppSvc"/>
    <x v="401"/>
    <n v="1"/>
  </r>
  <r>
    <s v="\\FS1\2018\123858"/>
    <n v="8"/>
    <n v="2297185331"/>
    <n v="3923"/>
    <n v="378"/>
    <n v="585568"/>
    <n v="32778579"/>
    <n v="6077209"/>
    <n v="565006713"/>
    <n v="0"/>
    <s v="\\FS1\2018\123456\2018\F\003\CC\2083711b-2405-4081-a4bf-0619c8375f1b\GLI.xml"/>
    <n v="8"/>
    <n v="0"/>
    <s v="\\FS1\2018\123456\2018\F\003\CC\2083711b-2405-4081-a4bf-0619c8375f1b\FC_CFf_2083711b-2405-4081-a4bf-0619c8375f1b_2083711b-2405-4081-a4bf-0619c8375f1b.docx"/>
    <n v="212"/>
    <n v="0"/>
    <n v="0"/>
    <n v="0"/>
    <n v="0"/>
    <n v="0"/>
    <n v="0"/>
    <n v="0"/>
    <n v="0"/>
    <d v="2020-02-08T14:50:00"/>
    <d v="2020-02-09T01:10:54"/>
    <d v="2020-02-08T11:55:08"/>
    <n v="0"/>
    <n v="0"/>
    <n v="1"/>
    <n v="438225770"/>
    <n v="589"/>
    <n v="90"/>
    <n v="1260018843"/>
    <n v="2276"/>
    <n v="307"/>
    <n v="2297185331"/>
    <n v="3923"/>
    <n v="378"/>
    <n v="11858212"/>
    <n v="15"/>
    <n v="378"/>
    <n v="756029140"/>
    <n v="930"/>
    <n v="378"/>
    <n v="1974917621"/>
    <n v="3324"/>
    <n v="378"/>
    <n v="2297185331"/>
    <n v="3923"/>
    <n v="378"/>
    <n v="1964435"/>
    <n v="1"/>
    <n v="0"/>
    <n v="505136502"/>
    <n v="630"/>
    <n v="43"/>
    <n v="1304547579"/>
    <n v="2303"/>
    <n v="240"/>
    <n v="2297185331"/>
    <n v="3923"/>
    <n v="378"/>
    <s v="domain\AppSvc"/>
    <x v="402"/>
    <n v="1"/>
  </r>
  <r>
    <s v="\\FS1\2018\123859"/>
    <n v="8"/>
    <n v="652486586"/>
    <n v="1481"/>
    <n v="108"/>
    <n v="440571"/>
    <n v="5734466"/>
    <n v="6041542"/>
    <n v="232065448"/>
    <n v="0"/>
    <s v="\\FS1\2018\123456\2018\C\001\CC\2083711b-2405-4081-a4bf-0619c8375f1b\GLI.xml"/>
    <n v="8"/>
    <n v="0"/>
    <s v="\\FS1\2018\123456\2018\C\001\CC\2083711b-2405-4081-a4bf-0619c8375f1b\Cache_CFf_2083711b-2405-4081-a4bf-0619c8375f1b_2083711b-2405-4081-a4bf-0619c8375f1b.docx"/>
    <n v="215"/>
    <n v="0"/>
    <n v="0"/>
    <n v="0"/>
    <n v="0"/>
    <n v="0"/>
    <n v="0"/>
    <n v="0"/>
    <n v="0"/>
    <d v="2020-02-08T19:17:55"/>
    <d v="2020-02-09T01:24:33"/>
    <d v="2020-02-08T18:45:23"/>
    <n v="6330920"/>
    <n v="3"/>
    <n v="1"/>
    <n v="180023072"/>
    <n v="408"/>
    <n v="35"/>
    <n v="278036022"/>
    <n v="601"/>
    <n v="49"/>
    <n v="652486586"/>
    <n v="1481"/>
    <n v="108"/>
    <n v="83262727"/>
    <n v="173"/>
    <n v="108"/>
    <n v="205462500"/>
    <n v="457"/>
    <n v="108"/>
    <n v="364596895"/>
    <n v="752"/>
    <n v="108"/>
    <n v="652486586"/>
    <n v="1481"/>
    <n v="108"/>
    <n v="2119819"/>
    <n v="1"/>
    <n v="0"/>
    <n v="118516145"/>
    <n v="376"/>
    <n v="5"/>
    <n v="270524314"/>
    <n v="614"/>
    <n v="23"/>
    <n v="652486586"/>
    <n v="1481"/>
    <n v="108"/>
    <s v="domain\AppSvc"/>
    <x v="403"/>
    <n v="1"/>
  </r>
  <r>
    <s v="\\FS1\2018\123860"/>
    <n v="8"/>
    <n v="140578758"/>
    <n v="341"/>
    <n v="45"/>
    <n v="412254"/>
    <n v="1390342"/>
    <n v="3123972"/>
    <n v="95289852"/>
    <n v="0"/>
    <s v="\\FS1\2018\123456\2018\C\001\CC\2083711b-2405-4081-a4bf-0619c8375f1b\LGP.docx"/>
    <n v="8"/>
    <n v="0"/>
    <s v="\\FS1\2018\123456\2018\C\001\CC\2083711b-2405-4081-a4bf-0619c8375f1b\CFf_2083711b-2405-4081-a4bf-0619c8375f1b_2083711b-2405-4081-a4bf-0619c8375f1b.docx"/>
    <n v="209"/>
    <n v="0"/>
    <n v="0"/>
    <n v="0"/>
    <n v="0"/>
    <n v="0"/>
    <n v="0"/>
    <n v="0"/>
    <n v="0"/>
    <d v="2020-02-02T12:40:05"/>
    <d v="2020-02-08T20:17:30"/>
    <d v="2020-02-02T12:38:47"/>
    <n v="0"/>
    <n v="0"/>
    <n v="0"/>
    <n v="431185"/>
    <n v="1"/>
    <n v="1"/>
    <n v="5022740"/>
    <n v="36"/>
    <n v="26"/>
    <n v="140578758"/>
    <n v="341"/>
    <n v="45"/>
    <n v="0"/>
    <n v="0"/>
    <n v="45"/>
    <n v="1209155"/>
    <n v="3"/>
    <n v="45"/>
    <n v="14454635"/>
    <n v="57"/>
    <n v="45"/>
    <n v="140578758"/>
    <n v="341"/>
    <n v="45"/>
    <n v="0"/>
    <n v="0"/>
    <n v="0"/>
    <n v="404533"/>
    <n v="1"/>
    <n v="0"/>
    <n v="1911380"/>
    <n v="30"/>
    <n v="21"/>
    <n v="140578758"/>
    <n v="341"/>
    <n v="45"/>
    <s v="domain\AppSvc"/>
    <x v="404"/>
    <n v="1"/>
  </r>
  <r>
    <s v="\\FS1\2018\123861"/>
    <n v="8"/>
    <n v="343384759"/>
    <n v="735"/>
    <n v="66"/>
    <n v="467190"/>
    <n v="21730848"/>
    <n v="5202799"/>
    <n v="125881070"/>
    <n v="0"/>
    <s v="\\FS1\2018\123456\2018\P\001\CC\2083711b-2405-4081-a4bf-0619c8375f1b\GLI.xml"/>
    <n v="8"/>
    <n v="0"/>
    <s v="\\FS1\2018\123456\2018\P\001\CC\2083711b-2405-4081-a4bf-0619c8375f1b\FC_CFf_2083711b-2405-4081-a4bf-0619c8375f1b_2083711b-2405-4081-a4bf-0619c8375f1b.docx"/>
    <n v="212"/>
    <n v="0"/>
    <n v="0"/>
    <n v="0"/>
    <n v="0"/>
    <n v="0"/>
    <n v="0"/>
    <n v="0"/>
    <n v="0"/>
    <d v="2020-02-08T18:27:06"/>
    <d v="2020-02-09T01:24:54"/>
    <d v="2020-02-08T18:26:54"/>
    <n v="14097208"/>
    <n v="28"/>
    <n v="11"/>
    <n v="28215858"/>
    <n v="57"/>
    <n v="19"/>
    <n v="115933908"/>
    <n v="264"/>
    <n v="49"/>
    <n v="343384759"/>
    <n v="735"/>
    <n v="66"/>
    <n v="44956925"/>
    <n v="42"/>
    <n v="66"/>
    <n v="71472911"/>
    <n v="106"/>
    <n v="66"/>
    <n v="206549218"/>
    <n v="401"/>
    <n v="66"/>
    <n v="343384759"/>
    <n v="735"/>
    <n v="66"/>
    <n v="15321196"/>
    <n v="30"/>
    <n v="5"/>
    <n v="50651168"/>
    <n v="60"/>
    <n v="5"/>
    <n v="171555728"/>
    <n v="330"/>
    <n v="38"/>
    <n v="343384759"/>
    <n v="735"/>
    <n v="66"/>
    <s v="domain\AppSvc"/>
    <x v="405"/>
    <n v="1"/>
  </r>
  <r>
    <s v="\\FS1\2018\123862"/>
    <n v="8"/>
    <n v="1547525077"/>
    <n v="5504"/>
    <n v="630"/>
    <n v="281163"/>
    <n v="7671182"/>
    <n v="2456389"/>
    <n v="299926953"/>
    <n v="0"/>
    <s v="\\FS1\2018\123456\2018\F\002\PC\SP\2083711b-2405-4081-a4bf-0619c8375f1b\"/>
    <n v="8"/>
    <n v="0"/>
    <s v="\\FS1\2018\123456\2018\S\001\CC\2083711b-2405-4081-a4bf-0619c8375f1b\Cache_CFf_2083711b-2405-4081-a4bf-0619c8375f1b_2083711b-2405-4081-a4bf-0619c8375f1b.docx"/>
    <n v="215"/>
    <n v="0"/>
    <n v="0"/>
    <n v="0"/>
    <n v="0"/>
    <n v="0"/>
    <n v="0"/>
    <n v="0"/>
    <n v="0"/>
    <d v="2020-02-07T16:18:44"/>
    <d v="2020-02-09T00:42:35"/>
    <d v="2020-02-07T16:18:41"/>
    <n v="0"/>
    <n v="0"/>
    <n v="0"/>
    <n v="220827505"/>
    <n v="357"/>
    <n v="31"/>
    <n v="628039622"/>
    <n v="3193"/>
    <n v="533"/>
    <n v="1547525077"/>
    <n v="5504"/>
    <n v="630"/>
    <n v="1142437"/>
    <n v="2"/>
    <n v="630"/>
    <n v="436220966"/>
    <n v="673"/>
    <n v="630"/>
    <n v="711843753"/>
    <n v="3346"/>
    <n v="630"/>
    <n v="1547525077"/>
    <n v="5504"/>
    <n v="630"/>
    <n v="0"/>
    <n v="0"/>
    <n v="0"/>
    <n v="220166696"/>
    <n v="359"/>
    <n v="10"/>
    <n v="406935142"/>
    <n v="2854"/>
    <n v="380"/>
    <n v="1547525077"/>
    <n v="5504"/>
    <n v="630"/>
    <s v="domain\AppSvc"/>
    <x v="406"/>
    <n v="1"/>
  </r>
  <r>
    <s v="\\FS1\2018\123863"/>
    <n v="8"/>
    <n v="1663088887"/>
    <n v="5925"/>
    <n v="747"/>
    <n v="280690"/>
    <n v="12035249"/>
    <n v="2226357"/>
    <n v="187989104"/>
    <n v="0"/>
    <s v="\\FS1\2018\123456\2018\F\001\CC\2083711b-2405-4081-a4bf-0619c8375f1b\GOLI.xml"/>
    <n v="8"/>
    <n v="0"/>
    <s v="\\FS1\2018\123456\2018\I\004\CC\2083711b-2405-4081-a4bf-0619c8375f1b\CF_331_2083711b-2405-4081-a4bf-0619c8375f1b_2083711b-2405-4081-a4bf-0619c8375f1b.docx"/>
    <n v="210"/>
    <n v="0"/>
    <n v="0"/>
    <n v="0"/>
    <n v="0"/>
    <n v="0"/>
    <n v="0"/>
    <n v="0"/>
    <n v="0"/>
    <d v="2020-02-07T16:20:46"/>
    <d v="2020-02-09T01:24:37"/>
    <d v="2020-02-07T16:20:41"/>
    <n v="0"/>
    <n v="0"/>
    <n v="0"/>
    <n v="89712014"/>
    <n v="333"/>
    <n v="88"/>
    <n v="498667474"/>
    <n v="2570"/>
    <n v="440"/>
    <n v="1663088887"/>
    <n v="5925"/>
    <n v="747"/>
    <n v="3696097"/>
    <n v="11"/>
    <n v="747"/>
    <n v="125445342"/>
    <n v="394"/>
    <n v="747"/>
    <n v="692686420"/>
    <n v="3120"/>
    <n v="747"/>
    <n v="1663088887"/>
    <n v="5925"/>
    <n v="747"/>
    <n v="0"/>
    <n v="0"/>
    <n v="0"/>
    <n v="80728584"/>
    <n v="344"/>
    <n v="51"/>
    <n v="355036090"/>
    <n v="2039"/>
    <n v="93"/>
    <n v="1663088887"/>
    <n v="5925"/>
    <n v="747"/>
    <s v="domain\AppSvc"/>
    <x v="407"/>
    <n v="1"/>
  </r>
  <r>
    <s v="\\FS1\2018\123864"/>
    <n v="8"/>
    <n v="17043630259"/>
    <n v="13171"/>
    <n v="864"/>
    <n v="1294027"/>
    <n v="232972524"/>
    <n v="19726423"/>
    <n v="2825876523"/>
    <n v="0"/>
    <s v="\\FS1\2018\123456\2018\Y\002\CC\2083711b-2405-4081-a4bf-0619c8375f1b\LGP.docx"/>
    <n v="8"/>
    <n v="0"/>
    <s v="\\FS1\2018\123456\2018\I\006\CC\2083711b-2405-4081-a4bf-0619c8375f1b\Cache_CF_500_2083711b-2405-4081-a4bf-0619c8375f1b_2083711b-2405-4081-a4bf-0619c8375f1b.docx"/>
    <n v="216"/>
    <n v="0"/>
    <n v="0"/>
    <n v="0"/>
    <n v="0"/>
    <n v="0"/>
    <n v="0"/>
    <n v="0"/>
    <n v="1"/>
    <d v="2020-02-08T16:42:00"/>
    <d v="2020-02-09T01:24:52"/>
    <d v="2020-02-08T16:29:11"/>
    <n v="87002614"/>
    <n v="28"/>
    <n v="24"/>
    <n v="773803103"/>
    <n v="1077"/>
    <n v="239"/>
    <n v="3748265700"/>
    <n v="5533"/>
    <n v="795"/>
    <n v="17043630259"/>
    <n v="13171"/>
    <n v="864"/>
    <n v="226791078"/>
    <n v="183"/>
    <n v="864"/>
    <n v="4933685210"/>
    <n v="4633"/>
    <n v="864"/>
    <n v="16778647812"/>
    <n v="12760"/>
    <n v="864"/>
    <n v="17043630259"/>
    <n v="13171"/>
    <n v="864"/>
    <n v="106720187"/>
    <n v="50"/>
    <n v="1"/>
    <n v="978344136"/>
    <n v="1180"/>
    <n v="68"/>
    <n v="4405636767"/>
    <n v="5920"/>
    <n v="617"/>
    <n v="17043630259"/>
    <n v="13171"/>
    <n v="864"/>
    <s v="domain\AppSvc"/>
    <x v="408"/>
    <n v="1"/>
  </r>
  <r>
    <s v="\\FS1\2018\123865"/>
    <n v="8"/>
    <n v="3399769665"/>
    <n v="16597"/>
    <n v="2443"/>
    <n v="204842"/>
    <n v="19934279"/>
    <n v="1391637"/>
    <n v="229375143"/>
    <n v="0"/>
    <s v="\\FS1\2018\123456\2018\I\002\PC\SP\2083711b-2405-4081-a4bf-0619c8375f1b\"/>
    <n v="8"/>
    <n v="0"/>
    <s v="\\FS1\2018\123456\2018\I\026\CC\2083711b-2405-4081-a4bf-0619c8375f1b\FC_CF_49_2083711b-2405-4081-a4bf-0619c8375f1b_2083711b-2405-4081-a4bf-0619c8375f1b.docx"/>
    <n v="212"/>
    <n v="0"/>
    <n v="0"/>
    <n v="0"/>
    <n v="0"/>
    <n v="0"/>
    <n v="0"/>
    <n v="3"/>
    <n v="2"/>
    <d v="2020-02-09T04:59:03"/>
    <d v="2020-02-09T04:59:03"/>
    <d v="2020-02-08T19:17:54"/>
    <n v="456581"/>
    <n v="2"/>
    <n v="3"/>
    <n v="36510224"/>
    <n v="188"/>
    <n v="96"/>
    <n v="618650274"/>
    <n v="6164"/>
    <n v="1564"/>
    <n v="3399769665"/>
    <n v="16597"/>
    <n v="2443"/>
    <n v="5079788"/>
    <n v="21"/>
    <n v="2443"/>
    <n v="106054693"/>
    <n v="298"/>
    <n v="2443"/>
    <n v="779440115"/>
    <n v="6526"/>
    <n v="2443"/>
    <n v="3399769665"/>
    <n v="16597"/>
    <n v="2443"/>
    <n v="647320"/>
    <n v="1"/>
    <n v="0"/>
    <n v="54153559"/>
    <n v="207"/>
    <n v="17"/>
    <n v="290831816"/>
    <n v="5157"/>
    <n v="1321"/>
    <n v="3399769665"/>
    <n v="16597"/>
    <n v="2443"/>
    <s v="domain\AppSvc"/>
    <x v="409"/>
    <n v="1"/>
  </r>
  <r>
    <s v="\\FS1\2018\123866"/>
    <n v="8"/>
    <n v="195694853"/>
    <n v="653"/>
    <n v="108"/>
    <n v="299685"/>
    <n v="2988187"/>
    <n v="1811989"/>
    <n v="122750620"/>
    <n v="0"/>
    <s v="\\FS1\2018\123456\2018\F\001\CC\2083711b-2405-4081-a4bf-0619c8375f1b\LGP.docx"/>
    <n v="8"/>
    <n v="0"/>
    <s v="\\FS1\2018\123456\2018\F\001\CC\2083711b-2405-4081-a4bf-0619c8375f1b\CFf_2083711b-2405-4081-a4bf-0619c8375f1b_2083711b-2405-4081-a4bf-0619c8375f1b.docx"/>
    <n v="209"/>
    <n v="0"/>
    <n v="0"/>
    <n v="0"/>
    <n v="0"/>
    <n v="0"/>
    <n v="0"/>
    <n v="0"/>
    <n v="0"/>
    <d v="2020-02-05T12:01:43"/>
    <d v="2020-02-08T20:23:29"/>
    <d v="2020-02-05T12:01:43"/>
    <n v="0"/>
    <n v="0"/>
    <n v="0"/>
    <n v="81679463"/>
    <n v="145"/>
    <n v="11"/>
    <n v="104823678"/>
    <n v="188"/>
    <n v="19"/>
    <n v="195694853"/>
    <n v="653"/>
    <n v="108"/>
    <n v="0"/>
    <n v="0"/>
    <n v="108"/>
    <n v="158316150"/>
    <n v="279"/>
    <n v="108"/>
    <n v="186193479"/>
    <n v="339"/>
    <n v="108"/>
    <n v="195694853"/>
    <n v="653"/>
    <n v="108"/>
    <n v="0"/>
    <n v="0"/>
    <n v="0"/>
    <n v="80978679"/>
    <n v="147"/>
    <n v="2"/>
    <n v="115027437"/>
    <n v="202"/>
    <n v="4"/>
    <n v="195694853"/>
    <n v="653"/>
    <n v="108"/>
    <s v="domain\AppSvc"/>
    <x v="410"/>
    <n v="1"/>
  </r>
  <r>
    <s v="\\FS1\2018\123867"/>
    <n v="8"/>
    <n v="86432089"/>
    <n v="152"/>
    <n v="32"/>
    <n v="568632"/>
    <n v="3518291"/>
    <n v="2701002"/>
    <n v="62986137"/>
    <n v="0"/>
    <s v="\\FS1\2018\123456\2018\C\001\CC\2083711b-2405-4081-a4bf-0619c8375f1b\LGP.docx"/>
    <n v="8"/>
    <n v="0"/>
    <s v="\\FS1\2018\123456\2018\C\001\CC\2083711b-2405-4081-a4bf-0619c8375f1b\LGP.docx"/>
    <n v="142"/>
    <n v="0"/>
    <n v="0"/>
    <n v="0"/>
    <n v="0"/>
    <n v="0"/>
    <n v="0"/>
    <n v="0"/>
    <n v="0"/>
    <d v="2020-02-05T18:01:16"/>
    <d v="2020-02-08T20:34:51"/>
    <d v="2020-02-05T16:35:08"/>
    <n v="0"/>
    <n v="0"/>
    <n v="0"/>
    <n v="1936921"/>
    <n v="5"/>
    <n v="2"/>
    <n v="32269071"/>
    <n v="60"/>
    <n v="5"/>
    <n v="86432089"/>
    <n v="152"/>
    <n v="32"/>
    <n v="0"/>
    <n v="0"/>
    <n v="32"/>
    <n v="4032439"/>
    <n v="11"/>
    <n v="32"/>
    <n v="62963902"/>
    <n v="119"/>
    <n v="32"/>
    <n v="86432089"/>
    <n v="152"/>
    <n v="32"/>
    <n v="0"/>
    <n v="0"/>
    <n v="0"/>
    <n v="2502133"/>
    <n v="7"/>
    <n v="0"/>
    <n v="35137870"/>
    <n v="70"/>
    <n v="0"/>
    <n v="86432089"/>
    <n v="152"/>
    <n v="32"/>
    <s v="domain\AppSvc"/>
    <x v="411"/>
    <n v="1"/>
  </r>
  <r>
    <s v="\\FS1\2018\123868"/>
    <n v="8"/>
    <n v="602443996"/>
    <n v="160"/>
    <n v="8"/>
    <n v="3765274"/>
    <n v="77451656"/>
    <n v="75305499"/>
    <n v="506263446"/>
    <n v="0"/>
    <s v="\\FS1\2018\123456\2018\C\001\CC\2083711b-2405-4081-a4bf-0619c8375f1b\LGP.docx"/>
    <n v="8"/>
    <n v="0"/>
    <s v="\\FS1\2018\123456\2018\C\001\CC\2083711b-2405-4081-a4bf-0619c8375f1b\LGP.docx"/>
    <n v="142"/>
    <n v="0"/>
    <n v="0"/>
    <n v="0"/>
    <n v="0"/>
    <n v="0"/>
    <n v="0"/>
    <n v="0"/>
    <n v="0"/>
    <d v="2020-01-24T09:47:29"/>
    <d v="2020-02-08T19:48:44"/>
    <d v="2020-01-24T09:46:51"/>
    <n v="0"/>
    <n v="0"/>
    <n v="0"/>
    <n v="0"/>
    <n v="0"/>
    <n v="0"/>
    <n v="5068925"/>
    <n v="2"/>
    <n v="1"/>
    <n v="602443996"/>
    <n v="160"/>
    <n v="8"/>
    <n v="0"/>
    <n v="0"/>
    <n v="8"/>
    <n v="0"/>
    <n v="0"/>
    <n v="8"/>
    <n v="10074954"/>
    <n v="4"/>
    <n v="8"/>
    <n v="602443996"/>
    <n v="160"/>
    <n v="8"/>
    <n v="0"/>
    <n v="0"/>
    <n v="0"/>
    <n v="0"/>
    <n v="0"/>
    <n v="0"/>
    <n v="5006029"/>
    <n v="2"/>
    <n v="0"/>
    <n v="602443996"/>
    <n v="160"/>
    <n v="8"/>
    <s v="domain\AppSvc"/>
    <x v="412"/>
    <n v="1"/>
  </r>
  <r>
    <s v="\\FS1\2018\123869"/>
    <n v="6"/>
    <n v="171442436"/>
    <n v="460"/>
    <n v="17"/>
    <n v="372700"/>
    <n v="2224217"/>
    <n v="10084849"/>
    <n v="41096957"/>
    <n v="0"/>
    <s v="\\FS1\2018\123456\2018\F\001\2083711b-2405-4081-a4bf-0619c8375f1b.rr"/>
    <n v="6"/>
    <n v="0"/>
    <s v="\\FS1\2018\123456\2018\F\001\2083711b-2405-4081-a4bf-0619c8375f1b.rr"/>
    <n v="92"/>
    <n v="0"/>
    <n v="0"/>
    <n v="0"/>
    <n v="0"/>
    <n v="0"/>
    <n v="0"/>
    <n v="0"/>
    <n v="0"/>
    <d v="2020-01-10T11:18:10"/>
    <d v="2020-02-08T18:54:17"/>
    <d v="2020-01-10T11:18:08"/>
    <n v="0"/>
    <n v="0"/>
    <n v="0"/>
    <n v="0"/>
    <n v="0"/>
    <n v="0"/>
    <n v="171442436"/>
    <n v="460"/>
    <n v="17"/>
    <n v="171442436"/>
    <n v="460"/>
    <n v="17"/>
    <n v="0"/>
    <n v="0"/>
    <n v="17"/>
    <n v="0"/>
    <n v="0"/>
    <n v="17"/>
    <n v="171442436"/>
    <n v="460"/>
    <n v="17"/>
    <n v="171442436"/>
    <n v="460"/>
    <n v="17"/>
    <n v="0"/>
    <n v="0"/>
    <n v="0"/>
    <n v="0"/>
    <n v="0"/>
    <n v="0"/>
    <n v="171442436"/>
    <n v="460"/>
    <n v="17"/>
    <n v="171442436"/>
    <n v="460"/>
    <n v="17"/>
    <s v="domain\AppSvc"/>
    <x v="413"/>
    <n v="1"/>
  </r>
  <r>
    <s v="\\FS1\2018\123870"/>
    <n v="8"/>
    <n v="566524279"/>
    <n v="4618"/>
    <n v="792"/>
    <n v="122677"/>
    <n v="1807949"/>
    <n v="715308"/>
    <n v="126680710"/>
    <n v="0"/>
    <s v="\\FS1\2018\123456\2018\I\001\PC\SP\2083711b-2405-4081-a4bf-0619c8375f1b\"/>
    <n v="8"/>
    <n v="0"/>
    <s v="\\FS1\2018\123456\2018\I\002\CC\2083711b-2405-4081-a4bf-0619c8375f1b\CF_115_2083711b-2405-4081-a4bf-0619c8375f1b_2083711b-2405-4081-a4bf-0619c8375f1b.docx"/>
    <n v="210"/>
    <n v="0"/>
    <n v="0"/>
    <n v="0"/>
    <n v="0"/>
    <n v="0"/>
    <n v="0"/>
    <n v="3"/>
    <n v="0"/>
    <d v="2020-02-07T13:20:37"/>
    <d v="2020-02-08T20:31:11"/>
    <d v="2020-02-07T13:17:12"/>
    <n v="0"/>
    <n v="0"/>
    <n v="0"/>
    <n v="307639954"/>
    <n v="3022"/>
    <n v="470"/>
    <n v="317042892"/>
    <n v="3469"/>
    <n v="694"/>
    <n v="566524279"/>
    <n v="4618"/>
    <n v="792"/>
    <n v="466163"/>
    <n v="1"/>
    <n v="792"/>
    <n v="307639954"/>
    <n v="3022"/>
    <n v="792"/>
    <n v="318644734"/>
    <n v="3475"/>
    <n v="792"/>
    <n v="566524279"/>
    <n v="4618"/>
    <n v="792"/>
    <n v="0"/>
    <n v="0"/>
    <n v="0"/>
    <n v="58931314"/>
    <n v="2111"/>
    <n v="6"/>
    <n v="71808416"/>
    <n v="2970"/>
    <n v="369"/>
    <n v="566524279"/>
    <n v="4618"/>
    <n v="792"/>
    <s v="domain\AppSvc"/>
    <x v="414"/>
    <n v="1"/>
  </r>
  <r>
    <s v="\\FS1\2018\123871"/>
    <n v="8"/>
    <n v="2796845200"/>
    <n v="3669"/>
    <n v="499"/>
    <n v="762290"/>
    <n v="31673533"/>
    <n v="5604900"/>
    <n v="1013802000"/>
    <n v="0"/>
    <s v="\\FS1\2018\123456\2018\I\001\PC\SP\2083711b-2405-4081-a4bf-0619c8375f1b\"/>
    <n v="8"/>
    <n v="0"/>
    <s v="\\FS1\2018\123456\2018\I\001\CC\2083711b-2405-4081-a4bf-0619c8375f1b\CFf_2083711b-2405-4081-a4bf-0619c8375f1b_2083711b-2405-4081-a4bf-0619c8375f1b.docx"/>
    <n v="209"/>
    <n v="0"/>
    <n v="0"/>
    <n v="0"/>
    <n v="0"/>
    <n v="0"/>
    <n v="0"/>
    <n v="0"/>
    <n v="0"/>
    <d v="2020-02-08T18:49:36"/>
    <d v="2020-02-09T01:24:53"/>
    <d v="2020-02-08T18:26:10"/>
    <n v="1614335"/>
    <n v="1"/>
    <n v="1"/>
    <n v="291593795"/>
    <n v="654"/>
    <n v="226"/>
    <n v="1889853775"/>
    <n v="2691"/>
    <n v="492"/>
    <n v="2796845200"/>
    <n v="3669"/>
    <n v="499"/>
    <n v="5571637"/>
    <n v="15"/>
    <n v="499"/>
    <n v="1514424313"/>
    <n v="1589"/>
    <n v="499"/>
    <n v="2794958853"/>
    <n v="3661"/>
    <n v="499"/>
    <n v="2796845200"/>
    <n v="3669"/>
    <n v="499"/>
    <n v="1608791"/>
    <n v="1"/>
    <n v="0"/>
    <n v="122723170"/>
    <n v="568"/>
    <n v="189"/>
    <n v="2357742971"/>
    <n v="3194"/>
    <n v="476"/>
    <n v="2796845200"/>
    <n v="3669"/>
    <n v="499"/>
    <s v="domain\AppSvc"/>
    <x v="415"/>
    <n v="1"/>
  </r>
  <r>
    <s v="\\FS1\2018\123872"/>
    <n v="6"/>
    <n v="5982952"/>
    <n v="9"/>
    <n v="9"/>
    <n v="664772"/>
    <n v="3297302"/>
    <n v="664772"/>
    <n v="4212535"/>
    <n v="0"/>
    <s v="\\FS1\2018\123456\2018\I\001\2083711b-2405-4081-a4bf-0619c8375f1b.rr"/>
    <n v="6"/>
    <n v="0"/>
    <s v="\\FS1\2018\123456\2018\I\001\2083711b-2405-4081-a4bf-0619c8375f1b.rr"/>
    <n v="92"/>
    <n v="0"/>
    <n v="0"/>
    <n v="0"/>
    <n v="0"/>
    <n v="0"/>
    <n v="0"/>
    <n v="0"/>
    <n v="0"/>
    <d v="2019-12-10T14:43:53"/>
    <d v="2020-02-08T20:22:54"/>
    <d v="2019-12-10T14:43:51"/>
    <n v="0"/>
    <n v="0"/>
    <n v="0"/>
    <n v="0"/>
    <n v="0"/>
    <n v="0"/>
    <n v="0"/>
    <n v="0"/>
    <n v="0"/>
    <n v="5982952"/>
    <n v="9"/>
    <n v="9"/>
    <n v="0"/>
    <n v="0"/>
    <n v="9"/>
    <n v="0"/>
    <n v="0"/>
    <n v="9"/>
    <n v="0"/>
    <n v="0"/>
    <n v="9"/>
    <n v="5982952"/>
    <n v="9"/>
    <n v="9"/>
    <n v="0"/>
    <n v="0"/>
    <n v="0"/>
    <n v="0"/>
    <n v="0"/>
    <n v="0"/>
    <n v="0"/>
    <n v="0"/>
    <n v="0"/>
    <n v="5982952"/>
    <n v="9"/>
    <n v="9"/>
    <s v="domain\AppSvc"/>
    <x v="416"/>
    <n v="1"/>
  </r>
  <r>
    <s v="\\FS1\2018\123873"/>
    <n v="8"/>
    <n v="224730597"/>
    <n v="363"/>
    <n v="34"/>
    <n v="619092"/>
    <n v="9395771"/>
    <n v="6609723"/>
    <n v="63457158"/>
    <n v="0"/>
    <s v="\\FS1\2018\123456\2018\I\003\CC\2083711b-2405-4081-a4bf-0619c8375f1b\GOLI.xml"/>
    <n v="8"/>
    <n v="0"/>
    <s v="\\FS1\2018\123456\2018\I\002\CC\2083711b-2405-4081-a4bf-0619c8375f1b\FC_CFf_2083711b-2405-4081-a4bf-0619c8375f1b_2083711b-2405-4081-a4bf-0619c8375f1b.docx"/>
    <n v="212"/>
    <n v="0"/>
    <n v="0"/>
    <n v="0"/>
    <n v="0"/>
    <n v="0"/>
    <n v="0"/>
    <n v="0"/>
    <n v="0"/>
    <d v="2020-02-08T18:45:06"/>
    <d v="2020-02-09T01:24:49"/>
    <d v="2020-02-08T16:53:55"/>
    <n v="2510394"/>
    <n v="8"/>
    <n v="4"/>
    <n v="22398468"/>
    <n v="43"/>
    <n v="21"/>
    <n v="224730597"/>
    <n v="363"/>
    <n v="34"/>
    <n v="224730597"/>
    <n v="363"/>
    <n v="34"/>
    <n v="8882421"/>
    <n v="27"/>
    <n v="34"/>
    <n v="30651506"/>
    <n v="51"/>
    <n v="34"/>
    <n v="224730597"/>
    <n v="363"/>
    <n v="34"/>
    <n v="224730597"/>
    <n v="363"/>
    <n v="34"/>
    <n v="2510394"/>
    <n v="8"/>
    <n v="1"/>
    <n v="29972284"/>
    <n v="50"/>
    <n v="15"/>
    <n v="224730597"/>
    <n v="363"/>
    <n v="34"/>
    <n v="224730597"/>
    <n v="363"/>
    <n v="34"/>
    <s v="domain\AppSvc"/>
    <x v="417"/>
    <n v="1"/>
  </r>
  <r>
    <s v="\\FS1\2018\123874"/>
    <n v="8"/>
    <n v="4827203823"/>
    <n v="14930"/>
    <n v="1923"/>
    <n v="323322"/>
    <n v="73411785"/>
    <n v="2510246"/>
    <n v="1335800402"/>
    <n v="0"/>
    <s v="\\FS1\2018\123456\2018\X\001\CC\2083711b-2405-4081-a4bf-0619c8375f1b\LGP.docx"/>
    <n v="8"/>
    <n v="0"/>
    <s v="\\FS1\2018\123456\2018\S\002\CC\2083711b-2405-4081-a4bf-0619c8375f1b\CF_315_2083711b-2405-4081-a4bf-0619c8375f1b_2083711b-2405-4081-a4bf-0619c8375f1b.docx"/>
    <n v="210"/>
    <n v="0"/>
    <n v="0"/>
    <n v="0"/>
    <n v="0"/>
    <n v="0"/>
    <n v="0"/>
    <n v="2"/>
    <n v="1"/>
    <d v="2020-02-08T14:49:58"/>
    <d v="2020-02-09T01:24:04"/>
    <d v="2020-02-08T14:36:18"/>
    <n v="18947479"/>
    <n v="31"/>
    <n v="24"/>
    <n v="59295072"/>
    <n v="261"/>
    <n v="122"/>
    <n v="2052503769"/>
    <n v="10365"/>
    <n v="1870"/>
    <n v="4827203823"/>
    <n v="14930"/>
    <n v="1923"/>
    <n v="45426194"/>
    <n v="70"/>
    <n v="1923"/>
    <n v="128244749"/>
    <n v="374"/>
    <n v="1923"/>
    <n v="2582469691"/>
    <n v="11016"/>
    <n v="1923"/>
    <n v="4827203823"/>
    <n v="14930"/>
    <n v="1923"/>
    <n v="20023014"/>
    <n v="35"/>
    <n v="4"/>
    <n v="49563584"/>
    <n v="234"/>
    <n v="45"/>
    <n v="817533692"/>
    <n v="8956"/>
    <n v="1787"/>
    <n v="4827203823"/>
    <n v="14930"/>
    <n v="1923"/>
    <s v="domain\AppSvc"/>
    <x v="418"/>
    <n v="1"/>
  </r>
  <r>
    <s v="\\FS1\2018\123875"/>
    <n v="8"/>
    <n v="91365544"/>
    <n v="56"/>
    <n v="9"/>
    <n v="1631527"/>
    <n v="6737328"/>
    <n v="10151727"/>
    <n v="91365544"/>
    <n v="0"/>
    <s v="\\FS1\2018\123456\2018\C\001\CC\2083711b-2405-4081-a4bf-0619c8375f1b\LGP.docx"/>
    <n v="8"/>
    <n v="0"/>
    <s v="\\FS1\2018\123456\2018\C\001\CC\2083711b-2405-4081-a4bf-0619c8375f1b\LGP.docx"/>
    <n v="142"/>
    <n v="0"/>
    <n v="0"/>
    <n v="0"/>
    <n v="0"/>
    <n v="0"/>
    <n v="0"/>
    <n v="0"/>
    <n v="0"/>
    <d v="2020-02-05T11:14:08"/>
    <d v="2020-02-08T20:31:12"/>
    <d v="2020-02-05T11:12:12"/>
    <n v="0"/>
    <n v="0"/>
    <n v="0"/>
    <n v="41579004"/>
    <n v="13"/>
    <n v="1"/>
    <n v="75628933"/>
    <n v="29"/>
    <n v="6"/>
    <n v="91365544"/>
    <n v="56"/>
    <n v="9"/>
    <n v="0"/>
    <n v="0"/>
    <n v="9"/>
    <n v="47087844"/>
    <n v="14"/>
    <n v="9"/>
    <n v="81794400"/>
    <n v="34"/>
    <n v="9"/>
    <n v="91365544"/>
    <n v="56"/>
    <n v="9"/>
    <n v="0"/>
    <n v="0"/>
    <n v="0"/>
    <n v="12255592"/>
    <n v="2"/>
    <n v="0"/>
    <n v="29358792"/>
    <n v="15"/>
    <n v="2"/>
    <n v="91365544"/>
    <n v="56"/>
    <n v="9"/>
    <s v="domain\AppSvc"/>
    <x v="419"/>
    <n v="1"/>
  </r>
  <r>
    <s v="\\FS1\2018\123876"/>
    <n v="8"/>
    <n v="160991974"/>
    <n v="283"/>
    <n v="47"/>
    <n v="568876"/>
    <n v="4692169"/>
    <n v="3425361"/>
    <n v="73513819"/>
    <n v="0"/>
    <s v="\\FS1\2018\123456\2018\C\001\CC\2083711b-2405-4081-a4bf-0619c8375f1b\LGP.docx"/>
    <n v="8"/>
    <n v="0"/>
    <s v="\\FS1\2018\123456\2018\C\001\CC\2083711b-2405-4081-a4bf-0619c8375f1b\CFf_2083711b-2405-4081-a4bf-0619c8375f1b_2083711b-2405-4081-a4bf-0619c8375f1b.docx"/>
    <n v="209"/>
    <n v="0"/>
    <n v="0"/>
    <n v="0"/>
    <n v="0"/>
    <n v="0"/>
    <n v="0"/>
    <n v="0"/>
    <n v="0"/>
    <d v="2020-02-07T16:31:44"/>
    <d v="2020-02-09T00:48:10"/>
    <d v="2020-02-07T15:19:12"/>
    <n v="0"/>
    <n v="0"/>
    <n v="0"/>
    <n v="84586936"/>
    <n v="130"/>
    <n v="25"/>
    <n v="100511899"/>
    <n v="175"/>
    <n v="31"/>
    <n v="160991974"/>
    <n v="283"/>
    <n v="47"/>
    <n v="8652180"/>
    <n v="4"/>
    <n v="47"/>
    <n v="91674183"/>
    <n v="144"/>
    <n v="47"/>
    <n v="114676110"/>
    <n v="193"/>
    <n v="47"/>
    <n v="160991974"/>
    <n v="283"/>
    <n v="47"/>
    <n v="0"/>
    <n v="0"/>
    <n v="0"/>
    <n v="71126464"/>
    <n v="127"/>
    <n v="12"/>
    <n v="88379051"/>
    <n v="169"/>
    <n v="15"/>
    <n v="160991974"/>
    <n v="283"/>
    <n v="47"/>
    <s v="domain\AppSvc"/>
    <x v="420"/>
    <n v="1"/>
  </r>
  <r>
    <s v="\\FS1\2018\123877"/>
    <n v="6"/>
    <n v="67504046"/>
    <n v="64"/>
    <n v="7"/>
    <n v="1054750"/>
    <n v="12046863"/>
    <n v="9643435"/>
    <n v="54123803"/>
    <n v="0"/>
    <s v="\\FS1\2018\123456\2018\C\001\2083711b-2405-4081-a4bf-0619c8375f1b.rr"/>
    <n v="6"/>
    <n v="0"/>
    <s v="\\FS1\2018\123456\2018\C\001\2083711b-2405-4081-a4bf-0619c8375f1b_AF.rr"/>
    <n v="95"/>
    <n v="0"/>
    <n v="0"/>
    <n v="0"/>
    <n v="0"/>
    <n v="0"/>
    <n v="0"/>
    <n v="0"/>
    <n v="0"/>
    <d v="2020-02-04T14:53:21"/>
    <d v="2020-02-08T18:54:27"/>
    <d v="2020-02-04T14:53:17"/>
    <n v="0"/>
    <n v="0"/>
    <n v="0"/>
    <n v="66913799"/>
    <n v="63"/>
    <n v="6"/>
    <n v="67504046"/>
    <n v="64"/>
    <n v="7"/>
    <n v="67504046"/>
    <n v="64"/>
    <n v="7"/>
    <n v="0"/>
    <n v="0"/>
    <n v="7"/>
    <n v="67504046"/>
    <n v="64"/>
    <n v="7"/>
    <n v="67504046"/>
    <n v="64"/>
    <n v="7"/>
    <n v="67504046"/>
    <n v="64"/>
    <n v="7"/>
    <n v="0"/>
    <n v="0"/>
    <n v="0"/>
    <n v="66873647"/>
    <n v="63"/>
    <n v="4"/>
    <n v="67504046"/>
    <n v="64"/>
    <n v="7"/>
    <n v="67504046"/>
    <n v="64"/>
    <n v="7"/>
    <s v="domain\AppSvc"/>
    <x v="421"/>
    <n v="1"/>
  </r>
  <r>
    <s v="\\FS1\2018\123878"/>
    <n v="6"/>
    <n v="21550347"/>
    <n v="35"/>
    <n v="9"/>
    <n v="615724"/>
    <n v="1126285"/>
    <n v="2394483"/>
    <n v="11898973"/>
    <n v="0"/>
    <s v="\\FS1\2018\123456\2018\P\001\2083711b-2405-4081-a4bf-0619c8375f1b.rr"/>
    <n v="6"/>
    <n v="0"/>
    <s v="\\FS1\2018\123456\2018\I\001\2083711b-2405-4081-a4bf-0619c8375f1b_BK1.rr"/>
    <n v="96"/>
    <n v="0"/>
    <n v="0"/>
    <n v="0"/>
    <n v="0"/>
    <n v="0"/>
    <n v="0"/>
    <n v="0"/>
    <n v="0"/>
    <d v="2020-02-07T11:51:47"/>
    <d v="2020-02-08T19:39:24"/>
    <d v="2020-02-07T11:51:47"/>
    <n v="0"/>
    <n v="0"/>
    <n v="0"/>
    <n v="13815120"/>
    <n v="26"/>
    <n v="8"/>
    <n v="18057993"/>
    <n v="31"/>
    <n v="8"/>
    <n v="21550347"/>
    <n v="35"/>
    <n v="9"/>
    <n v="0"/>
    <n v="0"/>
    <n v="9"/>
    <n v="13815120"/>
    <n v="26"/>
    <n v="9"/>
    <n v="18057993"/>
    <n v="31"/>
    <n v="9"/>
    <n v="21550347"/>
    <n v="35"/>
    <n v="9"/>
    <n v="0"/>
    <n v="0"/>
    <n v="0"/>
    <n v="13815120"/>
    <n v="26"/>
    <n v="6"/>
    <n v="18057993"/>
    <n v="31"/>
    <n v="6"/>
    <n v="21550347"/>
    <n v="35"/>
    <n v="9"/>
    <s v="domain\AppSvc"/>
    <x v="422"/>
    <n v="1"/>
  </r>
  <r>
    <s v="\\FS1\2018\123879"/>
    <n v="8"/>
    <n v="178407428"/>
    <n v="332"/>
    <n v="32"/>
    <n v="537371"/>
    <n v="4750893"/>
    <n v="5575232"/>
    <n v="60451996"/>
    <n v="0"/>
    <s v="\\FS1\2018\123456\2018\C\001\CC\2083711b-2405-4081-a4bf-0619c8375f1b\GLI.xml"/>
    <n v="8"/>
    <n v="0"/>
    <s v="\\FS1\2018\123456\2018\C\001\CC\2083711b-2405-4081-a4bf-0619c8375f1b\CF_151_2083711b-2405-4081-a4bf-0619c8375f1b_2083711b-2405-4081-a4bf-0619c8375f1b.docx"/>
    <n v="210"/>
    <n v="0"/>
    <n v="0"/>
    <n v="0"/>
    <n v="0"/>
    <n v="0"/>
    <n v="0"/>
    <n v="0"/>
    <n v="0"/>
    <d v="2020-02-07T17:51:57"/>
    <d v="2020-02-09T01:10:16"/>
    <d v="2020-02-07T17:24:32"/>
    <n v="0"/>
    <n v="0"/>
    <n v="0"/>
    <n v="16178820"/>
    <n v="33"/>
    <n v="8"/>
    <n v="55133335"/>
    <n v="121"/>
    <n v="19"/>
    <n v="178407428"/>
    <n v="332"/>
    <n v="32"/>
    <n v="1664722"/>
    <n v="3"/>
    <n v="32"/>
    <n v="26441297"/>
    <n v="49"/>
    <n v="32"/>
    <n v="82336939"/>
    <n v="163"/>
    <n v="32"/>
    <n v="178407428"/>
    <n v="332"/>
    <n v="32"/>
    <n v="0"/>
    <n v="0"/>
    <n v="0"/>
    <n v="16907710"/>
    <n v="36"/>
    <n v="2"/>
    <n v="61193458"/>
    <n v="133"/>
    <n v="13"/>
    <n v="178407428"/>
    <n v="332"/>
    <n v="32"/>
    <s v="domain\AppSvc"/>
    <x v="423"/>
    <n v="1"/>
  </r>
  <r>
    <s v="\\FS1\2018\123880"/>
    <n v="8"/>
    <n v="2626154217"/>
    <n v="7783"/>
    <n v="1018"/>
    <n v="337421"/>
    <n v="36352511"/>
    <n v="2579719"/>
    <n v="384970378"/>
    <n v="0"/>
    <s v="\\FS1\2018\123456\2018\S\001\CC\2083711b-2405-4081-a4bf-0619c8375f1b\GLI.xml"/>
    <n v="8"/>
    <n v="0"/>
    <s v="\\FS1\2018\123456\2018\X\001\CC\2083711b-2405-4081-a4bf-0619c8375f1b\FC_CFf_2083711b-2405-4081-a4bf-0619c8375f1b_2083711b-2405-4081-a4bf-0619c8375f1b.docx"/>
    <n v="212"/>
    <n v="0"/>
    <n v="0"/>
    <n v="0"/>
    <n v="0"/>
    <n v="0"/>
    <n v="0"/>
    <n v="0"/>
    <n v="0"/>
    <d v="2020-02-08T21:52:48"/>
    <d v="2020-02-09T01:24:52"/>
    <d v="2020-02-08T20:34:05"/>
    <n v="4345390"/>
    <n v="2"/>
    <n v="2"/>
    <n v="51262886"/>
    <n v="89"/>
    <n v="40"/>
    <n v="1228990166"/>
    <n v="2162"/>
    <n v="127"/>
    <n v="2626154217"/>
    <n v="7783"/>
    <n v="1018"/>
    <n v="27391455"/>
    <n v="33"/>
    <n v="1018"/>
    <n v="77810942"/>
    <n v="126"/>
    <n v="1018"/>
    <n v="2352869872"/>
    <n v="4047"/>
    <n v="1018"/>
    <n v="2626154217"/>
    <n v="7783"/>
    <n v="1018"/>
    <n v="4291286"/>
    <n v="2"/>
    <n v="0"/>
    <n v="37339894"/>
    <n v="82"/>
    <n v="7"/>
    <n v="1227662097"/>
    <n v="2175"/>
    <n v="57"/>
    <n v="2626154217"/>
    <n v="7783"/>
    <n v="1018"/>
    <s v="domain\AppSvc"/>
    <x v="424"/>
    <n v="1"/>
  </r>
  <r>
    <s v="\\FS1\2018\123881"/>
    <n v="8"/>
    <n v="35205839394"/>
    <n v="84042"/>
    <n v="10258"/>
    <n v="418907"/>
    <n v="104216201"/>
    <n v="3432037"/>
    <n v="2256218125"/>
    <n v="0"/>
    <s v="\\FS1\2018\123456\2018\Y\003\CC\2083711b-2405-4081-a4bf-0619c8375f1b\GLI.xml"/>
    <n v="8"/>
    <n v="0"/>
    <s v="\\FS1\2018\123456\2018\S\021\CC\2083711b-2405-4081-a4bf-0619c8375f1b\FC_CF_22_2083711b-2405-4081-a4bf-0619c8375f1b_2083711b-2405-4081-a4bf-0619c8375f1b.docx"/>
    <n v="212"/>
    <n v="0"/>
    <n v="0"/>
    <n v="0"/>
    <n v="0"/>
    <n v="0"/>
    <n v="0"/>
    <n v="34"/>
    <n v="11"/>
    <d v="2020-02-08T16:37:28"/>
    <d v="2020-02-09T01:24:53"/>
    <d v="2020-02-08T16:29:21"/>
    <n v="29377983"/>
    <n v="47"/>
    <n v="41"/>
    <n v="6153590420"/>
    <n v="30208"/>
    <n v="6390"/>
    <n v="24910664483"/>
    <n v="68768"/>
    <n v="10162"/>
    <n v="35205839394"/>
    <n v="84042"/>
    <n v="10258"/>
    <n v="223618529"/>
    <n v="300"/>
    <n v="10258"/>
    <n v="10360033806"/>
    <n v="36682"/>
    <n v="10258"/>
    <n v="34630396324"/>
    <n v="82535"/>
    <n v="10258"/>
    <n v="35205839394"/>
    <n v="84042"/>
    <n v="10258"/>
    <n v="35386062"/>
    <n v="57"/>
    <n v="3"/>
    <n v="2428460836"/>
    <n v="20797"/>
    <n v="1422"/>
    <n v="21058476019"/>
    <n v="63937"/>
    <n v="9685"/>
    <n v="35205839394"/>
    <n v="84042"/>
    <n v="10258"/>
    <s v="domain\AppSvc"/>
    <x v="425"/>
    <n v="1"/>
  </r>
  <r>
    <s v="\\FS1\2018\123882"/>
    <n v="8"/>
    <n v="1595989579"/>
    <n v="2019"/>
    <n v="50"/>
    <n v="790485"/>
    <n v="34564853"/>
    <n v="31919791"/>
    <n v="260696841"/>
    <n v="0"/>
    <s v="\\FS1\2018\123456\2018\X\001\CC\2083711b-2405-4081-a4bf-0619c8375f1b\GLI.xml"/>
    <n v="8"/>
    <n v="0"/>
    <s v="\\FS1\2018\123456\2018\X\001\CC\2083711b-2405-4081-a4bf-0619c8375f1b\CFf_2083711b-2405-4081-a4bf-0619c8375f1b_2083711b-2405-4081-a4bf-0619c8375f1b.docx"/>
    <n v="209"/>
    <n v="0"/>
    <n v="0"/>
    <n v="0"/>
    <n v="0"/>
    <n v="0"/>
    <n v="0"/>
    <n v="0"/>
    <n v="0"/>
    <d v="2020-02-08T19:08:10"/>
    <d v="2020-02-09T01:20:08"/>
    <d v="2020-02-08T17:44:33"/>
    <n v="3502188"/>
    <n v="3"/>
    <n v="5"/>
    <n v="76470497"/>
    <n v="117"/>
    <n v="38"/>
    <n v="166038539"/>
    <n v="185"/>
    <n v="39"/>
    <n v="1595989579"/>
    <n v="2019"/>
    <n v="50"/>
    <n v="20622325"/>
    <n v="35"/>
    <n v="50"/>
    <n v="123621190"/>
    <n v="191"/>
    <n v="50"/>
    <n v="281591407"/>
    <n v="312"/>
    <n v="50"/>
    <n v="1595989579"/>
    <n v="2019"/>
    <n v="50"/>
    <n v="6108416"/>
    <n v="8"/>
    <n v="0"/>
    <n v="105916695"/>
    <n v="160"/>
    <n v="16"/>
    <n v="211786229"/>
    <n v="252"/>
    <n v="16"/>
    <n v="1595989579"/>
    <n v="2019"/>
    <n v="50"/>
    <s v="domain\AppSvc"/>
    <x v="426"/>
    <n v="1"/>
  </r>
  <r>
    <s v="\\FS1\2018\123883"/>
    <n v="8"/>
    <n v="337512656"/>
    <n v="1945"/>
    <n v="242"/>
    <n v="173528"/>
    <n v="1352703"/>
    <n v="1394680"/>
    <n v="49875534"/>
    <n v="0"/>
    <s v="\\FS1\2018\123456\2018\I\002\PC\SP\2083711b-2405-4081-a4bf-0619c8375f1b\"/>
    <n v="8"/>
    <n v="0"/>
    <s v="\\FS1\2018\123456\2018\I\001\CC\2083711b-2405-4081-a4bf-0619c8375f1b\offd_2083711b-2405-4081-a4bf-0619c8375f1b_2083711b-2405-4081-a4bf-0619c8375f1b.docx"/>
    <n v="204"/>
    <n v="0"/>
    <n v="0"/>
    <n v="0"/>
    <n v="0"/>
    <n v="0"/>
    <n v="0"/>
    <n v="0"/>
    <n v="0"/>
    <d v="2020-02-07T15:01:15"/>
    <d v="2020-02-09T01:19:23"/>
    <d v="2020-02-07T15:01:15"/>
    <n v="0"/>
    <n v="0"/>
    <n v="0"/>
    <n v="173139962"/>
    <n v="1335"/>
    <n v="220"/>
    <n v="174155384"/>
    <n v="1362"/>
    <n v="233"/>
    <n v="337512656"/>
    <n v="1945"/>
    <n v="242"/>
    <n v="277199"/>
    <n v="5"/>
    <n v="242"/>
    <n v="269506878"/>
    <n v="1739"/>
    <n v="242"/>
    <n v="271652934"/>
    <n v="1770"/>
    <n v="242"/>
    <n v="337512656"/>
    <n v="1945"/>
    <n v="242"/>
    <n v="0"/>
    <n v="0"/>
    <n v="0"/>
    <n v="149067810"/>
    <n v="1243"/>
    <n v="203"/>
    <n v="153776094"/>
    <n v="1283"/>
    <n v="224"/>
    <n v="337512656"/>
    <n v="1945"/>
    <n v="242"/>
    <s v="domain\AppSvc"/>
    <x v="427"/>
    <n v="1"/>
  </r>
  <r>
    <s v="\\FS1\2018\123884"/>
    <n v="8"/>
    <n v="837578032"/>
    <n v="1764"/>
    <n v="115"/>
    <n v="474817"/>
    <n v="7545241"/>
    <n v="7283287"/>
    <n v="465292479"/>
    <n v="0"/>
    <s v="\\FS1\2018\123456\2018\I\001\CC\2083711b-2405-4081-a4bf-0619c8375f1b\GLI.xml"/>
    <n v="8"/>
    <n v="0"/>
    <s v="\\FS1\2018\123456\2018\C\002\CC\2083711b-2405-4081-a4bf-0619c8375f1b\FC_CF_134_2083711b-2405-4081-a4bf-0619c8375f1b_2083711b-2405-4081-a4bf-0619c8375f1b.docx"/>
    <n v="213"/>
    <n v="0"/>
    <n v="0"/>
    <n v="0"/>
    <n v="0"/>
    <n v="0"/>
    <n v="0"/>
    <n v="0"/>
    <n v="0"/>
    <d v="2020-02-08T19:52:15"/>
    <d v="2020-02-09T01:21:21"/>
    <d v="2020-02-08T19:33:57"/>
    <n v="23805094"/>
    <n v="58"/>
    <n v="2"/>
    <n v="65368213"/>
    <n v="143"/>
    <n v="10"/>
    <n v="159422423"/>
    <n v="360"/>
    <n v="38"/>
    <n v="837578032"/>
    <n v="1764"/>
    <n v="115"/>
    <n v="25402444"/>
    <n v="70"/>
    <n v="115"/>
    <n v="82145165"/>
    <n v="159"/>
    <n v="115"/>
    <n v="238172876"/>
    <n v="406"/>
    <n v="115"/>
    <n v="837578032"/>
    <n v="1764"/>
    <n v="115"/>
    <n v="9067000"/>
    <n v="55"/>
    <n v="0"/>
    <n v="50093708"/>
    <n v="137"/>
    <n v="1"/>
    <n v="164265885"/>
    <n v="346"/>
    <n v="19"/>
    <n v="837578032"/>
    <n v="1764"/>
    <n v="115"/>
    <s v="domain\AppSvc"/>
    <x v="428"/>
    <n v="1"/>
  </r>
  <r>
    <s v="\\FS1\2018\123885"/>
    <n v="8"/>
    <n v="172766742"/>
    <n v="450"/>
    <n v="62"/>
    <n v="383926"/>
    <n v="6571083"/>
    <n v="2786560"/>
    <n v="126899288"/>
    <n v="0"/>
    <s v="\\FS1\2018\123456\2018\P\001\CC\2083711b-2405-4081-a4bf-0619c8375f1b\GLI.xml"/>
    <n v="8"/>
    <n v="0"/>
    <s v="\\FS1\2018\123456\2018\P\001\CC\2083711b-2405-4081-a4bf-0619c8375f1b\CFf_2083711b-2405-4081-a4bf-0619c8375f1b_2083711b-2405-4081-a4bf-0619c8375f1b.docx"/>
    <n v="209"/>
    <n v="0"/>
    <n v="0"/>
    <n v="0"/>
    <n v="0"/>
    <n v="0"/>
    <n v="0"/>
    <n v="0"/>
    <n v="0"/>
    <d v="2020-01-29T22:24:33"/>
    <d v="2020-02-08T20:26:19"/>
    <d v="2019-12-23T03:30:59"/>
    <n v="0"/>
    <n v="0"/>
    <n v="0"/>
    <n v="0"/>
    <n v="0"/>
    <n v="0"/>
    <n v="0"/>
    <n v="0"/>
    <n v="2"/>
    <n v="172766742"/>
    <n v="450"/>
    <n v="62"/>
    <n v="0"/>
    <n v="0"/>
    <n v="62"/>
    <n v="0"/>
    <n v="0"/>
    <n v="62"/>
    <n v="0"/>
    <n v="0"/>
    <n v="62"/>
    <n v="172766742"/>
    <n v="450"/>
    <n v="62"/>
    <n v="0"/>
    <n v="0"/>
    <n v="0"/>
    <n v="0"/>
    <n v="0"/>
    <n v="0"/>
    <n v="0"/>
    <n v="0"/>
    <n v="0"/>
    <n v="172766742"/>
    <n v="450"/>
    <n v="62"/>
    <s v="domain\AppSvc"/>
    <x v="429"/>
    <n v="1"/>
  </r>
  <r>
    <s v="\\FS1\2018\123886"/>
    <n v="6"/>
    <n v="282249802"/>
    <n v="1155"/>
    <n v="8"/>
    <n v="244372"/>
    <n v="962957"/>
    <n v="35281225"/>
    <n v="50797174"/>
    <n v="0"/>
    <s v="\\FS1\2018\123456\2018\I\003\2083711b-2405-4081-a4bf-0619c8375f1b_AF.rr"/>
    <n v="6"/>
    <n v="0"/>
    <s v="\\FS1\2018\123456\2018\I\006\2083711b-2405-4081-a4bf-0619c8375f1b_BK1.rr"/>
    <n v="96"/>
    <n v="0"/>
    <n v="0"/>
    <n v="0"/>
    <n v="0"/>
    <n v="0"/>
    <n v="0"/>
    <n v="0"/>
    <n v="0"/>
    <d v="2019-11-21T15:35:35"/>
    <d v="2020-02-08T20:25:53"/>
    <d v="2019-11-20T16:01:21"/>
    <n v="0"/>
    <n v="0"/>
    <n v="0"/>
    <n v="0"/>
    <n v="0"/>
    <n v="0"/>
    <n v="0"/>
    <n v="0"/>
    <n v="0"/>
    <n v="282249802"/>
    <n v="1155"/>
    <n v="8"/>
    <n v="0"/>
    <n v="0"/>
    <n v="8"/>
    <n v="0"/>
    <n v="0"/>
    <n v="8"/>
    <n v="0"/>
    <n v="0"/>
    <n v="8"/>
    <n v="282249802"/>
    <n v="1155"/>
    <n v="8"/>
    <n v="0"/>
    <n v="0"/>
    <n v="0"/>
    <n v="0"/>
    <n v="0"/>
    <n v="0"/>
    <n v="0"/>
    <n v="0"/>
    <n v="0"/>
    <n v="282249802"/>
    <n v="1155"/>
    <n v="8"/>
    <s v="domain\AppSvc"/>
    <x v="430"/>
    <n v="1"/>
  </r>
  <r>
    <s v="\\FS1\2018\123887"/>
    <n v="8"/>
    <n v="7563704768"/>
    <n v="9755"/>
    <n v="1210"/>
    <n v="775366"/>
    <n v="48278756"/>
    <n v="6250995"/>
    <n v="1107059607"/>
    <n v="0"/>
    <s v="\\FS1\2018\123456\2018\F\002\CC\2083711b-2405-4081-a4bf-0619c8375f1b\LGP.docx"/>
    <n v="8"/>
    <n v="0"/>
    <s v="\\FS1\2018\123456\2018\F\005\CC\2083711b-2405-4081-a4bf-0619c8375f1b\Cache_CFf_2083711b-2405-4081-a4bf-0619c8375f1b_2083711b-2405-4081-a4bf-0619c8375f1b.docx"/>
    <n v="215"/>
    <n v="0"/>
    <n v="0"/>
    <n v="0"/>
    <n v="0"/>
    <n v="0"/>
    <n v="0"/>
    <n v="4"/>
    <n v="1"/>
    <d v="2020-02-08T16:16:45"/>
    <d v="2020-02-09T01:24:53"/>
    <d v="2020-02-08T14:54:06"/>
    <n v="19693804"/>
    <n v="19"/>
    <n v="9"/>
    <n v="139808434"/>
    <n v="262"/>
    <n v="51"/>
    <n v="873861960"/>
    <n v="1308"/>
    <n v="198"/>
    <n v="7563704768"/>
    <n v="9755"/>
    <n v="1210"/>
    <n v="83972822"/>
    <n v="128"/>
    <n v="1210"/>
    <n v="363567513"/>
    <n v="367"/>
    <n v="1210"/>
    <n v="1534635443"/>
    <n v="1712"/>
    <n v="1210"/>
    <n v="7563704768"/>
    <n v="9755"/>
    <n v="1210"/>
    <n v="23989191"/>
    <n v="23"/>
    <n v="0"/>
    <n v="276249040"/>
    <n v="314"/>
    <n v="20"/>
    <n v="1172129907"/>
    <n v="1474"/>
    <n v="106"/>
    <n v="7563704768"/>
    <n v="9755"/>
    <n v="1210"/>
    <s v="domain\AppSvc"/>
    <x v="431"/>
    <n v="1"/>
  </r>
  <r>
    <s v="\\FS1\2018\123888"/>
    <n v="8"/>
    <n v="329813657"/>
    <n v="544"/>
    <n v="23"/>
    <n v="606275"/>
    <n v="9151387"/>
    <n v="14339724"/>
    <n v="83895489"/>
    <n v="0"/>
    <s v="\\FS1\2018\123456\2018\P\001\CC\2083711b-2405-4081-a4bf-0619c8375f1b\GLI.xml"/>
    <n v="8"/>
    <n v="0"/>
    <s v="\\FS1\2018\123456\2018\P\001\CC\2083711b-2405-4081-a4bf-0619c8375f1b\CFf_2083711b-2405-4081-a4bf-0619c8375f1b_2083711b-2405-4081-a4bf-0619c8375f1b.docx"/>
    <n v="209"/>
    <n v="0"/>
    <n v="0"/>
    <n v="0"/>
    <n v="0"/>
    <n v="0"/>
    <n v="0"/>
    <n v="0"/>
    <n v="0"/>
    <d v="2020-02-07T17:43:33"/>
    <d v="2020-02-09T01:09:58"/>
    <d v="2020-02-07T17:31:57"/>
    <n v="0"/>
    <n v="0"/>
    <n v="0"/>
    <n v="2311859"/>
    <n v="3"/>
    <n v="3"/>
    <n v="329813657"/>
    <n v="544"/>
    <n v="23"/>
    <n v="329813657"/>
    <n v="544"/>
    <n v="23"/>
    <n v="2285759"/>
    <n v="3"/>
    <n v="23"/>
    <n v="7906462"/>
    <n v="12"/>
    <n v="23"/>
    <n v="329813657"/>
    <n v="544"/>
    <n v="23"/>
    <n v="329813657"/>
    <n v="544"/>
    <n v="23"/>
    <n v="0"/>
    <n v="0"/>
    <n v="0"/>
    <n v="2233891"/>
    <n v="3"/>
    <n v="0"/>
    <n v="329813657"/>
    <n v="544"/>
    <n v="23"/>
    <n v="329813657"/>
    <n v="544"/>
    <n v="23"/>
    <s v="domain\AppSvc"/>
    <x v="432"/>
    <n v="1"/>
  </r>
  <r>
    <s v="\\FS1\2018\123889"/>
    <n v="8"/>
    <n v="961004291"/>
    <n v="851"/>
    <n v="63"/>
    <n v="1129264"/>
    <n v="25469754"/>
    <n v="15254036"/>
    <n v="393037758"/>
    <n v="0"/>
    <s v="\\FS1\2018\123456\2018\C\001\CC\2083711b-2405-4081-a4bf-0619c8375f1b\LGP.docx"/>
    <n v="8"/>
    <n v="0"/>
    <s v="\\FS1\2018\123456\2018\C\001\CC\2083711b-2405-4081-a4bf-0619c8375f1b\LGP.docx"/>
    <n v="142"/>
    <n v="0"/>
    <n v="0"/>
    <n v="0"/>
    <n v="0"/>
    <n v="0"/>
    <n v="0"/>
    <n v="0"/>
    <n v="0"/>
    <d v="2020-02-06T09:29:56"/>
    <d v="2020-02-08T20:28:14"/>
    <d v="2020-02-06T09:25:03"/>
    <n v="0"/>
    <n v="0"/>
    <n v="0"/>
    <n v="1074378"/>
    <n v="2"/>
    <n v="3"/>
    <n v="341635363"/>
    <n v="295"/>
    <n v="10"/>
    <n v="961004291"/>
    <n v="851"/>
    <n v="63"/>
    <n v="0"/>
    <n v="0"/>
    <n v="63"/>
    <n v="2148756"/>
    <n v="3"/>
    <n v="63"/>
    <n v="674035448"/>
    <n v="585"/>
    <n v="63"/>
    <n v="961004291"/>
    <n v="851"/>
    <n v="63"/>
    <n v="0"/>
    <n v="0"/>
    <n v="0"/>
    <n v="1074378"/>
    <n v="2"/>
    <n v="0"/>
    <n v="335508447"/>
    <n v="295"/>
    <n v="0"/>
    <n v="961004291"/>
    <n v="851"/>
    <n v="63"/>
    <s v="domain\AppSvc"/>
    <x v="433"/>
    <n v="1"/>
  </r>
  <r>
    <s v="\\FS1\2018\123890"/>
    <n v="8"/>
    <n v="1341369109"/>
    <n v="7152"/>
    <n v="1070"/>
    <n v="187551"/>
    <n v="133558025"/>
    <n v="1253615"/>
    <n v="248866949"/>
    <n v="0"/>
    <s v="\\FS1\2018\123456\2018\C\001\CC\2083711b-2405-4081-a4bf-0619c8375f1b\GLI.xml"/>
    <n v="8"/>
    <n v="0"/>
    <s v="\\FS1\2018\123456\2018\I\002\CC\2083711b-2405-4081-a4bf-0619c8375f1b\Cache_offd_2083711b-2405-4081-a4bf-0619c8375f1b_2083711b-2405-4081-a4bf-0619c8375f1b.docx"/>
    <n v="210"/>
    <n v="0"/>
    <n v="0"/>
    <n v="0"/>
    <n v="0"/>
    <n v="0"/>
    <n v="0"/>
    <n v="7"/>
    <n v="0"/>
    <d v="2020-02-08T14:07:44"/>
    <d v="2020-02-09T01:10:40"/>
    <d v="2020-02-08T14:07:39"/>
    <n v="4341113"/>
    <n v="11"/>
    <n v="7"/>
    <n v="18499658"/>
    <n v="60"/>
    <n v="22"/>
    <n v="100456711"/>
    <n v="294"/>
    <n v="71"/>
    <n v="1341369109"/>
    <n v="7152"/>
    <n v="1070"/>
    <n v="8962518"/>
    <n v="20"/>
    <n v="1070"/>
    <n v="32704192"/>
    <n v="91"/>
    <n v="1070"/>
    <n v="194880394"/>
    <n v="439"/>
    <n v="1070"/>
    <n v="1341369109"/>
    <n v="7152"/>
    <n v="1070"/>
    <n v="5894256"/>
    <n v="14"/>
    <n v="0"/>
    <n v="21513198"/>
    <n v="66"/>
    <n v="5"/>
    <n v="124225006"/>
    <n v="323"/>
    <n v="36"/>
    <n v="1341369109"/>
    <n v="7152"/>
    <n v="1070"/>
    <s v="domain\AppSvc"/>
    <x v="434"/>
    <n v="1"/>
  </r>
  <r>
    <s v="\\FS1\2018\123891"/>
    <n v="8"/>
    <n v="159"/>
    <n v="6"/>
    <n v="9"/>
    <n v="26"/>
    <n v="53"/>
    <n v="17"/>
    <n v="159"/>
    <n v="0"/>
    <s v="\\FS1\2018\123456\2018\I\001\CC\2083711b-2405-4081-a4bf-0619c8375f1b\LGP.docx"/>
    <n v="8"/>
    <n v="0"/>
    <s v="\\FS1\2018\123456\2018\I\001\CC\2083711b-2405-4081-a4bf-0619c8375f1b\LGP.docx"/>
    <n v="142"/>
    <n v="0"/>
    <n v="0"/>
    <n v="0"/>
    <n v="0"/>
    <n v="0"/>
    <n v="0"/>
    <n v="0"/>
    <n v="0"/>
    <d v="2019-08-20T22:19:54"/>
    <d v="2020-02-08T20:31:51"/>
    <d v="2019-08-20T22:18:34"/>
    <n v="0"/>
    <n v="0"/>
    <n v="0"/>
    <n v="0"/>
    <n v="0"/>
    <n v="0"/>
    <n v="0"/>
    <n v="0"/>
    <n v="0"/>
    <n v="159"/>
    <n v="6"/>
    <n v="9"/>
    <n v="0"/>
    <n v="0"/>
    <n v="9"/>
    <n v="0"/>
    <n v="0"/>
    <n v="9"/>
    <n v="0"/>
    <n v="0"/>
    <n v="9"/>
    <n v="159"/>
    <n v="6"/>
    <n v="9"/>
    <n v="0"/>
    <n v="0"/>
    <n v="0"/>
    <n v="0"/>
    <n v="0"/>
    <n v="0"/>
    <n v="0"/>
    <n v="0"/>
    <n v="0"/>
    <n v="159"/>
    <n v="6"/>
    <n v="9"/>
    <s v="domain\AppSvc"/>
    <x v="435"/>
    <n v="0"/>
  </r>
  <r>
    <s v="\\FS1\2018\123892"/>
    <n v="6"/>
    <n v="1210288"/>
    <n v="8"/>
    <n v="5"/>
    <n v="151286"/>
    <n v="410185"/>
    <n v="242057"/>
    <n v="902340"/>
    <n v="0"/>
    <s v="\\FS1\2018\123456\2018\I\001\2083711b-2405-4081-a4bf-0619c8375f1b.rr"/>
    <n v="6"/>
    <n v="0"/>
    <s v="\\FS1\2018\123456\2018\I\001\2083711b-2405-4081-a4bf-0619c8375f1b_AF.rr"/>
    <n v="95"/>
    <n v="0"/>
    <n v="0"/>
    <n v="0"/>
    <n v="0"/>
    <n v="0"/>
    <n v="0"/>
    <n v="0"/>
    <n v="0"/>
    <d v="2020-02-04T20:49:38"/>
    <d v="2020-02-08T19:33:06"/>
    <d v="2020-02-04T20:08:35"/>
    <n v="0"/>
    <n v="0"/>
    <n v="0"/>
    <n v="180920"/>
    <n v="1"/>
    <n v="1"/>
    <n v="1210288"/>
    <n v="8"/>
    <n v="5"/>
    <n v="1210288"/>
    <n v="8"/>
    <n v="5"/>
    <n v="0"/>
    <n v="0"/>
    <n v="5"/>
    <n v="337864"/>
    <n v="2"/>
    <n v="5"/>
    <n v="1210288"/>
    <n v="8"/>
    <n v="5"/>
    <n v="1210288"/>
    <n v="8"/>
    <n v="5"/>
    <n v="0"/>
    <n v="0"/>
    <n v="0"/>
    <n v="156944"/>
    <n v="1"/>
    <n v="0"/>
    <n v="1210288"/>
    <n v="8"/>
    <n v="5"/>
    <n v="1210288"/>
    <n v="8"/>
    <n v="5"/>
    <s v="domain\AppSvc"/>
    <x v="436"/>
    <n v="1"/>
  </r>
  <r>
    <s v="\\FS1\2018\123893"/>
    <n v="6"/>
    <n v="790879"/>
    <n v="8"/>
    <n v="3"/>
    <n v="98859"/>
    <n v="464757"/>
    <n v="263626"/>
    <n v="790879"/>
    <n v="0"/>
    <s v="\\FS1\2018\123456\2018\C\001\2083711b-2405-4081-a4bf-0619c8375f1b.rr"/>
    <n v="6"/>
    <n v="0"/>
    <s v="\\FS1\2018\123456\2018\C\001\2083711b-2405-4081-a4bf-0619c8375f1b_AF.rr"/>
    <n v="95"/>
    <n v="0"/>
    <n v="0"/>
    <n v="0"/>
    <n v="0"/>
    <n v="0"/>
    <n v="0"/>
    <n v="0"/>
    <n v="0"/>
    <d v="2019-08-02T09:28:27"/>
    <d v="2020-02-08T20:35:38"/>
    <d v="2019-08-02T08:30:22"/>
    <n v="0"/>
    <n v="0"/>
    <n v="0"/>
    <n v="0"/>
    <n v="0"/>
    <n v="0"/>
    <n v="0"/>
    <n v="0"/>
    <n v="0"/>
    <n v="790879"/>
    <n v="8"/>
    <n v="3"/>
    <n v="0"/>
    <n v="0"/>
    <n v="3"/>
    <n v="0"/>
    <n v="0"/>
    <n v="3"/>
    <n v="0"/>
    <n v="0"/>
    <n v="3"/>
    <n v="790879"/>
    <n v="8"/>
    <n v="3"/>
    <n v="0"/>
    <n v="0"/>
    <n v="0"/>
    <n v="0"/>
    <n v="0"/>
    <n v="0"/>
    <n v="0"/>
    <n v="0"/>
    <n v="0"/>
    <n v="790879"/>
    <n v="8"/>
    <n v="3"/>
    <s v="domain\AppSvc"/>
    <x v="437"/>
    <n v="0"/>
  </r>
  <r>
    <s v="\\FS1\2018\123894"/>
    <n v="6"/>
    <n v="6137854"/>
    <n v="40"/>
    <n v="7"/>
    <n v="153446"/>
    <n v="157198"/>
    <n v="876836"/>
    <n v="5009728"/>
    <n v="0"/>
    <s v="\\FS1\2018\123456\2018\P\001\2083711b-2405-4081-a4bf-0619c8375f1b.rr"/>
    <n v="6"/>
    <n v="0"/>
    <s v="\\FS1\2018\123456\2018\P\001\2083711b-2405-4081-a4bf-0619c8375f1b_FC.rr"/>
    <n v="95"/>
    <n v="0"/>
    <n v="0"/>
    <n v="0"/>
    <n v="0"/>
    <n v="0"/>
    <n v="0"/>
    <n v="0"/>
    <n v="0"/>
    <d v="2019-11-18T10:18:33"/>
    <d v="2020-02-08T20:28:12"/>
    <d v="2019-11-18T10:16:02"/>
    <n v="0"/>
    <n v="0"/>
    <n v="0"/>
    <n v="0"/>
    <n v="0"/>
    <n v="0"/>
    <n v="0"/>
    <n v="0"/>
    <n v="0"/>
    <n v="6137854"/>
    <n v="40"/>
    <n v="7"/>
    <n v="0"/>
    <n v="0"/>
    <n v="7"/>
    <n v="0"/>
    <n v="0"/>
    <n v="7"/>
    <n v="0"/>
    <n v="0"/>
    <n v="7"/>
    <n v="6137854"/>
    <n v="40"/>
    <n v="7"/>
    <n v="0"/>
    <n v="0"/>
    <n v="0"/>
    <n v="0"/>
    <n v="0"/>
    <n v="0"/>
    <n v="0"/>
    <n v="0"/>
    <n v="0"/>
    <n v="6137854"/>
    <n v="40"/>
    <n v="7"/>
    <s v="domain\AppSvc"/>
    <x v="438"/>
    <n v="0"/>
  </r>
  <r>
    <s v="\\FS1\2018\123895"/>
    <n v="6"/>
    <n v="1360587"/>
    <n v="5"/>
    <n v="3"/>
    <n v="272117"/>
    <n v="469943"/>
    <n v="453529"/>
    <n v="1360587"/>
    <n v="0"/>
    <s v="\\FS1\2018\123456\2018\C\001\2083711b-2405-4081-a4bf-0619c8375f1b.rr"/>
    <n v="6"/>
    <n v="0"/>
    <s v="\\FS1\2018\123456\2018\C\001\2083711b-2405-4081-a4bf-0619c8375f1b_AF.rr"/>
    <n v="95"/>
    <n v="0"/>
    <n v="0"/>
    <n v="0"/>
    <n v="0"/>
    <n v="0"/>
    <n v="0"/>
    <n v="0"/>
    <n v="0"/>
    <d v="2020-01-23T15:17:07"/>
    <d v="2020-02-08T20:26:55"/>
    <d v="2020-01-23T15:17:06"/>
    <n v="0"/>
    <n v="0"/>
    <n v="0"/>
    <n v="0"/>
    <n v="0"/>
    <n v="0"/>
    <n v="1220232"/>
    <n v="4"/>
    <n v="1"/>
    <n v="1360587"/>
    <n v="5"/>
    <n v="3"/>
    <n v="0"/>
    <n v="0"/>
    <n v="3"/>
    <n v="0"/>
    <n v="0"/>
    <n v="3"/>
    <n v="1360587"/>
    <n v="5"/>
    <n v="3"/>
    <n v="1360587"/>
    <n v="5"/>
    <n v="3"/>
    <n v="0"/>
    <n v="0"/>
    <n v="0"/>
    <n v="0"/>
    <n v="0"/>
    <n v="0"/>
    <n v="1220232"/>
    <n v="4"/>
    <n v="0"/>
    <n v="1360587"/>
    <n v="5"/>
    <n v="3"/>
    <s v="domain\AppSvc"/>
    <x v="439"/>
    <n v="1"/>
  </r>
  <r>
    <s v="\\FS1\2018\123896"/>
    <n v="8"/>
    <n v="25675235"/>
    <n v="107"/>
    <n v="20"/>
    <n v="239955"/>
    <n v="397962"/>
    <n v="1283761"/>
    <n v="24802705"/>
    <n v="0"/>
    <s v="\\FS1\2018\123456\2018\I\001\CC\2083711b-2405-4081-a4bf-0619c8375f1b\LGP.docx"/>
    <n v="8"/>
    <n v="0"/>
    <s v="\\FS1\2018\123456\2018\I\001\CC\2083711b-2405-4081-a4bf-0619c8375f1b\LGP.docx"/>
    <n v="142"/>
    <n v="0"/>
    <n v="0"/>
    <n v="0"/>
    <n v="0"/>
    <n v="0"/>
    <n v="0"/>
    <n v="0"/>
    <n v="0"/>
    <d v="2020-02-05T13:46:31"/>
    <d v="2020-02-08T20:28:35"/>
    <d v="2020-02-05T13:46:30"/>
    <n v="0"/>
    <n v="0"/>
    <n v="0"/>
    <n v="729544"/>
    <n v="3"/>
    <n v="4"/>
    <n v="5594017"/>
    <n v="25"/>
    <n v="12"/>
    <n v="25675235"/>
    <n v="107"/>
    <n v="20"/>
    <n v="0"/>
    <n v="0"/>
    <n v="20"/>
    <n v="1452742"/>
    <n v="5"/>
    <n v="20"/>
    <n v="9685666"/>
    <n v="38"/>
    <n v="20"/>
    <n v="25675235"/>
    <n v="107"/>
    <n v="20"/>
    <n v="0"/>
    <n v="0"/>
    <n v="0"/>
    <n v="1096422"/>
    <n v="4"/>
    <n v="1"/>
    <n v="8041301"/>
    <n v="33"/>
    <n v="7"/>
    <n v="25675235"/>
    <n v="107"/>
    <n v="20"/>
    <s v="domain\AppSvc"/>
    <x v="440"/>
    <n v="1"/>
  </r>
  <r>
    <s v="\\FS1\2018\123897"/>
    <n v="8"/>
    <n v="27948731"/>
    <n v="52"/>
    <n v="10"/>
    <n v="537475"/>
    <n v="3977346"/>
    <n v="2794873"/>
    <n v="22548478"/>
    <n v="0"/>
    <s v="\\FS1\2018\123456\2018\I\001\CC\2083711b-2405-4081-a4bf-0619c8375f1b\CFf_2083711b-2405-4081-a4bf-0619c8375f1b_2083711b-2405-4081-a4bf-0619c8375f1b.docx"/>
    <n v="8"/>
    <n v="0"/>
    <s v="\\FS1\2018\123456\2018\I\001\CC\2083711b-2405-4081-a4bf-0619c8375f1b\FC_CFf_2083711b-2405-4081-a4bf-0619c8375f1b_2083711b-2405-4081-a4bf-0619c8375f1b.docx"/>
    <n v="212"/>
    <n v="0"/>
    <n v="0"/>
    <n v="0"/>
    <n v="0"/>
    <n v="0"/>
    <n v="0"/>
    <n v="0"/>
    <n v="0"/>
    <d v="2020-02-07T16:20:09"/>
    <d v="2020-02-09T01:11:34"/>
    <d v="2020-02-07T16:02:56"/>
    <n v="0"/>
    <n v="0"/>
    <n v="0"/>
    <n v="12169589"/>
    <n v="11"/>
    <n v="3"/>
    <n v="12911885"/>
    <n v="13"/>
    <n v="3"/>
    <n v="27948731"/>
    <n v="52"/>
    <n v="10"/>
    <n v="12068170"/>
    <n v="9"/>
    <n v="10"/>
    <n v="12197321"/>
    <n v="12"/>
    <n v="10"/>
    <n v="13863381"/>
    <n v="18"/>
    <n v="10"/>
    <n v="27948731"/>
    <n v="52"/>
    <n v="10"/>
    <n v="0"/>
    <n v="0"/>
    <n v="0"/>
    <n v="4112036"/>
    <n v="7"/>
    <n v="0"/>
    <n v="5230595"/>
    <n v="10"/>
    <n v="0"/>
    <n v="27948731"/>
    <n v="52"/>
    <n v="10"/>
    <s v="domain\AppSvc"/>
    <x v="441"/>
    <n v="1"/>
  </r>
  <r>
    <s v="\\FS1\2018\123898"/>
    <n v="6"/>
    <n v="4688017"/>
    <n v="23"/>
    <n v="17"/>
    <n v="203826"/>
    <n v="855171"/>
    <n v="275765"/>
    <n v="1218085"/>
    <n v="0"/>
    <s v="\\FS1\2018\12345670\2018\S\001\2083711b-2405-4081-a4bf-0619c8375f1b.rr"/>
    <n v="6"/>
    <n v="0"/>
    <s v="\\FS1\2018\12345670\2018\X\001\2083711b-2405-4081-a4bf-0619c8375f1b_FC.rr"/>
    <n v="97"/>
    <n v="0"/>
    <n v="0"/>
    <n v="0"/>
    <n v="0"/>
    <n v="0"/>
    <n v="0"/>
    <n v="0"/>
    <n v="0"/>
    <d v="2019-06-30T06:06:16"/>
    <d v="2020-02-08T20:35:52"/>
    <d v="2019-06-30T06:06:16"/>
    <n v="0"/>
    <n v="0"/>
    <n v="0"/>
    <n v="0"/>
    <n v="0"/>
    <n v="0"/>
    <n v="0"/>
    <n v="0"/>
    <n v="0"/>
    <n v="4688017"/>
    <n v="23"/>
    <n v="17"/>
    <n v="0"/>
    <n v="0"/>
    <n v="17"/>
    <n v="0"/>
    <n v="0"/>
    <n v="17"/>
    <n v="0"/>
    <n v="0"/>
    <n v="17"/>
    <n v="4688017"/>
    <n v="23"/>
    <n v="17"/>
    <n v="0"/>
    <n v="0"/>
    <n v="0"/>
    <n v="0"/>
    <n v="0"/>
    <n v="0"/>
    <n v="0"/>
    <n v="0"/>
    <n v="0"/>
    <n v="4688017"/>
    <n v="23"/>
    <n v="17"/>
    <s v="domain\AppSvc"/>
    <x v="442"/>
    <n v="0"/>
  </r>
  <r>
    <s v="\\FS1\2018\123899"/>
    <n v="6"/>
    <n v="4688017"/>
    <n v="23"/>
    <n v="17"/>
    <n v="203826"/>
    <n v="855171"/>
    <n v="275765"/>
    <n v="1218085"/>
    <n v="0"/>
    <s v="\\FS1\2018\12345671\2018\I\001\2083711b-2405-4081-a4bf-0619c8375f1b.rr"/>
    <n v="6"/>
    <n v="0"/>
    <s v="\\FS1\2018\12345671\2018\X\001\2083711b-2405-4081-a4bf-0619c8375f1b_FC.rr"/>
    <n v="97"/>
    <n v="0"/>
    <n v="0"/>
    <n v="0"/>
    <n v="0"/>
    <n v="0"/>
    <n v="0"/>
    <n v="0"/>
    <n v="0"/>
    <d v="2019-06-30T08:51:30"/>
    <d v="2020-02-08T20:37:13"/>
    <d v="2019-06-30T08:51:30"/>
    <n v="0"/>
    <n v="0"/>
    <n v="0"/>
    <n v="0"/>
    <n v="0"/>
    <n v="0"/>
    <n v="0"/>
    <n v="0"/>
    <n v="0"/>
    <n v="4688017"/>
    <n v="23"/>
    <n v="17"/>
    <n v="0"/>
    <n v="0"/>
    <n v="17"/>
    <n v="0"/>
    <n v="0"/>
    <n v="17"/>
    <n v="0"/>
    <n v="0"/>
    <n v="17"/>
    <n v="4688017"/>
    <n v="23"/>
    <n v="17"/>
    <n v="0"/>
    <n v="0"/>
    <n v="0"/>
    <n v="0"/>
    <n v="0"/>
    <n v="0"/>
    <n v="0"/>
    <n v="0"/>
    <n v="0"/>
    <n v="4688017"/>
    <n v="23"/>
    <n v="17"/>
    <s v="domain\AppSvc"/>
    <x v="443"/>
    <n v="0"/>
  </r>
  <r>
    <s v="\\FS1\2018\123900"/>
    <n v="6"/>
    <n v="4688017"/>
    <n v="23"/>
    <n v="17"/>
    <n v="203826"/>
    <n v="855171"/>
    <n v="275765"/>
    <n v="1218085"/>
    <n v="0"/>
    <s v="\\FS1\2018\12345672\2018\I\001\2083711b-2405-4081-a4bf-0619c8375f1b.rr"/>
    <n v="6"/>
    <n v="0"/>
    <s v="\\FS1\2018\12345672\2018\X\001\2083711b-2405-4081-a4bf-0619c8375f1b_FC.rr"/>
    <n v="97"/>
    <n v="0"/>
    <n v="0"/>
    <n v="0"/>
    <n v="0"/>
    <n v="0"/>
    <n v="0"/>
    <n v="0"/>
    <n v="0"/>
    <d v="2019-07-01T10:20:41"/>
    <d v="2020-02-08T20:35:39"/>
    <d v="2019-07-01T10:20:41"/>
    <n v="0"/>
    <n v="0"/>
    <n v="0"/>
    <n v="0"/>
    <n v="0"/>
    <n v="0"/>
    <n v="0"/>
    <n v="0"/>
    <n v="0"/>
    <n v="4688017"/>
    <n v="23"/>
    <n v="17"/>
    <n v="0"/>
    <n v="0"/>
    <n v="17"/>
    <n v="0"/>
    <n v="0"/>
    <n v="17"/>
    <n v="0"/>
    <n v="0"/>
    <n v="17"/>
    <n v="4688017"/>
    <n v="23"/>
    <n v="17"/>
    <n v="0"/>
    <n v="0"/>
    <n v="0"/>
    <n v="0"/>
    <n v="0"/>
    <n v="0"/>
    <n v="0"/>
    <n v="0"/>
    <n v="0"/>
    <n v="4688017"/>
    <n v="23"/>
    <n v="17"/>
    <s v="domain\AppSvc"/>
    <x v="444"/>
    <n v="0"/>
  </r>
  <r>
    <s v="\\FS1\2018\123901"/>
    <n v="6"/>
    <n v="9424680"/>
    <n v="30"/>
    <n v="17"/>
    <n v="314156"/>
    <n v="1092940"/>
    <n v="554392"/>
    <n v="2729804"/>
    <n v="0"/>
    <s v="\\FS1\2018\12345673\2018\I\001\2083711b-2405-4081-a4bf-0619c8375f1b.rr"/>
    <n v="6"/>
    <n v="0"/>
    <s v="\\FS1\2018\12345673\2018\X\001\2083711b-2405-4081-a4bf-0619c8375f1b_BK1.rr"/>
    <n v="98"/>
    <n v="0"/>
    <n v="0"/>
    <n v="0"/>
    <n v="0"/>
    <n v="0"/>
    <n v="0"/>
    <n v="0"/>
    <n v="0"/>
    <d v="2019-07-01T11:12:19"/>
    <d v="2020-02-08T20:37:12"/>
    <d v="2019-07-01T11:08:40"/>
    <n v="0"/>
    <n v="0"/>
    <n v="0"/>
    <n v="0"/>
    <n v="0"/>
    <n v="0"/>
    <n v="0"/>
    <n v="0"/>
    <n v="0"/>
    <n v="9424680"/>
    <n v="30"/>
    <n v="17"/>
    <n v="0"/>
    <n v="0"/>
    <n v="17"/>
    <n v="0"/>
    <n v="0"/>
    <n v="17"/>
    <n v="0"/>
    <n v="0"/>
    <n v="17"/>
    <n v="9424680"/>
    <n v="30"/>
    <n v="17"/>
    <n v="0"/>
    <n v="0"/>
    <n v="0"/>
    <n v="0"/>
    <n v="0"/>
    <n v="0"/>
    <n v="0"/>
    <n v="0"/>
    <n v="0"/>
    <n v="9424680"/>
    <n v="30"/>
    <n v="17"/>
    <s v="domain\AppSvc"/>
    <x v="445"/>
    <n v="0"/>
  </r>
  <r>
    <s v="\\FS1\2018\123902"/>
    <n v="8"/>
    <n v="5665624"/>
    <n v="33"/>
    <n v="21"/>
    <n v="171685"/>
    <n v="855171"/>
    <n v="269791"/>
    <n v="1645683"/>
    <n v="0"/>
    <s v="\\FS1\2018\12345674\2018\I\001\CC\2083711b-2405-4081-a4bf-0619c8375f1b\GLI.xml"/>
    <n v="8"/>
    <n v="0"/>
    <s v="\\FS1\2018\12345674\2018\I\001\CC\2083711b-2405-4081-a4bf-0619c8375f1b\CFf_2083711b-2405-4081-a4bf-0619c8375f1b_2083711b-2405-4081-a4bf-0619c8375f1b.docx"/>
    <n v="211"/>
    <n v="0"/>
    <n v="0"/>
    <n v="0"/>
    <n v="0"/>
    <n v="0"/>
    <n v="0"/>
    <n v="0"/>
    <n v="0"/>
    <d v="2019-07-01T13:24:49"/>
    <d v="2020-02-08T20:35:45"/>
    <d v="2019-07-01T12:49:27"/>
    <n v="0"/>
    <n v="0"/>
    <n v="0"/>
    <n v="0"/>
    <n v="0"/>
    <n v="0"/>
    <n v="0"/>
    <n v="0"/>
    <n v="0"/>
    <n v="5665624"/>
    <n v="33"/>
    <n v="21"/>
    <n v="0"/>
    <n v="0"/>
    <n v="21"/>
    <n v="0"/>
    <n v="0"/>
    <n v="21"/>
    <n v="0"/>
    <n v="0"/>
    <n v="21"/>
    <n v="5665624"/>
    <n v="33"/>
    <n v="21"/>
    <n v="0"/>
    <n v="0"/>
    <n v="0"/>
    <n v="0"/>
    <n v="0"/>
    <n v="0"/>
    <n v="0"/>
    <n v="0"/>
    <n v="0"/>
    <n v="5665624"/>
    <n v="33"/>
    <n v="21"/>
    <s v="domain\AppSvc"/>
    <x v="446"/>
    <n v="0"/>
  </r>
  <r>
    <s v="\\FS1\2018\123903"/>
    <n v="6"/>
    <n v="4688017"/>
    <n v="23"/>
    <n v="17"/>
    <n v="203826"/>
    <n v="855171"/>
    <n v="275765"/>
    <n v="1218085"/>
    <n v="0"/>
    <s v="\\FS1\2018\12345675\2018\I\001\2083711b-2405-4081-a4bf-0619c8375f1b.rr"/>
    <n v="6"/>
    <n v="0"/>
    <s v="\\FS1\2018\12345675\2018\X\001\2083711b-2405-4081-a4bf-0619c8375f1b_FC.rr"/>
    <n v="97"/>
    <n v="0"/>
    <n v="0"/>
    <n v="0"/>
    <n v="0"/>
    <n v="0"/>
    <n v="0"/>
    <n v="0"/>
    <n v="0"/>
    <d v="2019-07-01T10:31:33"/>
    <d v="2020-02-08T20:37:12"/>
    <d v="2019-07-01T10:31:33"/>
    <n v="0"/>
    <n v="0"/>
    <n v="0"/>
    <n v="0"/>
    <n v="0"/>
    <n v="0"/>
    <n v="0"/>
    <n v="0"/>
    <n v="0"/>
    <n v="4688017"/>
    <n v="23"/>
    <n v="17"/>
    <n v="0"/>
    <n v="0"/>
    <n v="17"/>
    <n v="0"/>
    <n v="0"/>
    <n v="17"/>
    <n v="0"/>
    <n v="0"/>
    <n v="17"/>
    <n v="4688017"/>
    <n v="23"/>
    <n v="17"/>
    <n v="0"/>
    <n v="0"/>
    <n v="0"/>
    <n v="0"/>
    <n v="0"/>
    <n v="0"/>
    <n v="0"/>
    <n v="0"/>
    <n v="0"/>
    <n v="4688017"/>
    <n v="23"/>
    <n v="17"/>
    <s v="domain\AppSvc"/>
    <x v="447"/>
    <n v="0"/>
  </r>
  <r>
    <s v="\\FS1\2018\123904"/>
    <n v="6"/>
    <n v="4688017"/>
    <n v="23"/>
    <n v="17"/>
    <n v="203826"/>
    <n v="855171"/>
    <n v="275765"/>
    <n v="1218085"/>
    <n v="0"/>
    <s v="\\FS1\2018\12345676\2018\S\001\2083711b-2405-4081-a4bf-0619c8375f1b.rr"/>
    <n v="6"/>
    <n v="0"/>
    <s v="\\FS1\2018\12345676\2018\X\001\2083711b-2405-4081-a4bf-0619c8375f1b_FC.rr"/>
    <n v="97"/>
    <n v="0"/>
    <n v="0"/>
    <n v="0"/>
    <n v="0"/>
    <n v="0"/>
    <n v="0"/>
    <n v="0"/>
    <n v="0"/>
    <d v="2019-07-01T12:23:14"/>
    <d v="2020-02-08T20:35:39"/>
    <d v="2019-07-01T12:23:14"/>
    <n v="0"/>
    <n v="0"/>
    <n v="0"/>
    <n v="0"/>
    <n v="0"/>
    <n v="0"/>
    <n v="0"/>
    <n v="0"/>
    <n v="0"/>
    <n v="4688017"/>
    <n v="23"/>
    <n v="17"/>
    <n v="0"/>
    <n v="0"/>
    <n v="17"/>
    <n v="0"/>
    <n v="0"/>
    <n v="17"/>
    <n v="0"/>
    <n v="0"/>
    <n v="17"/>
    <n v="4688017"/>
    <n v="23"/>
    <n v="17"/>
    <n v="0"/>
    <n v="0"/>
    <n v="0"/>
    <n v="0"/>
    <n v="0"/>
    <n v="0"/>
    <n v="0"/>
    <n v="0"/>
    <n v="0"/>
    <n v="4688017"/>
    <n v="23"/>
    <n v="17"/>
    <s v="domain\AppSvc"/>
    <x v="448"/>
    <n v="0"/>
  </r>
  <r>
    <s v="\\FS1\2018\123905"/>
    <n v="6"/>
    <n v="4688017"/>
    <n v="23"/>
    <n v="17"/>
    <n v="203826"/>
    <n v="855171"/>
    <n v="275765"/>
    <n v="1218085"/>
    <n v="0"/>
    <s v="\\FS1\2018\12345677\2018\I\001\2083711b-2405-4081-a4bf-0619c8375f1b.rr"/>
    <n v="6"/>
    <n v="0"/>
    <s v="\\FS1\2018\12345677\2018\P\001\2083711b-2405-4081-a4bf-0619c8375f1b_FC.rr"/>
    <n v="97"/>
    <n v="0"/>
    <n v="0"/>
    <n v="0"/>
    <n v="0"/>
    <n v="0"/>
    <n v="0"/>
    <n v="0"/>
    <n v="0"/>
    <d v="2019-07-01T14:25:39"/>
    <d v="2020-02-08T20:35:55"/>
    <d v="2019-07-01T14:25:39"/>
    <n v="0"/>
    <n v="0"/>
    <n v="0"/>
    <n v="0"/>
    <n v="0"/>
    <n v="0"/>
    <n v="0"/>
    <n v="0"/>
    <n v="0"/>
    <n v="4688017"/>
    <n v="23"/>
    <n v="17"/>
    <n v="0"/>
    <n v="0"/>
    <n v="17"/>
    <n v="0"/>
    <n v="0"/>
    <n v="17"/>
    <n v="0"/>
    <n v="0"/>
    <n v="17"/>
    <n v="4688017"/>
    <n v="23"/>
    <n v="17"/>
    <n v="0"/>
    <n v="0"/>
    <n v="0"/>
    <n v="0"/>
    <n v="0"/>
    <n v="0"/>
    <n v="0"/>
    <n v="0"/>
    <n v="0"/>
    <n v="4688017"/>
    <n v="23"/>
    <n v="17"/>
    <s v="domain\AppSvc"/>
    <x v="449"/>
    <n v="0"/>
  </r>
  <r>
    <s v="\\FS1\2018\123906"/>
    <n v="6"/>
    <n v="4688017"/>
    <n v="23"/>
    <n v="17"/>
    <n v="203826"/>
    <n v="855171"/>
    <n v="275765"/>
    <n v="1218085"/>
    <n v="0"/>
    <s v="\\FS1\2018\12345678\2018\I\001\2083711b-2405-4081-a4bf-0619c8375f1b.rr"/>
    <n v="6"/>
    <n v="0"/>
    <s v="\\FS1\2018\12345678\2018\P\001\2083711b-2405-4081-a4bf-0619c8375f1b_FC.rr"/>
    <n v="97"/>
    <n v="0"/>
    <n v="0"/>
    <n v="0"/>
    <n v="0"/>
    <n v="0"/>
    <n v="0"/>
    <n v="0"/>
    <n v="0"/>
    <d v="2019-07-01T14:51:36"/>
    <d v="2020-02-08T20:39:23"/>
    <d v="2019-07-01T14:51:36"/>
    <n v="0"/>
    <n v="0"/>
    <n v="0"/>
    <n v="0"/>
    <n v="0"/>
    <n v="0"/>
    <n v="0"/>
    <n v="0"/>
    <n v="0"/>
    <n v="4688017"/>
    <n v="23"/>
    <n v="17"/>
    <n v="0"/>
    <n v="0"/>
    <n v="17"/>
    <n v="0"/>
    <n v="0"/>
    <n v="17"/>
    <n v="0"/>
    <n v="0"/>
    <n v="17"/>
    <n v="4688017"/>
    <n v="23"/>
    <n v="17"/>
    <n v="0"/>
    <n v="0"/>
    <n v="0"/>
    <n v="0"/>
    <n v="0"/>
    <n v="0"/>
    <n v="0"/>
    <n v="0"/>
    <n v="0"/>
    <n v="4688017"/>
    <n v="23"/>
    <n v="17"/>
    <s v="domain\AppSvc"/>
    <x v="450"/>
    <n v="0"/>
  </r>
  <r>
    <s v="\\FS1\2018\123907"/>
    <n v="6"/>
    <n v="4688017"/>
    <n v="23"/>
    <n v="17"/>
    <n v="203826"/>
    <n v="855171"/>
    <n v="275765"/>
    <n v="1218085"/>
    <n v="0"/>
    <s v="\\FS1\2018\12345679\2018\S\001\2083711b-2405-4081-a4bf-0619c8375f1b.rr"/>
    <n v="6"/>
    <n v="0"/>
    <s v="\\FS1\2018\12345679\2018\X\001\2083711b-2405-4081-a4bf-0619c8375f1b_FC.rr"/>
    <n v="97"/>
    <n v="0"/>
    <n v="0"/>
    <n v="0"/>
    <n v="0"/>
    <n v="0"/>
    <n v="0"/>
    <n v="0"/>
    <n v="0"/>
    <d v="2019-07-02T11:01:47"/>
    <d v="2020-02-08T20:39:23"/>
    <d v="2019-07-02T11:01:47"/>
    <n v="0"/>
    <n v="0"/>
    <n v="0"/>
    <n v="0"/>
    <n v="0"/>
    <n v="0"/>
    <n v="0"/>
    <n v="0"/>
    <n v="0"/>
    <n v="4688017"/>
    <n v="23"/>
    <n v="17"/>
    <n v="0"/>
    <n v="0"/>
    <n v="17"/>
    <n v="0"/>
    <n v="0"/>
    <n v="17"/>
    <n v="0"/>
    <n v="0"/>
    <n v="17"/>
    <n v="4688017"/>
    <n v="23"/>
    <n v="17"/>
    <n v="0"/>
    <n v="0"/>
    <n v="0"/>
    <n v="0"/>
    <n v="0"/>
    <n v="0"/>
    <n v="0"/>
    <n v="0"/>
    <n v="0"/>
    <n v="4688017"/>
    <n v="23"/>
    <n v="17"/>
    <s v="domain\AppSvc"/>
    <x v="451"/>
    <n v="0"/>
  </r>
  <r>
    <s v="\\FS1\2018\123908"/>
    <n v="6"/>
    <n v="4688017"/>
    <n v="23"/>
    <n v="17"/>
    <n v="203826"/>
    <n v="855171"/>
    <n v="275765"/>
    <n v="1218085"/>
    <n v="0"/>
    <s v="\\FS1\2018\12345680\2018\S\001\2083711b-2405-4081-a4bf-0619c8375f1b.rr"/>
    <n v="6"/>
    <n v="0"/>
    <s v="\\FS1\2018\12345680\2018\X\001\2083711b-2405-4081-a4bf-0619c8375f1b_FC.rr"/>
    <n v="97"/>
    <n v="0"/>
    <n v="0"/>
    <n v="0"/>
    <n v="0"/>
    <n v="0"/>
    <n v="0"/>
    <n v="0"/>
    <n v="0"/>
    <d v="2019-07-02T11:16:13"/>
    <d v="2020-02-08T20:37:26"/>
    <d v="2019-07-02T11:16:13"/>
    <n v="0"/>
    <n v="0"/>
    <n v="0"/>
    <n v="0"/>
    <n v="0"/>
    <n v="0"/>
    <n v="0"/>
    <n v="0"/>
    <n v="0"/>
    <n v="4688017"/>
    <n v="23"/>
    <n v="17"/>
    <n v="0"/>
    <n v="0"/>
    <n v="17"/>
    <n v="0"/>
    <n v="0"/>
    <n v="17"/>
    <n v="0"/>
    <n v="0"/>
    <n v="17"/>
    <n v="4688017"/>
    <n v="23"/>
    <n v="17"/>
    <n v="0"/>
    <n v="0"/>
    <n v="0"/>
    <n v="0"/>
    <n v="0"/>
    <n v="0"/>
    <n v="0"/>
    <n v="0"/>
    <n v="0"/>
    <n v="4688017"/>
    <n v="23"/>
    <n v="17"/>
    <s v="domain\AppSvc"/>
    <x v="452"/>
    <n v="0"/>
  </r>
  <r>
    <s v="\\FS1\2018\123909"/>
    <n v="6"/>
    <n v="4688017"/>
    <n v="23"/>
    <n v="17"/>
    <n v="203826"/>
    <n v="855171"/>
    <n v="275765"/>
    <n v="1218085"/>
    <n v="0"/>
    <s v="\\FS1\2018\12345681\2018\I\001\2083711b-2405-4081-a4bf-0619c8375f1b.rr"/>
    <n v="6"/>
    <n v="0"/>
    <s v="\\FS1\2018\12345681\2018\X\001\2083711b-2405-4081-a4bf-0619c8375f1b_FC.rr"/>
    <n v="97"/>
    <n v="0"/>
    <n v="0"/>
    <n v="0"/>
    <n v="0"/>
    <n v="0"/>
    <n v="0"/>
    <n v="0"/>
    <n v="0"/>
    <d v="2019-07-03T13:16:05"/>
    <d v="2020-02-08T20:37:26"/>
    <d v="2019-07-03T13:16:05"/>
    <n v="0"/>
    <n v="0"/>
    <n v="0"/>
    <n v="0"/>
    <n v="0"/>
    <n v="0"/>
    <n v="0"/>
    <n v="0"/>
    <n v="0"/>
    <n v="4688017"/>
    <n v="23"/>
    <n v="17"/>
    <n v="0"/>
    <n v="0"/>
    <n v="17"/>
    <n v="0"/>
    <n v="0"/>
    <n v="17"/>
    <n v="0"/>
    <n v="0"/>
    <n v="17"/>
    <n v="4688017"/>
    <n v="23"/>
    <n v="17"/>
    <n v="0"/>
    <n v="0"/>
    <n v="0"/>
    <n v="0"/>
    <n v="0"/>
    <n v="0"/>
    <n v="0"/>
    <n v="0"/>
    <n v="0"/>
    <n v="4688017"/>
    <n v="23"/>
    <n v="17"/>
    <s v="domain\AppSvc"/>
    <x v="453"/>
    <n v="0"/>
  </r>
  <r>
    <s v="\\FS1\2018\123910"/>
    <n v="6"/>
    <n v="4688017"/>
    <n v="23"/>
    <n v="17"/>
    <n v="203826"/>
    <n v="855171"/>
    <n v="275765"/>
    <n v="1218085"/>
    <n v="0"/>
    <s v="\\FS1\2018\12345682\2018\I\001\2083711b-2405-4081-a4bf-0619c8375f1b.rr"/>
    <n v="6"/>
    <n v="0"/>
    <s v="\\FS1\2018\12345682\2018\X\001\2083711b-2405-4081-a4bf-0619c8375f1b_FC.rr"/>
    <n v="97"/>
    <n v="0"/>
    <n v="0"/>
    <n v="0"/>
    <n v="0"/>
    <n v="0"/>
    <n v="0"/>
    <n v="0"/>
    <n v="0"/>
    <d v="2019-07-08T10:21:32"/>
    <d v="2020-02-08T20:35:55"/>
    <d v="2019-07-08T10:21:32"/>
    <n v="0"/>
    <n v="0"/>
    <n v="0"/>
    <n v="0"/>
    <n v="0"/>
    <n v="0"/>
    <n v="0"/>
    <n v="0"/>
    <n v="0"/>
    <n v="4688017"/>
    <n v="23"/>
    <n v="17"/>
    <n v="0"/>
    <n v="0"/>
    <n v="17"/>
    <n v="0"/>
    <n v="0"/>
    <n v="17"/>
    <n v="0"/>
    <n v="0"/>
    <n v="17"/>
    <n v="4688017"/>
    <n v="23"/>
    <n v="17"/>
    <n v="0"/>
    <n v="0"/>
    <n v="0"/>
    <n v="0"/>
    <n v="0"/>
    <n v="0"/>
    <n v="0"/>
    <n v="0"/>
    <n v="0"/>
    <n v="4688017"/>
    <n v="23"/>
    <n v="17"/>
    <s v="domain\AppSvc"/>
    <x v="454"/>
    <n v="0"/>
  </r>
  <r>
    <s v="\\FS1\2018\123911"/>
    <n v="8"/>
    <n v="5301530"/>
    <n v="25"/>
    <n v="21"/>
    <n v="212061"/>
    <n v="855171"/>
    <n v="252453"/>
    <n v="1831598"/>
    <n v="0"/>
    <s v="\\FS1\2018\12345683\2018\I\001\CC\2083711b-2405-4081-a4bf-0619c8375f1b\LGP.docx"/>
    <n v="8"/>
    <n v="0"/>
    <s v="\\FS1\2018\12345683\2018\I\001\CC\2083711b-2405-4081-a4bf-0619c8375f1b\LGP.docx"/>
    <n v="144"/>
    <n v="0"/>
    <n v="0"/>
    <n v="0"/>
    <n v="0"/>
    <n v="0"/>
    <n v="0"/>
    <n v="0"/>
    <n v="0"/>
    <d v="2019-07-31T14:56:11"/>
    <d v="2020-02-08T20:37:21"/>
    <d v="2019-07-31T12:35:59"/>
    <n v="0"/>
    <n v="0"/>
    <n v="0"/>
    <n v="0"/>
    <n v="0"/>
    <n v="0"/>
    <n v="0"/>
    <n v="0"/>
    <n v="0"/>
    <n v="5301530"/>
    <n v="25"/>
    <n v="21"/>
    <n v="0"/>
    <n v="0"/>
    <n v="21"/>
    <n v="0"/>
    <n v="0"/>
    <n v="21"/>
    <n v="0"/>
    <n v="0"/>
    <n v="21"/>
    <n v="5301530"/>
    <n v="25"/>
    <n v="21"/>
    <n v="0"/>
    <n v="0"/>
    <n v="0"/>
    <n v="0"/>
    <n v="0"/>
    <n v="0"/>
    <n v="0"/>
    <n v="0"/>
    <n v="0"/>
    <n v="5301530"/>
    <n v="25"/>
    <n v="21"/>
    <s v="domain\AppSvc"/>
    <x v="455"/>
    <n v="0"/>
  </r>
  <r>
    <s v="\\FS1\2018\123912"/>
    <n v="6"/>
    <n v="5141546"/>
    <n v="25"/>
    <n v="17"/>
    <n v="205661"/>
    <n v="855171"/>
    <n v="302443"/>
    <n v="1671614"/>
    <n v="0"/>
    <s v="\\FS1\2018\12345684\2018\S\001\2083711b-2405-4081-a4bf-0619c8375f1b.rr"/>
    <n v="6"/>
    <n v="0"/>
    <s v="\\FS1\2018\12345684\2018\I\001\2083711b-2405-4081-a4bf-0619c8375f1b_AF.rr"/>
    <n v="97"/>
    <n v="0"/>
    <n v="0"/>
    <n v="0"/>
    <n v="0"/>
    <n v="0"/>
    <n v="0"/>
    <n v="0"/>
    <n v="0"/>
    <d v="2019-07-09T13:29:28"/>
    <d v="2020-02-08T20:39:32"/>
    <d v="2019-07-09T12:43:48"/>
    <n v="0"/>
    <n v="0"/>
    <n v="0"/>
    <n v="0"/>
    <n v="0"/>
    <n v="0"/>
    <n v="0"/>
    <n v="0"/>
    <n v="0"/>
    <n v="5141546"/>
    <n v="25"/>
    <n v="17"/>
    <n v="0"/>
    <n v="0"/>
    <n v="17"/>
    <n v="0"/>
    <n v="0"/>
    <n v="17"/>
    <n v="0"/>
    <n v="0"/>
    <n v="17"/>
    <n v="5141546"/>
    <n v="25"/>
    <n v="17"/>
    <n v="0"/>
    <n v="0"/>
    <n v="0"/>
    <n v="0"/>
    <n v="0"/>
    <n v="0"/>
    <n v="0"/>
    <n v="0"/>
    <n v="0"/>
    <n v="5141546"/>
    <n v="25"/>
    <n v="17"/>
    <s v="domain\AppSvc"/>
    <x v="456"/>
    <n v="0"/>
  </r>
  <r>
    <s v="\\FS1\2018\123913"/>
    <n v="8"/>
    <n v="18475686"/>
    <n v="94"/>
    <n v="28"/>
    <n v="196549"/>
    <n v="1099981"/>
    <n v="659845"/>
    <n v="7884547"/>
    <n v="0"/>
    <s v="\\FS1\2018\12345685\2018\C\001\CC\2083711b-2405-4081-a4bf-0619c8375f1b\GLI.xml"/>
    <n v="8"/>
    <n v="0"/>
    <s v="\\FS1\2018\12345685\2018\C\001\CC\2083711b-2405-4081-a4bf-0619c8375f1b\CFf_2083711b-2405-4081-a4bf-0619c8375f1b_2083711b-2405-4081-a4bf-0619c8375f1b.docx"/>
    <n v="211"/>
    <n v="0"/>
    <n v="0"/>
    <n v="0"/>
    <n v="0"/>
    <n v="0"/>
    <n v="0"/>
    <n v="0"/>
    <n v="0"/>
    <d v="2019-07-18T21:28:49"/>
    <d v="2020-02-08T20:39:32"/>
    <d v="2019-07-18T21:15:34"/>
    <n v="0"/>
    <n v="0"/>
    <n v="0"/>
    <n v="0"/>
    <n v="0"/>
    <n v="0"/>
    <n v="0"/>
    <n v="0"/>
    <n v="0"/>
    <n v="18475686"/>
    <n v="94"/>
    <n v="28"/>
    <n v="0"/>
    <n v="0"/>
    <n v="28"/>
    <n v="0"/>
    <n v="0"/>
    <n v="28"/>
    <n v="0"/>
    <n v="0"/>
    <n v="28"/>
    <n v="18475686"/>
    <n v="94"/>
    <n v="28"/>
    <n v="0"/>
    <n v="0"/>
    <n v="0"/>
    <n v="0"/>
    <n v="0"/>
    <n v="0"/>
    <n v="0"/>
    <n v="0"/>
    <n v="0"/>
    <n v="18475686"/>
    <n v="94"/>
    <n v="28"/>
    <s v="domain\AppSvc"/>
    <x v="457"/>
    <n v="0"/>
  </r>
  <r>
    <s v="\\FS1\2018\123914"/>
    <n v="6"/>
    <n v="4688017"/>
    <n v="23"/>
    <n v="17"/>
    <n v="203826"/>
    <n v="855171"/>
    <n v="275765"/>
    <n v="1218085"/>
    <n v="0"/>
    <s v="\\FS1\2018\12345686\2018\I\001\2083711b-2405-4081-a4bf-0619c8375f1b.rr"/>
    <n v="6"/>
    <n v="0"/>
    <s v="\\FS1\2018\12345686\2018\X\001\2083711b-2405-4081-a4bf-0619c8375f1b_FC.rr"/>
    <n v="97"/>
    <n v="0"/>
    <n v="0"/>
    <n v="0"/>
    <n v="0"/>
    <n v="0"/>
    <n v="0"/>
    <n v="0"/>
    <n v="0"/>
    <d v="2019-07-09T12:12:03"/>
    <d v="2020-02-08T20:41:07"/>
    <d v="2019-07-09T12:12:03"/>
    <n v="0"/>
    <n v="0"/>
    <n v="0"/>
    <n v="0"/>
    <n v="0"/>
    <n v="0"/>
    <n v="0"/>
    <n v="0"/>
    <n v="0"/>
    <n v="4688017"/>
    <n v="23"/>
    <n v="17"/>
    <n v="0"/>
    <n v="0"/>
    <n v="17"/>
    <n v="0"/>
    <n v="0"/>
    <n v="17"/>
    <n v="0"/>
    <n v="0"/>
    <n v="17"/>
    <n v="4688017"/>
    <n v="23"/>
    <n v="17"/>
    <n v="0"/>
    <n v="0"/>
    <n v="0"/>
    <n v="0"/>
    <n v="0"/>
    <n v="0"/>
    <n v="0"/>
    <n v="0"/>
    <n v="0"/>
    <n v="4688017"/>
    <n v="23"/>
    <n v="17"/>
    <s v="domain\AppSvc"/>
    <x v="458"/>
    <n v="0"/>
  </r>
  <r>
    <s v="\\FS1\2018\123915"/>
    <n v="8"/>
    <n v="6306663"/>
    <n v="37"/>
    <n v="21"/>
    <n v="170450"/>
    <n v="1085102"/>
    <n v="300317"/>
    <n v="2496650"/>
    <n v="0"/>
    <s v="\\FS1\2018\12345688\2018\I\001\CC\2083711b-2405-4081-a4bf-0619c8375f1b\GLI.xml"/>
    <n v="8"/>
    <n v="0"/>
    <s v="\\FS1\2018\12345688\2018\I\001\CC\2083711b-2405-4081-a4bf-0619c8375f1b\CFf_2083711b-2405-4081-a4bf-0619c8375f1b_2083711b-2405-4081-a4bf-0619c8375f1b.docx"/>
    <n v="211"/>
    <n v="0"/>
    <n v="0"/>
    <n v="0"/>
    <n v="0"/>
    <n v="0"/>
    <n v="0"/>
    <n v="0"/>
    <n v="0"/>
    <d v="2019-07-15T09:22:56"/>
    <d v="2020-02-08T20:40:20"/>
    <d v="2019-07-15T09:22:55"/>
    <n v="0"/>
    <n v="0"/>
    <n v="0"/>
    <n v="0"/>
    <n v="0"/>
    <n v="0"/>
    <n v="0"/>
    <n v="0"/>
    <n v="0"/>
    <n v="6306663"/>
    <n v="37"/>
    <n v="21"/>
    <n v="0"/>
    <n v="0"/>
    <n v="21"/>
    <n v="0"/>
    <n v="0"/>
    <n v="21"/>
    <n v="0"/>
    <n v="0"/>
    <n v="21"/>
    <n v="6306663"/>
    <n v="37"/>
    <n v="21"/>
    <n v="0"/>
    <n v="0"/>
    <n v="0"/>
    <n v="0"/>
    <n v="0"/>
    <n v="0"/>
    <n v="0"/>
    <n v="0"/>
    <n v="0"/>
    <n v="6306663"/>
    <n v="37"/>
    <n v="21"/>
    <s v="domain\AppSvc"/>
    <x v="459"/>
    <n v="0"/>
  </r>
  <r>
    <s v="\\FS1\2018\123916"/>
    <n v="6"/>
    <n v="4688017"/>
    <n v="23"/>
    <n v="17"/>
    <n v="203826"/>
    <n v="855171"/>
    <n v="275765"/>
    <n v="1218085"/>
    <n v="0"/>
    <s v="\\FS1\2018\12345689\2018\I\001\2083711b-2405-4081-a4bf-0619c8375f1b.rr"/>
    <n v="6"/>
    <n v="0"/>
    <s v="\\FS1\2018\12345689\2018\X\001\2083711b-2405-4081-a4bf-0619c8375f1b_FC.rr"/>
    <n v="97"/>
    <n v="0"/>
    <n v="0"/>
    <n v="0"/>
    <n v="0"/>
    <n v="0"/>
    <n v="0"/>
    <n v="0"/>
    <n v="0"/>
    <d v="2019-07-09T15:19:04"/>
    <d v="2020-02-08T20:40:19"/>
    <d v="2019-07-09T15:19:04"/>
    <n v="0"/>
    <n v="0"/>
    <n v="0"/>
    <n v="0"/>
    <n v="0"/>
    <n v="0"/>
    <n v="0"/>
    <n v="0"/>
    <n v="0"/>
    <n v="4688017"/>
    <n v="23"/>
    <n v="17"/>
    <n v="0"/>
    <n v="0"/>
    <n v="17"/>
    <n v="0"/>
    <n v="0"/>
    <n v="17"/>
    <n v="0"/>
    <n v="0"/>
    <n v="17"/>
    <n v="4688017"/>
    <n v="23"/>
    <n v="17"/>
    <n v="0"/>
    <n v="0"/>
    <n v="0"/>
    <n v="0"/>
    <n v="0"/>
    <n v="0"/>
    <n v="0"/>
    <n v="0"/>
    <n v="0"/>
    <n v="4688017"/>
    <n v="23"/>
    <n v="17"/>
    <s v="domain\AppSvc"/>
    <x v="460"/>
    <n v="0"/>
  </r>
  <r>
    <s v="\\FS1\2018\123917"/>
    <n v="8"/>
    <n v="6526859"/>
    <n v="37"/>
    <n v="21"/>
    <n v="176401"/>
    <n v="1085524"/>
    <n v="310802"/>
    <n v="2717156"/>
    <n v="0"/>
    <s v="\\FS1\2018\12345690\2018\I\001\CC\2083711b-2405-4081-a4bf-0619c8375f1b\GLI.xml"/>
    <n v="8"/>
    <n v="0"/>
    <s v="\\FS1\2018\12345690\2018\I\001\CC\2083711b-2405-4081-a4bf-0619c8375f1b\CFf_2083711b-2405-4081-a4bf-0619c8375f1b_2083711b-2405-4081-a4bf-0619c8375f1b.docx"/>
    <n v="211"/>
    <n v="0"/>
    <n v="0"/>
    <n v="0"/>
    <n v="0"/>
    <n v="0"/>
    <n v="0"/>
    <n v="0"/>
    <n v="0"/>
    <d v="2019-08-06T14:37:00"/>
    <d v="2020-02-08T20:32:47"/>
    <d v="2019-08-06T14:37:00"/>
    <n v="0"/>
    <n v="0"/>
    <n v="0"/>
    <n v="0"/>
    <n v="0"/>
    <n v="0"/>
    <n v="0"/>
    <n v="0"/>
    <n v="0"/>
    <n v="6526859"/>
    <n v="37"/>
    <n v="21"/>
    <n v="0"/>
    <n v="0"/>
    <n v="21"/>
    <n v="0"/>
    <n v="0"/>
    <n v="21"/>
    <n v="0"/>
    <n v="0"/>
    <n v="21"/>
    <n v="6526859"/>
    <n v="37"/>
    <n v="21"/>
    <n v="0"/>
    <n v="0"/>
    <n v="0"/>
    <n v="0"/>
    <n v="0"/>
    <n v="0"/>
    <n v="0"/>
    <n v="0"/>
    <n v="0"/>
    <n v="6526859"/>
    <n v="37"/>
    <n v="21"/>
    <s v="domain\AppSvc"/>
    <x v="461"/>
    <n v="0"/>
  </r>
  <r>
    <s v="\\FS1\2018\123918"/>
    <n v="6"/>
    <n v="7292303"/>
    <n v="27"/>
    <n v="17"/>
    <n v="270085"/>
    <n v="1081599"/>
    <n v="428959"/>
    <n v="3822371"/>
    <n v="0"/>
    <s v="\\FS1\2018\12345691\2018\I\001\2083711b-2405-4081-a4bf-0619c8375f1b.rr"/>
    <n v="6"/>
    <n v="0"/>
    <s v="\\FS1\2018\12345691\2018\I\001\2083711b-2405-4081-a4bf-0619c8375f1b_AF.rr"/>
    <n v="97"/>
    <n v="0"/>
    <n v="0"/>
    <n v="0"/>
    <n v="0"/>
    <n v="0"/>
    <n v="0"/>
    <n v="0"/>
    <n v="0"/>
    <d v="2019-07-31T11:03:34"/>
    <d v="2020-02-08T20:33:11"/>
    <d v="2019-07-31T10:28:09"/>
    <n v="0"/>
    <n v="0"/>
    <n v="0"/>
    <n v="0"/>
    <n v="0"/>
    <n v="0"/>
    <n v="0"/>
    <n v="0"/>
    <n v="0"/>
    <n v="7292303"/>
    <n v="27"/>
    <n v="17"/>
    <n v="0"/>
    <n v="0"/>
    <n v="17"/>
    <n v="0"/>
    <n v="0"/>
    <n v="17"/>
    <n v="0"/>
    <n v="0"/>
    <n v="17"/>
    <n v="7292303"/>
    <n v="27"/>
    <n v="17"/>
    <n v="0"/>
    <n v="0"/>
    <n v="0"/>
    <n v="0"/>
    <n v="0"/>
    <n v="0"/>
    <n v="0"/>
    <n v="0"/>
    <n v="0"/>
    <n v="7292303"/>
    <n v="27"/>
    <n v="17"/>
    <s v="domain\AppSvc"/>
    <x v="462"/>
    <n v="0"/>
  </r>
  <r>
    <s v="\\FS1\2018\123919"/>
    <n v="6"/>
    <n v="4688017"/>
    <n v="23"/>
    <n v="17"/>
    <n v="203826"/>
    <n v="855171"/>
    <n v="275765"/>
    <n v="1218085"/>
    <n v="0"/>
    <s v="\\FS1\2018\12345692\2018\I\001\2083711b-2405-4081-a4bf-0619c8375f1b.rr"/>
    <n v="6"/>
    <n v="0"/>
    <s v="\\FS1\2018\12345692\2018\X\001\2083711b-2405-4081-a4bf-0619c8375f1b_FC.rr"/>
    <n v="97"/>
    <n v="0"/>
    <n v="0"/>
    <n v="0"/>
    <n v="0"/>
    <n v="0"/>
    <n v="0"/>
    <n v="0"/>
    <n v="0"/>
    <d v="2019-07-12T10:12:49"/>
    <d v="2020-02-08T20:33:01"/>
    <d v="2019-07-12T10:12:49"/>
    <n v="0"/>
    <n v="0"/>
    <n v="0"/>
    <n v="0"/>
    <n v="0"/>
    <n v="0"/>
    <n v="0"/>
    <n v="0"/>
    <n v="0"/>
    <n v="4688017"/>
    <n v="23"/>
    <n v="17"/>
    <n v="0"/>
    <n v="0"/>
    <n v="17"/>
    <n v="0"/>
    <n v="0"/>
    <n v="17"/>
    <n v="0"/>
    <n v="0"/>
    <n v="17"/>
    <n v="4688017"/>
    <n v="23"/>
    <n v="17"/>
    <n v="0"/>
    <n v="0"/>
    <n v="0"/>
    <n v="0"/>
    <n v="0"/>
    <n v="0"/>
    <n v="0"/>
    <n v="0"/>
    <n v="0"/>
    <n v="4688017"/>
    <n v="23"/>
    <n v="17"/>
    <s v="domain\AppSvc"/>
    <x v="463"/>
    <n v="0"/>
  </r>
  <r>
    <s v="\\FS1\2018\123920"/>
    <n v="6"/>
    <n v="4688017"/>
    <n v="23"/>
    <n v="17"/>
    <n v="203826"/>
    <n v="855171"/>
    <n v="275765"/>
    <n v="1218085"/>
    <n v="0"/>
    <s v="\\FS1\2018\12345693\2018\S\001\2083711b-2405-4081-a4bf-0619c8375f1b.rr"/>
    <n v="6"/>
    <n v="0"/>
    <s v="\\FS1\2018\12345693\2018\X\001\2083711b-2405-4081-a4bf-0619c8375f1b_FC.rr"/>
    <n v="97"/>
    <n v="0"/>
    <n v="0"/>
    <n v="0"/>
    <n v="0"/>
    <n v="0"/>
    <n v="0"/>
    <n v="0"/>
    <n v="0"/>
    <d v="2019-07-15T11:27:22"/>
    <d v="2020-02-08T20:34:55"/>
    <d v="2019-07-15T11:27:22"/>
    <n v="0"/>
    <n v="0"/>
    <n v="0"/>
    <n v="0"/>
    <n v="0"/>
    <n v="0"/>
    <n v="0"/>
    <n v="0"/>
    <n v="0"/>
    <n v="4688017"/>
    <n v="23"/>
    <n v="17"/>
    <n v="0"/>
    <n v="0"/>
    <n v="17"/>
    <n v="0"/>
    <n v="0"/>
    <n v="17"/>
    <n v="0"/>
    <n v="0"/>
    <n v="17"/>
    <n v="4688017"/>
    <n v="23"/>
    <n v="17"/>
    <n v="0"/>
    <n v="0"/>
    <n v="0"/>
    <n v="0"/>
    <n v="0"/>
    <n v="0"/>
    <n v="0"/>
    <n v="0"/>
    <n v="0"/>
    <n v="4688017"/>
    <n v="23"/>
    <n v="17"/>
    <s v="domain\AppSvc"/>
    <x v="464"/>
    <n v="0"/>
  </r>
  <r>
    <s v="\\FS1\2018\123921"/>
    <n v="6"/>
    <n v="4688017"/>
    <n v="23"/>
    <n v="17"/>
    <n v="203826"/>
    <n v="855171"/>
    <n v="275765"/>
    <n v="1218085"/>
    <n v="0"/>
    <s v="\\FS1\2018\12345694\2018\I\001\2083711b-2405-4081-a4bf-0619c8375f1b.rr"/>
    <n v="6"/>
    <n v="0"/>
    <s v="\\FS1\2018\12345694\2018\X\001\2083711b-2405-4081-a4bf-0619c8375f1b_FC.rr"/>
    <n v="97"/>
    <n v="0"/>
    <n v="0"/>
    <n v="0"/>
    <n v="0"/>
    <n v="0"/>
    <n v="0"/>
    <n v="0"/>
    <n v="0"/>
    <d v="2019-07-19T09:26:42"/>
    <d v="2020-02-08T20:32:36"/>
    <d v="2019-07-19T09:20:36"/>
    <n v="0"/>
    <n v="0"/>
    <n v="0"/>
    <n v="0"/>
    <n v="0"/>
    <n v="0"/>
    <n v="0"/>
    <n v="0"/>
    <n v="0"/>
    <n v="4688017"/>
    <n v="23"/>
    <n v="17"/>
    <n v="0"/>
    <n v="0"/>
    <n v="17"/>
    <n v="0"/>
    <n v="0"/>
    <n v="17"/>
    <n v="0"/>
    <n v="0"/>
    <n v="17"/>
    <n v="4688017"/>
    <n v="23"/>
    <n v="17"/>
    <n v="0"/>
    <n v="0"/>
    <n v="0"/>
    <n v="0"/>
    <n v="0"/>
    <n v="0"/>
    <n v="0"/>
    <n v="0"/>
    <n v="0"/>
    <n v="4688017"/>
    <n v="23"/>
    <n v="17"/>
    <s v="domain\AppSvc"/>
    <x v="465"/>
    <n v="0"/>
  </r>
  <r>
    <s v="\\FS1\2018\123922"/>
    <n v="8"/>
    <n v="8422514"/>
    <n v="40"/>
    <n v="21"/>
    <n v="210562"/>
    <n v="1041637"/>
    <n v="401072"/>
    <n v="3301359"/>
    <n v="0"/>
    <s v="\\FS1\2018\12345695\2018\I\001\CC\2083711b-2405-4081-a4bf-0619c8375f1b\GLI.xml"/>
    <n v="8"/>
    <n v="0"/>
    <s v="\\FS1\2018\12345695\2018\I\001\CC\2083711b-2405-4081-a4bf-0619c8375f1b\CFf_2083711b-2405-4081-a4bf-0619c8375f1b_2083711b-2405-4081-a4bf-0619c8375f1b.docx"/>
    <n v="211"/>
    <n v="0"/>
    <n v="0"/>
    <n v="0"/>
    <n v="0"/>
    <n v="0"/>
    <n v="0"/>
    <n v="0"/>
    <n v="0"/>
    <d v="2019-07-18T15:00:55"/>
    <d v="2020-02-08T20:32:44"/>
    <d v="2019-07-18T14:59:56"/>
    <n v="0"/>
    <n v="0"/>
    <n v="0"/>
    <n v="0"/>
    <n v="0"/>
    <n v="0"/>
    <n v="0"/>
    <n v="0"/>
    <n v="0"/>
    <n v="8422514"/>
    <n v="40"/>
    <n v="21"/>
    <n v="0"/>
    <n v="0"/>
    <n v="21"/>
    <n v="0"/>
    <n v="0"/>
    <n v="21"/>
    <n v="0"/>
    <n v="0"/>
    <n v="21"/>
    <n v="8422514"/>
    <n v="40"/>
    <n v="21"/>
    <n v="0"/>
    <n v="0"/>
    <n v="0"/>
    <n v="0"/>
    <n v="0"/>
    <n v="0"/>
    <n v="0"/>
    <n v="0"/>
    <n v="0"/>
    <n v="8422514"/>
    <n v="40"/>
    <n v="21"/>
    <s v="domain\AppSvc"/>
    <x v="466"/>
    <n v="0"/>
  </r>
  <r>
    <s v="\\FS1\2018\123923"/>
    <n v="6"/>
    <n v="5930383"/>
    <n v="26"/>
    <n v="17"/>
    <n v="228091"/>
    <n v="1084270"/>
    <n v="348846"/>
    <n v="2460451"/>
    <n v="0"/>
    <s v="\\FS1\2018\12345696\2018\K\001\2083711b-2405-4081-a4bf-0619c8375f1b.rr"/>
    <n v="6"/>
    <n v="0"/>
    <s v="\\FS1\2018\12345696\2018\I\001\2083711b-2405-4081-a4bf-0619c8375f1b_AF.rr"/>
    <n v="97"/>
    <n v="0"/>
    <n v="0"/>
    <n v="0"/>
    <n v="0"/>
    <n v="0"/>
    <n v="0"/>
    <n v="0"/>
    <n v="0"/>
    <d v="2019-07-17T13:02:40"/>
    <d v="2020-02-08T20:32:36"/>
    <d v="2019-07-17T12:40:31"/>
    <n v="0"/>
    <n v="0"/>
    <n v="0"/>
    <n v="0"/>
    <n v="0"/>
    <n v="0"/>
    <n v="0"/>
    <n v="0"/>
    <n v="0"/>
    <n v="5930383"/>
    <n v="26"/>
    <n v="17"/>
    <n v="0"/>
    <n v="0"/>
    <n v="17"/>
    <n v="0"/>
    <n v="0"/>
    <n v="17"/>
    <n v="0"/>
    <n v="0"/>
    <n v="17"/>
    <n v="5930383"/>
    <n v="26"/>
    <n v="17"/>
    <n v="0"/>
    <n v="0"/>
    <n v="0"/>
    <n v="0"/>
    <n v="0"/>
    <n v="0"/>
    <n v="0"/>
    <n v="0"/>
    <n v="0"/>
    <n v="5930383"/>
    <n v="26"/>
    <n v="17"/>
    <s v="domain\AppSvc"/>
    <x v="467"/>
    <n v="0"/>
  </r>
  <r>
    <s v="\\FS1\2018\123924"/>
    <n v="6"/>
    <n v="4688017"/>
    <n v="23"/>
    <n v="17"/>
    <n v="203826"/>
    <n v="855171"/>
    <n v="275765"/>
    <n v="1218085"/>
    <n v="0"/>
    <s v="\\FS1\2018\12345697\2018\I\001\2083711b-2405-4081-a4bf-0619c8375f1b.rr"/>
    <n v="6"/>
    <n v="0"/>
    <s v="\\FS1\2018\12345697\2018\X\001\2083711b-2405-4081-a4bf-0619c8375f1b_FC.rr"/>
    <n v="97"/>
    <n v="0"/>
    <n v="0"/>
    <n v="0"/>
    <n v="0"/>
    <n v="0"/>
    <n v="0"/>
    <n v="0"/>
    <n v="0"/>
    <d v="2019-07-15T15:01:38"/>
    <d v="2020-02-08T20:32:44"/>
    <d v="2019-07-15T15:01:38"/>
    <n v="0"/>
    <n v="0"/>
    <n v="0"/>
    <n v="0"/>
    <n v="0"/>
    <n v="0"/>
    <n v="0"/>
    <n v="0"/>
    <n v="0"/>
    <n v="4688017"/>
    <n v="23"/>
    <n v="17"/>
    <n v="0"/>
    <n v="0"/>
    <n v="17"/>
    <n v="0"/>
    <n v="0"/>
    <n v="17"/>
    <n v="0"/>
    <n v="0"/>
    <n v="17"/>
    <n v="4688017"/>
    <n v="23"/>
    <n v="17"/>
    <n v="0"/>
    <n v="0"/>
    <n v="0"/>
    <n v="0"/>
    <n v="0"/>
    <n v="0"/>
    <n v="0"/>
    <n v="0"/>
    <n v="0"/>
    <n v="4688017"/>
    <n v="23"/>
    <n v="17"/>
    <s v="domain\AppSvc"/>
    <x v="468"/>
    <n v="0"/>
  </r>
  <r>
    <s v="\\FS1\2018\123925"/>
    <n v="6"/>
    <n v="4688017"/>
    <n v="23"/>
    <n v="17"/>
    <n v="203826"/>
    <n v="855171"/>
    <n v="275765"/>
    <n v="1218085"/>
    <n v="0"/>
    <s v="\\FS1\2018\12345698\2018\I\001\2083711b-2405-4081-a4bf-0619c8375f1b.rr"/>
    <n v="6"/>
    <n v="0"/>
    <s v="\\FS1\2018\12345698\2018\P\001\2083711b-2405-4081-a4bf-0619c8375f1b_FC.rr"/>
    <n v="97"/>
    <n v="0"/>
    <n v="0"/>
    <n v="0"/>
    <n v="0"/>
    <n v="0"/>
    <n v="0"/>
    <n v="0"/>
    <n v="0"/>
    <d v="2019-07-16T09:00:32"/>
    <d v="2020-02-08T20:33:01"/>
    <d v="2019-07-16T09:00:32"/>
    <n v="0"/>
    <n v="0"/>
    <n v="0"/>
    <n v="0"/>
    <n v="0"/>
    <n v="0"/>
    <n v="0"/>
    <n v="0"/>
    <n v="0"/>
    <n v="4688017"/>
    <n v="23"/>
    <n v="17"/>
    <n v="0"/>
    <n v="0"/>
    <n v="17"/>
    <n v="0"/>
    <n v="0"/>
    <n v="17"/>
    <n v="0"/>
    <n v="0"/>
    <n v="17"/>
    <n v="4688017"/>
    <n v="23"/>
    <n v="17"/>
    <n v="0"/>
    <n v="0"/>
    <n v="0"/>
    <n v="0"/>
    <n v="0"/>
    <n v="0"/>
    <n v="0"/>
    <n v="0"/>
    <n v="0"/>
    <n v="4688017"/>
    <n v="23"/>
    <n v="17"/>
    <s v="domain\AppSvc"/>
    <x v="469"/>
    <n v="0"/>
  </r>
  <r>
    <s v="\\FS1\2018\123926"/>
    <n v="8"/>
    <n v="41006988"/>
    <n v="241"/>
    <n v="41"/>
    <n v="170153"/>
    <n v="1085071"/>
    <n v="1000170"/>
    <n v="15449176"/>
    <n v="0"/>
    <s v="\\FS1\2018\12345699\2018\I\001\CC\2083711b-2405-4081-a4bf-0619c8375f1b\GLI.xml"/>
    <n v="8"/>
    <n v="0"/>
    <s v="\\FS1\2018\12345699\2018\I\001\CC\2083711b-2405-4081-a4bf-0619c8375f1b\CF_203_2083711b-2405-4081-a4bf-0619c8375f1b_2083711b-2405-4081-a4bf-0619c8375f1b.docx"/>
    <n v="212"/>
    <n v="0"/>
    <n v="0"/>
    <n v="0"/>
    <n v="0"/>
    <n v="0"/>
    <n v="0"/>
    <n v="0"/>
    <n v="0"/>
    <d v="2020-02-06T22:42:05"/>
    <d v="2020-02-08T20:34:50"/>
    <d v="2019-12-23T02:27:28"/>
    <n v="0"/>
    <n v="0"/>
    <n v="0"/>
    <n v="0"/>
    <n v="0"/>
    <n v="1"/>
    <n v="0"/>
    <n v="0"/>
    <n v="1"/>
    <n v="41006988"/>
    <n v="241"/>
    <n v="41"/>
    <n v="0"/>
    <n v="0"/>
    <n v="41"/>
    <n v="0"/>
    <n v="0"/>
    <n v="41"/>
    <n v="0"/>
    <n v="0"/>
    <n v="41"/>
    <n v="41006988"/>
    <n v="241"/>
    <n v="41"/>
    <n v="0"/>
    <n v="0"/>
    <n v="0"/>
    <n v="0"/>
    <n v="0"/>
    <n v="0"/>
    <n v="0"/>
    <n v="0"/>
    <n v="0"/>
    <n v="41006988"/>
    <n v="241"/>
    <n v="41"/>
    <s v="domain\AppSvc"/>
    <x v="470"/>
    <n v="1"/>
  </r>
  <r>
    <s v="\\FS1\2018\123927"/>
    <n v="6"/>
    <n v="5162514"/>
    <n v="24"/>
    <n v="17"/>
    <n v="215104"/>
    <n v="855171"/>
    <n v="303677"/>
    <n v="1692582"/>
    <n v="0"/>
    <s v="\\FS1\2018\12345600\2018\S\001\2083711b-2405-4081-a4bf-0619c8375f1b.rr"/>
    <n v="6"/>
    <n v="0"/>
    <s v="\\FS1\2018\12345600\2018\X\001\2083711b-2405-4081-a4bf-0619c8375f1b_FC.rr"/>
    <n v="97"/>
    <n v="0"/>
    <n v="0"/>
    <n v="0"/>
    <n v="0"/>
    <n v="0"/>
    <n v="0"/>
    <n v="0"/>
    <n v="0"/>
    <d v="2019-08-14T18:21:59"/>
    <d v="2020-02-08T20:32:47"/>
    <d v="2019-08-14T16:53:38"/>
    <n v="0"/>
    <n v="0"/>
    <n v="0"/>
    <n v="0"/>
    <n v="0"/>
    <n v="0"/>
    <n v="0"/>
    <n v="0"/>
    <n v="0"/>
    <n v="5162514"/>
    <n v="24"/>
    <n v="17"/>
    <n v="0"/>
    <n v="0"/>
    <n v="17"/>
    <n v="0"/>
    <n v="0"/>
    <n v="17"/>
    <n v="0"/>
    <n v="0"/>
    <n v="17"/>
    <n v="5162514"/>
    <n v="24"/>
    <n v="17"/>
    <n v="0"/>
    <n v="0"/>
    <n v="0"/>
    <n v="0"/>
    <n v="0"/>
    <n v="0"/>
    <n v="0"/>
    <n v="0"/>
    <n v="0"/>
    <n v="5162514"/>
    <n v="24"/>
    <n v="17"/>
    <s v="domain\AppSvc"/>
    <x v="471"/>
    <n v="0"/>
  </r>
  <r>
    <s v="\\FS1\2018\123928"/>
    <n v="6"/>
    <n v="4872126"/>
    <n v="24"/>
    <n v="17"/>
    <n v="203005"/>
    <n v="855171"/>
    <n v="286595"/>
    <n v="1255070"/>
    <n v="0"/>
    <s v="\\FS1\2018\12345601\2018\S\001\2083711b-2405-4081-a4bf-0619c8375f1b.rr"/>
    <n v="6"/>
    <n v="0"/>
    <s v="\\FS1\2018\12345601\2018\X\001\2083711b-2405-4081-a4bf-0619c8375f1b_FC.rr"/>
    <n v="97"/>
    <n v="0"/>
    <n v="0"/>
    <n v="0"/>
    <n v="0"/>
    <n v="0"/>
    <n v="0"/>
    <n v="0"/>
    <n v="0"/>
    <d v="2019-08-01T15:21:58"/>
    <d v="2020-02-08T20:34:06"/>
    <d v="2019-08-01T14:51:30"/>
    <n v="0"/>
    <n v="0"/>
    <n v="0"/>
    <n v="0"/>
    <n v="0"/>
    <n v="0"/>
    <n v="0"/>
    <n v="0"/>
    <n v="0"/>
    <n v="4872126"/>
    <n v="24"/>
    <n v="17"/>
    <n v="0"/>
    <n v="0"/>
    <n v="17"/>
    <n v="0"/>
    <n v="0"/>
    <n v="17"/>
    <n v="0"/>
    <n v="0"/>
    <n v="17"/>
    <n v="4872126"/>
    <n v="24"/>
    <n v="17"/>
    <n v="0"/>
    <n v="0"/>
    <n v="0"/>
    <n v="0"/>
    <n v="0"/>
    <n v="0"/>
    <n v="0"/>
    <n v="0"/>
    <n v="0"/>
    <n v="4872126"/>
    <n v="24"/>
    <n v="17"/>
    <s v="domain\AppSvc"/>
    <x v="472"/>
    <n v="0"/>
  </r>
  <r>
    <s v="\\FS1\2018\123929"/>
    <n v="6"/>
    <n v="5323745"/>
    <n v="25"/>
    <n v="17"/>
    <n v="212949"/>
    <n v="855171"/>
    <n v="313161"/>
    <n v="1853813"/>
    <n v="0"/>
    <s v="\\FS1\2018\12345602\2018\I\001\2083711b-2405-4081-a4bf-0619c8375f1b.rr"/>
    <n v="6"/>
    <n v="0"/>
    <s v="\\FS1\2018\12345602\2018\I\001\2083711b-2405-4081-a4bf-0619c8375f1b_AF.rr"/>
    <n v="97"/>
    <n v="0"/>
    <n v="0"/>
    <n v="0"/>
    <n v="0"/>
    <n v="0"/>
    <n v="0"/>
    <n v="0"/>
    <n v="0"/>
    <d v="2019-07-26T11:34:47"/>
    <d v="2020-02-08T20:34:44"/>
    <d v="2019-07-26T10:04:43"/>
    <n v="0"/>
    <n v="0"/>
    <n v="0"/>
    <n v="0"/>
    <n v="0"/>
    <n v="0"/>
    <n v="0"/>
    <n v="0"/>
    <n v="0"/>
    <n v="5323745"/>
    <n v="25"/>
    <n v="17"/>
    <n v="0"/>
    <n v="0"/>
    <n v="17"/>
    <n v="0"/>
    <n v="0"/>
    <n v="17"/>
    <n v="0"/>
    <n v="0"/>
    <n v="17"/>
    <n v="5323745"/>
    <n v="25"/>
    <n v="17"/>
    <n v="0"/>
    <n v="0"/>
    <n v="0"/>
    <n v="0"/>
    <n v="0"/>
    <n v="0"/>
    <n v="0"/>
    <n v="0"/>
    <n v="0"/>
    <n v="5323745"/>
    <n v="25"/>
    <n v="17"/>
    <s v="domain\AppSvc"/>
    <x v="473"/>
    <n v="0"/>
  </r>
  <r>
    <s v="\\FS1\2018\123930"/>
    <n v="6"/>
    <n v="4688017"/>
    <n v="23"/>
    <n v="17"/>
    <n v="203826"/>
    <n v="855171"/>
    <n v="275765"/>
    <n v="1218085"/>
    <n v="0"/>
    <s v="\\FS1\2018\12345603\2018\I\001\2083711b-2405-4081-a4bf-0619c8375f1b.rr"/>
    <n v="6"/>
    <n v="0"/>
    <s v="\\FS1\2018\12345603\2018\X\001\2083711b-2405-4081-a4bf-0619c8375f1b_FC.rr"/>
    <n v="97"/>
    <n v="0"/>
    <n v="0"/>
    <n v="0"/>
    <n v="0"/>
    <n v="0"/>
    <n v="0"/>
    <n v="0"/>
    <n v="0"/>
    <d v="2019-07-30T10:27:02"/>
    <d v="2020-02-08T20:32:09"/>
    <d v="2019-07-30T10:27:02"/>
    <n v="0"/>
    <n v="0"/>
    <n v="0"/>
    <n v="0"/>
    <n v="0"/>
    <n v="0"/>
    <n v="0"/>
    <n v="0"/>
    <n v="0"/>
    <n v="4688017"/>
    <n v="23"/>
    <n v="17"/>
    <n v="0"/>
    <n v="0"/>
    <n v="17"/>
    <n v="0"/>
    <n v="0"/>
    <n v="17"/>
    <n v="0"/>
    <n v="0"/>
    <n v="17"/>
    <n v="4688017"/>
    <n v="23"/>
    <n v="17"/>
    <n v="0"/>
    <n v="0"/>
    <n v="0"/>
    <n v="0"/>
    <n v="0"/>
    <n v="0"/>
    <n v="0"/>
    <n v="0"/>
    <n v="0"/>
    <n v="4688017"/>
    <n v="23"/>
    <n v="17"/>
    <s v="domain\AppSvc"/>
    <x v="474"/>
    <n v="0"/>
  </r>
  <r>
    <s v="\\FS1\2018\123931"/>
    <n v="6"/>
    <n v="4688017"/>
    <n v="23"/>
    <n v="17"/>
    <n v="203826"/>
    <n v="855171"/>
    <n v="275765"/>
    <n v="1218085"/>
    <n v="0"/>
    <s v="\\FS1\2018\12345604\2018\K\001\2083711b-2405-4081-a4bf-0619c8375f1b.rr"/>
    <n v="6"/>
    <n v="0"/>
    <s v="\\FS1\2018\12345604\2018\X\001\2083711b-2405-4081-a4bf-0619c8375f1b_FC.rr"/>
    <n v="97"/>
    <n v="0"/>
    <n v="0"/>
    <n v="0"/>
    <n v="0"/>
    <n v="0"/>
    <n v="0"/>
    <n v="0"/>
    <n v="0"/>
    <d v="2019-07-30T16:25:48"/>
    <d v="2020-02-08T20:32:29"/>
    <d v="2019-07-30T16:25:48"/>
    <n v="0"/>
    <n v="0"/>
    <n v="0"/>
    <n v="0"/>
    <n v="0"/>
    <n v="0"/>
    <n v="0"/>
    <n v="0"/>
    <n v="0"/>
    <n v="4688017"/>
    <n v="23"/>
    <n v="17"/>
    <n v="0"/>
    <n v="0"/>
    <n v="17"/>
    <n v="0"/>
    <n v="0"/>
    <n v="17"/>
    <n v="0"/>
    <n v="0"/>
    <n v="17"/>
    <n v="4688017"/>
    <n v="23"/>
    <n v="17"/>
    <n v="0"/>
    <n v="0"/>
    <n v="0"/>
    <n v="0"/>
    <n v="0"/>
    <n v="0"/>
    <n v="0"/>
    <n v="0"/>
    <n v="0"/>
    <n v="4688017"/>
    <n v="23"/>
    <n v="17"/>
    <s v="domain\AppSvc"/>
    <x v="475"/>
    <n v="0"/>
  </r>
  <r>
    <s v="\\FS1\2018\123932"/>
    <n v="6"/>
    <n v="4688017"/>
    <n v="23"/>
    <n v="17"/>
    <n v="203826"/>
    <n v="855171"/>
    <n v="275765"/>
    <n v="1218085"/>
    <n v="0"/>
    <s v="\\FS1\2018\12345605\2018\S\001\2083711b-2405-4081-a4bf-0619c8375f1b.rr"/>
    <n v="6"/>
    <n v="0"/>
    <s v="\\FS1\2018\12345605\2018\X\001\2083711b-2405-4081-a4bf-0619c8375f1b_FC.rr"/>
    <n v="97"/>
    <n v="0"/>
    <n v="0"/>
    <n v="0"/>
    <n v="0"/>
    <n v="0"/>
    <n v="0"/>
    <n v="0"/>
    <n v="0"/>
    <d v="2019-07-31T11:12:55"/>
    <d v="2020-02-08T20:32:09"/>
    <d v="2019-07-31T11:12:55"/>
    <n v="0"/>
    <n v="0"/>
    <n v="0"/>
    <n v="0"/>
    <n v="0"/>
    <n v="0"/>
    <n v="0"/>
    <n v="0"/>
    <n v="0"/>
    <n v="4688017"/>
    <n v="23"/>
    <n v="17"/>
    <n v="0"/>
    <n v="0"/>
    <n v="17"/>
    <n v="0"/>
    <n v="0"/>
    <n v="17"/>
    <n v="0"/>
    <n v="0"/>
    <n v="17"/>
    <n v="4688017"/>
    <n v="23"/>
    <n v="17"/>
    <n v="0"/>
    <n v="0"/>
    <n v="0"/>
    <n v="0"/>
    <n v="0"/>
    <n v="0"/>
    <n v="0"/>
    <n v="0"/>
    <n v="0"/>
    <n v="4688017"/>
    <n v="23"/>
    <n v="17"/>
    <s v="domain\AppSvc"/>
    <x v="476"/>
    <n v="0"/>
  </r>
  <r>
    <s v="\\FS1\2018\123933"/>
    <n v="6"/>
    <n v="5653782"/>
    <n v="27"/>
    <n v="17"/>
    <n v="209399"/>
    <n v="855171"/>
    <n v="332575"/>
    <n v="1633971"/>
    <n v="0"/>
    <s v="\\FS1\2018\12345606\2018\S\001\2083711b-2405-4081-a4bf-0619c8375f1b.rr"/>
    <n v="6"/>
    <n v="0"/>
    <s v="\\FS1\2018\12345606\2018\I\001\2083711b-2405-4081-a4bf-0619c8375f1b_AF.rr"/>
    <n v="97"/>
    <n v="0"/>
    <n v="0"/>
    <n v="0"/>
    <n v="0"/>
    <n v="0"/>
    <n v="0"/>
    <n v="0"/>
    <n v="0"/>
    <d v="2019-08-01T15:03:26"/>
    <d v="2020-02-08T20:32:08"/>
    <d v="2019-08-01T14:11:10"/>
    <n v="0"/>
    <n v="0"/>
    <n v="0"/>
    <n v="0"/>
    <n v="0"/>
    <n v="0"/>
    <n v="0"/>
    <n v="0"/>
    <n v="0"/>
    <n v="5653782"/>
    <n v="27"/>
    <n v="17"/>
    <n v="0"/>
    <n v="0"/>
    <n v="17"/>
    <n v="0"/>
    <n v="0"/>
    <n v="17"/>
    <n v="0"/>
    <n v="0"/>
    <n v="17"/>
    <n v="5653782"/>
    <n v="27"/>
    <n v="17"/>
    <n v="0"/>
    <n v="0"/>
    <n v="0"/>
    <n v="0"/>
    <n v="0"/>
    <n v="0"/>
    <n v="0"/>
    <n v="0"/>
    <n v="0"/>
    <n v="5653782"/>
    <n v="27"/>
    <n v="17"/>
    <s v="domain\AppSvc"/>
    <x v="477"/>
    <n v="0"/>
  </r>
  <r>
    <s v="\\FS1\2018\123934"/>
    <n v="6"/>
    <n v="4688017"/>
    <n v="23"/>
    <n v="17"/>
    <n v="203826"/>
    <n v="855171"/>
    <n v="275765"/>
    <n v="1218085"/>
    <n v="0"/>
    <s v="\\FS1\2018\12345607\2018\S\001\2083711b-2405-4081-a4bf-0619c8375f1b.rr"/>
    <n v="6"/>
    <n v="0"/>
    <s v="\\FS1\2018\12345607\2018\X\001\2083711b-2405-4081-a4bf-0619c8375f1b_FC.rr"/>
    <n v="97"/>
    <n v="0"/>
    <n v="0"/>
    <n v="0"/>
    <n v="0"/>
    <n v="0"/>
    <n v="0"/>
    <n v="0"/>
    <n v="0"/>
    <d v="2019-07-31T15:37:01"/>
    <d v="2020-02-08T20:32:08"/>
    <d v="2019-07-31T15:37:01"/>
    <n v="0"/>
    <n v="0"/>
    <n v="0"/>
    <n v="0"/>
    <n v="0"/>
    <n v="0"/>
    <n v="0"/>
    <n v="0"/>
    <n v="0"/>
    <n v="4688017"/>
    <n v="23"/>
    <n v="17"/>
    <n v="0"/>
    <n v="0"/>
    <n v="17"/>
    <n v="0"/>
    <n v="0"/>
    <n v="17"/>
    <n v="0"/>
    <n v="0"/>
    <n v="17"/>
    <n v="4688017"/>
    <n v="23"/>
    <n v="17"/>
    <n v="0"/>
    <n v="0"/>
    <n v="0"/>
    <n v="0"/>
    <n v="0"/>
    <n v="0"/>
    <n v="0"/>
    <n v="0"/>
    <n v="0"/>
    <n v="4688017"/>
    <n v="23"/>
    <n v="17"/>
    <s v="domain\AppSvc"/>
    <x v="478"/>
    <n v="0"/>
  </r>
  <r>
    <s v="\\FS1\2018\123935"/>
    <n v="6"/>
    <n v="4688070"/>
    <n v="24"/>
    <n v="17"/>
    <n v="195336"/>
    <n v="855171"/>
    <n v="275768"/>
    <n v="1218138"/>
    <n v="0"/>
    <s v="\\FS1\2018\12345608\2018\S\001\2083711b-2405-4081-a4bf-0619c8375f1b.rr"/>
    <n v="6"/>
    <n v="0"/>
    <s v="\\FS1\2018\12345608\2018\X\001\2083711b-2405-4081-a4bf-0619c8375f1b_FC.rr"/>
    <n v="97"/>
    <n v="0"/>
    <n v="0"/>
    <n v="0"/>
    <n v="0"/>
    <n v="0"/>
    <n v="0"/>
    <n v="0"/>
    <n v="0"/>
    <d v="2019-08-29T09:20:40"/>
    <d v="2020-02-08T20:32:08"/>
    <d v="2019-08-29T09:20:40"/>
    <n v="0"/>
    <n v="0"/>
    <n v="0"/>
    <n v="0"/>
    <n v="0"/>
    <n v="0"/>
    <n v="0"/>
    <n v="0"/>
    <n v="0"/>
    <n v="4688070"/>
    <n v="24"/>
    <n v="17"/>
    <n v="0"/>
    <n v="0"/>
    <n v="17"/>
    <n v="0"/>
    <n v="0"/>
    <n v="17"/>
    <n v="0"/>
    <n v="0"/>
    <n v="17"/>
    <n v="4688070"/>
    <n v="24"/>
    <n v="17"/>
    <n v="0"/>
    <n v="0"/>
    <n v="0"/>
    <n v="0"/>
    <n v="0"/>
    <n v="0"/>
    <n v="0"/>
    <n v="0"/>
    <n v="0"/>
    <n v="4688070"/>
    <n v="24"/>
    <n v="17"/>
    <s v="domain\AppSvc"/>
    <x v="479"/>
    <n v="0"/>
  </r>
  <r>
    <s v="\\FS1\2018\123936"/>
    <n v="6"/>
    <n v="4688017"/>
    <n v="23"/>
    <n v="17"/>
    <n v="203826"/>
    <n v="855171"/>
    <n v="275765"/>
    <n v="1218085"/>
    <n v="0"/>
    <s v="\\FS1\2018\12345609\2018\I\001\2083711b-2405-4081-a4bf-0619c8375f1b.rr"/>
    <n v="6"/>
    <n v="0"/>
    <s v="\\FS1\2018\12345609\2018\X\001\2083711b-2405-4081-a4bf-0619c8375f1b_FC.rr"/>
    <n v="97"/>
    <n v="0"/>
    <n v="0"/>
    <n v="0"/>
    <n v="0"/>
    <n v="0"/>
    <n v="0"/>
    <n v="0"/>
    <n v="0"/>
    <d v="2019-08-14T08:09:16"/>
    <d v="2020-02-08T20:32:08"/>
    <d v="2019-08-14T08:04:29"/>
    <n v="0"/>
    <n v="0"/>
    <n v="0"/>
    <n v="0"/>
    <n v="0"/>
    <n v="0"/>
    <n v="0"/>
    <n v="0"/>
    <n v="0"/>
    <n v="4688017"/>
    <n v="23"/>
    <n v="17"/>
    <n v="0"/>
    <n v="0"/>
    <n v="17"/>
    <n v="0"/>
    <n v="0"/>
    <n v="17"/>
    <n v="0"/>
    <n v="0"/>
    <n v="17"/>
    <n v="4688017"/>
    <n v="23"/>
    <n v="17"/>
    <n v="0"/>
    <n v="0"/>
    <n v="0"/>
    <n v="0"/>
    <n v="0"/>
    <n v="0"/>
    <n v="0"/>
    <n v="0"/>
    <n v="0"/>
    <n v="4688017"/>
    <n v="23"/>
    <n v="17"/>
    <s v="domain\AppSvc"/>
    <x v="480"/>
    <n v="0"/>
  </r>
  <r>
    <s v="\\FS1\2018\123937"/>
    <n v="6"/>
    <n v="4688017"/>
    <n v="23"/>
    <n v="17"/>
    <n v="203826"/>
    <n v="855171"/>
    <n v="275765"/>
    <n v="1218085"/>
    <n v="0"/>
    <s v="\\FS1\2018\12345610\2018\S\001\2083711b-2405-4081-a4bf-0619c8375f1b.rr"/>
    <n v="6"/>
    <n v="0"/>
    <s v="\\FS1\2018\12345610\2018\X\001\2083711b-2405-4081-a4bf-0619c8375f1b_FC.rr"/>
    <n v="97"/>
    <n v="0"/>
    <n v="0"/>
    <n v="0"/>
    <n v="0"/>
    <n v="0"/>
    <n v="0"/>
    <n v="0"/>
    <n v="0"/>
    <d v="2019-08-01T12:49:16"/>
    <d v="2020-02-08T20:34:50"/>
    <d v="2019-08-01T12:49:16"/>
    <n v="0"/>
    <n v="0"/>
    <n v="0"/>
    <n v="0"/>
    <n v="0"/>
    <n v="0"/>
    <n v="0"/>
    <n v="0"/>
    <n v="0"/>
    <n v="4688017"/>
    <n v="23"/>
    <n v="17"/>
    <n v="0"/>
    <n v="0"/>
    <n v="17"/>
    <n v="0"/>
    <n v="0"/>
    <n v="17"/>
    <n v="0"/>
    <n v="0"/>
    <n v="17"/>
    <n v="4688017"/>
    <n v="23"/>
    <n v="17"/>
    <n v="0"/>
    <n v="0"/>
    <n v="0"/>
    <n v="0"/>
    <n v="0"/>
    <n v="0"/>
    <n v="0"/>
    <n v="0"/>
    <n v="0"/>
    <n v="4688017"/>
    <n v="23"/>
    <n v="17"/>
    <s v="domain\AppSvc"/>
    <x v="481"/>
    <n v="0"/>
  </r>
  <r>
    <s v="\\FS1\2018\123938"/>
    <n v="6"/>
    <n v="4688017"/>
    <n v="23"/>
    <n v="17"/>
    <n v="203826"/>
    <n v="855171"/>
    <n v="275765"/>
    <n v="1218085"/>
    <n v="0"/>
    <s v="\\FS1\2018\12345611\2018\I\001\2083711b-2405-4081-a4bf-0619c8375f1b.rr"/>
    <n v="6"/>
    <n v="0"/>
    <s v="\\FS1\2018\12345611\2018\X\001\2083711b-2405-4081-a4bf-0619c8375f1b_FC.rr"/>
    <n v="97"/>
    <n v="0"/>
    <n v="0"/>
    <n v="0"/>
    <n v="0"/>
    <n v="0"/>
    <n v="0"/>
    <n v="0"/>
    <n v="0"/>
    <d v="2019-08-02T17:18:10"/>
    <d v="2020-02-08T20:39:31"/>
    <d v="2019-08-02T17:18:10"/>
    <n v="0"/>
    <n v="0"/>
    <n v="0"/>
    <n v="0"/>
    <n v="0"/>
    <n v="0"/>
    <n v="0"/>
    <n v="0"/>
    <n v="0"/>
    <n v="4688017"/>
    <n v="23"/>
    <n v="17"/>
    <n v="0"/>
    <n v="0"/>
    <n v="17"/>
    <n v="0"/>
    <n v="0"/>
    <n v="17"/>
    <n v="0"/>
    <n v="0"/>
    <n v="17"/>
    <n v="4688017"/>
    <n v="23"/>
    <n v="17"/>
    <n v="0"/>
    <n v="0"/>
    <n v="0"/>
    <n v="0"/>
    <n v="0"/>
    <n v="0"/>
    <n v="0"/>
    <n v="0"/>
    <n v="0"/>
    <n v="4688017"/>
    <n v="23"/>
    <n v="17"/>
    <s v="domain\AppSvc"/>
    <x v="482"/>
    <n v="0"/>
  </r>
  <r>
    <s v="\\FS1\2018\123939"/>
    <n v="8"/>
    <n v="6606219"/>
    <n v="40"/>
    <n v="21"/>
    <n v="165155"/>
    <n v="855171"/>
    <n v="314581"/>
    <n v="2174211"/>
    <n v="0"/>
    <s v="\\FS1\2018\12345612\2018\I\001\CC\2083711b-2405-4081-a4bf-0619c8375f1b\GLI.xml"/>
    <n v="8"/>
    <n v="0"/>
    <s v="\\FS1\2018\12345612\2018\I\001\CC\2083711b-2405-4081-a4bf-0619c8375f1b\CFf_2083711b-2405-4081-a4bf-0619c8375f1b_2083711b-2405-4081-a4bf-0619c8375f1b.docx"/>
    <n v="211"/>
    <n v="0"/>
    <n v="0"/>
    <n v="0"/>
    <n v="0"/>
    <n v="0"/>
    <n v="0"/>
    <n v="0"/>
    <n v="0"/>
    <d v="2019-08-15T00:10:25"/>
    <d v="2020-02-08T20:34:58"/>
    <d v="2019-08-15T00:06:40"/>
    <n v="0"/>
    <n v="0"/>
    <n v="0"/>
    <n v="0"/>
    <n v="0"/>
    <n v="0"/>
    <n v="0"/>
    <n v="0"/>
    <n v="0"/>
    <n v="6606219"/>
    <n v="40"/>
    <n v="21"/>
    <n v="0"/>
    <n v="0"/>
    <n v="21"/>
    <n v="0"/>
    <n v="0"/>
    <n v="21"/>
    <n v="0"/>
    <n v="0"/>
    <n v="21"/>
    <n v="6606219"/>
    <n v="40"/>
    <n v="21"/>
    <n v="0"/>
    <n v="0"/>
    <n v="0"/>
    <n v="0"/>
    <n v="0"/>
    <n v="0"/>
    <n v="0"/>
    <n v="0"/>
    <n v="0"/>
    <n v="6606219"/>
    <n v="40"/>
    <n v="21"/>
    <s v="domain\AppSvc"/>
    <x v="483"/>
    <n v="0"/>
  </r>
  <r>
    <s v="\\FS1\2018\123940"/>
    <n v="6"/>
    <n v="4688017"/>
    <n v="23"/>
    <n v="17"/>
    <n v="203826"/>
    <n v="855171"/>
    <n v="275765"/>
    <n v="1218085"/>
    <n v="0"/>
    <s v="\\FS1\2018\12345613\2018\S\001\2083711b-2405-4081-a4bf-0619c8375f1b.rr"/>
    <n v="6"/>
    <n v="0"/>
    <s v="\\FS1\2018\12345613\2018\X\001\2083711b-2405-4081-a4bf-0619c8375f1b_FC.rr"/>
    <n v="97"/>
    <n v="0"/>
    <n v="0"/>
    <n v="0"/>
    <n v="0"/>
    <n v="0"/>
    <n v="0"/>
    <n v="0"/>
    <n v="0"/>
    <d v="2019-08-05T12:47:03"/>
    <d v="2020-02-08T20:34:48"/>
    <d v="2019-08-05T12:47:03"/>
    <n v="0"/>
    <n v="0"/>
    <n v="0"/>
    <n v="0"/>
    <n v="0"/>
    <n v="0"/>
    <n v="0"/>
    <n v="0"/>
    <n v="0"/>
    <n v="4688017"/>
    <n v="23"/>
    <n v="17"/>
    <n v="0"/>
    <n v="0"/>
    <n v="17"/>
    <n v="0"/>
    <n v="0"/>
    <n v="17"/>
    <n v="0"/>
    <n v="0"/>
    <n v="17"/>
    <n v="4688017"/>
    <n v="23"/>
    <n v="17"/>
    <n v="0"/>
    <n v="0"/>
    <n v="0"/>
    <n v="0"/>
    <n v="0"/>
    <n v="0"/>
    <n v="0"/>
    <n v="0"/>
    <n v="0"/>
    <n v="4688017"/>
    <n v="23"/>
    <n v="17"/>
    <s v="domain\AppSvc"/>
    <x v="484"/>
    <n v="0"/>
  </r>
  <r>
    <s v="\\FS1\2018\123941"/>
    <n v="6"/>
    <n v="4845852"/>
    <n v="24"/>
    <n v="17"/>
    <n v="201910"/>
    <n v="855171"/>
    <n v="285050"/>
    <n v="1375920"/>
    <n v="0"/>
    <s v="\\FS1\2018\12345614\2018\I\001\2083711b-2405-4081-a4bf-0619c8375f1b.rr"/>
    <n v="6"/>
    <n v="0"/>
    <s v="\\FS1\2018\12345614\2018\X\001\2083711b-2405-4081-a4bf-0619c8375f1b_FC.rr"/>
    <n v="97"/>
    <n v="0"/>
    <n v="0"/>
    <n v="0"/>
    <n v="0"/>
    <n v="0"/>
    <n v="0"/>
    <n v="0"/>
    <n v="0"/>
    <d v="2019-08-09T14:59:59"/>
    <d v="2020-02-08T20:31:31"/>
    <d v="2019-08-09T14:58:01"/>
    <n v="0"/>
    <n v="0"/>
    <n v="0"/>
    <n v="0"/>
    <n v="0"/>
    <n v="0"/>
    <n v="0"/>
    <n v="0"/>
    <n v="0"/>
    <n v="4845852"/>
    <n v="24"/>
    <n v="17"/>
    <n v="0"/>
    <n v="0"/>
    <n v="17"/>
    <n v="0"/>
    <n v="0"/>
    <n v="17"/>
    <n v="0"/>
    <n v="0"/>
    <n v="17"/>
    <n v="4845852"/>
    <n v="24"/>
    <n v="17"/>
    <n v="0"/>
    <n v="0"/>
    <n v="0"/>
    <n v="0"/>
    <n v="0"/>
    <n v="0"/>
    <n v="0"/>
    <n v="0"/>
    <n v="0"/>
    <n v="4845852"/>
    <n v="24"/>
    <n v="17"/>
    <s v="domain\AppSvc"/>
    <x v="485"/>
    <n v="0"/>
  </r>
  <r>
    <s v="\\FS1\2018\123942"/>
    <n v="6"/>
    <n v="5790076"/>
    <n v="24"/>
    <n v="17"/>
    <n v="241253"/>
    <n v="1102059"/>
    <n v="340592"/>
    <n v="2320144"/>
    <n v="0"/>
    <s v="\\FS1\2018\12345615\2018\I\001\2083711b-2405-4081-a4bf-0619c8375f1b.rr"/>
    <n v="6"/>
    <n v="0"/>
    <s v="\\FS1\2018\12345615\2018\I\001\2083711b-2405-4081-a4bf-0619c8375f1b_AF.rr"/>
    <n v="97"/>
    <n v="0"/>
    <n v="0"/>
    <n v="0"/>
    <n v="0"/>
    <n v="0"/>
    <n v="0"/>
    <n v="0"/>
    <n v="0"/>
    <d v="2019-08-16T10:06:16"/>
    <d v="2020-02-08T20:28:23"/>
    <d v="2019-08-16T08:58:03"/>
    <n v="0"/>
    <n v="0"/>
    <n v="0"/>
    <n v="0"/>
    <n v="0"/>
    <n v="0"/>
    <n v="0"/>
    <n v="0"/>
    <n v="0"/>
    <n v="5790076"/>
    <n v="24"/>
    <n v="17"/>
    <n v="0"/>
    <n v="0"/>
    <n v="17"/>
    <n v="0"/>
    <n v="0"/>
    <n v="17"/>
    <n v="0"/>
    <n v="0"/>
    <n v="17"/>
    <n v="5790076"/>
    <n v="24"/>
    <n v="17"/>
    <n v="0"/>
    <n v="0"/>
    <n v="0"/>
    <n v="0"/>
    <n v="0"/>
    <n v="0"/>
    <n v="0"/>
    <n v="0"/>
    <n v="0"/>
    <n v="5790076"/>
    <n v="24"/>
    <n v="17"/>
    <s v="domain\AppSvc"/>
    <x v="486"/>
    <n v="0"/>
  </r>
  <r>
    <s v="\\FS1\2018\123943"/>
    <n v="6"/>
    <n v="4688017"/>
    <n v="23"/>
    <n v="17"/>
    <n v="203826"/>
    <n v="855171"/>
    <n v="275765"/>
    <n v="1218085"/>
    <n v="0"/>
    <s v="\\FS1\2018\12345616\2018\I\001\2083711b-2405-4081-a4bf-0619c8375f1b.rr"/>
    <n v="6"/>
    <n v="0"/>
    <s v="\\FS1\2018\12345616\2018\X\001\2083711b-2405-4081-a4bf-0619c8375f1b_FC.rr"/>
    <n v="97"/>
    <n v="0"/>
    <n v="0"/>
    <n v="0"/>
    <n v="0"/>
    <n v="0"/>
    <n v="0"/>
    <n v="0"/>
    <n v="0"/>
    <d v="2019-08-16T14:30:06"/>
    <d v="2020-02-08T20:28:47"/>
    <d v="2019-08-16T14:30:06"/>
    <n v="0"/>
    <n v="0"/>
    <n v="0"/>
    <n v="0"/>
    <n v="0"/>
    <n v="0"/>
    <n v="0"/>
    <n v="0"/>
    <n v="0"/>
    <n v="4688017"/>
    <n v="23"/>
    <n v="17"/>
    <n v="0"/>
    <n v="0"/>
    <n v="17"/>
    <n v="0"/>
    <n v="0"/>
    <n v="17"/>
    <n v="0"/>
    <n v="0"/>
    <n v="17"/>
    <n v="4688017"/>
    <n v="23"/>
    <n v="17"/>
    <n v="0"/>
    <n v="0"/>
    <n v="0"/>
    <n v="0"/>
    <n v="0"/>
    <n v="0"/>
    <n v="0"/>
    <n v="0"/>
    <n v="0"/>
    <n v="4688017"/>
    <n v="23"/>
    <n v="17"/>
    <s v="domain\AppSvc"/>
    <x v="487"/>
    <n v="0"/>
  </r>
  <r>
    <s v="\\FS1\2018\123944"/>
    <n v="6"/>
    <n v="4688070"/>
    <n v="24"/>
    <n v="17"/>
    <n v="195336"/>
    <n v="855171"/>
    <n v="275768"/>
    <n v="1218085"/>
    <n v="0"/>
    <s v="\\FS1\2018\12345617\2018\I\001\2083711b-2405-4081-a4bf-0619c8375f1b.rr"/>
    <n v="6"/>
    <n v="0"/>
    <s v="\\FS1\2018\12345617\2018\P\001\2083711b-2405-4081-a4bf-0619c8375f1b_FC.rr"/>
    <n v="97"/>
    <n v="0"/>
    <n v="0"/>
    <n v="0"/>
    <n v="0"/>
    <n v="0"/>
    <n v="0"/>
    <n v="0"/>
    <n v="0"/>
    <d v="2019-08-22T13:57:32"/>
    <d v="2020-02-08T20:28:47"/>
    <d v="2019-08-22T13:42:03"/>
    <n v="0"/>
    <n v="0"/>
    <n v="0"/>
    <n v="0"/>
    <n v="0"/>
    <n v="0"/>
    <n v="0"/>
    <n v="0"/>
    <n v="0"/>
    <n v="4688070"/>
    <n v="24"/>
    <n v="17"/>
    <n v="0"/>
    <n v="0"/>
    <n v="17"/>
    <n v="0"/>
    <n v="0"/>
    <n v="17"/>
    <n v="0"/>
    <n v="0"/>
    <n v="17"/>
    <n v="4688070"/>
    <n v="24"/>
    <n v="17"/>
    <n v="0"/>
    <n v="0"/>
    <n v="0"/>
    <n v="0"/>
    <n v="0"/>
    <n v="0"/>
    <n v="0"/>
    <n v="0"/>
    <n v="0"/>
    <n v="4688070"/>
    <n v="24"/>
    <n v="17"/>
    <s v="domain\AppSvc"/>
    <x v="488"/>
    <n v="0"/>
  </r>
  <r>
    <s v="\\FS1\2018\123945"/>
    <n v="8"/>
    <n v="8073344"/>
    <n v="37"/>
    <n v="21"/>
    <n v="218198"/>
    <n v="1110464"/>
    <n v="384444"/>
    <n v="3423727"/>
    <n v="0"/>
    <s v="\\FS1\2018\12345618\2018\P\001\CC\2083711b-2405-4081-a4bf-0619c8375f1b\GLI.xml"/>
    <n v="8"/>
    <n v="0"/>
    <s v="\\FS1\2018\12345618\2018\P\001\CC\2083711b-2405-4081-a4bf-0619c8375f1b\CFf_2083711b-2405-4081-a4bf-0619c8375f1b_2083711b-2405-4081-a4bf-0619c8375f1b.docx"/>
    <n v="211"/>
    <n v="0"/>
    <n v="0"/>
    <n v="0"/>
    <n v="0"/>
    <n v="0"/>
    <n v="0"/>
    <n v="0"/>
    <n v="0"/>
    <d v="2019-09-13T17:57:19"/>
    <d v="2020-02-08T20:28:35"/>
    <d v="2019-09-13T17:43:54"/>
    <n v="0"/>
    <n v="0"/>
    <n v="0"/>
    <n v="0"/>
    <n v="0"/>
    <n v="0"/>
    <n v="0"/>
    <n v="0"/>
    <n v="0"/>
    <n v="8073344"/>
    <n v="37"/>
    <n v="21"/>
    <n v="0"/>
    <n v="0"/>
    <n v="21"/>
    <n v="0"/>
    <n v="0"/>
    <n v="21"/>
    <n v="0"/>
    <n v="0"/>
    <n v="21"/>
    <n v="8073344"/>
    <n v="37"/>
    <n v="21"/>
    <n v="0"/>
    <n v="0"/>
    <n v="0"/>
    <n v="0"/>
    <n v="0"/>
    <n v="0"/>
    <n v="0"/>
    <n v="0"/>
    <n v="0"/>
    <n v="8073344"/>
    <n v="37"/>
    <n v="21"/>
    <s v="domain\AppSvc"/>
    <x v="489"/>
    <n v="0"/>
  </r>
  <r>
    <s v="\\FS1\2018\123946"/>
    <n v="6"/>
    <n v="4688017"/>
    <n v="23"/>
    <n v="17"/>
    <n v="203826"/>
    <n v="855171"/>
    <n v="275765"/>
    <n v="1218085"/>
    <n v="0"/>
    <s v="\\FS1\2018\12345619\2018\I\001\2083711b-2405-4081-a4bf-0619c8375f1b.rr"/>
    <n v="6"/>
    <n v="0"/>
    <s v="\\FS1\2018\12345619\2018\X\001\2083711b-2405-4081-a4bf-0619c8375f1b_FC.rr"/>
    <n v="97"/>
    <n v="0"/>
    <n v="0"/>
    <n v="0"/>
    <n v="0"/>
    <n v="0"/>
    <n v="0"/>
    <n v="0"/>
    <n v="0"/>
    <d v="2019-08-21T10:42:42"/>
    <d v="2020-02-08T20:29:56"/>
    <d v="2019-08-21T10:42:42"/>
    <n v="0"/>
    <n v="0"/>
    <n v="0"/>
    <n v="0"/>
    <n v="0"/>
    <n v="0"/>
    <n v="0"/>
    <n v="0"/>
    <n v="0"/>
    <n v="4688017"/>
    <n v="23"/>
    <n v="17"/>
    <n v="0"/>
    <n v="0"/>
    <n v="17"/>
    <n v="0"/>
    <n v="0"/>
    <n v="17"/>
    <n v="0"/>
    <n v="0"/>
    <n v="17"/>
    <n v="4688017"/>
    <n v="23"/>
    <n v="17"/>
    <n v="0"/>
    <n v="0"/>
    <n v="0"/>
    <n v="0"/>
    <n v="0"/>
    <n v="0"/>
    <n v="0"/>
    <n v="0"/>
    <n v="0"/>
    <n v="4688017"/>
    <n v="23"/>
    <n v="17"/>
    <s v="domain\AppSvc"/>
    <x v="490"/>
    <n v="0"/>
  </r>
  <r>
    <s v="\\FS1\2018\123947"/>
    <n v="6"/>
    <n v="5608148"/>
    <n v="25"/>
    <n v="17"/>
    <n v="224325"/>
    <n v="855171"/>
    <n v="329891"/>
    <n v="2138216"/>
    <n v="0"/>
    <s v="\\FS1\2018\12345620\2018\S\001\2083711b-2405-4081-a4bf-0619c8375f1b.rr"/>
    <n v="6"/>
    <n v="0"/>
    <s v="\\FS1\2018\12345620\2018\X\001\2083711b-2405-4081-a4bf-0619c8375f1b_FC.rr"/>
    <n v="97"/>
    <n v="0"/>
    <n v="0"/>
    <n v="0"/>
    <n v="0"/>
    <n v="0"/>
    <n v="0"/>
    <n v="0"/>
    <n v="0"/>
    <d v="2019-08-21T14:44:06"/>
    <d v="2020-02-08T20:29:42"/>
    <d v="2019-08-21T12:56:46"/>
    <n v="0"/>
    <n v="0"/>
    <n v="0"/>
    <n v="0"/>
    <n v="0"/>
    <n v="0"/>
    <n v="0"/>
    <n v="0"/>
    <n v="0"/>
    <n v="5608148"/>
    <n v="25"/>
    <n v="17"/>
    <n v="0"/>
    <n v="0"/>
    <n v="17"/>
    <n v="0"/>
    <n v="0"/>
    <n v="17"/>
    <n v="0"/>
    <n v="0"/>
    <n v="17"/>
    <n v="5608148"/>
    <n v="25"/>
    <n v="17"/>
    <n v="0"/>
    <n v="0"/>
    <n v="0"/>
    <n v="0"/>
    <n v="0"/>
    <n v="0"/>
    <n v="0"/>
    <n v="0"/>
    <n v="0"/>
    <n v="5608148"/>
    <n v="25"/>
    <n v="17"/>
    <s v="domain\AppSvc"/>
    <x v="491"/>
    <n v="0"/>
  </r>
  <r>
    <s v="\\FS1\2018\123948"/>
    <n v="6"/>
    <n v="4688017"/>
    <n v="23"/>
    <n v="17"/>
    <n v="203826"/>
    <n v="855171"/>
    <n v="275765"/>
    <n v="1218085"/>
    <n v="0"/>
    <s v="\\FS1\2018\12345621\2018\I\001\2083711b-2405-4081-a4bf-0619c8375f1b.rr"/>
    <n v="6"/>
    <n v="0"/>
    <s v="\\FS1\2018\12345621\2018\X\001\2083711b-2405-4081-a4bf-0619c8375f1b_FC.rr"/>
    <n v="97"/>
    <n v="0"/>
    <n v="0"/>
    <n v="0"/>
    <n v="0"/>
    <n v="0"/>
    <n v="0"/>
    <n v="0"/>
    <n v="0"/>
    <d v="2019-08-22T10:54:04"/>
    <d v="2020-02-08T20:29:57"/>
    <d v="2019-08-22T10:54:04"/>
    <n v="0"/>
    <n v="0"/>
    <n v="0"/>
    <n v="0"/>
    <n v="0"/>
    <n v="0"/>
    <n v="0"/>
    <n v="0"/>
    <n v="0"/>
    <n v="4688017"/>
    <n v="23"/>
    <n v="17"/>
    <n v="0"/>
    <n v="0"/>
    <n v="17"/>
    <n v="0"/>
    <n v="0"/>
    <n v="17"/>
    <n v="0"/>
    <n v="0"/>
    <n v="17"/>
    <n v="4688017"/>
    <n v="23"/>
    <n v="17"/>
    <n v="0"/>
    <n v="0"/>
    <n v="0"/>
    <n v="0"/>
    <n v="0"/>
    <n v="0"/>
    <n v="0"/>
    <n v="0"/>
    <n v="0"/>
    <n v="4688017"/>
    <n v="23"/>
    <n v="17"/>
    <s v="domain\AppSvc"/>
    <x v="492"/>
    <n v="0"/>
  </r>
  <r>
    <s v="\\FS1\2018\123949"/>
    <n v="6"/>
    <n v="4688017"/>
    <n v="23"/>
    <n v="17"/>
    <n v="203826"/>
    <n v="855171"/>
    <n v="275765"/>
    <n v="1218085"/>
    <n v="0"/>
    <s v="\\FS1\2018\12345622\2018\I\001\2083711b-2405-4081-a4bf-0619c8375f1b.rr"/>
    <n v="6"/>
    <n v="0"/>
    <s v="\\FS1\2018\12345622\2018\X\001\2083711b-2405-4081-a4bf-0619c8375f1b_FC.rr"/>
    <n v="97"/>
    <n v="0"/>
    <n v="0"/>
    <n v="0"/>
    <n v="0"/>
    <n v="0"/>
    <n v="0"/>
    <n v="0"/>
    <n v="0"/>
    <d v="2019-08-26T15:02:45"/>
    <d v="2020-02-08T20:29:43"/>
    <d v="2019-08-26T15:02:45"/>
    <n v="0"/>
    <n v="0"/>
    <n v="0"/>
    <n v="0"/>
    <n v="0"/>
    <n v="0"/>
    <n v="0"/>
    <n v="0"/>
    <n v="0"/>
    <n v="4688017"/>
    <n v="23"/>
    <n v="17"/>
    <n v="0"/>
    <n v="0"/>
    <n v="17"/>
    <n v="0"/>
    <n v="0"/>
    <n v="17"/>
    <n v="0"/>
    <n v="0"/>
    <n v="17"/>
    <n v="4688017"/>
    <n v="23"/>
    <n v="17"/>
    <n v="0"/>
    <n v="0"/>
    <n v="0"/>
    <n v="0"/>
    <n v="0"/>
    <n v="0"/>
    <n v="0"/>
    <n v="0"/>
    <n v="0"/>
    <n v="4688017"/>
    <n v="23"/>
    <n v="17"/>
    <s v="domain\AppSvc"/>
    <x v="493"/>
    <n v="0"/>
  </r>
  <r>
    <s v="\\FS1\2018\123950"/>
    <n v="6"/>
    <n v="4688017"/>
    <n v="23"/>
    <n v="17"/>
    <n v="203826"/>
    <n v="855171"/>
    <n v="275765"/>
    <n v="1218085"/>
    <n v="0"/>
    <s v="\\FS1\2018\12345623\2018\I\001\2083711b-2405-4081-a4bf-0619c8375f1b.rr"/>
    <n v="6"/>
    <n v="0"/>
    <s v="\\FS1\2018\12345623\2018\X\001\2083711b-2405-4081-a4bf-0619c8375f1b_FC.rr"/>
    <n v="97"/>
    <n v="0"/>
    <n v="0"/>
    <n v="0"/>
    <n v="0"/>
    <n v="0"/>
    <n v="0"/>
    <n v="0"/>
    <n v="0"/>
    <d v="2019-08-26T15:02:45"/>
    <d v="2020-02-08T20:29:19"/>
    <d v="2019-08-26T15:02:45"/>
    <n v="0"/>
    <n v="0"/>
    <n v="0"/>
    <n v="0"/>
    <n v="0"/>
    <n v="0"/>
    <n v="0"/>
    <n v="0"/>
    <n v="0"/>
    <n v="4688017"/>
    <n v="23"/>
    <n v="17"/>
    <n v="0"/>
    <n v="0"/>
    <n v="17"/>
    <n v="0"/>
    <n v="0"/>
    <n v="17"/>
    <n v="0"/>
    <n v="0"/>
    <n v="17"/>
    <n v="4688017"/>
    <n v="23"/>
    <n v="17"/>
    <n v="0"/>
    <n v="0"/>
    <n v="0"/>
    <n v="0"/>
    <n v="0"/>
    <n v="0"/>
    <n v="0"/>
    <n v="0"/>
    <n v="0"/>
    <n v="4688017"/>
    <n v="23"/>
    <n v="17"/>
    <s v="domain\AppSvc"/>
    <x v="494"/>
    <n v="0"/>
  </r>
  <r>
    <s v="\\FS1\2018\123951"/>
    <n v="6"/>
    <n v="4688017"/>
    <n v="23"/>
    <n v="17"/>
    <n v="203826"/>
    <n v="855171"/>
    <n v="275765"/>
    <n v="1218085"/>
    <n v="0"/>
    <s v="\\FS1\2018\12345625\2018\I\001\2083711b-2405-4081-a4bf-0619c8375f1b.rr"/>
    <n v="6"/>
    <n v="0"/>
    <s v="\\FS1\2018\12345625\2018\X\001\2083711b-2405-4081-a4bf-0619c8375f1b_FC.rr"/>
    <n v="97"/>
    <n v="0"/>
    <n v="0"/>
    <n v="0"/>
    <n v="0"/>
    <n v="0"/>
    <n v="0"/>
    <n v="0"/>
    <n v="0"/>
    <d v="2019-08-27T17:55:41"/>
    <d v="2020-02-08T20:29:43"/>
    <d v="2019-08-27T17:55:41"/>
    <n v="0"/>
    <n v="0"/>
    <n v="0"/>
    <n v="0"/>
    <n v="0"/>
    <n v="0"/>
    <n v="0"/>
    <n v="0"/>
    <n v="0"/>
    <n v="4688017"/>
    <n v="23"/>
    <n v="17"/>
    <n v="0"/>
    <n v="0"/>
    <n v="17"/>
    <n v="0"/>
    <n v="0"/>
    <n v="17"/>
    <n v="0"/>
    <n v="0"/>
    <n v="17"/>
    <n v="4688017"/>
    <n v="23"/>
    <n v="17"/>
    <n v="0"/>
    <n v="0"/>
    <n v="0"/>
    <n v="0"/>
    <n v="0"/>
    <n v="0"/>
    <n v="0"/>
    <n v="0"/>
    <n v="0"/>
    <n v="4688017"/>
    <n v="23"/>
    <n v="17"/>
    <s v="domain\AppSvc"/>
    <x v="495"/>
    <n v="0"/>
  </r>
  <r>
    <s v="\\FS1\2018\123952"/>
    <n v="6"/>
    <n v="4688017"/>
    <n v="23"/>
    <n v="17"/>
    <n v="203826"/>
    <n v="855171"/>
    <n v="275765"/>
    <n v="1218085"/>
    <n v="0"/>
    <s v="\\FS1\2018\12345626\2018\I\001\2083711b-2405-4081-a4bf-0619c8375f1b.rr"/>
    <n v="6"/>
    <n v="0"/>
    <s v="\\FS1\2018\12345626\2018\X\001\2083711b-2405-4081-a4bf-0619c8375f1b_FC.rr"/>
    <n v="97"/>
    <n v="0"/>
    <n v="0"/>
    <n v="0"/>
    <n v="0"/>
    <n v="0"/>
    <n v="0"/>
    <n v="0"/>
    <n v="0"/>
    <d v="2019-08-27T23:24:07"/>
    <d v="2020-02-08T20:29:59"/>
    <d v="2019-08-27T23:24:07"/>
    <n v="0"/>
    <n v="0"/>
    <n v="0"/>
    <n v="0"/>
    <n v="0"/>
    <n v="0"/>
    <n v="0"/>
    <n v="0"/>
    <n v="0"/>
    <n v="4688017"/>
    <n v="23"/>
    <n v="17"/>
    <n v="0"/>
    <n v="0"/>
    <n v="17"/>
    <n v="0"/>
    <n v="0"/>
    <n v="17"/>
    <n v="0"/>
    <n v="0"/>
    <n v="17"/>
    <n v="4688017"/>
    <n v="23"/>
    <n v="17"/>
    <n v="0"/>
    <n v="0"/>
    <n v="0"/>
    <n v="0"/>
    <n v="0"/>
    <n v="0"/>
    <n v="0"/>
    <n v="0"/>
    <n v="0"/>
    <n v="4688017"/>
    <n v="23"/>
    <n v="17"/>
    <s v="domain\AppSvc"/>
    <x v="496"/>
    <n v="0"/>
  </r>
  <r>
    <s v="\\FS1\2018\123953"/>
    <n v="6"/>
    <n v="4688017"/>
    <n v="23"/>
    <n v="17"/>
    <n v="203826"/>
    <n v="855171"/>
    <n v="275765"/>
    <n v="1218085"/>
    <n v="0"/>
    <s v="\\FS1\2018\12345627\2018\S\001\2083711b-2405-4081-a4bf-0619c8375f1b.rr"/>
    <n v="6"/>
    <n v="0"/>
    <s v="\\FS1\2018\12345627\2018\X\001\2083711b-2405-4081-a4bf-0619c8375f1b_FC.rr"/>
    <n v="97"/>
    <n v="0"/>
    <n v="0"/>
    <n v="0"/>
    <n v="0"/>
    <n v="0"/>
    <n v="0"/>
    <n v="0"/>
    <n v="0"/>
    <d v="2019-08-29T16:39:20"/>
    <d v="2020-02-08T20:30:52"/>
    <d v="2019-08-29T16:35:41"/>
    <n v="0"/>
    <n v="0"/>
    <n v="0"/>
    <n v="0"/>
    <n v="0"/>
    <n v="0"/>
    <n v="0"/>
    <n v="0"/>
    <n v="0"/>
    <n v="4688017"/>
    <n v="23"/>
    <n v="17"/>
    <n v="0"/>
    <n v="0"/>
    <n v="17"/>
    <n v="0"/>
    <n v="0"/>
    <n v="17"/>
    <n v="0"/>
    <n v="0"/>
    <n v="17"/>
    <n v="4688017"/>
    <n v="23"/>
    <n v="17"/>
    <n v="0"/>
    <n v="0"/>
    <n v="0"/>
    <n v="0"/>
    <n v="0"/>
    <n v="0"/>
    <n v="0"/>
    <n v="0"/>
    <n v="0"/>
    <n v="4688017"/>
    <n v="23"/>
    <n v="17"/>
    <s v="domain\AppSvc"/>
    <x v="497"/>
    <n v="0"/>
  </r>
  <r>
    <s v="\\FS1\2018\123954"/>
    <n v="6"/>
    <n v="4688017"/>
    <n v="23"/>
    <n v="17"/>
    <n v="203826"/>
    <n v="855171"/>
    <n v="275765"/>
    <n v="1218085"/>
    <n v="0"/>
    <s v="\\FS1\2018\12345628\2018\I\001\2083711b-2405-4081-a4bf-0619c8375f1b.rr"/>
    <n v="6"/>
    <n v="0"/>
    <s v="\\FS1\2018\12345628\2018\X\001\2083711b-2405-4081-a4bf-0619c8375f1b_FC.rr"/>
    <n v="97"/>
    <n v="0"/>
    <n v="0"/>
    <n v="0"/>
    <n v="0"/>
    <n v="0"/>
    <n v="0"/>
    <n v="0"/>
    <n v="0"/>
    <d v="2019-09-06T09:57:43"/>
    <d v="2020-02-08T20:30:53"/>
    <d v="2019-09-06T09:57:43"/>
    <n v="0"/>
    <n v="0"/>
    <n v="0"/>
    <n v="0"/>
    <n v="0"/>
    <n v="0"/>
    <n v="0"/>
    <n v="0"/>
    <n v="0"/>
    <n v="4688017"/>
    <n v="23"/>
    <n v="17"/>
    <n v="0"/>
    <n v="0"/>
    <n v="17"/>
    <n v="0"/>
    <n v="0"/>
    <n v="17"/>
    <n v="0"/>
    <n v="0"/>
    <n v="17"/>
    <n v="4688017"/>
    <n v="23"/>
    <n v="17"/>
    <n v="0"/>
    <n v="0"/>
    <n v="0"/>
    <n v="0"/>
    <n v="0"/>
    <n v="0"/>
    <n v="0"/>
    <n v="0"/>
    <n v="0"/>
    <n v="4688017"/>
    <n v="23"/>
    <n v="17"/>
    <s v="domain\AppSvc"/>
    <x v="498"/>
    <n v="0"/>
  </r>
  <r>
    <s v="\\FS1\2018\123955"/>
    <n v="6"/>
    <n v="4688123"/>
    <n v="25"/>
    <n v="17"/>
    <n v="187524"/>
    <n v="855171"/>
    <n v="275771"/>
    <n v="1218085"/>
    <n v="0"/>
    <s v="\\FS1\2018\12345629\2018\I\001\2083711b-2405-4081-a4bf-0619c8375f1b.rr"/>
    <n v="6"/>
    <n v="0"/>
    <s v="\\FS1\2018\12345629\2018\S\001\2083711b-2405-4081-a4bf-0619c8375f1b_AF.rr"/>
    <n v="97"/>
    <n v="0"/>
    <n v="0"/>
    <n v="0"/>
    <n v="0"/>
    <n v="0"/>
    <n v="0"/>
    <n v="0"/>
    <n v="0"/>
    <d v="2019-12-09T22:38:40"/>
    <d v="2020-02-08T20:30:53"/>
    <d v="2019-09-17T10:20:12"/>
    <n v="0"/>
    <n v="0"/>
    <n v="0"/>
    <n v="0"/>
    <n v="0"/>
    <n v="0"/>
    <n v="0"/>
    <n v="0"/>
    <n v="0"/>
    <n v="4688123"/>
    <n v="25"/>
    <n v="17"/>
    <n v="0"/>
    <n v="0"/>
    <n v="17"/>
    <n v="0"/>
    <n v="0"/>
    <n v="17"/>
    <n v="0"/>
    <n v="0"/>
    <n v="17"/>
    <n v="4688123"/>
    <n v="25"/>
    <n v="17"/>
    <n v="0"/>
    <n v="0"/>
    <n v="0"/>
    <n v="0"/>
    <n v="0"/>
    <n v="0"/>
    <n v="0"/>
    <n v="0"/>
    <n v="0"/>
    <n v="4688123"/>
    <n v="25"/>
    <n v="17"/>
    <s v="domain\AppSvc"/>
    <x v="499"/>
    <n v="1"/>
  </r>
  <r>
    <s v="\\FS1\2018\123956"/>
    <n v="6"/>
    <n v="4688017"/>
    <n v="23"/>
    <n v="17"/>
    <n v="203826"/>
    <n v="855171"/>
    <n v="275765"/>
    <n v="1218085"/>
    <n v="0"/>
    <s v="\\FS1\2018\12345630\2018\I\001\2083711b-2405-4081-a4bf-0619c8375f1b.rr"/>
    <n v="6"/>
    <n v="0"/>
    <s v="\\FS1\2018\12345630\2018\X\001\2083711b-2405-4081-a4bf-0619c8375f1b_FC.rr"/>
    <n v="97"/>
    <n v="0"/>
    <n v="0"/>
    <n v="0"/>
    <n v="0"/>
    <n v="0"/>
    <n v="0"/>
    <n v="0"/>
    <n v="0"/>
    <d v="2019-09-10T08:06:34"/>
    <d v="2020-02-08T20:26:53"/>
    <d v="2019-09-10T08:06:34"/>
    <n v="0"/>
    <n v="0"/>
    <n v="0"/>
    <n v="0"/>
    <n v="0"/>
    <n v="0"/>
    <n v="0"/>
    <n v="0"/>
    <n v="0"/>
    <n v="4688017"/>
    <n v="23"/>
    <n v="17"/>
    <n v="0"/>
    <n v="0"/>
    <n v="17"/>
    <n v="0"/>
    <n v="0"/>
    <n v="17"/>
    <n v="0"/>
    <n v="0"/>
    <n v="17"/>
    <n v="4688017"/>
    <n v="23"/>
    <n v="17"/>
    <n v="0"/>
    <n v="0"/>
    <n v="0"/>
    <n v="0"/>
    <n v="0"/>
    <n v="0"/>
    <n v="0"/>
    <n v="0"/>
    <n v="0"/>
    <n v="4688017"/>
    <n v="23"/>
    <n v="17"/>
    <s v="domain\AppSvc"/>
    <x v="500"/>
    <n v="0"/>
  </r>
  <r>
    <s v="\\FS1\2018\123957"/>
    <n v="6"/>
    <n v="4688017"/>
    <n v="23"/>
    <n v="17"/>
    <n v="203826"/>
    <n v="855171"/>
    <n v="275765"/>
    <n v="1218085"/>
    <n v="0"/>
    <s v="\\FS1\2018\12345631\2018\K\001\2083711b-2405-4081-a4bf-0619c8375f1b.rr"/>
    <n v="6"/>
    <n v="0"/>
    <s v="\\FS1\2018\12345631\2018\X\001\2083711b-2405-4081-a4bf-0619c8375f1b_FC.rr"/>
    <n v="97"/>
    <n v="0"/>
    <n v="0"/>
    <n v="0"/>
    <n v="0"/>
    <n v="0"/>
    <n v="0"/>
    <n v="0"/>
    <n v="0"/>
    <d v="2019-09-10T08:26:26"/>
    <d v="2020-02-08T20:26:46"/>
    <d v="2019-09-10T08:26:26"/>
    <n v="0"/>
    <n v="0"/>
    <n v="0"/>
    <n v="0"/>
    <n v="0"/>
    <n v="0"/>
    <n v="0"/>
    <n v="0"/>
    <n v="0"/>
    <n v="4688017"/>
    <n v="23"/>
    <n v="17"/>
    <n v="0"/>
    <n v="0"/>
    <n v="17"/>
    <n v="0"/>
    <n v="0"/>
    <n v="17"/>
    <n v="0"/>
    <n v="0"/>
    <n v="17"/>
    <n v="4688017"/>
    <n v="23"/>
    <n v="17"/>
    <n v="0"/>
    <n v="0"/>
    <n v="0"/>
    <n v="0"/>
    <n v="0"/>
    <n v="0"/>
    <n v="0"/>
    <n v="0"/>
    <n v="0"/>
    <n v="4688017"/>
    <n v="23"/>
    <n v="17"/>
    <s v="domain\AppSvc"/>
    <x v="501"/>
    <n v="0"/>
  </r>
  <r>
    <s v="\\FS1\2018\123958"/>
    <n v="6"/>
    <n v="4688017"/>
    <n v="23"/>
    <n v="17"/>
    <n v="203826"/>
    <n v="855171"/>
    <n v="275765"/>
    <n v="1218085"/>
    <n v="0"/>
    <s v="\\FS1\2018\12345632\2018\I\001\2083711b-2405-4081-a4bf-0619c8375f1b.rr"/>
    <n v="6"/>
    <n v="0"/>
    <s v="\\FS1\2018\12345632\2018\X\001\2083711b-2405-4081-a4bf-0619c8375f1b_FC.rr"/>
    <n v="97"/>
    <n v="0"/>
    <n v="0"/>
    <n v="0"/>
    <n v="0"/>
    <n v="0"/>
    <n v="0"/>
    <n v="0"/>
    <n v="0"/>
    <d v="2020-01-01T23:13:09"/>
    <d v="2020-02-08T20:26:47"/>
    <d v="2019-09-12T13:09:21"/>
    <n v="0"/>
    <n v="0"/>
    <n v="0"/>
    <n v="0"/>
    <n v="0"/>
    <n v="0"/>
    <n v="0"/>
    <n v="0"/>
    <n v="0"/>
    <n v="4688017"/>
    <n v="23"/>
    <n v="17"/>
    <n v="0"/>
    <n v="0"/>
    <n v="17"/>
    <n v="0"/>
    <n v="0"/>
    <n v="17"/>
    <n v="0"/>
    <n v="0"/>
    <n v="17"/>
    <n v="4688017"/>
    <n v="23"/>
    <n v="17"/>
    <n v="0"/>
    <n v="0"/>
    <n v="0"/>
    <n v="0"/>
    <n v="0"/>
    <n v="0"/>
    <n v="0"/>
    <n v="0"/>
    <n v="0"/>
    <n v="4688017"/>
    <n v="23"/>
    <n v="17"/>
    <s v="domain\AppSvc"/>
    <x v="502"/>
    <n v="1"/>
  </r>
  <r>
    <s v="\\FS1\2018\123959"/>
    <n v="6"/>
    <n v="6663928"/>
    <n v="25"/>
    <n v="17"/>
    <n v="266557"/>
    <n v="1095853"/>
    <n v="391995"/>
    <n v="2313938"/>
    <n v="0"/>
    <s v="\\FS1\2018\12345633\2018\I\001\2083711b-2405-4081-a4bf-0619c8375f1b.rr"/>
    <n v="6"/>
    <n v="0"/>
    <s v="\\FS1\2018\12345633\2018\P\001\2083711b-2405-4081-a4bf-0619c8375f1b_BK1.rr"/>
    <n v="98"/>
    <n v="0"/>
    <n v="0"/>
    <n v="0"/>
    <n v="0"/>
    <n v="0"/>
    <n v="0"/>
    <n v="0"/>
    <n v="0"/>
    <d v="2019-09-17T17:10:11"/>
    <d v="2020-02-08T20:26:53"/>
    <d v="2019-09-17T17:10:10"/>
    <n v="0"/>
    <n v="0"/>
    <n v="0"/>
    <n v="0"/>
    <n v="0"/>
    <n v="0"/>
    <n v="0"/>
    <n v="0"/>
    <n v="0"/>
    <n v="6663928"/>
    <n v="25"/>
    <n v="17"/>
    <n v="0"/>
    <n v="0"/>
    <n v="17"/>
    <n v="0"/>
    <n v="0"/>
    <n v="17"/>
    <n v="0"/>
    <n v="0"/>
    <n v="17"/>
    <n v="6663928"/>
    <n v="25"/>
    <n v="17"/>
    <n v="0"/>
    <n v="0"/>
    <n v="0"/>
    <n v="0"/>
    <n v="0"/>
    <n v="0"/>
    <n v="0"/>
    <n v="0"/>
    <n v="0"/>
    <n v="6663928"/>
    <n v="25"/>
    <n v="17"/>
    <s v="domain\AppSvc"/>
    <x v="503"/>
    <n v="0"/>
  </r>
  <r>
    <s v="\\FS1\2018\123960"/>
    <n v="6"/>
    <n v="4688017"/>
    <n v="23"/>
    <n v="17"/>
    <n v="203826"/>
    <n v="855171"/>
    <n v="275765"/>
    <n v="1218085"/>
    <n v="0"/>
    <s v="\\FS1\2018\12345634\2018\I\001\2083711b-2405-4081-a4bf-0619c8375f1b.rr"/>
    <n v="6"/>
    <n v="0"/>
    <s v="\\FS1\2018\12345634\2018\X\001\2083711b-2405-4081-a4bf-0619c8375f1b_FC.rr"/>
    <n v="97"/>
    <n v="0"/>
    <n v="0"/>
    <n v="0"/>
    <n v="0"/>
    <n v="0"/>
    <n v="0"/>
    <n v="0"/>
    <n v="0"/>
    <d v="2019-09-13T14:17:58"/>
    <d v="2020-02-08T20:26:27"/>
    <d v="2019-09-13T14:17:58"/>
    <n v="0"/>
    <n v="0"/>
    <n v="0"/>
    <n v="0"/>
    <n v="0"/>
    <n v="0"/>
    <n v="0"/>
    <n v="0"/>
    <n v="0"/>
    <n v="4688017"/>
    <n v="23"/>
    <n v="17"/>
    <n v="0"/>
    <n v="0"/>
    <n v="17"/>
    <n v="0"/>
    <n v="0"/>
    <n v="17"/>
    <n v="0"/>
    <n v="0"/>
    <n v="17"/>
    <n v="4688017"/>
    <n v="23"/>
    <n v="17"/>
    <n v="0"/>
    <n v="0"/>
    <n v="0"/>
    <n v="0"/>
    <n v="0"/>
    <n v="0"/>
    <n v="0"/>
    <n v="0"/>
    <n v="0"/>
    <n v="4688017"/>
    <n v="23"/>
    <n v="17"/>
    <s v="domain\AppSvc"/>
    <x v="504"/>
    <n v="0"/>
  </r>
  <r>
    <s v="\\FS1\2018\123961"/>
    <n v="6"/>
    <n v="4688017"/>
    <n v="23"/>
    <n v="17"/>
    <n v="203826"/>
    <n v="855171"/>
    <n v="275765"/>
    <n v="1218085"/>
    <n v="0"/>
    <s v="\\FS1\2018\12345635\2018\I\001\2083711b-2405-4081-a4bf-0619c8375f1b.rr"/>
    <n v="6"/>
    <n v="0"/>
    <s v="\\FS1\2018\12345635\2018\X\001\2083711b-2405-4081-a4bf-0619c8375f1b_FC.rr"/>
    <n v="97"/>
    <n v="0"/>
    <n v="0"/>
    <n v="0"/>
    <n v="0"/>
    <n v="0"/>
    <n v="0"/>
    <n v="0"/>
    <n v="0"/>
    <d v="2019-09-13T15:21:45"/>
    <d v="2020-02-08T20:26:46"/>
    <d v="2019-09-13T15:21:45"/>
    <n v="0"/>
    <n v="0"/>
    <n v="0"/>
    <n v="0"/>
    <n v="0"/>
    <n v="0"/>
    <n v="0"/>
    <n v="0"/>
    <n v="0"/>
    <n v="4688017"/>
    <n v="23"/>
    <n v="17"/>
    <n v="0"/>
    <n v="0"/>
    <n v="17"/>
    <n v="0"/>
    <n v="0"/>
    <n v="17"/>
    <n v="0"/>
    <n v="0"/>
    <n v="17"/>
    <n v="4688017"/>
    <n v="23"/>
    <n v="17"/>
    <n v="0"/>
    <n v="0"/>
    <n v="0"/>
    <n v="0"/>
    <n v="0"/>
    <n v="0"/>
    <n v="0"/>
    <n v="0"/>
    <n v="0"/>
    <n v="4688017"/>
    <n v="23"/>
    <n v="17"/>
    <s v="domain\AppSvc"/>
    <x v="505"/>
    <n v="0"/>
  </r>
  <r>
    <s v="\\FS1\2018\123962"/>
    <n v="6"/>
    <n v="4919269"/>
    <n v="24"/>
    <n v="17"/>
    <n v="204969"/>
    <n v="855171"/>
    <n v="289368"/>
    <n v="1302213"/>
    <n v="0"/>
    <s v="\\FS1\2018\12345636\2018\S\001\2083711b-2405-4081-a4bf-0619c8375f1b.rr"/>
    <n v="6"/>
    <n v="0"/>
    <s v="\\FS1\2018\12345636\2018\C\001\2083711b-2405-4081-a4bf-0619c8375f1b_AF.rr"/>
    <n v="97"/>
    <n v="0"/>
    <n v="0"/>
    <n v="0"/>
    <n v="0"/>
    <n v="0"/>
    <n v="0"/>
    <n v="0"/>
    <n v="0"/>
    <d v="2019-09-16T10:46:27"/>
    <d v="2020-02-08T20:26:46"/>
    <d v="2019-09-16T10:11:05"/>
    <n v="0"/>
    <n v="0"/>
    <n v="0"/>
    <n v="0"/>
    <n v="0"/>
    <n v="0"/>
    <n v="0"/>
    <n v="0"/>
    <n v="0"/>
    <n v="4919269"/>
    <n v="24"/>
    <n v="17"/>
    <n v="0"/>
    <n v="0"/>
    <n v="17"/>
    <n v="0"/>
    <n v="0"/>
    <n v="17"/>
    <n v="0"/>
    <n v="0"/>
    <n v="17"/>
    <n v="4919269"/>
    <n v="24"/>
    <n v="17"/>
    <n v="0"/>
    <n v="0"/>
    <n v="0"/>
    <n v="0"/>
    <n v="0"/>
    <n v="0"/>
    <n v="0"/>
    <n v="0"/>
    <n v="0"/>
    <n v="4919269"/>
    <n v="24"/>
    <n v="17"/>
    <s v="domain\AppSvc"/>
    <x v="506"/>
    <n v="0"/>
  </r>
  <r>
    <s v="\\FS1\2018\123963"/>
    <n v="6"/>
    <n v="4688017"/>
    <n v="23"/>
    <n v="17"/>
    <n v="203826"/>
    <n v="855171"/>
    <n v="275765"/>
    <n v="1218085"/>
    <n v="0"/>
    <s v="\\FS1\2018\12345637\2018\I\001\2083711b-2405-4081-a4bf-0619c8375f1b.rr"/>
    <n v="6"/>
    <n v="0"/>
    <s v="\\FS1\2018\12345637\2018\X\001\2083711b-2405-4081-a4bf-0619c8375f1b_FC.rr"/>
    <n v="97"/>
    <n v="0"/>
    <n v="0"/>
    <n v="0"/>
    <n v="0"/>
    <n v="0"/>
    <n v="0"/>
    <n v="0"/>
    <n v="0"/>
    <d v="2019-09-16T09:56:13"/>
    <d v="2020-02-08T20:26:46"/>
    <d v="2019-09-16T09:56:13"/>
    <n v="0"/>
    <n v="0"/>
    <n v="0"/>
    <n v="0"/>
    <n v="0"/>
    <n v="0"/>
    <n v="0"/>
    <n v="0"/>
    <n v="0"/>
    <n v="4688017"/>
    <n v="23"/>
    <n v="17"/>
    <n v="0"/>
    <n v="0"/>
    <n v="17"/>
    <n v="0"/>
    <n v="0"/>
    <n v="17"/>
    <n v="0"/>
    <n v="0"/>
    <n v="17"/>
    <n v="4688017"/>
    <n v="23"/>
    <n v="17"/>
    <n v="0"/>
    <n v="0"/>
    <n v="0"/>
    <n v="0"/>
    <n v="0"/>
    <n v="0"/>
    <n v="0"/>
    <n v="0"/>
    <n v="0"/>
    <n v="4688017"/>
    <n v="23"/>
    <n v="17"/>
    <s v="domain\AppSvc"/>
    <x v="507"/>
    <n v="0"/>
  </r>
  <r>
    <s v="\\FS1\2018\123964"/>
    <n v="6"/>
    <n v="4843999"/>
    <n v="25"/>
    <n v="17"/>
    <n v="193759"/>
    <n v="855171"/>
    <n v="284941"/>
    <n v="1374067"/>
    <n v="0"/>
    <s v="\\FS1\2018\12345638\2018\I\001\2083711b-2405-4081-a4bf-0619c8375f1b.rr"/>
    <n v="6"/>
    <n v="0"/>
    <s v="\\FS1\2018\12345638\2018\I\001\2083711b-2405-4081-a4bf-0619c8375f1b_AF.rr"/>
    <n v="97"/>
    <n v="0"/>
    <n v="0"/>
    <n v="0"/>
    <n v="0"/>
    <n v="0"/>
    <n v="0"/>
    <n v="0"/>
    <n v="0"/>
    <d v="2019-09-18T17:40:24"/>
    <d v="2020-02-08T20:26:42"/>
    <d v="2019-09-18T17:09:51"/>
    <n v="0"/>
    <n v="0"/>
    <n v="0"/>
    <n v="0"/>
    <n v="0"/>
    <n v="0"/>
    <n v="0"/>
    <n v="0"/>
    <n v="0"/>
    <n v="4843999"/>
    <n v="25"/>
    <n v="17"/>
    <n v="0"/>
    <n v="0"/>
    <n v="17"/>
    <n v="0"/>
    <n v="0"/>
    <n v="17"/>
    <n v="0"/>
    <n v="0"/>
    <n v="17"/>
    <n v="4843999"/>
    <n v="25"/>
    <n v="17"/>
    <n v="0"/>
    <n v="0"/>
    <n v="0"/>
    <n v="0"/>
    <n v="0"/>
    <n v="0"/>
    <n v="0"/>
    <n v="0"/>
    <n v="0"/>
    <n v="4843999"/>
    <n v="25"/>
    <n v="17"/>
    <s v="domain\AppSvc"/>
    <x v="508"/>
    <n v="0"/>
  </r>
  <r>
    <s v="\\FS1\2018\123965"/>
    <n v="8"/>
    <n v="4904433"/>
    <n v="33"/>
    <n v="25"/>
    <n v="148619"/>
    <n v="855171"/>
    <n v="196177"/>
    <n v="1218085"/>
    <n v="0"/>
    <s v="\\FS1\2018\12345639\2018\I\001\CC\2083711b-2405-4081-a4bf-0619c8375f1b\LGP.docx"/>
    <n v="8"/>
    <n v="0"/>
    <s v="\\FS1\2018\12345639\2018\P\001\CC\2083711b-2405-4081-a4bf-0619c8375f1b\CFf_2083711b-2405-4081-a4bf-0619c8375f1b_2083711b-2405-4081-a4bf-0619c8375f1b.docx"/>
    <n v="211"/>
    <n v="0"/>
    <n v="0"/>
    <n v="0"/>
    <n v="0"/>
    <n v="0"/>
    <n v="0"/>
    <n v="0"/>
    <n v="0"/>
    <d v="2019-10-18T21:23:50"/>
    <d v="2020-02-08T20:27:46"/>
    <d v="2019-10-18T21:20:23"/>
    <n v="0"/>
    <n v="0"/>
    <n v="0"/>
    <n v="0"/>
    <n v="0"/>
    <n v="0"/>
    <n v="0"/>
    <n v="0"/>
    <n v="0"/>
    <n v="4904433"/>
    <n v="33"/>
    <n v="25"/>
    <n v="0"/>
    <n v="0"/>
    <n v="25"/>
    <n v="0"/>
    <n v="0"/>
    <n v="25"/>
    <n v="0"/>
    <n v="0"/>
    <n v="25"/>
    <n v="4904433"/>
    <n v="33"/>
    <n v="25"/>
    <n v="0"/>
    <n v="0"/>
    <n v="0"/>
    <n v="0"/>
    <n v="0"/>
    <n v="0"/>
    <n v="0"/>
    <n v="0"/>
    <n v="0"/>
    <n v="4904433"/>
    <n v="33"/>
    <n v="25"/>
    <s v="domain\AppSvc"/>
    <x v="509"/>
    <n v="0"/>
  </r>
  <r>
    <s v="\\FS1\2018\123966"/>
    <n v="6"/>
    <n v="4688017"/>
    <n v="23"/>
    <n v="17"/>
    <n v="203826"/>
    <n v="855171"/>
    <n v="275765"/>
    <n v="1218085"/>
    <n v="0"/>
    <s v="\\FS1\2018\12345640\2018\S\001\2083711b-2405-4081-a4bf-0619c8375f1b.rr"/>
    <n v="6"/>
    <n v="0"/>
    <s v="\\FS1\2018\12345640\2018\X\001\2083711b-2405-4081-a4bf-0619c8375f1b_FC.rr"/>
    <n v="97"/>
    <n v="0"/>
    <n v="0"/>
    <n v="0"/>
    <n v="0"/>
    <n v="0"/>
    <n v="0"/>
    <n v="0"/>
    <n v="0"/>
    <d v="2019-09-23T14:24:55"/>
    <d v="2020-02-08T20:27:51"/>
    <d v="2019-09-23T14:24:55"/>
    <n v="0"/>
    <n v="0"/>
    <n v="0"/>
    <n v="0"/>
    <n v="0"/>
    <n v="0"/>
    <n v="0"/>
    <n v="0"/>
    <n v="0"/>
    <n v="4688017"/>
    <n v="23"/>
    <n v="17"/>
    <n v="0"/>
    <n v="0"/>
    <n v="17"/>
    <n v="0"/>
    <n v="0"/>
    <n v="17"/>
    <n v="0"/>
    <n v="0"/>
    <n v="17"/>
    <n v="4688017"/>
    <n v="23"/>
    <n v="17"/>
    <n v="0"/>
    <n v="0"/>
    <n v="0"/>
    <n v="0"/>
    <n v="0"/>
    <n v="0"/>
    <n v="0"/>
    <n v="0"/>
    <n v="0"/>
    <n v="4688017"/>
    <n v="23"/>
    <n v="17"/>
    <s v="domain\AppSvc"/>
    <x v="510"/>
    <n v="0"/>
  </r>
  <r>
    <s v="\\FS1\2018\123967"/>
    <n v="8"/>
    <n v="7503648"/>
    <n v="29"/>
    <n v="21"/>
    <n v="258746"/>
    <n v="855171"/>
    <n v="357316"/>
    <n v="2984580"/>
    <n v="0"/>
    <s v="\\FS1\2018\12345641\2018\S\001\CC\2083711b-2405-4081-a4bf-0619c8375f1b\LGP.docx"/>
    <n v="8"/>
    <n v="0"/>
    <s v="\\FS1\2018\12345641\2018\S\001\CC\2083711b-2405-4081-a4bf-0619c8375f1b\LGP.docx"/>
    <n v="144"/>
    <n v="0"/>
    <n v="0"/>
    <n v="0"/>
    <n v="0"/>
    <n v="0"/>
    <n v="0"/>
    <n v="0"/>
    <n v="0"/>
    <d v="2019-09-25T20:23:29"/>
    <d v="2020-02-08T20:28:13"/>
    <d v="2019-09-25T19:16:46"/>
    <n v="0"/>
    <n v="0"/>
    <n v="0"/>
    <n v="0"/>
    <n v="0"/>
    <n v="0"/>
    <n v="0"/>
    <n v="0"/>
    <n v="0"/>
    <n v="7503648"/>
    <n v="29"/>
    <n v="21"/>
    <n v="0"/>
    <n v="0"/>
    <n v="21"/>
    <n v="0"/>
    <n v="0"/>
    <n v="21"/>
    <n v="0"/>
    <n v="0"/>
    <n v="21"/>
    <n v="7503648"/>
    <n v="29"/>
    <n v="21"/>
    <n v="0"/>
    <n v="0"/>
    <n v="0"/>
    <n v="0"/>
    <n v="0"/>
    <n v="0"/>
    <n v="0"/>
    <n v="0"/>
    <n v="0"/>
    <n v="7503648"/>
    <n v="29"/>
    <n v="21"/>
    <s v="domain\AppSvc"/>
    <x v="511"/>
    <n v="0"/>
  </r>
  <r>
    <s v="\\FS1\2018\123968"/>
    <n v="6"/>
    <n v="4688017"/>
    <n v="23"/>
    <n v="17"/>
    <n v="203826"/>
    <n v="855171"/>
    <n v="275765"/>
    <n v="1218085"/>
    <n v="0"/>
    <s v="\\FS1\2018\12345642\2018\I\001\2083711b-2405-4081-a4bf-0619c8375f1b.rr"/>
    <n v="6"/>
    <n v="0"/>
    <s v="\\FS1\2018\12345642\2018\X\001\2083711b-2405-4081-a4bf-0619c8375f1b_FC.rr"/>
    <n v="97"/>
    <n v="0"/>
    <n v="0"/>
    <n v="0"/>
    <n v="0"/>
    <n v="0"/>
    <n v="0"/>
    <n v="0"/>
    <n v="0"/>
    <d v="2019-09-26T13:40:54"/>
    <d v="2020-02-08T20:27:51"/>
    <d v="2019-09-26T13:40:54"/>
    <n v="0"/>
    <n v="0"/>
    <n v="0"/>
    <n v="0"/>
    <n v="0"/>
    <n v="0"/>
    <n v="0"/>
    <n v="0"/>
    <n v="0"/>
    <n v="4688017"/>
    <n v="23"/>
    <n v="17"/>
    <n v="0"/>
    <n v="0"/>
    <n v="17"/>
    <n v="0"/>
    <n v="0"/>
    <n v="17"/>
    <n v="0"/>
    <n v="0"/>
    <n v="17"/>
    <n v="4688017"/>
    <n v="23"/>
    <n v="17"/>
    <n v="0"/>
    <n v="0"/>
    <n v="0"/>
    <n v="0"/>
    <n v="0"/>
    <n v="0"/>
    <n v="0"/>
    <n v="0"/>
    <n v="0"/>
    <n v="4688017"/>
    <n v="23"/>
    <n v="17"/>
    <s v="domain\AppSvc"/>
    <x v="512"/>
    <n v="0"/>
  </r>
  <r>
    <s v="\\FS1\2018\123969"/>
    <n v="6"/>
    <n v="5143158"/>
    <n v="24"/>
    <n v="17"/>
    <n v="214298"/>
    <n v="855171"/>
    <n v="302538"/>
    <n v="1673226"/>
    <n v="0"/>
    <s v="\\FS1\2018\12345643\2018\S\001\2083711b-2405-4081-a4bf-0619c8375f1b.rr"/>
    <n v="6"/>
    <n v="0"/>
    <s v="\\FS1\2018\12345643\2018\I\001\2083711b-2405-4081-a4bf-0619c8375f1b_FC.rr"/>
    <n v="97"/>
    <n v="0"/>
    <n v="0"/>
    <n v="0"/>
    <n v="0"/>
    <n v="0"/>
    <n v="0"/>
    <n v="0"/>
    <n v="0"/>
    <d v="2019-10-23T23:44:46"/>
    <d v="2020-02-08T20:27:51"/>
    <d v="2019-10-23T23:42:30"/>
    <n v="0"/>
    <n v="0"/>
    <n v="0"/>
    <n v="0"/>
    <n v="0"/>
    <n v="0"/>
    <n v="0"/>
    <n v="0"/>
    <n v="0"/>
    <n v="5143158"/>
    <n v="24"/>
    <n v="17"/>
    <n v="0"/>
    <n v="0"/>
    <n v="17"/>
    <n v="0"/>
    <n v="0"/>
    <n v="17"/>
    <n v="0"/>
    <n v="0"/>
    <n v="17"/>
    <n v="5143158"/>
    <n v="24"/>
    <n v="17"/>
    <n v="0"/>
    <n v="0"/>
    <n v="0"/>
    <n v="0"/>
    <n v="0"/>
    <n v="0"/>
    <n v="0"/>
    <n v="0"/>
    <n v="0"/>
    <n v="5143158"/>
    <n v="24"/>
    <n v="17"/>
    <s v="domain\AppSvc"/>
    <x v="513"/>
    <n v="0"/>
  </r>
  <r>
    <s v="\\FS1\2018\123970"/>
    <n v="8"/>
    <n v="1452253818"/>
    <n v="109"/>
    <n v="21"/>
    <n v="13323429"/>
    <n v="126732850"/>
    <n v="69154943"/>
    <n v="1448564447"/>
    <n v="0"/>
    <s v="\\FS1\2018\12345644\2018\P\001\CC\2083711b-2405-4081-a4bf-0619c8375f1b\GLI.xml"/>
    <n v="8"/>
    <n v="0"/>
    <s v="\\FS1\2018\12345644\2018\P\001\CC\2083711b-2405-4081-a4bf-0619c8375f1b\CFf_2083711b-2405-4081-a4bf-0619c8375f1b_2083711b-2405-4081-a4bf-0619c8375f1b.docx"/>
    <n v="211"/>
    <n v="0"/>
    <n v="0"/>
    <n v="0"/>
    <n v="0"/>
    <n v="0"/>
    <n v="0"/>
    <n v="0"/>
    <n v="0"/>
    <d v="2020-01-18T00:19:03"/>
    <d v="2020-02-08T20:28:16"/>
    <d v="2019-10-31T13:14:21"/>
    <n v="0"/>
    <n v="0"/>
    <n v="0"/>
    <n v="0"/>
    <n v="0"/>
    <n v="0"/>
    <n v="0"/>
    <n v="0"/>
    <n v="1"/>
    <n v="1452253818"/>
    <n v="109"/>
    <n v="21"/>
    <n v="0"/>
    <n v="0"/>
    <n v="21"/>
    <n v="0"/>
    <n v="0"/>
    <n v="21"/>
    <n v="0"/>
    <n v="0"/>
    <n v="21"/>
    <n v="1452253818"/>
    <n v="109"/>
    <n v="21"/>
    <n v="0"/>
    <n v="0"/>
    <n v="0"/>
    <n v="0"/>
    <n v="0"/>
    <n v="0"/>
    <n v="0"/>
    <n v="0"/>
    <n v="0"/>
    <n v="1452253818"/>
    <n v="109"/>
    <n v="21"/>
    <s v="domain\AppSvc"/>
    <x v="514"/>
    <n v="1"/>
  </r>
  <r>
    <s v="\\FS1\2018\123971"/>
    <n v="8"/>
    <n v="5862795"/>
    <n v="36"/>
    <n v="21"/>
    <n v="162855"/>
    <n v="855171"/>
    <n v="279180"/>
    <n v="1660733"/>
    <n v="0"/>
    <s v="\\FS1\2018\12345645\2018\I\001\CC\2083711b-2405-4081-a4bf-0619c8375f1b\GLI.xml"/>
    <n v="8"/>
    <n v="0"/>
    <s v="\\FS1\2018\12345645\2018\I\001\CC\2083711b-2405-4081-a4bf-0619c8375f1b\CFf_2083711b-2405-4081-a4bf-0619c8375f1b_2083711b-2405-4081-a4bf-0619c8375f1b.docx"/>
    <n v="211"/>
    <n v="0"/>
    <n v="0"/>
    <n v="0"/>
    <n v="0"/>
    <n v="0"/>
    <n v="0"/>
    <n v="0"/>
    <n v="0"/>
    <d v="2019-10-24T16:14:47"/>
    <d v="2020-02-08T20:28:14"/>
    <d v="2019-10-24T15:39:48"/>
    <n v="0"/>
    <n v="0"/>
    <n v="0"/>
    <n v="0"/>
    <n v="0"/>
    <n v="0"/>
    <n v="0"/>
    <n v="0"/>
    <n v="0"/>
    <n v="5862795"/>
    <n v="36"/>
    <n v="21"/>
    <n v="0"/>
    <n v="0"/>
    <n v="21"/>
    <n v="0"/>
    <n v="0"/>
    <n v="21"/>
    <n v="0"/>
    <n v="0"/>
    <n v="21"/>
    <n v="5862795"/>
    <n v="36"/>
    <n v="21"/>
    <n v="0"/>
    <n v="0"/>
    <n v="0"/>
    <n v="0"/>
    <n v="0"/>
    <n v="0"/>
    <n v="0"/>
    <n v="0"/>
    <n v="0"/>
    <n v="5862795"/>
    <n v="36"/>
    <n v="21"/>
    <s v="domain\AppSvc"/>
    <x v="515"/>
    <n v="0"/>
  </r>
  <r>
    <s v="\\FS1\2018\123972"/>
    <n v="6"/>
    <n v="4688017"/>
    <n v="23"/>
    <n v="17"/>
    <n v="203826"/>
    <n v="855171"/>
    <n v="275765"/>
    <n v="1218085"/>
    <n v="0"/>
    <s v="\\FS1\2018\12345646\2018\I\001\2083711b-2405-4081-a4bf-0619c8375f1b.rr"/>
    <n v="6"/>
    <n v="0"/>
    <s v="\\FS1\2018\12345646\2018\X\001\2083711b-2405-4081-a4bf-0619c8375f1b_FC.rr"/>
    <n v="97"/>
    <n v="0"/>
    <n v="0"/>
    <n v="0"/>
    <n v="0"/>
    <n v="0"/>
    <n v="0"/>
    <n v="0"/>
    <n v="0"/>
    <d v="2019-10-08T11:47:58"/>
    <d v="2020-02-08T20:25:29"/>
    <d v="2019-10-08T11:47:58"/>
    <n v="0"/>
    <n v="0"/>
    <n v="0"/>
    <n v="0"/>
    <n v="0"/>
    <n v="0"/>
    <n v="0"/>
    <n v="0"/>
    <n v="0"/>
    <n v="4688017"/>
    <n v="23"/>
    <n v="17"/>
    <n v="0"/>
    <n v="0"/>
    <n v="17"/>
    <n v="0"/>
    <n v="0"/>
    <n v="17"/>
    <n v="0"/>
    <n v="0"/>
    <n v="17"/>
    <n v="4688017"/>
    <n v="23"/>
    <n v="17"/>
    <n v="0"/>
    <n v="0"/>
    <n v="0"/>
    <n v="0"/>
    <n v="0"/>
    <n v="0"/>
    <n v="0"/>
    <n v="0"/>
    <n v="0"/>
    <n v="4688017"/>
    <n v="23"/>
    <n v="17"/>
    <s v="domain\AppSvc"/>
    <x v="516"/>
    <n v="0"/>
  </r>
  <r>
    <s v="\\FS1\2018\123973"/>
    <n v="6"/>
    <n v="4688017"/>
    <n v="23"/>
    <n v="17"/>
    <n v="203826"/>
    <n v="855171"/>
    <n v="275765"/>
    <n v="1218085"/>
    <n v="0"/>
    <s v="\\FS1\2018\12345649\2018\I\001\2083711b-2405-4081-a4bf-0619c8375f1b.rr"/>
    <n v="6"/>
    <n v="0"/>
    <s v="\\FS1\2018\12345649\2018\X\001\2083711b-2405-4081-a4bf-0619c8375f1b_FC.rr"/>
    <n v="97"/>
    <n v="0"/>
    <n v="0"/>
    <n v="0"/>
    <n v="0"/>
    <n v="0"/>
    <n v="0"/>
    <n v="0"/>
    <n v="0"/>
    <d v="2020-01-09T00:02:06"/>
    <d v="2020-02-08T20:26:19"/>
    <d v="2019-10-09T12:36:25"/>
    <n v="0"/>
    <n v="0"/>
    <n v="0"/>
    <n v="0"/>
    <n v="0"/>
    <n v="0"/>
    <n v="0"/>
    <n v="0"/>
    <n v="0"/>
    <n v="4688017"/>
    <n v="23"/>
    <n v="17"/>
    <n v="0"/>
    <n v="0"/>
    <n v="17"/>
    <n v="0"/>
    <n v="0"/>
    <n v="17"/>
    <n v="0"/>
    <n v="0"/>
    <n v="17"/>
    <n v="4688017"/>
    <n v="23"/>
    <n v="17"/>
    <n v="0"/>
    <n v="0"/>
    <n v="0"/>
    <n v="0"/>
    <n v="0"/>
    <n v="0"/>
    <n v="0"/>
    <n v="0"/>
    <n v="0"/>
    <n v="4688017"/>
    <n v="23"/>
    <n v="17"/>
    <s v="domain\AppSvc"/>
    <x v="517"/>
    <n v="1"/>
  </r>
  <r>
    <s v="\\FS1\2018\123974"/>
    <n v="8"/>
    <n v="6312108"/>
    <n v="34"/>
    <n v="21"/>
    <n v="185650"/>
    <n v="855171"/>
    <n v="300576"/>
    <n v="2299121"/>
    <n v="0"/>
    <s v="\\FS1\2018\12345650\2018\I\001\CC\2083711b-2405-4081-a4bf-0619c8375f1b\GLI.xml"/>
    <n v="8"/>
    <n v="0"/>
    <s v="\\FS1\2018\12345650\2018\I\001\CC\2083711b-2405-4081-a4bf-0619c8375f1b\CFf_2083711b-2405-4081-a4bf-0619c8375f1b_2083711b-2405-4081-a4bf-0619c8375f1b.docx"/>
    <n v="211"/>
    <n v="0"/>
    <n v="0"/>
    <n v="0"/>
    <n v="0"/>
    <n v="0"/>
    <n v="0"/>
    <n v="0"/>
    <n v="0"/>
    <d v="2019-10-09T16:02:09"/>
    <d v="2020-02-08T20:26:20"/>
    <d v="2019-10-09T14:39:49"/>
    <n v="0"/>
    <n v="0"/>
    <n v="0"/>
    <n v="0"/>
    <n v="0"/>
    <n v="0"/>
    <n v="0"/>
    <n v="0"/>
    <n v="0"/>
    <n v="6312108"/>
    <n v="34"/>
    <n v="21"/>
    <n v="0"/>
    <n v="0"/>
    <n v="21"/>
    <n v="0"/>
    <n v="0"/>
    <n v="21"/>
    <n v="0"/>
    <n v="0"/>
    <n v="21"/>
    <n v="6312108"/>
    <n v="34"/>
    <n v="21"/>
    <n v="0"/>
    <n v="0"/>
    <n v="0"/>
    <n v="0"/>
    <n v="0"/>
    <n v="0"/>
    <n v="0"/>
    <n v="0"/>
    <n v="0"/>
    <n v="6312108"/>
    <n v="34"/>
    <n v="21"/>
    <s v="domain\AppSvc"/>
    <x v="518"/>
    <n v="0"/>
  </r>
  <r>
    <s v="\\FS1\2018\123975"/>
    <n v="6"/>
    <n v="4688017"/>
    <n v="23"/>
    <n v="17"/>
    <n v="203826"/>
    <n v="855171"/>
    <n v="275765"/>
    <n v="1218085"/>
    <n v="0"/>
    <s v="\\FS1\2018\12345651\2018\S\001\2083711b-2405-4081-a4bf-0619c8375f1b.rr"/>
    <n v="6"/>
    <n v="0"/>
    <s v="\\FS1\2018\12345651\2018\X\001\2083711b-2405-4081-a4bf-0619c8375f1b_FC.rr"/>
    <n v="97"/>
    <n v="0"/>
    <n v="0"/>
    <n v="0"/>
    <n v="0"/>
    <n v="0"/>
    <n v="0"/>
    <n v="0"/>
    <n v="0"/>
    <d v="2019-10-10T09:43:16"/>
    <d v="2020-02-08T20:25:52"/>
    <d v="2019-10-10T09:43:16"/>
    <n v="0"/>
    <n v="0"/>
    <n v="0"/>
    <n v="0"/>
    <n v="0"/>
    <n v="0"/>
    <n v="0"/>
    <n v="0"/>
    <n v="0"/>
    <n v="4688017"/>
    <n v="23"/>
    <n v="17"/>
    <n v="0"/>
    <n v="0"/>
    <n v="17"/>
    <n v="0"/>
    <n v="0"/>
    <n v="17"/>
    <n v="0"/>
    <n v="0"/>
    <n v="17"/>
    <n v="4688017"/>
    <n v="23"/>
    <n v="17"/>
    <n v="0"/>
    <n v="0"/>
    <n v="0"/>
    <n v="0"/>
    <n v="0"/>
    <n v="0"/>
    <n v="0"/>
    <n v="0"/>
    <n v="0"/>
    <n v="4688017"/>
    <n v="23"/>
    <n v="17"/>
    <s v="domain\AppSvc"/>
    <x v="519"/>
    <n v="0"/>
  </r>
  <r>
    <s v="\\FS1\2018\123976"/>
    <n v="6"/>
    <n v="4688017"/>
    <n v="23"/>
    <n v="17"/>
    <n v="203826"/>
    <n v="855171"/>
    <n v="275765"/>
    <n v="1218085"/>
    <n v="0"/>
    <s v="\\FS1\2018\12345652\2018\I\001\2083711b-2405-4081-a4bf-0619c8375f1b.rr"/>
    <n v="6"/>
    <n v="0"/>
    <s v="\\FS1\2018\12345652\2018\X\001\2083711b-2405-4081-a4bf-0619c8375f1b_FC.rr"/>
    <n v="97"/>
    <n v="0"/>
    <n v="0"/>
    <n v="0"/>
    <n v="0"/>
    <n v="0"/>
    <n v="0"/>
    <n v="0"/>
    <n v="0"/>
    <d v="2019-10-10T09:43:16"/>
    <d v="2020-02-08T20:26:16"/>
    <d v="2019-10-10T09:43:16"/>
    <n v="0"/>
    <n v="0"/>
    <n v="0"/>
    <n v="0"/>
    <n v="0"/>
    <n v="0"/>
    <n v="0"/>
    <n v="0"/>
    <n v="0"/>
    <n v="4688017"/>
    <n v="23"/>
    <n v="17"/>
    <n v="0"/>
    <n v="0"/>
    <n v="17"/>
    <n v="0"/>
    <n v="0"/>
    <n v="17"/>
    <n v="0"/>
    <n v="0"/>
    <n v="17"/>
    <n v="4688017"/>
    <n v="23"/>
    <n v="17"/>
    <n v="0"/>
    <n v="0"/>
    <n v="0"/>
    <n v="0"/>
    <n v="0"/>
    <n v="0"/>
    <n v="0"/>
    <n v="0"/>
    <n v="0"/>
    <n v="4688017"/>
    <n v="23"/>
    <n v="17"/>
    <s v="domain\AppSvc"/>
    <x v="520"/>
    <n v="0"/>
  </r>
  <r>
    <s v="\\FS1\2018\123977"/>
    <n v="6"/>
    <n v="4688017"/>
    <n v="23"/>
    <n v="17"/>
    <n v="203826"/>
    <n v="855171"/>
    <n v="275765"/>
    <n v="1218085"/>
    <n v="0"/>
    <s v="\\FS1\2018\12345653\2018\S\001\2083711b-2405-4081-a4bf-0619c8375f1b.rr"/>
    <n v="6"/>
    <n v="0"/>
    <s v="\\FS1\2018\12345653\2018\X\001\2083711b-2405-4081-a4bf-0619c8375f1b_FC.rr"/>
    <n v="97"/>
    <n v="0"/>
    <n v="0"/>
    <n v="0"/>
    <n v="0"/>
    <n v="0"/>
    <n v="0"/>
    <n v="0"/>
    <n v="0"/>
    <d v="2019-10-10T09:43:16"/>
    <d v="2020-02-08T20:25:30"/>
    <d v="2019-10-10T09:43:16"/>
    <n v="0"/>
    <n v="0"/>
    <n v="0"/>
    <n v="0"/>
    <n v="0"/>
    <n v="0"/>
    <n v="0"/>
    <n v="0"/>
    <n v="0"/>
    <n v="4688017"/>
    <n v="23"/>
    <n v="17"/>
    <n v="0"/>
    <n v="0"/>
    <n v="17"/>
    <n v="0"/>
    <n v="0"/>
    <n v="17"/>
    <n v="0"/>
    <n v="0"/>
    <n v="17"/>
    <n v="4688017"/>
    <n v="23"/>
    <n v="17"/>
    <n v="0"/>
    <n v="0"/>
    <n v="0"/>
    <n v="0"/>
    <n v="0"/>
    <n v="0"/>
    <n v="0"/>
    <n v="0"/>
    <n v="0"/>
    <n v="4688017"/>
    <n v="23"/>
    <n v="17"/>
    <s v="domain\AppSvc"/>
    <x v="521"/>
    <n v="0"/>
  </r>
  <r>
    <s v="\\FS1\2018\123978"/>
    <n v="6"/>
    <n v="4688017"/>
    <n v="23"/>
    <n v="17"/>
    <n v="203826"/>
    <n v="855171"/>
    <n v="275765"/>
    <n v="1218085"/>
    <n v="0"/>
    <s v="\\FS1\2018\12345654\2018\K\001\2083711b-2405-4081-a4bf-0619c8375f1b.rr"/>
    <n v="6"/>
    <n v="0"/>
    <s v="\\FS1\2018\12345654\2018\X\001\2083711b-2405-4081-a4bf-0619c8375f1b_FC.rr"/>
    <n v="97"/>
    <n v="0"/>
    <n v="0"/>
    <n v="0"/>
    <n v="0"/>
    <n v="0"/>
    <n v="0"/>
    <n v="0"/>
    <n v="0"/>
    <d v="2019-10-10T09:43:16"/>
    <d v="2020-02-08T20:26:19"/>
    <d v="2019-10-10T09:43:16"/>
    <n v="0"/>
    <n v="0"/>
    <n v="0"/>
    <n v="0"/>
    <n v="0"/>
    <n v="0"/>
    <n v="0"/>
    <n v="0"/>
    <n v="0"/>
    <n v="4688017"/>
    <n v="23"/>
    <n v="17"/>
    <n v="0"/>
    <n v="0"/>
    <n v="17"/>
    <n v="0"/>
    <n v="0"/>
    <n v="17"/>
    <n v="0"/>
    <n v="0"/>
    <n v="17"/>
    <n v="4688017"/>
    <n v="23"/>
    <n v="17"/>
    <n v="0"/>
    <n v="0"/>
    <n v="0"/>
    <n v="0"/>
    <n v="0"/>
    <n v="0"/>
    <n v="0"/>
    <n v="0"/>
    <n v="0"/>
    <n v="4688017"/>
    <n v="23"/>
    <n v="17"/>
    <s v="domain\AppSvc"/>
    <x v="522"/>
    <n v="0"/>
  </r>
  <r>
    <s v="\\FS1\2018\123979"/>
    <n v="6"/>
    <n v="4688017"/>
    <n v="23"/>
    <n v="17"/>
    <n v="203826"/>
    <n v="855171"/>
    <n v="275765"/>
    <n v="1218085"/>
    <n v="0"/>
    <s v="\\FS1\2018\12345657\2018\I\001\2083711b-2405-4081-a4bf-0619c8375f1b.rr"/>
    <n v="6"/>
    <n v="0"/>
    <s v="\\FS1\2018\12345657\2018\X\001\2083711b-2405-4081-a4bf-0619c8375f1b_FC.rr"/>
    <n v="97"/>
    <n v="0"/>
    <n v="0"/>
    <n v="0"/>
    <n v="0"/>
    <n v="0"/>
    <n v="0"/>
    <n v="0"/>
    <n v="0"/>
    <d v="2019-10-10T09:43:30"/>
    <d v="2020-02-08T20:26:20"/>
    <d v="2019-10-10T09:43:30"/>
    <n v="0"/>
    <n v="0"/>
    <n v="0"/>
    <n v="0"/>
    <n v="0"/>
    <n v="0"/>
    <n v="0"/>
    <n v="0"/>
    <n v="0"/>
    <n v="4688017"/>
    <n v="23"/>
    <n v="17"/>
    <n v="0"/>
    <n v="0"/>
    <n v="17"/>
    <n v="0"/>
    <n v="0"/>
    <n v="17"/>
    <n v="0"/>
    <n v="0"/>
    <n v="17"/>
    <n v="4688017"/>
    <n v="23"/>
    <n v="17"/>
    <n v="0"/>
    <n v="0"/>
    <n v="0"/>
    <n v="0"/>
    <n v="0"/>
    <n v="0"/>
    <n v="0"/>
    <n v="0"/>
    <n v="0"/>
    <n v="4688017"/>
    <n v="23"/>
    <n v="17"/>
    <s v="domain\AppSvc"/>
    <x v="523"/>
    <n v="0"/>
  </r>
  <r>
    <s v="\\FS1\2018\123980"/>
    <n v="6"/>
    <n v="4688017"/>
    <n v="23"/>
    <n v="17"/>
    <n v="203826"/>
    <n v="855171"/>
    <n v="275765"/>
    <n v="1218085"/>
    <n v="0"/>
    <s v="\\FS1\2018\12345658\2018\I\001\2083711b-2405-4081-a4bf-0619c8375f1b.rr"/>
    <n v="6"/>
    <n v="0"/>
    <s v="\\FS1\2018\12345658\2018\X\001\2083711b-2405-4081-a4bf-0619c8375f1b_FC.rr"/>
    <n v="97"/>
    <n v="0"/>
    <n v="0"/>
    <n v="0"/>
    <n v="0"/>
    <n v="0"/>
    <n v="0"/>
    <n v="0"/>
    <n v="0"/>
    <d v="2019-10-10T09:43:49"/>
    <d v="2020-02-08T20:28:19"/>
    <d v="2019-10-10T09:43:49"/>
    <n v="0"/>
    <n v="0"/>
    <n v="0"/>
    <n v="0"/>
    <n v="0"/>
    <n v="0"/>
    <n v="0"/>
    <n v="0"/>
    <n v="0"/>
    <n v="4688017"/>
    <n v="23"/>
    <n v="17"/>
    <n v="0"/>
    <n v="0"/>
    <n v="17"/>
    <n v="0"/>
    <n v="0"/>
    <n v="17"/>
    <n v="0"/>
    <n v="0"/>
    <n v="17"/>
    <n v="4688017"/>
    <n v="23"/>
    <n v="17"/>
    <n v="0"/>
    <n v="0"/>
    <n v="0"/>
    <n v="0"/>
    <n v="0"/>
    <n v="0"/>
    <n v="0"/>
    <n v="0"/>
    <n v="0"/>
    <n v="4688017"/>
    <n v="23"/>
    <n v="17"/>
    <s v="domain\AppSvc"/>
    <x v="524"/>
    <n v="0"/>
  </r>
  <r>
    <s v="\\FS1\2018\123981"/>
    <n v="6"/>
    <n v="4688017"/>
    <n v="23"/>
    <n v="17"/>
    <n v="203826"/>
    <n v="855171"/>
    <n v="275765"/>
    <n v="1218085"/>
    <n v="0"/>
    <s v="\\FS1\2018\12345659\2018\I\001\2083711b-2405-4081-a4bf-0619c8375f1b.rr"/>
    <n v="6"/>
    <n v="0"/>
    <s v="\\FS1\2018\12345659\2018\P\001\2083711b-2405-4081-a4bf-0619c8375f1b_FC.rr"/>
    <n v="97"/>
    <n v="0"/>
    <n v="0"/>
    <n v="0"/>
    <n v="0"/>
    <n v="0"/>
    <n v="0"/>
    <n v="0"/>
    <n v="0"/>
    <d v="2019-10-10T09:43:50"/>
    <d v="2020-02-08T20:28:17"/>
    <d v="2019-10-10T09:43:50"/>
    <n v="0"/>
    <n v="0"/>
    <n v="0"/>
    <n v="0"/>
    <n v="0"/>
    <n v="0"/>
    <n v="0"/>
    <n v="0"/>
    <n v="0"/>
    <n v="4688017"/>
    <n v="23"/>
    <n v="17"/>
    <n v="0"/>
    <n v="0"/>
    <n v="17"/>
    <n v="0"/>
    <n v="0"/>
    <n v="17"/>
    <n v="0"/>
    <n v="0"/>
    <n v="17"/>
    <n v="4688017"/>
    <n v="23"/>
    <n v="17"/>
    <n v="0"/>
    <n v="0"/>
    <n v="0"/>
    <n v="0"/>
    <n v="0"/>
    <n v="0"/>
    <n v="0"/>
    <n v="0"/>
    <n v="0"/>
    <n v="4688017"/>
    <n v="23"/>
    <n v="17"/>
    <s v="domain\AppSvc"/>
    <x v="525"/>
    <n v="0"/>
  </r>
  <r>
    <s v="\\FS1\2018\123982"/>
    <n v="6"/>
    <n v="4688017"/>
    <n v="23"/>
    <n v="17"/>
    <n v="203826"/>
    <n v="855171"/>
    <n v="275765"/>
    <n v="1218085"/>
    <n v="0"/>
    <s v="\\FS1\2018\12345660\2018\S\001\2083711b-2405-4081-a4bf-0619c8375f1b.rr"/>
    <n v="6"/>
    <n v="0"/>
    <s v="\\FS1\2018\12345660\2018\X\001\2083711b-2405-4081-a4bf-0619c8375f1b_FC.rr"/>
    <n v="97"/>
    <n v="0"/>
    <n v="0"/>
    <n v="0"/>
    <n v="0"/>
    <n v="0"/>
    <n v="0"/>
    <n v="0"/>
    <n v="0"/>
    <d v="2019-10-10T09:44:15"/>
    <d v="2020-02-08T20:28:20"/>
    <d v="2019-10-10T09:44:15"/>
    <n v="0"/>
    <n v="0"/>
    <n v="0"/>
    <n v="0"/>
    <n v="0"/>
    <n v="0"/>
    <n v="0"/>
    <n v="0"/>
    <n v="0"/>
    <n v="4688017"/>
    <n v="23"/>
    <n v="17"/>
    <n v="0"/>
    <n v="0"/>
    <n v="17"/>
    <n v="0"/>
    <n v="0"/>
    <n v="17"/>
    <n v="0"/>
    <n v="0"/>
    <n v="17"/>
    <n v="4688017"/>
    <n v="23"/>
    <n v="17"/>
    <n v="0"/>
    <n v="0"/>
    <n v="0"/>
    <n v="0"/>
    <n v="0"/>
    <n v="0"/>
    <n v="0"/>
    <n v="0"/>
    <n v="0"/>
    <n v="4688017"/>
    <n v="23"/>
    <n v="17"/>
    <s v="domain\AppSvc"/>
    <x v="526"/>
    <n v="0"/>
  </r>
  <r>
    <s v="\\FS1\2018\123983"/>
    <n v="6"/>
    <n v="4688017"/>
    <n v="23"/>
    <n v="17"/>
    <n v="203826"/>
    <n v="855171"/>
    <n v="275765"/>
    <n v="1218085"/>
    <n v="0"/>
    <s v="\\FS1\2018\12345661\2018\I\001\2083711b-2405-4081-a4bf-0619c8375f1b.rr"/>
    <n v="6"/>
    <n v="0"/>
    <s v="\\FS1\2018\12345661\2018\X\001\2083711b-2405-4081-a4bf-0619c8375f1b_FC.rr"/>
    <n v="97"/>
    <n v="0"/>
    <n v="0"/>
    <n v="0"/>
    <n v="0"/>
    <n v="0"/>
    <n v="0"/>
    <n v="0"/>
    <n v="0"/>
    <d v="2019-10-10T09:44:15"/>
    <d v="2020-02-08T20:28:20"/>
    <d v="2019-10-10T09:44:15"/>
    <n v="0"/>
    <n v="0"/>
    <n v="0"/>
    <n v="0"/>
    <n v="0"/>
    <n v="0"/>
    <n v="0"/>
    <n v="0"/>
    <n v="0"/>
    <n v="4688017"/>
    <n v="23"/>
    <n v="17"/>
    <n v="0"/>
    <n v="0"/>
    <n v="17"/>
    <n v="0"/>
    <n v="0"/>
    <n v="17"/>
    <n v="0"/>
    <n v="0"/>
    <n v="17"/>
    <n v="4688017"/>
    <n v="23"/>
    <n v="17"/>
    <n v="0"/>
    <n v="0"/>
    <n v="0"/>
    <n v="0"/>
    <n v="0"/>
    <n v="0"/>
    <n v="0"/>
    <n v="0"/>
    <n v="0"/>
    <n v="4688017"/>
    <n v="23"/>
    <n v="17"/>
    <s v="domain\AppSvc"/>
    <x v="527"/>
    <n v="0"/>
  </r>
  <r>
    <s v="\\FS1\2018\123984"/>
    <n v="6"/>
    <n v="4688017"/>
    <n v="23"/>
    <n v="17"/>
    <n v="203826"/>
    <n v="855171"/>
    <n v="275765"/>
    <n v="1218085"/>
    <n v="0"/>
    <s v="\\FS1\2018\12345662\2018\S\001\2083711b-2405-4081-a4bf-0619c8375f1b.rr"/>
    <n v="6"/>
    <n v="0"/>
    <s v="\\FS1\2018\12345662\2018\X\001\2083711b-2405-4081-a4bf-0619c8375f1b_FC.rr"/>
    <n v="97"/>
    <n v="0"/>
    <n v="0"/>
    <n v="0"/>
    <n v="0"/>
    <n v="0"/>
    <n v="0"/>
    <n v="0"/>
    <n v="0"/>
    <d v="2019-10-16T08:34:26"/>
    <d v="2020-02-08T20:28:15"/>
    <d v="2019-10-16T08:34:26"/>
    <n v="0"/>
    <n v="0"/>
    <n v="0"/>
    <n v="0"/>
    <n v="0"/>
    <n v="0"/>
    <n v="0"/>
    <n v="0"/>
    <n v="0"/>
    <n v="4688017"/>
    <n v="23"/>
    <n v="17"/>
    <n v="0"/>
    <n v="0"/>
    <n v="17"/>
    <n v="0"/>
    <n v="0"/>
    <n v="17"/>
    <n v="0"/>
    <n v="0"/>
    <n v="17"/>
    <n v="4688017"/>
    <n v="23"/>
    <n v="17"/>
    <n v="0"/>
    <n v="0"/>
    <n v="0"/>
    <n v="0"/>
    <n v="0"/>
    <n v="0"/>
    <n v="0"/>
    <n v="0"/>
    <n v="0"/>
    <n v="4688017"/>
    <n v="23"/>
    <n v="17"/>
    <s v="domain\AppSvc"/>
    <x v="528"/>
    <n v="0"/>
  </r>
  <r>
    <s v="\\FS1\2018\123985"/>
    <n v="8"/>
    <n v="59507944"/>
    <n v="263"/>
    <n v="69"/>
    <n v="226265"/>
    <n v="1122564"/>
    <n v="862433"/>
    <n v="24119816"/>
    <n v="0"/>
    <s v="\\FS1\2018\12345663\2018\I\001\CC\2083711b-2405-4081-a4bf-0619c8375f1b\GMI.xml"/>
    <n v="8"/>
    <n v="0"/>
    <s v="\\FS1\2018\12345663\2018\K\001\CC\2083711b-2405-4081-a4bf-0619c8375f1b\MASK_CFf_2083711b-2405-4081-a4bf-0619c8375f1b_2083711b-2405-4081-a4bf-0619c8375f1b.docx"/>
    <n v="216"/>
    <n v="0"/>
    <n v="0"/>
    <n v="0"/>
    <n v="0"/>
    <n v="0"/>
    <n v="0"/>
    <n v="0"/>
    <n v="0"/>
    <d v="2020-01-17T00:33:20"/>
    <d v="2020-02-08T20:25:52"/>
    <d v="2019-11-21T16:11:50"/>
    <n v="0"/>
    <n v="0"/>
    <n v="0"/>
    <n v="0"/>
    <n v="0"/>
    <n v="0"/>
    <n v="0"/>
    <n v="0"/>
    <n v="1"/>
    <n v="59507944"/>
    <n v="263"/>
    <n v="69"/>
    <n v="0"/>
    <n v="0"/>
    <n v="69"/>
    <n v="0"/>
    <n v="0"/>
    <n v="69"/>
    <n v="0"/>
    <n v="0"/>
    <n v="69"/>
    <n v="59507944"/>
    <n v="263"/>
    <n v="69"/>
    <n v="0"/>
    <n v="0"/>
    <n v="0"/>
    <n v="0"/>
    <n v="0"/>
    <n v="0"/>
    <n v="0"/>
    <n v="0"/>
    <n v="0"/>
    <n v="59507944"/>
    <n v="263"/>
    <n v="69"/>
    <s v="domain\AppSvc"/>
    <x v="529"/>
    <n v="1"/>
  </r>
  <r>
    <s v="\\FS1\2018\123986"/>
    <n v="6"/>
    <n v="4688017"/>
    <n v="23"/>
    <n v="17"/>
    <n v="203826"/>
    <n v="855171"/>
    <n v="275765"/>
    <n v="1218085"/>
    <n v="0"/>
    <s v="\\FS1\2018\12345664\2018\I\001\2083711b-2405-4081-a4bf-0619c8375f1b.rr"/>
    <n v="6"/>
    <n v="0"/>
    <s v="\\FS1\2018\12345664\2018\X\001\2083711b-2405-4081-a4bf-0619c8375f1b_FC.rr"/>
    <n v="97"/>
    <n v="0"/>
    <n v="0"/>
    <n v="0"/>
    <n v="0"/>
    <n v="0"/>
    <n v="0"/>
    <n v="0"/>
    <n v="0"/>
    <d v="2019-10-22T14:32:54"/>
    <d v="2020-02-08T20:28:15"/>
    <d v="2019-10-22T14:32:54"/>
    <n v="0"/>
    <n v="0"/>
    <n v="0"/>
    <n v="0"/>
    <n v="0"/>
    <n v="0"/>
    <n v="0"/>
    <n v="0"/>
    <n v="0"/>
    <n v="4688017"/>
    <n v="23"/>
    <n v="17"/>
    <n v="0"/>
    <n v="0"/>
    <n v="17"/>
    <n v="0"/>
    <n v="0"/>
    <n v="17"/>
    <n v="0"/>
    <n v="0"/>
    <n v="17"/>
    <n v="4688017"/>
    <n v="23"/>
    <n v="17"/>
    <n v="0"/>
    <n v="0"/>
    <n v="0"/>
    <n v="0"/>
    <n v="0"/>
    <n v="0"/>
    <n v="0"/>
    <n v="0"/>
    <n v="0"/>
    <n v="4688017"/>
    <n v="23"/>
    <n v="17"/>
    <s v="domain\AppSvc"/>
    <x v="530"/>
    <n v="0"/>
  </r>
  <r>
    <s v="\\FS1\2018\123987"/>
    <n v="6"/>
    <n v="4688017"/>
    <n v="23"/>
    <n v="17"/>
    <n v="203826"/>
    <n v="855171"/>
    <n v="275765"/>
    <n v="1218085"/>
    <n v="0"/>
    <s v="\\FS1\2018\12345665\2018\I\001\2083711b-2405-4081-a4bf-0619c8375f1b.rr"/>
    <n v="6"/>
    <n v="0"/>
    <s v="\\FS1\2018\12345665\2018\X\001\2083711b-2405-4081-a4bf-0619c8375f1b_FC.rr"/>
    <n v="97"/>
    <n v="0"/>
    <n v="0"/>
    <n v="0"/>
    <n v="0"/>
    <n v="0"/>
    <n v="0"/>
    <n v="0"/>
    <n v="0"/>
    <d v="2019-10-23T14:48:43"/>
    <d v="2020-02-08T20:28:16"/>
    <d v="2019-10-23T14:48:43"/>
    <n v="0"/>
    <n v="0"/>
    <n v="0"/>
    <n v="0"/>
    <n v="0"/>
    <n v="0"/>
    <n v="0"/>
    <n v="0"/>
    <n v="0"/>
    <n v="4688017"/>
    <n v="23"/>
    <n v="17"/>
    <n v="0"/>
    <n v="0"/>
    <n v="17"/>
    <n v="0"/>
    <n v="0"/>
    <n v="17"/>
    <n v="0"/>
    <n v="0"/>
    <n v="17"/>
    <n v="4688017"/>
    <n v="23"/>
    <n v="17"/>
    <n v="0"/>
    <n v="0"/>
    <n v="0"/>
    <n v="0"/>
    <n v="0"/>
    <n v="0"/>
    <n v="0"/>
    <n v="0"/>
    <n v="0"/>
    <n v="4688017"/>
    <n v="23"/>
    <n v="17"/>
    <s v="domain\AppSvc"/>
    <x v="531"/>
    <n v="0"/>
  </r>
  <r>
    <s v="\\FS1\2018\123988"/>
    <n v="6"/>
    <n v="4688017"/>
    <n v="23"/>
    <n v="17"/>
    <n v="203826"/>
    <n v="855171"/>
    <n v="275765"/>
    <n v="1218085"/>
    <n v="0"/>
    <s v="\\FS1\2018\12345666\2018\S\001\2083711b-2405-4081-a4bf-0619c8375f1b.rr"/>
    <n v="6"/>
    <n v="0"/>
    <s v="\\FS1\2018\12345666\2018\X\001\2083711b-2405-4081-a4bf-0619c8375f1b_FC.rr"/>
    <n v="97"/>
    <n v="0"/>
    <n v="0"/>
    <n v="0"/>
    <n v="0"/>
    <n v="0"/>
    <n v="0"/>
    <n v="0"/>
    <n v="0"/>
    <d v="2019-10-23T16:53:27"/>
    <d v="2020-02-08T20:28:16"/>
    <d v="2019-10-23T16:53:27"/>
    <n v="0"/>
    <n v="0"/>
    <n v="0"/>
    <n v="0"/>
    <n v="0"/>
    <n v="0"/>
    <n v="0"/>
    <n v="0"/>
    <n v="0"/>
    <n v="4688017"/>
    <n v="23"/>
    <n v="17"/>
    <n v="0"/>
    <n v="0"/>
    <n v="17"/>
    <n v="0"/>
    <n v="0"/>
    <n v="17"/>
    <n v="0"/>
    <n v="0"/>
    <n v="17"/>
    <n v="4688017"/>
    <n v="23"/>
    <n v="17"/>
    <n v="0"/>
    <n v="0"/>
    <n v="0"/>
    <n v="0"/>
    <n v="0"/>
    <n v="0"/>
    <n v="0"/>
    <n v="0"/>
    <n v="0"/>
    <n v="4688017"/>
    <n v="23"/>
    <n v="17"/>
    <s v="domain\AppSvc"/>
    <x v="532"/>
    <n v="0"/>
  </r>
  <r>
    <s v="\\FS1\2018\123989"/>
    <n v="6"/>
    <n v="5702890"/>
    <n v="25"/>
    <n v="17"/>
    <n v="228115"/>
    <n v="855171"/>
    <n v="335464"/>
    <n v="1218085"/>
    <n v="0"/>
    <s v="\\FS1\2018\12345667\2018\I\001\2083711b-2405-4081-a4bf-0619c8375f1b.rr"/>
    <n v="6"/>
    <n v="0"/>
    <s v="\\FS1\2018\12345667\2018\S\001\2083711b-2405-4081-a4bf-0619c8375f1b_AF.rr"/>
    <n v="97"/>
    <n v="0"/>
    <n v="0"/>
    <n v="0"/>
    <n v="0"/>
    <n v="0"/>
    <n v="0"/>
    <n v="0"/>
    <n v="0"/>
    <d v="2020-01-28T00:01:29"/>
    <d v="2020-02-08T20:26:16"/>
    <d v="2019-10-28T14:15:10"/>
    <n v="0"/>
    <n v="0"/>
    <n v="0"/>
    <n v="0"/>
    <n v="0"/>
    <n v="0"/>
    <n v="0"/>
    <n v="0"/>
    <n v="1"/>
    <n v="5702890"/>
    <n v="25"/>
    <n v="17"/>
    <n v="0"/>
    <n v="0"/>
    <n v="17"/>
    <n v="0"/>
    <n v="0"/>
    <n v="17"/>
    <n v="0"/>
    <n v="0"/>
    <n v="17"/>
    <n v="5702890"/>
    <n v="25"/>
    <n v="17"/>
    <n v="0"/>
    <n v="0"/>
    <n v="0"/>
    <n v="0"/>
    <n v="0"/>
    <n v="0"/>
    <n v="0"/>
    <n v="0"/>
    <n v="0"/>
    <n v="5702890"/>
    <n v="25"/>
    <n v="17"/>
    <s v="domain\AppSvc"/>
    <x v="533"/>
    <n v="1"/>
  </r>
  <r>
    <s v="\\FS1\2018\123990"/>
    <n v="8"/>
    <n v="5495266"/>
    <n v="28"/>
    <n v="19"/>
    <n v="196259"/>
    <n v="855171"/>
    <n v="289224"/>
    <n v="2025334"/>
    <n v="0"/>
    <s v="\\FS1\2018\12345668\2018\I\001\CC\2083711b-2405-4081-a4bf-0619c8375f1b\LGP.docx"/>
    <n v="8"/>
    <n v="0"/>
    <s v="\\FS1\2018\12345668\2018\I\001\CC\2083711b-2405-4081-a4bf-0619c8375f1b\LGP.docx"/>
    <n v="144"/>
    <n v="0"/>
    <n v="0"/>
    <n v="0"/>
    <n v="0"/>
    <n v="0"/>
    <n v="0"/>
    <n v="0"/>
    <n v="0"/>
    <d v="2020-01-28T22:42:48"/>
    <d v="2020-02-08T20:26:15"/>
    <d v="2019-10-30T08:39:27"/>
    <n v="0"/>
    <n v="0"/>
    <n v="0"/>
    <n v="0"/>
    <n v="0"/>
    <n v="0"/>
    <n v="0"/>
    <n v="0"/>
    <n v="1"/>
    <n v="5495266"/>
    <n v="28"/>
    <n v="19"/>
    <n v="0"/>
    <n v="0"/>
    <n v="19"/>
    <n v="0"/>
    <n v="0"/>
    <n v="19"/>
    <n v="0"/>
    <n v="0"/>
    <n v="19"/>
    <n v="5495266"/>
    <n v="28"/>
    <n v="19"/>
    <n v="0"/>
    <n v="0"/>
    <n v="0"/>
    <n v="0"/>
    <n v="0"/>
    <n v="0"/>
    <n v="0"/>
    <n v="0"/>
    <n v="0"/>
    <n v="5495266"/>
    <n v="28"/>
    <n v="19"/>
    <s v="domain\AppSvc"/>
    <x v="534"/>
    <n v="1"/>
  </r>
  <r>
    <s v="\\FS1\2018\123991"/>
    <n v="6"/>
    <n v="5063790"/>
    <n v="25"/>
    <n v="17"/>
    <n v="202551"/>
    <n v="855171"/>
    <n v="297870"/>
    <n v="1593858"/>
    <n v="0"/>
    <s v="\\FS1\2018\12345669\2018\I\001\2083711b-2405-4081-a4bf-0619c8375f1b.rr"/>
    <n v="6"/>
    <n v="0"/>
    <s v="\\FS1\2018\12345669\2018\I\001\2083711b-2405-4081-a4bf-0619c8375f1b_AF.rr"/>
    <n v="97"/>
    <n v="0"/>
    <n v="0"/>
    <n v="0"/>
    <n v="0"/>
    <n v="0"/>
    <n v="0"/>
    <n v="0"/>
    <n v="0"/>
    <d v="2020-02-07T22:42:14"/>
    <d v="2020-02-08T20:26:20"/>
    <d v="2019-11-08T15:17:16"/>
    <n v="0"/>
    <n v="0"/>
    <n v="0"/>
    <n v="0"/>
    <n v="0"/>
    <n v="1"/>
    <n v="0"/>
    <n v="0"/>
    <n v="1"/>
    <n v="5063790"/>
    <n v="25"/>
    <n v="17"/>
    <n v="0"/>
    <n v="0"/>
    <n v="17"/>
    <n v="0"/>
    <n v="0"/>
    <n v="17"/>
    <n v="0"/>
    <n v="0"/>
    <n v="17"/>
    <n v="5063790"/>
    <n v="25"/>
    <n v="17"/>
    <n v="0"/>
    <n v="0"/>
    <n v="0"/>
    <n v="0"/>
    <n v="0"/>
    <n v="0"/>
    <n v="0"/>
    <n v="0"/>
    <n v="0"/>
    <n v="5063790"/>
    <n v="25"/>
    <n v="17"/>
    <s v="domain\AppSvc"/>
    <x v="535"/>
    <n v="1"/>
  </r>
  <r>
    <s v="\\FS1\2018\123992"/>
    <n v="6"/>
    <n v="4688017"/>
    <n v="23"/>
    <n v="17"/>
    <n v="203826"/>
    <n v="855171"/>
    <n v="275765"/>
    <n v="1218085"/>
    <n v="0"/>
    <s v="\\FS1\2018\12345670\2018\S\001\2083711b-2405-4081-a4bf-0619c8375f1b.rr"/>
    <n v="6"/>
    <n v="0"/>
    <s v="\\FS1\2018\12345670\2018\X\001\2083711b-2405-4081-a4bf-0619c8375f1b_FC.rr"/>
    <n v="97"/>
    <n v="0"/>
    <n v="0"/>
    <n v="0"/>
    <n v="0"/>
    <n v="0"/>
    <n v="0"/>
    <n v="0"/>
    <n v="0"/>
    <d v="2019-10-29T11:45:23"/>
    <d v="2020-02-08T20:26:17"/>
    <d v="2019-10-29T11:45:23"/>
    <n v="0"/>
    <n v="0"/>
    <n v="0"/>
    <n v="0"/>
    <n v="0"/>
    <n v="0"/>
    <n v="0"/>
    <n v="0"/>
    <n v="0"/>
    <n v="4688017"/>
    <n v="23"/>
    <n v="17"/>
    <n v="0"/>
    <n v="0"/>
    <n v="17"/>
    <n v="0"/>
    <n v="0"/>
    <n v="17"/>
    <n v="0"/>
    <n v="0"/>
    <n v="17"/>
    <n v="4688017"/>
    <n v="23"/>
    <n v="17"/>
    <n v="0"/>
    <n v="0"/>
    <n v="0"/>
    <n v="0"/>
    <n v="0"/>
    <n v="0"/>
    <n v="0"/>
    <n v="0"/>
    <n v="0"/>
    <n v="4688017"/>
    <n v="23"/>
    <n v="17"/>
    <s v="domain\AppSvc"/>
    <x v="536"/>
    <n v="0"/>
  </r>
  <r>
    <s v="\\FS1\2018\123993"/>
    <n v="8"/>
    <n v="7994537"/>
    <n v="38"/>
    <n v="21"/>
    <n v="210382"/>
    <n v="1090396"/>
    <n v="380692"/>
    <n v="3791514"/>
    <n v="0"/>
    <s v="\\FS1\2018\12345671\2018\I\001\CC\2083711b-2405-4081-a4bf-0619c8375f1b\GLI.xml"/>
    <n v="8"/>
    <n v="0"/>
    <s v="\\FS1\2018\12345671\2018\I\001\CC\2083711b-2405-4081-a4bf-0619c8375f1b\CFf_2083711b-2405-4081-a4bf-0619c8375f1b_2083711b-2405-4081-a4bf-0619c8375f1b.docx"/>
    <n v="211"/>
    <n v="0"/>
    <n v="0"/>
    <n v="0"/>
    <n v="0"/>
    <n v="0"/>
    <n v="0"/>
    <n v="0"/>
    <n v="0"/>
    <d v="2019-11-21T18:04:56"/>
    <d v="2020-02-08T20:28:14"/>
    <d v="2019-11-21T16:11:51"/>
    <n v="0"/>
    <n v="0"/>
    <n v="0"/>
    <n v="0"/>
    <n v="0"/>
    <n v="0"/>
    <n v="0"/>
    <n v="0"/>
    <n v="0"/>
    <n v="7994537"/>
    <n v="38"/>
    <n v="21"/>
    <n v="0"/>
    <n v="0"/>
    <n v="21"/>
    <n v="0"/>
    <n v="0"/>
    <n v="21"/>
    <n v="0"/>
    <n v="0"/>
    <n v="21"/>
    <n v="7994537"/>
    <n v="38"/>
    <n v="21"/>
    <n v="0"/>
    <n v="0"/>
    <n v="0"/>
    <n v="0"/>
    <n v="0"/>
    <n v="0"/>
    <n v="0"/>
    <n v="0"/>
    <n v="0"/>
    <n v="7994537"/>
    <n v="38"/>
    <n v="21"/>
    <s v="domain\AppSvc"/>
    <x v="537"/>
    <n v="1"/>
  </r>
  <r>
    <s v="\\FS1\2018\123994"/>
    <n v="8"/>
    <n v="5531272"/>
    <n v="26"/>
    <n v="21"/>
    <n v="212741"/>
    <n v="855171"/>
    <n v="263393"/>
    <n v="2061340"/>
    <n v="0"/>
    <s v="\\FS1\2018\12345672\2018\I\001\CC\2083711b-2405-4081-a4bf-0619c8375f1b\LGP.docx"/>
    <n v="8"/>
    <n v="0"/>
    <s v="\\FS1\2018\12345672\2018\I\001\CC\2083711b-2405-4081-a4bf-0619c8375f1b\LGP.docx"/>
    <n v="144"/>
    <n v="0"/>
    <n v="0"/>
    <n v="0"/>
    <n v="0"/>
    <n v="0"/>
    <n v="0"/>
    <n v="0"/>
    <n v="0"/>
    <d v="2019-11-21T18:04:56"/>
    <d v="2020-02-08T20:26:16"/>
    <d v="2019-11-21T16:11:51"/>
    <n v="0"/>
    <n v="0"/>
    <n v="0"/>
    <n v="0"/>
    <n v="0"/>
    <n v="0"/>
    <n v="0"/>
    <n v="0"/>
    <n v="0"/>
    <n v="5531272"/>
    <n v="26"/>
    <n v="21"/>
    <n v="0"/>
    <n v="0"/>
    <n v="21"/>
    <n v="0"/>
    <n v="0"/>
    <n v="21"/>
    <n v="0"/>
    <n v="0"/>
    <n v="21"/>
    <n v="5531272"/>
    <n v="26"/>
    <n v="21"/>
    <n v="0"/>
    <n v="0"/>
    <n v="0"/>
    <n v="0"/>
    <n v="0"/>
    <n v="0"/>
    <n v="0"/>
    <n v="0"/>
    <n v="0"/>
    <n v="5531272"/>
    <n v="26"/>
    <n v="21"/>
    <s v="domain\AppSvc"/>
    <x v="538"/>
    <n v="1"/>
  </r>
  <r>
    <s v="\\FS1\2018\123995"/>
    <n v="8"/>
    <n v="7287090"/>
    <n v="39"/>
    <n v="21"/>
    <n v="186848"/>
    <n v="868116"/>
    <n v="347004"/>
    <n v="2216361"/>
    <n v="0"/>
    <s v="\\FS1\2018\12345688\2018\I\001\CC\2083711b-2405-4081-a4bf-0619c8375f1b\GLI.xml"/>
    <n v="8"/>
    <n v="0"/>
    <s v="\\FS1\2018\12345688\2018\I\001\CC\2083711b-2405-4081-a4bf-0619c8375f1b\CFf_2083711b-2405-4081-a4bf-0619c8375f1b_2083711b-2405-4081-a4bf-0619c8375f1b.docx"/>
    <n v="211"/>
    <n v="0"/>
    <n v="0"/>
    <n v="0"/>
    <n v="0"/>
    <n v="0"/>
    <n v="0"/>
    <n v="0"/>
    <n v="0"/>
    <d v="2019-11-19T12:39:49"/>
    <d v="2020-02-08T20:24:49"/>
    <d v="2019-11-19T11:01:01"/>
    <n v="0"/>
    <n v="0"/>
    <n v="0"/>
    <n v="0"/>
    <n v="0"/>
    <n v="0"/>
    <n v="0"/>
    <n v="0"/>
    <n v="0"/>
    <n v="7287090"/>
    <n v="39"/>
    <n v="21"/>
    <n v="0"/>
    <n v="0"/>
    <n v="21"/>
    <n v="0"/>
    <n v="0"/>
    <n v="21"/>
    <n v="0"/>
    <n v="0"/>
    <n v="21"/>
    <n v="7287090"/>
    <n v="39"/>
    <n v="21"/>
    <n v="0"/>
    <n v="0"/>
    <n v="0"/>
    <n v="0"/>
    <n v="0"/>
    <n v="0"/>
    <n v="0"/>
    <n v="0"/>
    <n v="0"/>
    <n v="7287090"/>
    <n v="39"/>
    <n v="21"/>
    <s v="domain\AppSvc"/>
    <x v="539"/>
    <n v="1"/>
  </r>
  <r>
    <s v="\\FS1\2018\123996"/>
    <n v="6"/>
    <n v="4688017"/>
    <n v="23"/>
    <n v="17"/>
    <n v="203826"/>
    <n v="855171"/>
    <n v="275765"/>
    <n v="1218085"/>
    <n v="0"/>
    <s v="\\FS1\2018\12345689\2018\I\001\2083711b-2405-4081-a4bf-0619c8375f1b.rr"/>
    <n v="6"/>
    <n v="0"/>
    <s v="\\FS1\2018\12345689\2018\X\001\2083711b-2405-4081-a4bf-0619c8375f1b_FC.rr"/>
    <n v="97"/>
    <n v="0"/>
    <n v="0"/>
    <n v="0"/>
    <n v="0"/>
    <n v="0"/>
    <n v="0"/>
    <n v="0"/>
    <n v="0"/>
    <d v="2019-11-19T17:05:37"/>
    <d v="2020-02-08T20:24:17"/>
    <d v="2019-11-19T17:05:37"/>
    <n v="0"/>
    <n v="0"/>
    <n v="0"/>
    <n v="0"/>
    <n v="0"/>
    <n v="0"/>
    <n v="0"/>
    <n v="0"/>
    <n v="0"/>
    <n v="4688017"/>
    <n v="23"/>
    <n v="17"/>
    <n v="0"/>
    <n v="0"/>
    <n v="17"/>
    <n v="0"/>
    <n v="0"/>
    <n v="17"/>
    <n v="0"/>
    <n v="0"/>
    <n v="17"/>
    <n v="4688017"/>
    <n v="23"/>
    <n v="17"/>
    <n v="0"/>
    <n v="0"/>
    <n v="0"/>
    <n v="0"/>
    <n v="0"/>
    <n v="0"/>
    <n v="0"/>
    <n v="0"/>
    <n v="0"/>
    <n v="4688017"/>
    <n v="23"/>
    <n v="17"/>
    <s v="domain\AppSvc"/>
    <x v="540"/>
    <n v="1"/>
  </r>
  <r>
    <s v="\\FS1\2018\123997"/>
    <n v="6"/>
    <n v="4688017"/>
    <n v="23"/>
    <n v="17"/>
    <n v="203826"/>
    <n v="855171"/>
    <n v="275765"/>
    <n v="1218085"/>
    <n v="0"/>
    <s v="\\FS1\2018\12345690\2018\I\001\2083711b-2405-4081-a4bf-0619c8375f1b.rr"/>
    <n v="6"/>
    <n v="0"/>
    <s v="\\FS1\2018\12345690\2018\X\001\2083711b-2405-4081-a4bf-0619c8375f1b_FC.rr"/>
    <n v="97"/>
    <n v="0"/>
    <n v="0"/>
    <n v="0"/>
    <n v="0"/>
    <n v="0"/>
    <n v="0"/>
    <n v="0"/>
    <n v="0"/>
    <d v="2019-11-20T10:22:32"/>
    <d v="2020-02-08T20:23:55"/>
    <d v="2019-11-20T10:22:32"/>
    <n v="0"/>
    <n v="0"/>
    <n v="0"/>
    <n v="0"/>
    <n v="0"/>
    <n v="0"/>
    <n v="0"/>
    <n v="0"/>
    <n v="0"/>
    <n v="4688017"/>
    <n v="23"/>
    <n v="17"/>
    <n v="0"/>
    <n v="0"/>
    <n v="17"/>
    <n v="0"/>
    <n v="0"/>
    <n v="17"/>
    <n v="0"/>
    <n v="0"/>
    <n v="17"/>
    <n v="4688017"/>
    <n v="23"/>
    <n v="17"/>
    <n v="0"/>
    <n v="0"/>
    <n v="0"/>
    <n v="0"/>
    <n v="0"/>
    <n v="0"/>
    <n v="0"/>
    <n v="0"/>
    <n v="0"/>
    <n v="4688017"/>
    <n v="23"/>
    <n v="17"/>
    <s v="domain\AppSvc"/>
    <x v="541"/>
    <n v="1"/>
  </r>
  <r>
    <s v="\\FS1\2018\123998"/>
    <n v="8"/>
    <n v="7380934"/>
    <n v="37"/>
    <n v="21"/>
    <n v="199484"/>
    <n v="1093484"/>
    <n v="351473"/>
    <n v="3704833"/>
    <n v="0"/>
    <s v="\\FS1\2018\12345691\2018\I\001\CC\2083711b-2405-4081-a4bf-0619c8375f1b\GLI.xml"/>
    <n v="8"/>
    <n v="0"/>
    <s v="\\FS1\2018\12345691\2018\I\001\CC\2083711b-2405-4081-a4bf-0619c8375f1b\CFf_2083711b-2405-4081-a4bf-0619c8375f1b_2083711b-2405-4081-a4bf-0619c8375f1b.docx"/>
    <n v="211"/>
    <n v="0"/>
    <n v="0"/>
    <n v="0"/>
    <n v="0"/>
    <n v="0"/>
    <n v="0"/>
    <n v="0"/>
    <n v="0"/>
    <d v="2019-11-24T17:39:04"/>
    <d v="2020-02-08T20:23:57"/>
    <d v="2019-11-24T16:57:43"/>
    <n v="0"/>
    <n v="0"/>
    <n v="0"/>
    <n v="0"/>
    <n v="0"/>
    <n v="0"/>
    <n v="0"/>
    <n v="0"/>
    <n v="0"/>
    <n v="7380934"/>
    <n v="37"/>
    <n v="21"/>
    <n v="0"/>
    <n v="0"/>
    <n v="21"/>
    <n v="0"/>
    <n v="0"/>
    <n v="21"/>
    <n v="0"/>
    <n v="0"/>
    <n v="21"/>
    <n v="7380934"/>
    <n v="37"/>
    <n v="21"/>
    <n v="0"/>
    <n v="0"/>
    <n v="0"/>
    <n v="0"/>
    <n v="0"/>
    <n v="0"/>
    <n v="0"/>
    <n v="0"/>
    <n v="0"/>
    <n v="7380934"/>
    <n v="37"/>
    <n v="21"/>
    <s v="domain\AppSvc"/>
    <x v="542"/>
    <n v="1"/>
  </r>
  <r>
    <s v="\\FS1\2018\123999"/>
    <n v="6"/>
    <n v="6057605"/>
    <n v="29"/>
    <n v="17"/>
    <n v="208882"/>
    <n v="855171"/>
    <n v="356329"/>
    <n v="2587673"/>
    <n v="0"/>
    <s v="\\FS1\2018\12345692\2018\I\001\2083711b-2405-4081-a4bf-0619c8375f1b.rr"/>
    <n v="6"/>
    <n v="0"/>
    <s v="\\FS1\2018\12345692\2018\I\001\2083711b-2405-4081-a4bf-0619c8375f1b_BK1.rr"/>
    <n v="98"/>
    <n v="0"/>
    <n v="0"/>
    <n v="0"/>
    <n v="0"/>
    <n v="0"/>
    <n v="0"/>
    <n v="0"/>
    <n v="0"/>
    <d v="2019-11-25T13:00:26"/>
    <d v="2020-02-08T20:15:33"/>
    <d v="2019-11-25T13:00:18"/>
    <n v="0"/>
    <n v="0"/>
    <n v="0"/>
    <n v="0"/>
    <n v="0"/>
    <n v="0"/>
    <n v="0"/>
    <n v="0"/>
    <n v="0"/>
    <n v="6057605"/>
    <n v="29"/>
    <n v="17"/>
    <n v="0"/>
    <n v="0"/>
    <n v="17"/>
    <n v="0"/>
    <n v="0"/>
    <n v="17"/>
    <n v="0"/>
    <n v="0"/>
    <n v="17"/>
    <n v="6057605"/>
    <n v="29"/>
    <n v="17"/>
    <n v="0"/>
    <n v="0"/>
    <n v="0"/>
    <n v="0"/>
    <n v="0"/>
    <n v="0"/>
    <n v="0"/>
    <n v="0"/>
    <n v="0"/>
    <n v="6057605"/>
    <n v="29"/>
    <n v="17"/>
    <s v="domain\AppSvc"/>
    <x v="543"/>
    <n v="1"/>
  </r>
  <r>
    <s v="\\FS1\2018\124000"/>
    <n v="6"/>
    <n v="9235912"/>
    <n v="36"/>
    <n v="17"/>
    <n v="256553"/>
    <n v="855171"/>
    <n v="543288"/>
    <n v="4576076"/>
    <n v="0"/>
    <s v="\\FS1\2018\12345693\2018\S\001\2083711b-2405-4081-a4bf-0619c8375f1b.rr"/>
    <n v="6"/>
    <n v="0"/>
    <s v="\\FS1\2018\12345693\2018\S\001\2083711b-2405-4081-a4bf-0619c8375f1b_BK1.rr"/>
    <n v="98"/>
    <n v="0"/>
    <n v="0"/>
    <n v="0"/>
    <n v="0"/>
    <n v="0"/>
    <n v="0"/>
    <n v="0"/>
    <n v="0"/>
    <d v="2019-12-02T12:15:19"/>
    <d v="2020-02-08T20:17:20"/>
    <d v="2019-12-02T11:43:26"/>
    <n v="0"/>
    <n v="0"/>
    <n v="0"/>
    <n v="0"/>
    <n v="0"/>
    <n v="0"/>
    <n v="0"/>
    <n v="0"/>
    <n v="0"/>
    <n v="9235912"/>
    <n v="36"/>
    <n v="17"/>
    <n v="0"/>
    <n v="0"/>
    <n v="17"/>
    <n v="0"/>
    <n v="0"/>
    <n v="17"/>
    <n v="0"/>
    <n v="0"/>
    <n v="17"/>
    <n v="9235912"/>
    <n v="36"/>
    <n v="17"/>
    <n v="0"/>
    <n v="0"/>
    <n v="0"/>
    <n v="0"/>
    <n v="0"/>
    <n v="0"/>
    <n v="0"/>
    <n v="0"/>
    <n v="0"/>
    <n v="9235912"/>
    <n v="36"/>
    <n v="17"/>
    <s v="domain\AppSvc"/>
    <x v="544"/>
    <n v="1"/>
  </r>
  <r>
    <s v="\\FS1\2018\124001"/>
    <n v="6"/>
    <n v="4688017"/>
    <n v="23"/>
    <n v="17"/>
    <n v="203826"/>
    <n v="855171"/>
    <n v="275765"/>
    <n v="1218085"/>
    <n v="0"/>
    <s v="\\FS1\2018\12345694\2018\I\001\2083711b-2405-4081-a4bf-0619c8375f1b.rr"/>
    <n v="6"/>
    <n v="0"/>
    <s v="\\FS1\2018\12345694\2018\X\001\2083711b-2405-4081-a4bf-0619c8375f1b_FC.rr"/>
    <n v="97"/>
    <n v="0"/>
    <n v="0"/>
    <n v="0"/>
    <n v="0"/>
    <n v="0"/>
    <n v="0"/>
    <n v="0"/>
    <n v="0"/>
    <d v="2019-11-22T14:17:34"/>
    <d v="2020-02-08T20:17:31"/>
    <d v="2019-11-22T14:17:34"/>
    <n v="0"/>
    <n v="0"/>
    <n v="0"/>
    <n v="0"/>
    <n v="0"/>
    <n v="0"/>
    <n v="0"/>
    <n v="0"/>
    <n v="0"/>
    <n v="4688017"/>
    <n v="23"/>
    <n v="17"/>
    <n v="0"/>
    <n v="0"/>
    <n v="17"/>
    <n v="0"/>
    <n v="0"/>
    <n v="17"/>
    <n v="0"/>
    <n v="0"/>
    <n v="17"/>
    <n v="4688017"/>
    <n v="23"/>
    <n v="17"/>
    <n v="0"/>
    <n v="0"/>
    <n v="0"/>
    <n v="0"/>
    <n v="0"/>
    <n v="0"/>
    <n v="0"/>
    <n v="0"/>
    <n v="0"/>
    <n v="4688017"/>
    <n v="23"/>
    <n v="17"/>
    <s v="domain\AppSvc"/>
    <x v="545"/>
    <n v="1"/>
  </r>
  <r>
    <s v="\\FS1\2018\124002"/>
    <n v="8"/>
    <n v="18409062"/>
    <n v="89"/>
    <n v="27"/>
    <n v="206843"/>
    <n v="1015159"/>
    <n v="681817"/>
    <n v="6026682"/>
    <n v="0"/>
    <s v="\\FS1\2018\12345695\2018\I\001\CC\2083711b-2405-4081-a4bf-0619c8375f1b\GLI.xml"/>
    <n v="8"/>
    <n v="0"/>
    <s v="\\FS1\2018\12345695\2018\I\001\CC\2083711b-2405-4081-a4bf-0619c8375f1b\CFf_2083711b-2405-4081-a4bf-0619c8375f1b_2083711b-2405-4081-a4bf-0619c8375f1b.docx"/>
    <n v="211"/>
    <n v="0"/>
    <n v="0"/>
    <n v="0"/>
    <n v="0"/>
    <n v="0"/>
    <n v="0"/>
    <n v="0"/>
    <n v="0"/>
    <d v="2019-12-20T13:56:25"/>
    <d v="2020-02-08T20:17:19"/>
    <d v="2019-12-20T13:54:33"/>
    <n v="0"/>
    <n v="0"/>
    <n v="0"/>
    <n v="0"/>
    <n v="0"/>
    <n v="0"/>
    <n v="0"/>
    <n v="0"/>
    <n v="0"/>
    <n v="18409062"/>
    <n v="89"/>
    <n v="27"/>
    <n v="0"/>
    <n v="0"/>
    <n v="27"/>
    <n v="0"/>
    <n v="0"/>
    <n v="27"/>
    <n v="0"/>
    <n v="0"/>
    <n v="27"/>
    <n v="18409062"/>
    <n v="89"/>
    <n v="27"/>
    <n v="0"/>
    <n v="0"/>
    <n v="0"/>
    <n v="0"/>
    <n v="0"/>
    <n v="0"/>
    <n v="0"/>
    <n v="0"/>
    <n v="0"/>
    <n v="18409062"/>
    <n v="89"/>
    <n v="27"/>
    <s v="domain\AppSvc"/>
    <x v="546"/>
    <n v="1"/>
  </r>
  <r>
    <s v="\\FS1\2018\124003"/>
    <n v="6"/>
    <n v="4688017"/>
    <n v="23"/>
    <n v="17"/>
    <n v="203826"/>
    <n v="855171"/>
    <n v="275765"/>
    <n v="1218085"/>
    <n v="0"/>
    <s v="\\FS1\2018\12345696\2018\I\001\2083711b-2405-4081-a4bf-0619c8375f1b.rr"/>
    <n v="6"/>
    <n v="0"/>
    <s v="\\FS1\2018\12345696\2018\X\001\2083711b-2405-4081-a4bf-0619c8375f1b_FC.rr"/>
    <n v="97"/>
    <n v="0"/>
    <n v="0"/>
    <n v="0"/>
    <n v="0"/>
    <n v="0"/>
    <n v="0"/>
    <n v="0"/>
    <n v="0"/>
    <d v="2019-11-26T18:38:23"/>
    <d v="2020-02-08T20:15:33"/>
    <d v="2019-11-26T18:38:23"/>
    <n v="0"/>
    <n v="0"/>
    <n v="0"/>
    <n v="0"/>
    <n v="0"/>
    <n v="0"/>
    <n v="0"/>
    <n v="0"/>
    <n v="0"/>
    <n v="4688017"/>
    <n v="23"/>
    <n v="17"/>
    <n v="0"/>
    <n v="0"/>
    <n v="17"/>
    <n v="0"/>
    <n v="0"/>
    <n v="17"/>
    <n v="0"/>
    <n v="0"/>
    <n v="17"/>
    <n v="4688017"/>
    <n v="23"/>
    <n v="17"/>
    <n v="0"/>
    <n v="0"/>
    <n v="0"/>
    <n v="0"/>
    <n v="0"/>
    <n v="0"/>
    <n v="0"/>
    <n v="0"/>
    <n v="0"/>
    <n v="4688017"/>
    <n v="23"/>
    <n v="17"/>
    <s v="domain\AppSvc"/>
    <x v="547"/>
    <n v="1"/>
  </r>
  <r>
    <s v="\\FS1\2018\124004"/>
    <n v="6"/>
    <n v="4688017"/>
    <n v="23"/>
    <n v="17"/>
    <n v="203826"/>
    <n v="855171"/>
    <n v="275765"/>
    <n v="1218085"/>
    <n v="0"/>
    <s v="\\FS1\2018\12345697\2018\I\001\2083711b-2405-4081-a4bf-0619c8375f1b.rr"/>
    <n v="6"/>
    <n v="0"/>
    <s v="\\FS1\2018\12345697\2018\X\001\2083711b-2405-4081-a4bf-0619c8375f1b_FC.rr"/>
    <n v="97"/>
    <n v="0"/>
    <n v="0"/>
    <n v="0"/>
    <n v="0"/>
    <n v="0"/>
    <n v="0"/>
    <n v="0"/>
    <n v="0"/>
    <d v="2019-11-27T13:44:42"/>
    <d v="2020-02-08T20:22:17"/>
    <d v="2019-11-27T13:44:42"/>
    <n v="0"/>
    <n v="0"/>
    <n v="0"/>
    <n v="0"/>
    <n v="0"/>
    <n v="0"/>
    <n v="0"/>
    <n v="0"/>
    <n v="0"/>
    <n v="4688017"/>
    <n v="23"/>
    <n v="17"/>
    <n v="0"/>
    <n v="0"/>
    <n v="17"/>
    <n v="0"/>
    <n v="0"/>
    <n v="17"/>
    <n v="0"/>
    <n v="0"/>
    <n v="17"/>
    <n v="4688017"/>
    <n v="23"/>
    <n v="17"/>
    <n v="0"/>
    <n v="0"/>
    <n v="0"/>
    <n v="0"/>
    <n v="0"/>
    <n v="0"/>
    <n v="0"/>
    <n v="0"/>
    <n v="0"/>
    <n v="4688017"/>
    <n v="23"/>
    <n v="17"/>
    <s v="domain\AppSvc"/>
    <x v="548"/>
    <n v="1"/>
  </r>
  <r>
    <s v="\\FS1\2018\124005"/>
    <n v="6"/>
    <n v="8937493"/>
    <n v="28"/>
    <n v="17"/>
    <n v="319196"/>
    <n v="1097900"/>
    <n v="525734"/>
    <n v="3766688"/>
    <n v="0"/>
    <s v="\\FS1\2018\12345698\2018\I\001\2083711b-2405-4081-a4bf-0619c8375f1b.rr"/>
    <n v="6"/>
    <n v="0"/>
    <s v="\\FS1\2018\12345698\2018\I\001\2083711b-2405-4081-a4bf-0619c8375f1b_AF.rr"/>
    <n v="97"/>
    <n v="0"/>
    <n v="0"/>
    <n v="0"/>
    <n v="0"/>
    <n v="0"/>
    <n v="0"/>
    <n v="0"/>
    <n v="0"/>
    <d v="2019-12-25T17:24:13"/>
    <d v="2020-02-08T20:21:14"/>
    <d v="2019-12-25T17:05:16"/>
    <n v="0"/>
    <n v="0"/>
    <n v="0"/>
    <n v="0"/>
    <n v="0"/>
    <n v="0"/>
    <n v="0"/>
    <n v="0"/>
    <n v="0"/>
    <n v="8937493"/>
    <n v="28"/>
    <n v="17"/>
    <n v="0"/>
    <n v="0"/>
    <n v="17"/>
    <n v="0"/>
    <n v="0"/>
    <n v="17"/>
    <n v="0"/>
    <n v="0"/>
    <n v="17"/>
    <n v="8937493"/>
    <n v="28"/>
    <n v="17"/>
    <n v="0"/>
    <n v="0"/>
    <n v="0"/>
    <n v="0"/>
    <n v="0"/>
    <n v="0"/>
    <n v="0"/>
    <n v="0"/>
    <n v="0"/>
    <n v="8937493"/>
    <n v="28"/>
    <n v="17"/>
    <s v="domain\AppSvc"/>
    <x v="549"/>
    <n v="1"/>
  </r>
  <r>
    <s v="\\FS1\2018\124006"/>
    <n v="6"/>
    <n v="5926854"/>
    <n v="28"/>
    <n v="17"/>
    <n v="211673"/>
    <n v="880285"/>
    <n v="348638"/>
    <n v="2095382"/>
    <n v="0"/>
    <s v="\\FS1\2018\12345699\2018\S\001\2083711b-2405-4081-a4bf-0619c8375f1b.rr"/>
    <n v="6"/>
    <n v="0"/>
    <s v="\\FS1\2018\12345699\2018\I\001\2083711b-2405-4081-a4bf-0619c8375f1b_AF.rr"/>
    <n v="97"/>
    <n v="0"/>
    <n v="0"/>
    <n v="0"/>
    <n v="0"/>
    <n v="0"/>
    <n v="0"/>
    <n v="0"/>
    <n v="0"/>
    <d v="2019-12-06T11:55:38"/>
    <d v="2020-02-08T20:22:08"/>
    <d v="2019-12-06T11:54:59"/>
    <n v="0"/>
    <n v="0"/>
    <n v="0"/>
    <n v="0"/>
    <n v="0"/>
    <n v="0"/>
    <n v="0"/>
    <n v="0"/>
    <n v="0"/>
    <n v="5926854"/>
    <n v="28"/>
    <n v="17"/>
    <n v="0"/>
    <n v="0"/>
    <n v="17"/>
    <n v="0"/>
    <n v="0"/>
    <n v="17"/>
    <n v="0"/>
    <n v="0"/>
    <n v="17"/>
    <n v="5926854"/>
    <n v="28"/>
    <n v="17"/>
    <n v="0"/>
    <n v="0"/>
    <n v="0"/>
    <n v="0"/>
    <n v="0"/>
    <n v="0"/>
    <n v="0"/>
    <n v="0"/>
    <n v="0"/>
    <n v="5926854"/>
    <n v="28"/>
    <n v="17"/>
    <s v="domain\AppSvc"/>
    <x v="550"/>
    <n v="1"/>
  </r>
  <r>
    <s v="\\FS1\2018\124007"/>
    <n v="6"/>
    <n v="4688017"/>
    <n v="23"/>
    <n v="17"/>
    <n v="203826"/>
    <n v="855171"/>
    <n v="275765"/>
    <n v="1218085"/>
    <n v="0"/>
    <s v="\\FS1\2018\12345600\2018\S\001\2083711b-2405-4081-a4bf-0619c8375f1b.rr"/>
    <n v="6"/>
    <n v="0"/>
    <s v="\\FS1\2018\12345600\2018\X\001\2083711b-2405-4081-a4bf-0619c8375f1b_FC.rr"/>
    <n v="97"/>
    <n v="0"/>
    <n v="0"/>
    <n v="0"/>
    <n v="0"/>
    <n v="0"/>
    <n v="0"/>
    <n v="0"/>
    <n v="0"/>
    <d v="2019-12-04T14:41:59"/>
    <d v="2020-02-08T20:24:17"/>
    <d v="2019-12-04T14:41:59"/>
    <n v="0"/>
    <n v="0"/>
    <n v="0"/>
    <n v="0"/>
    <n v="0"/>
    <n v="0"/>
    <n v="0"/>
    <n v="0"/>
    <n v="0"/>
    <n v="4688017"/>
    <n v="23"/>
    <n v="17"/>
    <n v="0"/>
    <n v="0"/>
    <n v="17"/>
    <n v="0"/>
    <n v="0"/>
    <n v="17"/>
    <n v="0"/>
    <n v="0"/>
    <n v="17"/>
    <n v="4688017"/>
    <n v="23"/>
    <n v="17"/>
    <n v="0"/>
    <n v="0"/>
    <n v="0"/>
    <n v="0"/>
    <n v="0"/>
    <n v="0"/>
    <n v="0"/>
    <n v="0"/>
    <n v="0"/>
    <n v="4688017"/>
    <n v="23"/>
    <n v="17"/>
    <s v="domain\AppSvc"/>
    <x v="551"/>
    <n v="1"/>
  </r>
  <r>
    <s v="\\FS1\2018\124008"/>
    <n v="6"/>
    <n v="4688017"/>
    <n v="23"/>
    <n v="17"/>
    <n v="203826"/>
    <n v="855171"/>
    <n v="275765"/>
    <n v="1218085"/>
    <n v="0"/>
    <s v="\\FS1\2018\12345602\2018\S\001\2083711b-2405-4081-a4bf-0619c8375f1b.rr"/>
    <n v="6"/>
    <n v="0"/>
    <s v="\\FS1\2018\12345602\2018\X\001\2083711b-2405-4081-a4bf-0619c8375f1b_FC.rr"/>
    <n v="97"/>
    <n v="0"/>
    <n v="0"/>
    <n v="0"/>
    <n v="0"/>
    <n v="0"/>
    <n v="0"/>
    <n v="0"/>
    <n v="0"/>
    <d v="2019-12-09T15:26:45"/>
    <d v="2020-02-08T20:23:30"/>
    <d v="2019-12-09T15:26:45"/>
    <n v="0"/>
    <n v="0"/>
    <n v="0"/>
    <n v="0"/>
    <n v="0"/>
    <n v="0"/>
    <n v="0"/>
    <n v="0"/>
    <n v="0"/>
    <n v="4688017"/>
    <n v="23"/>
    <n v="17"/>
    <n v="0"/>
    <n v="0"/>
    <n v="17"/>
    <n v="0"/>
    <n v="0"/>
    <n v="17"/>
    <n v="0"/>
    <n v="0"/>
    <n v="17"/>
    <n v="4688017"/>
    <n v="23"/>
    <n v="17"/>
    <n v="0"/>
    <n v="0"/>
    <n v="0"/>
    <n v="0"/>
    <n v="0"/>
    <n v="0"/>
    <n v="0"/>
    <n v="0"/>
    <n v="0"/>
    <n v="4688017"/>
    <n v="23"/>
    <n v="17"/>
    <s v="domain\AppSvc"/>
    <x v="552"/>
    <n v="1"/>
  </r>
  <r>
    <s v="\\FS1\2018\124009"/>
    <n v="6"/>
    <n v="4688017"/>
    <n v="23"/>
    <n v="17"/>
    <n v="203826"/>
    <n v="855171"/>
    <n v="275765"/>
    <n v="1218085"/>
    <n v="0"/>
    <s v="\\FS1\2018\12345603\2018\I\001\2083711b-2405-4081-a4bf-0619c8375f1b.rr"/>
    <n v="6"/>
    <n v="0"/>
    <s v="\\FS1\2018\12345603\2018\X\001\2083711b-2405-4081-a4bf-0619c8375f1b_FC.rr"/>
    <n v="97"/>
    <n v="0"/>
    <n v="0"/>
    <n v="0"/>
    <n v="0"/>
    <n v="0"/>
    <n v="0"/>
    <n v="0"/>
    <n v="0"/>
    <d v="2019-12-09T17:43:27"/>
    <d v="2020-02-08T20:22:53"/>
    <d v="2019-12-09T17:43:27"/>
    <n v="0"/>
    <n v="0"/>
    <n v="0"/>
    <n v="0"/>
    <n v="0"/>
    <n v="0"/>
    <n v="0"/>
    <n v="0"/>
    <n v="0"/>
    <n v="4688017"/>
    <n v="23"/>
    <n v="17"/>
    <n v="0"/>
    <n v="0"/>
    <n v="17"/>
    <n v="0"/>
    <n v="0"/>
    <n v="17"/>
    <n v="0"/>
    <n v="0"/>
    <n v="17"/>
    <n v="4688017"/>
    <n v="23"/>
    <n v="17"/>
    <n v="0"/>
    <n v="0"/>
    <n v="0"/>
    <n v="0"/>
    <n v="0"/>
    <n v="0"/>
    <n v="0"/>
    <n v="0"/>
    <n v="0"/>
    <n v="4688017"/>
    <n v="23"/>
    <n v="17"/>
    <s v="domain\AppSvc"/>
    <x v="553"/>
    <n v="1"/>
  </r>
  <r>
    <s v="\\FS1\2018\124010"/>
    <n v="6"/>
    <n v="4688017"/>
    <n v="23"/>
    <n v="17"/>
    <n v="203826"/>
    <n v="855171"/>
    <n v="275765"/>
    <n v="1218085"/>
    <n v="0"/>
    <s v="\\FS1\2018\12345604\2018\I\001\2083711b-2405-4081-a4bf-0619c8375f1b.rr"/>
    <n v="6"/>
    <n v="0"/>
    <s v="\\FS1\2018\12345604\2018\P\001\2083711b-2405-4081-a4bf-0619c8375f1b_FC.rr"/>
    <n v="97"/>
    <n v="0"/>
    <n v="0"/>
    <n v="0"/>
    <n v="0"/>
    <n v="0"/>
    <n v="0"/>
    <n v="0"/>
    <n v="0"/>
    <d v="2019-12-09T17:43:25"/>
    <d v="2020-02-08T20:22:55"/>
    <d v="2019-12-09T17:43:25"/>
    <n v="0"/>
    <n v="0"/>
    <n v="0"/>
    <n v="0"/>
    <n v="0"/>
    <n v="0"/>
    <n v="0"/>
    <n v="0"/>
    <n v="0"/>
    <n v="4688017"/>
    <n v="23"/>
    <n v="17"/>
    <n v="0"/>
    <n v="0"/>
    <n v="17"/>
    <n v="0"/>
    <n v="0"/>
    <n v="17"/>
    <n v="0"/>
    <n v="0"/>
    <n v="17"/>
    <n v="4688017"/>
    <n v="23"/>
    <n v="17"/>
    <n v="0"/>
    <n v="0"/>
    <n v="0"/>
    <n v="0"/>
    <n v="0"/>
    <n v="0"/>
    <n v="0"/>
    <n v="0"/>
    <n v="0"/>
    <n v="4688017"/>
    <n v="23"/>
    <n v="17"/>
    <s v="domain\AppSvc"/>
    <x v="554"/>
    <n v="1"/>
  </r>
  <r>
    <s v="\\FS1\2018\124011"/>
    <n v="8"/>
    <n v="5983891"/>
    <n v="33"/>
    <n v="21"/>
    <n v="181330"/>
    <n v="855171"/>
    <n v="284947"/>
    <n v="1980095"/>
    <n v="0"/>
    <s v="\\FS1\2018\12345606\2018\I\001\CC\2083711b-2405-4081-a4bf-0619c8375f1b\GLI.xml"/>
    <n v="8"/>
    <n v="0"/>
    <s v="\\FS1\2018\12345606\2018\I\001\CC\2083711b-2405-4081-a4bf-0619c8375f1b\CFf_2083711b-2405-4081-a4bf-0619c8375f1b_2083711b-2405-4081-a4bf-0619c8375f1b.docx"/>
    <n v="211"/>
    <n v="0"/>
    <n v="0"/>
    <n v="0"/>
    <n v="0"/>
    <n v="0"/>
    <n v="0"/>
    <n v="0"/>
    <n v="0"/>
    <d v="2019-12-11T16:25:40"/>
    <d v="2020-02-08T20:23:23"/>
    <d v="2019-12-11T16:25:39"/>
    <n v="0"/>
    <n v="0"/>
    <n v="0"/>
    <n v="0"/>
    <n v="0"/>
    <n v="0"/>
    <n v="0"/>
    <n v="0"/>
    <n v="0"/>
    <n v="5983891"/>
    <n v="33"/>
    <n v="21"/>
    <n v="0"/>
    <n v="0"/>
    <n v="21"/>
    <n v="0"/>
    <n v="0"/>
    <n v="21"/>
    <n v="0"/>
    <n v="0"/>
    <n v="21"/>
    <n v="5983891"/>
    <n v="33"/>
    <n v="21"/>
    <n v="0"/>
    <n v="0"/>
    <n v="0"/>
    <n v="0"/>
    <n v="0"/>
    <n v="0"/>
    <n v="0"/>
    <n v="0"/>
    <n v="0"/>
    <n v="5983891"/>
    <n v="33"/>
    <n v="21"/>
    <s v="domain\AppSvc"/>
    <x v="555"/>
    <n v="1"/>
  </r>
  <r>
    <s v="\\FS1\2018\124012"/>
    <n v="6"/>
    <n v="5192625"/>
    <n v="25"/>
    <n v="17"/>
    <n v="207705"/>
    <n v="855171"/>
    <n v="305448"/>
    <n v="1722693"/>
    <n v="0"/>
    <s v="\\FS1\2018\12345607\2018\S\001\2083711b-2405-4081-a4bf-0619c8375f1b.rr"/>
    <n v="6"/>
    <n v="0"/>
    <s v="\\FS1\2018\12345607\2018\I\001\2083711b-2405-4081-a4bf-0619c8375f1b_BK1.rr"/>
    <n v="98"/>
    <n v="0"/>
    <n v="0"/>
    <n v="0"/>
    <n v="0"/>
    <n v="0"/>
    <n v="0"/>
    <n v="0"/>
    <n v="0"/>
    <d v="2019-12-10T18:30:53"/>
    <d v="2020-02-08T20:23:29"/>
    <d v="2019-12-10T18:30:52"/>
    <n v="0"/>
    <n v="0"/>
    <n v="0"/>
    <n v="0"/>
    <n v="0"/>
    <n v="0"/>
    <n v="0"/>
    <n v="0"/>
    <n v="0"/>
    <n v="5192625"/>
    <n v="25"/>
    <n v="17"/>
    <n v="0"/>
    <n v="0"/>
    <n v="17"/>
    <n v="0"/>
    <n v="0"/>
    <n v="17"/>
    <n v="0"/>
    <n v="0"/>
    <n v="17"/>
    <n v="5192625"/>
    <n v="25"/>
    <n v="17"/>
    <n v="0"/>
    <n v="0"/>
    <n v="0"/>
    <n v="0"/>
    <n v="0"/>
    <n v="0"/>
    <n v="0"/>
    <n v="0"/>
    <n v="0"/>
    <n v="5192625"/>
    <n v="25"/>
    <n v="17"/>
    <s v="domain\AppSvc"/>
    <x v="556"/>
    <n v="1"/>
  </r>
  <r>
    <s v="\\FS1\2018\124013"/>
    <n v="6"/>
    <n v="4688017"/>
    <n v="23"/>
    <n v="17"/>
    <n v="203826"/>
    <n v="855171"/>
    <n v="275765"/>
    <n v="1218085"/>
    <n v="0"/>
    <s v="\\FS1\2018\12345608\2018\S\001\2083711b-2405-4081-a4bf-0619c8375f1b.rr"/>
    <n v="6"/>
    <n v="0"/>
    <s v="\\FS1\2018\12345608\2018\X\001\2083711b-2405-4081-a4bf-0619c8375f1b_FC.rr"/>
    <n v="97"/>
    <n v="0"/>
    <n v="0"/>
    <n v="0"/>
    <n v="0"/>
    <n v="0"/>
    <n v="0"/>
    <n v="0"/>
    <n v="0"/>
    <d v="2019-12-11T19:04:30"/>
    <d v="2020-02-08T20:24:01"/>
    <d v="2019-12-11T19:04:30"/>
    <n v="0"/>
    <n v="0"/>
    <n v="0"/>
    <n v="0"/>
    <n v="0"/>
    <n v="0"/>
    <n v="0"/>
    <n v="0"/>
    <n v="0"/>
    <n v="4688017"/>
    <n v="23"/>
    <n v="17"/>
    <n v="0"/>
    <n v="0"/>
    <n v="17"/>
    <n v="0"/>
    <n v="0"/>
    <n v="17"/>
    <n v="0"/>
    <n v="0"/>
    <n v="17"/>
    <n v="4688017"/>
    <n v="23"/>
    <n v="17"/>
    <n v="0"/>
    <n v="0"/>
    <n v="0"/>
    <n v="0"/>
    <n v="0"/>
    <n v="0"/>
    <n v="0"/>
    <n v="0"/>
    <n v="0"/>
    <n v="4688017"/>
    <n v="23"/>
    <n v="17"/>
    <s v="domain\AppSvc"/>
    <x v="557"/>
    <n v="1"/>
  </r>
  <r>
    <s v="\\FS1\2018\124014"/>
    <n v="6"/>
    <n v="5555272"/>
    <n v="24"/>
    <n v="17"/>
    <n v="231469"/>
    <n v="867255"/>
    <n v="326780"/>
    <n v="2082352"/>
    <n v="0"/>
    <s v="\\FS1\2018\12345609\2018\S\001\2083711b-2405-4081-a4bf-0619c8375f1b.rr"/>
    <n v="6"/>
    <n v="0"/>
    <s v="\\FS1\2018\12345609\2018\X\001\2083711b-2405-4081-a4bf-0619c8375f1b_FC.rr"/>
    <n v="97"/>
    <n v="0"/>
    <n v="0"/>
    <n v="0"/>
    <n v="0"/>
    <n v="0"/>
    <n v="0"/>
    <n v="0"/>
    <n v="0"/>
    <d v="2019-12-16T11:45:45"/>
    <d v="2020-02-08T19:36:27"/>
    <d v="2019-12-16T09:21:23"/>
    <n v="0"/>
    <n v="0"/>
    <n v="0"/>
    <n v="0"/>
    <n v="0"/>
    <n v="0"/>
    <n v="0"/>
    <n v="0"/>
    <n v="0"/>
    <n v="5555272"/>
    <n v="24"/>
    <n v="17"/>
    <n v="0"/>
    <n v="0"/>
    <n v="17"/>
    <n v="0"/>
    <n v="0"/>
    <n v="17"/>
    <n v="0"/>
    <n v="0"/>
    <n v="17"/>
    <n v="5555272"/>
    <n v="24"/>
    <n v="17"/>
    <n v="0"/>
    <n v="0"/>
    <n v="0"/>
    <n v="0"/>
    <n v="0"/>
    <n v="0"/>
    <n v="0"/>
    <n v="0"/>
    <n v="0"/>
    <n v="5555272"/>
    <n v="24"/>
    <n v="17"/>
    <s v="domain\AppSvc"/>
    <x v="558"/>
    <n v="1"/>
  </r>
  <r>
    <s v="\\FS1\2018\124015"/>
    <n v="6"/>
    <n v="5840152"/>
    <n v="30"/>
    <n v="17"/>
    <n v="194671"/>
    <n v="855171"/>
    <n v="343538"/>
    <n v="2370220"/>
    <n v="0"/>
    <s v="\\FS1\2018\12345610\2018\K\001\2083711b-2405-4081-a4bf-0619c8375f1b.rr"/>
    <n v="6"/>
    <n v="0"/>
    <s v="\\FS1\2018\12345610\2018\I\001\2083711b-2405-4081-a4bf-0619c8375f1b_AF.rr"/>
    <n v="97"/>
    <n v="0"/>
    <n v="0"/>
    <n v="0"/>
    <n v="0"/>
    <n v="0"/>
    <n v="0"/>
    <n v="0"/>
    <n v="0"/>
    <d v="2020-01-06T21:31:59"/>
    <d v="2020-02-08T19:35:48"/>
    <d v="2020-01-06T21:12:11"/>
    <n v="0"/>
    <n v="0"/>
    <n v="0"/>
    <n v="0"/>
    <n v="0"/>
    <n v="0"/>
    <n v="0"/>
    <n v="0"/>
    <n v="0"/>
    <n v="5840152"/>
    <n v="30"/>
    <n v="17"/>
    <n v="0"/>
    <n v="0"/>
    <n v="17"/>
    <n v="0"/>
    <n v="0"/>
    <n v="17"/>
    <n v="0"/>
    <n v="0"/>
    <n v="17"/>
    <n v="5840152"/>
    <n v="30"/>
    <n v="17"/>
    <n v="0"/>
    <n v="0"/>
    <n v="0"/>
    <n v="0"/>
    <n v="0"/>
    <n v="0"/>
    <n v="0"/>
    <n v="0"/>
    <n v="0"/>
    <n v="5840152"/>
    <n v="30"/>
    <n v="17"/>
    <s v="domain\AppSvc"/>
    <x v="559"/>
    <n v="1"/>
  </r>
  <r>
    <s v="\\FS1\2018\124016"/>
    <n v="6"/>
    <n v="4688017"/>
    <n v="23"/>
    <n v="17"/>
    <n v="203826"/>
    <n v="855171"/>
    <n v="275765"/>
    <n v="1218085"/>
    <n v="0"/>
    <s v="\\FS1\2018\12345611\2018\I\001\2083711b-2405-4081-a4bf-0619c8375f1b.rr"/>
    <n v="6"/>
    <n v="0"/>
    <s v="\\FS1\2018\12345611\2018\X\001\2083711b-2405-4081-a4bf-0619c8375f1b_FC.rr"/>
    <n v="97"/>
    <n v="0"/>
    <n v="0"/>
    <n v="0"/>
    <n v="0"/>
    <n v="0"/>
    <n v="0"/>
    <n v="0"/>
    <n v="0"/>
    <d v="2019-12-23T18:06:47"/>
    <d v="2020-02-08T19:39:33"/>
    <d v="2019-12-23T18:06:47"/>
    <n v="0"/>
    <n v="0"/>
    <n v="0"/>
    <n v="0"/>
    <n v="0"/>
    <n v="0"/>
    <n v="0"/>
    <n v="0"/>
    <n v="0"/>
    <n v="4688017"/>
    <n v="23"/>
    <n v="17"/>
    <n v="0"/>
    <n v="0"/>
    <n v="17"/>
    <n v="0"/>
    <n v="0"/>
    <n v="17"/>
    <n v="0"/>
    <n v="0"/>
    <n v="17"/>
    <n v="4688017"/>
    <n v="23"/>
    <n v="17"/>
    <n v="0"/>
    <n v="0"/>
    <n v="0"/>
    <n v="0"/>
    <n v="0"/>
    <n v="0"/>
    <n v="0"/>
    <n v="0"/>
    <n v="0"/>
    <n v="4688017"/>
    <n v="23"/>
    <n v="17"/>
    <s v="domain\AppSvc"/>
    <x v="560"/>
    <n v="1"/>
  </r>
  <r>
    <s v="\\FS1\2018\124017"/>
    <n v="6"/>
    <n v="4688017"/>
    <n v="23"/>
    <n v="17"/>
    <n v="203826"/>
    <n v="855171"/>
    <n v="275765"/>
    <n v="1218085"/>
    <n v="0"/>
    <s v="\\FS1\2018\12345612\2018\I\001\2083711b-2405-4081-a4bf-0619c8375f1b.rr"/>
    <n v="6"/>
    <n v="0"/>
    <s v="\\FS1\2018\12345612\2018\X\001\2083711b-2405-4081-a4bf-0619c8375f1b_FC.rr"/>
    <n v="97"/>
    <n v="0"/>
    <n v="0"/>
    <n v="0"/>
    <n v="0"/>
    <n v="0"/>
    <n v="0"/>
    <n v="0"/>
    <n v="0"/>
    <d v="2019-12-25T01:16:59"/>
    <d v="2020-02-08T19:39:17"/>
    <d v="2019-12-25T00:25:21"/>
    <n v="0"/>
    <n v="0"/>
    <n v="0"/>
    <n v="0"/>
    <n v="0"/>
    <n v="0"/>
    <n v="0"/>
    <n v="0"/>
    <n v="0"/>
    <n v="4688017"/>
    <n v="23"/>
    <n v="17"/>
    <n v="0"/>
    <n v="0"/>
    <n v="17"/>
    <n v="0"/>
    <n v="0"/>
    <n v="17"/>
    <n v="0"/>
    <n v="0"/>
    <n v="17"/>
    <n v="4688017"/>
    <n v="23"/>
    <n v="17"/>
    <n v="0"/>
    <n v="0"/>
    <n v="0"/>
    <n v="0"/>
    <n v="0"/>
    <n v="0"/>
    <n v="0"/>
    <n v="0"/>
    <n v="0"/>
    <n v="4688017"/>
    <n v="23"/>
    <n v="17"/>
    <s v="domain\AppSvc"/>
    <x v="561"/>
    <n v="1"/>
  </r>
  <r>
    <s v="\\FS1\2018\124018"/>
    <n v="6"/>
    <n v="4688017"/>
    <n v="23"/>
    <n v="17"/>
    <n v="203826"/>
    <n v="855171"/>
    <n v="275765"/>
    <n v="1218085"/>
    <n v="0"/>
    <s v="\\FS1\2018\12345613\2018\I\001\2083711b-2405-4081-a4bf-0619c8375f1b.rr"/>
    <n v="6"/>
    <n v="0"/>
    <s v="\\FS1\2018\12345613\2018\P\001\2083711b-2405-4081-a4bf-0619c8375f1b_FC.rr"/>
    <n v="97"/>
    <n v="0"/>
    <n v="0"/>
    <n v="0"/>
    <n v="0"/>
    <n v="0"/>
    <n v="0"/>
    <n v="0"/>
    <n v="0"/>
    <d v="2019-12-30T11:28:28"/>
    <d v="2020-02-08T20:13:15"/>
    <d v="2019-12-30T11:28:28"/>
    <n v="0"/>
    <n v="0"/>
    <n v="0"/>
    <n v="0"/>
    <n v="0"/>
    <n v="0"/>
    <n v="0"/>
    <n v="0"/>
    <n v="0"/>
    <n v="4688017"/>
    <n v="23"/>
    <n v="17"/>
    <n v="0"/>
    <n v="0"/>
    <n v="17"/>
    <n v="0"/>
    <n v="0"/>
    <n v="17"/>
    <n v="0"/>
    <n v="0"/>
    <n v="17"/>
    <n v="4688017"/>
    <n v="23"/>
    <n v="17"/>
    <n v="0"/>
    <n v="0"/>
    <n v="0"/>
    <n v="0"/>
    <n v="0"/>
    <n v="0"/>
    <n v="0"/>
    <n v="0"/>
    <n v="0"/>
    <n v="4688017"/>
    <n v="23"/>
    <n v="17"/>
    <s v="domain\AppSvc"/>
    <x v="562"/>
    <n v="1"/>
  </r>
  <r>
    <s v="\\FS1\2018\124019"/>
    <n v="6"/>
    <n v="4849266"/>
    <n v="25"/>
    <n v="17"/>
    <n v="193970"/>
    <n v="855171"/>
    <n v="285250"/>
    <n v="1379334"/>
    <n v="0"/>
    <s v="\\FS1\2018\12345614\2018\I\001\2083711b-2405-4081-a4bf-0619c8375f1b.rr"/>
    <n v="6"/>
    <n v="0"/>
    <s v="\\FS1\2018\12345614\2018\I\001\2083711b-2405-4081-a4bf-0619c8375f1b_AF.rr"/>
    <n v="97"/>
    <n v="0"/>
    <n v="0"/>
    <n v="0"/>
    <n v="0"/>
    <n v="0"/>
    <n v="0"/>
    <n v="0"/>
    <n v="0"/>
    <d v="2020-01-23T18:37:16"/>
    <d v="2020-02-08T19:39:33"/>
    <d v="2020-01-23T18:07:29"/>
    <n v="0"/>
    <n v="0"/>
    <n v="0"/>
    <n v="0"/>
    <n v="0"/>
    <n v="0"/>
    <n v="161249"/>
    <n v="2"/>
    <n v="1"/>
    <n v="4849266"/>
    <n v="25"/>
    <n v="17"/>
    <n v="0"/>
    <n v="0"/>
    <n v="17"/>
    <n v="0"/>
    <n v="0"/>
    <n v="17"/>
    <n v="161249"/>
    <n v="2"/>
    <n v="17"/>
    <n v="4849266"/>
    <n v="25"/>
    <n v="17"/>
    <n v="0"/>
    <n v="0"/>
    <n v="0"/>
    <n v="0"/>
    <n v="0"/>
    <n v="0"/>
    <n v="161249"/>
    <n v="2"/>
    <n v="0"/>
    <n v="4849266"/>
    <n v="25"/>
    <n v="17"/>
    <s v="domain\AppSvc"/>
    <x v="563"/>
    <n v="1"/>
  </r>
  <r>
    <s v="\\FS1\2018\124020"/>
    <n v="6"/>
    <n v="4688017"/>
    <n v="23"/>
    <n v="17"/>
    <n v="203826"/>
    <n v="855171"/>
    <n v="275765"/>
    <n v="1218085"/>
    <n v="0"/>
    <s v="\\FS1\2018\12345615\2018\S\001\2083711b-2405-4081-a4bf-0619c8375f1b.rr"/>
    <n v="6"/>
    <n v="0"/>
    <s v="\\FS1\2018\12345615\2018\X\001\2083711b-2405-4081-a4bf-0619c8375f1b_FC.rr"/>
    <n v="97"/>
    <n v="0"/>
    <n v="0"/>
    <n v="0"/>
    <n v="0"/>
    <n v="0"/>
    <n v="0"/>
    <n v="0"/>
    <n v="0"/>
    <d v="2020-01-02T15:18:46"/>
    <d v="2020-02-08T19:39:56"/>
    <d v="2020-01-02T15:18:46"/>
    <n v="0"/>
    <n v="0"/>
    <n v="0"/>
    <n v="0"/>
    <n v="0"/>
    <n v="0"/>
    <n v="0"/>
    <n v="0"/>
    <n v="0"/>
    <n v="4688017"/>
    <n v="23"/>
    <n v="17"/>
    <n v="0"/>
    <n v="0"/>
    <n v="17"/>
    <n v="0"/>
    <n v="0"/>
    <n v="17"/>
    <n v="0"/>
    <n v="0"/>
    <n v="17"/>
    <n v="4688017"/>
    <n v="23"/>
    <n v="17"/>
    <n v="0"/>
    <n v="0"/>
    <n v="0"/>
    <n v="0"/>
    <n v="0"/>
    <n v="0"/>
    <n v="0"/>
    <n v="0"/>
    <n v="0"/>
    <n v="4688017"/>
    <n v="23"/>
    <n v="17"/>
    <s v="domain\AppSvc"/>
    <x v="564"/>
    <n v="1"/>
  </r>
  <r>
    <s v="\\FS1\2018\124021"/>
    <n v="6"/>
    <n v="4688017"/>
    <n v="23"/>
    <n v="17"/>
    <n v="203826"/>
    <n v="855171"/>
    <n v="275765"/>
    <n v="1218085"/>
    <n v="0"/>
    <s v="\\FS1\2018\12345616\2018\I\001\2083711b-2405-4081-a4bf-0619c8375f1b.rr"/>
    <n v="6"/>
    <n v="0"/>
    <s v="\\FS1\2018\12345616\2018\X\001\2083711b-2405-4081-a4bf-0619c8375f1b_FC.rr"/>
    <n v="97"/>
    <n v="0"/>
    <n v="0"/>
    <n v="0"/>
    <n v="0"/>
    <n v="0"/>
    <n v="0"/>
    <n v="0"/>
    <n v="0"/>
    <d v="2020-01-16T12:12:23"/>
    <d v="2020-02-08T20:17:20"/>
    <d v="2020-01-16T12:12:23"/>
    <n v="0"/>
    <n v="0"/>
    <n v="0"/>
    <n v="0"/>
    <n v="0"/>
    <n v="0"/>
    <n v="0"/>
    <n v="0"/>
    <n v="17"/>
    <n v="4688017"/>
    <n v="23"/>
    <n v="17"/>
    <n v="0"/>
    <n v="0"/>
    <n v="17"/>
    <n v="0"/>
    <n v="0"/>
    <n v="17"/>
    <n v="4688017"/>
    <n v="23"/>
    <n v="17"/>
    <n v="4688017"/>
    <n v="23"/>
    <n v="17"/>
    <n v="0"/>
    <n v="0"/>
    <n v="0"/>
    <n v="0"/>
    <n v="0"/>
    <n v="0"/>
    <n v="4688017"/>
    <n v="23"/>
    <n v="17"/>
    <n v="4688017"/>
    <n v="23"/>
    <n v="17"/>
    <s v="domain\AppSvc"/>
    <x v="565"/>
    <n v="1"/>
  </r>
  <r>
    <s v="\\FS1\2018\124022"/>
    <n v="6"/>
    <n v="4688017"/>
    <n v="23"/>
    <n v="17"/>
    <n v="203826"/>
    <n v="855171"/>
    <n v="275765"/>
    <n v="1218085"/>
    <n v="0"/>
    <s v="\\FS1\2018\12345617\2018\I\001\2083711b-2405-4081-a4bf-0619c8375f1b.rr"/>
    <n v="6"/>
    <n v="0"/>
    <s v="\\FS1\2018\12345617\2018\X\001\2083711b-2405-4081-a4bf-0619c8375f1b_FC.rr"/>
    <n v="97"/>
    <n v="0"/>
    <n v="0"/>
    <n v="0"/>
    <n v="0"/>
    <n v="0"/>
    <n v="0"/>
    <n v="0"/>
    <n v="0"/>
    <d v="2020-02-03T13:08:21"/>
    <d v="2020-02-08T19:32:33"/>
    <d v="2020-02-03T13:08:21"/>
    <n v="0"/>
    <n v="0"/>
    <n v="0"/>
    <n v="0"/>
    <n v="0"/>
    <n v="17"/>
    <n v="0"/>
    <n v="0"/>
    <n v="17"/>
    <n v="4688017"/>
    <n v="23"/>
    <n v="17"/>
    <n v="0"/>
    <n v="0"/>
    <n v="17"/>
    <n v="4688017"/>
    <n v="23"/>
    <n v="17"/>
    <n v="4688017"/>
    <n v="23"/>
    <n v="17"/>
    <n v="4688017"/>
    <n v="23"/>
    <n v="17"/>
    <n v="0"/>
    <n v="0"/>
    <n v="0"/>
    <n v="4688017"/>
    <n v="23"/>
    <n v="17"/>
    <n v="4688017"/>
    <n v="23"/>
    <n v="17"/>
    <n v="4688017"/>
    <n v="23"/>
    <n v="17"/>
    <s v="domain\AppSvc"/>
    <x v="566"/>
    <n v="1"/>
  </r>
  <r>
    <s v="\\FS1\2018\124023"/>
    <n v="6"/>
    <n v="4688017"/>
    <n v="23"/>
    <n v="17"/>
    <n v="203826"/>
    <n v="855171"/>
    <n v="275765"/>
    <n v="1218085"/>
    <n v="0"/>
    <s v="\\FS1\2018\12345618\2018\I\001\2083711b-2405-4081-a4bf-0619c8375f1b.rr"/>
    <n v="6"/>
    <n v="0"/>
    <s v="\\FS1\2018\12345618\2018\X\001\2083711b-2405-4081-a4bf-0619c8375f1b_FC.rr"/>
    <n v="97"/>
    <n v="0"/>
    <n v="0"/>
    <n v="0"/>
    <n v="0"/>
    <n v="0"/>
    <n v="0"/>
    <n v="0"/>
    <n v="0"/>
    <d v="2020-02-06T09:09:58"/>
    <d v="2020-02-08T18:54:21"/>
    <d v="2020-02-06T09:09:58"/>
    <n v="0"/>
    <n v="0"/>
    <n v="0"/>
    <n v="0"/>
    <n v="0"/>
    <n v="17"/>
    <n v="0"/>
    <n v="0"/>
    <n v="17"/>
    <n v="4688017"/>
    <n v="23"/>
    <n v="17"/>
    <n v="0"/>
    <n v="0"/>
    <n v="17"/>
    <n v="4688017"/>
    <n v="23"/>
    <n v="17"/>
    <n v="4688017"/>
    <n v="23"/>
    <n v="17"/>
    <n v="4688017"/>
    <n v="23"/>
    <n v="17"/>
    <n v="0"/>
    <n v="0"/>
    <n v="0"/>
    <n v="4688017"/>
    <n v="23"/>
    <n v="17"/>
    <n v="4688017"/>
    <n v="23"/>
    <n v="17"/>
    <n v="4688017"/>
    <n v="23"/>
    <n v="17"/>
    <s v="domain\AppSvc"/>
    <x v="567"/>
    <n v="1"/>
  </r>
  <r>
    <s v="\\FS1\2018\124024"/>
    <n v="6"/>
    <n v="4688017"/>
    <n v="23"/>
    <n v="17"/>
    <n v="203826"/>
    <n v="855171"/>
    <n v="275765"/>
    <n v="1218085"/>
    <n v="0"/>
    <s v="\\FS1\2018\12345619\2018\I\001\2083711b-2405-4081-a4bf-0619c8375f1b.rr"/>
    <n v="6"/>
    <n v="0"/>
    <s v="\\FS1\2018\12345619\2018\X\001\2083711b-2405-4081-a4bf-0619c8375f1b_FC.rr"/>
    <n v="97"/>
    <n v="0"/>
    <n v="0"/>
    <n v="0"/>
    <n v="0"/>
    <n v="0"/>
    <n v="0"/>
    <n v="0"/>
    <n v="0"/>
    <d v="2020-02-07T11:11:17"/>
    <d v="2020-02-08T19:09:30"/>
    <d v="2020-02-07T11:11:17"/>
    <n v="0"/>
    <n v="0"/>
    <n v="0"/>
    <n v="0"/>
    <n v="0"/>
    <n v="17"/>
    <n v="0"/>
    <n v="0"/>
    <n v="17"/>
    <n v="4688017"/>
    <n v="23"/>
    <n v="17"/>
    <n v="0"/>
    <n v="0"/>
    <n v="17"/>
    <n v="4688017"/>
    <n v="23"/>
    <n v="17"/>
    <n v="4688017"/>
    <n v="23"/>
    <n v="17"/>
    <n v="4688017"/>
    <n v="23"/>
    <n v="17"/>
    <n v="0"/>
    <n v="0"/>
    <n v="0"/>
    <n v="4688017"/>
    <n v="23"/>
    <n v="17"/>
    <n v="4688017"/>
    <n v="23"/>
    <n v="17"/>
    <n v="4688017"/>
    <n v="23"/>
    <n v="17"/>
    <s v="domain\AppSvc"/>
    <x v="568"/>
    <n v="1"/>
  </r>
  <r>
    <s v="\\FS1\2018\124025"/>
    <n v="8"/>
    <n v="21276325"/>
    <n v="69"/>
    <n v="29"/>
    <n v="308352"/>
    <n v="3119534"/>
    <n v="733666"/>
    <n v="7398296"/>
    <n v="0"/>
    <s v="\\FS1\2018\123456\2018\I\001\PC\SP\2083711b-2405-4081-a4bf-0619c8375f1b\"/>
    <n v="8"/>
    <n v="0"/>
    <s v="\\FS1\2018\123456\2018\I\001\PC\SP\2083711b-2405-4081-a4bf-0619c8375f1b\"/>
    <n v="112"/>
    <n v="0"/>
    <n v="0"/>
    <n v="0"/>
    <n v="0"/>
    <n v="0"/>
    <n v="0"/>
    <n v="0"/>
    <n v="0"/>
    <d v="2019-04-25T15:22:37"/>
    <d v="2020-02-08T14:46:06"/>
    <d v="2019-04-25T14:53:43"/>
    <n v="0"/>
    <n v="0"/>
    <n v="0"/>
    <n v="0"/>
    <n v="0"/>
    <n v="0"/>
    <n v="0"/>
    <n v="0"/>
    <n v="0"/>
    <n v="21276325"/>
    <n v="69"/>
    <n v="29"/>
    <n v="0"/>
    <n v="0"/>
    <n v="29"/>
    <n v="0"/>
    <n v="0"/>
    <n v="29"/>
    <n v="0"/>
    <n v="0"/>
    <n v="29"/>
    <n v="21276325"/>
    <n v="69"/>
    <n v="29"/>
    <n v="0"/>
    <n v="0"/>
    <n v="0"/>
    <n v="0"/>
    <n v="0"/>
    <n v="0"/>
    <n v="0"/>
    <n v="0"/>
    <n v="0"/>
    <n v="21276325"/>
    <n v="69"/>
    <n v="29"/>
    <s v="domain\AppSvc"/>
    <x v="569"/>
    <n v="0"/>
  </r>
  <r>
    <s v="\\FS1\2018\124026"/>
    <n v="4"/>
    <n v="59323"/>
    <n v="11"/>
    <n v="21"/>
    <n v="5393"/>
    <n v="44933"/>
    <n v="2824"/>
    <n v="44933"/>
    <n v="0"/>
    <s v="\\FS1\2018\123456ebook\200099\2083711b-2405-4081-a4bf-0619c8375f1b.T8I"/>
    <n v="4"/>
    <n v="0"/>
    <s v="\\FS1\2018\123456ebook\200099\2083711b-2405-4081-a4bf-0619c8375f1b.T8I"/>
    <n v="93"/>
    <n v="0"/>
    <n v="0"/>
    <n v="0"/>
    <n v="0"/>
    <n v="0"/>
    <n v="0"/>
    <n v="0"/>
    <n v="0"/>
    <d v="2019-10-14T13:12:59"/>
    <d v="2020-02-08T14:36:03"/>
    <d v="2019-10-08T13:49:23"/>
    <n v="0"/>
    <n v="0"/>
    <n v="0"/>
    <n v="0"/>
    <n v="0"/>
    <n v="0"/>
    <n v="0"/>
    <n v="0"/>
    <n v="0"/>
    <n v="59323"/>
    <n v="11"/>
    <n v="21"/>
    <n v="0"/>
    <n v="0"/>
    <n v="21"/>
    <n v="0"/>
    <n v="0"/>
    <n v="21"/>
    <n v="0"/>
    <n v="0"/>
    <n v="21"/>
    <n v="59323"/>
    <n v="11"/>
    <n v="21"/>
    <n v="0"/>
    <n v="0"/>
    <n v="0"/>
    <n v="0"/>
    <n v="0"/>
    <n v="0"/>
    <n v="0"/>
    <n v="0"/>
    <n v="0"/>
    <n v="59323"/>
    <n v="11"/>
    <n v="21"/>
    <s v="domain\AppSvc"/>
    <x v="570"/>
    <n v="0"/>
  </r>
  <r>
    <s v="\\FS1\2018\124027"/>
    <n v="8"/>
    <n v="141412915"/>
    <n v="365"/>
    <n v="53"/>
    <n v="387432"/>
    <n v="3248596"/>
    <n v="2668168"/>
    <n v="49911139"/>
    <n v="0"/>
    <s v="\\FS1\2018\123456\2018\P\001\PC\SP\2083711b-2405-4081-a4bf-0619c8375f1b\"/>
    <n v="8"/>
    <n v="0"/>
    <s v="\\FS1\2018\123456\2018\S\001\CC\2083711b-2405-4081-a4bf-0619c8375f1b\LGP.docx"/>
    <n v="142"/>
    <n v="0"/>
    <n v="0"/>
    <n v="0"/>
    <n v="0"/>
    <n v="0"/>
    <n v="0"/>
    <n v="0"/>
    <n v="0"/>
    <d v="2019-06-27T21:15:43"/>
    <d v="2020-02-09T04:37:38"/>
    <d v="2019-06-27T21:15:42"/>
    <n v="0"/>
    <n v="0"/>
    <n v="0"/>
    <n v="0"/>
    <n v="0"/>
    <n v="0"/>
    <n v="0"/>
    <n v="0"/>
    <n v="0"/>
    <n v="141412915"/>
    <n v="365"/>
    <n v="53"/>
    <n v="0"/>
    <n v="0"/>
    <n v="53"/>
    <n v="0"/>
    <n v="0"/>
    <n v="53"/>
    <n v="0"/>
    <n v="0"/>
    <n v="53"/>
    <n v="141412915"/>
    <n v="365"/>
    <n v="53"/>
    <n v="0"/>
    <n v="0"/>
    <n v="0"/>
    <n v="0"/>
    <n v="0"/>
    <n v="0"/>
    <n v="0"/>
    <n v="0"/>
    <n v="0"/>
    <n v="141412915"/>
    <n v="365"/>
    <n v="53"/>
    <s v="domain\ISvc"/>
    <x v="571"/>
    <n v="0"/>
  </r>
  <r>
    <s v="\\FS1\2018\12402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2"/>
    <n v="0"/>
  </r>
  <r>
    <s v="\\FS1\2018\12402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3"/>
    <n v="0"/>
  </r>
  <r>
    <s v="\\FS1\2018\12403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4"/>
    <n v="0"/>
  </r>
  <r>
    <s v="\\FS1\2018\12403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5"/>
    <n v="0"/>
  </r>
  <r>
    <s v="\\FS1\2018\12403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6"/>
    <n v="0"/>
  </r>
  <r>
    <s v="\\FS1\2018\12403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7"/>
    <n v="0"/>
  </r>
  <r>
    <s v="\\FS1\2018\12403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8"/>
    <n v="0"/>
  </r>
  <r>
    <s v="\\FS1\2018\12403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9"/>
    <n v="0"/>
  </r>
  <r>
    <s v="\\FS1\2018\12403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0"/>
    <n v="0"/>
  </r>
  <r>
    <s v="\\FS1\2018\12403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1"/>
    <n v="0"/>
  </r>
  <r>
    <s v="\\FS1\2018\12403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2"/>
    <n v="0"/>
  </r>
  <r>
    <s v="\\FS1\2018\12403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3"/>
    <n v="0"/>
  </r>
  <r>
    <s v="\\FS1\2018\12404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4"/>
    <n v="0"/>
  </r>
  <r>
    <s v="\\FS1\2018\12404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5"/>
    <n v="0"/>
  </r>
  <r>
    <s v="\\FS1\2018\12404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6"/>
    <n v="0"/>
  </r>
  <r>
    <s v="\\FS1\2018\12404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7"/>
    <n v="0"/>
  </r>
  <r>
    <s v="\\FS1\2018\12404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8"/>
    <n v="0"/>
  </r>
  <r>
    <s v="\\FS1\2018\12404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9"/>
    <n v="0"/>
  </r>
  <r>
    <s v="\\FS1\2018\12404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0"/>
    <n v="0"/>
  </r>
  <r>
    <s v="\\FS1\2018\12404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1"/>
    <n v="0"/>
  </r>
  <r>
    <s v="\\FS1\2018\12404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2"/>
    <n v="0"/>
  </r>
  <r>
    <s v="\\FS1\2018\12404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3"/>
    <n v="0"/>
  </r>
  <r>
    <s v="\\FS1\2018\12405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4"/>
    <n v="0"/>
  </r>
  <r>
    <s v="\\FS1\2018\12405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5"/>
    <n v="0"/>
  </r>
  <r>
    <s v="\\FS1\2018\12405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6"/>
    <n v="0"/>
  </r>
  <r>
    <s v="\\FS1\2018\12405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7"/>
    <n v="0"/>
  </r>
  <r>
    <s v="\\FS1\2018\12405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8"/>
    <n v="0"/>
  </r>
  <r>
    <s v="\\FS1\2018\12405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9"/>
    <n v="0"/>
  </r>
  <r>
    <s v="\\FS1\2018\12405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0"/>
    <n v="0"/>
  </r>
  <r>
    <s v="\\FS1\2018\12405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1"/>
    <n v="0"/>
  </r>
  <r>
    <s v="\\FS1\2018\12405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2"/>
    <n v="0"/>
  </r>
  <r>
    <s v="\\FS1\2018\12405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3"/>
    <n v="0"/>
  </r>
  <r>
    <s v="\\FS1\2018\12406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4"/>
    <n v="0"/>
  </r>
  <r>
    <s v="\\FS1\2018\12406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5"/>
    <n v="0"/>
  </r>
  <r>
    <s v="\\FS1\2018\12406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6"/>
    <n v="0"/>
  </r>
  <r>
    <s v="\\FS1\2018\12406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7"/>
    <n v="0"/>
  </r>
  <r>
    <s v="\\FS1\2018\12406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8"/>
    <n v="0"/>
  </r>
  <r>
    <s v="\\FS1\2018\12406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9"/>
    <n v="0"/>
  </r>
  <r>
    <s v="\\FS1\2018\12406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0"/>
    <n v="0"/>
  </r>
  <r>
    <s v="\\FS1\2018\12406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1"/>
    <n v="0"/>
  </r>
  <r>
    <s v="\\FS1\2018\12406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2"/>
    <n v="0"/>
  </r>
  <r>
    <s v="\\FS1\2018\12406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3"/>
    <n v="0"/>
  </r>
  <r>
    <s v="\\FS1\2018\12407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4"/>
    <n v="0"/>
  </r>
  <r>
    <s v="\\FS1\2018\12407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5"/>
    <n v="0"/>
  </r>
  <r>
    <s v="\\FS1\2018\12407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6"/>
    <n v="0"/>
  </r>
  <r>
    <s v="\\FS1\2018\12407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7"/>
    <n v="0"/>
  </r>
  <r>
    <s v="\\FS1\2018\12407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8"/>
    <n v="0"/>
  </r>
  <r>
    <s v="\\FS1\2018\12407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9"/>
    <n v="0"/>
  </r>
  <r>
    <s v="\\FS1\2018\12407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20"/>
    <n v="0"/>
  </r>
  <r>
    <s v="\\FS1\2018\12407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21"/>
    <n v="0"/>
  </r>
  <r>
    <s v="\\FS1\2018\12407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22"/>
    <n v="0"/>
  </r>
  <r>
    <s v="\\FS1\2018\12407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23"/>
    <n v="0"/>
  </r>
  <r>
    <s v="\\FS1\2018\124080"/>
    <n v="8"/>
    <n v="308329089"/>
    <n v="706"/>
    <n v="169"/>
    <n v="436726"/>
    <n v="45116155"/>
    <n v="1824432"/>
    <n v="102357818"/>
    <n v="0"/>
    <s v="\\FS1\2018\123456\2018\I\001\CC\2083711b-2405-4081-a4bf-0619c8375f1b\LGP.docx"/>
    <n v="8"/>
    <n v="0"/>
    <s v="\\FS1\2018\123456\2018\I\001\CC\2083711b-2405-4081-a4bf-0619c8375f1b\CFf_2083711b-2405-4081-a4bf-0619c8375f1b_2083711b-2405-4081-a4bf-0619c8375f1b.docx"/>
    <n v="209"/>
    <n v="0"/>
    <n v="0"/>
    <n v="0"/>
    <n v="0"/>
    <n v="0"/>
    <n v="0"/>
    <n v="0"/>
    <n v="0"/>
    <d v="2019-11-21T15:24:21"/>
    <d v="2020-02-09T04:38:34"/>
    <d v="2019-11-17T06:11:26"/>
    <n v="0"/>
    <n v="0"/>
    <n v="0"/>
    <n v="0"/>
    <n v="0"/>
    <n v="0"/>
    <n v="0"/>
    <n v="0"/>
    <n v="0"/>
    <n v="308329089"/>
    <n v="706"/>
    <n v="169"/>
    <n v="0"/>
    <n v="0"/>
    <n v="169"/>
    <n v="0"/>
    <n v="0"/>
    <n v="169"/>
    <n v="0"/>
    <n v="0"/>
    <n v="169"/>
    <n v="308329089"/>
    <n v="706"/>
    <n v="169"/>
    <n v="0"/>
    <n v="0"/>
    <n v="0"/>
    <n v="0"/>
    <n v="0"/>
    <n v="0"/>
    <n v="0"/>
    <n v="0"/>
    <n v="0"/>
    <n v="308329089"/>
    <n v="706"/>
    <n v="169"/>
    <s v="domain\PeerSvc"/>
    <x v="624"/>
    <n v="1"/>
  </r>
  <r>
    <s v="\\FS1\2018\124081"/>
    <n v="8"/>
    <n v="81501548"/>
    <n v="381"/>
    <n v="59"/>
    <n v="213914"/>
    <n v="6183029"/>
    <n v="1381382"/>
    <n v="55718192"/>
    <n v="0"/>
    <s v="\\FS1\2018\123456\2018\X\001\CC\2083711b-2405-4081-a4bf-0619c8375f1b\GMI.xml"/>
    <n v="8"/>
    <n v="0"/>
    <s v="\\FS1\2018\123456\2018\X\001\CC\2083711b-2405-4081-a4bf-0619c8375f1b\FC_CFf_2083711b-2405-4081-a4bf-0619c8375f1b_2083711b-2405-4081-a4bf-0619c8375f1b.docx"/>
    <n v="212"/>
    <n v="0"/>
    <n v="0"/>
    <n v="0"/>
    <n v="0"/>
    <n v="0"/>
    <n v="0"/>
    <n v="0"/>
    <n v="0"/>
    <d v="2020-01-31T11:32:07"/>
    <d v="2020-02-08T21:07:30"/>
    <d v="2020-01-31T11:08:52"/>
    <n v="0"/>
    <n v="0"/>
    <n v="0"/>
    <n v="0"/>
    <n v="0"/>
    <n v="0"/>
    <n v="11719314"/>
    <n v="13"/>
    <n v="4"/>
    <n v="81501548"/>
    <n v="381"/>
    <n v="59"/>
    <n v="0"/>
    <n v="0"/>
    <n v="59"/>
    <n v="0"/>
    <n v="0"/>
    <n v="59"/>
    <n v="24920246"/>
    <n v="34"/>
    <n v="59"/>
    <n v="81501548"/>
    <n v="381"/>
    <n v="59"/>
    <n v="0"/>
    <n v="0"/>
    <n v="0"/>
    <n v="0"/>
    <n v="0"/>
    <n v="0"/>
    <n v="12339300"/>
    <n v="11"/>
    <n v="0"/>
    <n v="81501548"/>
    <n v="381"/>
    <n v="59"/>
    <s v="domain\PeerSvc"/>
    <x v="625"/>
    <n v="1"/>
  </r>
  <r>
    <s v="\\FS1\2018\124082"/>
    <n v="8"/>
    <n v="495728946"/>
    <n v="445"/>
    <n v="23"/>
    <n v="1113997"/>
    <n v="54947649"/>
    <n v="21553432"/>
    <n v="298564658"/>
    <n v="0"/>
    <s v="\\FS1\2018\123456\2018\I\001\CC\2083711b-2405-4081-a4bf-0619c8375f1b\LGP.docx"/>
    <n v="8"/>
    <n v="0"/>
    <s v="\\FS1\2018\123456\2018\F\001\CC\2083711b-2405-4081-a4bf-0619c8375f1b\CFf_2083711b-2405-4081-a4bf-0619c8375f1b_2083711b-2405-4081-a4bf-0619c8375f1b.docx"/>
    <n v="209"/>
    <n v="0"/>
    <n v="0"/>
    <n v="0"/>
    <n v="0"/>
    <n v="0"/>
    <n v="0"/>
    <n v="0"/>
    <n v="0"/>
    <d v="2019-06-25T13:26:29"/>
    <d v="2020-02-08T21:20:14"/>
    <d v="2019-06-25T13:26:27"/>
    <n v="0"/>
    <n v="0"/>
    <n v="0"/>
    <n v="0"/>
    <n v="0"/>
    <n v="0"/>
    <n v="0"/>
    <n v="0"/>
    <n v="0"/>
    <n v="495728946"/>
    <n v="445"/>
    <n v="23"/>
    <n v="0"/>
    <n v="0"/>
    <n v="23"/>
    <n v="0"/>
    <n v="0"/>
    <n v="23"/>
    <n v="0"/>
    <n v="0"/>
    <n v="23"/>
    <n v="495728946"/>
    <n v="445"/>
    <n v="23"/>
    <n v="0"/>
    <n v="0"/>
    <n v="0"/>
    <n v="0"/>
    <n v="0"/>
    <n v="0"/>
    <n v="0"/>
    <n v="0"/>
    <n v="0"/>
    <n v="495728946"/>
    <n v="445"/>
    <n v="23"/>
    <s v="domain\PeerSvc"/>
    <x v="626"/>
    <n v="0"/>
  </r>
  <r>
    <s v="\\FS1\2018\124083"/>
    <n v="9"/>
    <n v="3265051767"/>
    <n v="5989"/>
    <n v="1156"/>
    <n v="545174"/>
    <n v="134788772"/>
    <n v="2824439"/>
    <n v="463984112"/>
    <n v="0"/>
    <s v="\\FS1\2018\123456\2018\P\007\PC\SP\2083711b-2405-4081-a4bf-0619c8375f1b\Clnt V1"/>
    <n v="9"/>
    <n v="0"/>
    <s v="\\FS1\2018\123456\2018\F\001\CC\2083711b-2405-4081-a4bf-0619c8375f1b\FC_CFf_2083711b-2405-4081-a4bf-0619c8375f1b_2083711b-2405-4081-a4bf-0619c8375f1b.docx"/>
    <n v="212"/>
    <n v="0"/>
    <n v="0"/>
    <n v="0"/>
    <n v="0"/>
    <n v="0"/>
    <n v="0"/>
    <n v="4"/>
    <n v="0"/>
    <d v="2019-06-25T12:29:46"/>
    <d v="2020-02-09T04:40:07"/>
    <d v="2019-06-25T12:29:46"/>
    <n v="0"/>
    <n v="0"/>
    <n v="0"/>
    <n v="0"/>
    <n v="0"/>
    <n v="0"/>
    <n v="0"/>
    <n v="0"/>
    <n v="0"/>
    <n v="3265051767"/>
    <n v="5989"/>
    <n v="1156"/>
    <n v="0"/>
    <n v="0"/>
    <n v="1156"/>
    <n v="0"/>
    <n v="0"/>
    <n v="1156"/>
    <n v="0"/>
    <n v="0"/>
    <n v="1156"/>
    <n v="3265051767"/>
    <n v="5989"/>
    <n v="1156"/>
    <n v="0"/>
    <n v="0"/>
    <n v="0"/>
    <n v="0"/>
    <n v="0"/>
    <n v="0"/>
    <n v="0"/>
    <n v="0"/>
    <n v="0"/>
    <n v="3265051767"/>
    <n v="5989"/>
    <n v="1156"/>
    <s v="domain\PeerSvc"/>
    <x v="627"/>
    <n v="0"/>
  </r>
  <r>
    <s v="\\FS1\2018\12408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eerSvc"/>
    <x v="628"/>
    <n v="0"/>
  </r>
  <r>
    <s v="\\FS1\2018\124085"/>
    <n v="6"/>
    <n v="154174"/>
    <n v="2"/>
    <n v="3"/>
    <n v="77087"/>
    <n v="154121"/>
    <n v="51391"/>
    <n v="154174"/>
    <n v="0"/>
    <s v="\\FS1\2018\123456\2018\I\001\2083711b-2405-4081-a4bf-0619c8375f1b.rr"/>
    <n v="6"/>
    <n v="0"/>
    <s v="\\FS1\2018\123456\2018\I\001\2083711b-2405-4081-a4bf-0619c8375f1b_AF.rr"/>
    <n v="95"/>
    <n v="0"/>
    <n v="0"/>
    <n v="0"/>
    <n v="0"/>
    <n v="0"/>
    <n v="0"/>
    <n v="0"/>
    <n v="0"/>
    <d v="2019-12-22T02:08:13"/>
    <d v="2020-02-09T04:37:01"/>
    <d v="2019-12-22T01:44:33"/>
    <n v="0"/>
    <n v="0"/>
    <n v="0"/>
    <n v="0"/>
    <n v="0"/>
    <n v="0"/>
    <n v="0"/>
    <n v="0"/>
    <n v="0"/>
    <n v="154174"/>
    <n v="2"/>
    <n v="3"/>
    <n v="0"/>
    <n v="0"/>
    <n v="3"/>
    <n v="0"/>
    <n v="0"/>
    <n v="3"/>
    <n v="0"/>
    <n v="0"/>
    <n v="3"/>
    <n v="154174"/>
    <n v="2"/>
    <n v="3"/>
    <n v="0"/>
    <n v="0"/>
    <n v="0"/>
    <n v="0"/>
    <n v="0"/>
    <n v="0"/>
    <n v="0"/>
    <n v="0"/>
    <n v="0"/>
    <n v="154174"/>
    <n v="2"/>
    <n v="3"/>
    <s v="domain\PeerSvc"/>
    <x v="629"/>
    <n v="1"/>
  </r>
  <r>
    <s v="\\FS1\2018\124086"/>
    <n v="8"/>
    <n v="4693961877"/>
    <n v="10849"/>
    <n v="1055"/>
    <n v="432663"/>
    <n v="44998609"/>
    <n v="4449252"/>
    <n v="391856579"/>
    <n v="0"/>
    <s v="\\FS1\2018\123456\2018\I\002\CC\2083711b-2405-4081-a4bf-0619c8375f1b\GMI.xml"/>
    <n v="8"/>
    <n v="0"/>
    <s v="\\FS1\2018\123456\2018\I\001\CC\2083711b-2405-4081-a4bf-0619c8375f1b\FC_CFf_2083711b-2405-4081-a4bf-0619c8375f1b_2083711b-2405-4081-a4bf-0619c8375f1b.docx"/>
    <n v="212"/>
    <n v="0"/>
    <n v="0"/>
    <n v="0"/>
    <n v="0"/>
    <n v="0"/>
    <n v="0"/>
    <n v="0"/>
    <n v="0"/>
    <d v="2020-02-09T03:59:36"/>
    <d v="2020-02-09T04:47:34"/>
    <d v="2020-02-09T03:09:02"/>
    <n v="26216044"/>
    <n v="67"/>
    <n v="17"/>
    <n v="134393312"/>
    <n v="241"/>
    <n v="56"/>
    <n v="609228335"/>
    <n v="2116"/>
    <n v="411"/>
    <n v="4662782767"/>
    <n v="10765"/>
    <n v="1055"/>
    <n v="238515669"/>
    <n v="380"/>
    <n v="1055"/>
    <n v="362597063"/>
    <n v="617"/>
    <n v="1055"/>
    <n v="1766676403"/>
    <n v="3853"/>
    <n v="1055"/>
    <n v="4693961877"/>
    <n v="10849"/>
    <n v="1055"/>
    <n v="13768915"/>
    <n v="49"/>
    <n v="1"/>
    <n v="76054252"/>
    <n v="173"/>
    <n v="13"/>
    <n v="525808110"/>
    <n v="1931"/>
    <n v="323"/>
    <n v="4658587931"/>
    <n v="10755"/>
    <n v="1055"/>
    <s v="domain\PeerSvc"/>
    <x v="630"/>
    <n v="1"/>
  </r>
  <r>
    <s v="\\FS1\2018\124087"/>
    <n v="8"/>
    <n v="23014367"/>
    <n v="107"/>
    <n v="20"/>
    <n v="215087"/>
    <n v="515589"/>
    <n v="1150718"/>
    <n v="14430609"/>
    <n v="0"/>
    <s v="\\FS1\2018\123456\2018\I\001\CC\2083711b-2405-4081-a4bf-0619c8375f1b\LGP.docx"/>
    <n v="8"/>
    <n v="0"/>
    <s v="\\FS1\2018\123456\2018\I\001\CC\2083711b-2405-4081-a4bf-0619c8375f1b\CFf_2083711b-2405-4081-a4bf-0619c8375f1b_2083711b-2405-4081-a4bf-0619c8375f1b.docx"/>
    <n v="209"/>
    <n v="0"/>
    <n v="0"/>
    <n v="0"/>
    <n v="0"/>
    <n v="0"/>
    <n v="0"/>
    <n v="0"/>
    <n v="0"/>
    <d v="2019-11-21T15:29:06"/>
    <d v="2020-02-08T20:57:08"/>
    <d v="2019-11-18T18:49:28"/>
    <n v="0"/>
    <n v="0"/>
    <n v="0"/>
    <n v="0"/>
    <n v="0"/>
    <n v="0"/>
    <n v="0"/>
    <n v="0"/>
    <n v="0"/>
    <n v="22475654"/>
    <n v="93"/>
    <n v="20"/>
    <n v="0"/>
    <n v="0"/>
    <n v="20"/>
    <n v="0"/>
    <n v="0"/>
    <n v="20"/>
    <n v="0"/>
    <n v="0"/>
    <n v="20"/>
    <n v="23014367"/>
    <n v="107"/>
    <n v="20"/>
    <n v="0"/>
    <n v="0"/>
    <n v="0"/>
    <n v="0"/>
    <n v="0"/>
    <n v="0"/>
    <n v="0"/>
    <n v="0"/>
    <n v="0"/>
    <n v="22475654"/>
    <n v="93"/>
    <n v="20"/>
    <s v="domain\PeerSvc"/>
    <x v="631"/>
    <n v="1"/>
  </r>
  <r>
    <s v="\\FS1\2018\124088"/>
    <n v="8"/>
    <n v="1593889313"/>
    <n v="2075"/>
    <n v="42"/>
    <n v="768139"/>
    <n v="45367739"/>
    <n v="37949745"/>
    <n v="172031398"/>
    <n v="0"/>
    <s v="\\FS1\2018\123456\2018\I\001\CC\2083711b-2405-4081-a4bf-0619c8375f1b\LGP.docx"/>
    <n v="8"/>
    <n v="0"/>
    <s v="\\FS1\2018\123456\2018\I\001\CC\2083711b-2405-4081-a4bf-0619c8375f1b\CFf_2083711b-2405-4081-a4bf-0619c8375f1b_2083711b-2405-4081-a4bf-0619c8375f1b.docx"/>
    <n v="209"/>
    <n v="0"/>
    <n v="0"/>
    <n v="0"/>
    <n v="0"/>
    <n v="0"/>
    <n v="0"/>
    <n v="0"/>
    <n v="0"/>
    <d v="2019-11-21T15:27:20"/>
    <d v="2020-02-09T04:39:05"/>
    <d v="2019-11-06T10:09:56"/>
    <n v="0"/>
    <n v="0"/>
    <n v="0"/>
    <n v="0"/>
    <n v="0"/>
    <n v="0"/>
    <n v="0"/>
    <n v="0"/>
    <n v="0"/>
    <n v="1593889313"/>
    <n v="2075"/>
    <n v="42"/>
    <n v="0"/>
    <n v="0"/>
    <n v="42"/>
    <n v="0"/>
    <n v="0"/>
    <n v="42"/>
    <n v="0"/>
    <n v="0"/>
    <n v="42"/>
    <n v="1593889313"/>
    <n v="2075"/>
    <n v="42"/>
    <n v="0"/>
    <n v="0"/>
    <n v="0"/>
    <n v="0"/>
    <n v="0"/>
    <n v="0"/>
    <n v="0"/>
    <n v="0"/>
    <n v="0"/>
    <n v="1593889313"/>
    <n v="2075"/>
    <n v="42"/>
    <s v="domain\PeerSvc"/>
    <x v="632"/>
    <n v="1"/>
  </r>
  <r>
    <s v="\\FS1\2018\124089"/>
    <n v="8"/>
    <n v="132583934"/>
    <n v="257"/>
    <n v="34"/>
    <n v="515890"/>
    <n v="2597141"/>
    <n v="3899527"/>
    <n v="47928389"/>
    <n v="0"/>
    <s v="\\FS1\2018\123456\2018\F\001\CC\2083711b-2405-4081-a4bf-0619c8375f1b\GOLI.xml"/>
    <n v="8"/>
    <n v="0"/>
    <s v="\\FS1\2018\123456\2018\C\001\CC\2083711b-2405-4081-a4bf-0619c8375f1b\CFf_2083711b-2405-4081-a4bf-0619c8375f1b_2083711b-2405-4081-a4bf-0619c8375f1b.docx"/>
    <n v="209"/>
    <n v="0"/>
    <n v="0"/>
    <n v="0"/>
    <n v="0"/>
    <n v="0"/>
    <n v="0"/>
    <n v="0"/>
    <n v="0"/>
    <d v="2020-02-06T22:42:07"/>
    <d v="2020-02-09T04:37:37"/>
    <d v="2020-01-12T04:01:38"/>
    <n v="0"/>
    <n v="0"/>
    <n v="0"/>
    <n v="0"/>
    <n v="0"/>
    <n v="1"/>
    <n v="6966526"/>
    <n v="17"/>
    <n v="9"/>
    <n v="132583934"/>
    <n v="257"/>
    <n v="34"/>
    <n v="0"/>
    <n v="0"/>
    <n v="34"/>
    <n v="0"/>
    <n v="0"/>
    <n v="34"/>
    <n v="18114688"/>
    <n v="33"/>
    <n v="34"/>
    <n v="132583934"/>
    <n v="257"/>
    <n v="34"/>
    <n v="0"/>
    <n v="0"/>
    <n v="0"/>
    <n v="0"/>
    <n v="0"/>
    <n v="0"/>
    <n v="4339855"/>
    <n v="13"/>
    <n v="2"/>
    <n v="132583934"/>
    <n v="257"/>
    <n v="34"/>
    <s v="domain\PeerSvc"/>
    <x v="633"/>
    <n v="1"/>
  </r>
  <r>
    <s v="\\FS1\2018\124090"/>
    <n v="8"/>
    <n v="9084708854"/>
    <n v="1545"/>
    <n v="74"/>
    <n v="5880070"/>
    <n v="195352924"/>
    <n v="122766335"/>
    <n v="7983427534"/>
    <n v="0"/>
    <s v="\\FS1\2018\123456\2018\F\001\PC\PP\2083711b-2405-4081-a4bf-0619c8375f1b.prep"/>
    <n v="8"/>
    <n v="0"/>
    <s v="\\FS1\2018\123456\2018\I\006\CC\2083711b-2405-4081-a4bf-0619c8375f1b\CF_400_2083711b-2405-4081-a4bf-0619c8375f1b_2083711b-2405-4081-a4bf-0619c8375f1b.docx"/>
    <n v="210"/>
    <n v="0"/>
    <n v="0"/>
    <n v="0"/>
    <n v="0"/>
    <n v="0"/>
    <n v="0"/>
    <n v="0"/>
    <n v="0"/>
    <d v="2020-02-07T14:12:44"/>
    <d v="2020-02-09T01:10:20"/>
    <d v="2020-02-07T14:12:42"/>
    <n v="0"/>
    <n v="0"/>
    <n v="0"/>
    <n v="823822"/>
    <n v="2"/>
    <n v="3"/>
    <n v="2949809"/>
    <n v="19"/>
    <n v="19"/>
    <n v="8683457076"/>
    <n v="1459"/>
    <n v="74"/>
    <n v="3735764"/>
    <n v="5"/>
    <n v="74"/>
    <n v="3735764"/>
    <n v="5"/>
    <n v="74"/>
    <n v="7529854"/>
    <n v="29"/>
    <n v="74"/>
    <n v="9084708854"/>
    <n v="1541"/>
    <n v="74"/>
    <n v="0"/>
    <n v="0"/>
    <n v="0"/>
    <n v="3323853"/>
    <n v="4"/>
    <n v="0"/>
    <n v="5102904"/>
    <n v="20"/>
    <n v="6"/>
    <n v="8486257399"/>
    <n v="1435"/>
    <n v="74"/>
    <s v="domain\PeerSvc"/>
    <x v="634"/>
    <n v="1"/>
  </r>
  <r>
    <s v="\\FS1\2018\124091"/>
    <n v="8"/>
    <n v="435331329"/>
    <n v="346"/>
    <n v="85"/>
    <n v="1258183"/>
    <n v="14830001"/>
    <n v="5121545"/>
    <n v="273205661"/>
    <n v="0"/>
    <s v="\\FS1\2018\123456\2018\X\001\CC\2083711b-2405-4081-a4bf-0619c8375f1b\GLI.xml"/>
    <n v="8"/>
    <n v="0"/>
    <s v="\\FS1\2018\123456\2018\X\001\CC\2083711b-2405-4081-a4bf-0619c8375f1b\CFf_2083711b-2405-4081-a4bf-0619c8375f1b_2083711b-2405-4081-a4bf-0619c8375f1b.docx"/>
    <n v="209"/>
    <n v="0"/>
    <n v="0"/>
    <n v="0"/>
    <n v="0"/>
    <n v="0"/>
    <n v="0"/>
    <n v="0"/>
    <n v="0"/>
    <d v="2020-02-03T10:13:47"/>
    <d v="2020-02-08T20:58:24"/>
    <d v="2020-02-03T10:10:31"/>
    <n v="0"/>
    <n v="0"/>
    <n v="0"/>
    <n v="549989"/>
    <n v="2"/>
    <n v="3"/>
    <n v="549989"/>
    <n v="2"/>
    <n v="3"/>
    <n v="422615952"/>
    <n v="283"/>
    <n v="85"/>
    <n v="0"/>
    <n v="0"/>
    <n v="85"/>
    <n v="15577660"/>
    <n v="5"/>
    <n v="85"/>
    <n v="18616108"/>
    <n v="7"/>
    <n v="85"/>
    <n v="435331329"/>
    <n v="343"/>
    <n v="85"/>
    <n v="0"/>
    <n v="0"/>
    <n v="0"/>
    <n v="549989"/>
    <n v="2"/>
    <n v="0"/>
    <n v="549989"/>
    <n v="2"/>
    <n v="0"/>
    <n v="392040562"/>
    <n v="275"/>
    <n v="85"/>
    <s v="domain\PeerSvc"/>
    <x v="635"/>
    <n v="1"/>
  </r>
  <r>
    <s v="\\FS1\2018\124092"/>
    <n v="8"/>
    <n v="930419703"/>
    <n v="2023"/>
    <n v="223"/>
    <n v="459920"/>
    <n v="36069456"/>
    <n v="4172285"/>
    <n v="396616139"/>
    <n v="0"/>
    <s v="\\FS1\2018\123456\2018\F\001\CC\2083711b-2405-4081-a4bf-0619c8375f1b\GLI.xml"/>
    <n v="8"/>
    <n v="0"/>
    <s v="\\FS1\2018\123456\2018\C\001\CC\2083711b-2405-4081-a4bf-0619c8375f1b\FC_CFf_2083711b-2405-4081-a4bf-0619c8375f1b_2083711b-2405-4081-a4bf-0619c8375f1b.docx"/>
    <n v="212"/>
    <n v="0"/>
    <n v="0"/>
    <n v="0"/>
    <n v="0"/>
    <n v="0"/>
    <n v="0"/>
    <n v="0"/>
    <n v="0"/>
    <d v="2020-02-07T19:39:43"/>
    <d v="2020-02-09T00:42:42"/>
    <d v="2020-02-07T19:37:24"/>
    <n v="0"/>
    <n v="0"/>
    <n v="0"/>
    <n v="13967111"/>
    <n v="13"/>
    <n v="5"/>
    <n v="71982756"/>
    <n v="33"/>
    <n v="8"/>
    <n v="929917426"/>
    <n v="2018"/>
    <n v="223"/>
    <n v="3791871"/>
    <n v="1"/>
    <n v="223"/>
    <n v="64125447"/>
    <n v="33"/>
    <n v="223"/>
    <n v="234387465"/>
    <n v="360"/>
    <n v="223"/>
    <n v="930419703"/>
    <n v="2023"/>
    <n v="223"/>
    <n v="0"/>
    <n v="0"/>
    <n v="0"/>
    <n v="50322632"/>
    <n v="26"/>
    <n v="0"/>
    <n v="103232428"/>
    <n v="44"/>
    <n v="0"/>
    <n v="925052964"/>
    <n v="2012"/>
    <n v="223"/>
    <s v="domain\PeerSvc"/>
    <x v="636"/>
    <n v="1"/>
  </r>
  <r>
    <s v="\\FS1\2018\124093"/>
    <n v="8"/>
    <n v="338189380"/>
    <n v="1352"/>
    <n v="187"/>
    <n v="250140"/>
    <n v="7799155"/>
    <n v="1808499"/>
    <n v="89097598"/>
    <n v="0"/>
    <s v="\\FS1\2018\123456\2018\Y\003\CC\2083711b-2405-4081-a4bf-0619c8375f1b\GLI.xml"/>
    <n v="8"/>
    <n v="0"/>
    <s v="\\FS1\2018\123456\2018\Y\003\CC\2083711b-2405-4081-a4bf-0619c8375f1b\CFf_2083711b-2405-4081-a4bf-0619c8375f1b_2083711b-2405-4081-a4bf-0619c8375f1b.docx"/>
    <n v="209"/>
    <n v="0"/>
    <n v="0"/>
    <n v="0"/>
    <n v="0"/>
    <n v="0"/>
    <n v="0"/>
    <n v="0"/>
    <n v="0"/>
    <d v="2020-02-07T15:47:52"/>
    <d v="2020-02-09T01:11:22"/>
    <d v="2020-02-07T15:47:45"/>
    <n v="0"/>
    <n v="0"/>
    <n v="0"/>
    <n v="9312885"/>
    <n v="10"/>
    <n v="5"/>
    <n v="13027944"/>
    <n v="25"/>
    <n v="10"/>
    <n v="338189380"/>
    <n v="1352"/>
    <n v="187"/>
    <n v="549979"/>
    <n v="2"/>
    <n v="187"/>
    <n v="10439216"/>
    <n v="15"/>
    <n v="187"/>
    <n v="15588155"/>
    <n v="35"/>
    <n v="187"/>
    <n v="338189380"/>
    <n v="1352"/>
    <n v="187"/>
    <n v="0"/>
    <n v="0"/>
    <n v="0"/>
    <n v="4328887"/>
    <n v="10"/>
    <n v="0"/>
    <n v="6576439"/>
    <n v="21"/>
    <n v="0"/>
    <n v="338189380"/>
    <n v="1352"/>
    <n v="187"/>
    <s v="domain\PeerSvc"/>
    <x v="637"/>
    <n v="1"/>
  </r>
  <r>
    <s v="\\FS1\2018\124094"/>
    <n v="8"/>
    <n v="1470536947"/>
    <n v="6656"/>
    <n v="745"/>
    <n v="220934"/>
    <n v="11522367"/>
    <n v="1973875"/>
    <n v="473796600"/>
    <n v="0"/>
    <s v="\\FS1\2018\123456\2018\I\003\PC\SP\2083711b-2405-4081-a4bf-0619c8375f1b\"/>
    <n v="8"/>
    <n v="0"/>
    <s v="\\FS1\2018\123456\2018\I\002\CC\2083711b-2405-4081-a4bf-0619c8375f1b\FC_CFf_2083711b-2405-4081-a4bf-0619c8375f1b_2083711b-2405-4081-a4bf-0619c8375f1b.docx"/>
    <n v="212"/>
    <n v="0"/>
    <n v="0"/>
    <n v="0"/>
    <n v="0"/>
    <n v="0"/>
    <n v="1"/>
    <n v="2"/>
    <n v="0"/>
    <d v="2020-02-06T14:12:25"/>
    <d v="2020-02-08T21:23:49"/>
    <d v="2020-02-06T14:12:20"/>
    <n v="0"/>
    <n v="0"/>
    <n v="0"/>
    <n v="4391716"/>
    <n v="12"/>
    <n v="7"/>
    <n v="216043381"/>
    <n v="426"/>
    <n v="31"/>
    <n v="1460396389"/>
    <n v="6611"/>
    <n v="745"/>
    <n v="0"/>
    <n v="0"/>
    <n v="745"/>
    <n v="8505178"/>
    <n v="19"/>
    <n v="745"/>
    <n v="434168136"/>
    <n v="811"/>
    <n v="745"/>
    <n v="1470536947"/>
    <n v="6656"/>
    <n v="745"/>
    <n v="0"/>
    <n v="0"/>
    <n v="0"/>
    <n v="5245018"/>
    <n v="13"/>
    <n v="0"/>
    <n v="225149441"/>
    <n v="428"/>
    <n v="2"/>
    <n v="1456382787"/>
    <n v="6595"/>
    <n v="745"/>
    <s v="domain\PeerSvc"/>
    <x v="638"/>
    <n v="1"/>
  </r>
  <r>
    <s v="\\FS1\2018\124095"/>
    <n v="8"/>
    <n v="2957657958"/>
    <n v="11326"/>
    <n v="1503"/>
    <n v="261138"/>
    <n v="35561584"/>
    <n v="1967836"/>
    <n v="485918047"/>
    <n v="0"/>
    <s v="\\FS1\2018\123456\2018\C\001\CC\2083711b-2405-4081-a4bf-0619c8375f1b\GMI.xml"/>
    <n v="8"/>
    <n v="0"/>
    <s v="\\FS1\2018\123456\2018\K\001\CC\2083711b-2405-4081-a4bf-0619c8375f1b\MASK_CFf_2083711b-2405-4081-a4bf-0619c8375f1b_2083711b-2405-4081-a4bf-0619c8375f1b.docx"/>
    <n v="214"/>
    <n v="0"/>
    <n v="0"/>
    <n v="0"/>
    <n v="0"/>
    <n v="0"/>
    <n v="0"/>
    <n v="0"/>
    <n v="1"/>
    <d v="2020-02-08T22:17:36"/>
    <d v="2020-02-09T01:09:58"/>
    <d v="2020-02-08T22:11:31"/>
    <n v="1645501"/>
    <n v="5"/>
    <n v="8"/>
    <n v="784456175"/>
    <n v="1071"/>
    <n v="40"/>
    <n v="1572138522"/>
    <n v="6263"/>
    <n v="927"/>
    <n v="2957657958"/>
    <n v="11326"/>
    <n v="1503"/>
    <n v="7594683"/>
    <n v="16"/>
    <n v="1503"/>
    <n v="1709055353"/>
    <n v="2359"/>
    <n v="1503"/>
    <n v="2170105700"/>
    <n v="7305"/>
    <n v="1503"/>
    <n v="2957657958"/>
    <n v="11326"/>
    <n v="1503"/>
    <n v="2490090"/>
    <n v="7"/>
    <n v="0"/>
    <n v="789061535"/>
    <n v="1090"/>
    <n v="7"/>
    <n v="1137790695"/>
    <n v="5780"/>
    <n v="740"/>
    <n v="2957657958"/>
    <n v="11326"/>
    <n v="1503"/>
    <s v="domain\PeerSvc"/>
    <x v="639"/>
    <n v="1"/>
  </r>
  <r>
    <s v="\\FS1\2018\124096"/>
    <n v="8"/>
    <n v="2747413968"/>
    <n v="3899"/>
    <n v="365"/>
    <n v="704645"/>
    <n v="180772882"/>
    <n v="7527161"/>
    <n v="1582935837"/>
    <n v="0"/>
    <s v="\\FS1\2018\123456\2018\I\001\PC\PP\2083711b-2405-4081-a4bf-0619c8375f1b.cp"/>
    <n v="8"/>
    <n v="0"/>
    <s v="\\FS1\2018\123456\2018\F\001\CC\2083711b-2405-4081-a4bf-0619c8375f1b\Cache_CFf_2083711b-2405-4081-a4bf-0619c8375f1b_2083711b-2405-4081-a4bf-0619c8375f1b.docx"/>
    <n v="215"/>
    <n v="0"/>
    <n v="0"/>
    <n v="0"/>
    <n v="0"/>
    <n v="0"/>
    <n v="0"/>
    <n v="0"/>
    <n v="0"/>
    <d v="2020-02-07T17:24:43"/>
    <d v="2020-02-09T00:42:41"/>
    <d v="2020-02-07T16:54:37"/>
    <n v="0"/>
    <n v="0"/>
    <n v="0"/>
    <n v="1535986"/>
    <n v="14"/>
    <n v="12"/>
    <n v="485041690"/>
    <n v="498"/>
    <n v="59"/>
    <n v="2747413968"/>
    <n v="3899"/>
    <n v="365"/>
    <n v="530358"/>
    <n v="1"/>
    <n v="365"/>
    <n v="59856894"/>
    <n v="37"/>
    <n v="365"/>
    <n v="970356870"/>
    <n v="677"/>
    <n v="365"/>
    <n v="2747413968"/>
    <n v="3899"/>
    <n v="365"/>
    <n v="0"/>
    <n v="0"/>
    <n v="0"/>
    <n v="42965316"/>
    <n v="31"/>
    <n v="1"/>
    <n v="530366400"/>
    <n v="517"/>
    <n v="3"/>
    <n v="2747413968"/>
    <n v="3899"/>
    <n v="365"/>
    <s v="domain\PeerSvc"/>
    <x v="640"/>
    <n v="1"/>
  </r>
  <r>
    <s v="\\FS1\2018\124097"/>
    <n v="8"/>
    <n v="682469277"/>
    <n v="1939"/>
    <n v="282"/>
    <n v="351969"/>
    <n v="9764289"/>
    <n v="2420103"/>
    <n v="406006060"/>
    <n v="0"/>
    <s v="\\FS1\2018\123456\2018\I\001\PC\SP\2083711b-2405-4081-a4bf-0619c8375f1b\"/>
    <n v="8"/>
    <n v="0"/>
    <s v="\\FS1\2018\123456\2018\I\001\CC\2083711b-2405-4081-a4bf-0619c8375f1b\CF_34100_2083711b-2405-4081-a4bf-0619c8375f1b_2083711b-2405-4081-a4bf-0619c8375f1b.docx"/>
    <n v="212"/>
    <n v="0"/>
    <n v="0"/>
    <n v="0"/>
    <n v="0"/>
    <n v="0"/>
    <n v="0"/>
    <n v="1"/>
    <n v="0"/>
    <d v="2020-02-09T03:42:16"/>
    <d v="2020-02-09T04:31:48"/>
    <d v="2020-02-09T03:42:15"/>
    <n v="0"/>
    <n v="0"/>
    <n v="1"/>
    <n v="14430069"/>
    <n v="25"/>
    <n v="9"/>
    <n v="224733424"/>
    <n v="1143"/>
    <n v="222"/>
    <n v="613416582"/>
    <n v="1644"/>
    <n v="282"/>
    <n v="473556"/>
    <n v="1"/>
    <n v="282"/>
    <n v="46949516"/>
    <n v="64"/>
    <n v="282"/>
    <n v="230750513"/>
    <n v="1159"/>
    <n v="282"/>
    <n v="682469277"/>
    <n v="1938"/>
    <n v="282"/>
    <n v="473556"/>
    <n v="1"/>
    <n v="0"/>
    <n v="41894916"/>
    <n v="57"/>
    <n v="0"/>
    <n v="176552041"/>
    <n v="939"/>
    <n v="33"/>
    <n v="607854819"/>
    <n v="1656"/>
    <n v="282"/>
    <s v="domain\PeerSvc"/>
    <x v="641"/>
    <n v="1"/>
  </r>
  <r>
    <s v="\\FS1\2018\124098"/>
    <n v="8"/>
    <n v="283214912"/>
    <n v="1204"/>
    <n v="149"/>
    <n v="235228"/>
    <n v="695076"/>
    <n v="1900771"/>
    <n v="123940236"/>
    <n v="0"/>
    <s v="\\FS1\2018\123456\2018\I\002\CC\2083711b-2405-4081-a4bf-0619c8375f1b\GLI.xml"/>
    <n v="8"/>
    <n v="0"/>
    <s v="\\FS1\2018\123456\2018\I\001\CC\2083711b-2405-4081-a4bf-0619c8375f1b\CF_210_2083711b-2405-4081-a4bf-0619c8375f1b_2083711b-2405-4081-a4bf-0619c8375f1b.docx"/>
    <n v="210"/>
    <n v="0"/>
    <n v="0"/>
    <n v="0"/>
    <n v="0"/>
    <n v="0"/>
    <n v="0"/>
    <n v="0"/>
    <n v="0"/>
    <d v="2020-02-08T05:31:29"/>
    <d v="2020-02-09T01:08:33"/>
    <d v="2020-02-08T05:31:24"/>
    <n v="531618"/>
    <n v="1"/>
    <n v="1"/>
    <n v="3535014"/>
    <n v="20"/>
    <n v="9"/>
    <n v="16659193"/>
    <n v="73"/>
    <n v="21"/>
    <n v="283214912"/>
    <n v="1204"/>
    <n v="149"/>
    <n v="1063200"/>
    <n v="2"/>
    <n v="149"/>
    <n v="7446681"/>
    <n v="28"/>
    <n v="149"/>
    <n v="23443480"/>
    <n v="91"/>
    <n v="149"/>
    <n v="283214912"/>
    <n v="1204"/>
    <n v="149"/>
    <n v="531582"/>
    <n v="1"/>
    <n v="0"/>
    <n v="4090522"/>
    <n v="18"/>
    <n v="1"/>
    <n v="18620465"/>
    <n v="76"/>
    <n v="9"/>
    <n v="283214912"/>
    <n v="1204"/>
    <n v="149"/>
    <s v="domain\PeerSvc"/>
    <x v="642"/>
    <n v="1"/>
  </r>
  <r>
    <s v="\\FS1\2018\124099"/>
    <n v="9"/>
    <n v="64872522224"/>
    <n v="96036"/>
    <n v="7390"/>
    <n v="675502"/>
    <n v="189417647"/>
    <n v="8778419"/>
    <n v="1184359515"/>
    <n v="0"/>
    <s v="\\FS1\2018\123456\2018\P\056\PC\SP\2083711b-2405-4081-a4bf-0619c8375f1b\2"/>
    <n v="9"/>
    <n v="0"/>
    <s v="\\FS1\2018\123456\2018\C\003\CC\2083711b-2405-4081-a4bf-0619c8375f1b\Cache_CF_134_2083711b-2405-4081-a4bf-0619c8375f1b_2083711b-2405-4081-a4bf-0619c8375f1b.docx"/>
    <n v="216"/>
    <n v="0"/>
    <n v="0"/>
    <n v="0"/>
    <n v="0"/>
    <n v="0"/>
    <n v="0"/>
    <n v="4"/>
    <n v="9"/>
    <d v="2020-02-08T22:30:24"/>
    <d v="2020-02-09T01:24:52"/>
    <d v="2020-02-08T21:38:15"/>
    <n v="7051832"/>
    <n v="16"/>
    <n v="18"/>
    <n v="3410235354"/>
    <n v="4052"/>
    <n v="1019"/>
    <n v="14996215439"/>
    <n v="22131"/>
    <n v="3282"/>
    <n v="64872522224"/>
    <n v="96036"/>
    <n v="7390"/>
    <n v="1891438555"/>
    <n v="1840"/>
    <n v="7390"/>
    <n v="7024874851"/>
    <n v="6657"/>
    <n v="7390"/>
    <n v="25081962950"/>
    <n v="30271"/>
    <n v="7390"/>
    <n v="64872522224"/>
    <n v="96036"/>
    <n v="7390"/>
    <n v="18141511"/>
    <n v="24"/>
    <n v="1"/>
    <n v="3850875633"/>
    <n v="4297"/>
    <n v="435"/>
    <n v="16987516840"/>
    <n v="22938"/>
    <n v="1992"/>
    <n v="64872522224"/>
    <n v="96036"/>
    <n v="7390"/>
    <s v="domain\PeerSvc"/>
    <x v="643"/>
    <n v="1"/>
  </r>
  <r>
    <s v="\\FS1\2018\124100"/>
    <n v="8"/>
    <n v="11458970516"/>
    <n v="31200"/>
    <n v="2381"/>
    <n v="367274"/>
    <n v="161548593"/>
    <n v="4812671"/>
    <n v="1916450254"/>
    <n v="0"/>
    <s v="\\FS1\2018\123456\2018\I\001\PC\SP\2083711b-2405-4081-a4bf-0619c8375f1b\"/>
    <n v="8"/>
    <n v="0"/>
    <s v="\\FS1\2018\123456\2018\P\003\CC\2083711b-2405-4081-a4bf-0619c8375f1b\Cache_CF_1_2083711b-2405-4081-a4bf-0619c8375f1b_2083711b-2405-4081-a4bf-0619c8375f1b.docx"/>
    <n v="214"/>
    <n v="0"/>
    <n v="0"/>
    <n v="0"/>
    <n v="0"/>
    <n v="0"/>
    <n v="1"/>
    <n v="11"/>
    <n v="2"/>
    <d v="2020-02-08T21:42:39"/>
    <d v="2020-02-09T01:24:35"/>
    <d v="2020-02-08T21:18:22"/>
    <n v="0"/>
    <n v="0"/>
    <n v="2"/>
    <n v="130031979"/>
    <n v="178"/>
    <n v="24"/>
    <n v="271087021"/>
    <n v="483"/>
    <n v="59"/>
    <n v="11138429170"/>
    <n v="29688"/>
    <n v="2381"/>
    <n v="59646196"/>
    <n v="76"/>
    <n v="2381"/>
    <n v="289298673"/>
    <n v="370"/>
    <n v="2381"/>
    <n v="638894172"/>
    <n v="861"/>
    <n v="2381"/>
    <n v="11458970516"/>
    <n v="31200"/>
    <n v="2381"/>
    <n v="2257913"/>
    <n v="2"/>
    <n v="0"/>
    <n v="162399286"/>
    <n v="215"/>
    <n v="0"/>
    <n v="411544426"/>
    <n v="573"/>
    <n v="5"/>
    <n v="10833671264"/>
    <n v="29252"/>
    <n v="2381"/>
    <s v="domain\PeerSvc"/>
    <x v="644"/>
    <n v="1"/>
  </r>
  <r>
    <s v="\\FS1\2018\124101"/>
    <n v="8"/>
    <n v="3247288305"/>
    <n v="9102"/>
    <n v="761"/>
    <n v="356766"/>
    <n v="65628204"/>
    <n v="4267133"/>
    <n v="694263450"/>
    <n v="0"/>
    <s v="\\FS1\2018\123456\2018\I\004\CC\2083711b-2405-4081-a4bf-0619c8375f1b\GLI.xml"/>
    <n v="8"/>
    <n v="0"/>
    <s v="\\FS1\2018\123456\2018\K\001\CC\2083711b-2405-4081-a4bf-0619c8375f1b\MASK_CFf_2083711b-2405-4081-a4bf-0619c8375f1b_2083711b-2405-4081-a4bf-0619c8375f1b.docx"/>
    <n v="214"/>
    <n v="0"/>
    <n v="0"/>
    <n v="0"/>
    <n v="0"/>
    <n v="0"/>
    <n v="0"/>
    <n v="1"/>
    <n v="0"/>
    <d v="2020-02-08T15:55:09"/>
    <d v="2020-02-09T01:01:21"/>
    <d v="2020-02-08T15:12:24"/>
    <n v="17586433"/>
    <n v="4"/>
    <n v="5"/>
    <n v="52829594"/>
    <n v="122"/>
    <n v="21"/>
    <n v="324347493"/>
    <n v="2957"/>
    <n v="297"/>
    <n v="3217097903"/>
    <n v="9004"/>
    <n v="761"/>
    <n v="40717053"/>
    <n v="13"/>
    <n v="761"/>
    <n v="150858914"/>
    <n v="181"/>
    <n v="761"/>
    <n v="848764578"/>
    <n v="3292"/>
    <n v="761"/>
    <n v="3247288305"/>
    <n v="9102"/>
    <n v="761"/>
    <n v="24356761"/>
    <n v="10"/>
    <n v="0"/>
    <n v="104912227"/>
    <n v="149"/>
    <n v="0"/>
    <n v="566184218"/>
    <n v="2892"/>
    <n v="0"/>
    <n v="3102465601"/>
    <n v="8854"/>
    <n v="761"/>
    <s v="domain\PeerSvc"/>
    <x v="645"/>
    <n v="1"/>
  </r>
  <r>
    <s v="\\FS1\2018\124102"/>
    <n v="8"/>
    <n v="13589347662"/>
    <n v="26089"/>
    <n v="2911"/>
    <n v="520884"/>
    <n v="50735962"/>
    <n v="4668274"/>
    <n v="902540168"/>
    <n v="0"/>
    <s v="\\FS1\2018\123456\2018\S\003\CC\2083711b-2405-4081-a4bf-0619c8375f1b\GLI.xml"/>
    <n v="8"/>
    <n v="0"/>
    <s v="\\FS1\2018\123456\2018\S\002\CC\2083711b-2405-4081-a4bf-0619c8375f1b\Cache_CFf_2083711b-2405-4081-a4bf-0619c8375f1b_2083711b-2405-4081-a4bf-0619c8375f1b.docx"/>
    <n v="215"/>
    <n v="0"/>
    <n v="0"/>
    <n v="0"/>
    <n v="0"/>
    <n v="0"/>
    <n v="1"/>
    <n v="13"/>
    <n v="3"/>
    <d v="2020-02-08T23:54:56"/>
    <d v="2020-02-09T01:24:53"/>
    <d v="2020-02-08T23:54:56"/>
    <n v="637149"/>
    <n v="3"/>
    <n v="33"/>
    <n v="53448902"/>
    <n v="275"/>
    <n v="135"/>
    <n v="1957230009"/>
    <n v="2726"/>
    <n v="335"/>
    <n v="13069488212"/>
    <n v="23581"/>
    <n v="2911"/>
    <n v="118694362"/>
    <n v="145"/>
    <n v="2911"/>
    <n v="273575975"/>
    <n v="510"/>
    <n v="2911"/>
    <n v="3908682339"/>
    <n v="4809"/>
    <n v="2911"/>
    <n v="13589347662"/>
    <n v="26088"/>
    <n v="2911"/>
    <n v="100498233"/>
    <n v="103"/>
    <n v="0"/>
    <n v="185936357"/>
    <n v="364"/>
    <n v="29"/>
    <n v="2105714773"/>
    <n v="2783"/>
    <n v="154"/>
    <n v="12831536652"/>
    <n v="23332"/>
    <n v="2911"/>
    <s v="domain\PeerSvc"/>
    <x v="646"/>
    <n v="1"/>
  </r>
  <r>
    <s v="\\FS1\2018\124103"/>
    <n v="8"/>
    <n v="247531791"/>
    <n v="336"/>
    <n v="67"/>
    <n v="736701"/>
    <n v="6659873"/>
    <n v="3694504"/>
    <n v="237005933"/>
    <n v="0"/>
    <s v="\\FS1\2018\123456\2018\P\001\CC\2083711b-2405-4081-a4bf-0619c8375f1b\GLI.xml"/>
    <n v="8"/>
    <n v="0"/>
    <s v="\\FS1\2018\123456\2018\P\001\CC\2083711b-2405-4081-a4bf-0619c8375f1b\CF_101_2083711b-2405-4081-a4bf-0619c8375f1b_2083711b-2405-4081-a4bf-0619c8375f1b.docx"/>
    <n v="210"/>
    <n v="0"/>
    <n v="0"/>
    <n v="0"/>
    <n v="0"/>
    <n v="0"/>
    <n v="0"/>
    <n v="0"/>
    <n v="0"/>
    <d v="2020-01-24T00:55:25"/>
    <d v="2020-02-08T21:03:33"/>
    <d v="2019-12-22T18:25:53"/>
    <n v="0"/>
    <n v="0"/>
    <n v="0"/>
    <n v="0"/>
    <n v="0"/>
    <n v="0"/>
    <n v="0"/>
    <n v="0"/>
    <n v="1"/>
    <n v="247531791"/>
    <n v="336"/>
    <n v="67"/>
    <n v="0"/>
    <n v="0"/>
    <n v="67"/>
    <n v="0"/>
    <n v="0"/>
    <n v="67"/>
    <n v="0"/>
    <n v="0"/>
    <n v="67"/>
    <n v="247531791"/>
    <n v="336"/>
    <n v="67"/>
    <n v="0"/>
    <n v="0"/>
    <n v="0"/>
    <n v="0"/>
    <n v="0"/>
    <n v="0"/>
    <n v="0"/>
    <n v="0"/>
    <n v="0"/>
    <n v="247531791"/>
    <n v="336"/>
    <n v="67"/>
    <s v="domain\PeerSvc"/>
    <x v="647"/>
    <n v="1"/>
  </r>
  <r>
    <s v="\\FS1\2018\124104"/>
    <n v="8"/>
    <n v="2794192732"/>
    <n v="7743"/>
    <n v="688"/>
    <n v="360866"/>
    <n v="28875603"/>
    <n v="4061326"/>
    <n v="684134274"/>
    <n v="0"/>
    <s v="\\FS1\2018\123456\2018\C\001\CC\2083711b-2405-4081-a4bf-0619c8375f1b\GMI.xml"/>
    <n v="8"/>
    <n v="0"/>
    <s v="\\FS1\2018\123456\2018\K\001\CC\2083711b-2405-4081-a4bf-0619c8375f1b\MASK_CFf_2083711b-2405-4081-a4bf-0619c8375f1b_2083711b-2405-4081-a4bf-0619c8375f1b.docx"/>
    <n v="214"/>
    <n v="0"/>
    <n v="0"/>
    <n v="0"/>
    <n v="0"/>
    <n v="0"/>
    <n v="0"/>
    <n v="2"/>
    <n v="0"/>
    <d v="2020-02-08T15:17:06"/>
    <d v="2020-02-09T01:24:34"/>
    <d v="2020-02-08T15:08:46"/>
    <n v="0"/>
    <n v="0"/>
    <n v="1"/>
    <n v="282797179"/>
    <n v="1919"/>
    <n v="268"/>
    <n v="512841001"/>
    <n v="3102"/>
    <n v="448"/>
    <n v="2680767869"/>
    <n v="7223"/>
    <n v="688"/>
    <n v="6764252"/>
    <n v="16"/>
    <n v="688"/>
    <n v="293111223"/>
    <n v="1936"/>
    <n v="688"/>
    <n v="556665307"/>
    <n v="3144"/>
    <n v="688"/>
    <n v="2794192732"/>
    <n v="7743"/>
    <n v="688"/>
    <n v="528300"/>
    <n v="1"/>
    <n v="0"/>
    <n v="60900041"/>
    <n v="1745"/>
    <n v="78"/>
    <n v="143028532"/>
    <n v="2837"/>
    <n v="146"/>
    <n v="2642578815"/>
    <n v="7191"/>
    <n v="688"/>
    <s v="domain\PeerSvc"/>
    <x v="648"/>
    <n v="1"/>
  </r>
  <r>
    <s v="\\FS1\2018\124105"/>
    <n v="8"/>
    <n v="880883756"/>
    <n v="1923"/>
    <n v="244"/>
    <n v="458077"/>
    <n v="18089944"/>
    <n v="3610179"/>
    <n v="570521244"/>
    <n v="0"/>
    <s v="\\FS1\2018\123456\2018\I\002\PC\SP\2083711b-2405-4081-a4bf-0619c8375f1b\"/>
    <n v="8"/>
    <n v="0"/>
    <s v="\\FS1\2018\123456\2018\I\002\CC\2083711b-2405-4081-a4bf-0619c8375f1b\Cache_offd_2083711b-2405-4081-a4bf-0619c8375f1b_2083711b-2405-4081-a4bf-0619c8375f1b.docx"/>
    <n v="210"/>
    <n v="0"/>
    <n v="0"/>
    <n v="0"/>
    <n v="0"/>
    <n v="0"/>
    <n v="0"/>
    <n v="0"/>
    <n v="0"/>
    <d v="2020-02-08T13:47:20"/>
    <d v="2020-02-09T00:58:06"/>
    <d v="2020-02-08T13:47:14"/>
    <n v="849222"/>
    <n v="1"/>
    <n v="1"/>
    <n v="5414646"/>
    <n v="13"/>
    <n v="8"/>
    <n v="16082314"/>
    <n v="23"/>
    <n v="10"/>
    <n v="870289673"/>
    <n v="1879"/>
    <n v="244"/>
    <n v="1698444"/>
    <n v="2"/>
    <n v="244"/>
    <n v="13478033"/>
    <n v="20"/>
    <n v="244"/>
    <n v="31225157"/>
    <n v="36"/>
    <n v="244"/>
    <n v="880883756"/>
    <n v="1923"/>
    <n v="244"/>
    <n v="849222"/>
    <n v="1"/>
    <n v="0"/>
    <n v="8647232"/>
    <n v="12"/>
    <n v="1"/>
    <n v="17190760"/>
    <n v="22"/>
    <n v="1"/>
    <n v="845524231"/>
    <n v="1849"/>
    <n v="244"/>
    <s v="domain\PeerSvc"/>
    <x v="649"/>
    <n v="1"/>
  </r>
  <r>
    <s v="\\FS1\2018\124106"/>
    <n v="8"/>
    <n v="342146304"/>
    <n v="272"/>
    <n v="83"/>
    <n v="1257890"/>
    <n v="8834033"/>
    <n v="4122244"/>
    <n v="174737601"/>
    <n v="0"/>
    <s v="\\FS1\2018\123456\2018\I\001\CC\2083711b-2405-4081-a4bf-0619c8375f1b\LGP.docx"/>
    <n v="8"/>
    <n v="0"/>
    <s v="\\FS1\2018\123456\2018\I\001\CC\2083711b-2405-4081-a4bf-0619c8375f1b\LGP.docx"/>
    <n v="142"/>
    <n v="0"/>
    <n v="0"/>
    <n v="0"/>
    <n v="0"/>
    <n v="0"/>
    <n v="0"/>
    <n v="0"/>
    <n v="0"/>
    <d v="2020-02-06T09:46:20"/>
    <d v="2020-02-08T21:18:45"/>
    <d v="2020-02-06T09:01:29"/>
    <n v="0"/>
    <n v="0"/>
    <n v="0"/>
    <n v="0"/>
    <n v="0"/>
    <n v="1"/>
    <n v="31918823"/>
    <n v="14"/>
    <n v="4"/>
    <n v="314905776"/>
    <n v="213"/>
    <n v="83"/>
    <n v="0"/>
    <n v="0"/>
    <n v="83"/>
    <n v="3277889"/>
    <n v="1"/>
    <n v="83"/>
    <n v="56265518"/>
    <n v="25"/>
    <n v="83"/>
    <n v="342146304"/>
    <n v="271"/>
    <n v="83"/>
    <n v="0"/>
    <n v="0"/>
    <n v="0"/>
    <n v="3277889"/>
    <n v="1"/>
    <n v="0"/>
    <n v="29947130"/>
    <n v="14"/>
    <n v="0"/>
    <n v="263808416"/>
    <n v="193"/>
    <n v="83"/>
    <s v="domain\PeerSvc"/>
    <x v="650"/>
    <n v="1"/>
  </r>
  <r>
    <s v="\\FS1\2018\124107"/>
    <n v="8"/>
    <n v="633678835"/>
    <n v="2123"/>
    <n v="250"/>
    <n v="298482"/>
    <n v="2749813"/>
    <n v="2534715"/>
    <n v="394251145"/>
    <n v="0"/>
    <s v="\\FS1\2018\123456\2018\Y\001\CC\2083711b-2405-4081-a4bf-0619c8375f1b\GLI.xml"/>
    <n v="8"/>
    <n v="0"/>
    <s v="\\FS1\2018\123456\2018\P\001\CC\2083711b-2405-4081-a4bf-0619c8375f1b\FC_CFf_2083711b-2405-4081-a4bf-0619c8375f1b_2083711b-2405-4081-a4bf-0619c8375f1b.docx"/>
    <n v="212"/>
    <n v="0"/>
    <n v="0"/>
    <n v="0"/>
    <n v="0"/>
    <n v="0"/>
    <n v="0"/>
    <n v="1"/>
    <n v="0"/>
    <d v="2020-02-05T17:39:07"/>
    <d v="2020-02-08T21:16:50"/>
    <d v="2020-02-05T17:36:52"/>
    <n v="0"/>
    <n v="0"/>
    <n v="0"/>
    <n v="0"/>
    <n v="0"/>
    <n v="1"/>
    <n v="235870826"/>
    <n v="934"/>
    <n v="139"/>
    <n v="607623451"/>
    <n v="1980"/>
    <n v="250"/>
    <n v="0"/>
    <n v="0"/>
    <n v="250"/>
    <n v="1215476"/>
    <n v="2"/>
    <n v="250"/>
    <n v="295939399"/>
    <n v="1016"/>
    <n v="250"/>
    <n v="633678835"/>
    <n v="2123"/>
    <n v="250"/>
    <n v="0"/>
    <n v="0"/>
    <n v="0"/>
    <n v="577979"/>
    <n v="1"/>
    <n v="0"/>
    <n v="156210149"/>
    <n v="818"/>
    <n v="13"/>
    <n v="601587292"/>
    <n v="1966"/>
    <n v="250"/>
    <s v="domain\PeerSvc"/>
    <x v="651"/>
    <n v="1"/>
  </r>
  <r>
    <s v="\\FS1\2018\124108"/>
    <n v="8"/>
    <n v="3010558915"/>
    <n v="12160"/>
    <n v="1276"/>
    <n v="247578"/>
    <n v="3424828"/>
    <n v="2359372"/>
    <n v="1314525203"/>
    <n v="0"/>
    <s v="\\FS1\2018\123456\2018\P\001\CC\2083711b-2405-4081-a4bf-0619c8375f1b\GMI.xml"/>
    <n v="8"/>
    <n v="0"/>
    <s v="\\FS1\2018\123456\2018\P\001\CC\2083711b-2405-4081-a4bf-0619c8375f1b\CFf_2083711b-2405-4081-a4bf-0619c8375f1b_2083711b-2405-4081-a4bf-0619c8375f1b.docx"/>
    <n v="209"/>
    <n v="0"/>
    <n v="0"/>
    <n v="0"/>
    <n v="0"/>
    <n v="0"/>
    <n v="2"/>
    <n v="3"/>
    <n v="1"/>
    <d v="2020-02-08T13:32:14"/>
    <d v="2020-02-09T01:15:38"/>
    <d v="2020-02-08T13:30:38"/>
    <n v="1537375"/>
    <n v="6"/>
    <n v="8"/>
    <n v="6088688"/>
    <n v="18"/>
    <n v="13"/>
    <n v="30458133"/>
    <n v="128"/>
    <n v="35"/>
    <n v="2764991229"/>
    <n v="10693"/>
    <n v="1276"/>
    <n v="9119462"/>
    <n v="20"/>
    <n v="1276"/>
    <n v="50162975"/>
    <n v="102"/>
    <n v="1276"/>
    <n v="121301451"/>
    <n v="292"/>
    <n v="1276"/>
    <n v="3010558915"/>
    <n v="12160"/>
    <n v="1276"/>
    <n v="4761118"/>
    <n v="12"/>
    <n v="1"/>
    <n v="26445160"/>
    <n v="55"/>
    <n v="1"/>
    <n v="73162259"/>
    <n v="197"/>
    <n v="8"/>
    <n v="2747593572"/>
    <n v="10725"/>
    <n v="1276"/>
    <s v="domain\PeerSvc"/>
    <x v="652"/>
    <n v="1"/>
  </r>
  <r>
    <s v="\\FS1\2018\124109"/>
    <n v="9"/>
    <n v="2970106602"/>
    <n v="10774"/>
    <n v="933"/>
    <n v="275673"/>
    <n v="10430553"/>
    <n v="3183394"/>
    <n v="350829289"/>
    <n v="0"/>
    <s v="\\FS1\2018\123456\2018\I\005\CC\2083711b-2405-4081-a4bf-0619c8375f1b\Error\CF_15_2083711b-2405-4081-a4bf-0619c8375f1b_2083711b-2405-4081-a4bf-0619c8375f1b.docx"/>
    <n v="9"/>
    <n v="0"/>
    <s v="\\FS1\2018\123456\2018\I\005\CC\2083711b-2405-4081-a4bf-0619c8375f1b\Error\CF_15_2083711b-2405-4081-a4bf-0619c8375f1b_2083711b-2405-4081-a4bf-0619c8375f1b.docx"/>
    <n v="215"/>
    <n v="0"/>
    <n v="0"/>
    <n v="0"/>
    <n v="0"/>
    <n v="0"/>
    <n v="0"/>
    <n v="2"/>
    <n v="0"/>
    <d v="2020-02-08T13:58:50"/>
    <d v="2020-02-09T01:07:12"/>
    <d v="2020-02-08T13:58:45"/>
    <n v="585838"/>
    <n v="1"/>
    <n v="1"/>
    <n v="39045643"/>
    <n v="34"/>
    <n v="12"/>
    <n v="150997645"/>
    <n v="209"/>
    <n v="41"/>
    <n v="2896754397"/>
    <n v="10497"/>
    <n v="933"/>
    <n v="5442080"/>
    <n v="7"/>
    <n v="933"/>
    <n v="80357766"/>
    <n v="80"/>
    <n v="933"/>
    <n v="300991270"/>
    <n v="372"/>
    <n v="933"/>
    <n v="2970106602"/>
    <n v="10774"/>
    <n v="933"/>
    <n v="585838"/>
    <n v="1"/>
    <n v="0"/>
    <n v="52820128"/>
    <n v="56"/>
    <n v="1"/>
    <n v="182534884"/>
    <n v="252"/>
    <n v="5"/>
    <n v="2718118058"/>
    <n v="10275"/>
    <n v="933"/>
    <s v="domain\PeerSvc"/>
    <x v="653"/>
    <n v="1"/>
  </r>
  <r>
    <s v="\\FS1\2018\124110"/>
    <n v="8"/>
    <n v="4638075641"/>
    <n v="14572"/>
    <n v="1392"/>
    <n v="318286"/>
    <n v="7608049"/>
    <n v="3331950"/>
    <n v="395150451"/>
    <n v="0"/>
    <s v="\\FS1\2018\123456\2018\S\001\PC\PP\2083711b-2405-4081-a4bf-0619c8375f1b.cp"/>
    <n v="8"/>
    <n v="0"/>
    <s v="\\FS1\2018\123456\2018\K\001\CC\2083711b-2405-4081-a4bf-0619c8375f1b\MASK_CFf_2083711b-2405-4081-a4bf-0619c8375f1b_2083711b-2405-4081-a4bf-0619c8375f1b.docx"/>
    <n v="214"/>
    <n v="0"/>
    <n v="0"/>
    <n v="0"/>
    <n v="0"/>
    <n v="0"/>
    <n v="0"/>
    <n v="0"/>
    <n v="1"/>
    <d v="2020-02-07T18:24:41"/>
    <d v="2020-02-09T00:42:51"/>
    <d v="2020-02-07T18:16:02"/>
    <n v="0"/>
    <n v="0"/>
    <n v="0"/>
    <n v="8938147"/>
    <n v="26"/>
    <n v="20"/>
    <n v="1167070211"/>
    <n v="2430"/>
    <n v="307"/>
    <n v="4451129982"/>
    <n v="13597"/>
    <n v="1392"/>
    <n v="2720692"/>
    <n v="3"/>
    <n v="1392"/>
    <n v="30854325"/>
    <n v="50"/>
    <n v="1392"/>
    <n v="2147142011"/>
    <n v="3791"/>
    <n v="1392"/>
    <n v="4638075641"/>
    <n v="14572"/>
    <n v="1392"/>
    <n v="0"/>
    <n v="0"/>
    <n v="0"/>
    <n v="17410977"/>
    <n v="33"/>
    <n v="1"/>
    <n v="1400906001"/>
    <n v="2741"/>
    <n v="173"/>
    <n v="4567753551"/>
    <n v="14387"/>
    <n v="1392"/>
    <s v="domain\PeerSvc"/>
    <x v="654"/>
    <n v="1"/>
  </r>
  <r>
    <s v="\\FS1\2018\124111"/>
    <n v="8"/>
    <n v="1849485651"/>
    <n v="7627"/>
    <n v="587"/>
    <n v="242491"/>
    <n v="4156811"/>
    <n v="3150742"/>
    <n v="1371580426"/>
    <n v="0"/>
    <s v="\\FS1\2018\123456\2018\F\001\CC\2083711b-2405-4081-a4bf-0619c8375f1b\GLI.xml"/>
    <n v="8"/>
    <n v="0"/>
    <s v="\\FS1\2018\123456\2018\P\001\CC\2083711b-2405-4081-a4bf-0619c8375f1b\CF_134_2083711b-2405-4081-a4bf-0619c8375f1b_2083711b-2405-4081-a4bf-0619c8375f1b.docx"/>
    <n v="210"/>
    <n v="0"/>
    <n v="0"/>
    <n v="0"/>
    <n v="0"/>
    <n v="0"/>
    <n v="1"/>
    <n v="1"/>
    <n v="0"/>
    <d v="2020-02-07T10:40:29"/>
    <d v="2020-02-08T21:23:25"/>
    <d v="2020-02-07T10:24:56"/>
    <n v="0"/>
    <n v="0"/>
    <n v="0"/>
    <n v="4363566"/>
    <n v="14"/>
    <n v="7"/>
    <n v="392390153"/>
    <n v="2680"/>
    <n v="455"/>
    <n v="1730427532"/>
    <n v="7092"/>
    <n v="587"/>
    <n v="1983273"/>
    <n v="3"/>
    <n v="587"/>
    <n v="25251183"/>
    <n v="40"/>
    <n v="587"/>
    <n v="412800792"/>
    <n v="2708"/>
    <n v="587"/>
    <n v="1849485651"/>
    <n v="7627"/>
    <n v="587"/>
    <n v="0"/>
    <n v="0"/>
    <n v="0"/>
    <n v="8061769"/>
    <n v="15"/>
    <n v="0"/>
    <n v="76592278"/>
    <n v="1821"/>
    <n v="12"/>
    <n v="1653575957"/>
    <n v="6971"/>
    <n v="587"/>
    <s v="domain\PeerSvc"/>
    <x v="655"/>
    <n v="1"/>
  </r>
  <r>
    <s v="\\FS1\2018\124112"/>
    <n v="8"/>
    <n v="2464738355"/>
    <n v="9008"/>
    <n v="881"/>
    <n v="273616"/>
    <n v="23416970"/>
    <n v="2797659"/>
    <n v="1700377955"/>
    <n v="0"/>
    <s v="\\FS1\2018\123456\2018\S\001\CC\2083711b-2405-4081-a4bf-0619c8375f1b\CF_1_2083711b-2405-4081-a4bf-0619c8375f1b_2083711b-2405-4081-a4bf-0619c8375f1b.docx"/>
    <n v="8"/>
    <n v="0"/>
    <s v="\\FS1\2018\123456\2018\I\001\CC\2083711b-2405-4081-a4bf-0619c8375f1b\CF_400_2083711b-2405-4081-a4bf-0619c8375f1b_2083711b-2405-4081-a4bf-0619c8375f1b.docx"/>
    <n v="210"/>
    <n v="0"/>
    <n v="0"/>
    <n v="0"/>
    <n v="0"/>
    <n v="0"/>
    <n v="1"/>
    <n v="1"/>
    <n v="0"/>
    <d v="2020-02-08T13:41:25"/>
    <d v="2020-02-09T01:24:50"/>
    <d v="2020-02-08T13:41:22"/>
    <n v="2293597"/>
    <n v="10"/>
    <n v="5"/>
    <n v="41590737"/>
    <n v="96"/>
    <n v="12"/>
    <n v="142469477"/>
    <n v="446"/>
    <n v="80"/>
    <n v="2143711331"/>
    <n v="7273"/>
    <n v="881"/>
    <n v="9594788"/>
    <n v="27"/>
    <n v="881"/>
    <n v="95924671"/>
    <n v="183"/>
    <n v="881"/>
    <n v="281695223"/>
    <n v="633"/>
    <n v="881"/>
    <n v="2464738355"/>
    <n v="9007"/>
    <n v="881"/>
    <n v="3354949"/>
    <n v="11"/>
    <n v="0"/>
    <n v="51682076"/>
    <n v="110"/>
    <n v="2"/>
    <n v="151731357"/>
    <n v="438"/>
    <n v="14"/>
    <n v="2128648602"/>
    <n v="7341"/>
    <n v="881"/>
    <s v="domain\PeerSvc"/>
    <x v="656"/>
    <n v="1"/>
  </r>
  <r>
    <s v="\\FS1\2018\124113"/>
    <n v="8"/>
    <n v="228459688"/>
    <n v="345"/>
    <n v="71"/>
    <n v="662201"/>
    <n v="8187316"/>
    <n v="3217742"/>
    <n v="168201740"/>
    <n v="0"/>
    <s v="\\FS1\2018\123456\2018\F\001\CC\2083711b-2405-4081-a4bf-0619c8375f1b\LGP.docx"/>
    <n v="8"/>
    <n v="0"/>
    <s v="\\FS1\2018\123456\2018\F\001\CC\2083711b-2405-4081-a4bf-0619c8375f1b\LGP.docx"/>
    <n v="142"/>
    <n v="0"/>
    <n v="0"/>
    <n v="0"/>
    <n v="0"/>
    <n v="0"/>
    <n v="0"/>
    <n v="0"/>
    <n v="0"/>
    <d v="2020-02-04T22:34:44"/>
    <d v="2020-02-08T20:54:00"/>
    <d v="2020-02-04T11:07:08"/>
    <n v="0"/>
    <n v="0"/>
    <n v="0"/>
    <n v="726939"/>
    <n v="2"/>
    <n v="3"/>
    <n v="62093995"/>
    <n v="77"/>
    <n v="12"/>
    <n v="228459688"/>
    <n v="345"/>
    <n v="71"/>
    <n v="0"/>
    <n v="0"/>
    <n v="71"/>
    <n v="1453878"/>
    <n v="3"/>
    <n v="71"/>
    <n v="116597203"/>
    <n v="137"/>
    <n v="71"/>
    <n v="228459688"/>
    <n v="345"/>
    <n v="71"/>
    <n v="0"/>
    <n v="0"/>
    <n v="0"/>
    <n v="726939"/>
    <n v="2"/>
    <n v="0"/>
    <n v="64875207"/>
    <n v="77"/>
    <n v="1"/>
    <n v="228459688"/>
    <n v="345"/>
    <n v="71"/>
    <s v="domain\PeerSvc"/>
    <x v="657"/>
    <n v="1"/>
  </r>
  <r>
    <s v="\\FS1\2018\124114"/>
    <n v="8"/>
    <n v="22364275858"/>
    <n v="49982"/>
    <n v="516"/>
    <n v="447446"/>
    <n v="64363323"/>
    <n v="43341619"/>
    <n v="497705246"/>
    <n v="0"/>
    <s v="\\FS1\2018\123456\2018\F\001\CC\2083711b-2405-4081-a4bf-0619c8375f1b\LGP.docx"/>
    <n v="8"/>
    <n v="0"/>
    <s v="\\FS1\2018\123456\2018\I\076\CC\2083711b-2405-4081-a4bf-0619c8375f1b\CF_400_2083711b-2405-4081-a4bf-0619c8375f1b_2083711b-2405-4081-a4bf-0619c8375f1b.docx"/>
    <n v="210"/>
    <n v="0"/>
    <n v="0"/>
    <n v="0"/>
    <n v="0"/>
    <n v="0"/>
    <n v="0"/>
    <n v="1"/>
    <n v="2"/>
    <d v="2020-02-08T07:49:41"/>
    <d v="2020-02-09T01:11:08"/>
    <d v="2020-02-08T07:49:41"/>
    <n v="6212556"/>
    <n v="7"/>
    <n v="6"/>
    <n v="1523655881"/>
    <n v="3215"/>
    <n v="68"/>
    <n v="5722346914"/>
    <n v="12471"/>
    <n v="167"/>
    <n v="20855904225"/>
    <n v="46353"/>
    <n v="516"/>
    <n v="213052842"/>
    <n v="421"/>
    <n v="516"/>
    <n v="2779630145"/>
    <n v="5754"/>
    <n v="516"/>
    <n v="7959319414"/>
    <n v="17336"/>
    <n v="516"/>
    <n v="22364275858"/>
    <n v="49954"/>
    <n v="516"/>
    <n v="6065295"/>
    <n v="7"/>
    <n v="0"/>
    <n v="1522205967"/>
    <n v="3209"/>
    <n v="9"/>
    <n v="5534089060"/>
    <n v="12461"/>
    <n v="63"/>
    <n v="20753144188"/>
    <n v="46488"/>
    <n v="516"/>
    <s v="domain\PeerSvc"/>
    <x v="658"/>
    <n v="1"/>
  </r>
  <r>
    <s v="\\FS1\2018\124115"/>
    <n v="8"/>
    <n v="4341335967"/>
    <n v="14768"/>
    <n v="1252"/>
    <n v="293969"/>
    <n v="5230962"/>
    <n v="3467520"/>
    <n v="2282912141"/>
    <n v="0"/>
    <s v="\\FS1\2018\123456\2018\Y\001\CC\2083711b-2405-4081-a4bf-0619c8375f1b\GMI.xml"/>
    <n v="8"/>
    <n v="0"/>
    <s v="\\FS1\2018\123456\2018\C\001\CC\2083711b-2405-4081-a4bf-0619c8375f1b\FC_CFf_2083711b-2405-4081-a4bf-0619c8375f1b_2083711b-2405-4081-a4bf-0619c8375f1b.docx"/>
    <n v="212"/>
    <n v="0"/>
    <n v="0"/>
    <n v="0"/>
    <n v="0"/>
    <n v="0"/>
    <n v="2"/>
    <n v="3"/>
    <n v="1"/>
    <d v="2020-02-07T15:10:36"/>
    <d v="2020-02-09T00:42:37"/>
    <d v="2020-02-07T13:51:03"/>
    <n v="0"/>
    <n v="0"/>
    <n v="0"/>
    <n v="14930163"/>
    <n v="31"/>
    <n v="10"/>
    <n v="942566744"/>
    <n v="1437"/>
    <n v="57"/>
    <n v="3779679075"/>
    <n v="11674"/>
    <n v="1252"/>
    <n v="544908"/>
    <n v="1"/>
    <n v="1252"/>
    <n v="50006778"/>
    <n v="75"/>
    <n v="1252"/>
    <n v="1855630022"/>
    <n v="2701"/>
    <n v="1252"/>
    <n v="4341335967"/>
    <n v="14768"/>
    <n v="1252"/>
    <n v="0"/>
    <n v="0"/>
    <n v="0"/>
    <n v="35734132"/>
    <n v="55"/>
    <n v="1"/>
    <n v="998135056"/>
    <n v="1488"/>
    <n v="20"/>
    <n v="3746433119"/>
    <n v="11748"/>
    <n v="1252"/>
    <s v="domain\PeerSvc"/>
    <x v="659"/>
    <n v="1"/>
  </r>
  <r>
    <s v="\\FS1\2018\124116"/>
    <n v="8"/>
    <n v="1257087964"/>
    <n v="3533"/>
    <n v="437"/>
    <n v="355813"/>
    <n v="12803656"/>
    <n v="2876631"/>
    <n v="569336030"/>
    <n v="0"/>
    <s v="\\FS1\2018\123456\2018\K\001\CC\2083711b-2405-4081-a4bf-0619c8375f1b\GMI.xml"/>
    <n v="8"/>
    <n v="0"/>
    <s v="\\FS1\2018\123456\2018\K\001\CC\2083711b-2405-4081-a4bf-0619c8375f1b\MASK_CFf_2083711b-2405-4081-a4bf-0619c8375f1b_2083711b-2405-4081-a4bf-0619c8375f1b.docx"/>
    <n v="214"/>
    <n v="0"/>
    <n v="0"/>
    <n v="0"/>
    <n v="0"/>
    <n v="0"/>
    <n v="1"/>
    <n v="1"/>
    <n v="0"/>
    <d v="2020-02-04T09:58:53"/>
    <d v="2020-02-08T21:21:23"/>
    <d v="2020-02-04T09:57:17"/>
    <n v="0"/>
    <n v="0"/>
    <n v="0"/>
    <n v="6189791"/>
    <n v="23"/>
    <n v="3"/>
    <n v="18350420"/>
    <n v="65"/>
    <n v="15"/>
    <n v="1106694221"/>
    <n v="2830"/>
    <n v="437"/>
    <n v="0"/>
    <n v="0"/>
    <n v="437"/>
    <n v="8394742"/>
    <n v="25"/>
    <n v="437"/>
    <n v="26730669"/>
    <n v="76"/>
    <n v="437"/>
    <n v="1257087964"/>
    <n v="3533"/>
    <n v="437"/>
    <n v="0"/>
    <n v="0"/>
    <n v="0"/>
    <n v="8384320"/>
    <n v="24"/>
    <n v="0"/>
    <n v="23168651"/>
    <n v="65"/>
    <n v="0"/>
    <n v="1094731011"/>
    <n v="2806"/>
    <n v="437"/>
    <s v="domain\PeerSvc"/>
    <x v="660"/>
    <n v="1"/>
  </r>
  <r>
    <s v="\\FS1\2018\124117"/>
    <n v="8"/>
    <n v="3711459816"/>
    <n v="9095"/>
    <n v="1057"/>
    <n v="408076"/>
    <n v="37582587"/>
    <n v="3511314"/>
    <n v="2225662623"/>
    <n v="0"/>
    <s v="\\FS1\2018\123456\2018\I\002\CC\2083711b-2405-4081-a4bf-0619c8375f1b\GMI.xml"/>
    <n v="8"/>
    <n v="0"/>
    <s v="\\FS1\2018\123456\2018\K\001\CC\2083711b-2405-4081-a4bf-0619c8375f1b\MASK_CFf_2083711b-2405-4081-a4bf-0619c8375f1b_2083711b-2405-4081-a4bf-0619c8375f1b.docx"/>
    <n v="214"/>
    <n v="0"/>
    <n v="0"/>
    <n v="0"/>
    <n v="0"/>
    <n v="0"/>
    <n v="1"/>
    <n v="1"/>
    <n v="1"/>
    <d v="2020-02-08T18:52:40"/>
    <d v="2020-02-09T01:10:54"/>
    <d v="2020-02-08T17:55:31"/>
    <n v="3853494"/>
    <n v="6"/>
    <n v="5"/>
    <n v="62430588"/>
    <n v="70"/>
    <n v="16"/>
    <n v="298581957"/>
    <n v="414"/>
    <n v="33"/>
    <n v="3530563797"/>
    <n v="8115"/>
    <n v="1057"/>
    <n v="17502652"/>
    <n v="28"/>
    <n v="1057"/>
    <n v="119694869"/>
    <n v="124"/>
    <n v="1057"/>
    <n v="1330585012"/>
    <n v="1791"/>
    <n v="1057"/>
    <n v="3711459816"/>
    <n v="9095"/>
    <n v="1057"/>
    <n v="7375942"/>
    <n v="10"/>
    <n v="0"/>
    <n v="63474321"/>
    <n v="80"/>
    <n v="0"/>
    <n v="303751379"/>
    <n v="433"/>
    <n v="4"/>
    <n v="3417539215"/>
    <n v="7975"/>
    <n v="1057"/>
    <s v="domain\PeerSvc"/>
    <x v="661"/>
    <n v="1"/>
  </r>
  <r>
    <s v="\\FS1\2018\124118"/>
    <n v="9"/>
    <n v="127060059518"/>
    <n v="287745"/>
    <n v="27409"/>
    <n v="441571"/>
    <n v="182627507"/>
    <n v="4635705"/>
    <n v="1727235861"/>
    <n v="0"/>
    <s v="\\FS1\2018\123456\2018\C\002\PC\SP\2083711b-2405-4081-a4bf-0619c8375f1b\18uv1"/>
    <n v="9"/>
    <n v="0"/>
    <s v="\\FS1\2018\123456\2018\C\015\CC\2083711b-2405-4081-a4bf-0619c8375f1b\Cache_CF_134_2083711b-2405-4081-a4bf-0619c8375f1b_2083711b-2405-4081-a4bf-0619c8375f1b.docx"/>
    <n v="216"/>
    <n v="0"/>
    <n v="0"/>
    <n v="0"/>
    <n v="0"/>
    <n v="0"/>
    <n v="0"/>
    <n v="33"/>
    <n v="30"/>
    <d v="2020-02-08T23:25:17"/>
    <d v="2020-02-09T01:24:54"/>
    <d v="2020-02-08T20:43:28"/>
    <n v="155169319"/>
    <n v="329"/>
    <n v="381"/>
    <n v="1767882316"/>
    <n v="2868"/>
    <n v="645"/>
    <n v="11799741511"/>
    <n v="24332"/>
    <n v="4386"/>
    <n v="125567324066"/>
    <n v="282620"/>
    <n v="27409"/>
    <n v="1531592049"/>
    <n v="1446"/>
    <n v="27409"/>
    <n v="4383216645"/>
    <n v="4958"/>
    <n v="27409"/>
    <n v="30432687405"/>
    <n v="37774"/>
    <n v="27409"/>
    <n v="127060059518"/>
    <n v="287741"/>
    <n v="27409"/>
    <n v="903713590"/>
    <n v="1026"/>
    <n v="5"/>
    <n v="3104444970"/>
    <n v="3925"/>
    <n v="38"/>
    <n v="11382597730"/>
    <n v="23441"/>
    <n v="1319"/>
    <n v="120810872537"/>
    <n v="279013"/>
    <n v="27409"/>
    <s v="domain\PeerSvc"/>
    <x v="662"/>
    <n v="1"/>
  </r>
  <r>
    <s v="\\FS1\2018\124119"/>
    <n v="8"/>
    <n v="4942246559"/>
    <n v="5502"/>
    <n v="720"/>
    <n v="898263"/>
    <n v="45557499"/>
    <n v="6864231"/>
    <n v="1021337386"/>
    <n v="0"/>
    <s v="\\FS1\2018\123456\2018\F\002\CC\2083711b-2405-4081-a4bf-0619c8375f1b\GLI.xml"/>
    <n v="8"/>
    <n v="0"/>
    <s v="\\FS1\2018\123456\2018\F\001\CC\2083711b-2405-4081-a4bf-0619c8375f1b\Cache_CFf_2083711b-2405-4081-a4bf-0619c8375f1b_2083711b-2405-4081-a4bf-0619c8375f1b.docx"/>
    <n v="215"/>
    <n v="0"/>
    <n v="0"/>
    <n v="0"/>
    <n v="0"/>
    <n v="0"/>
    <n v="0"/>
    <n v="1"/>
    <n v="0"/>
    <d v="2020-02-08T14:52:56"/>
    <d v="2020-02-09T01:20:44"/>
    <d v="2020-02-08T14:52:15"/>
    <n v="55255133"/>
    <n v="20"/>
    <n v="10"/>
    <n v="73098523"/>
    <n v="35"/>
    <n v="12"/>
    <n v="927608157"/>
    <n v="1021"/>
    <n v="138"/>
    <n v="4928222078"/>
    <n v="5443"/>
    <n v="720"/>
    <n v="124759343"/>
    <n v="40"/>
    <n v="720"/>
    <n v="159168369"/>
    <n v="66"/>
    <n v="720"/>
    <n v="1181703928"/>
    <n v="1139"/>
    <n v="720"/>
    <n v="4942246559"/>
    <n v="5502"/>
    <n v="720"/>
    <n v="65274022"/>
    <n v="21"/>
    <n v="0"/>
    <n v="97729687"/>
    <n v="46"/>
    <n v="0"/>
    <n v="437644987"/>
    <n v="828"/>
    <n v="34"/>
    <n v="4784569172"/>
    <n v="5336"/>
    <n v="720"/>
    <s v="domain\PeerSvc"/>
    <x v="663"/>
    <n v="1"/>
  </r>
  <r>
    <s v="\\FS1\2018\124120"/>
    <n v="8"/>
    <n v="6240790536"/>
    <n v="19622"/>
    <n v="2339"/>
    <n v="318050"/>
    <n v="25601296"/>
    <n v="2668144"/>
    <n v="1111775134"/>
    <n v="0"/>
    <s v="\\FS1\2018\123456\2018\P\002\CC\2083711b-2405-4081-a4bf-0619c8375f1b\GLI.xml"/>
    <n v="8"/>
    <n v="0"/>
    <s v="\\FS1\2018\123456\2018\X\001\CC\2083711b-2405-4081-a4bf-0619c8375f1b\Cache_CFf_2083711b-2405-4081-a4bf-0619c8375f1b_2083711b-2405-4081-a4bf-0619c8375f1b.docx"/>
    <n v="215"/>
    <n v="0"/>
    <n v="0"/>
    <n v="0"/>
    <n v="0"/>
    <n v="0"/>
    <n v="5"/>
    <n v="5"/>
    <n v="2"/>
    <d v="2020-02-08T17:05:33"/>
    <d v="2020-02-09T01:13:10"/>
    <d v="2020-02-08T16:13:20"/>
    <n v="0"/>
    <n v="0"/>
    <n v="5"/>
    <n v="20743245"/>
    <n v="80"/>
    <n v="44"/>
    <n v="433797261"/>
    <n v="2965"/>
    <n v="844"/>
    <n v="5613962007"/>
    <n v="16647"/>
    <n v="2339"/>
    <n v="12409302"/>
    <n v="22"/>
    <n v="2339"/>
    <n v="113048560"/>
    <n v="243"/>
    <n v="2339"/>
    <n v="675657131"/>
    <n v="3599"/>
    <n v="2339"/>
    <n v="6240790536"/>
    <n v="19622"/>
    <n v="2339"/>
    <n v="7002113"/>
    <n v="11"/>
    <n v="0"/>
    <n v="40493522"/>
    <n v="105"/>
    <n v="10"/>
    <n v="194205853"/>
    <n v="2497"/>
    <n v="442"/>
    <n v="5414106040"/>
    <n v="16346"/>
    <n v="2339"/>
    <s v="domain\PeerSvc"/>
    <x v="664"/>
    <n v="1"/>
  </r>
  <r>
    <s v="\\FS1\2018\124121"/>
    <n v="8"/>
    <n v="15913607495"/>
    <n v="34830"/>
    <n v="2986"/>
    <n v="456893"/>
    <n v="38392085"/>
    <n v="5329406"/>
    <n v="2322860623"/>
    <n v="0"/>
    <s v="\\FS1\2018\123456\2018\S\002\PC\PP\2083711b-2405-4081-a4bf-0619c8375f1b.cp"/>
    <n v="8"/>
    <n v="0"/>
    <s v="\\FS1\2018\123456\2018\P\002\CC\2083711b-2405-4081-a4bf-0619c8375f1b\Cache_CFf_2083711b-2405-4081-a4bf-0619c8375f1b_2083711b-2405-4081-a4bf-0619c8375f1b.docx"/>
    <n v="215"/>
    <n v="0"/>
    <n v="0"/>
    <n v="0"/>
    <n v="0"/>
    <n v="0"/>
    <n v="3"/>
    <n v="9"/>
    <n v="3"/>
    <d v="2020-02-08T23:03:00"/>
    <d v="2020-02-09T01:24:48"/>
    <d v="2020-02-08T21:47:16"/>
    <n v="17941339"/>
    <n v="12"/>
    <n v="8"/>
    <n v="192575257"/>
    <n v="293"/>
    <n v="63"/>
    <n v="2304855096"/>
    <n v="11923"/>
    <n v="1097"/>
    <n v="15209699375"/>
    <n v="31891"/>
    <n v="2986"/>
    <n v="90706897"/>
    <n v="45"/>
    <n v="2986"/>
    <n v="392430593"/>
    <n v="444"/>
    <n v="2986"/>
    <n v="2788541988"/>
    <n v="12314"/>
    <n v="2986"/>
    <n v="15913607495"/>
    <n v="34828"/>
    <n v="2986"/>
    <n v="21953278"/>
    <n v="12"/>
    <n v="0"/>
    <n v="277439992"/>
    <n v="329"/>
    <n v="8"/>
    <n v="1263839871"/>
    <n v="11297"/>
    <n v="172"/>
    <n v="14430410032"/>
    <n v="30068"/>
    <n v="2986"/>
    <s v="domain\PeerSvc"/>
    <x v="665"/>
    <n v="1"/>
  </r>
  <r>
    <s v="\\FS1\2018\124122"/>
    <n v="8"/>
    <n v="2939790450"/>
    <n v="7925"/>
    <n v="940"/>
    <n v="370951"/>
    <n v="11045787"/>
    <n v="3127436"/>
    <n v="602365956"/>
    <n v="0"/>
    <s v="\\FS1\2018\123456\2018\P\004\CC\2083711b-2405-4081-a4bf-0619c8375f1b\GMI.xml"/>
    <n v="8"/>
    <n v="0"/>
    <s v="\\FS1\2018\123456\2018\I\003\CC\2083711b-2405-4081-a4bf-0619c8375f1b\CF_5100_2083711b-2405-4081-a4bf-0619c8375f1b_2083711b-2405-4081-a4bf-0619c8375f1b.docx"/>
    <n v="211"/>
    <n v="0"/>
    <n v="0"/>
    <n v="0"/>
    <n v="0"/>
    <n v="0"/>
    <n v="0"/>
    <n v="2"/>
    <n v="0"/>
    <d v="2020-02-08T14:10:22"/>
    <d v="2020-02-09T01:10:49"/>
    <d v="2020-02-08T13:57:18"/>
    <n v="579182"/>
    <n v="2"/>
    <n v="3"/>
    <n v="32399357"/>
    <n v="41"/>
    <n v="22"/>
    <n v="483760283"/>
    <n v="696"/>
    <n v="68"/>
    <n v="2939790450"/>
    <n v="7925"/>
    <n v="940"/>
    <n v="21804780"/>
    <n v="23"/>
    <n v="940"/>
    <n v="99951738"/>
    <n v="116"/>
    <n v="940"/>
    <n v="1256167463"/>
    <n v="1582"/>
    <n v="940"/>
    <n v="2939790450"/>
    <n v="7925"/>
    <n v="940"/>
    <n v="3405749"/>
    <n v="4"/>
    <n v="0"/>
    <n v="78071022"/>
    <n v="68"/>
    <n v="2"/>
    <n v="574866233"/>
    <n v="759"/>
    <n v="9"/>
    <n v="2939790450"/>
    <n v="7925"/>
    <n v="940"/>
    <s v="domain\PeerSvc"/>
    <x v="666"/>
    <n v="1"/>
  </r>
  <r>
    <s v="\\FS1\2018\124123"/>
    <n v="8"/>
    <n v="30460421392"/>
    <n v="50283"/>
    <n v="5328"/>
    <n v="605779"/>
    <n v="71375498"/>
    <n v="5717046"/>
    <n v="808565952"/>
    <n v="0"/>
    <s v="\\FS1\2018\123456\2018\C\001\PC\PP\2083711b-2405-4081-a4bf-0619c8375f1b.cp"/>
    <n v="8"/>
    <n v="0"/>
    <s v="\\FS1\2018\123456\2018\C\005\CC\2083711b-2405-4081-a4bf-0619c8375f1b\Cache_CF2083711b-2405-4081-a4bf-0619c8375f1b_2083711b-2405-4081-a4bf-0619c8375f1b.docx"/>
    <n v="215"/>
    <n v="0"/>
    <n v="0"/>
    <n v="0"/>
    <n v="0"/>
    <n v="0"/>
    <n v="0"/>
    <n v="0"/>
    <n v="5"/>
    <d v="2020-02-08T19:50:51"/>
    <d v="2020-02-09T01:24:52"/>
    <d v="2020-02-08T19:48:36"/>
    <n v="34031817"/>
    <n v="47"/>
    <n v="30"/>
    <n v="1550777892"/>
    <n v="2155"/>
    <n v="528"/>
    <n v="7395980651"/>
    <n v="16940"/>
    <n v="3387"/>
    <n v="30460421392"/>
    <n v="50283"/>
    <n v="5328"/>
    <n v="210636306"/>
    <n v="268"/>
    <n v="5328"/>
    <n v="2645536616"/>
    <n v="3224"/>
    <n v="5328"/>
    <n v="11100128090"/>
    <n v="20912"/>
    <n v="5328"/>
    <n v="30460421392"/>
    <n v="50283"/>
    <n v="5328"/>
    <n v="42783244"/>
    <n v="61"/>
    <n v="0"/>
    <n v="1810105720"/>
    <n v="2457"/>
    <n v="182"/>
    <n v="7798204546"/>
    <n v="17345"/>
    <n v="2526"/>
    <n v="30460421392"/>
    <n v="50283"/>
    <n v="5328"/>
    <s v="domain\PeerSvc"/>
    <x v="667"/>
    <n v="1"/>
  </r>
  <r>
    <s v="\\FS1\2018\124124"/>
    <n v="8"/>
    <n v="275447344"/>
    <n v="402"/>
    <n v="101"/>
    <n v="685192"/>
    <n v="11151937"/>
    <n v="2727201"/>
    <n v="185655149"/>
    <n v="0"/>
    <s v="\\FS1\2018\123456\2018\I\001\CC\2083711b-2405-4081-a4bf-0619c8375f1b\LGP.docx"/>
    <n v="8"/>
    <n v="0"/>
    <s v="\\FS1\2018\123456\2018\I\001\CC\2083711b-2405-4081-a4bf-0619c8375f1b\LGP.docx"/>
    <n v="142"/>
    <n v="0"/>
    <n v="0"/>
    <n v="0"/>
    <n v="0"/>
    <n v="0"/>
    <n v="0"/>
    <n v="0"/>
    <n v="0"/>
    <d v="2020-02-05T16:01:32"/>
    <d v="2020-02-08T20:55:07"/>
    <d v="2020-02-05T15:26:27"/>
    <n v="0"/>
    <n v="0"/>
    <n v="0"/>
    <n v="3814243"/>
    <n v="6"/>
    <n v="4"/>
    <n v="59576893"/>
    <n v="64"/>
    <n v="13"/>
    <n v="266715383"/>
    <n v="367"/>
    <n v="101"/>
    <n v="0"/>
    <n v="0"/>
    <n v="101"/>
    <n v="9829250"/>
    <n v="13"/>
    <n v="101"/>
    <n v="137402810"/>
    <n v="120"/>
    <n v="101"/>
    <n v="275447344"/>
    <n v="399"/>
    <n v="101"/>
    <n v="0"/>
    <n v="0"/>
    <n v="0"/>
    <n v="6908858"/>
    <n v="9"/>
    <n v="0"/>
    <n v="70506153"/>
    <n v="66"/>
    <n v="0"/>
    <n v="225139796"/>
    <n v="325"/>
    <n v="101"/>
    <s v="domain\PeerSvc"/>
    <x v="668"/>
    <n v="1"/>
  </r>
  <r>
    <s v="\\FS1\2018\124125"/>
    <n v="8"/>
    <n v="144911616"/>
    <n v="353"/>
    <n v="49"/>
    <n v="410514"/>
    <n v="6351532"/>
    <n v="2957379"/>
    <n v="130092105"/>
    <n v="0"/>
    <s v="\\FS1\2018\123456\2018\S\001\CC\2083711b-2405-4081-a4bf-0619c8375f1b\GMI.xml"/>
    <n v="8"/>
    <n v="0"/>
    <s v="\\FS1\2018\123456\2018\S\001\CC\2083711b-2405-4081-a4bf-0619c8375f1b\CFf_2083711b-2405-4081-a4bf-0619c8375f1b_2083711b-2405-4081-a4bf-0619c8375f1b.docx"/>
    <n v="209"/>
    <n v="0"/>
    <n v="0"/>
    <n v="0"/>
    <n v="0"/>
    <n v="0"/>
    <n v="0"/>
    <n v="0"/>
    <n v="0"/>
    <d v="2020-02-02T15:41:07"/>
    <d v="2020-02-08T20:57:11"/>
    <d v="2020-02-02T15:41:07"/>
    <n v="0"/>
    <n v="0"/>
    <n v="0"/>
    <n v="2606743"/>
    <n v="5"/>
    <n v="4"/>
    <n v="58452758"/>
    <n v="117"/>
    <n v="27"/>
    <n v="144911616"/>
    <n v="353"/>
    <n v="49"/>
    <n v="0"/>
    <n v="0"/>
    <n v="49"/>
    <n v="2606743"/>
    <n v="5"/>
    <n v="49"/>
    <n v="64503907"/>
    <n v="130"/>
    <n v="49"/>
    <n v="144911616"/>
    <n v="353"/>
    <n v="49"/>
    <n v="0"/>
    <n v="0"/>
    <n v="0"/>
    <n v="53131"/>
    <n v="3"/>
    <n v="1"/>
    <n v="31101234"/>
    <n v="100"/>
    <n v="7"/>
    <n v="144911616"/>
    <n v="353"/>
    <n v="49"/>
    <s v="domain\PeerSvc"/>
    <x v="669"/>
    <n v="1"/>
  </r>
  <r>
    <s v="\\FS1\2018\124126"/>
    <n v="8"/>
    <n v="362328938"/>
    <n v="895"/>
    <n v="186"/>
    <n v="404836"/>
    <n v="3634123"/>
    <n v="1948005"/>
    <n v="173517019"/>
    <n v="0"/>
    <s v="\\FS1\2018\123456\2018\Y\001\CC\2083711b-2405-4081-a4bf-0619c8375f1b\LGP.docx"/>
    <n v="8"/>
    <n v="0"/>
    <s v="\\FS1\2018\123456\2018\F\002\CC\2083711b-2405-4081-a4bf-0619c8375f1b\CFf_2083711b-2405-4081-a4bf-0619c8375f1b_2083711b-2405-4081-a4bf-0619c8375f1b.docx"/>
    <n v="209"/>
    <n v="0"/>
    <n v="0"/>
    <n v="0"/>
    <n v="0"/>
    <n v="0"/>
    <n v="0"/>
    <n v="0"/>
    <n v="0"/>
    <d v="2020-02-08T22:37:43"/>
    <d v="2020-02-09T00:24:23"/>
    <d v="2020-02-08T22:37:43"/>
    <n v="0"/>
    <n v="0"/>
    <n v="2"/>
    <n v="24037534"/>
    <n v="37"/>
    <n v="6"/>
    <n v="32375010"/>
    <n v="57"/>
    <n v="12"/>
    <n v="347831756"/>
    <n v="805"/>
    <n v="186"/>
    <n v="1328412"/>
    <n v="3"/>
    <n v="186"/>
    <n v="49116865"/>
    <n v="75"/>
    <n v="186"/>
    <n v="61376389"/>
    <n v="99"/>
    <n v="186"/>
    <n v="362328938"/>
    <n v="895"/>
    <n v="186"/>
    <n v="886076"/>
    <n v="2"/>
    <n v="0"/>
    <n v="25345388"/>
    <n v="41"/>
    <n v="0"/>
    <n v="33402835"/>
    <n v="58"/>
    <n v="1"/>
    <n v="356193924"/>
    <n v="862"/>
    <n v="186"/>
    <s v="domain\PeerSvc"/>
    <x v="670"/>
    <n v="1"/>
  </r>
  <r>
    <s v="\\FS1\2018\124127"/>
    <n v="8"/>
    <n v="505241004"/>
    <n v="631"/>
    <n v="93"/>
    <n v="800698"/>
    <n v="16886045"/>
    <n v="5432698"/>
    <n v="435085918"/>
    <n v="0"/>
    <s v="\\FS1\2018\123456\2018\I\001\CC\2083711b-2405-4081-a4bf-0619c8375f1b\GLI.xml"/>
    <n v="8"/>
    <n v="0"/>
    <s v="\\FS1\2018\123456\2018\I\001\CC\2083711b-2405-4081-a4bf-0619c8375f1b\CFf_2083711b-2405-4081-a4bf-0619c8375f1b_2083711b-2405-4081-a4bf-0619c8375f1b.docx"/>
    <n v="209"/>
    <n v="0"/>
    <n v="0"/>
    <n v="0"/>
    <n v="0"/>
    <n v="0"/>
    <n v="0"/>
    <n v="0"/>
    <n v="0"/>
    <d v="2020-02-06T07:54:35"/>
    <d v="2020-02-08T22:11:20"/>
    <d v="2020-02-06T07:37:00"/>
    <n v="0"/>
    <n v="0"/>
    <n v="0"/>
    <n v="155508998"/>
    <n v="90"/>
    <n v="12"/>
    <n v="155508998"/>
    <n v="90"/>
    <n v="12"/>
    <n v="488760714"/>
    <n v="533"/>
    <n v="93"/>
    <n v="0"/>
    <n v="0"/>
    <n v="93"/>
    <n v="254188238"/>
    <n v="161"/>
    <n v="93"/>
    <n v="254188238"/>
    <n v="161"/>
    <n v="93"/>
    <n v="505241004"/>
    <n v="631"/>
    <n v="93"/>
    <n v="0"/>
    <n v="0"/>
    <n v="0"/>
    <n v="127083873"/>
    <n v="87"/>
    <n v="4"/>
    <n v="127083873"/>
    <n v="87"/>
    <n v="4"/>
    <n v="488690495"/>
    <n v="533"/>
    <n v="93"/>
    <s v="domain\PeerSvc"/>
    <x v="671"/>
    <n v="1"/>
  </r>
  <r>
    <s v="\\FS1\2018\124128"/>
    <n v="8"/>
    <n v="18790985828"/>
    <n v="45599"/>
    <n v="4110"/>
    <n v="412092"/>
    <n v="101736385"/>
    <n v="4572016"/>
    <n v="1066198102"/>
    <n v="0"/>
    <s v="\\FS1\2018\123456\2018\S\001\PC\SP\2083711b-2405-4081-a4bf-0619c8375f1b\"/>
    <n v="8"/>
    <n v="0"/>
    <s v="\\FS1\2018\123456\2018\S\002\CC\2083711b-2405-4081-a4bf-0619c8375f1b\Cache_CFf_2083711b-2405-4081-a4bf-0619c8375f1b_2083711b-2405-4081-a4bf-0619c8375f1b.docx"/>
    <n v="215"/>
    <n v="0"/>
    <n v="0"/>
    <n v="0"/>
    <n v="0"/>
    <n v="0"/>
    <n v="2"/>
    <n v="4"/>
    <n v="4"/>
    <d v="2020-02-08T22:08:46"/>
    <d v="2020-02-09T01:24:48"/>
    <d v="2020-02-08T22:01:03"/>
    <n v="60831967"/>
    <n v="103"/>
    <n v="24"/>
    <n v="190719467"/>
    <n v="601"/>
    <n v="125"/>
    <n v="4455889047"/>
    <n v="7222"/>
    <n v="784"/>
    <n v="18655924422"/>
    <n v="45157"/>
    <n v="4110"/>
    <n v="112805305"/>
    <n v="143"/>
    <n v="4110"/>
    <n v="642826487"/>
    <n v="990"/>
    <n v="4110"/>
    <n v="7960606788"/>
    <n v="10194"/>
    <n v="4110"/>
    <n v="18790985828"/>
    <n v="45599"/>
    <n v="4110"/>
    <n v="62409007"/>
    <n v="102"/>
    <n v="0"/>
    <n v="298914049"/>
    <n v="619"/>
    <n v="16"/>
    <n v="4352543791"/>
    <n v="6878"/>
    <n v="329"/>
    <n v="18331158408"/>
    <n v="44870"/>
    <n v="4110"/>
    <s v="domain\PeerSvc"/>
    <x v="672"/>
    <n v="1"/>
  </r>
  <r>
    <s v="\\FS1\2018\124129"/>
    <n v="8"/>
    <n v="8126012957"/>
    <n v="21671"/>
    <n v="2197"/>
    <n v="374971"/>
    <n v="25606219"/>
    <n v="3698685"/>
    <n v="3530056129"/>
    <n v="0"/>
    <s v="\\FS1\2018\123456\2018\I\002\PC\SP\2083711b-2405-4081-a4bf-0619c8375f1b\"/>
    <n v="8"/>
    <n v="0"/>
    <s v="\\FS1\2018\123456\2018\P\001\CC\2083711b-2405-4081-a4bf-0619c8375f1b\Cache_CFf_2083711b-2405-4081-a4bf-0619c8375f1b_2083711b-2405-4081-a4bf-0619c8375f1b.docx"/>
    <n v="215"/>
    <n v="0"/>
    <n v="0"/>
    <n v="0"/>
    <n v="0"/>
    <n v="0"/>
    <n v="2"/>
    <n v="4"/>
    <n v="2"/>
    <d v="2020-02-09T02:45:21"/>
    <d v="2020-02-09T03:24:56"/>
    <d v="2020-02-09T02:45:20"/>
    <n v="0"/>
    <n v="0"/>
    <n v="17"/>
    <n v="40752510"/>
    <n v="93"/>
    <n v="34"/>
    <n v="3098448256"/>
    <n v="10111"/>
    <n v="1619"/>
    <n v="7618679191"/>
    <n v="19330"/>
    <n v="2197"/>
    <n v="124761253"/>
    <n v="111"/>
    <n v="2197"/>
    <n v="242703724"/>
    <n v="267"/>
    <n v="2197"/>
    <n v="3770700438"/>
    <n v="10850"/>
    <n v="2197"/>
    <n v="8126012957"/>
    <n v="21671"/>
    <n v="2197"/>
    <n v="121020990"/>
    <n v="104"/>
    <n v="0"/>
    <n v="208960571"/>
    <n v="222"/>
    <n v="3"/>
    <n v="2147900159"/>
    <n v="8707"/>
    <n v="436"/>
    <n v="7314610417"/>
    <n v="18866"/>
    <n v="2197"/>
    <s v="domain\PeerSvc"/>
    <x v="673"/>
    <n v="1"/>
  </r>
  <r>
    <s v="\\FS1\2018\124130"/>
    <n v="8"/>
    <n v="594884872"/>
    <n v="1596"/>
    <n v="204"/>
    <n v="372734"/>
    <n v="11058588"/>
    <n v="2916102"/>
    <n v="183970802"/>
    <n v="0"/>
    <s v="\\FS1\2018\123456\2018\I\002\PC\SP\2083711b-2405-4081-a4bf-0619c8375f1b\"/>
    <n v="8"/>
    <n v="0"/>
    <s v="\\FS1\2018\123456\2018\I\001\CC\2083711b-2405-4081-a4bf-0619c8375f1b\FC_CF_800_2083711b-2405-4081-a4bf-0619c8375f1b_2083711b-2405-4081-a4bf-0619c8375f1b.docx"/>
    <n v="213"/>
    <n v="0"/>
    <n v="0"/>
    <n v="0"/>
    <n v="0"/>
    <n v="0"/>
    <n v="0"/>
    <n v="0"/>
    <n v="0"/>
    <d v="2020-02-06T15:01:52"/>
    <d v="2020-02-08T20:44:35"/>
    <d v="2020-02-06T14:56:44"/>
    <n v="0"/>
    <n v="0"/>
    <n v="0"/>
    <n v="7360941"/>
    <n v="11"/>
    <n v="5"/>
    <n v="171784150"/>
    <n v="801"/>
    <n v="121"/>
    <n v="594884872"/>
    <n v="1596"/>
    <n v="204"/>
    <n v="0"/>
    <n v="0"/>
    <n v="204"/>
    <n v="15341813"/>
    <n v="23"/>
    <n v="204"/>
    <n v="193016262"/>
    <n v="826"/>
    <n v="204"/>
    <n v="594884872"/>
    <n v="1596"/>
    <n v="204"/>
    <n v="0"/>
    <n v="0"/>
    <n v="0"/>
    <n v="8787052"/>
    <n v="13"/>
    <n v="0"/>
    <n v="158218911"/>
    <n v="780"/>
    <n v="82"/>
    <n v="594884872"/>
    <n v="1596"/>
    <n v="204"/>
    <s v="domain\PeerSvc"/>
    <x v="674"/>
    <n v="1"/>
  </r>
  <r>
    <s v="\\FS1\2018\124131"/>
    <n v="8"/>
    <n v="10588764696"/>
    <n v="24221"/>
    <n v="3681"/>
    <n v="437172"/>
    <n v="29005665"/>
    <n v="2876600"/>
    <n v="446644862"/>
    <n v="0"/>
    <s v="\\FS1\2018\123456\2018\P\001\CC\2083711b-2405-4081-a4bf-0619c8375f1b\GMI.xml"/>
    <n v="8"/>
    <n v="0"/>
    <s v="\\FS1\2018\123456\2018\P\003\CC\2083711b-2405-4081-a4bf-0619c8375f1b\FC_CFf_2083711b-2405-4081-a4bf-0619c8375f1b_2083711b-2405-4081-a4bf-0619c8375f1b.docx"/>
    <n v="212"/>
    <n v="0"/>
    <n v="0"/>
    <n v="0"/>
    <n v="0"/>
    <n v="0"/>
    <n v="0"/>
    <n v="8"/>
    <n v="3"/>
    <d v="2020-02-08T23:52:38"/>
    <d v="2020-02-09T01:24:54"/>
    <d v="2020-02-08T23:52:38"/>
    <n v="13892748"/>
    <n v="23"/>
    <n v="47"/>
    <n v="223829665"/>
    <n v="358"/>
    <n v="83"/>
    <n v="536465653"/>
    <n v="967"/>
    <n v="188"/>
    <n v="10387967179"/>
    <n v="23412"/>
    <n v="3681"/>
    <n v="85518674"/>
    <n v="147"/>
    <n v="3681"/>
    <n v="582336058"/>
    <n v="791"/>
    <n v="3681"/>
    <n v="1236788871"/>
    <n v="1749"/>
    <n v="3681"/>
    <n v="10588764696"/>
    <n v="24205"/>
    <n v="3681"/>
    <n v="51718240"/>
    <n v="92"/>
    <n v="0"/>
    <n v="363083225"/>
    <n v="536"/>
    <n v="0"/>
    <n v="793782836"/>
    <n v="1242"/>
    <n v="17"/>
    <n v="10073781159"/>
    <n v="23030"/>
    <n v="3681"/>
    <s v="domain\PeerSvc"/>
    <x v="675"/>
    <n v="1"/>
  </r>
  <r>
    <s v="\\FS1\2018\124132"/>
    <n v="8"/>
    <n v="31787476931"/>
    <n v="64380"/>
    <n v="6515"/>
    <n v="493747"/>
    <n v="51535489"/>
    <n v="4879121"/>
    <n v="1609246118"/>
    <n v="0"/>
    <s v="\\FS1\2018\123456\2018\I\001\PC\SP\2083711b-2405-4081-a4bf-0619c8375f1b\"/>
    <n v="8"/>
    <n v="0"/>
    <s v="\\FS1\2018\123456\2018\I\003\CC\2083711b-2405-4081-a4bf-0619c8375f1b\Cache_CFf_2083711b-2405-4081-a4bf-0619c8375f1b_2083711b-2405-4081-a4bf-0619c8375f1b.docx"/>
    <n v="215"/>
    <n v="0"/>
    <n v="0"/>
    <n v="0"/>
    <n v="0"/>
    <n v="0"/>
    <n v="2"/>
    <n v="35"/>
    <n v="7"/>
    <d v="2020-02-08T23:39:37"/>
    <d v="2020-02-09T01:24:52"/>
    <d v="2020-02-08T23:39:37"/>
    <n v="12369989"/>
    <n v="39"/>
    <n v="68"/>
    <n v="497255140"/>
    <n v="948"/>
    <n v="215"/>
    <n v="6065074460"/>
    <n v="7940"/>
    <n v="744"/>
    <n v="30861715313"/>
    <n v="59494"/>
    <n v="6515"/>
    <n v="1050938788"/>
    <n v="844"/>
    <n v="6515"/>
    <n v="2721091266"/>
    <n v="2800"/>
    <n v="6515"/>
    <n v="12975080882"/>
    <n v="13938"/>
    <n v="6515"/>
    <n v="31787476931"/>
    <n v="64380"/>
    <n v="6515"/>
    <n v="977538213"/>
    <n v="746"/>
    <n v="1"/>
    <n v="1971474072"/>
    <n v="1928"/>
    <n v="20"/>
    <n v="7560304125"/>
    <n v="8591"/>
    <n v="96"/>
    <n v="27546839758"/>
    <n v="55704"/>
    <n v="6515"/>
    <s v="domain\PeerSvc"/>
    <x v="676"/>
    <n v="1"/>
  </r>
  <r>
    <s v="\\FS1\2018\124133"/>
    <n v="8"/>
    <n v="1173244869"/>
    <n v="4805"/>
    <n v="512"/>
    <n v="244171"/>
    <n v="7956099"/>
    <n v="2291493"/>
    <n v="281344555"/>
    <n v="0"/>
    <s v="\\FS1\2018\123456\2018\C\001\CC\2083711b-2405-4081-a4bf-0619c8375f1b\GLI.xml"/>
    <n v="8"/>
    <n v="0"/>
    <s v="\\FS1\2018\123456\2018\I\002\CC\2083711b-2405-4081-a4bf-0619c8375f1b\FC_CF_500_2083711b-2405-4081-a4bf-0619c8375f1b_2083711b-2405-4081-a4bf-0619c8375f1b.docx"/>
    <n v="213"/>
    <n v="0"/>
    <n v="0"/>
    <n v="0"/>
    <n v="0"/>
    <n v="0"/>
    <n v="0"/>
    <n v="2"/>
    <n v="0"/>
    <d v="2020-02-08T14:58:29"/>
    <d v="2020-02-09T01:09:35"/>
    <d v="2020-02-08T14:54:27"/>
    <n v="7033299"/>
    <n v="12"/>
    <n v="4"/>
    <n v="19335312"/>
    <n v="39"/>
    <n v="11"/>
    <n v="34137245"/>
    <n v="88"/>
    <n v="19"/>
    <n v="1155020342"/>
    <n v="4745"/>
    <n v="512"/>
    <n v="17946016"/>
    <n v="30"/>
    <n v="512"/>
    <n v="52552136"/>
    <n v="86"/>
    <n v="512"/>
    <n v="89347575"/>
    <n v="165"/>
    <n v="512"/>
    <n v="1173244869"/>
    <n v="4805"/>
    <n v="512"/>
    <n v="11666098"/>
    <n v="20"/>
    <n v="0"/>
    <n v="41010942"/>
    <n v="69"/>
    <n v="0"/>
    <n v="67755848"/>
    <n v="129"/>
    <n v="0"/>
    <n v="1115958702"/>
    <n v="4669"/>
    <n v="512"/>
    <s v="domain\PeerSvc"/>
    <x v="677"/>
    <n v="1"/>
  </r>
  <r>
    <s v="\\FS1\2018\124134"/>
    <n v="9"/>
    <n v="3332047348"/>
    <n v="13283"/>
    <n v="1275"/>
    <n v="250850"/>
    <n v="9087966"/>
    <n v="2613370"/>
    <n v="1526550428"/>
    <n v="0"/>
    <s v="\\FS1\2018\123456\2018\F\001\CC\2083711b-2405-4081-a4bf-0619c8375f1b\Error\offd_2083711b-2405-4081-a4bf-0619c8375f1b_2083711b-2405-4081-a4bf-0619c8375f1b.docx"/>
    <n v="9"/>
    <n v="0"/>
    <s v="\\FS1\2018\123456\2018\Y\001\CC\2083711b-2405-4081-a4bf-0619c8375f1b\FC_CFf_2083711b-2405-4081-a4bf-0619c8375f1b_2083711b-2405-4081-a4bf-0619c8375f1b.docx"/>
    <n v="212"/>
    <n v="0"/>
    <n v="0"/>
    <n v="0"/>
    <n v="0"/>
    <n v="0"/>
    <n v="2"/>
    <n v="3"/>
    <n v="1"/>
    <d v="2020-02-09T04:35:45"/>
    <d v="2020-02-09T04:35:45"/>
    <d v="2020-02-09T04:35:45"/>
    <n v="994907"/>
    <n v="5"/>
    <n v="8"/>
    <n v="8376518"/>
    <n v="42"/>
    <n v="15"/>
    <n v="26365104"/>
    <n v="189"/>
    <n v="39"/>
    <n v="3032668433"/>
    <n v="11682"/>
    <n v="1275"/>
    <n v="58392989"/>
    <n v="98"/>
    <n v="1275"/>
    <n v="95329902"/>
    <n v="153"/>
    <n v="1275"/>
    <n v="181683410"/>
    <n v="382"/>
    <n v="1275"/>
    <n v="3332047348"/>
    <n v="13282"/>
    <n v="1275"/>
    <n v="44841625"/>
    <n v="62"/>
    <n v="0"/>
    <n v="67599733"/>
    <n v="112"/>
    <n v="0"/>
    <n v="128350421"/>
    <n v="289"/>
    <n v="0"/>
    <n v="2927118646"/>
    <n v="11386"/>
    <n v="1275"/>
    <s v="domain\PeerSvc"/>
    <x v="678"/>
    <n v="1"/>
  </r>
  <r>
    <s v="\\FS1\2018\124135"/>
    <n v="9"/>
    <n v="16333998800"/>
    <n v="38947"/>
    <n v="3547"/>
    <n v="419390"/>
    <n v="69365500"/>
    <n v="4605017"/>
    <n v="2128133233"/>
    <n v="0"/>
    <s v="\\FS1\2018\123456\2018\C\001\CC\2083711b-2405-4081-a4bf-0619c8375f1b\Error\CFf_2083711b-2405-4081-a4bf-0619c8375f1b_2083711b-2405-4081-a4bf-0619c8375f1b.docx"/>
    <n v="9"/>
    <n v="0"/>
    <s v="\\FS1\2018\123456\2018\P\001\CC\2083711b-2405-4081-a4bf-0619c8375f1b\Cache_CFf_2083711b-2405-4081-a4bf-0619c8375f1b_2083711b-2405-4081-a4bf-0619c8375f1b.docx"/>
    <n v="215"/>
    <n v="0"/>
    <n v="0"/>
    <n v="0"/>
    <n v="0"/>
    <n v="0"/>
    <n v="4"/>
    <n v="6"/>
    <n v="3"/>
    <d v="2020-02-08T23:51:09"/>
    <d v="2020-02-09T01:24:52"/>
    <d v="2020-02-08T23:51:08"/>
    <n v="44652688"/>
    <n v="69"/>
    <n v="51"/>
    <n v="151508297"/>
    <n v="377"/>
    <n v="102"/>
    <n v="1093154973"/>
    <n v="3116"/>
    <n v="555"/>
    <n v="15921911507"/>
    <n v="36925"/>
    <n v="3547"/>
    <n v="239033068"/>
    <n v="220"/>
    <n v="3547"/>
    <n v="437429334"/>
    <n v="620"/>
    <n v="3547"/>
    <n v="1854850296"/>
    <n v="3727"/>
    <n v="3547"/>
    <n v="16333998800"/>
    <n v="38947"/>
    <n v="3547"/>
    <n v="134978529"/>
    <n v="152"/>
    <n v="4"/>
    <n v="314091559"/>
    <n v="476"/>
    <n v="19"/>
    <n v="1029167874"/>
    <n v="2955"/>
    <n v="164"/>
    <n v="15571644712"/>
    <n v="36562"/>
    <n v="3547"/>
    <s v="domain\PeerSvc"/>
    <x v="679"/>
    <n v="1"/>
  </r>
  <r>
    <s v="\\FS1\2018\124136"/>
    <n v="8"/>
    <n v="4980725540"/>
    <n v="22932"/>
    <n v="1907"/>
    <n v="217195"/>
    <n v="7640571"/>
    <n v="2611812"/>
    <n v="1290188191"/>
    <n v="0"/>
    <s v="\\FS1\2018\123456\2018\I\001\CC\2083711b-2405-4081-a4bf-0619c8375f1b\GMI.xml"/>
    <n v="8"/>
    <n v="0"/>
    <s v="\\FS1\2018\123456\2018\I\006\CC\2083711b-2405-4081-a4bf-0619c8375f1b\FC_CFf_2083711b-2405-4081-a4bf-0619c8375f1b_2083711b-2405-4081-a4bf-0619c8375f1b.docx"/>
    <n v="212"/>
    <n v="0"/>
    <n v="0"/>
    <n v="0"/>
    <n v="0"/>
    <n v="0"/>
    <n v="5"/>
    <n v="5"/>
    <n v="2"/>
    <d v="2020-02-09T01:24:34"/>
    <d v="2020-02-09T01:48:25"/>
    <d v="2020-02-09T01:24:33"/>
    <n v="1338800"/>
    <n v="2"/>
    <n v="13"/>
    <n v="22427888"/>
    <n v="72"/>
    <n v="25"/>
    <n v="120014768"/>
    <n v="457"/>
    <n v="86"/>
    <n v="4224843354"/>
    <n v="18608"/>
    <n v="1907"/>
    <n v="40306684"/>
    <n v="62"/>
    <n v="1907"/>
    <n v="89308115"/>
    <n v="181"/>
    <n v="1907"/>
    <n v="242841219"/>
    <n v="655"/>
    <n v="1907"/>
    <n v="4980725540"/>
    <n v="22932"/>
    <n v="1907"/>
    <n v="34623170"/>
    <n v="55"/>
    <n v="0"/>
    <n v="62443219"/>
    <n v="130"/>
    <n v="1"/>
    <n v="155731773"/>
    <n v="484"/>
    <n v="17"/>
    <n v="4139491337"/>
    <n v="18476"/>
    <n v="1907"/>
    <s v="domain\PeerSvc"/>
    <x v="680"/>
    <n v="1"/>
  </r>
  <r>
    <s v="\\FS1\2018\124137"/>
    <n v="8"/>
    <n v="4750659860"/>
    <n v="7476"/>
    <n v="724"/>
    <n v="635454"/>
    <n v="41750550"/>
    <n v="6561684"/>
    <n v="955495649"/>
    <n v="0"/>
    <s v="\\FS1\2018\123456\2018\I\002\PC\SP\2083711b-2405-4081-a4bf-0619c8375f1b\"/>
    <n v="8"/>
    <n v="0"/>
    <s v="\\FS1\2018\123456\2018\X\001\CC\2083711b-2405-4081-a4bf-0619c8375f1b\Cache_CFf_2083711b-2405-4081-a4bf-0619c8375f1b_2083711b-2405-4081-a4bf-0619c8375f1b.docx"/>
    <n v="215"/>
    <n v="0"/>
    <n v="0"/>
    <n v="0"/>
    <n v="0"/>
    <n v="0"/>
    <n v="0"/>
    <n v="0"/>
    <n v="0"/>
    <d v="2020-02-08T22:38:19"/>
    <d v="2020-02-09T01:09:56"/>
    <d v="2020-02-08T22:38:08"/>
    <n v="238872"/>
    <n v="1"/>
    <n v="4"/>
    <n v="62310708"/>
    <n v="69"/>
    <n v="21"/>
    <n v="689388138"/>
    <n v="1589"/>
    <n v="267"/>
    <n v="4720742771"/>
    <n v="7345"/>
    <n v="724"/>
    <n v="43542506"/>
    <n v="9"/>
    <n v="724"/>
    <n v="166878106"/>
    <n v="103"/>
    <n v="724"/>
    <n v="1159414625"/>
    <n v="1766"/>
    <n v="724"/>
    <n v="4750659860"/>
    <n v="7476"/>
    <n v="724"/>
    <n v="16964678"/>
    <n v="4"/>
    <n v="0"/>
    <n v="141396947"/>
    <n v="75"/>
    <n v="1"/>
    <n v="672982268"/>
    <n v="1430"/>
    <n v="47"/>
    <n v="4519331771"/>
    <n v="7179"/>
    <n v="724"/>
    <s v="domain\PeerSvc"/>
    <x v="681"/>
    <n v="1"/>
  </r>
  <r>
    <s v="\\FS1\2018\124138"/>
    <n v="8"/>
    <n v="2199790444"/>
    <n v="5996"/>
    <n v="774"/>
    <n v="366876"/>
    <n v="4425682"/>
    <n v="2842106"/>
    <n v="415121886"/>
    <n v="0"/>
    <s v="\\FS1\2018\123456\2018\I\001\PC\SP\2083711b-2405-4081-a4bf-0619c8375f1b\"/>
    <n v="8"/>
    <n v="0"/>
    <s v="\\FS1\2018\123456\2018\I\001\CC\2083711b-2405-4081-a4bf-0619c8375f1b\Cache_CFf_2083711b-2405-4081-a4bf-0619c8375f1b_2083711b-2405-4081-a4bf-0619c8375f1b.docx"/>
    <n v="215"/>
    <n v="0"/>
    <n v="0"/>
    <n v="0"/>
    <n v="0"/>
    <n v="0"/>
    <n v="0"/>
    <n v="4"/>
    <n v="0"/>
    <d v="2020-02-09T03:40:45"/>
    <d v="2020-02-09T04:31:37"/>
    <d v="2020-02-09T03:40:45"/>
    <n v="0"/>
    <n v="0"/>
    <n v="4"/>
    <n v="2574340"/>
    <n v="4"/>
    <n v="12"/>
    <n v="17585567"/>
    <n v="37"/>
    <n v="19"/>
    <n v="1964363049"/>
    <n v="4932"/>
    <n v="774"/>
    <n v="5402255"/>
    <n v="3"/>
    <n v="774"/>
    <n v="15543155"/>
    <n v="13"/>
    <n v="774"/>
    <n v="52304962"/>
    <n v="71"/>
    <n v="774"/>
    <n v="2199790444"/>
    <n v="5996"/>
    <n v="774"/>
    <n v="5402255"/>
    <n v="3"/>
    <n v="0"/>
    <n v="14258090"/>
    <n v="12"/>
    <n v="0"/>
    <n v="41852461"/>
    <n v="55"/>
    <n v="1"/>
    <n v="1922649103"/>
    <n v="4945"/>
    <n v="774"/>
    <s v="domain\PeerSvc"/>
    <x v="682"/>
    <n v="1"/>
  </r>
  <r>
    <s v="\\FS1\2018\124139"/>
    <n v="8"/>
    <n v="432082829"/>
    <n v="1139"/>
    <n v="112"/>
    <n v="379352"/>
    <n v="14184232"/>
    <n v="3857882"/>
    <n v="383299006"/>
    <n v="0"/>
    <s v="\\FS1\2018\123456\2018\F\001\CC\2083711b-2405-4081-a4bf-0619c8375f1b\GMI.xml"/>
    <n v="8"/>
    <n v="0"/>
    <s v="\\FS1\2018\123456\2018\I\001\CC\2083711b-2405-4081-a4bf-0619c8375f1b\Cache_CFf_2083711b-2405-4081-a4bf-0619c8375f1b_2083711b-2405-4081-a4bf-0619c8375f1b.docx"/>
    <n v="215"/>
    <n v="0"/>
    <n v="0"/>
    <n v="0"/>
    <n v="0"/>
    <n v="0"/>
    <n v="0"/>
    <n v="0"/>
    <n v="0"/>
    <d v="2020-02-09T02:51:57"/>
    <d v="2020-02-09T02:51:57"/>
    <d v="2020-02-09T02:51:57"/>
    <n v="886510"/>
    <n v="2"/>
    <n v="2"/>
    <n v="886510"/>
    <n v="2"/>
    <n v="2"/>
    <n v="5645612"/>
    <n v="24"/>
    <n v="8"/>
    <n v="415703140"/>
    <n v="1044"/>
    <n v="112"/>
    <n v="6008653"/>
    <n v="8"/>
    <n v="112"/>
    <n v="6008653"/>
    <n v="8"/>
    <n v="112"/>
    <n v="139869951"/>
    <n v="123"/>
    <n v="112"/>
    <n v="432082829"/>
    <n v="1139"/>
    <n v="112"/>
    <n v="5122143"/>
    <n v="6"/>
    <n v="0"/>
    <n v="5122143"/>
    <n v="6"/>
    <n v="0"/>
    <n v="135561713"/>
    <n v="111"/>
    <n v="0"/>
    <n v="414954987"/>
    <n v="1052"/>
    <n v="112"/>
    <s v="domain\PeerSvc"/>
    <x v="683"/>
    <n v="1"/>
  </r>
  <r>
    <s v="\\FS1\2018\124140"/>
    <n v="8"/>
    <n v="1285872743"/>
    <n v="4068"/>
    <n v="443"/>
    <n v="316094"/>
    <n v="7491280"/>
    <n v="2902647"/>
    <n v="1053953974"/>
    <n v="0"/>
    <s v="\\FS1\2018\123456\2018\P\001\CC\2083711b-2405-4081-a4bf-0619c8375f1b\GLI.xml"/>
    <n v="8"/>
    <n v="0"/>
    <s v="\\FS1\2018\123456\2018\P\001\CC\2083711b-2405-4081-a4bf-0619c8375f1b\Cache_CFf_2083711b-2405-4081-a4bf-0619c8375f1b_2083711b-2405-4081-a4bf-0619c8375f1b.docx"/>
    <n v="215"/>
    <n v="0"/>
    <n v="0"/>
    <n v="0"/>
    <n v="0"/>
    <n v="0"/>
    <n v="1"/>
    <n v="1"/>
    <n v="0"/>
    <d v="2020-02-08T17:33:16"/>
    <d v="2020-02-09T01:18:02"/>
    <d v="2020-02-08T17:30:14"/>
    <n v="1273609"/>
    <n v="6"/>
    <n v="3"/>
    <n v="20077632"/>
    <n v="51"/>
    <n v="11"/>
    <n v="46536227"/>
    <n v="153"/>
    <n v="47"/>
    <n v="1185981394"/>
    <n v="3572"/>
    <n v="443"/>
    <n v="5465030"/>
    <n v="14"/>
    <n v="443"/>
    <n v="57212859"/>
    <n v="94"/>
    <n v="443"/>
    <n v="531453347"/>
    <n v="810"/>
    <n v="443"/>
    <n v="1285872743"/>
    <n v="4068"/>
    <n v="443"/>
    <n v="3311816"/>
    <n v="9"/>
    <n v="0"/>
    <n v="26075302"/>
    <n v="57"/>
    <n v="2"/>
    <n v="54012545"/>
    <n v="163"/>
    <n v="18"/>
    <n v="1173122006"/>
    <n v="3569"/>
    <n v="443"/>
    <s v="domain\PeerSvc"/>
    <x v="684"/>
    <n v="1"/>
  </r>
  <r>
    <s v="\\FS1\2018\124141"/>
    <n v="8"/>
    <n v="807526140"/>
    <n v="3643"/>
    <n v="370"/>
    <n v="221665"/>
    <n v="4942295"/>
    <n v="2182503"/>
    <n v="510775047"/>
    <n v="0"/>
    <s v="\\FS1\2018\123456\2018\F\001\CC\2083711b-2405-4081-a4bf-0619c8375f1b\GMI.xml"/>
    <n v="8"/>
    <n v="0"/>
    <s v="\\FS1\2018\123456\2018\F\001\CC\2083711b-2405-4081-a4bf-0619c8375f1b\CFf_2083711b-2405-4081-a4bf-0619c8375f1b_2083711b-2405-4081-a4bf-0619c8375f1b.docx"/>
    <n v="209"/>
    <n v="0"/>
    <n v="0"/>
    <n v="0"/>
    <n v="0"/>
    <n v="0"/>
    <n v="1"/>
    <n v="1"/>
    <n v="0"/>
    <d v="2020-02-07T14:30:04"/>
    <d v="2020-02-09T00:49:54"/>
    <d v="2020-02-07T14:30:02"/>
    <n v="0"/>
    <n v="0"/>
    <n v="0"/>
    <n v="2939625"/>
    <n v="8"/>
    <n v="3"/>
    <n v="160097652"/>
    <n v="1536"/>
    <n v="263"/>
    <n v="736481690"/>
    <n v="3244"/>
    <n v="370"/>
    <n v="1240724"/>
    <n v="2"/>
    <n v="370"/>
    <n v="9755401"/>
    <n v="18"/>
    <n v="370"/>
    <n v="382264375"/>
    <n v="2047"/>
    <n v="370"/>
    <n v="807526140"/>
    <n v="3643"/>
    <n v="370"/>
    <n v="0"/>
    <n v="0"/>
    <n v="0"/>
    <n v="1809636"/>
    <n v="5"/>
    <n v="0"/>
    <n v="29073385"/>
    <n v="1110"/>
    <n v="58"/>
    <n v="724275871"/>
    <n v="3212"/>
    <n v="370"/>
    <s v="domain\PeerSvc"/>
    <x v="685"/>
    <n v="1"/>
  </r>
  <r>
    <s v="\\FS1\2018\124142"/>
    <n v="8"/>
    <n v="527553455"/>
    <n v="1708"/>
    <n v="210"/>
    <n v="308872"/>
    <n v="1739601"/>
    <n v="2512159"/>
    <n v="286405432"/>
    <n v="0"/>
    <s v="\\FS1\2018\123456\2018\I\002\CC\2083711b-2405-4081-a4bf-0619c8375f1b\LGP.docx"/>
    <n v="8"/>
    <n v="0"/>
    <s v="\\FS1\2018\123456\2018\I\002\CC\2083711b-2405-4081-a4bf-0619c8375f1b\CF_5100_2083711b-2405-4081-a4bf-0619c8375f1b_2083711b-2405-4081-a4bf-0619c8375f1b.docx"/>
    <n v="211"/>
    <n v="0"/>
    <n v="0"/>
    <n v="0"/>
    <n v="0"/>
    <n v="0"/>
    <n v="0"/>
    <n v="1"/>
    <n v="0"/>
    <d v="2020-02-03T18:01:19"/>
    <d v="2020-02-08T21:16:50"/>
    <d v="2020-02-03T18:01:12"/>
    <n v="0"/>
    <n v="0"/>
    <n v="0"/>
    <n v="755514"/>
    <n v="1"/>
    <n v="1"/>
    <n v="8854636"/>
    <n v="19"/>
    <n v="6"/>
    <n v="522231115"/>
    <n v="1684"/>
    <n v="210"/>
    <n v="0"/>
    <n v="0"/>
    <n v="210"/>
    <n v="1506002"/>
    <n v="2"/>
    <n v="210"/>
    <n v="16929274"/>
    <n v="30"/>
    <n v="210"/>
    <n v="527553455"/>
    <n v="1708"/>
    <n v="210"/>
    <n v="0"/>
    <n v="0"/>
    <n v="0"/>
    <n v="750488"/>
    <n v="1"/>
    <n v="0"/>
    <n v="9894582"/>
    <n v="21"/>
    <n v="2"/>
    <n v="498504930"/>
    <n v="1655"/>
    <n v="210"/>
    <s v="domain\PeerSvc"/>
    <x v="686"/>
    <n v="1"/>
  </r>
  <r>
    <s v="\\FS1\2018\124143"/>
    <n v="8"/>
    <n v="1156642151"/>
    <n v="4776"/>
    <n v="433"/>
    <n v="242178"/>
    <n v="12815000"/>
    <n v="2671228"/>
    <n v="317743813"/>
    <n v="0"/>
    <s v="\\FS1\2018\123456\2018\P\001\CC\2083711b-2405-4081-a4bf-0619c8375f1b\GLI.xml"/>
    <n v="8"/>
    <n v="0"/>
    <s v="\\FS1\2018\123456\2018\I\003\CC\2083711b-2405-4081-a4bf-0619c8375f1b\CF_34050_2083711b-2405-4081-a4bf-0619c8375f1b_2083711b-2405-4081-a4bf-0619c8375f1b.docx"/>
    <n v="212"/>
    <n v="0"/>
    <n v="0"/>
    <n v="0"/>
    <n v="0"/>
    <n v="0"/>
    <n v="0"/>
    <n v="0"/>
    <n v="0"/>
    <d v="2020-02-08T17:37:11"/>
    <d v="2020-02-09T01:23:46"/>
    <d v="2020-02-08T12:36:59"/>
    <n v="539115"/>
    <n v="1"/>
    <n v="1"/>
    <n v="22380582"/>
    <n v="89"/>
    <n v="21"/>
    <n v="81050069"/>
    <n v="298"/>
    <n v="52"/>
    <n v="1089823954"/>
    <n v="4389"/>
    <n v="433"/>
    <n v="3033738"/>
    <n v="19"/>
    <n v="433"/>
    <n v="26154137"/>
    <n v="96"/>
    <n v="433"/>
    <n v="93072539"/>
    <n v="320"/>
    <n v="433"/>
    <n v="1156642151"/>
    <n v="4776"/>
    <n v="433"/>
    <n v="538940"/>
    <n v="1"/>
    <n v="0"/>
    <n v="21465529"/>
    <n v="87"/>
    <n v="6"/>
    <n v="83399112"/>
    <n v="299"/>
    <n v="29"/>
    <n v="1089795626"/>
    <n v="4407"/>
    <n v="433"/>
    <s v="domain\PeerSvc"/>
    <x v="687"/>
    <n v="1"/>
  </r>
  <r>
    <s v="\\FS1\2018\124144"/>
    <n v="8"/>
    <n v="519009928"/>
    <n v="996"/>
    <n v="124"/>
    <n v="521094"/>
    <n v="4096538"/>
    <n v="4185563"/>
    <n v="302332709"/>
    <n v="0"/>
    <s v="\\FS1\2018\123456\2018\S\001\CC\2083711b-2405-4081-a4bf-0619c8375f1b\GMI.xml"/>
    <n v="8"/>
    <n v="0"/>
    <s v="\\FS1\2018\123456\2018\I\001\CC\2083711b-2405-4081-a4bf-0619c8375f1b\CF_203_2083711b-2405-4081-a4bf-0619c8375f1b_2083711b-2405-4081-a4bf-0619c8375f1b.docx"/>
    <n v="210"/>
    <n v="0"/>
    <n v="0"/>
    <n v="0"/>
    <n v="0"/>
    <n v="0"/>
    <n v="0"/>
    <n v="0"/>
    <n v="0"/>
    <d v="2020-02-08T22:26:28"/>
    <d v="2020-02-09T00:42:55"/>
    <d v="2020-02-08T22:26:28"/>
    <n v="2619263"/>
    <n v="1"/>
    <n v="2"/>
    <n v="14595731"/>
    <n v="6"/>
    <n v="2"/>
    <n v="78000518"/>
    <n v="83"/>
    <n v="8"/>
    <n v="476709111"/>
    <n v="922"/>
    <n v="124"/>
    <n v="13185420"/>
    <n v="7"/>
    <n v="124"/>
    <n v="24554529"/>
    <n v="13"/>
    <n v="124"/>
    <n v="163215623"/>
    <n v="163"/>
    <n v="124"/>
    <n v="519009928"/>
    <n v="996"/>
    <n v="124"/>
    <n v="10566157"/>
    <n v="6"/>
    <n v="0"/>
    <n v="23053999"/>
    <n v="12"/>
    <n v="0"/>
    <n v="89323092"/>
    <n v="89"/>
    <n v="2"/>
    <n v="425175529"/>
    <n v="881"/>
    <n v="124"/>
    <s v="domain\PeerSvc"/>
    <x v="688"/>
    <n v="1"/>
  </r>
  <r>
    <s v="\\FS1\2018\124145"/>
    <n v="8"/>
    <n v="1554822124"/>
    <n v="3619"/>
    <n v="586"/>
    <n v="429627"/>
    <n v="5051172"/>
    <n v="2653280"/>
    <n v="311967128"/>
    <n v="0"/>
    <s v="\\FS1\2018\123456\2018\F\001\CC\2083711b-2405-4081-a4bf-0619c8375f1b\LGP.docx"/>
    <n v="8"/>
    <n v="0"/>
    <s v="\\FS1\2018\123456\2018\F\001\CC\2083711b-2405-4081-a4bf-0619c8375f1b\CFf_2083711b-2405-4081-a4bf-0619c8375f1b_2083711b-2405-4081-a4bf-0619c8375f1b.docx"/>
    <n v="209"/>
    <n v="0"/>
    <n v="0"/>
    <n v="0"/>
    <n v="0"/>
    <n v="0"/>
    <n v="0"/>
    <n v="0"/>
    <n v="0"/>
    <d v="2020-02-07T20:18:01"/>
    <d v="2020-02-09T01:05:42"/>
    <d v="2020-02-07T20:07:45"/>
    <n v="0"/>
    <n v="0"/>
    <n v="0"/>
    <n v="32879381"/>
    <n v="65"/>
    <n v="23"/>
    <n v="135149250"/>
    <n v="221"/>
    <n v="51"/>
    <n v="1535075382"/>
    <n v="3536"/>
    <n v="586"/>
    <n v="10877483"/>
    <n v="12"/>
    <n v="586"/>
    <n v="50591739"/>
    <n v="86"/>
    <n v="586"/>
    <n v="218494508"/>
    <n v="327"/>
    <n v="586"/>
    <n v="1554822124"/>
    <n v="3618"/>
    <n v="586"/>
    <n v="0"/>
    <n v="0"/>
    <n v="0"/>
    <n v="27131409"/>
    <n v="51"/>
    <n v="3"/>
    <n v="131899361"/>
    <n v="217"/>
    <n v="17"/>
    <n v="1492304894"/>
    <n v="3472"/>
    <n v="586"/>
    <s v="domain\PeerSvc"/>
    <x v="689"/>
    <n v="1"/>
  </r>
  <r>
    <s v="\\FS1\2018\124146"/>
    <n v="9"/>
    <n v="16503180830"/>
    <n v="11567"/>
    <n v="1097"/>
    <n v="1426746"/>
    <n v="115939598"/>
    <n v="15043920"/>
    <n v="2126968826"/>
    <n v="0"/>
    <s v="\\FS1\2018\123456\2018\C\006\PC\SP\2083711b-2405-4081-a4bf-0619c8375f1b\retnv1"/>
    <n v="9"/>
    <n v="0"/>
    <s v="\\FS1\2018\123456\2018\C\002\CC\2083711b-2405-4081-a4bf-0619c8375f1b\Cache_CFf_2083711b-2405-4081-a4bf-0619c8375f1b_2083711b-2405-4081-a4bf-0619c8375f1b.docx"/>
    <n v="215"/>
    <n v="0"/>
    <n v="0"/>
    <n v="0"/>
    <n v="0"/>
    <n v="0"/>
    <n v="0"/>
    <n v="2"/>
    <n v="1"/>
    <d v="2020-02-09T01:39:34"/>
    <d v="2020-02-09T02:50:16"/>
    <d v="2020-02-09T01:39:33"/>
    <n v="11046263"/>
    <n v="18"/>
    <n v="24"/>
    <n v="204628641"/>
    <n v="338"/>
    <n v="58"/>
    <n v="1661845880"/>
    <n v="986"/>
    <n v="105"/>
    <n v="16503180830"/>
    <n v="11567"/>
    <n v="1097"/>
    <n v="422723731"/>
    <n v="179"/>
    <n v="1097"/>
    <n v="1014500082"/>
    <n v="471"/>
    <n v="1097"/>
    <n v="3591310320"/>
    <n v="1439"/>
    <n v="1097"/>
    <n v="16503180830"/>
    <n v="11567"/>
    <n v="1097"/>
    <n v="380057010"/>
    <n v="80"/>
    <n v="0"/>
    <n v="826609484"/>
    <n v="384"/>
    <n v="4"/>
    <n v="2086026231"/>
    <n v="941"/>
    <n v="24"/>
    <n v="16503180830"/>
    <n v="11567"/>
    <n v="1097"/>
    <s v="domain\PeerSvc"/>
    <x v="690"/>
    <n v="1"/>
  </r>
  <r>
    <s v="\\FS1\2018\124147"/>
    <n v="8"/>
    <n v="3190915140"/>
    <n v="3262"/>
    <n v="351"/>
    <n v="978208"/>
    <n v="44245444"/>
    <n v="9090926"/>
    <n v="1102456077"/>
    <n v="0"/>
    <s v="\\FS1\2018\123456\2018\Y\001\CC\2083711b-2405-4081-a4bf-0619c8375f1b\GMI.xml"/>
    <n v="8"/>
    <n v="0"/>
    <s v="\\FS1\2018\123456\2018\I\002\CC\2083711b-2405-4081-a4bf-0619c8375f1b\CF_5100_2083711b-2405-4081-a4bf-0619c8375f1b_2083711b-2405-4081-a4bf-0619c8375f1b.docx"/>
    <n v="211"/>
    <n v="0"/>
    <n v="0"/>
    <n v="0"/>
    <n v="0"/>
    <n v="0"/>
    <n v="0"/>
    <n v="2"/>
    <n v="0"/>
    <d v="2020-02-08T16:01:14"/>
    <d v="2020-02-09T00:04:12"/>
    <d v="2020-02-08T15:17:36"/>
    <n v="0"/>
    <n v="0"/>
    <n v="1"/>
    <n v="8628195"/>
    <n v="15"/>
    <n v="8"/>
    <n v="269347156"/>
    <n v="263"/>
    <n v="31"/>
    <n v="3140384140"/>
    <n v="2971"/>
    <n v="351"/>
    <n v="20187393"/>
    <n v="3"/>
    <n v="351"/>
    <n v="93590344"/>
    <n v="29"/>
    <n v="351"/>
    <n v="551799646"/>
    <n v="373"/>
    <n v="351"/>
    <n v="3190915140"/>
    <n v="3262"/>
    <n v="351"/>
    <n v="16506893"/>
    <n v="1"/>
    <n v="0"/>
    <n v="85712233"/>
    <n v="23"/>
    <n v="0"/>
    <n v="375694561"/>
    <n v="267"/>
    <n v="7"/>
    <n v="2904279307"/>
    <n v="2899"/>
    <n v="351"/>
    <s v="domain\PeerSvc"/>
    <x v="691"/>
    <n v="1"/>
  </r>
  <r>
    <s v="\\FS1\2018\124148"/>
    <n v="8"/>
    <n v="713892939"/>
    <n v="3260"/>
    <n v="307"/>
    <n v="218985"/>
    <n v="797411"/>
    <n v="2325384"/>
    <n v="230038719"/>
    <n v="0"/>
    <s v="\\FS1\2018\123456\2018\I\001\CC\2083711b-2405-4081-a4bf-0619c8375f1b\GLI.xml"/>
    <n v="8"/>
    <n v="0"/>
    <s v="\\FS1\2018\123456\2018\I\001\CC\2083711b-2405-4081-a4bf-0619c8375f1b\Cache_CFf_2083711b-2405-4081-a4bf-0619c8375f1b_2083711b-2405-4081-a4bf-0619c8375f1b.docx"/>
    <n v="215"/>
    <n v="0"/>
    <n v="0"/>
    <n v="0"/>
    <n v="0"/>
    <n v="0"/>
    <n v="0"/>
    <n v="0"/>
    <n v="0"/>
    <d v="2020-02-08T15:40:00"/>
    <d v="2020-02-09T01:09:16"/>
    <d v="2020-02-08T15:39:57"/>
    <n v="15985932"/>
    <n v="28"/>
    <n v="2"/>
    <n v="41100180"/>
    <n v="68"/>
    <n v="5"/>
    <n v="74685609"/>
    <n v="137"/>
    <n v="8"/>
    <n v="682491013"/>
    <n v="3079"/>
    <n v="307"/>
    <n v="35996007"/>
    <n v="63"/>
    <n v="307"/>
    <n v="84475851"/>
    <n v="140"/>
    <n v="307"/>
    <n v="155725461"/>
    <n v="277"/>
    <n v="307"/>
    <n v="713892939"/>
    <n v="3260"/>
    <n v="307"/>
    <n v="16553387"/>
    <n v="29"/>
    <n v="0"/>
    <n v="45813067"/>
    <n v="76"/>
    <n v="0"/>
    <n v="86743326"/>
    <n v="158"/>
    <n v="1"/>
    <n v="573435588"/>
    <n v="2897"/>
    <n v="307"/>
    <s v="domain\PeerSvc"/>
    <x v="692"/>
    <n v="1"/>
  </r>
  <r>
    <s v="\\FS1\2018\124149"/>
    <n v="8"/>
    <n v="764791680"/>
    <n v="1071"/>
    <n v="120"/>
    <n v="714091"/>
    <n v="7984898"/>
    <n v="6373264"/>
    <n v="413728111"/>
    <n v="0"/>
    <s v="\\FS1\2018\123456\2018\I\001\CC\2083711b-2405-4081-a4bf-0619c8375f1b\GLI.xml"/>
    <n v="8"/>
    <n v="0"/>
    <s v="\\FS1\2018\123456\2018\F\001\CC\2083711b-2405-4081-a4bf-0619c8375f1b\Cache_CFf_2083711b-2405-4081-a4bf-0619c8375f1b_2083711b-2405-4081-a4bf-0619c8375f1b.docx"/>
    <n v="215"/>
    <n v="0"/>
    <n v="0"/>
    <n v="0"/>
    <n v="0"/>
    <n v="0"/>
    <n v="0"/>
    <n v="0"/>
    <n v="0"/>
    <d v="2020-02-05T20:57:37"/>
    <d v="2020-02-08T20:58:12"/>
    <d v="2020-02-05T20:56:13"/>
    <n v="0"/>
    <n v="0"/>
    <n v="0"/>
    <n v="2719785"/>
    <n v="29"/>
    <n v="9"/>
    <n v="3719362"/>
    <n v="31"/>
    <n v="9"/>
    <n v="764791680"/>
    <n v="1071"/>
    <n v="120"/>
    <n v="0"/>
    <n v="0"/>
    <n v="120"/>
    <n v="30076515"/>
    <n v="43"/>
    <n v="120"/>
    <n v="34290799"/>
    <n v="49"/>
    <n v="120"/>
    <n v="764791680"/>
    <n v="1071"/>
    <n v="120"/>
    <n v="0"/>
    <n v="0"/>
    <n v="0"/>
    <n v="29968140"/>
    <n v="39"/>
    <n v="0"/>
    <n v="30967717"/>
    <n v="41"/>
    <n v="0"/>
    <n v="764791680"/>
    <n v="1071"/>
    <n v="120"/>
    <s v="domain\PeerSvc"/>
    <x v="693"/>
    <n v="1"/>
  </r>
  <r>
    <s v="\\FS1\2018\124150"/>
    <n v="9"/>
    <n v="5245602668"/>
    <n v="10043"/>
    <n v="1145"/>
    <n v="522314"/>
    <n v="36584140"/>
    <n v="4581312"/>
    <n v="506816812"/>
    <n v="0"/>
    <s v="\\FS1\2018\123456\2018\I\007\CC\2083711b-2405-4081-a4bf-0619c8375f1b\Error\CFf_2083711b-2405-4081-a4bf-0619c8375f1b_2083711b-2405-4081-a4bf-0619c8375f1b.docx"/>
    <n v="9"/>
    <n v="0"/>
    <s v="\\FS1\2018\123456\2018\C\001\CC\2083711b-2405-4081-a4bf-0619c8375f1b\Cache_CFf_2083711b-2405-4081-a4bf-0619c8375f1b_2083711b-2405-4081-a4bf-0619c8375f1b.docx"/>
    <n v="215"/>
    <n v="0"/>
    <n v="0"/>
    <n v="0"/>
    <n v="0"/>
    <n v="0"/>
    <n v="0"/>
    <n v="0"/>
    <n v="1"/>
    <d v="2020-02-09T00:42:51"/>
    <d v="2020-02-09T01:24:36"/>
    <d v="2020-02-09T00:42:50"/>
    <n v="53326800"/>
    <n v="73"/>
    <n v="20"/>
    <n v="275472549"/>
    <n v="466"/>
    <n v="43"/>
    <n v="1023384930"/>
    <n v="1937"/>
    <n v="269"/>
    <n v="5245602668"/>
    <n v="10043"/>
    <n v="1145"/>
    <n v="262574068"/>
    <n v="385"/>
    <n v="1145"/>
    <n v="594090410"/>
    <n v="940"/>
    <n v="1145"/>
    <n v="1962506752"/>
    <n v="3148"/>
    <n v="1145"/>
    <n v="5245602668"/>
    <n v="10043"/>
    <n v="1145"/>
    <n v="86608559"/>
    <n v="115"/>
    <n v="0"/>
    <n v="367764513"/>
    <n v="575"/>
    <n v="4"/>
    <n v="1063567602"/>
    <n v="1941"/>
    <n v="160"/>
    <n v="5245602668"/>
    <n v="10043"/>
    <n v="1145"/>
    <s v="domain\PeerSvc"/>
    <x v="694"/>
    <n v="1"/>
  </r>
  <r>
    <s v="\\FS1\2018\124151"/>
    <n v="8"/>
    <n v="275542062"/>
    <n v="390"/>
    <n v="91"/>
    <n v="706518"/>
    <n v="7515731"/>
    <n v="3027934"/>
    <n v="144362684"/>
    <n v="0"/>
    <s v="\\FS1\2018\123456\2018\S\001\CC\2083711b-2405-4081-a4bf-0619c8375f1b\LGP.docx"/>
    <n v="8"/>
    <n v="0"/>
    <s v="\\FS1\2018\123456\2018\S\001\CC\2083711b-2405-4081-a4bf-0619c8375f1b\LGP.docx"/>
    <n v="142"/>
    <n v="0"/>
    <n v="0"/>
    <n v="0"/>
    <n v="0"/>
    <n v="0"/>
    <n v="0"/>
    <n v="0"/>
    <n v="0"/>
    <d v="2020-02-02T08:32:18"/>
    <d v="2020-02-08T21:17:19"/>
    <d v="2020-02-02T08:31:50"/>
    <n v="0"/>
    <n v="0"/>
    <n v="0"/>
    <n v="31100107"/>
    <n v="29"/>
    <n v="2"/>
    <n v="64433246"/>
    <n v="60"/>
    <n v="3"/>
    <n v="272037622"/>
    <n v="379"/>
    <n v="91"/>
    <n v="0"/>
    <n v="0"/>
    <n v="91"/>
    <n v="62129766"/>
    <n v="58"/>
    <n v="91"/>
    <n v="128667312"/>
    <n v="122"/>
    <n v="91"/>
    <n v="275542062"/>
    <n v="390"/>
    <n v="91"/>
    <n v="0"/>
    <n v="0"/>
    <n v="0"/>
    <n v="38545390"/>
    <n v="30"/>
    <n v="0"/>
    <n v="72908648"/>
    <n v="63"/>
    <n v="0"/>
    <n v="265591367"/>
    <n v="369"/>
    <n v="91"/>
    <s v="domain\PeerSvc"/>
    <x v="695"/>
    <n v="1"/>
  </r>
  <r>
    <s v="\\FS1\2018\124152"/>
    <n v="8"/>
    <n v="91518999"/>
    <n v="262"/>
    <n v="68"/>
    <n v="349309"/>
    <n v="2617654"/>
    <n v="1345867"/>
    <n v="32724651"/>
    <n v="0"/>
    <s v="\\FS1\2018\123456\2018\C\001\CC\2083711b-2405-4081-a4bf-0619c8375f1b\GMI.xml"/>
    <n v="8"/>
    <n v="0"/>
    <s v="\\FS1\2018\123456\2018\C\001\CC\2083711b-2405-4081-a4bf-0619c8375f1b\CFf_2083711b-2405-4081-a4bf-0619c8375f1b_2083711b-2405-4081-a4bf-0619c8375f1b.docx"/>
    <n v="209"/>
    <n v="0"/>
    <n v="0"/>
    <n v="0"/>
    <n v="0"/>
    <n v="0"/>
    <n v="0"/>
    <n v="0"/>
    <n v="0"/>
    <d v="2019-12-23T13:57:00"/>
    <d v="2020-02-08T21:31:41"/>
    <d v="2019-12-23T13:56:30"/>
    <n v="0"/>
    <n v="0"/>
    <n v="0"/>
    <n v="0"/>
    <n v="0"/>
    <n v="0"/>
    <n v="0"/>
    <n v="0"/>
    <n v="0"/>
    <n v="87180256"/>
    <n v="241"/>
    <n v="68"/>
    <n v="0"/>
    <n v="0"/>
    <n v="68"/>
    <n v="0"/>
    <n v="0"/>
    <n v="68"/>
    <n v="0"/>
    <n v="0"/>
    <n v="68"/>
    <n v="91518999"/>
    <n v="262"/>
    <n v="68"/>
    <n v="0"/>
    <n v="0"/>
    <n v="0"/>
    <n v="0"/>
    <n v="0"/>
    <n v="0"/>
    <n v="0"/>
    <n v="0"/>
    <n v="0"/>
    <n v="80229549"/>
    <n v="234"/>
    <n v="68"/>
    <s v="domain\PeerSvc"/>
    <x v="696"/>
    <n v="1"/>
  </r>
  <r>
    <s v="\\FS1\2018\124153"/>
    <n v="8"/>
    <n v="17566885"/>
    <n v="50"/>
    <n v="23"/>
    <n v="351337"/>
    <n v="965807"/>
    <n v="763777"/>
    <n v="9604473"/>
    <n v="0"/>
    <s v="\\FS1\2018\123456\2018\P\001\CC\2083711b-2405-4081-a4bf-0619c8375f1b\GMI.xml"/>
    <n v="8"/>
    <n v="0"/>
    <s v="\\FS1\2018\123456\2018\P\001\CC\2083711b-2405-4081-a4bf-0619c8375f1b\CF_15_2083711b-2405-4081-a4bf-0619c8375f1b_2083711b-2405-4081-a4bf-0619c8375f1b.docx"/>
    <n v="209"/>
    <n v="0"/>
    <n v="0"/>
    <n v="0"/>
    <n v="0"/>
    <n v="0"/>
    <n v="0"/>
    <n v="0"/>
    <n v="0"/>
    <d v="2020-01-15T18:56:28"/>
    <d v="2020-02-08T21:15:22"/>
    <d v="2020-01-15T18:35:52"/>
    <n v="0"/>
    <n v="0"/>
    <n v="0"/>
    <n v="0"/>
    <n v="0"/>
    <n v="0"/>
    <n v="2876288"/>
    <n v="4"/>
    <n v="3"/>
    <n v="17566885"/>
    <n v="50"/>
    <n v="23"/>
    <n v="0"/>
    <n v="0"/>
    <n v="23"/>
    <n v="0"/>
    <n v="0"/>
    <n v="23"/>
    <n v="2876288"/>
    <n v="4"/>
    <n v="23"/>
    <n v="17566885"/>
    <n v="50"/>
    <n v="23"/>
    <n v="0"/>
    <n v="0"/>
    <n v="0"/>
    <n v="0"/>
    <n v="0"/>
    <n v="0"/>
    <n v="965807"/>
    <n v="2"/>
    <n v="0"/>
    <n v="17566885"/>
    <n v="50"/>
    <n v="23"/>
    <s v="domain\PeerSvc"/>
    <x v="697"/>
    <n v="1"/>
  </r>
  <r>
    <s v="\\FS1\2018\124154"/>
    <n v="8"/>
    <n v="472671005"/>
    <n v="1455"/>
    <n v="195"/>
    <n v="324859"/>
    <n v="6270103"/>
    <n v="2423953"/>
    <n v="340341555"/>
    <n v="0"/>
    <s v="\\FS1\2018\123456\2018\P\001\CC\2083711b-2405-4081-a4bf-0619c8375f1b\GMI.xml"/>
    <n v="8"/>
    <n v="0"/>
    <s v="\\FS1\2018\123456\2018\P\001\CC\2083711b-2405-4081-a4bf-0619c8375f1b\CFf_2083711b-2405-4081-a4bf-0619c8375f1b_2083711b-2405-4081-a4bf-0619c8375f1b.docx"/>
    <n v="209"/>
    <n v="0"/>
    <n v="0"/>
    <n v="0"/>
    <n v="0"/>
    <n v="0"/>
    <n v="0"/>
    <n v="1"/>
    <n v="0"/>
    <d v="2020-02-07T21:33:31"/>
    <d v="2020-02-09T00:14:30"/>
    <d v="2020-02-07T21:32:32"/>
    <n v="0"/>
    <n v="0"/>
    <n v="0"/>
    <n v="9501082"/>
    <n v="12"/>
    <n v="5"/>
    <n v="13250517"/>
    <n v="15"/>
    <n v="8"/>
    <n v="439336699"/>
    <n v="1266"/>
    <n v="195"/>
    <n v="668172"/>
    <n v="1"/>
    <n v="195"/>
    <n v="14322466"/>
    <n v="18"/>
    <n v="195"/>
    <n v="33764400"/>
    <n v="30"/>
    <n v="195"/>
    <n v="472671005"/>
    <n v="1455"/>
    <n v="195"/>
    <n v="0"/>
    <n v="0"/>
    <n v="0"/>
    <n v="4466603"/>
    <n v="10"/>
    <n v="0"/>
    <n v="11286542"/>
    <n v="14"/>
    <n v="0"/>
    <n v="402362173"/>
    <n v="1240"/>
    <n v="195"/>
    <s v="domain\PeerSvc"/>
    <x v="698"/>
    <n v="1"/>
  </r>
  <r>
    <s v="\\FS1\2018\124155"/>
    <n v="8"/>
    <n v="8388927238"/>
    <n v="18566"/>
    <n v="1621"/>
    <n v="451843"/>
    <n v="46995996"/>
    <n v="5175155"/>
    <n v="1111662707"/>
    <n v="0"/>
    <s v="\\FS1\2018\123456\2018\C\001\PC\PP\2083711b-2405-4081-a4bf-0619c8375f1b.cp"/>
    <n v="8"/>
    <n v="0"/>
    <s v="\\FS1\2018\123456\2018\I\005\CC\2083711b-2405-4081-a4bf-0619c8375f1b\Cache_CFf_2083711b-2405-4081-a4bf-0619c8375f1b_2083711b-2405-4081-a4bf-0619c8375f1b.docx"/>
    <n v="215"/>
    <n v="0"/>
    <n v="0"/>
    <n v="0"/>
    <n v="0"/>
    <n v="0"/>
    <n v="3"/>
    <n v="6"/>
    <n v="1"/>
    <d v="2020-02-09T03:16:28"/>
    <d v="2020-02-09T03:58:53"/>
    <d v="2020-02-09T03:16:28"/>
    <n v="5468334"/>
    <n v="29"/>
    <n v="27"/>
    <n v="718418212"/>
    <n v="660"/>
    <n v="58"/>
    <n v="1197092570"/>
    <n v="1621"/>
    <n v="152"/>
    <n v="8086371039"/>
    <n v="17001"/>
    <n v="1621"/>
    <n v="171397056"/>
    <n v="170"/>
    <n v="1621"/>
    <n v="1780539895"/>
    <n v="1426"/>
    <n v="1621"/>
    <n v="2604241649"/>
    <n v="2640"/>
    <n v="1621"/>
    <n v="8388927238"/>
    <n v="18565"/>
    <n v="1621"/>
    <n v="160355303"/>
    <n v="155"/>
    <n v="0"/>
    <n v="928625364"/>
    <n v="806"/>
    <n v="2"/>
    <n v="1589207825"/>
    <n v="1865"/>
    <n v="18"/>
    <n v="7872065973"/>
    <n v="16869"/>
    <n v="1621"/>
    <s v="domain\PeerSvc"/>
    <x v="699"/>
    <n v="1"/>
  </r>
  <r>
    <s v="\\FS1\2018\124156"/>
    <n v="8"/>
    <n v="175216819"/>
    <n v="500"/>
    <n v="78"/>
    <n v="350433"/>
    <n v="2051665"/>
    <n v="2246369"/>
    <n v="111057460"/>
    <n v="0"/>
    <s v="\\FS1\2018\123456\2018\P\001\CC\2083711b-2405-4081-a4bf-0619c8375f1b\GLI.xml"/>
    <n v="8"/>
    <n v="0"/>
    <s v="\\FS1\2018\123456\2018\P\001\CC\2083711b-2405-4081-a4bf-0619c8375f1b\CFf_2083711b-2405-4081-a4bf-0619c8375f1b_2083711b-2405-4081-a4bf-0619c8375f1b.docx"/>
    <n v="209"/>
    <n v="0"/>
    <n v="0"/>
    <n v="0"/>
    <n v="0"/>
    <n v="0"/>
    <n v="0"/>
    <n v="0"/>
    <n v="0"/>
    <d v="2020-02-08T13:52:24"/>
    <d v="2020-02-09T01:14:10"/>
    <d v="2020-02-08T13:52:23"/>
    <n v="994829"/>
    <n v="3"/>
    <n v="1"/>
    <n v="994829"/>
    <n v="3"/>
    <n v="1"/>
    <n v="1810434"/>
    <n v="7"/>
    <n v="3"/>
    <n v="158815203"/>
    <n v="427"/>
    <n v="78"/>
    <n v="2354277"/>
    <n v="5"/>
    <n v="78"/>
    <n v="2354277"/>
    <n v="5"/>
    <n v="78"/>
    <n v="6698761"/>
    <n v="14"/>
    <n v="78"/>
    <n v="175216819"/>
    <n v="500"/>
    <n v="78"/>
    <n v="994829"/>
    <n v="3"/>
    <n v="0"/>
    <n v="994829"/>
    <n v="3"/>
    <n v="0"/>
    <n v="1809579"/>
    <n v="6"/>
    <n v="0"/>
    <n v="138234643"/>
    <n v="397"/>
    <n v="78"/>
    <s v="domain\PeerSvc"/>
    <x v="700"/>
    <n v="1"/>
  </r>
  <r>
    <s v="\\FS1\2018\124157"/>
    <n v="8"/>
    <n v="3075210687"/>
    <n v="10384"/>
    <n v="1111"/>
    <n v="296148"/>
    <n v="3716584"/>
    <n v="2767966"/>
    <n v="873749966"/>
    <n v="0"/>
    <s v="\\FS1\2018\123456\2018\F\001\PC\SP\2083711b-2405-4081-a4bf-0619c8375f1b\"/>
    <n v="8"/>
    <n v="0"/>
    <s v="\\FS1\2018\123456\2018\S\001\CC\2083711b-2405-4081-a4bf-0619c8375f1b\FC_CFf_2083711b-2405-4081-a4bf-0619c8375f1b_2083711b-2405-4081-a4bf-0619c8375f1b.docx"/>
    <n v="212"/>
    <n v="0"/>
    <n v="0"/>
    <n v="0"/>
    <n v="0"/>
    <n v="0"/>
    <n v="2"/>
    <n v="4"/>
    <n v="1"/>
    <d v="2020-02-08T20:36:05"/>
    <d v="2020-02-09T05:57:28"/>
    <d v="2020-02-09T05:57:28"/>
    <n v="0"/>
    <n v="0"/>
    <n v="1"/>
    <n v="7503150"/>
    <n v="37"/>
    <n v="16"/>
    <n v="35139422"/>
    <n v="127"/>
    <n v="43"/>
    <n v="2894146325"/>
    <n v="9385"/>
    <n v="1111"/>
    <n v="3039526"/>
    <n v="11"/>
    <n v="1111"/>
    <n v="26521434"/>
    <n v="62"/>
    <n v="1111"/>
    <n v="1313056430"/>
    <n v="1848"/>
    <n v="1111"/>
    <n v="3075210687"/>
    <n v="10382"/>
    <n v="1111"/>
    <n v="665116"/>
    <n v="4"/>
    <n v="0"/>
    <n v="12450833"/>
    <n v="37"/>
    <n v="2"/>
    <n v="41563258"/>
    <n v="121"/>
    <n v="9"/>
    <n v="2830001191"/>
    <n v="9313"/>
    <n v="1111"/>
    <s v="domain\PeerSvc"/>
    <x v="701"/>
    <n v="1"/>
  </r>
  <r>
    <s v="\\FS1\2018\124158"/>
    <n v="8"/>
    <n v="3213449747"/>
    <n v="5176"/>
    <n v="483"/>
    <n v="620836"/>
    <n v="41110280"/>
    <n v="6653105"/>
    <n v="987972271"/>
    <n v="0"/>
    <s v="\\FS1\2018\123456\2018\X\001\CC\2083711b-2405-4081-a4bf-0619c8375f1b\GLI.xml"/>
    <n v="8"/>
    <n v="0"/>
    <s v="\\FS1\2018\123456\2018\K\001\CC\2083711b-2405-4081-a4bf-0619c8375f1b\MASK_CFf_2083711b-2405-4081-a4bf-0619c8375f1b_2083711b-2405-4081-a4bf-0619c8375f1b.docx"/>
    <n v="214"/>
    <n v="0"/>
    <n v="0"/>
    <n v="0"/>
    <n v="0"/>
    <n v="0"/>
    <n v="0"/>
    <n v="0"/>
    <n v="0"/>
    <d v="2020-02-07T18:55:09"/>
    <d v="2020-02-09T01:09:18"/>
    <d v="2020-02-07T18:43:24"/>
    <n v="0"/>
    <n v="0"/>
    <n v="0"/>
    <n v="10479327"/>
    <n v="20"/>
    <n v="11"/>
    <n v="383288526"/>
    <n v="1226"/>
    <n v="156"/>
    <n v="3213449747"/>
    <n v="5176"/>
    <n v="483"/>
    <n v="493177"/>
    <n v="1"/>
    <n v="483"/>
    <n v="81210838"/>
    <n v="68"/>
    <n v="483"/>
    <n v="515749215"/>
    <n v="1338"/>
    <n v="483"/>
    <n v="3213449747"/>
    <n v="5176"/>
    <n v="483"/>
    <n v="0"/>
    <n v="0"/>
    <n v="0"/>
    <n v="15773387"/>
    <n v="24"/>
    <n v="0"/>
    <n v="83199688"/>
    <n v="1086"/>
    <n v="56"/>
    <n v="3213449747"/>
    <n v="5176"/>
    <n v="483"/>
    <s v="domain\PeerSvc"/>
    <x v="702"/>
    <n v="1"/>
  </r>
  <r>
    <s v="\\FS1\2018\124159"/>
    <n v="8"/>
    <n v="232372250"/>
    <n v="90"/>
    <n v="21"/>
    <n v="2581913"/>
    <n v="8141158"/>
    <n v="11065345"/>
    <n v="232372250"/>
    <n v="0"/>
    <s v="\\FS1\2018\123456\2018\C\001\CC\2083711b-2405-4081-a4bf-0619c8375f1b\LGP.docx"/>
    <n v="8"/>
    <n v="0"/>
    <s v="\\FS1\2018\123456\2018\C\001\CC\2083711b-2405-4081-a4bf-0619c8375f1b\LGP.docx"/>
    <n v="142"/>
    <n v="0"/>
    <n v="0"/>
    <n v="0"/>
    <n v="0"/>
    <n v="0"/>
    <n v="0"/>
    <n v="0"/>
    <n v="0"/>
    <d v="2020-01-06T17:35:53"/>
    <d v="2020-02-08T21:15:46"/>
    <d v="2020-01-06T12:56:03"/>
    <n v="0"/>
    <n v="0"/>
    <n v="0"/>
    <n v="0"/>
    <n v="0"/>
    <n v="0"/>
    <n v="0"/>
    <n v="0"/>
    <n v="0"/>
    <n v="232372250"/>
    <n v="90"/>
    <n v="21"/>
    <n v="0"/>
    <n v="0"/>
    <n v="21"/>
    <n v="0"/>
    <n v="0"/>
    <n v="21"/>
    <n v="0"/>
    <n v="0"/>
    <n v="21"/>
    <n v="232372250"/>
    <n v="90"/>
    <n v="21"/>
    <n v="0"/>
    <n v="0"/>
    <n v="0"/>
    <n v="0"/>
    <n v="0"/>
    <n v="0"/>
    <n v="0"/>
    <n v="0"/>
    <n v="0"/>
    <n v="232372250"/>
    <n v="90"/>
    <n v="21"/>
    <s v="domain\PeerSvc"/>
    <x v="703"/>
    <n v="1"/>
  </r>
  <r>
    <s v="\\FS1\2018\124160"/>
    <n v="8"/>
    <n v="2026055952"/>
    <n v="5101"/>
    <n v="567"/>
    <n v="397187"/>
    <n v="203659551"/>
    <n v="3573290"/>
    <n v="723871879"/>
    <n v="0"/>
    <s v="\\FS1\2018\123456\2018\I\001\PC\PP\2083711b-2405-4081-a4bf-0619c8375f1b.cp"/>
    <n v="8"/>
    <n v="0"/>
    <s v="\\FS1\2018\123456\2018\I\002\CC\2083711b-2405-4081-a4bf-0619c8375f1b\CFf_2083711b-2405-4081-a4bf-0619c8375f1b_2083711b-2405-4081-a4bf-0619c8375f1b.docx"/>
    <n v="209"/>
    <n v="0"/>
    <n v="0"/>
    <n v="0"/>
    <n v="0"/>
    <n v="0"/>
    <n v="0"/>
    <n v="0"/>
    <n v="0"/>
    <d v="2020-02-07T15:04:20"/>
    <d v="2020-02-09T00:42:50"/>
    <d v="2020-02-07T14:57:09"/>
    <n v="0"/>
    <n v="0"/>
    <n v="0"/>
    <n v="24191029"/>
    <n v="41"/>
    <n v="6"/>
    <n v="149846188"/>
    <n v="82"/>
    <n v="8"/>
    <n v="1896977660"/>
    <n v="4420"/>
    <n v="567"/>
    <n v="1187639"/>
    <n v="2"/>
    <n v="567"/>
    <n v="60171523"/>
    <n v="102"/>
    <n v="567"/>
    <n v="313229587"/>
    <n v="194"/>
    <n v="567"/>
    <n v="2026055952"/>
    <n v="5101"/>
    <n v="567"/>
    <n v="0"/>
    <n v="0"/>
    <n v="0"/>
    <n v="51774422"/>
    <n v="89"/>
    <n v="0"/>
    <n v="86746886"/>
    <n v="145"/>
    <n v="0"/>
    <n v="1456372217"/>
    <n v="3998"/>
    <n v="567"/>
    <s v="domain\PeerSvc"/>
    <x v="704"/>
    <n v="1"/>
  </r>
  <r>
    <s v="\\FS1\2018\124161"/>
    <n v="8"/>
    <n v="36755169"/>
    <n v="93"/>
    <n v="29"/>
    <n v="395216"/>
    <n v="928565"/>
    <n v="1267419"/>
    <n v="28871532"/>
    <n v="0"/>
    <s v="\\FS1\2018\123456\2018\P\001\CC\2083711b-2405-4081-a4bf-0619c8375f1b\GLI.xml"/>
    <n v="8"/>
    <n v="0"/>
    <s v="\\FS1\2018\123456\2018\P\001\CC\2083711b-2405-4081-a4bf-0619c8375f1b\CFf_2083711b-2405-4081-a4bf-0619c8375f1b_2083711b-2405-4081-a4bf-0619c8375f1b.docx"/>
    <n v="209"/>
    <n v="0"/>
    <n v="0"/>
    <n v="0"/>
    <n v="0"/>
    <n v="0"/>
    <n v="0"/>
    <n v="0"/>
    <n v="0"/>
    <d v="2020-02-04T16:09:32"/>
    <d v="2020-02-08T20:40:18"/>
    <d v="2020-02-04T16:05:12"/>
    <n v="0"/>
    <n v="0"/>
    <n v="0"/>
    <n v="0"/>
    <n v="0"/>
    <n v="1"/>
    <n v="780990"/>
    <n v="5"/>
    <n v="4"/>
    <n v="36397527"/>
    <n v="91"/>
    <n v="29"/>
    <n v="746286"/>
    <n v="1"/>
    <n v="29"/>
    <n v="1392521"/>
    <n v="2"/>
    <n v="29"/>
    <n v="2173511"/>
    <n v="7"/>
    <n v="29"/>
    <n v="36755169"/>
    <n v="93"/>
    <n v="29"/>
    <n v="0"/>
    <n v="0"/>
    <n v="0"/>
    <n v="646235"/>
    <n v="1"/>
    <n v="0"/>
    <n v="2172651"/>
    <n v="6"/>
    <n v="0"/>
    <n v="33651736"/>
    <n v="86"/>
    <n v="29"/>
    <s v="domain\PeerSvc"/>
    <x v="705"/>
    <n v="1"/>
  </r>
  <r>
    <s v="\\FS1\2018\124162"/>
    <n v="8"/>
    <n v="4034162940"/>
    <n v="12303"/>
    <n v="1407"/>
    <n v="327900"/>
    <n v="38395313"/>
    <n v="2867208"/>
    <n v="439110938"/>
    <n v="0"/>
    <s v="\\FS1\2018\123456\2018\F\002\CC\2083711b-2405-4081-a4bf-0619c8375f1b\GLI.xml"/>
    <n v="8"/>
    <n v="0"/>
    <s v="\\FS1\2018\123456\2018\K\001\CC\2083711b-2405-4081-a4bf-0619c8375f1b\MASK_CFf_2083711b-2405-4081-a4bf-0619c8375f1b_2083711b-2405-4081-a4bf-0619c8375f1b.docx"/>
    <n v="214"/>
    <n v="0"/>
    <n v="0"/>
    <n v="0"/>
    <n v="0"/>
    <n v="0"/>
    <n v="0"/>
    <n v="0"/>
    <n v="1"/>
    <d v="2020-02-08T16:15:53"/>
    <d v="2020-02-09T01:24:50"/>
    <d v="2020-02-08T16:13:00"/>
    <n v="3226787"/>
    <n v="13"/>
    <n v="7"/>
    <n v="54596258"/>
    <n v="173"/>
    <n v="46"/>
    <n v="1961943948"/>
    <n v="7214"/>
    <n v="1199"/>
    <n v="4034162940"/>
    <n v="12303"/>
    <n v="1407"/>
    <n v="24935019"/>
    <n v="54"/>
    <n v="1407"/>
    <n v="105352316"/>
    <n v="230"/>
    <n v="1407"/>
    <n v="2580003929"/>
    <n v="7898"/>
    <n v="1407"/>
    <n v="4034162940"/>
    <n v="12303"/>
    <n v="1407"/>
    <n v="4666270"/>
    <n v="14"/>
    <n v="0"/>
    <n v="78779645"/>
    <n v="182"/>
    <n v="12"/>
    <n v="1489767080"/>
    <n v="6353"/>
    <n v="756"/>
    <n v="4034162940"/>
    <n v="12303"/>
    <n v="1407"/>
    <s v="domain\PeerSvc"/>
    <x v="706"/>
    <n v="1"/>
  </r>
  <r>
    <s v="\\FS1\2018\124163"/>
    <n v="8"/>
    <n v="543244037"/>
    <n v="668"/>
    <n v="123"/>
    <n v="813239"/>
    <n v="11628077"/>
    <n v="4416618"/>
    <n v="335055989"/>
    <n v="0"/>
    <s v="\\FS1\2018\123456\2018\C\001\CC\2083711b-2405-4081-a4bf-0619c8375f1b\LGP.docx"/>
    <n v="8"/>
    <n v="0"/>
    <s v="\\FS1\2018\123456\2018\C\001\CC\2083711b-2405-4081-a4bf-0619c8375f1b\LGP.docx"/>
    <n v="142"/>
    <n v="0"/>
    <n v="0"/>
    <n v="0"/>
    <n v="0"/>
    <n v="0"/>
    <n v="0"/>
    <n v="0"/>
    <n v="0"/>
    <d v="2020-02-08T23:01:32"/>
    <d v="2020-02-09T01:11:03"/>
    <d v="2020-02-08T23:01:31"/>
    <n v="20910976"/>
    <n v="17"/>
    <n v="2"/>
    <n v="66871944"/>
    <n v="59"/>
    <n v="3"/>
    <n v="169719559"/>
    <n v="166"/>
    <n v="14"/>
    <n v="543244037"/>
    <n v="668"/>
    <n v="123"/>
    <n v="45072338"/>
    <n v="37"/>
    <n v="123"/>
    <n v="136532203"/>
    <n v="117"/>
    <n v="123"/>
    <n v="311777540"/>
    <n v="311"/>
    <n v="123"/>
    <n v="543244037"/>
    <n v="668"/>
    <n v="123"/>
    <n v="21527272"/>
    <n v="18"/>
    <n v="0"/>
    <n v="71308001"/>
    <n v="65"/>
    <n v="0"/>
    <n v="228976010"/>
    <n v="230"/>
    <n v="2"/>
    <n v="543244037"/>
    <n v="668"/>
    <n v="123"/>
    <s v="domain\PeerSvc"/>
    <x v="707"/>
    <n v="1"/>
  </r>
  <r>
    <s v="\\FS1\2018\124164"/>
    <n v="8"/>
    <n v="753935506"/>
    <n v="3919"/>
    <n v="345"/>
    <n v="192379"/>
    <n v="1338006"/>
    <n v="2185320"/>
    <n v="361779461"/>
    <n v="0"/>
    <s v="\\FS1\2018\123456\2018\I\002\PC\PP\2083711b-2405-4081-a4bf-0619c8375f1b.cp"/>
    <n v="8"/>
    <n v="0"/>
    <s v="\\FS1\2018\123456\2018\I\002\CC\2083711b-2405-4081-a4bf-0619c8375f1b\CF_400_2083711b-2405-4081-a4bf-0619c8375f1b_2083711b-2405-4081-a4bf-0619c8375f1b.docx"/>
    <n v="210"/>
    <n v="0"/>
    <n v="0"/>
    <n v="0"/>
    <n v="0"/>
    <n v="0"/>
    <n v="0"/>
    <n v="2"/>
    <n v="0"/>
    <d v="2020-02-05T12:38:55"/>
    <d v="2020-02-08T21:17:22"/>
    <d v="2020-02-05T12:32:53"/>
    <n v="0"/>
    <n v="0"/>
    <n v="0"/>
    <n v="5462755"/>
    <n v="28"/>
    <n v="9"/>
    <n v="331682970"/>
    <n v="1815"/>
    <n v="299"/>
    <n v="751797289"/>
    <n v="3907"/>
    <n v="345"/>
    <n v="0"/>
    <n v="0"/>
    <n v="345"/>
    <n v="7593533"/>
    <n v="32"/>
    <n v="345"/>
    <n v="334240796"/>
    <n v="1820"/>
    <n v="345"/>
    <n v="753935506"/>
    <n v="3919"/>
    <n v="345"/>
    <n v="0"/>
    <n v="0"/>
    <n v="0"/>
    <n v="3818431"/>
    <n v="23"/>
    <n v="2"/>
    <n v="182296438"/>
    <n v="1523"/>
    <n v="12"/>
    <n v="750872026"/>
    <n v="3905"/>
    <n v="345"/>
    <s v="domain\PeerSvc"/>
    <x v="708"/>
    <n v="1"/>
  </r>
  <r>
    <s v="\\FS1\2018\124165"/>
    <n v="8"/>
    <n v="822811873"/>
    <n v="1360"/>
    <n v="120"/>
    <n v="605008"/>
    <n v="4866622"/>
    <n v="6856765"/>
    <n v="417893605"/>
    <n v="0"/>
    <s v="\\FS1\2018\123456\2018\S\001\CC\2083711b-2405-4081-a4bf-0619c8375f1b\GLI.xml"/>
    <n v="8"/>
    <n v="0"/>
    <s v="\\FS1\2018\123456\2018\I\001\CC\2083711b-2405-4081-a4bf-0619c8375f1b\CF_400_2083711b-2405-4081-a4bf-0619c8375f1b_2083711b-2405-4081-a4bf-0619c8375f1b.docx"/>
    <n v="210"/>
    <n v="0"/>
    <n v="0"/>
    <n v="0"/>
    <n v="0"/>
    <n v="0"/>
    <n v="0"/>
    <n v="0"/>
    <n v="0"/>
    <d v="2020-02-07T14:58:50"/>
    <d v="2020-02-09T00:56:33"/>
    <d v="2020-02-07T14:58:45"/>
    <n v="0"/>
    <n v="0"/>
    <n v="0"/>
    <n v="1861217"/>
    <n v="2"/>
    <n v="1"/>
    <n v="20556810"/>
    <n v="12"/>
    <n v="2"/>
    <n v="822811873"/>
    <n v="1360"/>
    <n v="120"/>
    <n v="1792372"/>
    <n v="2"/>
    <n v="120"/>
    <n v="3704631"/>
    <n v="4"/>
    <n v="120"/>
    <n v="31784834"/>
    <n v="20"/>
    <n v="120"/>
    <n v="822811873"/>
    <n v="1360"/>
    <n v="120"/>
    <n v="0"/>
    <n v="0"/>
    <n v="0"/>
    <n v="1843414"/>
    <n v="2"/>
    <n v="0"/>
    <n v="16328903"/>
    <n v="10"/>
    <n v="0"/>
    <n v="822811873"/>
    <n v="1360"/>
    <n v="120"/>
    <s v="domain\PeerSvc"/>
    <x v="709"/>
    <n v="1"/>
  </r>
  <r>
    <s v="\\FS1\2018\124166"/>
    <n v="8"/>
    <n v="778246102"/>
    <n v="2759"/>
    <n v="276"/>
    <n v="282075"/>
    <n v="13671129"/>
    <n v="2819732"/>
    <n v="510768094"/>
    <n v="0"/>
    <s v="\\FS1\2018\123456\2018\C\001\CC\2083711b-2405-4081-a4bf-0619c8375f1b\GLI.xml"/>
    <n v="8"/>
    <n v="0"/>
    <s v="\\FS1\2018\123456\2018\C\001\CC\2083711b-2405-4081-a4bf-0619c8375f1b\FC_CF_15_2083711b-2405-4081-a4bf-0619c8375f1b_2083711b-2405-4081-a4bf-0619c8375f1b.docx"/>
    <n v="212"/>
    <n v="0"/>
    <n v="0"/>
    <n v="0"/>
    <n v="0"/>
    <n v="0"/>
    <n v="0"/>
    <n v="1"/>
    <n v="0"/>
    <d v="2020-02-08T09:58:40"/>
    <d v="2020-02-09T00:55:24"/>
    <d v="2020-02-08T09:57:52"/>
    <n v="0"/>
    <n v="0"/>
    <n v="1"/>
    <n v="162017814"/>
    <n v="194"/>
    <n v="8"/>
    <n v="285273676"/>
    <n v="964"/>
    <n v="171"/>
    <n v="735135294"/>
    <n v="2508"/>
    <n v="276"/>
    <n v="935205"/>
    <n v="1"/>
    <n v="276"/>
    <n v="325954527"/>
    <n v="386"/>
    <n v="276"/>
    <n v="353070344"/>
    <n v="1045"/>
    <n v="276"/>
    <n v="778246102"/>
    <n v="2759"/>
    <n v="276"/>
    <n v="935205"/>
    <n v="1"/>
    <n v="0"/>
    <n v="303300249"/>
    <n v="350"/>
    <n v="0"/>
    <n v="324881456"/>
    <n v="995"/>
    <n v="35"/>
    <n v="643038448"/>
    <n v="2469"/>
    <n v="276"/>
    <s v="domain\PeerSvc"/>
    <x v="710"/>
    <n v="1"/>
  </r>
  <r>
    <s v="\\FS1\2018\124167"/>
    <n v="8"/>
    <n v="1115595872"/>
    <n v="45"/>
    <n v="14"/>
    <n v="24791019"/>
    <n v="56103471"/>
    <n v="79685419"/>
    <n v="1115595872"/>
    <n v="0"/>
    <s v="\\FS1\2018\123456\2018\C\001\CC\2083711b-2405-4081-a4bf-0619c8375f1b\LGP.docx"/>
    <n v="8"/>
    <n v="0"/>
    <s v="\\FS1\2018\123456\2018\C\001\CC\2083711b-2405-4081-a4bf-0619c8375f1b\LGP.docx"/>
    <n v="142"/>
    <n v="0"/>
    <n v="0"/>
    <n v="0"/>
    <n v="0"/>
    <n v="0"/>
    <n v="0"/>
    <n v="0"/>
    <n v="0"/>
    <d v="2019-12-22T17:58:34"/>
    <d v="2020-02-08T21:17:08"/>
    <d v="2019-12-22T17:58:20"/>
    <n v="0"/>
    <n v="0"/>
    <n v="0"/>
    <n v="0"/>
    <n v="0"/>
    <n v="0"/>
    <n v="0"/>
    <n v="0"/>
    <n v="0"/>
    <n v="1108089916"/>
    <n v="42"/>
    <n v="14"/>
    <n v="0"/>
    <n v="0"/>
    <n v="14"/>
    <n v="0"/>
    <n v="0"/>
    <n v="14"/>
    <n v="0"/>
    <n v="0"/>
    <n v="14"/>
    <n v="1115595872"/>
    <n v="45"/>
    <n v="14"/>
    <n v="0"/>
    <n v="0"/>
    <n v="0"/>
    <n v="0"/>
    <n v="0"/>
    <n v="0"/>
    <n v="0"/>
    <n v="0"/>
    <n v="0"/>
    <n v="1110637634"/>
    <n v="43"/>
    <n v="14"/>
    <s v="domain\PeerSvc"/>
    <x v="711"/>
    <n v="1"/>
  </r>
  <r>
    <s v="\\FS1\2018\124168"/>
    <n v="8"/>
    <n v="3184810812"/>
    <n v="6763"/>
    <n v="354"/>
    <n v="470916"/>
    <n v="57842472"/>
    <n v="8996640"/>
    <n v="1256116574"/>
    <n v="0"/>
    <s v="\\FS1\2018\123456\2018\F\001\CC\2083711b-2405-4081-a4bf-0619c8375f1b\GLI.xml"/>
    <n v="8"/>
    <n v="0"/>
    <s v="\\FS1\2018\123456\2018\C\001\CC\2083711b-2405-4081-a4bf-0619c8375f1b\FC_CF_27_2083711b-2405-4081-a4bf-0619c8375f1b_2083711b-2405-4081-a4bf-0619c8375f1b.docx"/>
    <n v="212"/>
    <n v="0"/>
    <n v="0"/>
    <n v="0"/>
    <n v="0"/>
    <n v="0"/>
    <n v="1"/>
    <n v="0"/>
    <n v="0"/>
    <d v="2020-02-07T23:24:46"/>
    <d v="2020-02-09T01:11:43"/>
    <d v="2020-02-07T23:18:56"/>
    <n v="0"/>
    <n v="0"/>
    <n v="0"/>
    <n v="281291371"/>
    <n v="267"/>
    <n v="26"/>
    <n v="716411714"/>
    <n v="1253"/>
    <n v="62"/>
    <n v="2980373570"/>
    <n v="5493"/>
    <n v="354"/>
    <n v="10240284"/>
    <n v="14"/>
    <n v="354"/>
    <n v="558911318"/>
    <n v="504"/>
    <n v="354"/>
    <n v="1437084139"/>
    <n v="2211"/>
    <n v="354"/>
    <n v="3184810812"/>
    <n v="6763"/>
    <n v="354"/>
    <n v="0"/>
    <n v="0"/>
    <n v="0"/>
    <n v="344087113"/>
    <n v="280"/>
    <n v="8"/>
    <n v="799727769"/>
    <n v="1264"/>
    <n v="11"/>
    <n v="2963423732"/>
    <n v="5484"/>
    <n v="354"/>
    <s v="domain\PeerSvc"/>
    <x v="712"/>
    <n v="1"/>
  </r>
  <r>
    <s v="\\FS1\2018\124169"/>
    <n v="8"/>
    <n v="1774330830"/>
    <n v="4963"/>
    <n v="655"/>
    <n v="357511"/>
    <n v="6377915"/>
    <n v="2708902"/>
    <n v="225762128"/>
    <n v="0"/>
    <s v="\\FS1\2018\123456\2018\Y\001\CC\2083711b-2405-4081-a4bf-0619c8375f1b\GMI.xml"/>
    <n v="8"/>
    <n v="0"/>
    <s v="\\FS1\2018\123456\2018\I\002\CC\2083711b-2405-4081-a4bf-0619c8375f1b\Cache_CFf_2083711b-2405-4081-a4bf-0619c8375f1b_2083711b-2405-4081-a4bf-0619c8375f1b.docx"/>
    <n v="215"/>
    <n v="0"/>
    <n v="0"/>
    <n v="0"/>
    <n v="0"/>
    <n v="0"/>
    <n v="0"/>
    <n v="1"/>
    <n v="0"/>
    <d v="2020-02-08T13:44:51"/>
    <d v="2020-02-09T01:09:12"/>
    <d v="2020-02-08T13:38:50"/>
    <n v="0"/>
    <n v="0"/>
    <n v="1"/>
    <n v="17383424"/>
    <n v="30"/>
    <n v="10"/>
    <n v="44641707"/>
    <n v="104"/>
    <n v="26"/>
    <n v="1755995619"/>
    <n v="4888"/>
    <n v="655"/>
    <n v="6510665"/>
    <n v="11"/>
    <n v="655"/>
    <n v="31845280"/>
    <n v="56"/>
    <n v="655"/>
    <n v="451904754"/>
    <n v="774"/>
    <n v="655"/>
    <n v="1774330830"/>
    <n v="4963"/>
    <n v="655"/>
    <n v="498858"/>
    <n v="1"/>
    <n v="0"/>
    <n v="17802746"/>
    <n v="32"/>
    <n v="0"/>
    <n v="53112122"/>
    <n v="110"/>
    <n v="1"/>
    <n v="1732782052"/>
    <n v="4842"/>
    <n v="655"/>
    <s v="domain\PeerSvc"/>
    <x v="713"/>
    <n v="1"/>
  </r>
  <r>
    <s v="\\FS1\2018\124170"/>
    <n v="8"/>
    <n v="512331356"/>
    <n v="101"/>
    <n v="21"/>
    <n v="5072587"/>
    <n v="23203090"/>
    <n v="24396731"/>
    <n v="512331356"/>
    <n v="0"/>
    <s v="\\FS1\2018\123456\2018\C\001\CC\2083711b-2405-4081-a4bf-0619c8375f1b\LGP.docx"/>
    <n v="8"/>
    <n v="0"/>
    <s v="\\FS1\2018\123456\2018\C\001\CC\2083711b-2405-4081-a4bf-0619c8375f1b\LGP.docx"/>
    <n v="142"/>
    <n v="0"/>
    <n v="0"/>
    <n v="0"/>
    <n v="0"/>
    <n v="0"/>
    <n v="0"/>
    <n v="0"/>
    <n v="0"/>
    <d v="2020-02-03T10:47:22"/>
    <d v="2020-02-08T21:05:56"/>
    <d v="2020-02-03T10:31:44"/>
    <n v="0"/>
    <n v="0"/>
    <n v="0"/>
    <n v="2286813"/>
    <n v="2"/>
    <n v="3"/>
    <n v="4573626"/>
    <n v="3"/>
    <n v="4"/>
    <n v="512331356"/>
    <n v="101"/>
    <n v="21"/>
    <n v="0"/>
    <n v="0"/>
    <n v="21"/>
    <n v="4573626"/>
    <n v="3"/>
    <n v="21"/>
    <n v="6860439"/>
    <n v="4"/>
    <n v="21"/>
    <n v="512331356"/>
    <n v="101"/>
    <n v="21"/>
    <n v="0"/>
    <n v="0"/>
    <n v="0"/>
    <n v="2286813"/>
    <n v="2"/>
    <n v="0"/>
    <n v="2286813"/>
    <n v="2"/>
    <n v="1"/>
    <n v="512331356"/>
    <n v="101"/>
    <n v="21"/>
    <s v="domain\PeerSvc"/>
    <x v="714"/>
    <n v="1"/>
  </r>
  <r>
    <s v="\\FS1\2018\124171"/>
    <n v="8"/>
    <n v="923942127"/>
    <n v="3014"/>
    <n v="228"/>
    <n v="306550"/>
    <n v="21790844"/>
    <n v="4052377"/>
    <n v="542465771"/>
    <n v="0"/>
    <s v="\\FS1\2018\123456\2018\P\001\CC\2083711b-2405-4081-a4bf-0619c8375f1b\GLI.xml"/>
    <n v="8"/>
    <n v="0"/>
    <s v="\\FS1\2018\123456\2018\P\001\CC\2083711b-2405-4081-a4bf-0619c8375f1b\CFf_2083711b-2405-4081-a4bf-0619c8375f1b_2083711b-2405-4081-a4bf-0619c8375f1b.docx"/>
    <n v="209"/>
    <n v="0"/>
    <n v="0"/>
    <n v="0"/>
    <n v="0"/>
    <n v="0"/>
    <n v="0"/>
    <n v="1"/>
    <n v="0"/>
    <d v="2020-01-17T11:21:56"/>
    <d v="2020-02-08T21:15:36"/>
    <d v="2020-01-17T11:19:21"/>
    <n v="0"/>
    <n v="0"/>
    <n v="0"/>
    <n v="0"/>
    <n v="0"/>
    <n v="0"/>
    <n v="7729230"/>
    <n v="28"/>
    <n v="8"/>
    <n v="881797440"/>
    <n v="2786"/>
    <n v="228"/>
    <n v="0"/>
    <n v="0"/>
    <n v="228"/>
    <n v="3025353"/>
    <n v="5"/>
    <n v="228"/>
    <n v="23957169"/>
    <n v="44"/>
    <n v="228"/>
    <n v="923942127"/>
    <n v="3014"/>
    <n v="228"/>
    <n v="0"/>
    <n v="0"/>
    <n v="0"/>
    <n v="0"/>
    <n v="0"/>
    <n v="0"/>
    <n v="9705077"/>
    <n v="27"/>
    <n v="0"/>
    <n v="904697948"/>
    <n v="2934"/>
    <n v="228"/>
    <s v="domain\PeerSvc"/>
    <x v="715"/>
    <n v="1"/>
  </r>
  <r>
    <s v="\\FS1\2018\124172"/>
    <n v="8"/>
    <n v="613956864"/>
    <n v="1669"/>
    <n v="254"/>
    <n v="367859"/>
    <n v="2577734"/>
    <n v="2417153"/>
    <n v="255561449"/>
    <n v="0"/>
    <s v="\\FS1\2018\123456\2018\S\001\CC\2083711b-2405-4081-a4bf-0619c8375f1b\GLI.xml"/>
    <n v="8"/>
    <n v="0"/>
    <s v="\\FS1\2018\123456\2018\I\001\CC\2083711b-2405-4081-a4bf-0619c8375f1b\CF_5100_2083711b-2405-4081-a4bf-0619c8375f1b_2083711b-2405-4081-a4bf-0619c8375f1b.docx"/>
    <n v="211"/>
    <n v="0"/>
    <n v="0"/>
    <n v="0"/>
    <n v="0"/>
    <n v="0"/>
    <n v="0"/>
    <n v="1"/>
    <n v="0"/>
    <d v="2020-02-08T22:52:50"/>
    <d v="2020-02-09T00:16:46"/>
    <d v="2020-02-08T22:50:28"/>
    <n v="613603"/>
    <n v="1"/>
    <n v="2"/>
    <n v="3095209"/>
    <n v="5"/>
    <n v="3"/>
    <n v="5315557"/>
    <n v="11"/>
    <n v="4"/>
    <n v="610476232"/>
    <n v="1657"/>
    <n v="254"/>
    <n v="1843415"/>
    <n v="3"/>
    <n v="254"/>
    <n v="8503378"/>
    <n v="14"/>
    <n v="254"/>
    <n v="12808395"/>
    <n v="25"/>
    <n v="254"/>
    <n v="613956864"/>
    <n v="1669"/>
    <n v="254"/>
    <n v="1229812"/>
    <n v="2"/>
    <n v="0"/>
    <n v="5408270"/>
    <n v="9"/>
    <n v="0"/>
    <n v="7979084"/>
    <n v="15"/>
    <n v="0"/>
    <n v="606935479"/>
    <n v="1649"/>
    <n v="254"/>
    <s v="domain\PeerSvc"/>
    <x v="716"/>
    <n v="1"/>
  </r>
  <r>
    <s v="\\FS1\2018\124173"/>
    <n v="8"/>
    <n v="193542672"/>
    <n v="559"/>
    <n v="72"/>
    <n v="346230"/>
    <n v="5645428"/>
    <n v="2688092"/>
    <n v="128226267"/>
    <n v="0"/>
    <s v="\\FS1\2018\123456\2018\F\001\CC\2083711b-2405-4081-a4bf-0619c8375f1b\GMI.xml"/>
    <n v="8"/>
    <n v="0"/>
    <s v="\\FS1\2018\123456\2018\S\001\CC\2083711b-2405-4081-a4bf-0619c8375f1b\CF_134_2083711b-2405-4081-a4bf-0619c8375f1b_2083711b-2405-4081-a4bf-0619c8375f1b.docx"/>
    <n v="210"/>
    <n v="0"/>
    <n v="0"/>
    <n v="0"/>
    <n v="0"/>
    <n v="0"/>
    <n v="0"/>
    <n v="0"/>
    <n v="0"/>
    <d v="2020-01-30T19:49:33"/>
    <d v="2020-02-08T21:04:07"/>
    <d v="2020-01-30T19:32:28"/>
    <n v="0"/>
    <n v="0"/>
    <n v="0"/>
    <n v="0"/>
    <n v="0"/>
    <n v="0"/>
    <n v="10865946"/>
    <n v="88"/>
    <n v="15"/>
    <n v="193542672"/>
    <n v="559"/>
    <n v="72"/>
    <n v="0"/>
    <n v="0"/>
    <n v="72"/>
    <n v="0"/>
    <n v="0"/>
    <n v="72"/>
    <n v="22011215"/>
    <n v="100"/>
    <n v="72"/>
    <n v="193542672"/>
    <n v="559"/>
    <n v="72"/>
    <n v="0"/>
    <n v="0"/>
    <n v="0"/>
    <n v="0"/>
    <n v="0"/>
    <n v="0"/>
    <n v="14430680"/>
    <n v="84"/>
    <n v="0"/>
    <n v="193542672"/>
    <n v="559"/>
    <n v="72"/>
    <s v="domain\PeerSvc"/>
    <x v="717"/>
    <n v="1"/>
  </r>
  <r>
    <s v="\\FS1\2018\124174"/>
    <n v="8"/>
    <n v="1947923306"/>
    <n v="4717"/>
    <n v="587"/>
    <n v="412958"/>
    <n v="16891819"/>
    <n v="3318438"/>
    <n v="465856747"/>
    <n v="0"/>
    <s v="\\FS1\2018\123456\2018\I\001\PC\SP\2083711b-2405-4081-a4bf-0619c8375f1b\"/>
    <n v="8"/>
    <n v="0"/>
    <s v="\\FS1\2018\123456\2018\I\002\CC\2083711b-2405-4081-a4bf-0619c8375f1b\Cache_CFf_2083711b-2405-4081-a4bf-0619c8375f1b_2083711b-2405-4081-a4bf-0619c8375f1b.docx"/>
    <n v="215"/>
    <n v="0"/>
    <n v="0"/>
    <n v="0"/>
    <n v="0"/>
    <n v="0"/>
    <n v="0"/>
    <n v="1"/>
    <n v="0"/>
    <d v="2020-02-08T10:54:57"/>
    <d v="2020-02-09T01:24:55"/>
    <d v="2020-02-08T10:54:52"/>
    <n v="3936061"/>
    <n v="12"/>
    <n v="9"/>
    <n v="173870626"/>
    <n v="486"/>
    <n v="137"/>
    <n v="389815218"/>
    <n v="1016"/>
    <n v="267"/>
    <n v="1937408313"/>
    <n v="4661"/>
    <n v="587"/>
    <n v="53948853"/>
    <n v="86"/>
    <n v="587"/>
    <n v="186576346"/>
    <n v="499"/>
    <n v="587"/>
    <n v="508898032"/>
    <n v="1099"/>
    <n v="587"/>
    <n v="1947923306"/>
    <n v="4717"/>
    <n v="587"/>
    <n v="719814"/>
    <n v="8"/>
    <n v="2"/>
    <n v="25017269"/>
    <n v="377"/>
    <n v="51"/>
    <n v="231830705"/>
    <n v="914"/>
    <n v="108"/>
    <n v="1859681812"/>
    <n v="4591"/>
    <n v="587"/>
    <s v="domain\PeerSvc"/>
    <x v="718"/>
    <n v="1"/>
  </r>
  <r>
    <s v="\\FS1\2018\124175"/>
    <n v="8"/>
    <n v="5952221919"/>
    <n v="13714"/>
    <n v="1388"/>
    <n v="434025"/>
    <n v="25835084"/>
    <n v="4288344"/>
    <n v="2603890837"/>
    <n v="0"/>
    <s v="\\FS1\2018\123456\2018\I\002\PC\SP\2083711b-2405-4081-a4bf-0619c8375f1b\"/>
    <n v="8"/>
    <n v="0"/>
    <s v="\\FS1\2018\123456\2018\S\001\CC\2083711b-2405-4081-a4bf-0619c8375f1b\FC_CF_32_2083711b-2405-4081-a4bf-0619c8375f1b_2083711b-2405-4081-a4bf-0619c8375f1b.docx"/>
    <n v="212"/>
    <n v="0"/>
    <n v="0"/>
    <n v="0"/>
    <n v="0"/>
    <n v="0"/>
    <n v="2"/>
    <n v="3"/>
    <n v="1"/>
    <d v="2020-02-08T22:38:41"/>
    <d v="2020-02-09T01:24:50"/>
    <d v="2020-02-08T22:38:41"/>
    <n v="1215640"/>
    <n v="3"/>
    <n v="8"/>
    <n v="91454863"/>
    <n v="318"/>
    <n v="120"/>
    <n v="213224668"/>
    <n v="701"/>
    <n v="205"/>
    <n v="5682658717"/>
    <n v="12217"/>
    <n v="1388"/>
    <n v="49003517"/>
    <n v="117"/>
    <n v="1388"/>
    <n v="150684065"/>
    <n v="389"/>
    <n v="1388"/>
    <n v="534543204"/>
    <n v="1095"/>
    <n v="1388"/>
    <n v="5952221919"/>
    <n v="13714"/>
    <n v="1388"/>
    <n v="35941917"/>
    <n v="43"/>
    <n v="0"/>
    <n v="71906059"/>
    <n v="327"/>
    <n v="49"/>
    <n v="244986504"/>
    <n v="746"/>
    <n v="78"/>
    <n v="5585571939"/>
    <n v="12190"/>
    <n v="1388"/>
    <s v="domain\PeerSvc"/>
    <x v="719"/>
    <n v="1"/>
  </r>
  <r>
    <s v="\\FS1\2018\124176"/>
    <n v="8"/>
    <n v="47715105"/>
    <n v="9"/>
    <n v="8"/>
    <n v="5301678"/>
    <n v="11229800"/>
    <n v="5964388"/>
    <n v="47715105"/>
    <n v="0"/>
    <s v="\\FS1\2018\123456\2018\S\001\CC\2083711b-2405-4081-a4bf-0619c8375f1b\LGP.docx"/>
    <n v="8"/>
    <n v="0"/>
    <s v="\\FS1\2018\123456\2018\S\001\CC\2083711b-2405-4081-a4bf-0619c8375f1b\LGP.docx"/>
    <n v="142"/>
    <n v="0"/>
    <n v="0"/>
    <n v="0"/>
    <n v="0"/>
    <n v="0"/>
    <n v="0"/>
    <n v="0"/>
    <n v="0"/>
    <d v="2019-11-21T17:44:51"/>
    <d v="2020-02-08T21:17:08"/>
    <d v="2019-11-13T10:06:21"/>
    <n v="0"/>
    <n v="0"/>
    <n v="0"/>
    <n v="0"/>
    <n v="0"/>
    <n v="0"/>
    <n v="0"/>
    <n v="0"/>
    <n v="0"/>
    <n v="47715105"/>
    <n v="9"/>
    <n v="8"/>
    <n v="0"/>
    <n v="0"/>
    <n v="8"/>
    <n v="0"/>
    <n v="0"/>
    <n v="8"/>
    <n v="0"/>
    <n v="0"/>
    <n v="8"/>
    <n v="47715105"/>
    <n v="9"/>
    <n v="8"/>
    <n v="0"/>
    <n v="0"/>
    <n v="0"/>
    <n v="0"/>
    <n v="0"/>
    <n v="0"/>
    <n v="0"/>
    <n v="0"/>
    <n v="0"/>
    <n v="47715105"/>
    <n v="9"/>
    <n v="8"/>
    <s v="domain\PeerSvc"/>
    <x v="720"/>
    <n v="1"/>
  </r>
  <r>
    <s v="\\FS1\2018\124177"/>
    <n v="8"/>
    <n v="5087096547"/>
    <n v="932"/>
    <n v="154"/>
    <n v="5458258"/>
    <n v="85638995"/>
    <n v="33033094"/>
    <n v="4737604079"/>
    <n v="0"/>
    <s v="\\FS1\2018\123456\2018\I\001\CC\2083711b-2405-4081-a4bf-0619c8375f1b\LGP.docx"/>
    <n v="8"/>
    <n v="0"/>
    <s v="\\FS1\2018\123456\2018\I\001\CC\2083711b-2405-4081-a4bf-0619c8375f1b\LGP.docx"/>
    <n v="142"/>
    <n v="0"/>
    <n v="0"/>
    <n v="0"/>
    <n v="0"/>
    <n v="0"/>
    <n v="0"/>
    <n v="0"/>
    <n v="0"/>
    <d v="2019-12-23T10:05:55"/>
    <d v="2020-02-08T21:21:22"/>
    <d v="2019-12-23T09:40:30"/>
    <n v="0"/>
    <n v="0"/>
    <n v="0"/>
    <n v="0"/>
    <n v="0"/>
    <n v="0"/>
    <n v="0"/>
    <n v="0"/>
    <n v="0"/>
    <n v="5034162955"/>
    <n v="783"/>
    <n v="154"/>
    <n v="0"/>
    <n v="0"/>
    <n v="154"/>
    <n v="0"/>
    <n v="0"/>
    <n v="154"/>
    <n v="0"/>
    <n v="0"/>
    <n v="154"/>
    <n v="5087096547"/>
    <n v="932"/>
    <n v="154"/>
    <n v="0"/>
    <n v="0"/>
    <n v="0"/>
    <n v="0"/>
    <n v="0"/>
    <n v="0"/>
    <n v="0"/>
    <n v="0"/>
    <n v="0"/>
    <n v="5032052810"/>
    <n v="788"/>
    <n v="154"/>
    <s v="domain\PeerSvc"/>
    <x v="721"/>
    <n v="1"/>
  </r>
  <r>
    <s v="\\FS1\2018\124178"/>
    <n v="8"/>
    <n v="509320753"/>
    <n v="1368"/>
    <n v="168"/>
    <n v="372310"/>
    <n v="5443847"/>
    <n v="3031671"/>
    <n v="263516423"/>
    <n v="0"/>
    <s v="\\FS1\2018\123456\2018\S\001\PC\PP\2083711b-2405-4081-a4bf-0619c8375f1b.cp"/>
    <n v="8"/>
    <n v="0"/>
    <s v="\\FS1\2018\123456\2018\I\001\CC\2083711b-2405-4081-a4bf-0619c8375f1b\FC_CFf_2083711b-2405-4081-a4bf-0619c8375f1b_2083711b-2405-4081-a4bf-0619c8375f1b.docx"/>
    <n v="212"/>
    <n v="0"/>
    <n v="0"/>
    <n v="0"/>
    <n v="0"/>
    <n v="0"/>
    <n v="0"/>
    <n v="0"/>
    <n v="0"/>
    <d v="2020-02-06T13:22:54"/>
    <d v="2020-02-08T21:18:00"/>
    <d v="2020-02-06T12:57:06"/>
    <n v="0"/>
    <n v="0"/>
    <n v="0"/>
    <n v="5777097"/>
    <n v="19"/>
    <n v="4"/>
    <n v="119299518"/>
    <n v="217"/>
    <n v="32"/>
    <n v="479386546"/>
    <n v="1217"/>
    <n v="168"/>
    <n v="0"/>
    <n v="0"/>
    <n v="168"/>
    <n v="12289889"/>
    <n v="25"/>
    <n v="168"/>
    <n v="204577272"/>
    <n v="324"/>
    <n v="168"/>
    <n v="509320753"/>
    <n v="1368"/>
    <n v="168"/>
    <n v="0"/>
    <n v="0"/>
    <n v="0"/>
    <n v="4764703"/>
    <n v="17"/>
    <n v="0"/>
    <n v="105037519"/>
    <n v="206"/>
    <n v="10"/>
    <n v="424717197"/>
    <n v="1117"/>
    <n v="168"/>
    <s v="domain\PeerSvc"/>
    <x v="722"/>
    <n v="1"/>
  </r>
  <r>
    <s v="\\FS1\2018\124179"/>
    <n v="8"/>
    <n v="1175259979"/>
    <n v="3849"/>
    <n v="482"/>
    <n v="305341"/>
    <n v="6356631"/>
    <n v="2438298"/>
    <n v="231516980"/>
    <n v="0"/>
    <s v="\\FS1\2018\123456\2018\F\001\CC\2083711b-2405-4081-a4bf-0619c8375f1b\GLI.xml"/>
    <n v="8"/>
    <n v="0"/>
    <s v="\\FS1\2018\123456\2018\C\001\CC\2083711b-2405-4081-a4bf-0619c8375f1b\FC_CF_40_2083711b-2405-4081-a4bf-0619c8375f1b_2083711b-2405-4081-a4bf-0619c8375f1b.docx"/>
    <n v="212"/>
    <n v="0"/>
    <n v="0"/>
    <n v="0"/>
    <n v="0"/>
    <n v="0"/>
    <n v="0"/>
    <n v="0"/>
    <n v="0"/>
    <d v="2020-02-08T20:51:11"/>
    <d v="2020-02-09T01:10:19"/>
    <d v="2020-02-08T20:28:08"/>
    <n v="898638"/>
    <n v="1"/>
    <n v="2"/>
    <n v="8840397"/>
    <n v="51"/>
    <n v="17"/>
    <n v="145877975"/>
    <n v="303"/>
    <n v="39"/>
    <n v="1175259979"/>
    <n v="3849"/>
    <n v="482"/>
    <n v="4328358"/>
    <n v="8"/>
    <n v="482"/>
    <n v="30228884"/>
    <n v="69"/>
    <n v="482"/>
    <n v="289323472"/>
    <n v="514"/>
    <n v="482"/>
    <n v="1175259979"/>
    <n v="3849"/>
    <n v="482"/>
    <n v="2213121"/>
    <n v="3"/>
    <n v="0"/>
    <n v="23688568"/>
    <n v="56"/>
    <n v="1"/>
    <n v="170322459"/>
    <n v="325"/>
    <n v="10"/>
    <n v="1175259979"/>
    <n v="3849"/>
    <n v="482"/>
    <s v="domain\PeerSvc"/>
    <x v="723"/>
    <n v="1"/>
  </r>
  <r>
    <s v="\\FS1\2018\124180"/>
    <n v="8"/>
    <n v="5742440529"/>
    <n v="11625"/>
    <n v="1183"/>
    <n v="493973"/>
    <n v="47210343"/>
    <n v="4854134"/>
    <n v="874817808"/>
    <n v="0"/>
    <s v="\\FS1\2018\123456\2018\I\002\PC\SP\2083711b-2405-4081-a4bf-0619c8375f1b\"/>
    <n v="8"/>
    <n v="0"/>
    <s v="\\FS1\2018\123456\2018\S\001\CC\2083711b-2405-4081-a4bf-0619c8375f1b\FC_CF_1200_2083711b-2405-4081-a4bf-0619c8375f1b_2083711b-2405-4081-a4bf-0619c8375f1b.docx"/>
    <n v="214"/>
    <n v="0"/>
    <n v="0"/>
    <n v="0"/>
    <n v="0"/>
    <n v="0"/>
    <n v="0"/>
    <n v="1"/>
    <n v="1"/>
    <d v="2020-02-08T13:55:59"/>
    <d v="2020-02-09T01:24:27"/>
    <d v="2020-02-08T13:55:59"/>
    <n v="1128652"/>
    <n v="14"/>
    <n v="5"/>
    <n v="160850602"/>
    <n v="102"/>
    <n v="29"/>
    <n v="327780447"/>
    <n v="484"/>
    <n v="76"/>
    <n v="5681541739"/>
    <n v="11392"/>
    <n v="1183"/>
    <n v="11059113"/>
    <n v="21"/>
    <n v="1183"/>
    <n v="317576434"/>
    <n v="167"/>
    <n v="1183"/>
    <n v="646444435"/>
    <n v="635"/>
    <n v="1183"/>
    <n v="5742440529"/>
    <n v="11625"/>
    <n v="1183"/>
    <n v="2303840"/>
    <n v="15"/>
    <n v="1"/>
    <n v="209681401"/>
    <n v="137"/>
    <n v="4"/>
    <n v="459350510"/>
    <n v="547"/>
    <n v="20"/>
    <n v="5532945959"/>
    <n v="11241"/>
    <n v="1183"/>
    <s v="domain\PeerSvc"/>
    <x v="724"/>
    <n v="1"/>
  </r>
  <r>
    <s v="\\FS1\2018\124181"/>
    <n v="8"/>
    <n v="3550425226"/>
    <n v="7093"/>
    <n v="669"/>
    <n v="500553"/>
    <n v="18930104"/>
    <n v="5307063"/>
    <n v="1941327453"/>
    <n v="0"/>
    <s v="\\FS1\2018\123456\2018\I\002\PC\SP\2083711b-2405-4081-a4bf-0619c8375f1b\"/>
    <n v="8"/>
    <n v="0"/>
    <s v="\\FS1\2018\123456\2018\I\002\CC\2083711b-2405-4081-a4bf-0619c8375f1b\Cache_CFf_2083711b-2405-4081-a4bf-0619c8375f1b_2083711b-2405-4081-a4bf-0619c8375f1b.docx"/>
    <n v="215"/>
    <n v="0"/>
    <n v="0"/>
    <n v="0"/>
    <n v="0"/>
    <n v="0"/>
    <n v="1"/>
    <n v="2"/>
    <n v="0"/>
    <d v="2020-02-08T12:05:09"/>
    <d v="2020-02-09T01:24:35"/>
    <d v="2020-02-08T12:00:20"/>
    <n v="0"/>
    <n v="0"/>
    <n v="1"/>
    <n v="25028717"/>
    <n v="42"/>
    <n v="15"/>
    <n v="112201533"/>
    <n v="292"/>
    <n v="60"/>
    <n v="3429272947"/>
    <n v="6530"/>
    <n v="669"/>
    <n v="19610796"/>
    <n v="34"/>
    <n v="669"/>
    <n v="115783958"/>
    <n v="86"/>
    <n v="669"/>
    <n v="318553486"/>
    <n v="452"/>
    <n v="669"/>
    <n v="3550425226"/>
    <n v="7093"/>
    <n v="669"/>
    <n v="441820"/>
    <n v="1"/>
    <n v="0"/>
    <n v="54560506"/>
    <n v="55"/>
    <n v="3"/>
    <n v="162290429"/>
    <n v="299"/>
    <n v="10"/>
    <n v="3343221801"/>
    <n v="6462"/>
    <n v="669"/>
    <s v="domain\PeerSvc"/>
    <x v="725"/>
    <n v="1"/>
  </r>
  <r>
    <s v="\\FS1\2018\124182"/>
    <n v="8"/>
    <n v="3470827932"/>
    <n v="13221"/>
    <n v="1537"/>
    <n v="262523"/>
    <n v="37176310"/>
    <n v="2258183"/>
    <n v="441503697"/>
    <n v="0"/>
    <s v="\\FS1\2018\123456\2018\I\008\PC\PP\2083711b-2405-4081-a4bf-0619c8375f1b.cp"/>
    <n v="8"/>
    <n v="0"/>
    <s v="\\FS1\2018\123456\2018\I\006\CC\2083711b-2405-4081-a4bf-0619c8375f1b\Cache_CFf_2083711b-2405-4081-a4bf-0619c8375f1b_2083711b-2405-4081-a4bf-0619c8375f1b.docx"/>
    <n v="215"/>
    <n v="0"/>
    <n v="0"/>
    <n v="0"/>
    <n v="0"/>
    <n v="0"/>
    <n v="0"/>
    <n v="1"/>
    <n v="1"/>
    <d v="2020-02-08T18:21:49"/>
    <d v="2020-02-09T01:24:35"/>
    <d v="2020-02-08T18:21:26"/>
    <n v="2470801"/>
    <n v="11"/>
    <n v="5"/>
    <n v="46057669"/>
    <n v="715"/>
    <n v="154"/>
    <n v="229654841"/>
    <n v="1413"/>
    <n v="346"/>
    <n v="3447394886"/>
    <n v="13121"/>
    <n v="1537"/>
    <n v="18109091"/>
    <n v="54"/>
    <n v="1537"/>
    <n v="181518505"/>
    <n v="883"/>
    <n v="1537"/>
    <n v="502962472"/>
    <n v="2491"/>
    <n v="1537"/>
    <n v="3470827932"/>
    <n v="13221"/>
    <n v="1537"/>
    <n v="4138089"/>
    <n v="15"/>
    <n v="0"/>
    <n v="156574811"/>
    <n v="721"/>
    <n v="7"/>
    <n v="336519510"/>
    <n v="1378"/>
    <n v="59"/>
    <n v="3365893088"/>
    <n v="13050"/>
    <n v="1537"/>
    <s v="domain\PeerSvc"/>
    <x v="726"/>
    <n v="1"/>
  </r>
  <r>
    <s v="\\FS1\2018\124183"/>
    <n v="8"/>
    <n v="1377640473"/>
    <n v="3109"/>
    <n v="341"/>
    <n v="443113"/>
    <n v="28252377"/>
    <n v="4040001"/>
    <n v="439701661"/>
    <n v="0"/>
    <s v="\\FS1\2018\123456\2018\I\001\CC\2083711b-2405-4081-a4bf-0619c8375f1b\GLI.xml"/>
    <n v="8"/>
    <n v="0"/>
    <s v="\\FS1\2018\123456\2018\P\001\CC\2083711b-2405-4081-a4bf-0619c8375f1b\Cache_CF_97_2083711b-2405-4081-a4bf-0619c8375f1b_2083711b-2405-4081-a4bf-0619c8375f1b.docx"/>
    <n v="215"/>
    <n v="0"/>
    <n v="0"/>
    <n v="0"/>
    <n v="0"/>
    <n v="0"/>
    <n v="0"/>
    <n v="0"/>
    <n v="0"/>
    <d v="2020-02-07T17:03:50"/>
    <d v="2020-02-09T00:54:54"/>
    <d v="2020-02-07T15:23:44"/>
    <n v="0"/>
    <n v="0"/>
    <n v="0"/>
    <n v="15194176"/>
    <n v="19"/>
    <n v="8"/>
    <n v="38557533"/>
    <n v="70"/>
    <n v="18"/>
    <n v="1376088816"/>
    <n v="3104"/>
    <n v="341"/>
    <n v="1563511"/>
    <n v="2"/>
    <n v="341"/>
    <n v="35349668"/>
    <n v="37"/>
    <n v="341"/>
    <n v="79592260"/>
    <n v="106"/>
    <n v="341"/>
    <n v="1377640473"/>
    <n v="3109"/>
    <n v="341"/>
    <n v="0"/>
    <n v="0"/>
    <n v="0"/>
    <n v="32592489"/>
    <n v="34"/>
    <n v="1"/>
    <n v="59599662"/>
    <n v="83"/>
    <n v="1"/>
    <n v="1376034738"/>
    <n v="3105"/>
    <n v="341"/>
    <s v="domain\PeerSvc"/>
    <x v="727"/>
    <n v="1"/>
  </r>
  <r>
    <s v="\\FS1\2018\124184"/>
    <n v="8"/>
    <n v="3886496473"/>
    <n v="7819"/>
    <n v="797"/>
    <n v="497057"/>
    <n v="18603650"/>
    <n v="4876407"/>
    <n v="762950660"/>
    <n v="0"/>
    <s v="\\FS1\2018\123456\2018\I\001\PC\SP\2083711b-2405-4081-a4bf-0619c8375f1b\"/>
    <n v="8"/>
    <n v="0"/>
    <s v="\\FS1\2018\123456\2018\I\002\CC\2083711b-2405-4081-a4bf-0619c8375f1b\FC_CFf_2083711b-2405-4081-a4bf-0619c8375f1b_2083711b-2405-4081-a4bf-0619c8375f1b.docx"/>
    <n v="212"/>
    <n v="0"/>
    <n v="0"/>
    <n v="0"/>
    <n v="0"/>
    <n v="0"/>
    <n v="1"/>
    <n v="1"/>
    <n v="0"/>
    <d v="2020-02-08T22:46:25"/>
    <d v="2020-02-09T01:20:26"/>
    <d v="2020-02-08T17:42:28"/>
    <n v="2943102"/>
    <n v="3"/>
    <n v="3"/>
    <n v="19575667"/>
    <n v="34"/>
    <n v="17"/>
    <n v="781735314"/>
    <n v="1799"/>
    <n v="340"/>
    <n v="3853054277"/>
    <n v="7701"/>
    <n v="797"/>
    <n v="22112869"/>
    <n v="17"/>
    <n v="797"/>
    <n v="58366879"/>
    <n v="58"/>
    <n v="797"/>
    <n v="1082443287"/>
    <n v="2044"/>
    <n v="797"/>
    <n v="3886496473"/>
    <n v="7819"/>
    <n v="797"/>
    <n v="3850669"/>
    <n v="4"/>
    <n v="0"/>
    <n v="53236990"/>
    <n v="53"/>
    <n v="2"/>
    <n v="613102065"/>
    <n v="1637"/>
    <n v="106"/>
    <n v="3815622148"/>
    <n v="7655"/>
    <n v="797"/>
    <s v="domain\PeerSvc"/>
    <x v="728"/>
    <n v="1"/>
  </r>
  <r>
    <s v="\\FS1\2018\124185"/>
    <n v="8"/>
    <n v="1154953677"/>
    <n v="4378"/>
    <n v="515"/>
    <n v="263808"/>
    <n v="1528800"/>
    <n v="2242628"/>
    <n v="220756634"/>
    <n v="0"/>
    <s v="\\FS1\2018\123456\2018\I\001\CC\2083711b-2405-4081-a4bf-0619c8375f1b\GMI.xml"/>
    <n v="8"/>
    <n v="0"/>
    <s v="\\FS1\2018\123456\2018\I\001\CC\2083711b-2405-4081-a4bf-0619c8375f1b\CFf_2083711b-2405-4081-a4bf-0619c8375f1b_2083711b-2405-4081-a4bf-0619c8375f1b.docx"/>
    <n v="209"/>
    <n v="0"/>
    <n v="0"/>
    <n v="0"/>
    <n v="0"/>
    <n v="0"/>
    <n v="0"/>
    <n v="0"/>
    <n v="0"/>
    <d v="2020-02-06T21:12:29"/>
    <d v="2020-02-08T21:26:00"/>
    <d v="2020-02-06T21:12:20"/>
    <n v="0"/>
    <n v="0"/>
    <n v="0"/>
    <n v="8952828"/>
    <n v="29"/>
    <n v="11"/>
    <n v="30406220"/>
    <n v="104"/>
    <n v="30"/>
    <n v="1135041870"/>
    <n v="4300"/>
    <n v="515"/>
    <n v="0"/>
    <n v="0"/>
    <n v="515"/>
    <n v="20267862"/>
    <n v="50"/>
    <n v="515"/>
    <n v="68142496"/>
    <n v="168"/>
    <n v="515"/>
    <n v="1154953677"/>
    <n v="4378"/>
    <n v="515"/>
    <n v="0"/>
    <n v="0"/>
    <n v="0"/>
    <n v="11455367"/>
    <n v="30"/>
    <n v="0"/>
    <n v="44904946"/>
    <n v="119"/>
    <n v="5"/>
    <n v="1123300880"/>
    <n v="4271"/>
    <n v="515"/>
    <s v="domain\PeerSvc"/>
    <x v="729"/>
    <n v="1"/>
  </r>
  <r>
    <s v="\\FS1\2018\124186"/>
    <n v="8"/>
    <n v="1204803597"/>
    <n v="12591"/>
    <n v="1522"/>
    <n v="95687"/>
    <n v="1722601"/>
    <n v="791592"/>
    <n v="83709788"/>
    <n v="0"/>
    <s v="\\FS1\2018\123456\2018\F\001\CC\2083711b-2405-4081-a4bf-0619c8375f1b\GLI.xml"/>
    <n v="8"/>
    <n v="0"/>
    <s v="\\FS1\2018\123456\2018\I\001\CC\2083711b-2405-4081-a4bf-0619c8375f1b\Cache_offd_2083711b-2405-4081-a4bf-0619c8375f1bfd96663-e818-476e-867a-a9ab2eafbdb6.docx"/>
    <n v="210"/>
    <n v="0"/>
    <n v="0"/>
    <n v="0"/>
    <n v="0"/>
    <n v="0"/>
    <n v="0"/>
    <n v="5"/>
    <n v="1"/>
    <d v="2020-02-08T18:56:52"/>
    <d v="2020-02-09T01:23:54"/>
    <d v="2020-02-08T18:29:15"/>
    <n v="2911858"/>
    <n v="9"/>
    <n v="6"/>
    <n v="14955767"/>
    <n v="86"/>
    <n v="30"/>
    <n v="68534217"/>
    <n v="312"/>
    <n v="71"/>
    <n v="1204803597"/>
    <n v="12591"/>
    <n v="1522"/>
    <n v="10713320"/>
    <n v="31"/>
    <n v="1522"/>
    <n v="70734926"/>
    <n v="288"/>
    <n v="1522"/>
    <n v="247419735"/>
    <n v="1004"/>
    <n v="1522"/>
    <n v="1204803597"/>
    <n v="12591"/>
    <n v="1522"/>
    <n v="3068313"/>
    <n v="10"/>
    <n v="4"/>
    <n v="15351474"/>
    <n v="83"/>
    <n v="9"/>
    <n v="58771210"/>
    <n v="260"/>
    <n v="27"/>
    <n v="1204803597"/>
    <n v="12591"/>
    <n v="1522"/>
    <s v="domain\PeerSvc"/>
    <x v="730"/>
    <n v="1"/>
  </r>
  <r>
    <s v="\\FS1\2018\124187"/>
    <n v="8"/>
    <n v="514402793"/>
    <n v="2228"/>
    <n v="85"/>
    <n v="230880"/>
    <n v="1773903"/>
    <n v="6051797"/>
    <n v="248863566"/>
    <n v="0"/>
    <s v="\\FS1\2018\123456\2018\C\001\CC\2083711b-2405-4081-a4bf-0619c8375f1b\LGP.docx"/>
    <n v="8"/>
    <n v="0"/>
    <s v="\\FS1\2018\123456\2018\P\001\CC\2083711b-2405-4081-a4bf-0619c8375f1b\CFf_2083711b-2405-4081-a4bf-0619c8375f1b_2083711b-2405-4081-a4bf-0619c8375f1b.docx"/>
    <n v="209"/>
    <n v="0"/>
    <n v="0"/>
    <n v="0"/>
    <n v="0"/>
    <n v="0"/>
    <n v="1"/>
    <n v="0"/>
    <n v="0"/>
    <d v="2020-01-22T00:11:50"/>
    <d v="2020-02-08T20:57:47"/>
    <d v="2020-01-22T00:10:24"/>
    <n v="0"/>
    <n v="0"/>
    <n v="0"/>
    <n v="0"/>
    <n v="0"/>
    <n v="0"/>
    <n v="3788158"/>
    <n v="8"/>
    <n v="3"/>
    <n v="514402793"/>
    <n v="2228"/>
    <n v="85"/>
    <n v="0"/>
    <n v="0"/>
    <n v="85"/>
    <n v="0"/>
    <n v="0"/>
    <n v="85"/>
    <n v="5903825"/>
    <n v="10"/>
    <n v="85"/>
    <n v="514402793"/>
    <n v="2228"/>
    <n v="85"/>
    <n v="0"/>
    <n v="0"/>
    <n v="0"/>
    <n v="0"/>
    <n v="0"/>
    <n v="0"/>
    <n v="5233179"/>
    <n v="8"/>
    <n v="0"/>
    <n v="514402793"/>
    <n v="2228"/>
    <n v="85"/>
    <s v="domain\PeerSvc"/>
    <x v="731"/>
    <n v="1"/>
  </r>
  <r>
    <s v="\\FS1\2018\124188"/>
    <n v="8"/>
    <n v="743972772"/>
    <n v="1147"/>
    <n v="123"/>
    <n v="648624"/>
    <n v="10634037"/>
    <n v="6048559"/>
    <n v="385040902"/>
    <n v="0"/>
    <s v="\\FS1\2018\123456\2018\X\001\CC\2083711b-2405-4081-a4bf-0619c8375f1b\GMI.xml"/>
    <n v="8"/>
    <n v="0"/>
    <s v="\\FS1\2018\123456\2018\I\001\CC\2083711b-2405-4081-a4bf-0619c8375f1b\CF_800_2083711b-2405-4081-a4bf-0619c8375f1b_2083711b-2405-4081-a4bf-0619c8375f1b.docx"/>
    <n v="210"/>
    <n v="0"/>
    <n v="0"/>
    <n v="0"/>
    <n v="0"/>
    <n v="0"/>
    <n v="0"/>
    <n v="0"/>
    <n v="0"/>
    <d v="2020-02-08T22:26:14"/>
    <d v="2020-02-09T00:45:55"/>
    <d v="2020-02-08T22:26:14"/>
    <n v="0"/>
    <n v="0"/>
    <n v="4"/>
    <n v="10024168"/>
    <n v="2"/>
    <n v="5"/>
    <n v="16205298"/>
    <n v="241"/>
    <n v="30"/>
    <n v="743972772"/>
    <n v="1147"/>
    <n v="123"/>
    <n v="10451502"/>
    <n v="7"/>
    <n v="123"/>
    <n v="23925009"/>
    <n v="9"/>
    <n v="123"/>
    <n v="127143197"/>
    <n v="271"/>
    <n v="123"/>
    <n v="743972772"/>
    <n v="1147"/>
    <n v="123"/>
    <n v="172132"/>
    <n v="5"/>
    <n v="0"/>
    <n v="18785324"/>
    <n v="8"/>
    <n v="0"/>
    <n v="127043263"/>
    <n v="246"/>
    <n v="0"/>
    <n v="743972772"/>
    <n v="1147"/>
    <n v="123"/>
    <s v="domain\PeerSvc"/>
    <x v="732"/>
    <n v="1"/>
  </r>
  <r>
    <s v="\\FS1\2018\124189"/>
    <n v="8"/>
    <n v="535203199"/>
    <n v="1531"/>
    <n v="331"/>
    <n v="349577"/>
    <n v="2528137"/>
    <n v="1616928"/>
    <n v="177471373"/>
    <n v="0"/>
    <s v="\\FS1\2018\123456\2018\F\004\CC\2083711b-2405-4081-a4bf-0619c8375f1b\LGP.docx"/>
    <n v="8"/>
    <n v="0"/>
    <s v="\\FS1\2018\123456\2018\F\001\CC\2083711b-2405-4081-a4bf-0619c8375f1b\CFf_2083711b-2405-4081-a4bf-0619c8375f1b_2083711b-2405-4081-a4bf-0619c8375f1b.docx"/>
    <n v="209"/>
    <n v="0"/>
    <n v="0"/>
    <n v="0"/>
    <n v="0"/>
    <n v="0"/>
    <n v="0"/>
    <n v="0"/>
    <n v="0"/>
    <d v="2020-02-08T21:47:37"/>
    <d v="2020-02-09T01:08:57"/>
    <d v="2020-02-08T21:47:37"/>
    <n v="0"/>
    <n v="0"/>
    <n v="3"/>
    <n v="537375"/>
    <n v="1"/>
    <n v="4"/>
    <n v="22512293"/>
    <n v="43"/>
    <n v="18"/>
    <n v="526056707"/>
    <n v="1489"/>
    <n v="331"/>
    <n v="11247760"/>
    <n v="20"/>
    <n v="331"/>
    <n v="14393013"/>
    <n v="25"/>
    <n v="331"/>
    <n v="46783729"/>
    <n v="84"/>
    <n v="331"/>
    <n v="535203199"/>
    <n v="1529"/>
    <n v="331"/>
    <n v="2025613"/>
    <n v="3"/>
    <n v="0"/>
    <n v="13855638"/>
    <n v="24"/>
    <n v="0"/>
    <n v="37829090"/>
    <n v="69"/>
    <n v="5"/>
    <n v="523380651"/>
    <n v="1485"/>
    <n v="331"/>
    <s v="domain\PeerSvc"/>
    <x v="733"/>
    <n v="1"/>
  </r>
  <r>
    <s v="\\FS1\2018\124190"/>
    <n v="8"/>
    <n v="52951654"/>
    <n v="131"/>
    <n v="34"/>
    <n v="404211"/>
    <n v="1440183"/>
    <n v="1557401"/>
    <n v="24153908"/>
    <n v="0"/>
    <s v="\\FS1\2018\123456\2018\I\001\CC\2083711b-2405-4081-a4bf-0619c8375f1b\LGP.docx"/>
    <n v="8"/>
    <n v="0"/>
    <s v="\\FS1\2018\123456\2018\I\001\CC\2083711b-2405-4081-a4bf-0619c8375f1b\CFf_2083711b-2405-4081-a4bf-0619c8375f1b_2083711b-2405-4081-a4bf-0619c8375f1b.docx"/>
    <n v="209"/>
    <n v="0"/>
    <n v="0"/>
    <n v="0"/>
    <n v="0"/>
    <n v="0"/>
    <n v="0"/>
    <n v="0"/>
    <n v="0"/>
    <d v="2020-01-30T12:06:51"/>
    <d v="2020-02-08T21:15:47"/>
    <d v="2020-01-30T11:47:18"/>
    <n v="0"/>
    <n v="0"/>
    <n v="0"/>
    <n v="0"/>
    <n v="0"/>
    <n v="0"/>
    <n v="12473851"/>
    <n v="15"/>
    <n v="3"/>
    <n v="50645311"/>
    <n v="118"/>
    <n v="34"/>
    <n v="0"/>
    <n v="0"/>
    <n v="34"/>
    <n v="0"/>
    <n v="0"/>
    <n v="34"/>
    <n v="23074696"/>
    <n v="29"/>
    <n v="34"/>
    <n v="52951654"/>
    <n v="131"/>
    <n v="34"/>
    <n v="0"/>
    <n v="0"/>
    <n v="0"/>
    <n v="0"/>
    <n v="0"/>
    <n v="0"/>
    <n v="16692142"/>
    <n v="21"/>
    <n v="0"/>
    <n v="48039379"/>
    <n v="114"/>
    <n v="34"/>
    <s v="domain\PeerSvc"/>
    <x v="734"/>
    <n v="1"/>
  </r>
  <r>
    <s v="\\FS1\2018\124191"/>
    <n v="8"/>
    <n v="142643971"/>
    <n v="173"/>
    <n v="36"/>
    <n v="824531"/>
    <n v="3574409"/>
    <n v="3962332"/>
    <n v="142643971"/>
    <n v="0"/>
    <s v="\\FS1\2018\123456\2018\P\001\CC\2083711b-2405-4081-a4bf-0619c8375f1b\LGP.docx"/>
    <n v="8"/>
    <n v="0"/>
    <s v="\\FS1\2018\123456\2018\P\001\CC\2083711b-2405-4081-a4bf-0619c8375f1b\LGP.docx"/>
    <n v="142"/>
    <n v="0"/>
    <n v="0"/>
    <n v="0"/>
    <n v="0"/>
    <n v="0"/>
    <n v="0"/>
    <n v="0"/>
    <n v="0"/>
    <d v="2020-02-07T15:45:19"/>
    <d v="2020-02-09T00:54:20"/>
    <d v="2020-02-07T14:01:24"/>
    <n v="0"/>
    <n v="0"/>
    <n v="0"/>
    <n v="2868190"/>
    <n v="4"/>
    <n v="1"/>
    <n v="17673896"/>
    <n v="17"/>
    <n v="3"/>
    <n v="139861095"/>
    <n v="159"/>
    <n v="36"/>
    <n v="1940896"/>
    <n v="2"/>
    <n v="36"/>
    <n v="6339753"/>
    <n v="8"/>
    <n v="36"/>
    <n v="35951009"/>
    <n v="33"/>
    <n v="36"/>
    <n v="142643971"/>
    <n v="173"/>
    <n v="36"/>
    <n v="0"/>
    <n v="0"/>
    <n v="0"/>
    <n v="5412459"/>
    <n v="6"/>
    <n v="0"/>
    <n v="20218009"/>
    <n v="19"/>
    <n v="0"/>
    <n v="128228818"/>
    <n v="148"/>
    <n v="36"/>
    <s v="domain\PeerSvc"/>
    <x v="735"/>
    <n v="1"/>
  </r>
  <r>
    <s v="\\FS1\2018\124192"/>
    <n v="8"/>
    <n v="569746979"/>
    <n v="1326"/>
    <n v="158"/>
    <n v="429673"/>
    <n v="8705566"/>
    <n v="3605993"/>
    <n v="219110978"/>
    <n v="0"/>
    <s v="\\FS1\2018\123456\2018\S\001\CC\2083711b-2405-4081-a4bf-0619c8375f1b\GMI.xml"/>
    <n v="8"/>
    <n v="0"/>
    <s v="\\FS1\2018\123456\2018\S\001\CC\2083711b-2405-4081-a4bf-0619c8375f1b\CFf_2083711b-2405-4081-a4bf-0619c8375f1b_2083711b-2405-4081-a4bf-0619c8375f1b.docx"/>
    <n v="209"/>
    <n v="0"/>
    <n v="0"/>
    <n v="0"/>
    <n v="0"/>
    <n v="0"/>
    <n v="0"/>
    <n v="0"/>
    <n v="0"/>
    <d v="2020-02-06T11:41:41"/>
    <d v="2020-02-08T21:16:54"/>
    <d v="2020-02-06T11:39:35"/>
    <n v="0"/>
    <n v="0"/>
    <n v="0"/>
    <n v="3673480"/>
    <n v="8"/>
    <n v="4"/>
    <n v="69890398"/>
    <n v="419"/>
    <n v="89"/>
    <n v="560425806"/>
    <n v="1298"/>
    <n v="158"/>
    <n v="0"/>
    <n v="0"/>
    <n v="158"/>
    <n v="4186867"/>
    <n v="9"/>
    <n v="158"/>
    <n v="69890398"/>
    <n v="419"/>
    <n v="158"/>
    <n v="569746979"/>
    <n v="1326"/>
    <n v="158"/>
    <n v="0"/>
    <n v="0"/>
    <n v="0"/>
    <n v="4186867"/>
    <n v="9"/>
    <n v="1"/>
    <n v="9783289"/>
    <n v="339"/>
    <n v="5"/>
    <n v="548125856"/>
    <n v="1275"/>
    <n v="158"/>
    <s v="domain\PeerSvc"/>
    <x v="736"/>
    <n v="1"/>
  </r>
  <r>
    <s v="\\FS1\2018\124193"/>
    <n v="8"/>
    <n v="457459488"/>
    <n v="914"/>
    <n v="42"/>
    <n v="500502"/>
    <n v="49999220"/>
    <n v="10891892"/>
    <n v="357580641"/>
    <n v="0"/>
    <s v="\\FS1\2018\123456\2018\P\001\PC\PP\2083711b-2405-4081-a4bf-0619c8375f1b.cp"/>
    <n v="8"/>
    <n v="0"/>
    <s v="\\FS1\2018\123456\2018\C\001\CC\2083711b-2405-4081-a4bf-0619c8375f1b\CF_1200_2083711b-2405-4081-a4bf-0619c8375f1b_2083711b-2405-4081-a4bf-0619c8375f1b.docx"/>
    <n v="211"/>
    <n v="0"/>
    <n v="0"/>
    <n v="0"/>
    <n v="0"/>
    <n v="0"/>
    <n v="0"/>
    <n v="0"/>
    <n v="0"/>
    <d v="2020-01-05T20:15:25"/>
    <d v="2020-02-08T20:58:31"/>
    <d v="2020-01-05T20:15:16"/>
    <n v="0"/>
    <n v="0"/>
    <n v="0"/>
    <n v="0"/>
    <n v="0"/>
    <n v="0"/>
    <n v="0"/>
    <n v="0"/>
    <n v="0"/>
    <n v="457459488"/>
    <n v="914"/>
    <n v="42"/>
    <n v="0"/>
    <n v="0"/>
    <n v="42"/>
    <n v="0"/>
    <n v="0"/>
    <n v="42"/>
    <n v="0"/>
    <n v="0"/>
    <n v="42"/>
    <n v="457459488"/>
    <n v="914"/>
    <n v="42"/>
    <n v="0"/>
    <n v="0"/>
    <n v="0"/>
    <n v="0"/>
    <n v="0"/>
    <n v="0"/>
    <n v="0"/>
    <n v="0"/>
    <n v="0"/>
    <n v="457459488"/>
    <n v="914"/>
    <n v="42"/>
    <s v="domain\PeerSvc"/>
    <x v="737"/>
    <n v="1"/>
  </r>
  <r>
    <s v="\\FS1\2018\124194"/>
    <n v="8"/>
    <n v="745539659"/>
    <n v="2600"/>
    <n v="291"/>
    <n v="286746"/>
    <n v="6428758"/>
    <n v="2561991"/>
    <n v="238755348"/>
    <n v="0"/>
    <s v="\\FS1\2018\123456\2018\I\002\CC\2083711b-2405-4081-a4bf-0619c8375f1b\GMI.xml"/>
    <n v="8"/>
    <n v="0"/>
    <s v="\\FS1\2018\123456\2018\S\001\CC\2083711b-2405-4081-a4bf-0619c8375f1b\CF_154_2083711b-2405-4081-a4bf-0619c8375f1b_2083711b-2405-4081-a4bf-0619c8375f1b.docx"/>
    <n v="210"/>
    <n v="0"/>
    <n v="0"/>
    <n v="0"/>
    <n v="0"/>
    <n v="0"/>
    <n v="0"/>
    <n v="0"/>
    <n v="0"/>
    <d v="2020-02-07T16:02:22"/>
    <d v="2020-02-09T01:07:35"/>
    <d v="2020-02-07T16:02:12"/>
    <n v="0"/>
    <n v="0"/>
    <n v="0"/>
    <n v="3291607"/>
    <n v="11"/>
    <n v="6"/>
    <n v="7718326"/>
    <n v="18"/>
    <n v="8"/>
    <n v="737949746"/>
    <n v="2561"/>
    <n v="291"/>
    <n v="1136680"/>
    <n v="2"/>
    <n v="291"/>
    <n v="7386252"/>
    <n v="17"/>
    <n v="291"/>
    <n v="18959193"/>
    <n v="33"/>
    <n v="291"/>
    <n v="745539659"/>
    <n v="2600"/>
    <n v="291"/>
    <n v="0"/>
    <n v="0"/>
    <n v="0"/>
    <n v="4639810"/>
    <n v="12"/>
    <n v="0"/>
    <n v="13367665"/>
    <n v="23"/>
    <n v="0"/>
    <n v="726628749"/>
    <n v="2544"/>
    <n v="291"/>
    <s v="domain\PeerSvc"/>
    <x v="738"/>
    <n v="1"/>
  </r>
  <r>
    <s v="\\FS1\2018\124195"/>
    <n v="8"/>
    <n v="2241130728"/>
    <n v="8080"/>
    <n v="803"/>
    <n v="277367"/>
    <n v="17116804"/>
    <n v="2790947"/>
    <n v="1468725363"/>
    <n v="0"/>
    <s v="\\FS1\2018\123456\2018\C\001\CC\2083711b-2405-4081-a4bf-0619c8375f1b\GMI.xml"/>
    <n v="8"/>
    <n v="0"/>
    <s v="\\FS1\2018\123456\2018\I\001\CC\2083711b-2405-4081-a4bf-0619c8375f1b\CF_34050_2083711b-2405-4081-a4bf-0619c8375f1b_2083711b-2405-4081-a4bf-0619c8375f1b.docx"/>
    <n v="212"/>
    <n v="0"/>
    <n v="0"/>
    <n v="0"/>
    <n v="0"/>
    <n v="0"/>
    <n v="1"/>
    <n v="1"/>
    <n v="0"/>
    <d v="2020-02-09T04:48:56"/>
    <d v="2020-02-09T04:48:58"/>
    <d v="2020-02-09T04:48:56"/>
    <n v="0"/>
    <n v="0"/>
    <n v="5"/>
    <n v="4254381"/>
    <n v="30"/>
    <n v="14"/>
    <n v="18564390"/>
    <n v="61"/>
    <n v="19"/>
    <n v="1971725481"/>
    <n v="6637"/>
    <n v="803"/>
    <n v="17756877"/>
    <n v="31"/>
    <n v="803"/>
    <n v="45345291"/>
    <n v="104"/>
    <n v="803"/>
    <n v="106276567"/>
    <n v="217"/>
    <n v="803"/>
    <n v="2241130728"/>
    <n v="8080"/>
    <n v="803"/>
    <n v="17756877"/>
    <n v="31"/>
    <n v="0"/>
    <n v="30322888"/>
    <n v="73"/>
    <n v="1"/>
    <n v="57731833"/>
    <n v="127"/>
    <n v="1"/>
    <n v="1928230716"/>
    <n v="6586"/>
    <n v="803"/>
    <s v="domain\PeerSvc"/>
    <x v="739"/>
    <n v="1"/>
  </r>
  <r>
    <s v="\\FS1\2018\124196"/>
    <n v="8"/>
    <n v="2038388543"/>
    <n v="7803"/>
    <n v="664"/>
    <n v="261231"/>
    <n v="28268969"/>
    <n v="3069862"/>
    <n v="996968957"/>
    <n v="0"/>
    <s v="\\FS1\2018\123456\2018\Y\001\CC\2083711b-2405-4081-a4bf-0619c8375f1b\GLI.xml"/>
    <n v="8"/>
    <n v="0"/>
    <s v="\\FS1\2018\123456\2018\I\002\CC\2083711b-2405-4081-a4bf-0619c8375f1b\CF_34100_2083711b-2405-4081-a4bf-0619c8375f1b_2083711b-2405-4081-a4bf-0619c8375f1b.docx"/>
    <n v="212"/>
    <n v="0"/>
    <n v="0"/>
    <n v="0"/>
    <n v="0"/>
    <n v="0"/>
    <n v="2"/>
    <n v="2"/>
    <n v="0"/>
    <d v="2020-02-07T11:19:23"/>
    <d v="2020-02-08T21:21:06"/>
    <d v="2020-02-07T10:30:51"/>
    <n v="0"/>
    <n v="0"/>
    <n v="0"/>
    <n v="6332490"/>
    <n v="37"/>
    <n v="11"/>
    <n v="43489455"/>
    <n v="189"/>
    <n v="30"/>
    <n v="2036641542"/>
    <n v="7796"/>
    <n v="664"/>
    <n v="0"/>
    <n v="0"/>
    <n v="664"/>
    <n v="79539097"/>
    <n v="61"/>
    <n v="664"/>
    <n v="140199788"/>
    <n v="238"/>
    <n v="664"/>
    <n v="2038388543"/>
    <n v="7803"/>
    <n v="664"/>
    <n v="0"/>
    <n v="0"/>
    <n v="0"/>
    <n v="75993093"/>
    <n v="51"/>
    <n v="0"/>
    <n v="110529517"/>
    <n v="192"/>
    <n v="1"/>
    <n v="2032848529"/>
    <n v="7791"/>
    <n v="664"/>
    <s v="domain\PeerSvc"/>
    <x v="740"/>
    <n v="1"/>
  </r>
  <r>
    <s v="\\FS1\2018\124197"/>
    <n v="8"/>
    <n v="5623007402"/>
    <n v="9890"/>
    <n v="1066"/>
    <n v="568554"/>
    <n v="34086142"/>
    <n v="5274866"/>
    <n v="1487179425"/>
    <n v="0"/>
    <s v="\\FS1\2018\123456\2018\C\001\CC\2083711b-2405-4081-a4bf-0619c8375f1b\GMI.xml"/>
    <n v="8"/>
    <n v="0"/>
    <s v="\\FS1\2018\123456\2018\K\001\CC\2083711b-2405-4081-a4bf-0619c8375f1b\MASK_CFf_2083711b-2405-4081-a4bf-0619c8375f1b_2083711b-2405-4081-a4bf-0619c8375f1b.docx"/>
    <n v="214"/>
    <n v="0"/>
    <n v="0"/>
    <n v="0"/>
    <n v="0"/>
    <n v="0"/>
    <n v="2"/>
    <n v="3"/>
    <n v="0"/>
    <d v="2020-02-09T04:29:40"/>
    <d v="2020-02-09T05:34:49"/>
    <d v="2020-02-09T04:29:39"/>
    <n v="2982382"/>
    <n v="7"/>
    <n v="10"/>
    <n v="10986583"/>
    <n v="35"/>
    <n v="21"/>
    <n v="60745670"/>
    <n v="154"/>
    <n v="51"/>
    <n v="5458437371"/>
    <n v="8980"/>
    <n v="1066"/>
    <n v="15057065"/>
    <n v="21"/>
    <n v="1066"/>
    <n v="43306845"/>
    <n v="71"/>
    <n v="1066"/>
    <n v="134550963"/>
    <n v="232"/>
    <n v="1066"/>
    <n v="5623007402"/>
    <n v="9890"/>
    <n v="1066"/>
    <n v="12028430"/>
    <n v="17"/>
    <n v="1"/>
    <n v="26516465"/>
    <n v="52"/>
    <n v="4"/>
    <n v="76823853"/>
    <n v="157"/>
    <n v="12"/>
    <n v="5372660450"/>
    <n v="8970"/>
    <n v="1066"/>
    <s v="domain\PeerSvc"/>
    <x v="741"/>
    <n v="1"/>
  </r>
  <r>
    <s v="\\FS1\2018\124198"/>
    <n v="8"/>
    <n v="658384539"/>
    <n v="1961"/>
    <n v="249"/>
    <n v="335739"/>
    <n v="5029866"/>
    <n v="2644114"/>
    <n v="212616110"/>
    <n v="0"/>
    <s v="\\FS1\2018\123456\2018\S\001\CC\2083711b-2405-4081-a4bf-0619c8375f1b\GMI.xml"/>
    <n v="8"/>
    <n v="0"/>
    <s v="\\FS1\2018\123456\2018\P\001\CC\2083711b-2405-4081-a4bf-0619c8375f1b\CF_154_2083711b-2405-4081-a4bf-0619c8375f1b_2083711b-2405-4081-a4bf-0619c8375f1b.docx"/>
    <n v="210"/>
    <n v="0"/>
    <n v="0"/>
    <n v="0"/>
    <n v="0"/>
    <n v="0"/>
    <n v="0"/>
    <n v="0"/>
    <n v="0"/>
    <d v="2020-02-08T08:38:42"/>
    <d v="2020-02-09T00:52:57"/>
    <d v="2020-02-08T07:28:18"/>
    <n v="1042348"/>
    <n v="1"/>
    <n v="1"/>
    <n v="5712895"/>
    <n v="15"/>
    <n v="9"/>
    <n v="22622025"/>
    <n v="72"/>
    <n v="20"/>
    <n v="629983976"/>
    <n v="1875"/>
    <n v="249"/>
    <n v="2084696"/>
    <n v="2"/>
    <n v="249"/>
    <n v="17785142"/>
    <n v="33"/>
    <n v="249"/>
    <n v="44449994"/>
    <n v="105"/>
    <n v="249"/>
    <n v="658384539"/>
    <n v="1960"/>
    <n v="249"/>
    <n v="1042348"/>
    <n v="1"/>
    <n v="0"/>
    <n v="14413968"/>
    <n v="26"/>
    <n v="0"/>
    <n v="35389571"/>
    <n v="85"/>
    <n v="3"/>
    <n v="627905642"/>
    <n v="1867"/>
    <n v="249"/>
    <s v="domain\PeerSvc"/>
    <x v="742"/>
    <n v="1"/>
  </r>
  <r>
    <s v="\\FS1\2018\124199"/>
    <n v="8"/>
    <n v="10852982"/>
    <n v="23"/>
    <n v="15"/>
    <n v="471868"/>
    <n v="820754"/>
    <n v="723532"/>
    <n v="7970833"/>
    <n v="0"/>
    <s v="\\FS1\2018\123456\2018\X\001\CC\2083711b-2405-4081-a4bf-0619c8375f1b\LGP.docx"/>
    <n v="8"/>
    <n v="0"/>
    <s v="\\FS1\2018\123456\2018\P\001\CC\2083711b-2405-4081-a4bf-0619c8375f1b\CFf_2083711b-2405-4081-a4bf-0619c8375f1b_2083711b-2405-4081-a4bf-0619c8375f1b.docx"/>
    <n v="209"/>
    <n v="0"/>
    <n v="0"/>
    <n v="0"/>
    <n v="0"/>
    <n v="0"/>
    <n v="0"/>
    <n v="0"/>
    <n v="0"/>
    <d v="2020-02-07T18:05:14"/>
    <d v="2020-02-09T00:59:24"/>
    <d v="2020-02-07T16:01:05"/>
    <n v="0"/>
    <n v="0"/>
    <n v="0"/>
    <n v="806537"/>
    <n v="1"/>
    <n v="1"/>
    <n v="806537"/>
    <n v="1"/>
    <n v="1"/>
    <n v="10852982"/>
    <n v="23"/>
    <n v="15"/>
    <n v="1602939"/>
    <n v="2"/>
    <n v="15"/>
    <n v="1602939"/>
    <n v="2"/>
    <n v="15"/>
    <n v="1602939"/>
    <n v="2"/>
    <n v="15"/>
    <n v="10852982"/>
    <n v="23"/>
    <n v="15"/>
    <n v="0"/>
    <n v="0"/>
    <n v="0"/>
    <n v="1602939"/>
    <n v="2"/>
    <n v="0"/>
    <n v="1602939"/>
    <n v="2"/>
    <n v="0"/>
    <n v="10852982"/>
    <n v="23"/>
    <n v="15"/>
    <s v="domain\PeerSvc"/>
    <x v="743"/>
    <n v="1"/>
  </r>
  <r>
    <s v="\\FS1\2018\124200"/>
    <n v="8"/>
    <n v="997509051"/>
    <n v="3152"/>
    <n v="257"/>
    <n v="316468"/>
    <n v="3759277"/>
    <n v="3881358"/>
    <n v="620394887"/>
    <n v="0"/>
    <s v="\\FS1\2018\123456\2018\P\001\CC\2083711b-2405-4081-a4bf-0619c8375f1b\GMI.xml"/>
    <n v="8"/>
    <n v="0"/>
    <s v="\\FS1\2018\123456\2018\I\001\CC\2083711b-2405-4081-a4bf-0619c8375f1b\CF_34100_2083711b-2405-4081-a4bf-0619c8375f1b_2083711b-2405-4081-a4bf-0619c8375f1b.docx"/>
    <n v="212"/>
    <n v="0"/>
    <n v="0"/>
    <n v="0"/>
    <n v="0"/>
    <n v="0"/>
    <n v="0"/>
    <n v="1"/>
    <n v="0"/>
    <d v="2020-02-07T22:50:20"/>
    <d v="2020-02-09T00:57:37"/>
    <d v="2020-02-07T22:29:15"/>
    <n v="0"/>
    <n v="0"/>
    <n v="0"/>
    <n v="216978463"/>
    <n v="322"/>
    <n v="8"/>
    <n v="236662296"/>
    <n v="397"/>
    <n v="19"/>
    <n v="919395566"/>
    <n v="2731"/>
    <n v="257"/>
    <n v="14173220"/>
    <n v="10"/>
    <n v="257"/>
    <n v="445371452"/>
    <n v="652"/>
    <n v="257"/>
    <n v="463975733"/>
    <n v="723"/>
    <n v="257"/>
    <n v="997509051"/>
    <n v="3152"/>
    <n v="257"/>
    <n v="0"/>
    <n v="0"/>
    <n v="0"/>
    <n v="364803623"/>
    <n v="524"/>
    <n v="0"/>
    <n v="392997807"/>
    <n v="599"/>
    <n v="4"/>
    <n v="902421103"/>
    <n v="2757"/>
    <n v="257"/>
    <s v="domain\PeerSvc"/>
    <x v="744"/>
    <n v="1"/>
  </r>
  <r>
    <s v="\\FS1\2018\124201"/>
    <n v="8"/>
    <n v="4144810305"/>
    <n v="9311"/>
    <n v="1111"/>
    <n v="445152"/>
    <n v="54115120"/>
    <n v="3730702"/>
    <n v="708765969"/>
    <n v="0"/>
    <s v="\\FS1\2018\123456\2018\C\001\CC\2083711b-2405-4081-a4bf-0619c8375f1b\GLI.xml"/>
    <n v="8"/>
    <n v="0"/>
    <s v="\\FS1\2018\123456\2018\K\001\CC\2083711b-2405-4081-a4bf-0619c8375f1b\MASK_CFf_2083711b-2405-4081-a4bf-0619c8375f1b_2083711b-2405-4081-a4bf-0619c8375f1b.docx"/>
    <n v="214"/>
    <n v="0"/>
    <n v="0"/>
    <n v="0"/>
    <n v="0"/>
    <n v="0"/>
    <n v="0"/>
    <n v="3"/>
    <n v="1"/>
    <d v="2020-02-08T13:31:43"/>
    <d v="2020-02-09T01:24:50"/>
    <d v="2020-02-08T13:31:43"/>
    <n v="2191697"/>
    <n v="4"/>
    <n v="1"/>
    <n v="83798776"/>
    <n v="248"/>
    <n v="74"/>
    <n v="1370824403"/>
    <n v="1689"/>
    <n v="148"/>
    <n v="4144810305"/>
    <n v="9311"/>
    <n v="1111"/>
    <n v="23593286"/>
    <n v="29"/>
    <n v="1111"/>
    <n v="159798991"/>
    <n v="307"/>
    <n v="1111"/>
    <n v="2620543713"/>
    <n v="2810"/>
    <n v="1111"/>
    <n v="4144810305"/>
    <n v="9311"/>
    <n v="1111"/>
    <n v="2191697"/>
    <n v="4"/>
    <n v="0"/>
    <n v="90213008"/>
    <n v="239"/>
    <n v="21"/>
    <n v="1464396599"/>
    <n v="1752"/>
    <n v="62"/>
    <n v="4144810305"/>
    <n v="9311"/>
    <n v="1111"/>
    <s v="domain\PeerSvc"/>
    <x v="745"/>
    <n v="1"/>
  </r>
  <r>
    <s v="\\FS1\2018\124202"/>
    <n v="8"/>
    <n v="12451425512"/>
    <n v="21405"/>
    <n v="1764"/>
    <n v="581706"/>
    <n v="58894833"/>
    <n v="7058631"/>
    <n v="5922513300"/>
    <n v="0"/>
    <s v="\\FS1\2018\123456\2018\S\002\CC\2083711b-2405-4081-a4bf-0619c8375f1b\GLI.xml"/>
    <n v="8"/>
    <n v="0"/>
    <s v="\\FS1\2018\123456\2018\C\001\CC\2083711b-2405-4081-a4bf-0619c8375f1b\FC_CFf_2083711b-2405-4081-a4bf-0619c8375f1b_2083711b-2405-4081-a4bf-0619c8375f1b.docx"/>
    <n v="212"/>
    <n v="0"/>
    <n v="0"/>
    <n v="0"/>
    <n v="0"/>
    <n v="0"/>
    <n v="3"/>
    <n v="3"/>
    <n v="2"/>
    <d v="2020-02-09T00:47:57"/>
    <d v="2020-02-09T01:09:32"/>
    <d v="2020-02-09T00:47:57"/>
    <n v="1138332"/>
    <n v="2"/>
    <n v="7"/>
    <n v="452668392"/>
    <n v="609"/>
    <n v="21"/>
    <n v="4019141835"/>
    <n v="8075"/>
    <n v="868"/>
    <n v="12129587160"/>
    <n v="19621"/>
    <n v="1764"/>
    <n v="16250138"/>
    <n v="29"/>
    <n v="1764"/>
    <n v="988387960"/>
    <n v="1239"/>
    <n v="1764"/>
    <n v="4627817515"/>
    <n v="8767"/>
    <n v="1764"/>
    <n v="12451425512"/>
    <n v="21405"/>
    <n v="1764"/>
    <n v="12910440"/>
    <n v="25"/>
    <n v="0"/>
    <n v="491216650"/>
    <n v="656"/>
    <n v="2"/>
    <n v="2128337981"/>
    <n v="7179"/>
    <n v="65"/>
    <n v="12006471232"/>
    <n v="19455"/>
    <n v="1764"/>
    <s v="domain\PeerSvc"/>
    <x v="746"/>
    <n v="1"/>
  </r>
  <r>
    <s v="\\FS1\2018\124203"/>
    <n v="8"/>
    <n v="126092319"/>
    <n v="429"/>
    <n v="68"/>
    <n v="293921"/>
    <n v="5904985"/>
    <n v="1854298"/>
    <n v="53314241"/>
    <n v="0"/>
    <s v="\\FS1\2018\123456\2018\S\001\CC\2083711b-2405-4081-a4bf-0619c8375f1b\CF_1_2083711b-2405-4081-a4bf-0619c8375f1b_2083711b-2405-4081-a4bf-0619c8375f1b.docx"/>
    <n v="8"/>
    <n v="0"/>
    <s v="\\FS1\2018\123456\2018\S\001\CC\2083711b-2405-4081-a4bf-0619c8375f1b\CF_134_2083711b-2405-4081-a4bf-0619c8375f1b_2083711b-2405-4081-a4bf-0619c8375f1b.docx"/>
    <n v="210"/>
    <n v="0"/>
    <n v="0"/>
    <n v="0"/>
    <n v="0"/>
    <n v="0"/>
    <n v="0"/>
    <n v="0"/>
    <n v="0"/>
    <d v="2020-02-08T19:39:04"/>
    <d v="2020-02-09T01:24:55"/>
    <d v="2020-02-08T19:38:59"/>
    <n v="5037643"/>
    <n v="18"/>
    <n v="5"/>
    <n v="12697401"/>
    <n v="21"/>
    <n v="6"/>
    <n v="18208828"/>
    <n v="43"/>
    <n v="11"/>
    <n v="124268537"/>
    <n v="419"/>
    <n v="68"/>
    <n v="7892483"/>
    <n v="22"/>
    <n v="68"/>
    <n v="30498316"/>
    <n v="39"/>
    <n v="68"/>
    <n v="33801283"/>
    <n v="58"/>
    <n v="68"/>
    <n v="126092319"/>
    <n v="429"/>
    <n v="68"/>
    <n v="5037643"/>
    <n v="18"/>
    <n v="0"/>
    <n v="12697401"/>
    <n v="21"/>
    <n v="0"/>
    <n v="18763385"/>
    <n v="42"/>
    <n v="0"/>
    <n v="112674459"/>
    <n v="400"/>
    <n v="68"/>
    <s v="domain\PeerSvc"/>
    <x v="747"/>
    <n v="1"/>
  </r>
  <r>
    <s v="\\FS1\2018\124204"/>
    <n v="8"/>
    <n v="101875924"/>
    <n v="185"/>
    <n v="59"/>
    <n v="550680"/>
    <n v="2471857"/>
    <n v="1726710"/>
    <n v="36197191"/>
    <n v="0"/>
    <s v="\\FS1\2018\123456\2018\X\001\CC\2083711b-2405-4081-a4bf-0619c8375f1b\LGP.docx"/>
    <n v="8"/>
    <n v="0"/>
    <s v="\\FS1\2018\123456\2018\C\001\CC\2083711b-2405-4081-a4bf-0619c8375f1b\CFf_2083711b-2405-4081-a4bf-0619c8375f1b_2083711b-2405-4081-a4bf-0619c8375f1b.docx"/>
    <n v="209"/>
    <n v="0"/>
    <n v="0"/>
    <n v="0"/>
    <n v="0"/>
    <n v="0"/>
    <n v="0"/>
    <n v="0"/>
    <n v="0"/>
    <d v="2020-02-01T02:05:18"/>
    <d v="2020-02-08T21:17:28"/>
    <d v="2020-02-01T01:27:04"/>
    <n v="0"/>
    <n v="0"/>
    <n v="0"/>
    <n v="0"/>
    <n v="0"/>
    <n v="0"/>
    <n v="5960894"/>
    <n v="10"/>
    <n v="6"/>
    <n v="101875924"/>
    <n v="185"/>
    <n v="59"/>
    <n v="0"/>
    <n v="0"/>
    <n v="59"/>
    <n v="0"/>
    <n v="0"/>
    <n v="59"/>
    <n v="6476358"/>
    <n v="11"/>
    <n v="59"/>
    <n v="101875924"/>
    <n v="185"/>
    <n v="59"/>
    <n v="0"/>
    <n v="0"/>
    <n v="0"/>
    <n v="0"/>
    <n v="0"/>
    <n v="0"/>
    <n v="4507546"/>
    <n v="8"/>
    <n v="1"/>
    <n v="101875924"/>
    <n v="185"/>
    <n v="59"/>
    <s v="domain\PeerSvc"/>
    <x v="748"/>
    <n v="1"/>
  </r>
  <r>
    <s v="\\FS1\2018\124205"/>
    <n v="8"/>
    <n v="326699830"/>
    <n v="931"/>
    <n v="115"/>
    <n v="350912"/>
    <n v="3756420"/>
    <n v="2840868"/>
    <n v="154878119"/>
    <n v="0"/>
    <s v="\\FS1\2018\123456\2018\Y\001\CC\2083711b-2405-4081-a4bf-0619c8375f1b\GLI.xml"/>
    <n v="8"/>
    <n v="0"/>
    <s v="\\FS1\2018\123456\2018\Y\001\CC\2083711b-2405-4081-a4bf-0619c8375f1b\FC_CFf_2083711b-2405-4081-a4bf-0619c8375f1b_2083711b-2405-4081-a4bf-0619c8375f1b.docx"/>
    <n v="212"/>
    <n v="0"/>
    <n v="0"/>
    <n v="0"/>
    <n v="0"/>
    <n v="0"/>
    <n v="0"/>
    <n v="0"/>
    <n v="0"/>
    <d v="2020-02-07T13:26:00"/>
    <d v="2020-02-08T21:15:10"/>
    <d v="2020-02-07T13:24:55"/>
    <n v="0"/>
    <n v="0"/>
    <n v="0"/>
    <n v="0"/>
    <n v="0"/>
    <n v="1"/>
    <n v="2348279"/>
    <n v="11"/>
    <n v="5"/>
    <n v="306245442"/>
    <n v="856"/>
    <n v="115"/>
    <n v="0"/>
    <n v="0"/>
    <n v="115"/>
    <n v="1197429"/>
    <n v="2"/>
    <n v="115"/>
    <n v="5804731"/>
    <n v="17"/>
    <n v="115"/>
    <n v="326699830"/>
    <n v="931"/>
    <n v="115"/>
    <n v="0"/>
    <n v="0"/>
    <n v="0"/>
    <n v="651076"/>
    <n v="1"/>
    <n v="0"/>
    <n v="3199955"/>
    <n v="11"/>
    <n v="0"/>
    <n v="233867627"/>
    <n v="744"/>
    <n v="115"/>
    <s v="domain\PeerSvc"/>
    <x v="749"/>
    <n v="1"/>
  </r>
  <r>
    <s v="\\FS1\2018\124206"/>
    <n v="8"/>
    <n v="570220683"/>
    <n v="2421"/>
    <n v="215"/>
    <n v="235531"/>
    <n v="7230167"/>
    <n v="2652189"/>
    <n v="379221341"/>
    <n v="0"/>
    <s v="\\FS1\2018\123456\2018\S\001\CC\2083711b-2405-4081-a4bf-0619c8375f1b\GLI.xml"/>
    <n v="8"/>
    <n v="0"/>
    <s v="\\FS1\2018\123456\2018\I\001\CC\2083711b-2405-4081-a4bf-0619c8375f1b\FC_CFf_2083711b-2405-4081-a4bf-0619c8375f1b_2083711b-2405-4081-a4bf-0619c8375f1b.docx"/>
    <n v="212"/>
    <n v="0"/>
    <n v="0"/>
    <n v="0"/>
    <n v="0"/>
    <n v="0"/>
    <n v="0"/>
    <n v="1"/>
    <n v="0"/>
    <d v="2020-02-07T10:54:53"/>
    <d v="2020-02-08T21:24:39"/>
    <d v="2020-02-06T13:26:02"/>
    <n v="0"/>
    <n v="0"/>
    <n v="0"/>
    <n v="6650597"/>
    <n v="29"/>
    <n v="8"/>
    <n v="235303447"/>
    <n v="396"/>
    <n v="23"/>
    <n v="550011856"/>
    <n v="2307"/>
    <n v="215"/>
    <n v="0"/>
    <n v="0"/>
    <n v="215"/>
    <n v="9213219"/>
    <n v="33"/>
    <n v="215"/>
    <n v="235303447"/>
    <n v="396"/>
    <n v="215"/>
    <n v="570220683"/>
    <n v="2421"/>
    <n v="215"/>
    <n v="0"/>
    <n v="0"/>
    <n v="0"/>
    <n v="6594775"/>
    <n v="27"/>
    <n v="1"/>
    <n v="113826852"/>
    <n v="203"/>
    <n v="2"/>
    <n v="548639635"/>
    <n v="2305"/>
    <n v="215"/>
    <s v="domain\PeerSvc"/>
    <x v="750"/>
    <n v="1"/>
  </r>
  <r>
    <s v="\\FS1\2018\124207"/>
    <n v="8"/>
    <n v="6964380836"/>
    <n v="18099"/>
    <n v="1935"/>
    <n v="384793"/>
    <n v="29847794"/>
    <n v="3599163"/>
    <n v="624054332"/>
    <n v="0"/>
    <s v="\\FS1\2018\123456\2018\I\001\PC\SP\2083711b-2405-4081-a4bf-0619c8375f1b\"/>
    <n v="8"/>
    <n v="0"/>
    <s v="\\FS1\2018\123456\2018\F\002\CC\2083711b-2405-4081-a4bf-0619c8375f1b\Cache_CFf_2083711b-2405-4081-a4bf-0619c8375f1b_2083711b-2405-4081-a4bf-0619c8375f1b.docx"/>
    <n v="215"/>
    <n v="0"/>
    <n v="0"/>
    <n v="0"/>
    <n v="0"/>
    <n v="0"/>
    <n v="0"/>
    <n v="3"/>
    <n v="1"/>
    <d v="2020-02-07T09:41:15"/>
    <d v="2020-02-08T21:23:08"/>
    <d v="2020-02-07T09:41:15"/>
    <n v="0"/>
    <n v="0"/>
    <n v="0"/>
    <n v="107012508"/>
    <n v="52"/>
    <n v="22"/>
    <n v="1574025358"/>
    <n v="4402"/>
    <n v="1200"/>
    <n v="6917832410"/>
    <n v="17905"/>
    <n v="1935"/>
    <n v="0"/>
    <n v="0"/>
    <n v="1935"/>
    <n v="157290778"/>
    <n v="77"/>
    <n v="1935"/>
    <n v="5862082205"/>
    <n v="9006"/>
    <n v="1935"/>
    <n v="6964380836"/>
    <n v="18099"/>
    <n v="1935"/>
    <n v="0"/>
    <n v="0"/>
    <n v="0"/>
    <n v="89603390"/>
    <n v="45"/>
    <n v="3"/>
    <n v="584092249"/>
    <n v="3741"/>
    <n v="476"/>
    <n v="6853796921"/>
    <n v="17792"/>
    <n v="1935"/>
    <s v="domain\PeerSvc"/>
    <x v="751"/>
    <n v="1"/>
  </r>
  <r>
    <s v="\\FS1\2018\124208"/>
    <n v="8"/>
    <n v="118492979"/>
    <n v="260"/>
    <n v="48"/>
    <n v="455742"/>
    <n v="9138403"/>
    <n v="2468603"/>
    <n v="89288586"/>
    <n v="0"/>
    <s v="\\FS1\2018\123456\2018\I\001\CC\2083711b-2405-4081-a4bf-0619c8375f1b\CFf_2083711b-2405-4081-a4bf-0619c8375f1b_2083711b-2405-4081-a4bf-0619c8375f1b.docx"/>
    <n v="8"/>
    <n v="0"/>
    <s v="\\FS1\2018\123456\2018\K\001\CC\2083711b-2405-4081-a4bf-0619c8375f1b\MASK_CFf_2083711b-2405-4081-a4bf-0619c8375f1b_2083711b-2405-4081-a4bf-0619c8375f1b.docx"/>
    <n v="214"/>
    <n v="0"/>
    <n v="0"/>
    <n v="0"/>
    <n v="0"/>
    <n v="0"/>
    <n v="0"/>
    <n v="0"/>
    <n v="0"/>
    <d v="2020-01-09T00:02:50"/>
    <d v="2020-02-08T21:18:58"/>
    <d v="2020-01-08T17:30:52"/>
    <n v="0"/>
    <n v="0"/>
    <n v="0"/>
    <n v="0"/>
    <n v="0"/>
    <n v="0"/>
    <n v="0"/>
    <n v="0"/>
    <n v="0"/>
    <n v="118336588"/>
    <n v="259"/>
    <n v="48"/>
    <n v="0"/>
    <n v="0"/>
    <n v="48"/>
    <n v="0"/>
    <n v="0"/>
    <n v="48"/>
    <n v="0"/>
    <n v="0"/>
    <n v="48"/>
    <n v="118492979"/>
    <n v="260"/>
    <n v="48"/>
    <n v="0"/>
    <n v="0"/>
    <n v="0"/>
    <n v="0"/>
    <n v="0"/>
    <n v="0"/>
    <n v="0"/>
    <n v="0"/>
    <n v="0"/>
    <n v="117687226"/>
    <n v="258"/>
    <n v="48"/>
    <s v="domain\PeerSvc"/>
    <x v="752"/>
    <n v="1"/>
  </r>
  <r>
    <s v="\\FS1\2018\124209"/>
    <n v="8"/>
    <n v="1106652584"/>
    <n v="164"/>
    <n v="28"/>
    <n v="6747881"/>
    <n v="34166932"/>
    <n v="39523306"/>
    <n v="1106652584"/>
    <n v="0"/>
    <s v="\\FS1\2018\123456\2018\C\001\CC\2083711b-2405-4081-a4bf-0619c8375f1b\LGP.docx"/>
    <n v="8"/>
    <n v="0"/>
    <s v="\\FS1\2018\123456\2018\C\001\CC\2083711b-2405-4081-a4bf-0619c8375f1b\LGP.docx"/>
    <n v="142"/>
    <n v="0"/>
    <n v="0"/>
    <n v="0"/>
    <n v="0"/>
    <n v="0"/>
    <n v="0"/>
    <n v="0"/>
    <n v="0"/>
    <d v="2020-01-29T11:23:06"/>
    <d v="2020-02-08T21:17:18"/>
    <d v="2020-01-29T11:21:08"/>
    <n v="0"/>
    <n v="0"/>
    <n v="0"/>
    <n v="0"/>
    <n v="0"/>
    <n v="0"/>
    <n v="195292253"/>
    <n v="19"/>
    <n v="1"/>
    <n v="1106652584"/>
    <n v="164"/>
    <n v="28"/>
    <n v="0"/>
    <n v="0"/>
    <n v="28"/>
    <n v="0"/>
    <n v="0"/>
    <n v="28"/>
    <n v="435320472"/>
    <n v="42"/>
    <n v="28"/>
    <n v="1106652584"/>
    <n v="164"/>
    <n v="28"/>
    <n v="0"/>
    <n v="0"/>
    <n v="0"/>
    <n v="0"/>
    <n v="0"/>
    <n v="0"/>
    <n v="240028219"/>
    <n v="23"/>
    <n v="0"/>
    <n v="1106652584"/>
    <n v="164"/>
    <n v="28"/>
    <s v="domain\PeerSvc"/>
    <x v="753"/>
    <n v="1"/>
  </r>
  <r>
    <s v="\\FS1\2018\124210"/>
    <n v="8"/>
    <n v="855070644"/>
    <n v="3611"/>
    <n v="467"/>
    <n v="236796"/>
    <n v="1407490"/>
    <n v="1830986"/>
    <n v="211631499"/>
    <n v="0"/>
    <s v="\\FS1\2018\123456\2018\I\001\PC\SP\2083711b-2405-4081-a4bf-0619c8375f1b\"/>
    <n v="8"/>
    <n v="0"/>
    <s v="\\FS1\2018\123456\2018\F\001\CC\2083711b-2405-4081-a4bf-0619c8375f1b\CFf_2083711b-2405-4081-a4bf-0619c8375f1b_2083711b-2405-4081-a4bf-0619c8375f1b.docx"/>
    <n v="209"/>
    <n v="0"/>
    <n v="0"/>
    <n v="0"/>
    <n v="0"/>
    <n v="0"/>
    <n v="0"/>
    <n v="0"/>
    <n v="0"/>
    <d v="2020-02-07T13:20:33"/>
    <d v="2020-02-08T21:23:34"/>
    <d v="2020-02-07T13:20:27"/>
    <n v="0"/>
    <n v="0"/>
    <n v="0"/>
    <n v="9872356"/>
    <n v="13"/>
    <n v="5"/>
    <n v="206823182"/>
    <n v="1365"/>
    <n v="312"/>
    <n v="801441635"/>
    <n v="3396"/>
    <n v="467"/>
    <n v="0"/>
    <n v="0"/>
    <n v="467"/>
    <n v="21143057"/>
    <n v="28"/>
    <n v="467"/>
    <n v="223384604"/>
    <n v="1390"/>
    <n v="467"/>
    <n v="855070644"/>
    <n v="3611"/>
    <n v="467"/>
    <n v="0"/>
    <n v="0"/>
    <n v="0"/>
    <n v="11970933"/>
    <n v="16"/>
    <n v="0"/>
    <n v="37321740"/>
    <n v="1106"/>
    <n v="41"/>
    <n v="795468694"/>
    <n v="3377"/>
    <n v="467"/>
    <s v="domain\PeerSvc"/>
    <x v="754"/>
    <n v="1"/>
  </r>
  <r>
    <s v="\\FS1\2018\124211"/>
    <n v="8"/>
    <n v="3135836490"/>
    <n v="7873"/>
    <n v="746"/>
    <n v="398302"/>
    <n v="24136923"/>
    <n v="4203534"/>
    <n v="867569839"/>
    <n v="0"/>
    <s v="\\FS1\2018\123456\2018\F\001\CC\2083711b-2405-4081-a4bf-0619c8375f1b\GLI.xml"/>
    <n v="8"/>
    <n v="0"/>
    <s v="\\FS1\2018\123456\2018\F\001\CC\2083711b-2405-4081-a4bf-0619c8375f1b\Cache_CFf_2083711b-2405-4081-a4bf-0619c8375f1b_2083711b-2405-4081-a4bf-0619c8375f1b.docx"/>
    <n v="215"/>
    <n v="0"/>
    <n v="0"/>
    <n v="0"/>
    <n v="0"/>
    <n v="0"/>
    <n v="2"/>
    <n v="3"/>
    <n v="0"/>
    <d v="2020-02-09T01:21:11"/>
    <d v="2020-02-09T01:37:59"/>
    <d v="2020-02-09T01:21:09"/>
    <n v="0"/>
    <n v="0"/>
    <n v="3"/>
    <n v="15933991"/>
    <n v="32"/>
    <n v="9"/>
    <n v="1133861268"/>
    <n v="1725"/>
    <n v="187"/>
    <n v="3025486133"/>
    <n v="7260"/>
    <n v="746"/>
    <n v="4946979"/>
    <n v="8"/>
    <n v="746"/>
    <n v="26035274"/>
    <n v="48"/>
    <n v="746"/>
    <n v="1279622993"/>
    <n v="1956"/>
    <n v="746"/>
    <n v="3135836490"/>
    <n v="7873"/>
    <n v="746"/>
    <n v="4353264"/>
    <n v="7"/>
    <n v="0"/>
    <n v="22427492"/>
    <n v="42"/>
    <n v="3"/>
    <n v="665071973"/>
    <n v="1298"/>
    <n v="65"/>
    <n v="2991203848"/>
    <n v="7253"/>
    <n v="746"/>
    <s v="domain\PeerSvc"/>
    <x v="755"/>
    <n v="1"/>
  </r>
  <r>
    <s v="\\FS1\2018\124212"/>
    <n v="8"/>
    <n v="7500077202"/>
    <n v="16112"/>
    <n v="1190"/>
    <n v="465496"/>
    <n v="60894155"/>
    <n v="6302585"/>
    <n v="2925985525"/>
    <n v="0"/>
    <s v="\\FS1\2018\123456\2018\X\001\CC\2083711b-2405-4081-a4bf-0619c8375f1b\GLI.xml"/>
    <n v="8"/>
    <n v="0"/>
    <s v="\\FS1\2018\123456\2018\K\001\CC\2083711b-2405-4081-a4bf-0619c8375f1b\MASK_CFf_2083711b-2405-4081-a4bf-0619c8375f1b_2083711b-2405-4081-a4bf-0619c8375f1b.docx"/>
    <n v="214"/>
    <n v="0"/>
    <n v="0"/>
    <n v="0"/>
    <n v="0"/>
    <n v="0"/>
    <n v="2"/>
    <n v="4"/>
    <n v="1"/>
    <d v="2020-02-09T00:48:40"/>
    <d v="2020-02-09T01:17:58"/>
    <d v="2020-02-09T00:48:40"/>
    <n v="2849609"/>
    <n v="10"/>
    <n v="8"/>
    <n v="26594308"/>
    <n v="24"/>
    <n v="10"/>
    <n v="124243004"/>
    <n v="169"/>
    <n v="39"/>
    <n v="7259511468"/>
    <n v="14792"/>
    <n v="1190"/>
    <n v="103360148"/>
    <n v="87"/>
    <n v="1190"/>
    <n v="183502063"/>
    <n v="151"/>
    <n v="1190"/>
    <n v="409001990"/>
    <n v="402"/>
    <n v="1190"/>
    <n v="7500077202"/>
    <n v="16111"/>
    <n v="1190"/>
    <n v="96844942"/>
    <n v="78"/>
    <n v="0"/>
    <n v="163878998"/>
    <n v="133"/>
    <n v="0"/>
    <n v="326470652"/>
    <n v="328"/>
    <n v="4"/>
    <n v="6930426679"/>
    <n v="14218"/>
    <n v="1190"/>
    <s v="domain\PeerSvc"/>
    <x v="756"/>
    <n v="1"/>
  </r>
  <r>
    <s v="\\FS1\2018\124213"/>
    <n v="8"/>
    <n v="23380128"/>
    <n v="62"/>
    <n v="36"/>
    <n v="377098"/>
    <n v="1456754"/>
    <n v="649448"/>
    <n v="8106875"/>
    <n v="0"/>
    <s v="\\FS1\2018\123456\2018\F\001\CC\2083711b-2405-4081-a4bf-0619c8375f1b\GMI.xml"/>
    <n v="8"/>
    <n v="0"/>
    <s v="\\FS1\2018\123456\2018\F\001\CC\2083711b-2405-4081-a4bf-0619c8375f1b\CFf_2083711b-2405-4081-a4bf-0619c8375f1b_2083711b-2405-4081-a4bf-0619c8375f1b.docx"/>
    <n v="209"/>
    <n v="0"/>
    <n v="0"/>
    <n v="0"/>
    <n v="0"/>
    <n v="0"/>
    <n v="0"/>
    <n v="0"/>
    <n v="0"/>
    <d v="2019-12-13T20:47:25"/>
    <d v="2020-02-08T21:17:31"/>
    <d v="2019-12-13T20:45:16"/>
    <n v="0"/>
    <n v="0"/>
    <n v="0"/>
    <n v="0"/>
    <n v="0"/>
    <n v="0"/>
    <n v="0"/>
    <n v="0"/>
    <n v="0"/>
    <n v="22738943"/>
    <n v="59"/>
    <n v="36"/>
    <n v="0"/>
    <n v="0"/>
    <n v="36"/>
    <n v="0"/>
    <n v="0"/>
    <n v="36"/>
    <n v="0"/>
    <n v="0"/>
    <n v="36"/>
    <n v="23380128"/>
    <n v="62"/>
    <n v="36"/>
    <n v="0"/>
    <n v="0"/>
    <n v="0"/>
    <n v="0"/>
    <n v="0"/>
    <n v="0"/>
    <n v="0"/>
    <n v="0"/>
    <n v="0"/>
    <n v="18816517"/>
    <n v="55"/>
    <n v="36"/>
    <s v="domain\PeerSvc"/>
    <x v="757"/>
    <n v="1"/>
  </r>
  <r>
    <s v="\\FS1\2018\124214"/>
    <n v="8"/>
    <n v="904912671"/>
    <n v="3785"/>
    <n v="365"/>
    <n v="239078"/>
    <n v="6042955"/>
    <n v="2479212"/>
    <n v="286221044"/>
    <n v="0"/>
    <s v="\\FS1\2018\123456\2018\F\001\CC\2083711b-2405-4081-a4bf-0619c8375f1b\GLI.xml"/>
    <n v="8"/>
    <n v="0"/>
    <s v="\\FS1\2018\123456\2018\I\002\CC\2083711b-2405-4081-a4bf-0619c8375f1b\Cache_offd_2083711b-2405-4081-a4bf-0619c8375f1b_2083711b-2405-4081-a4bf-0619c8375f1b.docx"/>
    <n v="210"/>
    <n v="0"/>
    <n v="0"/>
    <n v="0"/>
    <n v="0"/>
    <n v="0"/>
    <n v="0"/>
    <n v="0"/>
    <n v="0"/>
    <d v="2020-02-08T11:00:39"/>
    <d v="2020-02-09T00:42:52"/>
    <d v="2020-02-08T11:00:34"/>
    <n v="511544"/>
    <n v="1"/>
    <n v="1"/>
    <n v="11818752"/>
    <n v="37"/>
    <n v="11"/>
    <n v="38820149"/>
    <n v="128"/>
    <n v="23"/>
    <n v="868073927"/>
    <n v="3642"/>
    <n v="365"/>
    <n v="3966519"/>
    <n v="7"/>
    <n v="365"/>
    <n v="25444918"/>
    <n v="60"/>
    <n v="365"/>
    <n v="66561086"/>
    <n v="168"/>
    <n v="365"/>
    <n v="904912671"/>
    <n v="3785"/>
    <n v="365"/>
    <n v="511544"/>
    <n v="1"/>
    <n v="0"/>
    <n v="14359217"/>
    <n v="39"/>
    <n v="2"/>
    <n v="34713879"/>
    <n v="115"/>
    <n v="5"/>
    <n v="833847899"/>
    <n v="3607"/>
    <n v="365"/>
    <s v="domain\PeerSvc"/>
    <x v="758"/>
    <n v="1"/>
  </r>
  <r>
    <s v="\\FS1\2018\124215"/>
    <n v="9"/>
    <n v="12291708332"/>
    <n v="23805"/>
    <n v="1640"/>
    <n v="516349"/>
    <n v="97354157"/>
    <n v="7494944"/>
    <n v="3980472491"/>
    <n v="0"/>
    <s v="\\FS1\2018\123456\2018\P\002\PC\SP\2083711b-2405-4081-a4bf-0619c8375f1b\18urtv1"/>
    <n v="9"/>
    <n v="0"/>
    <s v="\\FS1\2018\123456\2018\P\004\CC\2083711b-2405-4081-a4bf-0619c8375f1b\Cache_CFf_2083711b-2405-4081-a4bf-0619c8375f1b_2083711b-2405-4081-a4bf-0619c8375f1b.docx"/>
    <n v="215"/>
    <n v="0"/>
    <n v="0"/>
    <n v="0"/>
    <n v="0"/>
    <n v="0"/>
    <n v="2"/>
    <n v="4"/>
    <n v="1"/>
    <d v="2020-02-08T15:44:09"/>
    <d v="2020-02-09T01:24:53"/>
    <d v="2020-02-08T15:38:36"/>
    <n v="5323284"/>
    <n v="21"/>
    <n v="6"/>
    <n v="113466355"/>
    <n v="241"/>
    <n v="40"/>
    <n v="592904454"/>
    <n v="936"/>
    <n v="99"/>
    <n v="11889880119"/>
    <n v="21867"/>
    <n v="1640"/>
    <n v="83694915"/>
    <n v="103"/>
    <n v="1640"/>
    <n v="216467410"/>
    <n v="303"/>
    <n v="1640"/>
    <n v="3538514289"/>
    <n v="4844"/>
    <n v="1640"/>
    <n v="12291708332"/>
    <n v="23805"/>
    <n v="1640"/>
    <n v="9552244"/>
    <n v="20"/>
    <n v="0"/>
    <n v="164583030"/>
    <n v="256"/>
    <n v="7"/>
    <n v="747502283"/>
    <n v="906"/>
    <n v="22"/>
    <n v="11499050288"/>
    <n v="21601"/>
    <n v="1640"/>
    <s v="domain\PeerSvc"/>
    <x v="759"/>
    <n v="1"/>
  </r>
  <r>
    <s v="\\FS1\2018\124216"/>
    <n v="8"/>
    <n v="149819875"/>
    <n v="385"/>
    <n v="67"/>
    <n v="389142"/>
    <n v="1480313"/>
    <n v="2236117"/>
    <n v="141179241"/>
    <n v="0"/>
    <s v="\\FS1\2018\123456\2018\K\001\CC\2083711b-2405-4081-a4bf-0619c8375f1b\LGP.docx"/>
    <n v="8"/>
    <n v="0"/>
    <s v="\\FS1\2018\123456\2018\K\001\CC\2083711b-2405-4081-a4bf-0619c8375f1b\LGP.docx"/>
    <n v="142"/>
    <n v="0"/>
    <n v="0"/>
    <n v="0"/>
    <n v="0"/>
    <n v="0"/>
    <n v="0"/>
    <n v="0"/>
    <n v="0"/>
    <d v="2020-02-08T22:42:50"/>
    <d v="2020-02-08T23:14:58"/>
    <d v="2020-02-08T21:12:03"/>
    <n v="1051884"/>
    <n v="2"/>
    <n v="1"/>
    <n v="6771533"/>
    <n v="12"/>
    <n v="5"/>
    <n v="18965125"/>
    <n v="36"/>
    <n v="11"/>
    <n v="149470742"/>
    <n v="383"/>
    <n v="67"/>
    <n v="1577816"/>
    <n v="3"/>
    <n v="67"/>
    <n v="8369665"/>
    <n v="15"/>
    <n v="67"/>
    <n v="26418069"/>
    <n v="49"/>
    <n v="67"/>
    <n v="149819875"/>
    <n v="385"/>
    <n v="67"/>
    <n v="525942"/>
    <n v="1"/>
    <n v="0"/>
    <n v="6104282"/>
    <n v="11"/>
    <n v="1"/>
    <n v="18617342"/>
    <n v="37"/>
    <n v="2"/>
    <n v="149470742"/>
    <n v="383"/>
    <n v="67"/>
    <s v="domain\PeerSvc"/>
    <x v="760"/>
    <n v="1"/>
  </r>
  <r>
    <s v="\\FS1\2018\124217"/>
    <n v="8"/>
    <n v="3674908584"/>
    <n v="6017"/>
    <n v="582"/>
    <n v="610754"/>
    <n v="42308428"/>
    <n v="6314275"/>
    <n v="923919537"/>
    <n v="0"/>
    <s v="\\FS1\2018\123456\2018\F\002\CC\2083711b-2405-4081-a4bf-0619c8375f1b\GLI.xml"/>
    <n v="8"/>
    <n v="0"/>
    <s v="\\FS1\2018\123456\2018\F\001\CC\2083711b-2405-4081-a4bf-0619c8375f1b\Cache_CFf_2083711b-2405-4081-a4bf-0619c8375f1b_2083711b-2405-4081-a4bf-0619c8375f1b.docx"/>
    <n v="215"/>
    <n v="0"/>
    <n v="0"/>
    <n v="0"/>
    <n v="0"/>
    <n v="0"/>
    <n v="0"/>
    <n v="3"/>
    <n v="0"/>
    <d v="2020-02-09T03:36:10"/>
    <d v="2020-02-09T04:31:26"/>
    <d v="2020-02-09T03:36:10"/>
    <n v="0"/>
    <n v="0"/>
    <n v="8"/>
    <n v="35189184"/>
    <n v="54"/>
    <n v="25"/>
    <n v="368308298"/>
    <n v="615"/>
    <n v="67"/>
    <n v="3569492817"/>
    <n v="5417"/>
    <n v="582"/>
    <n v="42941360"/>
    <n v="35"/>
    <n v="582"/>
    <n v="137985127"/>
    <n v="119"/>
    <n v="582"/>
    <n v="700427202"/>
    <n v="839"/>
    <n v="582"/>
    <n v="3674908584"/>
    <n v="6017"/>
    <n v="582"/>
    <n v="40241527"/>
    <n v="27"/>
    <n v="0"/>
    <n v="102912324"/>
    <n v="100"/>
    <n v="8"/>
    <n v="480388464"/>
    <n v="664"/>
    <n v="19"/>
    <n v="3383694084"/>
    <n v="5223"/>
    <n v="582"/>
    <s v="domain\PeerSvc"/>
    <x v="761"/>
    <n v="1"/>
  </r>
  <r>
    <s v="\\FS1\2018\124218"/>
    <n v="9"/>
    <n v="26795445003"/>
    <n v="51467"/>
    <n v="3506"/>
    <n v="520633"/>
    <n v="68427915"/>
    <n v="7642739"/>
    <n v="1792719694"/>
    <n v="0"/>
    <s v="\\FS1\2018\123456\2018\P\002\CC\2083711b-2405-4081-a4bf-0619c8375f1b\Error\CF_4_2083711b-2405-4081-a4bf-0619c8375f1b_2083711b-2405-4081-a4bf-0619c8375f1b.docx"/>
    <n v="9"/>
    <n v="0"/>
    <s v="\\FS1\2018\123456\2018\F\001\CC\2083711b-2405-4081-a4bf-0619c8375f1b\Cache_CF_66_2083711b-2405-4081-a4bf-0619c8375f1b_2083711b-2405-4081-a4bf-0619c8375f1b.docx"/>
    <n v="215"/>
    <n v="0"/>
    <n v="0"/>
    <n v="0"/>
    <n v="0"/>
    <n v="0"/>
    <n v="6"/>
    <n v="12"/>
    <n v="4"/>
    <d v="2020-02-08T23:24:50"/>
    <d v="2020-02-09T01:24:50"/>
    <d v="2020-02-08T21:47:30"/>
    <n v="30852570"/>
    <n v="56"/>
    <n v="45"/>
    <n v="292850927"/>
    <n v="599"/>
    <n v="113"/>
    <n v="1172326539"/>
    <n v="1980"/>
    <n v="213"/>
    <n v="25975770542"/>
    <n v="47670"/>
    <n v="3506"/>
    <n v="427811335"/>
    <n v="345"/>
    <n v="3506"/>
    <n v="2923738222"/>
    <n v="2698"/>
    <n v="3506"/>
    <n v="7319205167"/>
    <n v="6205"/>
    <n v="3506"/>
    <n v="26795445003"/>
    <n v="51467"/>
    <n v="3506"/>
    <n v="386344250"/>
    <n v="292"/>
    <n v="1"/>
    <n v="856632488"/>
    <n v="926"/>
    <n v="9"/>
    <n v="2020278238"/>
    <n v="2490"/>
    <n v="48"/>
    <n v="24511095243"/>
    <n v="46737"/>
    <n v="3506"/>
    <s v="domain\PeerSvc"/>
    <x v="762"/>
    <n v="1"/>
  </r>
  <r>
    <s v="\\FS1\2018\124219"/>
    <n v="8"/>
    <n v="2152746433"/>
    <n v="4785"/>
    <n v="419"/>
    <n v="449894"/>
    <n v="14565140"/>
    <n v="5137819"/>
    <n v="824531337"/>
    <n v="0"/>
    <s v="\\FS1\2018\123456\2018\I\002\CC\2083711b-2405-4081-a4bf-0619c8375f1b\GLI.xml"/>
    <n v="8"/>
    <n v="0"/>
    <s v="\\FS1\2018\123456\2018\X\001\CC\2083711b-2405-4081-a4bf-0619c8375f1b\FC_CFf_2083711b-2405-4081-a4bf-0619c8375f1b_2083711b-2405-4081-a4bf-0619c8375f1b.docx"/>
    <n v="212"/>
    <n v="0"/>
    <n v="0"/>
    <n v="0"/>
    <n v="0"/>
    <n v="0"/>
    <n v="1"/>
    <n v="1"/>
    <n v="0"/>
    <d v="2020-02-08T12:48:10"/>
    <d v="2020-02-09T01:16:45"/>
    <d v="2020-02-08T12:41:43"/>
    <n v="1442692"/>
    <n v="7"/>
    <n v="3"/>
    <n v="39039013"/>
    <n v="55"/>
    <n v="17"/>
    <n v="626618226"/>
    <n v="658"/>
    <n v="44"/>
    <n v="2117916592"/>
    <n v="4592"/>
    <n v="419"/>
    <n v="5972747"/>
    <n v="11"/>
    <n v="419"/>
    <n v="64200536"/>
    <n v="74"/>
    <n v="419"/>
    <n v="1027165834"/>
    <n v="989"/>
    <n v="419"/>
    <n v="2152746433"/>
    <n v="4785"/>
    <n v="419"/>
    <n v="1440395"/>
    <n v="6"/>
    <n v="0"/>
    <n v="34585383"/>
    <n v="53"/>
    <n v="0"/>
    <n v="548327204"/>
    <n v="618"/>
    <n v="5"/>
    <n v="2111827491"/>
    <n v="4596"/>
    <n v="419"/>
    <s v="domain\PeerSvc"/>
    <x v="763"/>
    <n v="1"/>
  </r>
  <r>
    <s v="\\FS1\2018\124220"/>
    <n v="8"/>
    <n v="79163318"/>
    <n v="270"/>
    <n v="20"/>
    <n v="293197"/>
    <n v="1057461"/>
    <n v="3958165"/>
    <n v="78193475"/>
    <n v="0"/>
    <s v="\\FS1\2018\123456\2018\X\001\CC\2083711b-2405-4081-a4bf-0619c8375f1b\GMI.xml"/>
    <n v="8"/>
    <n v="0"/>
    <s v="\\FS1\2018\123456\2018\X\001\CC\2083711b-2405-4081-a4bf-0619c8375f1b\CFf_2083711b-2405-4081-a4bf-0619c8375f1b_2083711b-2405-4081-a4bf-0619c8375f1b.docx"/>
    <n v="209"/>
    <n v="0"/>
    <n v="0"/>
    <n v="0"/>
    <n v="0"/>
    <n v="0"/>
    <n v="0"/>
    <n v="0"/>
    <n v="0"/>
    <d v="2020-02-09T05:13:24"/>
    <d v="2020-02-09T05:13:24"/>
    <d v="2020-02-07T17:24:01"/>
    <n v="620112"/>
    <n v="1"/>
    <n v="1"/>
    <n v="12418300"/>
    <n v="40"/>
    <n v="8"/>
    <n v="14568836"/>
    <n v="48"/>
    <n v="9"/>
    <n v="79163318"/>
    <n v="270"/>
    <n v="20"/>
    <n v="4244786"/>
    <n v="11"/>
    <n v="20"/>
    <n v="13444424"/>
    <n v="42"/>
    <n v="20"/>
    <n v="16200577"/>
    <n v="51"/>
    <n v="20"/>
    <n v="79163318"/>
    <n v="270"/>
    <n v="20"/>
    <n v="0"/>
    <n v="0"/>
    <n v="0"/>
    <n v="5578614"/>
    <n v="28"/>
    <n v="4"/>
    <n v="7730483"/>
    <n v="37"/>
    <n v="6"/>
    <n v="79163318"/>
    <n v="270"/>
    <n v="20"/>
    <s v="domain\PeerSvc"/>
    <x v="764"/>
    <n v="1"/>
  </r>
  <r>
    <s v="\\FS1\2018\124221"/>
    <n v="8"/>
    <n v="1628555383"/>
    <n v="4794"/>
    <n v="589"/>
    <n v="339707"/>
    <n v="3553208"/>
    <n v="2764949"/>
    <n v="688336347"/>
    <n v="0"/>
    <s v="\\FS1\2018\123456\2018\I\003\CC\2083711b-2405-4081-a4bf-0619c8375f1b\GLI.xml"/>
    <n v="8"/>
    <n v="0"/>
    <s v="\\FS1\2018\123456\2018\I\003\CC\2083711b-2405-4081-a4bf-0619c8375f1b\CFf_2083711b-2405-4081-a4bf-0619c8375f1b_2083711b-2405-4081-a4bf-0619c8375f1b.docx"/>
    <n v="209"/>
    <n v="0"/>
    <n v="0"/>
    <n v="0"/>
    <n v="0"/>
    <n v="0"/>
    <n v="2"/>
    <n v="2"/>
    <n v="0"/>
    <d v="2020-02-07T13:44:17"/>
    <d v="2020-02-08T21:22:53"/>
    <d v="2020-02-07T13:36:40"/>
    <n v="0"/>
    <n v="0"/>
    <n v="0"/>
    <n v="5853762"/>
    <n v="23"/>
    <n v="13"/>
    <n v="337717114"/>
    <n v="593"/>
    <n v="18"/>
    <n v="1539965701"/>
    <n v="4401"/>
    <n v="589"/>
    <n v="0"/>
    <n v="0"/>
    <n v="589"/>
    <n v="15807976"/>
    <n v="38"/>
    <n v="589"/>
    <n v="681663209"/>
    <n v="1162"/>
    <n v="589"/>
    <n v="1628555383"/>
    <n v="4794"/>
    <n v="589"/>
    <n v="0"/>
    <n v="0"/>
    <n v="0"/>
    <n v="13074278"/>
    <n v="32"/>
    <n v="3"/>
    <n v="358674604"/>
    <n v="615"/>
    <n v="3"/>
    <n v="1504040691"/>
    <n v="4387"/>
    <n v="589"/>
    <s v="domain\PeerSvc"/>
    <x v="765"/>
    <n v="1"/>
  </r>
  <r>
    <s v="\\FS1\2018\124222"/>
    <n v="8"/>
    <n v="65417371"/>
    <n v="121"/>
    <n v="28"/>
    <n v="540639"/>
    <n v="3135470"/>
    <n v="2336334"/>
    <n v="32385087"/>
    <n v="0"/>
    <s v="\\FS1\2018\123456\2018\I\001\CC\2083711b-2405-4081-a4bf-0619c8375f1b\LGP.docx"/>
    <n v="8"/>
    <n v="0"/>
    <s v="\\FS1\2018\123456\2018\I\001\CC\2083711b-2405-4081-a4bf-0619c8375f1b\CFf_2083711b-2405-4081-a4bf-0619c8375f1b_2083711b-2405-4081-a4bf-0619c8375f1b.docx"/>
    <n v="209"/>
    <n v="0"/>
    <n v="0"/>
    <n v="0"/>
    <n v="0"/>
    <n v="0"/>
    <n v="0"/>
    <n v="0"/>
    <n v="0"/>
    <d v="2019-10-13T10:23:08"/>
    <d v="2020-02-08T21:17:29"/>
    <d v="2019-10-13T10:05:09"/>
    <n v="0"/>
    <n v="0"/>
    <n v="0"/>
    <n v="0"/>
    <n v="0"/>
    <n v="0"/>
    <n v="0"/>
    <n v="0"/>
    <n v="0"/>
    <n v="65417371"/>
    <n v="121"/>
    <n v="28"/>
    <n v="0"/>
    <n v="0"/>
    <n v="28"/>
    <n v="0"/>
    <n v="0"/>
    <n v="28"/>
    <n v="0"/>
    <n v="0"/>
    <n v="28"/>
    <n v="65417371"/>
    <n v="121"/>
    <n v="28"/>
    <n v="0"/>
    <n v="0"/>
    <n v="0"/>
    <n v="0"/>
    <n v="0"/>
    <n v="0"/>
    <n v="0"/>
    <n v="0"/>
    <n v="0"/>
    <n v="65417371"/>
    <n v="121"/>
    <n v="28"/>
    <s v="domain\PeerSvc"/>
    <x v="766"/>
    <n v="0"/>
  </r>
  <r>
    <s v="\\FS1\2018\124223"/>
    <n v="8"/>
    <n v="616450426"/>
    <n v="1896"/>
    <n v="18"/>
    <n v="325132"/>
    <n v="771689"/>
    <n v="34247245"/>
    <n v="406673462"/>
    <n v="0"/>
    <s v="\\FS1\2018\123456\2018\I\001\CC\2083711b-2405-4081-a4bf-0619c8375f1b\LGP.docx"/>
    <n v="8"/>
    <n v="0"/>
    <s v="\\FS1\2018\123456\2018\I\001\CC\2083711b-2405-4081-a4bf-0619c8375f1b\LGP.docx"/>
    <n v="142"/>
    <n v="0"/>
    <n v="0"/>
    <n v="0"/>
    <n v="0"/>
    <n v="0"/>
    <n v="1"/>
    <n v="0"/>
    <n v="0"/>
    <d v="2020-02-04T05:39:58"/>
    <d v="2020-02-08T21:16:03"/>
    <d v="2020-02-04T05:34:55"/>
    <n v="0"/>
    <n v="0"/>
    <n v="0"/>
    <n v="0"/>
    <n v="0"/>
    <n v="1"/>
    <n v="15283762"/>
    <n v="31"/>
    <n v="4"/>
    <n v="163338947"/>
    <n v="296"/>
    <n v="18"/>
    <n v="0"/>
    <n v="0"/>
    <n v="18"/>
    <n v="583312"/>
    <n v="3"/>
    <n v="18"/>
    <n v="19420906"/>
    <n v="47"/>
    <n v="18"/>
    <n v="616450426"/>
    <n v="1896"/>
    <n v="18"/>
    <n v="0"/>
    <n v="0"/>
    <n v="0"/>
    <n v="583312"/>
    <n v="3"/>
    <n v="0"/>
    <n v="17309007"/>
    <n v="42"/>
    <n v="0"/>
    <n v="207250931"/>
    <n v="516"/>
    <n v="18"/>
    <s v="domain\PeerSvc"/>
    <x v="767"/>
    <n v="1"/>
  </r>
  <r>
    <s v="\\FS1\2018\124224"/>
    <n v="8"/>
    <n v="3888774765"/>
    <n v="12536"/>
    <n v="1118"/>
    <n v="310208"/>
    <n v="12855888"/>
    <n v="3478331"/>
    <n v="1000586253"/>
    <n v="0"/>
    <s v="\\FS1\2018\123456\2018\I\002\PC\SP\2083711b-2405-4081-a4bf-0619c8375f1b\"/>
    <n v="8"/>
    <n v="0"/>
    <s v="\\FS1\2018\123456\2018\I\003\CC\2083711b-2405-4081-a4bf-0619c8375f1b\FC_CFf_2083711b-2405-4081-a4bf-0619c8375f1b_2083711b-2405-4081-a4bf-0619c8375f1b.docx"/>
    <n v="212"/>
    <n v="0"/>
    <n v="0"/>
    <n v="0"/>
    <n v="0"/>
    <n v="0"/>
    <n v="2"/>
    <n v="4"/>
    <n v="1"/>
    <d v="2020-02-07T17:32:40"/>
    <d v="2020-02-09T01:21:53"/>
    <d v="2020-02-07T17:31:45"/>
    <n v="0"/>
    <n v="0"/>
    <n v="0"/>
    <n v="20870228"/>
    <n v="173"/>
    <n v="47"/>
    <n v="45607935"/>
    <n v="276"/>
    <n v="75"/>
    <n v="3685266553"/>
    <n v="11452"/>
    <n v="1118"/>
    <n v="1308614"/>
    <n v="8"/>
    <n v="1118"/>
    <n v="294732188"/>
    <n v="588"/>
    <n v="1118"/>
    <n v="492620206"/>
    <n v="941"/>
    <n v="1118"/>
    <n v="3888774765"/>
    <n v="12536"/>
    <n v="1118"/>
    <n v="0"/>
    <n v="0"/>
    <n v="0"/>
    <n v="29117381"/>
    <n v="150"/>
    <n v="29"/>
    <n v="71138684"/>
    <n v="259"/>
    <n v="35"/>
    <n v="3127934971"/>
    <n v="10663"/>
    <n v="1118"/>
    <s v="domain\PeerSvc"/>
    <x v="768"/>
    <n v="1"/>
  </r>
  <r>
    <s v="\\FS1\2018\124225"/>
    <n v="9"/>
    <n v="286362599218"/>
    <n v="880409"/>
    <n v="64517"/>
    <n v="325260"/>
    <n v="147212070"/>
    <n v="4438560"/>
    <n v="3258442055"/>
    <n v="0"/>
    <s v="\\FS1\2018\123456\2018\I\050\CC\2083711b-2405-4081-a4bf-0619c8375f1b\Error\CFf_2083711b-2405-4081-a4bf-0619c8375f1b_2083711b-2405-4081-a4bf-0619c8375f1b.docx"/>
    <n v="9"/>
    <n v="0"/>
    <s v="\\FS1\2018\123456\2018\I\191\CC\2083711b-2405-4081-a4bf-0619c8375f1b\Cache_CF_189_2083711b-2405-4081-a4bf-0619c8375f1b_2083711b-2405-4081-a4bf-0619c8375f1b.docx"/>
    <n v="216"/>
    <n v="0"/>
    <n v="0"/>
    <n v="0"/>
    <n v="0"/>
    <n v="0"/>
    <n v="103"/>
    <n v="188"/>
    <n v="65"/>
    <d v="2020-02-08T22:17:15"/>
    <d v="2020-02-09T01:24:52"/>
    <d v="2020-02-08T22:09:40"/>
    <n v="41860221"/>
    <n v="64"/>
    <n v="51"/>
    <n v="3316395293"/>
    <n v="6651"/>
    <n v="1186"/>
    <n v="15910477680"/>
    <n v="40758"/>
    <n v="2691"/>
    <n v="254245773017"/>
    <n v="698850"/>
    <n v="64517"/>
    <n v="276027245"/>
    <n v="371"/>
    <n v="64517"/>
    <n v="68291787661"/>
    <n v="150790"/>
    <n v="64517"/>
    <n v="89183851083"/>
    <n v="218795"/>
    <n v="64517"/>
    <n v="286362599218"/>
    <n v="880396"/>
    <n v="64517"/>
    <n v="72479234"/>
    <n v="104"/>
    <n v="0"/>
    <n v="3421261006"/>
    <n v="6387"/>
    <n v="170"/>
    <n v="40833543377"/>
    <n v="73655"/>
    <n v="598"/>
    <n v="252725320241"/>
    <n v="704253"/>
    <n v="64517"/>
    <s v="domain\PeerSvc"/>
    <x v="769"/>
    <n v="1"/>
  </r>
  <r>
    <s v="\\FS1\2018\124226"/>
    <n v="8"/>
    <n v="144893094"/>
    <n v="632"/>
    <n v="60"/>
    <n v="229261"/>
    <n v="1651814"/>
    <n v="2414884"/>
    <n v="57546396"/>
    <n v="0"/>
    <s v="\\FS1\2018\123456\2018\P\001\CC\2083711b-2405-4081-a4bf-0619c8375f1b\GMI.xml"/>
    <n v="8"/>
    <n v="0"/>
    <s v="\\FS1\2018\123456\2018\P\001\CC\2083711b-2405-4081-a4bf-0619c8375f1b\CF_1000_2083711b-2405-4081-a4bf-0619c8375f1b_2083711b-2405-4081-a4bf-0619c8375f1b.docx"/>
    <n v="211"/>
    <n v="0"/>
    <n v="0"/>
    <n v="0"/>
    <n v="0"/>
    <n v="0"/>
    <n v="0"/>
    <n v="0"/>
    <n v="0"/>
    <d v="2020-02-03T17:50:48"/>
    <d v="2020-02-08T21:17:30"/>
    <d v="2020-02-03T15:36:11"/>
    <n v="0"/>
    <n v="0"/>
    <n v="0"/>
    <n v="3669334"/>
    <n v="18"/>
    <n v="4"/>
    <n v="8733666"/>
    <n v="38"/>
    <n v="10"/>
    <n v="106699498"/>
    <n v="418"/>
    <n v="60"/>
    <n v="0"/>
    <n v="0"/>
    <n v="60"/>
    <n v="6309536"/>
    <n v="23"/>
    <n v="60"/>
    <n v="12704753"/>
    <n v="46"/>
    <n v="60"/>
    <n v="144893094"/>
    <n v="632"/>
    <n v="60"/>
    <n v="0"/>
    <n v="0"/>
    <n v="0"/>
    <n v="4228637"/>
    <n v="17"/>
    <n v="0"/>
    <n v="8864032"/>
    <n v="37"/>
    <n v="2"/>
    <n v="110314370"/>
    <n v="439"/>
    <n v="60"/>
    <s v="domain\PeerSvc"/>
    <x v="770"/>
    <n v="1"/>
  </r>
  <r>
    <s v="\\FS1\2018\124227"/>
    <n v="8"/>
    <n v="2251946411"/>
    <n v="3748"/>
    <n v="334"/>
    <n v="600839"/>
    <n v="60772345"/>
    <n v="6742354"/>
    <n v="1670371630"/>
    <n v="0"/>
    <s v="\\FS1\2018\123456\2018\X\001\CC\2083711b-2405-4081-a4bf-0619c8375f1b\GMI.xml"/>
    <n v="8"/>
    <n v="0"/>
    <s v="\\FS1\2018\123456\2018\P\001\CC\2083711b-2405-4081-a4bf-0619c8375f1b\Cache_CF_32_2083711b-2405-4081-a4bf-0619c8375f1b_2083711b-2405-4081-a4bf-0619c8375f1b.docx"/>
    <n v="215"/>
    <n v="0"/>
    <n v="0"/>
    <n v="0"/>
    <n v="0"/>
    <n v="0"/>
    <n v="1"/>
    <n v="1"/>
    <n v="0"/>
    <d v="2020-02-08T14:00:37"/>
    <d v="2020-02-09T01:07:20"/>
    <d v="2020-02-08T13:58:40"/>
    <n v="581746"/>
    <n v="1"/>
    <n v="2"/>
    <n v="40945698"/>
    <n v="21"/>
    <n v="4"/>
    <n v="998713484"/>
    <n v="1241"/>
    <n v="190"/>
    <n v="2162697574"/>
    <n v="3337"/>
    <n v="334"/>
    <n v="2302958"/>
    <n v="4"/>
    <n v="334"/>
    <n v="77518406"/>
    <n v="35"/>
    <n v="334"/>
    <n v="1167929694"/>
    <n v="1384"/>
    <n v="334"/>
    <n v="2251946411"/>
    <n v="3748"/>
    <n v="334"/>
    <n v="1144489"/>
    <n v="2"/>
    <n v="0"/>
    <n v="54349113"/>
    <n v="24"/>
    <n v="0"/>
    <n v="615270137"/>
    <n v="1066"/>
    <n v="16"/>
    <n v="2132233560"/>
    <n v="3334"/>
    <n v="334"/>
    <s v="domain\PeerSvc"/>
    <x v="771"/>
    <n v="1"/>
  </r>
  <r>
    <s v="\\FS1\2018\124228"/>
    <n v="8"/>
    <n v="2533080062"/>
    <n v="7238"/>
    <n v="823"/>
    <n v="349969"/>
    <n v="25767180"/>
    <n v="3077861"/>
    <n v="444290390"/>
    <n v="0"/>
    <s v="\\FS1\2018\123456\2018\I\001\PC\SP\2083711b-2405-4081-a4bf-0619c8375f1b\"/>
    <n v="8"/>
    <n v="0"/>
    <s v="\\FS1\2018\123456\2018\I\005\CC\2083711b-2405-4081-a4bf-0619c8375f1b\FC_CFf_2083711b-2405-4081-a4bf-0619c8375f1b_2083711b-2405-4081-a4bf-0619c8375f1b.docx"/>
    <n v="212"/>
    <n v="0"/>
    <n v="0"/>
    <n v="0"/>
    <n v="0"/>
    <n v="0"/>
    <n v="0"/>
    <n v="2"/>
    <n v="0"/>
    <d v="2020-02-09T01:17:38"/>
    <d v="2020-02-09T01:32:50"/>
    <d v="2020-02-09T01:17:37"/>
    <n v="2108515"/>
    <n v="4"/>
    <n v="7"/>
    <n v="32330375"/>
    <n v="70"/>
    <n v="23"/>
    <n v="267612639"/>
    <n v="772"/>
    <n v="121"/>
    <n v="2472137257"/>
    <n v="6949"/>
    <n v="823"/>
    <n v="17950304"/>
    <n v="25"/>
    <n v="823"/>
    <n v="93418016"/>
    <n v="140"/>
    <n v="823"/>
    <n v="367848429"/>
    <n v="891"/>
    <n v="823"/>
    <n v="2533080062"/>
    <n v="7238"/>
    <n v="823"/>
    <n v="15845451"/>
    <n v="21"/>
    <n v="0"/>
    <n v="61714976"/>
    <n v="98"/>
    <n v="3"/>
    <n v="157716262"/>
    <n v="744"/>
    <n v="25"/>
    <n v="2383446846"/>
    <n v="6892"/>
    <n v="823"/>
    <s v="domain\PeerSvc"/>
    <x v="772"/>
    <n v="1"/>
  </r>
  <r>
    <s v="\\FS1\2018\124229"/>
    <n v="8"/>
    <n v="1895441439"/>
    <n v="5887"/>
    <n v="95"/>
    <n v="321970"/>
    <n v="24980043"/>
    <n v="19952015"/>
    <n v="1753009148"/>
    <n v="0"/>
    <s v="\\FS1\2018\123456\2018\P\001\CC\2083711b-2405-4081-a4bf-0619c8375f1b\GLI.xml"/>
    <n v="8"/>
    <n v="0"/>
    <s v="\\FS1\2018\123456\2018\P\001\CC\2083711b-2405-4081-a4bf-0619c8375f1b\CF_317_2083711b-2405-4081-a4bf-0619c8375f1b_2083711b-2405-4081-a4bf-0619c8375f1b.docx"/>
    <n v="210"/>
    <n v="0"/>
    <n v="0"/>
    <n v="0"/>
    <n v="0"/>
    <n v="0"/>
    <n v="0"/>
    <n v="0"/>
    <n v="0"/>
    <d v="2020-02-09T01:42:08"/>
    <d v="2020-02-09T01:42:08"/>
    <d v="2020-02-09T01:42:08"/>
    <n v="19019652"/>
    <n v="3"/>
    <n v="2"/>
    <n v="53276657"/>
    <n v="12"/>
    <n v="2"/>
    <n v="288691718"/>
    <n v="330"/>
    <n v="3"/>
    <n v="1868500147"/>
    <n v="5809"/>
    <n v="95"/>
    <n v="112085591"/>
    <n v="23"/>
    <n v="95"/>
    <n v="165658513"/>
    <n v="35"/>
    <n v="95"/>
    <n v="467725072"/>
    <n v="434"/>
    <n v="95"/>
    <n v="1895441439"/>
    <n v="5887"/>
    <n v="95"/>
    <n v="92916111"/>
    <n v="20"/>
    <n v="0"/>
    <n v="119189476"/>
    <n v="26"/>
    <n v="0"/>
    <n v="286944523"/>
    <n v="344"/>
    <n v="0"/>
    <n v="1550449841"/>
    <n v="5706"/>
    <n v="95"/>
    <s v="domain\PeerSvc"/>
    <x v="773"/>
    <n v="1"/>
  </r>
  <r>
    <s v="\\FS1\2018\124230"/>
    <n v="8"/>
    <n v="622488678"/>
    <n v="1344"/>
    <n v="220"/>
    <n v="463161"/>
    <n v="10502374"/>
    <n v="2829493"/>
    <n v="356599985"/>
    <n v="0"/>
    <s v="\\FS1\2018\123456\2018\S\001\CC\2083711b-2405-4081-a4bf-0619c8375f1b\GLI.xml"/>
    <n v="8"/>
    <n v="0"/>
    <s v="\\FS1\2018\123456\2018\I\001\CC\2083711b-2405-4081-a4bf-0619c8375f1b\FC_CFf_2083711b-2405-4081-a4bf-0619c8375f1b_2083711b-2405-4081-a4bf-0619c8375f1b.docx"/>
    <n v="212"/>
    <n v="0"/>
    <n v="0"/>
    <n v="0"/>
    <n v="0"/>
    <n v="0"/>
    <n v="0"/>
    <n v="0"/>
    <n v="0"/>
    <d v="2020-02-06T12:29:24"/>
    <d v="2020-02-08T20:58:33"/>
    <d v="2020-02-06T12:28:22"/>
    <n v="0"/>
    <n v="0"/>
    <n v="0"/>
    <n v="20836321"/>
    <n v="29"/>
    <n v="7"/>
    <n v="36630637"/>
    <n v="48"/>
    <n v="11"/>
    <n v="617881618"/>
    <n v="1318"/>
    <n v="220"/>
    <n v="0"/>
    <n v="0"/>
    <n v="220"/>
    <n v="44993365"/>
    <n v="58"/>
    <n v="220"/>
    <n v="63836284"/>
    <n v="80"/>
    <n v="220"/>
    <n v="622488678"/>
    <n v="1344"/>
    <n v="220"/>
    <n v="0"/>
    <n v="0"/>
    <n v="0"/>
    <n v="25894810"/>
    <n v="36"/>
    <n v="0"/>
    <n v="37309540"/>
    <n v="53"/>
    <n v="0"/>
    <n v="611357328"/>
    <n v="1306"/>
    <n v="220"/>
    <s v="domain\PeerSvc"/>
    <x v="774"/>
    <n v="1"/>
  </r>
  <r>
    <s v="\\FS1\2018\124231"/>
    <n v="8"/>
    <n v="326447825"/>
    <n v="407"/>
    <n v="67"/>
    <n v="802083"/>
    <n v="15978382"/>
    <n v="4872355"/>
    <n v="181747802"/>
    <n v="0"/>
    <s v="\\FS1\2018\123456\2018\I\001\PC\PP\2083711b-2405-4081-a4bf-0619c8375f1b.cp"/>
    <n v="8"/>
    <n v="0"/>
    <s v="\\FS1\2018\123456\2018\S\001\CC\2083711b-2405-4081-a4bf-0619c8375f1b\CF_134_2083711b-2405-4081-a4bf-0619c8375f1b_2083711b-2405-4081-a4bf-0619c8375f1b.docx"/>
    <n v="210"/>
    <n v="0"/>
    <n v="0"/>
    <n v="0"/>
    <n v="0"/>
    <n v="0"/>
    <n v="0"/>
    <n v="0"/>
    <n v="0"/>
    <d v="2020-01-16T13:35:23"/>
    <d v="2020-02-08T20:56:41"/>
    <d v="2020-01-16T13:35:17"/>
    <n v="0"/>
    <n v="0"/>
    <n v="0"/>
    <n v="0"/>
    <n v="0"/>
    <n v="0"/>
    <n v="81535867"/>
    <n v="54"/>
    <n v="6"/>
    <n v="326447825"/>
    <n v="407"/>
    <n v="67"/>
    <n v="0"/>
    <n v="0"/>
    <n v="67"/>
    <n v="0"/>
    <n v="0"/>
    <n v="67"/>
    <n v="162709496"/>
    <n v="109"/>
    <n v="67"/>
    <n v="326447825"/>
    <n v="407"/>
    <n v="67"/>
    <n v="0"/>
    <n v="0"/>
    <n v="0"/>
    <n v="0"/>
    <n v="0"/>
    <n v="0"/>
    <n v="81183324"/>
    <n v="55"/>
    <n v="0"/>
    <n v="326447825"/>
    <n v="407"/>
    <n v="67"/>
    <s v="domain\PeerSvc"/>
    <x v="775"/>
    <n v="1"/>
  </r>
  <r>
    <s v="\\FS1\2018\124232"/>
    <n v="8"/>
    <n v="207613032"/>
    <n v="681"/>
    <n v="100"/>
    <n v="304864"/>
    <n v="1409608"/>
    <n v="2076130"/>
    <n v="194122257"/>
    <n v="0"/>
    <s v="\\FS1\2018\123456\2018\I\001\CC\2083711b-2405-4081-a4bf-0619c8375f1b\GLI.xml"/>
    <n v="8"/>
    <n v="0"/>
    <s v="\\FS1\2018\123456\2018\S\001\CC\2083711b-2405-4081-a4bf-0619c8375f1b\CF_134_2083711b-2405-4081-a4bf-0619c8375f1b_2083711b-2405-4081-a4bf-0619c8375f1b.docx"/>
    <n v="210"/>
    <n v="0"/>
    <n v="0"/>
    <n v="0"/>
    <n v="0"/>
    <n v="0"/>
    <n v="0"/>
    <n v="0"/>
    <n v="0"/>
    <d v="2020-01-16T11:37:54"/>
    <d v="2020-02-08T20:41:00"/>
    <d v="2020-01-16T11:37:49"/>
    <n v="0"/>
    <n v="0"/>
    <n v="0"/>
    <n v="0"/>
    <n v="0"/>
    <n v="0"/>
    <n v="48143007"/>
    <n v="76"/>
    <n v="1"/>
    <n v="190859041"/>
    <n v="573"/>
    <n v="100"/>
    <n v="0"/>
    <n v="0"/>
    <n v="100"/>
    <n v="0"/>
    <n v="0"/>
    <n v="100"/>
    <n v="96070471"/>
    <n v="152"/>
    <n v="100"/>
    <n v="207613032"/>
    <n v="681"/>
    <n v="100"/>
    <n v="0"/>
    <n v="0"/>
    <n v="0"/>
    <n v="0"/>
    <n v="0"/>
    <n v="0"/>
    <n v="47927464"/>
    <n v="76"/>
    <n v="0"/>
    <n v="195099309"/>
    <n v="599"/>
    <n v="100"/>
    <s v="domain\PeerSvc"/>
    <x v="776"/>
    <n v="1"/>
  </r>
  <r>
    <s v="\\FS1\2018\124233"/>
    <n v="8"/>
    <n v="4775673680"/>
    <n v="12217"/>
    <n v="1112"/>
    <n v="390903"/>
    <n v="36072205"/>
    <n v="4294670"/>
    <n v="1306078968"/>
    <n v="0"/>
    <s v="\\FS1\2018\123456\2018\F\001\CC\2083711b-2405-4081-a4bf-0619c8375f1b\GMI.xml"/>
    <n v="8"/>
    <n v="0"/>
    <s v="\\FS1\2018\123456\2018\P\001\CC\2083711b-2405-4081-a4bf-0619c8375f1b\Cache_CF_134_2083711b-2405-4081-a4bf-0619c8375f1b_2083711b-2405-4081-a4bf-0619c8375f1b.docx"/>
    <n v="216"/>
    <n v="0"/>
    <n v="0"/>
    <n v="0"/>
    <n v="0"/>
    <n v="0"/>
    <n v="1"/>
    <n v="4"/>
    <n v="1"/>
    <d v="2020-02-09T01:02:17"/>
    <d v="2020-02-09T01:17:54"/>
    <d v="2020-02-09T01:02:16"/>
    <n v="1139429"/>
    <n v="1"/>
    <n v="16"/>
    <n v="14138805"/>
    <n v="70"/>
    <n v="36"/>
    <n v="896127163"/>
    <n v="1081"/>
    <n v="118"/>
    <n v="4500893689"/>
    <n v="10735"/>
    <n v="1112"/>
    <n v="55178964"/>
    <n v="70"/>
    <n v="1112"/>
    <n v="104643164"/>
    <n v="172"/>
    <n v="1112"/>
    <n v="1776983308"/>
    <n v="1924"/>
    <n v="1112"/>
    <n v="4775673680"/>
    <n v="12217"/>
    <n v="1112"/>
    <n v="49535325"/>
    <n v="64"/>
    <n v="0"/>
    <n v="82966489"/>
    <n v="146"/>
    <n v="5"/>
    <n v="954613925"/>
    <n v="1159"/>
    <n v="40"/>
    <n v="4377558914"/>
    <n v="10682"/>
    <n v="1112"/>
    <s v="domain\PeerSvc"/>
    <x v="777"/>
    <n v="1"/>
  </r>
  <r>
    <s v="\\FS1\2018\124234"/>
    <n v="8"/>
    <n v="1917359695"/>
    <n v="5127"/>
    <n v="621"/>
    <n v="373973"/>
    <n v="4878007"/>
    <n v="3087535"/>
    <n v="365059424"/>
    <n v="0"/>
    <s v="\\FS1\2018\123456\2018\I\001\PC\PP\2083711b-2405-4081-a4bf-0619c8375f1b.cp"/>
    <n v="8"/>
    <n v="0"/>
    <s v="\\FS1\2018\123456\2018\I\001\CC\2083711b-2405-4081-a4bf-0619c8375f1b\CFf_2083711b-2405-4081-a4bf-0619c8375f1b_2083711b-2405-4081-a4bf-0619c8375f1b.docx"/>
    <n v="209"/>
    <n v="0"/>
    <n v="0"/>
    <n v="0"/>
    <n v="0"/>
    <n v="0"/>
    <n v="0"/>
    <n v="1"/>
    <n v="0"/>
    <d v="2020-02-08T14:21:37"/>
    <d v="2020-02-09T01:14:21"/>
    <d v="2020-02-08T14:21:33"/>
    <n v="3431470"/>
    <n v="7"/>
    <n v="1"/>
    <n v="27993082"/>
    <n v="41"/>
    <n v="6"/>
    <n v="259962430"/>
    <n v="455"/>
    <n v="9"/>
    <n v="1805922487"/>
    <n v="4557"/>
    <n v="621"/>
    <n v="16568059"/>
    <n v="26"/>
    <n v="621"/>
    <n v="53620840"/>
    <n v="75"/>
    <n v="621"/>
    <n v="507847044"/>
    <n v="870"/>
    <n v="621"/>
    <n v="1917359695"/>
    <n v="5127"/>
    <n v="621"/>
    <n v="4891543"/>
    <n v="9"/>
    <n v="0"/>
    <n v="35206551"/>
    <n v="51"/>
    <n v="0"/>
    <n v="275163553"/>
    <n v="477"/>
    <n v="0"/>
    <n v="1797335145"/>
    <n v="4542"/>
    <n v="621"/>
    <s v="domain\PeerSvc"/>
    <x v="778"/>
    <n v="1"/>
  </r>
  <r>
    <s v="\\FS1\2018\124235"/>
    <n v="8"/>
    <n v="3202238383"/>
    <n v="4778"/>
    <n v="602"/>
    <n v="670204"/>
    <n v="11406464"/>
    <n v="5319332"/>
    <n v="558840653"/>
    <n v="0"/>
    <s v="\\FS1\2018\123456\2018\I\002\PC\SP\2083711b-2405-4081-a4bf-0619c8375f1b\"/>
    <n v="8"/>
    <n v="0"/>
    <s v="\\FS1\2018\123456\2018\S\001\CC\2083711b-2405-4081-a4bf-0619c8375f1b\Cache_CFf_2083711b-2405-4081-a4bf-0619c8375f1b_2083711b-2405-4081-a4bf-0619c8375f1b.docx"/>
    <n v="215"/>
    <n v="0"/>
    <n v="0"/>
    <n v="0"/>
    <n v="0"/>
    <n v="0"/>
    <n v="0"/>
    <n v="2"/>
    <n v="0"/>
    <d v="2020-02-08T14:29:59"/>
    <d v="2020-02-09T01:09:32"/>
    <d v="2020-02-08T13:20:17"/>
    <n v="2187927"/>
    <n v="5"/>
    <n v="3"/>
    <n v="304844587"/>
    <n v="329"/>
    <n v="18"/>
    <n v="807482631"/>
    <n v="1170"/>
    <n v="161"/>
    <n v="3002327010"/>
    <n v="4527"/>
    <n v="602"/>
    <n v="4994582"/>
    <n v="8"/>
    <n v="602"/>
    <n v="605024216"/>
    <n v="636"/>
    <n v="602"/>
    <n v="1018913918"/>
    <n v="1391"/>
    <n v="602"/>
    <n v="3202238383"/>
    <n v="4778"/>
    <n v="602"/>
    <n v="4047258"/>
    <n v="7"/>
    <n v="0"/>
    <n v="320233449"/>
    <n v="345"/>
    <n v="1"/>
    <n v="760028634"/>
    <n v="1106"/>
    <n v="7"/>
    <n v="2962370553"/>
    <n v="4381"/>
    <n v="602"/>
    <s v="domain\PeerSvc"/>
    <x v="779"/>
    <n v="1"/>
  </r>
  <r>
    <s v="\\FS1\2018\124236"/>
    <n v="8"/>
    <n v="5592826109"/>
    <n v="14540"/>
    <n v="1290"/>
    <n v="384651"/>
    <n v="41737830"/>
    <n v="4335524"/>
    <n v="2863038054"/>
    <n v="0"/>
    <s v="\\FS1\2018\123456\2018\I\003\PC\SP\2083711b-2405-4081-a4bf-0619c8375f1b\"/>
    <n v="8"/>
    <n v="0"/>
    <s v="\\FS1\2018\123456\2018\I\001\CC\2083711b-2405-4081-a4bf-0619c8375f1b\Cache_CFf_2083711b-2405-4081-a4bf-0619c8375f1b_2083711b-2405-4081-a4bf-0619c8375f1b.docx"/>
    <n v="215"/>
    <n v="0"/>
    <n v="0"/>
    <n v="0"/>
    <n v="0"/>
    <n v="0"/>
    <n v="1"/>
    <n v="4"/>
    <n v="1"/>
    <d v="2020-02-08T23:44:57"/>
    <d v="2020-02-09T01:24:53"/>
    <d v="2020-02-08T23:44:57"/>
    <n v="1409329"/>
    <n v="5"/>
    <n v="12"/>
    <n v="13733868"/>
    <n v="43"/>
    <n v="21"/>
    <n v="144894800"/>
    <n v="347"/>
    <n v="66"/>
    <n v="5365570812"/>
    <n v="13223"/>
    <n v="1290"/>
    <n v="58532797"/>
    <n v="67"/>
    <n v="1290"/>
    <n v="123715217"/>
    <n v="143"/>
    <n v="1290"/>
    <n v="387823749"/>
    <n v="582"/>
    <n v="1290"/>
    <n v="5592826109"/>
    <n v="14540"/>
    <n v="1290"/>
    <n v="53090277"/>
    <n v="53"/>
    <n v="0"/>
    <n v="102395873"/>
    <n v="114"/>
    <n v="4"/>
    <n v="169514883"/>
    <n v="349"/>
    <n v="19"/>
    <n v="5198451406"/>
    <n v="12733"/>
    <n v="1290"/>
    <s v="domain\PeerSvc"/>
    <x v="780"/>
    <n v="1"/>
  </r>
  <r>
    <s v="\\FS1\2018\124237"/>
    <n v="8"/>
    <n v="4724295046"/>
    <n v="8789"/>
    <n v="1362"/>
    <n v="537523"/>
    <n v="15939710"/>
    <n v="3468645"/>
    <n v="2705081598"/>
    <n v="0"/>
    <s v="\\FS1\2018\123456\2018\I\001\CC\2083711b-2405-4081-a4bf-0619c8375f1b\LGP.docx"/>
    <n v="8"/>
    <n v="0"/>
    <s v="\\FS1\2018\123456\2018\I\001\CC\2083711b-2405-4081-a4bf-0619c8375f1b\CF_642_2083711b-2405-4081-a4bf-0619c8375f1b_2083711b-2405-4081-a4bf-0619c8375f1b.docx"/>
    <n v="210"/>
    <n v="0"/>
    <n v="0"/>
    <n v="0"/>
    <n v="0"/>
    <n v="0"/>
    <n v="2"/>
    <n v="2"/>
    <n v="1"/>
    <d v="2020-02-09T01:23:26"/>
    <d v="2020-02-09T01:42:27"/>
    <d v="2020-02-09T01:23:25"/>
    <n v="0"/>
    <n v="0"/>
    <n v="4"/>
    <n v="43475571"/>
    <n v="27"/>
    <n v="8"/>
    <n v="188619349"/>
    <n v="198"/>
    <n v="70"/>
    <n v="4394398945"/>
    <n v="6755"/>
    <n v="1362"/>
    <n v="67541886"/>
    <n v="56"/>
    <n v="1362"/>
    <n v="143029912"/>
    <n v="112"/>
    <n v="1362"/>
    <n v="1191306882"/>
    <n v="1475"/>
    <n v="1362"/>
    <n v="4724295046"/>
    <n v="8788"/>
    <n v="1362"/>
    <n v="65261831"/>
    <n v="53"/>
    <n v="0"/>
    <n v="135241425"/>
    <n v="105"/>
    <n v="1"/>
    <n v="491640626"/>
    <n v="402"/>
    <n v="6"/>
    <n v="4349702283"/>
    <n v="6966"/>
    <n v="1362"/>
    <s v="domain\PeerSvc"/>
    <x v="781"/>
    <n v="1"/>
  </r>
  <r>
    <s v="\\FS1\2018\124238"/>
    <n v="9"/>
    <n v="7121034010"/>
    <n v="12239"/>
    <n v="1130"/>
    <n v="581831"/>
    <n v="48287567"/>
    <n v="6301800"/>
    <n v="2439972813"/>
    <n v="0"/>
    <s v="\\FS1\2018\123456\2018\I\002\CC\2083711b-2405-4081-a4bf-0619c8375f1b\Error\CFf_2083711b-2405-4081-a4bf-0619c8375f1b_2083711b-2405-4081-a4bf-0619c8375f1b.docx"/>
    <n v="9"/>
    <n v="0"/>
    <s v="\\FS1\2018\123456\2018\I\002\CC\2083711b-2405-4081-a4bf-0619c8375f1b\Error\CFf_2083711b-2405-4081-a4bf-0619c8375f1b_2083711b-2405-4081-a4bf-0619c8375f1b.docx"/>
    <n v="215"/>
    <n v="0"/>
    <n v="0"/>
    <n v="0"/>
    <n v="0"/>
    <n v="0"/>
    <n v="2"/>
    <n v="4"/>
    <n v="1"/>
    <d v="2020-02-08T23:01:29"/>
    <d v="2020-02-09T01:04:07"/>
    <d v="2020-02-08T23:01:29"/>
    <n v="0"/>
    <n v="0"/>
    <n v="10"/>
    <n v="38835349"/>
    <n v="87"/>
    <n v="21"/>
    <n v="644428675"/>
    <n v="1554"/>
    <n v="306"/>
    <n v="6921879282"/>
    <n v="11180"/>
    <n v="1130"/>
    <n v="165223715"/>
    <n v="79"/>
    <n v="1130"/>
    <n v="282473040"/>
    <n v="166"/>
    <n v="1130"/>
    <n v="1226868462"/>
    <n v="2098"/>
    <n v="1130"/>
    <n v="7121034010"/>
    <n v="12239"/>
    <n v="1130"/>
    <n v="109655473"/>
    <n v="45"/>
    <n v="0"/>
    <n v="263860382"/>
    <n v="149"/>
    <n v="4"/>
    <n v="496694426"/>
    <n v="1415"/>
    <n v="30"/>
    <n v="6860931343"/>
    <n v="11165"/>
    <n v="1130"/>
    <s v="domain\PeerSvc"/>
    <x v="782"/>
    <n v="1"/>
  </r>
  <r>
    <s v="\\FS1\2018\124239"/>
    <n v="8"/>
    <n v="704931537"/>
    <n v="3102"/>
    <n v="351"/>
    <n v="227250"/>
    <n v="4510017"/>
    <n v="2008351"/>
    <n v="211522214"/>
    <n v="0"/>
    <s v="\\FS1\2018\123456\2018\F\001\CC\2083711b-2405-4081-a4bf-0619c8375f1b\GMI.xml"/>
    <n v="8"/>
    <n v="0"/>
    <s v="\\FS1\2018\123456\2018\F\001\CC\2083711b-2405-4081-a4bf-0619c8375f1b\CFf_2083711b-2405-4081-a4bf-0619c8375f1b_2083711b-2405-4081-a4bf-0619c8375f1b.docx"/>
    <n v="209"/>
    <n v="0"/>
    <n v="0"/>
    <n v="0"/>
    <n v="0"/>
    <n v="0"/>
    <n v="0"/>
    <n v="0"/>
    <n v="0"/>
    <d v="2020-02-06T19:50:49"/>
    <d v="2020-02-08T21:18:04"/>
    <d v="2020-02-06T19:50:47"/>
    <n v="0"/>
    <n v="0"/>
    <n v="0"/>
    <n v="12954440"/>
    <n v="30"/>
    <n v="9"/>
    <n v="21659481"/>
    <n v="47"/>
    <n v="10"/>
    <n v="697054934"/>
    <n v="3069"/>
    <n v="351"/>
    <n v="0"/>
    <n v="0"/>
    <n v="351"/>
    <n v="20070763"/>
    <n v="43"/>
    <n v="351"/>
    <n v="32946728"/>
    <n v="67"/>
    <n v="351"/>
    <n v="704931537"/>
    <n v="3102"/>
    <n v="351"/>
    <n v="0"/>
    <n v="0"/>
    <n v="0"/>
    <n v="13199378"/>
    <n v="30"/>
    <n v="1"/>
    <n v="23204437"/>
    <n v="49"/>
    <n v="1"/>
    <n v="680350107"/>
    <n v="3040"/>
    <n v="351"/>
    <s v="domain\PeerSvc"/>
    <x v="783"/>
    <n v="1"/>
  </r>
  <r>
    <s v="\\FS1\2018\124240"/>
    <n v="9"/>
    <n v="3288060560"/>
    <n v="3306"/>
    <n v="540"/>
    <n v="994573"/>
    <n v="144589762"/>
    <n v="6089001"/>
    <n v="2321979303"/>
    <n v="0"/>
    <s v="\\FS1\2018\123456\2018\P\001\PC\SP\2083711b-2405-4081-a4bf-0619c8375f1b\18ulpv1"/>
    <n v="9"/>
    <n v="0"/>
    <s v="\\FS1\2018\123456\2018\P\001\CC\2083711b-2405-4081-a4bf-0619c8375f1b\Cache_CFf_2083711b-2405-4081-a4bf-0619c8375f1b_2083711b-2405-4081-a4bf-0619c8375f1b.docx"/>
    <n v="215"/>
    <n v="0"/>
    <n v="0"/>
    <n v="0"/>
    <n v="0"/>
    <n v="0"/>
    <n v="0"/>
    <n v="2"/>
    <n v="0"/>
    <d v="2020-02-07T17:32:15"/>
    <d v="2020-02-09T01:08:54"/>
    <d v="2020-02-07T16:00:19"/>
    <n v="0"/>
    <n v="0"/>
    <n v="0"/>
    <n v="22710441"/>
    <n v="42"/>
    <n v="15"/>
    <n v="147341599"/>
    <n v="349"/>
    <n v="60"/>
    <n v="3214393017"/>
    <n v="2854"/>
    <n v="540"/>
    <n v="6736309"/>
    <n v="3"/>
    <n v="540"/>
    <n v="42258605"/>
    <n v="57"/>
    <n v="540"/>
    <n v="255360037"/>
    <n v="497"/>
    <n v="540"/>
    <n v="3288060560"/>
    <n v="3304"/>
    <n v="540"/>
    <n v="0"/>
    <n v="0"/>
    <n v="0"/>
    <n v="26713639"/>
    <n v="44"/>
    <n v="3"/>
    <n v="142274742"/>
    <n v="331"/>
    <n v="23"/>
    <n v="3163920828"/>
    <n v="2826"/>
    <n v="540"/>
    <s v="domain\PeerSvc"/>
    <x v="784"/>
    <n v="1"/>
  </r>
  <r>
    <s v="\\FS1\2018\124241"/>
    <n v="8"/>
    <n v="2077625406"/>
    <n v="2773"/>
    <n v="372"/>
    <n v="749233"/>
    <n v="23747549"/>
    <n v="5585014"/>
    <n v="680985154"/>
    <n v="0"/>
    <s v="\\FS1\2018\123456\2018\S\001\CC\2083711b-2405-4081-a4bf-0619c8375f1b\GMI.xml"/>
    <n v="8"/>
    <n v="0"/>
    <s v="\\FS1\2018\123456\2018\S\001\CC\2083711b-2405-4081-a4bf-0619c8375f1b\CFf_2083711b-2405-4081-a4bf-0619c8375f1b_2083711b-2405-4081-a4bf-0619c8375f1b.docx"/>
    <n v="209"/>
    <n v="0"/>
    <n v="0"/>
    <n v="0"/>
    <n v="0"/>
    <n v="0"/>
    <n v="0"/>
    <n v="1"/>
    <n v="0"/>
    <d v="2020-02-07T15:59:45"/>
    <d v="2020-02-09T01:02:23"/>
    <d v="2020-02-07T15:59:38"/>
    <n v="0"/>
    <n v="0"/>
    <n v="0"/>
    <n v="10807922"/>
    <n v="11"/>
    <n v="7"/>
    <n v="365169707"/>
    <n v="279"/>
    <n v="19"/>
    <n v="2054015560"/>
    <n v="2696"/>
    <n v="372"/>
    <n v="3280353"/>
    <n v="4"/>
    <n v="372"/>
    <n v="19949257"/>
    <n v="22"/>
    <n v="372"/>
    <n v="714199916"/>
    <n v="527"/>
    <n v="372"/>
    <n v="2077625406"/>
    <n v="2773"/>
    <n v="372"/>
    <n v="0"/>
    <n v="0"/>
    <n v="0"/>
    <n v="11588788"/>
    <n v="14"/>
    <n v="0"/>
    <n v="373089082"/>
    <n v="291"/>
    <n v="6"/>
    <n v="2022015756"/>
    <n v="2659"/>
    <n v="372"/>
    <s v="domain\PeerSvc"/>
    <x v="785"/>
    <n v="1"/>
  </r>
  <r>
    <s v="\\FS1\2018\124242"/>
    <n v="8"/>
    <n v="1385106622"/>
    <n v="3122"/>
    <n v="344"/>
    <n v="443660"/>
    <n v="70931746"/>
    <n v="4026472"/>
    <n v="564941922"/>
    <n v="0"/>
    <s v="\\FS1\2018\123456\2018\I\001\CC\2083711b-2405-4081-a4bf-0619c8375f1b\GLI.xml"/>
    <n v="8"/>
    <n v="0"/>
    <s v="\\FS1\2018\123456\2018\I\001\CC\2083711b-2405-4081-a4bf-0619c8375f1b\CF_181_2083711b-2405-4081-a4bf-0619c8375f1b_2083711b-2405-4081-a4bf-0619c8375f1b.docx"/>
    <n v="210"/>
    <n v="0"/>
    <n v="0"/>
    <n v="0"/>
    <n v="0"/>
    <n v="0"/>
    <n v="0"/>
    <n v="2"/>
    <n v="0"/>
    <d v="2020-02-07T02:23:13"/>
    <d v="2020-02-08T21:17:55"/>
    <d v="2020-02-07T01:11:13"/>
    <n v="0"/>
    <n v="0"/>
    <n v="0"/>
    <n v="25871726"/>
    <n v="49"/>
    <n v="12"/>
    <n v="57367320"/>
    <n v="121"/>
    <n v="20"/>
    <n v="1371008507"/>
    <n v="3062"/>
    <n v="344"/>
    <n v="0"/>
    <n v="0"/>
    <n v="344"/>
    <n v="35470023"/>
    <n v="61"/>
    <n v="344"/>
    <n v="74054298"/>
    <n v="148"/>
    <n v="344"/>
    <n v="1385106622"/>
    <n v="3122"/>
    <n v="344"/>
    <n v="0"/>
    <n v="0"/>
    <n v="0"/>
    <n v="23729159"/>
    <n v="47"/>
    <n v="3"/>
    <n v="46313047"/>
    <n v="117"/>
    <n v="11"/>
    <n v="1293721913"/>
    <n v="3047"/>
    <n v="344"/>
    <s v="domain\PeerSvc"/>
    <x v="786"/>
    <n v="1"/>
  </r>
  <r>
    <s v="\\FS1\2018\124243"/>
    <n v="8"/>
    <n v="1413046198"/>
    <n v="4644"/>
    <n v="420"/>
    <n v="304273"/>
    <n v="10085219"/>
    <n v="3364395"/>
    <n v="717919312"/>
    <n v="0"/>
    <s v="\\FS1\2018\123456\2018\C\001\PC\PP\2083711b-2405-4081-a4bf-0619c8375f1b.cp"/>
    <n v="8"/>
    <n v="0"/>
    <s v="\\FS1\2018\123456\2018\I\002\CC\2083711b-2405-4081-a4bf-0619c8375f1b\CF_500_2083711b-2405-4081-a4bf-0619c8375f1b_2083711b-2405-4081-a4bf-0619c8375f1b.docx"/>
    <n v="210"/>
    <n v="0"/>
    <n v="0"/>
    <n v="0"/>
    <n v="0"/>
    <n v="0"/>
    <n v="1"/>
    <n v="1"/>
    <n v="0"/>
    <d v="2020-02-08T20:38:10"/>
    <d v="2020-02-09T01:20:43"/>
    <d v="2020-02-08T20:29:34"/>
    <n v="1256722"/>
    <n v="9"/>
    <n v="5"/>
    <n v="3566136"/>
    <n v="20"/>
    <n v="12"/>
    <n v="118502498"/>
    <n v="572"/>
    <n v="140"/>
    <n v="1310697031"/>
    <n v="4120"/>
    <n v="420"/>
    <n v="6347882"/>
    <n v="16"/>
    <n v="420"/>
    <n v="21577827"/>
    <n v="39"/>
    <n v="420"/>
    <n v="144646557"/>
    <n v="606"/>
    <n v="420"/>
    <n v="1413046198"/>
    <n v="4644"/>
    <n v="420"/>
    <n v="5333747"/>
    <n v="12"/>
    <n v="0"/>
    <n v="7989835"/>
    <n v="22"/>
    <n v="2"/>
    <n v="31881366"/>
    <n v="474"/>
    <n v="18"/>
    <n v="1281607880"/>
    <n v="4118"/>
    <n v="420"/>
    <s v="domain\PeerSvc"/>
    <x v="787"/>
    <n v="1"/>
  </r>
  <r>
    <s v="\\FS1\2018\124244"/>
    <n v="8"/>
    <n v="767246525"/>
    <n v="2806"/>
    <n v="260"/>
    <n v="273430"/>
    <n v="3889484"/>
    <n v="2950948"/>
    <n v="272312681"/>
    <n v="0"/>
    <s v="\\FS1\2018\123456\2018\S\002\CC\2083711b-2405-4081-a4bf-0619c8375f1b\GMI.xml"/>
    <n v="8"/>
    <n v="0"/>
    <s v="\\FS1\2018\123456\2018\S\002\CC\2083711b-2405-4081-a4bf-0619c8375f1b\CF_134_2083711b-2405-4081-a4bf-0619c8375f1b_2083711b-2405-4081-a4bf-0619c8375f1b.docx"/>
    <n v="210"/>
    <n v="0"/>
    <n v="0"/>
    <n v="0"/>
    <n v="0"/>
    <n v="0"/>
    <n v="0"/>
    <n v="0"/>
    <n v="0"/>
    <d v="2020-02-08T22:10:53"/>
    <d v="2020-02-09T00:52:10"/>
    <d v="2020-02-08T22:10:53"/>
    <n v="665061"/>
    <n v="1"/>
    <n v="5"/>
    <n v="12113101"/>
    <n v="15"/>
    <n v="7"/>
    <n v="35173414"/>
    <n v="70"/>
    <n v="15"/>
    <n v="699357619"/>
    <n v="2490"/>
    <n v="260"/>
    <n v="9210262"/>
    <n v="14"/>
    <n v="260"/>
    <n v="32043016"/>
    <n v="44"/>
    <n v="260"/>
    <n v="73938009"/>
    <n v="120"/>
    <n v="260"/>
    <n v="767246525"/>
    <n v="2806"/>
    <n v="260"/>
    <n v="8375387"/>
    <n v="13"/>
    <n v="0"/>
    <n v="27492600"/>
    <n v="38"/>
    <n v="0"/>
    <n v="51829894"/>
    <n v="92"/>
    <n v="1"/>
    <n v="518507099"/>
    <n v="2254"/>
    <n v="260"/>
    <s v="domain\PeerSvc"/>
    <x v="788"/>
    <n v="1"/>
  </r>
  <r>
    <s v="\\FS1\2018\124245"/>
    <n v="8"/>
    <n v="23181467937"/>
    <n v="39636"/>
    <n v="3166"/>
    <n v="584858"/>
    <n v="133526250"/>
    <n v="7322005"/>
    <n v="4463747402"/>
    <n v="0"/>
    <s v="\\FS1\2018\123456\2018\F\002\PC\PP\2083711b-2405-4081-a4bf-0619c8375f1b.cp"/>
    <n v="8"/>
    <n v="0"/>
    <s v="\\FS1\2018\123456\2018\F\002\CC\2083711b-2405-4081-a4bf-0619c8375f1b\Cache_CFf_2083711b-2405-4081-a4bf-0619c8375f1b_2083711b-2405-4081-a4bf-0619c8375f1b.docx"/>
    <n v="215"/>
    <n v="0"/>
    <n v="0"/>
    <n v="0"/>
    <n v="0"/>
    <n v="0"/>
    <n v="5"/>
    <n v="8"/>
    <n v="3"/>
    <d v="2020-02-08T16:56:27"/>
    <d v="2020-02-09T01:24:34"/>
    <d v="2020-02-08T14:59:44"/>
    <n v="5300379"/>
    <n v="23"/>
    <n v="5"/>
    <n v="344389261"/>
    <n v="408"/>
    <n v="79"/>
    <n v="2013115336"/>
    <n v="2502"/>
    <n v="287"/>
    <n v="22353034084"/>
    <n v="35175"/>
    <n v="3166"/>
    <n v="104811302"/>
    <n v="84"/>
    <n v="3166"/>
    <n v="673177353"/>
    <n v="586"/>
    <n v="3166"/>
    <n v="3301389310"/>
    <n v="3279"/>
    <n v="3166"/>
    <n v="23181467937"/>
    <n v="39636"/>
    <n v="3166"/>
    <n v="8991012"/>
    <n v="27"/>
    <n v="0"/>
    <n v="521396854"/>
    <n v="443"/>
    <n v="14"/>
    <n v="2263360253"/>
    <n v="2530"/>
    <n v="43"/>
    <n v="21514889416"/>
    <n v="34587"/>
    <n v="3166"/>
    <s v="domain\PeerSvc"/>
    <x v="789"/>
    <n v="1"/>
  </r>
  <r>
    <s v="\\FS1\2018\124246"/>
    <n v="8"/>
    <n v="3317755210"/>
    <n v="5883"/>
    <n v="646"/>
    <n v="563956"/>
    <n v="51134674"/>
    <n v="5135843"/>
    <n v="790507682"/>
    <n v="0"/>
    <s v="\\FS1\2018\123456\2018\Y\001\CC\2083711b-2405-4081-a4bf-0619c8375f1b\GLI.xml"/>
    <n v="8"/>
    <n v="0"/>
    <s v="\\FS1\2018\123456\2018\Y\001\CC\2083711b-2405-4081-a4bf-0619c8375f1b\Cache_CFf_2083711b-2405-4081-a4bf-0619c8375f1b_2083711b-2405-4081-a4bf-0619c8375f1b.docx"/>
    <n v="215"/>
    <n v="0"/>
    <n v="0"/>
    <n v="0"/>
    <n v="0"/>
    <n v="0"/>
    <n v="0"/>
    <n v="4"/>
    <n v="0"/>
    <d v="2020-02-08T17:51:09"/>
    <d v="2020-02-09T00:56:30"/>
    <d v="2020-02-08T14:21:45"/>
    <n v="0"/>
    <n v="0"/>
    <n v="2"/>
    <n v="397077884"/>
    <n v="266"/>
    <n v="12"/>
    <n v="949857308"/>
    <n v="721"/>
    <n v="57"/>
    <n v="3317755210"/>
    <n v="5883"/>
    <n v="646"/>
    <n v="15884167"/>
    <n v="9"/>
    <n v="646"/>
    <n v="816971118"/>
    <n v="519"/>
    <n v="646"/>
    <n v="1789916094"/>
    <n v="1282"/>
    <n v="646"/>
    <n v="3317755210"/>
    <n v="5883"/>
    <n v="646"/>
    <n v="1197652"/>
    <n v="2"/>
    <n v="0"/>
    <n v="430128978"/>
    <n v="275"/>
    <n v="1"/>
    <n v="942035497"/>
    <n v="716"/>
    <n v="15"/>
    <n v="3317755210"/>
    <n v="5883"/>
    <n v="646"/>
    <s v="domain\PeerSvc"/>
    <x v="790"/>
    <n v="1"/>
  </r>
  <r>
    <s v="\\FS1\2018\124247"/>
    <n v="8"/>
    <n v="6986673099"/>
    <n v="7287"/>
    <n v="732"/>
    <n v="958785"/>
    <n v="42308056"/>
    <n v="9544635"/>
    <n v="1808730771"/>
    <n v="0"/>
    <s v="\\FS1\2018\123456\2018\Y\001\CC\2083711b-2405-4081-a4bf-0619c8375f1b\GMI.xml"/>
    <n v="8"/>
    <n v="0"/>
    <s v="\\FS1\2018\123456\2018\P\002\CC\2083711b-2405-4081-a4bf-0619c8375f1b\FC_CF_401_2083711b-2405-4081-a4bf-0619c8375f1b_2083711b-2405-4081-a4bf-0619c8375f1b.docx"/>
    <n v="213"/>
    <n v="0"/>
    <n v="0"/>
    <n v="0"/>
    <n v="0"/>
    <n v="0"/>
    <n v="0"/>
    <n v="3"/>
    <n v="0"/>
    <d v="2020-02-07T17:12:22"/>
    <d v="2020-02-09T00:42:50"/>
    <d v="2020-02-07T17:03:41"/>
    <n v="0"/>
    <n v="0"/>
    <n v="0"/>
    <n v="13258499"/>
    <n v="83"/>
    <n v="24"/>
    <n v="1430063038"/>
    <n v="934"/>
    <n v="68"/>
    <n v="6866128737"/>
    <n v="6747"/>
    <n v="732"/>
    <n v="550468"/>
    <n v="1"/>
    <n v="732"/>
    <n v="126390879"/>
    <n v="121"/>
    <n v="732"/>
    <n v="2656065203"/>
    <n v="1504"/>
    <n v="732"/>
    <n v="6986673099"/>
    <n v="7287"/>
    <n v="732"/>
    <n v="0"/>
    <n v="0"/>
    <n v="0"/>
    <n v="113817415"/>
    <n v="107"/>
    <n v="0"/>
    <n v="1562451045"/>
    <n v="988"/>
    <n v="11"/>
    <n v="6820577483"/>
    <n v="6726"/>
    <n v="732"/>
    <s v="domain\PeerSvc"/>
    <x v="791"/>
    <n v="1"/>
  </r>
  <r>
    <s v="\\FS1\2018\124248"/>
    <n v="8"/>
    <n v="5989229291"/>
    <n v="14763"/>
    <n v="1510"/>
    <n v="405691"/>
    <n v="37751415"/>
    <n v="3966377"/>
    <n v="797280317"/>
    <n v="0"/>
    <s v="\\FS1\2018\123456\2018\P\001\PC\PP\2083711b-2405-4081-a4bf-0619c8375f1b.cp"/>
    <n v="8"/>
    <n v="0"/>
    <s v="\\FS1\2018\123456\2018\K\001\CC\2083711b-2405-4081-a4bf-0619c8375f1b\MASK_CFf_2083711b-2405-4081-a4bf-0619c8375f1b_2083711b-2405-4081-a4bf-0619c8375f1b.docx"/>
    <n v="214"/>
    <n v="0"/>
    <n v="0"/>
    <n v="0"/>
    <n v="0"/>
    <n v="0"/>
    <n v="0"/>
    <n v="4"/>
    <n v="1"/>
    <d v="2020-02-09T03:29:03"/>
    <d v="2020-02-09T04:30:37"/>
    <d v="2020-02-09T03:29:02"/>
    <n v="0"/>
    <n v="0"/>
    <n v="17"/>
    <n v="127709863"/>
    <n v="72"/>
    <n v="31"/>
    <n v="458679843"/>
    <n v="905"/>
    <n v="202"/>
    <n v="5938373845"/>
    <n v="14534"/>
    <n v="1510"/>
    <n v="63787157"/>
    <n v="48"/>
    <n v="1510"/>
    <n v="226005233"/>
    <n v="153"/>
    <n v="1510"/>
    <n v="709114760"/>
    <n v="1118"/>
    <n v="1510"/>
    <n v="5989229291"/>
    <n v="14746"/>
    <n v="1510"/>
    <n v="59193611"/>
    <n v="40"/>
    <n v="0"/>
    <n v="139506866"/>
    <n v="125"/>
    <n v="0"/>
    <n v="356590879"/>
    <n v="779"/>
    <n v="18"/>
    <n v="5734545276"/>
    <n v="14320"/>
    <n v="1510"/>
    <s v="domain\PeerSvc"/>
    <x v="792"/>
    <n v="1"/>
  </r>
  <r>
    <s v="\\FS1\2018\124249"/>
    <n v="8"/>
    <n v="399513619"/>
    <n v="1099"/>
    <n v="132"/>
    <n v="363524"/>
    <n v="4615671"/>
    <n v="3026618"/>
    <n v="201413785"/>
    <n v="0"/>
    <s v="\\FS1\2018\123456\2018\P\001\CC\2083711b-2405-4081-a4bf-0619c8375f1b\GMI.xml"/>
    <n v="8"/>
    <n v="0"/>
    <s v="\\FS1\2018\123456\2018\P\001\CC\2083711b-2405-4081-a4bf-0619c8375f1b\CFf_2083711b-2405-4081-a4bf-0619c8375f1b_2083711b-2405-4081-a4bf-0619c8375f1b.docx"/>
    <n v="209"/>
    <n v="0"/>
    <n v="0"/>
    <n v="0"/>
    <n v="0"/>
    <n v="0"/>
    <n v="0"/>
    <n v="0"/>
    <n v="0"/>
    <d v="2020-02-07T16:31:34"/>
    <d v="2020-02-09T01:11:18"/>
    <d v="2020-02-07T16:31:14"/>
    <n v="0"/>
    <n v="0"/>
    <n v="0"/>
    <n v="1359657"/>
    <n v="8"/>
    <n v="4"/>
    <n v="8867249"/>
    <n v="46"/>
    <n v="13"/>
    <n v="379307232"/>
    <n v="982"/>
    <n v="132"/>
    <n v="1784733"/>
    <n v="8"/>
    <n v="132"/>
    <n v="3623567"/>
    <n v="11"/>
    <n v="132"/>
    <n v="18023867"/>
    <n v="60"/>
    <n v="132"/>
    <n v="399513619"/>
    <n v="1099"/>
    <n v="132"/>
    <n v="0"/>
    <n v="0"/>
    <n v="0"/>
    <n v="2981401"/>
    <n v="9"/>
    <n v="0"/>
    <n v="16241279"/>
    <n v="53"/>
    <n v="2"/>
    <n v="368230042"/>
    <n v="957"/>
    <n v="132"/>
    <s v="domain\PeerSvc"/>
    <x v="793"/>
    <n v="1"/>
  </r>
  <r>
    <s v="\\FS1\2018\124250"/>
    <n v="8"/>
    <n v="83861056"/>
    <n v="173"/>
    <n v="31"/>
    <n v="484745"/>
    <n v="2156872"/>
    <n v="2705195"/>
    <n v="65902801"/>
    <n v="0"/>
    <s v="\\FS1\2018\123456\2018\P\001\CC\2083711b-2405-4081-a4bf-0619c8375f1b\LGP.docx"/>
    <n v="8"/>
    <n v="0"/>
    <s v="\\FS1\2018\123456\2018\C\001\CC\2083711b-2405-4081-a4bf-0619c8375f1b\CF_134_2083711b-2405-4081-a4bf-0619c8375f1b_2083711b-2405-4081-a4bf-0619c8375f1b.docx"/>
    <n v="210"/>
    <n v="0"/>
    <n v="0"/>
    <n v="0"/>
    <n v="0"/>
    <n v="0"/>
    <n v="0"/>
    <n v="0"/>
    <n v="0"/>
    <d v="2020-02-05T13:26:01"/>
    <d v="2020-02-08T20:55:59"/>
    <d v="2020-02-05T12:05:00"/>
    <n v="0"/>
    <n v="0"/>
    <n v="0"/>
    <n v="13702124"/>
    <n v="7"/>
    <n v="1"/>
    <n v="20400273"/>
    <n v="19"/>
    <n v="6"/>
    <n v="83861056"/>
    <n v="173"/>
    <n v="31"/>
    <n v="0"/>
    <n v="0"/>
    <n v="31"/>
    <n v="13702124"/>
    <n v="7"/>
    <n v="31"/>
    <n v="22641979"/>
    <n v="22"/>
    <n v="31"/>
    <n v="83861056"/>
    <n v="173"/>
    <n v="31"/>
    <n v="0"/>
    <n v="0"/>
    <n v="0"/>
    <n v="5806739"/>
    <n v="3"/>
    <n v="0"/>
    <n v="10282636"/>
    <n v="12"/>
    <n v="3"/>
    <n v="83861056"/>
    <n v="173"/>
    <n v="31"/>
    <s v="domain\PeerSvc"/>
    <x v="794"/>
    <n v="1"/>
  </r>
  <r>
    <s v="\\FS1\2018\124251"/>
    <n v="8"/>
    <n v="106281883"/>
    <n v="217"/>
    <n v="48"/>
    <n v="489778"/>
    <n v="9220487"/>
    <n v="2214205"/>
    <n v="75325008"/>
    <n v="0"/>
    <s v="\\FS1\2018\123456\2018\I\001\CC\2083711b-2405-4081-a4bf-0619c8375f1b\GMI.xml"/>
    <n v="8"/>
    <n v="0"/>
    <s v="\\FS1\2018\123456\2018\I\001\CC\2083711b-2405-4081-a4bf-0619c8375f1b\CF_34100_2083711b-2405-4081-a4bf-0619c8375f1b_2083711b-2405-4081-a4bf-0619c8375f1b.docx"/>
    <n v="212"/>
    <n v="0"/>
    <n v="0"/>
    <n v="0"/>
    <n v="0"/>
    <n v="0"/>
    <n v="0"/>
    <n v="0"/>
    <n v="0"/>
    <d v="2019-12-20T14:40:10"/>
    <d v="2020-02-08T21:03:33"/>
    <d v="2019-12-20T13:52:22"/>
    <n v="0"/>
    <n v="0"/>
    <n v="0"/>
    <n v="0"/>
    <n v="0"/>
    <n v="0"/>
    <n v="0"/>
    <n v="0"/>
    <n v="0"/>
    <n v="106281883"/>
    <n v="217"/>
    <n v="48"/>
    <n v="0"/>
    <n v="0"/>
    <n v="48"/>
    <n v="0"/>
    <n v="0"/>
    <n v="48"/>
    <n v="0"/>
    <n v="0"/>
    <n v="48"/>
    <n v="106281883"/>
    <n v="217"/>
    <n v="48"/>
    <n v="0"/>
    <n v="0"/>
    <n v="0"/>
    <n v="0"/>
    <n v="0"/>
    <n v="0"/>
    <n v="0"/>
    <n v="0"/>
    <n v="0"/>
    <n v="106281883"/>
    <n v="217"/>
    <n v="48"/>
    <s v="domain\PeerSvc"/>
    <x v="795"/>
    <n v="1"/>
  </r>
  <r>
    <s v="\\FS1\2018\124252"/>
    <n v="8"/>
    <n v="123564457"/>
    <n v="88"/>
    <n v="27"/>
    <n v="1404141"/>
    <n v="5676153"/>
    <n v="4576461"/>
    <n v="120378445"/>
    <n v="0"/>
    <s v="\\FS1\2018\123456\2018\C\001\CC\2083711b-2405-4081-a4bf-0619c8375f1b\LGP.docx"/>
    <n v="8"/>
    <n v="0"/>
    <s v="\\FS1\2018\123456\2018\C\001\CC\2083711b-2405-4081-a4bf-0619c8375f1b\LGP.docx"/>
    <n v="142"/>
    <n v="0"/>
    <n v="0"/>
    <n v="0"/>
    <n v="0"/>
    <n v="0"/>
    <n v="0"/>
    <n v="0"/>
    <n v="0"/>
    <d v="2019-11-26T09:55:08"/>
    <d v="2020-02-08T21:17:28"/>
    <d v="2019-11-26T09:26:31"/>
    <n v="0"/>
    <n v="0"/>
    <n v="0"/>
    <n v="0"/>
    <n v="0"/>
    <n v="0"/>
    <n v="0"/>
    <n v="0"/>
    <n v="0"/>
    <n v="123564457"/>
    <n v="88"/>
    <n v="27"/>
    <n v="0"/>
    <n v="0"/>
    <n v="27"/>
    <n v="0"/>
    <n v="0"/>
    <n v="27"/>
    <n v="0"/>
    <n v="0"/>
    <n v="27"/>
    <n v="123564457"/>
    <n v="88"/>
    <n v="27"/>
    <n v="0"/>
    <n v="0"/>
    <n v="0"/>
    <n v="0"/>
    <n v="0"/>
    <n v="0"/>
    <n v="0"/>
    <n v="0"/>
    <n v="0"/>
    <n v="123564457"/>
    <n v="88"/>
    <n v="27"/>
    <s v="domain\PeerSvc"/>
    <x v="796"/>
    <n v="1"/>
  </r>
  <r>
    <s v="\\FS1\2018\124253"/>
    <n v="8"/>
    <n v="390399981"/>
    <n v="646"/>
    <n v="101"/>
    <n v="604334"/>
    <n v="7761967"/>
    <n v="3865346"/>
    <n v="368713634"/>
    <n v="0"/>
    <s v="\\FS1\2018\123456\2018\P\001\CC\2083711b-2405-4081-a4bf-0619c8375f1b\GLI.xml"/>
    <n v="8"/>
    <n v="0"/>
    <s v="\\FS1\2018\123456\2018\C\001\CC\2083711b-2405-4081-a4bf-0619c8375f1b\CF_187_2083711b-2405-4081-a4bf-0619c8375f1b_2083711b-2405-4081-a4bf-0619c8375f1b.docx"/>
    <n v="210"/>
    <n v="0"/>
    <n v="0"/>
    <n v="0"/>
    <n v="0"/>
    <n v="0"/>
    <n v="0"/>
    <n v="0"/>
    <n v="0"/>
    <d v="2020-01-31T11:50:37"/>
    <d v="2020-02-08T20:56:41"/>
    <d v="2020-01-31T11:37:36"/>
    <n v="0"/>
    <n v="0"/>
    <n v="0"/>
    <n v="0"/>
    <n v="0"/>
    <n v="0"/>
    <n v="108166127"/>
    <n v="112"/>
    <n v="3"/>
    <n v="390399981"/>
    <n v="646"/>
    <n v="101"/>
    <n v="0"/>
    <n v="0"/>
    <n v="101"/>
    <n v="0"/>
    <n v="0"/>
    <n v="101"/>
    <n v="108166127"/>
    <n v="112"/>
    <n v="101"/>
    <n v="390399981"/>
    <n v="646"/>
    <n v="101"/>
    <n v="0"/>
    <n v="0"/>
    <n v="0"/>
    <n v="0"/>
    <n v="0"/>
    <n v="0"/>
    <n v="33545728"/>
    <n v="38"/>
    <n v="0"/>
    <n v="390399981"/>
    <n v="646"/>
    <n v="101"/>
    <s v="domain\PeerSvc"/>
    <x v="797"/>
    <n v="1"/>
  </r>
  <r>
    <s v="\\FS1\2018\124254"/>
    <n v="8"/>
    <n v="4052242781"/>
    <n v="9998"/>
    <n v="895"/>
    <n v="405305"/>
    <n v="24675574"/>
    <n v="4527645"/>
    <n v="2085471188"/>
    <n v="0"/>
    <s v="\\FS1\2018\123456\2018\P\002\CC\2083711b-2405-4081-a4bf-0619c8375f1b\GLI.xml"/>
    <n v="8"/>
    <n v="0"/>
    <s v="\\FS1\2018\123456\2018\P\001\CC\2083711b-2405-4081-a4bf-0619c8375f1b\CF_408_2083711b-2405-4081-a4bf-0619c8375f1b_2083711b-2405-4081-a4bf-0619c8375f1b.docx"/>
    <n v="210"/>
    <n v="0"/>
    <n v="0"/>
    <n v="0"/>
    <n v="0"/>
    <n v="0"/>
    <n v="1"/>
    <n v="3"/>
    <n v="0"/>
    <d v="2020-02-08T17:48:42"/>
    <d v="2020-02-09T01:17:07"/>
    <d v="2020-02-08T17:02:09"/>
    <n v="104271"/>
    <n v="5"/>
    <n v="4"/>
    <n v="2985889"/>
    <n v="21"/>
    <n v="15"/>
    <n v="467599829"/>
    <n v="1320"/>
    <n v="229"/>
    <n v="3874227838"/>
    <n v="9093"/>
    <n v="895"/>
    <n v="3963366"/>
    <n v="10"/>
    <n v="895"/>
    <n v="23458596"/>
    <n v="46"/>
    <n v="895"/>
    <n v="620791902"/>
    <n v="1449"/>
    <n v="895"/>
    <n v="4052242781"/>
    <n v="9998"/>
    <n v="895"/>
    <n v="1675191"/>
    <n v="6"/>
    <n v="0"/>
    <n v="15212252"/>
    <n v="35"/>
    <n v="3"/>
    <n v="389165979"/>
    <n v="1223"/>
    <n v="62"/>
    <n v="3837174385"/>
    <n v="9116"/>
    <n v="895"/>
    <s v="domain\PeerSvc"/>
    <x v="798"/>
    <n v="1"/>
  </r>
  <r>
    <s v="\\FS1\2018\124255"/>
    <n v="8"/>
    <n v="178912820"/>
    <n v="730"/>
    <n v="84"/>
    <n v="245086"/>
    <n v="1916745"/>
    <n v="2129914"/>
    <n v="115560254"/>
    <n v="0"/>
    <s v="\\FS1\2018\123456\2018\F\001\CC\2083711b-2405-4081-a4bf-0619c8375f1b\GLI.xml"/>
    <n v="8"/>
    <n v="0"/>
    <s v="\\FS1\2018\123456\2018\I\001\CC\2083711b-2405-4081-a4bf-0619c8375f1b\FC_CFf_2083711b-2405-4081-a4bf-0619c8375f1b_2083711b-2405-4081-a4bf-0619c8375f1b.docx"/>
    <n v="212"/>
    <n v="0"/>
    <n v="0"/>
    <n v="0"/>
    <n v="0"/>
    <n v="0"/>
    <n v="0"/>
    <n v="0"/>
    <n v="0"/>
    <d v="2020-01-23T10:41:58"/>
    <d v="2020-02-08T21:15:22"/>
    <d v="2020-01-23T10:14:15"/>
    <n v="0"/>
    <n v="0"/>
    <n v="0"/>
    <n v="0"/>
    <n v="0"/>
    <n v="0"/>
    <n v="2117390"/>
    <n v="12"/>
    <n v="2"/>
    <n v="164794134"/>
    <n v="661"/>
    <n v="84"/>
    <n v="0"/>
    <n v="0"/>
    <n v="84"/>
    <n v="0"/>
    <n v="0"/>
    <n v="84"/>
    <n v="4945142"/>
    <n v="14"/>
    <n v="84"/>
    <n v="178912820"/>
    <n v="730"/>
    <n v="84"/>
    <n v="0"/>
    <n v="0"/>
    <n v="0"/>
    <n v="0"/>
    <n v="0"/>
    <n v="0"/>
    <n v="290696"/>
    <n v="9"/>
    <n v="0"/>
    <n v="150109373"/>
    <n v="647"/>
    <n v="84"/>
    <s v="domain\PeerSvc"/>
    <x v="799"/>
    <n v="1"/>
  </r>
  <r>
    <s v="\\FS1\2018\124256"/>
    <n v="9"/>
    <n v="292494781459"/>
    <n v="766893"/>
    <n v="71967"/>
    <n v="381402"/>
    <n v="142983511"/>
    <n v="4064290"/>
    <n v="21053254769"/>
    <n v="0"/>
    <s v="\\FS1\2018\123456\2018\I\037\CC\2083711b-2405-4081-a4bf-0619c8375f1b\Error\CF_16_2083711b-2405-4081-a4bf-0619c8375f1b_2083711b-2405-4081-a4bf-0619c8375f1b.docx"/>
    <n v="9"/>
    <n v="0"/>
    <s v="\\FS1\2018\123456\2018\I\037\CC\2083711b-2405-4081-a4bf-0619c8375f1b\Cache_CF_400_2083711b-2405-4081-a4bf-0619c8375f1b_2083711b-2405-4081-a4bf-0619c8375f1b.docx"/>
    <n v="216"/>
    <n v="0"/>
    <n v="0"/>
    <n v="0"/>
    <n v="5"/>
    <n v="78722172688"/>
    <n v="24"/>
    <n v="38"/>
    <n v="86"/>
    <d v="2020-02-08T23:24:58"/>
    <d v="2020-02-09T01:24:55"/>
    <d v="2020-02-08T20:26:40"/>
    <n v="22683119"/>
    <n v="29"/>
    <n v="314"/>
    <n v="27696671992"/>
    <n v="31412"/>
    <n v="1475"/>
    <n v="38473556542"/>
    <n v="48836"/>
    <n v="3015"/>
    <n v="282945378403"/>
    <n v="723401"/>
    <n v="71967"/>
    <n v="737081412"/>
    <n v="1030"/>
    <n v="71967"/>
    <n v="102736449669"/>
    <n v="117283"/>
    <n v="71967"/>
    <n v="108683233477"/>
    <n v="131591"/>
    <n v="71967"/>
    <n v="292494781459"/>
    <n v="766884"/>
    <n v="71967"/>
    <n v="485949852"/>
    <n v="682"/>
    <n v="0"/>
    <n v="29711241162"/>
    <n v="33226"/>
    <n v="133"/>
    <n v="38860722830"/>
    <n v="49149"/>
    <n v="652"/>
    <n v="278881346874"/>
    <n v="718854"/>
    <n v="71967"/>
    <s v="domain\PeerSvc"/>
    <x v="800"/>
    <n v="1"/>
  </r>
  <r>
    <s v="\\FS1\2018\124257"/>
    <n v="8"/>
    <n v="1946503329"/>
    <n v="4205"/>
    <n v="435"/>
    <n v="462902"/>
    <n v="22913528"/>
    <n v="4474720"/>
    <n v="600609453"/>
    <n v="0"/>
    <s v="\\FS1\2018\123456\2018\X\001\CC\2083711b-2405-4081-a4bf-0619c8375f1b\GLI.xml"/>
    <n v="8"/>
    <n v="0"/>
    <s v="\\FS1\2018\123456\2018\P\001\CC\2083711b-2405-4081-a4bf-0619c8375f1b\CF_1000_2083711b-2405-4081-a4bf-0619c8375f1b_2083711b-2405-4081-a4bf-0619c8375f1b.docx"/>
    <n v="211"/>
    <n v="0"/>
    <n v="0"/>
    <n v="0"/>
    <n v="0"/>
    <n v="0"/>
    <n v="0"/>
    <n v="1"/>
    <n v="0"/>
    <d v="2020-02-08T09:59:31"/>
    <d v="2020-02-09T01:11:39"/>
    <d v="2020-02-08T09:59:21"/>
    <n v="2922963"/>
    <n v="9"/>
    <n v="4"/>
    <n v="2922963"/>
    <n v="9"/>
    <n v="4"/>
    <n v="238389209"/>
    <n v="253"/>
    <n v="12"/>
    <n v="1856679046"/>
    <n v="3775"/>
    <n v="435"/>
    <n v="3598315"/>
    <n v="10"/>
    <n v="435"/>
    <n v="7342795"/>
    <n v="15"/>
    <n v="435"/>
    <n v="477708644"/>
    <n v="495"/>
    <n v="435"/>
    <n v="1946503329"/>
    <n v="4205"/>
    <n v="435"/>
    <n v="3598315"/>
    <n v="10"/>
    <n v="1"/>
    <n v="3598315"/>
    <n v="10"/>
    <n v="1"/>
    <n v="242342470"/>
    <n v="255"/>
    <n v="1"/>
    <n v="1793814537"/>
    <n v="3714"/>
    <n v="435"/>
    <s v="domain\PeerSvc"/>
    <x v="801"/>
    <n v="1"/>
  </r>
  <r>
    <s v="\\FS1\2018\124258"/>
    <n v="8"/>
    <n v="977502270"/>
    <n v="1246"/>
    <n v="133"/>
    <n v="784512"/>
    <n v="49096883"/>
    <n v="7349641"/>
    <n v="555549330"/>
    <n v="0"/>
    <s v="\\FS1\2018\123456\2018\I\001\PC\SP\2083711b-2405-4081-a4bf-0619c8375f1b\"/>
    <n v="8"/>
    <n v="0"/>
    <s v="\\FS1\2018\123456\2018\K\001\CC\2083711b-2405-4081-a4bf-0619c8375f1b\MASK_CFf_2083711b-2405-4081-a4bf-0619c8375f1b_2083711b-2405-4081-a4bf-0619c8375f1b.docx"/>
    <n v="214"/>
    <n v="0"/>
    <n v="0"/>
    <n v="0"/>
    <n v="0"/>
    <n v="0"/>
    <n v="0"/>
    <n v="0"/>
    <n v="0"/>
    <d v="2020-02-07T17:02:43"/>
    <d v="2020-02-08T23:38:33"/>
    <d v="2020-02-07T16:15:18"/>
    <n v="0"/>
    <n v="0"/>
    <n v="0"/>
    <n v="0"/>
    <n v="0"/>
    <n v="1"/>
    <n v="0"/>
    <n v="0"/>
    <n v="1"/>
    <n v="959398684"/>
    <n v="1152"/>
    <n v="133"/>
    <n v="5471029"/>
    <n v="1"/>
    <n v="133"/>
    <n v="14728505"/>
    <n v="6"/>
    <n v="133"/>
    <n v="16722600"/>
    <n v="7"/>
    <n v="133"/>
    <n v="977502270"/>
    <n v="1246"/>
    <n v="133"/>
    <n v="0"/>
    <n v="0"/>
    <n v="0"/>
    <n v="5471029"/>
    <n v="1"/>
    <n v="0"/>
    <n v="5471029"/>
    <n v="1"/>
    <n v="0"/>
    <n v="930523643"/>
    <n v="1163"/>
    <n v="133"/>
    <s v="domain\PeerSvc"/>
    <x v="802"/>
    <n v="1"/>
  </r>
  <r>
    <s v="\\FS1\2018\124259"/>
    <n v="8"/>
    <n v="2164814229"/>
    <n v="3275"/>
    <n v="618"/>
    <n v="661011"/>
    <n v="24948024"/>
    <n v="3502935"/>
    <n v="561620371"/>
    <n v="0"/>
    <s v="\\FS1\2018\123456\2018\C\002\CC\2083711b-2405-4081-a4bf-0619c8375f1b\LGP.docx"/>
    <n v="8"/>
    <n v="0"/>
    <s v="\\FS1\2018\123456\2018\S\001\CC\2083711b-2405-4081-a4bf-0619c8375f1b\CF_11_2083711b-2405-4081-a4bf-0619c8375f1b_2083711b-2405-4081-a4bf-0619c8375f1b.docx"/>
    <n v="209"/>
    <n v="0"/>
    <n v="0"/>
    <n v="0"/>
    <n v="0"/>
    <n v="0"/>
    <n v="0"/>
    <n v="2"/>
    <n v="0"/>
    <d v="2019-12-06T13:17:07"/>
    <d v="2020-02-08T21:21:51"/>
    <d v="2019-12-06T13:17:05"/>
    <n v="0"/>
    <n v="0"/>
    <n v="0"/>
    <n v="0"/>
    <n v="0"/>
    <n v="0"/>
    <n v="0"/>
    <n v="0"/>
    <n v="0"/>
    <n v="2038325600"/>
    <n v="2744"/>
    <n v="618"/>
    <n v="0"/>
    <n v="0"/>
    <n v="618"/>
    <n v="0"/>
    <n v="0"/>
    <n v="618"/>
    <n v="0"/>
    <n v="0"/>
    <n v="618"/>
    <n v="2164814229"/>
    <n v="3270"/>
    <n v="618"/>
    <n v="0"/>
    <n v="0"/>
    <n v="0"/>
    <n v="0"/>
    <n v="0"/>
    <n v="0"/>
    <n v="0"/>
    <n v="0"/>
    <n v="0"/>
    <n v="2076310326"/>
    <n v="3028"/>
    <n v="618"/>
    <s v="domain\PeerSvc"/>
    <x v="803"/>
    <n v="1"/>
  </r>
  <r>
    <s v="\\FS1\2018\124260"/>
    <n v="8"/>
    <n v="1186028981"/>
    <n v="7051"/>
    <n v="1800"/>
    <n v="168207"/>
    <n v="2108384"/>
    <n v="658904"/>
    <n v="135242134"/>
    <n v="0"/>
    <s v="\\FS1\2018\123456\2018\F\001\CC\2083711b-2405-4081-a4bf-0619c8375f1b\GLI.xml"/>
    <n v="8"/>
    <n v="0"/>
    <s v="\\FS1\2018\123456\2018\I\002\CC\2083711b-2405-4081-a4bf-0619c8375f1b\Cache_offd_2083711b-2405-4081-a4bf-0619c8375f1b_2083711b-2405-4081-a4bf-0619c8375f1b.docx"/>
    <n v="210"/>
    <n v="0"/>
    <n v="0"/>
    <n v="0"/>
    <n v="0"/>
    <n v="0"/>
    <n v="0"/>
    <n v="7"/>
    <n v="1"/>
    <d v="2020-02-07T16:54:18"/>
    <d v="2020-02-09T00:53:37"/>
    <d v="2020-02-07T16:54:13"/>
    <n v="0"/>
    <n v="0"/>
    <n v="0"/>
    <n v="40038591"/>
    <n v="92"/>
    <n v="21"/>
    <n v="111720842"/>
    <n v="315"/>
    <n v="64"/>
    <n v="1186028981"/>
    <n v="7051"/>
    <n v="1800"/>
    <n v="3958586"/>
    <n v="8"/>
    <n v="1800"/>
    <n v="72313647"/>
    <n v="159"/>
    <n v="1800"/>
    <n v="195509152"/>
    <n v="482"/>
    <n v="1800"/>
    <n v="1186028981"/>
    <n v="7051"/>
    <n v="1800"/>
    <n v="0"/>
    <n v="0"/>
    <n v="0"/>
    <n v="38492049"/>
    <n v="90"/>
    <n v="3"/>
    <n v="111085541"/>
    <n v="303"/>
    <n v="24"/>
    <n v="1186028981"/>
    <n v="7051"/>
    <n v="1800"/>
    <s v="domain\PeerSvc"/>
    <x v="804"/>
    <n v="1"/>
  </r>
  <r>
    <s v="\\FS1\2018\124261"/>
    <n v="8"/>
    <n v="1581739351"/>
    <n v="4422"/>
    <n v="408"/>
    <n v="357697"/>
    <n v="31169025"/>
    <n v="3876812"/>
    <n v="363039816"/>
    <n v="0"/>
    <s v="\\FS1\2018\123456\2018\X\001\CC\2083711b-2405-4081-a4bf-0619c8375f1b\GMI.xml"/>
    <n v="8"/>
    <n v="0"/>
    <s v="\\FS1\2018\123456\2018\S\001\CC\2083711b-2405-4081-a4bf-0619c8375f1b\FC_CFf_2083711b-2405-4081-a4bf-0619c8375f1b_2083711b-2405-4081-a4bf-0619c8375f1b.docx"/>
    <n v="212"/>
    <n v="0"/>
    <n v="0"/>
    <n v="0"/>
    <n v="0"/>
    <n v="0"/>
    <n v="0"/>
    <n v="0"/>
    <n v="0"/>
    <d v="2020-02-07T20:32:15"/>
    <d v="2020-02-09T01:02:33"/>
    <d v="2020-02-07T20:32:14"/>
    <n v="0"/>
    <n v="0"/>
    <n v="0"/>
    <n v="12042493"/>
    <n v="22"/>
    <n v="10"/>
    <n v="33247579"/>
    <n v="91"/>
    <n v="26"/>
    <n v="1526724795"/>
    <n v="4129"/>
    <n v="408"/>
    <n v="994772"/>
    <n v="3"/>
    <n v="408"/>
    <n v="12808708"/>
    <n v="24"/>
    <n v="408"/>
    <n v="46059634"/>
    <n v="108"/>
    <n v="408"/>
    <n v="1581739351"/>
    <n v="4422"/>
    <n v="408"/>
    <n v="0"/>
    <n v="0"/>
    <n v="0"/>
    <n v="8043856"/>
    <n v="21"/>
    <n v="2"/>
    <n v="43211869"/>
    <n v="100"/>
    <n v="5"/>
    <n v="1519809854"/>
    <n v="4148"/>
    <n v="408"/>
    <s v="domain\PeerSvc"/>
    <x v="805"/>
    <n v="1"/>
  </r>
  <r>
    <s v="\\FS1\2018\124262"/>
    <n v="9"/>
    <n v="10452644442"/>
    <n v="31652"/>
    <n v="3041"/>
    <n v="330236"/>
    <n v="2138836"/>
    <n v="3437239"/>
    <n v="1815453254"/>
    <n v="0"/>
    <s v="\\FS1\2018\123456\2018\I\020\CC\2083711b-2405-4081-a4bf-0619c8375f1b\Error\CFf_2083711b-2405-4081-a4bf-0619c8375f1b_2083711b-2405-4081-a4bf-0619c8375f1b.docx"/>
    <n v="9"/>
    <n v="0"/>
    <s v="\\FS1\2018\123456\2018\I\020\CC\2083711b-2405-4081-a4bf-0619c8375f1b\Error\CFf_2083711b-2405-4081-a4bf-0619c8375f1b_2083711b-2405-4081-a4bf-0619c8375f1b.docx"/>
    <n v="215"/>
    <n v="0"/>
    <n v="0"/>
    <n v="0"/>
    <n v="0"/>
    <n v="0"/>
    <n v="1"/>
    <n v="1"/>
    <n v="3"/>
    <d v="2020-02-09T05:21:14"/>
    <d v="2020-02-09T05:23:59"/>
    <d v="2020-02-09T05:23:25"/>
    <n v="1688835"/>
    <n v="5"/>
    <n v="37"/>
    <n v="180981904"/>
    <n v="602"/>
    <n v="135"/>
    <n v="538484170"/>
    <n v="1787"/>
    <n v="288"/>
    <n v="10396152499"/>
    <n v="31448"/>
    <n v="3041"/>
    <n v="21047969"/>
    <n v="60"/>
    <n v="3041"/>
    <n v="291953798"/>
    <n v="772"/>
    <n v="3041"/>
    <n v="747937865"/>
    <n v="2067"/>
    <n v="3041"/>
    <n v="10452644442"/>
    <n v="31652"/>
    <n v="3041"/>
    <n v="18005482"/>
    <n v="56"/>
    <n v="0"/>
    <n v="206228873"/>
    <n v="615"/>
    <n v="18"/>
    <n v="485935076"/>
    <n v="1605"/>
    <n v="61"/>
    <n v="10335234343"/>
    <n v="31331"/>
    <n v="3041"/>
    <s v="domain\PeerSvc"/>
    <x v="806"/>
    <n v="1"/>
  </r>
  <r>
    <s v="\\FS1\2018\124263"/>
    <n v="8"/>
    <n v="7668058308"/>
    <n v="26836"/>
    <n v="1841"/>
    <n v="285737"/>
    <n v="26979854"/>
    <n v="4165159"/>
    <n v="777049971"/>
    <n v="0"/>
    <s v="\\FS1\2018\123456\2018\I\001\CC\2083711b-2405-4081-a4bf-0619c8375f1b\GMI.xml"/>
    <n v="8"/>
    <n v="0"/>
    <s v="\\FS1\2018\123456\2018\K\001\CC\2083711b-2405-4081-a4bf-0619c8375f1b\MASK_CFf_2083711b-2405-4081-a4bf-0619c8375f1b_2083711b-2405-4081-a4bf-0619c8375f1b.docx"/>
    <n v="214"/>
    <n v="0"/>
    <n v="0"/>
    <n v="0"/>
    <n v="0"/>
    <n v="0"/>
    <n v="2"/>
    <n v="4"/>
    <n v="2"/>
    <d v="2020-02-09T00:27:48"/>
    <d v="2020-02-09T01:12:57"/>
    <d v="2020-02-09T00:27:48"/>
    <n v="0"/>
    <n v="0"/>
    <n v="20"/>
    <n v="57427289"/>
    <n v="259"/>
    <n v="38"/>
    <n v="202184483"/>
    <n v="659"/>
    <n v="131"/>
    <n v="6409126224"/>
    <n v="19765"/>
    <n v="1841"/>
    <n v="69421236"/>
    <n v="75"/>
    <n v="1841"/>
    <n v="242656628"/>
    <n v="601"/>
    <n v="1841"/>
    <n v="1495405480"/>
    <n v="2263"/>
    <n v="1841"/>
    <n v="7668058308"/>
    <n v="26836"/>
    <n v="1841"/>
    <n v="62571513"/>
    <n v="64"/>
    <n v="0"/>
    <n v="164648588"/>
    <n v="355"/>
    <n v="4"/>
    <n v="342322664"/>
    <n v="778"/>
    <n v="27"/>
    <n v="6183533546"/>
    <n v="19469"/>
    <n v="1841"/>
    <s v="domain\PeerSvc"/>
    <x v="807"/>
    <n v="1"/>
  </r>
  <r>
    <s v="\\FS1\2018\124264"/>
    <n v="8"/>
    <n v="1510124039"/>
    <n v="6082"/>
    <n v="533"/>
    <n v="248293"/>
    <n v="3414076"/>
    <n v="2833253"/>
    <n v="364501332"/>
    <n v="0"/>
    <s v="\\FS1\2018\123456\2018\I\001\PC\PP\2083711b-2405-4081-a4bf-0619c8375f1b.cp"/>
    <n v="8"/>
    <n v="0"/>
    <s v="\\FS1\2018\123456\2018\I\001\CC\2083711b-2405-4081-a4bf-0619c8375f1b\CF_5100_2083711b-2405-4081-a4bf-0619c8375f1b_2083711b-2405-4081-a4bf-0619c8375f1b.docx"/>
    <n v="211"/>
    <n v="0"/>
    <n v="0"/>
    <n v="0"/>
    <n v="0"/>
    <n v="0"/>
    <n v="0"/>
    <n v="0"/>
    <n v="0"/>
    <d v="2020-02-08T15:18:49"/>
    <d v="2020-02-09T01:01:54"/>
    <d v="2020-02-08T15:14:15"/>
    <n v="0"/>
    <n v="0"/>
    <n v="1"/>
    <n v="15977760"/>
    <n v="42"/>
    <n v="17"/>
    <n v="70812183"/>
    <n v="228"/>
    <n v="45"/>
    <n v="1501931199"/>
    <n v="6045"/>
    <n v="533"/>
    <n v="3344998"/>
    <n v="4"/>
    <n v="533"/>
    <n v="30224192"/>
    <n v="58"/>
    <n v="533"/>
    <n v="118828305"/>
    <n v="275"/>
    <n v="533"/>
    <n v="1510124039"/>
    <n v="6082"/>
    <n v="533"/>
    <n v="1116113"/>
    <n v="1"/>
    <n v="0"/>
    <n v="22694276"/>
    <n v="46"/>
    <n v="3"/>
    <n v="91445525"/>
    <n v="231"/>
    <n v="12"/>
    <n v="1484585963"/>
    <n v="6021"/>
    <n v="533"/>
    <s v="domain\PeerSvc"/>
    <x v="808"/>
    <n v="1"/>
  </r>
  <r>
    <s v="\\FS1\2018\124265"/>
    <n v="8"/>
    <n v="2069500470"/>
    <n v="404"/>
    <n v="30"/>
    <n v="5122525"/>
    <n v="157356088"/>
    <n v="68983349"/>
    <n v="1870180815"/>
    <n v="0"/>
    <s v="\\FS1\2018\123456\2018\C\001\PC\PP\2083711b-2405-4081-a4bf-0619c8375f1b.prep"/>
    <n v="8"/>
    <n v="0"/>
    <s v="\\FS1\2018\123456\2018\C\001\CC\2083711b-2405-4081-a4bf-0619c8375f1b\CF_134_2083711b-2405-4081-a4bf-0619c8375f1b_2083711b-2405-4081-a4bf-0619c8375f1b.docx"/>
    <n v="210"/>
    <n v="0"/>
    <n v="0"/>
    <n v="0"/>
    <n v="0"/>
    <n v="0"/>
    <n v="0"/>
    <n v="0"/>
    <n v="0"/>
    <d v="2020-01-22T17:09:17"/>
    <d v="2020-02-08T21:17:28"/>
    <d v="2020-01-22T17:04:27"/>
    <n v="0"/>
    <n v="0"/>
    <n v="0"/>
    <n v="0"/>
    <n v="0"/>
    <n v="0"/>
    <n v="466977539"/>
    <n v="9"/>
    <n v="5"/>
    <n v="2069500470"/>
    <n v="404"/>
    <n v="30"/>
    <n v="0"/>
    <n v="0"/>
    <n v="30"/>
    <n v="0"/>
    <n v="0"/>
    <n v="30"/>
    <n v="933905143"/>
    <n v="15"/>
    <n v="30"/>
    <n v="2069500470"/>
    <n v="404"/>
    <n v="30"/>
    <n v="0"/>
    <n v="0"/>
    <n v="0"/>
    <n v="0"/>
    <n v="0"/>
    <n v="0"/>
    <n v="466967883"/>
    <n v="9"/>
    <n v="1"/>
    <n v="2069500470"/>
    <n v="404"/>
    <n v="30"/>
    <s v="domain\PeerSvc"/>
    <x v="809"/>
    <n v="1"/>
  </r>
  <r>
    <s v="\\FS1\2018\124266"/>
    <n v="8"/>
    <n v="5102305409"/>
    <n v="10076"/>
    <n v="1226"/>
    <n v="506382"/>
    <n v="49526681"/>
    <n v="4161749"/>
    <n v="2317417492"/>
    <n v="0"/>
    <s v="\\FS1\2018\123456\2018\I\002\PC\PP\2083711b-2405-4081-a4bf-0619c8375f1b.cp"/>
    <n v="8"/>
    <n v="0"/>
    <s v="\\FS1\2018\123456\2018\S\001\CC\2083711b-2405-4081-a4bf-0619c8375f1b\CF_315_2083711b-2405-4081-a4bf-0619c8375f1b_2083711b-2405-4081-a4bf-0619c8375f1b.docx"/>
    <n v="210"/>
    <n v="0"/>
    <n v="0"/>
    <n v="0"/>
    <n v="0"/>
    <n v="0"/>
    <n v="1"/>
    <n v="3"/>
    <n v="1"/>
    <d v="2020-02-09T01:20:49"/>
    <d v="2020-02-09T01:37:50"/>
    <d v="2020-02-09T01:20:47"/>
    <n v="5266368"/>
    <n v="11"/>
    <n v="14"/>
    <n v="25648518"/>
    <n v="61"/>
    <n v="22"/>
    <n v="630718038"/>
    <n v="695"/>
    <n v="60"/>
    <n v="4905351298"/>
    <n v="8951"/>
    <n v="1226"/>
    <n v="90355922"/>
    <n v="287"/>
    <n v="1226"/>
    <n v="139708493"/>
    <n v="371"/>
    <n v="1226"/>
    <n v="1790663813"/>
    <n v="2049"/>
    <n v="1226"/>
    <n v="5102305409"/>
    <n v="10076"/>
    <n v="1226"/>
    <n v="70754962"/>
    <n v="249"/>
    <n v="1"/>
    <n v="118836562"/>
    <n v="334"/>
    <n v="4"/>
    <n v="768712684"/>
    <n v="978"/>
    <n v="20"/>
    <n v="4926638182"/>
    <n v="9169"/>
    <n v="1226"/>
    <s v="domain\PeerSvc"/>
    <x v="810"/>
    <n v="1"/>
  </r>
  <r>
    <s v="\\FS1\2018\124267"/>
    <n v="8"/>
    <n v="161462299"/>
    <n v="386"/>
    <n v="19"/>
    <n v="418296"/>
    <n v="1488211"/>
    <n v="8498015"/>
    <n v="126907332"/>
    <n v="0"/>
    <s v="\\FS1\2018\123456\2018\I\002\CC\2083711b-2405-4081-a4bf-0619c8375f1b\GLI.xml"/>
    <n v="8"/>
    <n v="0"/>
    <s v="\\FS1\2018\123456\2018\I\002\CC\2083711b-2405-4081-a4bf-0619c8375f1b\CFf_2083711b-2405-4081-a4bf-0619c8375f1b_2083711b-2405-4081-a4bf-0619c8375f1b.docx"/>
    <n v="209"/>
    <n v="0"/>
    <n v="0"/>
    <n v="0"/>
    <n v="0"/>
    <n v="0"/>
    <n v="0"/>
    <n v="0"/>
    <n v="0"/>
    <d v="2020-02-07T13:50:26"/>
    <d v="2020-02-08T21:17:28"/>
    <d v="2020-02-07T13:50:26"/>
    <n v="0"/>
    <n v="0"/>
    <n v="0"/>
    <n v="7829870"/>
    <n v="10"/>
    <n v="2"/>
    <n v="27404302"/>
    <n v="49"/>
    <n v="2"/>
    <n v="117679448"/>
    <n v="300"/>
    <n v="19"/>
    <n v="0"/>
    <n v="0"/>
    <n v="19"/>
    <n v="11864329"/>
    <n v="18"/>
    <n v="19"/>
    <n v="45015610"/>
    <n v="79"/>
    <n v="19"/>
    <n v="161462299"/>
    <n v="386"/>
    <n v="19"/>
    <n v="0"/>
    <n v="0"/>
    <n v="0"/>
    <n v="8025392"/>
    <n v="14"/>
    <n v="0"/>
    <n v="37702567"/>
    <n v="64"/>
    <n v="0"/>
    <n v="126403341"/>
    <n v="311"/>
    <n v="19"/>
    <s v="domain\PeerSvc"/>
    <x v="811"/>
    <n v="1"/>
  </r>
  <r>
    <s v="\\FS1\2018\124268"/>
    <n v="8"/>
    <n v="1359166677"/>
    <n v="3609"/>
    <n v="337"/>
    <n v="376604"/>
    <n v="43851756"/>
    <n v="4033135"/>
    <n v="526573656"/>
    <n v="0"/>
    <s v="\\FS1\2018\123456\2018\S\001\CC\2083711b-2405-4081-a4bf-0619c8375f1b\GLI.xml"/>
    <n v="8"/>
    <n v="0"/>
    <s v="\\FS1\2018\123456\2018\I\001\CC\2083711b-2405-4081-a4bf-0619c8375f1b\CF_5100_2083711b-2405-4081-a4bf-0619c8375f1b_2083711b-2405-4081-a4bf-0619c8375f1b.docx"/>
    <n v="211"/>
    <n v="0"/>
    <n v="0"/>
    <n v="0"/>
    <n v="0"/>
    <n v="0"/>
    <n v="0"/>
    <n v="1"/>
    <n v="0"/>
    <d v="2020-02-08T16:11:39"/>
    <d v="2020-02-09T01:24:52"/>
    <d v="2020-02-08T15:47:18"/>
    <n v="0"/>
    <n v="0"/>
    <n v="3"/>
    <n v="58152317"/>
    <n v="99"/>
    <n v="16"/>
    <n v="154508410"/>
    <n v="231"/>
    <n v="42"/>
    <n v="1338940045"/>
    <n v="3535"/>
    <n v="337"/>
    <n v="2639686"/>
    <n v="10"/>
    <n v="337"/>
    <n v="111955222"/>
    <n v="149"/>
    <n v="337"/>
    <n v="292179361"/>
    <n v="318"/>
    <n v="337"/>
    <n v="1359166677"/>
    <n v="3609"/>
    <n v="337"/>
    <n v="1172738"/>
    <n v="2"/>
    <n v="0"/>
    <n v="59216079"/>
    <n v="94"/>
    <n v="0"/>
    <n v="77261595"/>
    <n v="198"/>
    <n v="4"/>
    <n v="1296899198"/>
    <n v="3473"/>
    <n v="337"/>
    <s v="domain\PeerSvc"/>
    <x v="812"/>
    <n v="1"/>
  </r>
  <r>
    <s v="\\FS1\2018\124269"/>
    <n v="8"/>
    <n v="1485715098"/>
    <n v="5823"/>
    <n v="550"/>
    <n v="255145"/>
    <n v="34504395"/>
    <n v="2701300"/>
    <n v="514638204"/>
    <n v="0"/>
    <s v="\\FS1\2018\123456\2018\I\003\PC\SP\2083711b-2405-4081-a4bf-0619c8375f1b\"/>
    <n v="8"/>
    <n v="0"/>
    <s v="\\FS1\2018\123456\2018\S\001\CC\2083711b-2405-4081-a4bf-0619c8375f1b\CF_1000_2083711b-2405-4081-a4bf-0619c8375f1b_2083711b-2405-4081-a4bf-0619c8375f1b.docx"/>
    <n v="211"/>
    <n v="0"/>
    <n v="0"/>
    <n v="0"/>
    <n v="0"/>
    <n v="0"/>
    <n v="0"/>
    <n v="3"/>
    <n v="0"/>
    <d v="2020-02-06T19:08:00"/>
    <d v="2020-02-08T21:25:58"/>
    <d v="2020-02-06T19:07:54"/>
    <n v="0"/>
    <n v="0"/>
    <n v="0"/>
    <n v="5284117"/>
    <n v="16"/>
    <n v="7"/>
    <n v="315683961"/>
    <n v="1572"/>
    <n v="325"/>
    <n v="1480448514"/>
    <n v="5809"/>
    <n v="550"/>
    <n v="0"/>
    <n v="0"/>
    <n v="550"/>
    <n v="13600351"/>
    <n v="27"/>
    <n v="550"/>
    <n v="325375764"/>
    <n v="1586"/>
    <n v="550"/>
    <n v="1485715098"/>
    <n v="5823"/>
    <n v="550"/>
    <n v="0"/>
    <n v="0"/>
    <n v="0"/>
    <n v="10102486"/>
    <n v="22"/>
    <n v="0"/>
    <n v="63905741"/>
    <n v="1286"/>
    <n v="80"/>
    <n v="1478071950"/>
    <n v="5804"/>
    <n v="550"/>
    <s v="domain\PeerSvc"/>
    <x v="813"/>
    <n v="1"/>
  </r>
  <r>
    <s v="\\FS1\2018\124270"/>
    <n v="8"/>
    <n v="985321775"/>
    <n v="2431"/>
    <n v="307"/>
    <n v="405315"/>
    <n v="6452158"/>
    <n v="3209517"/>
    <n v="167502815"/>
    <n v="0"/>
    <s v="\\FS1\2018\123456\2018\P\001\CC\2083711b-2405-4081-a4bf-0619c8375f1b\GLI.xml"/>
    <n v="8"/>
    <n v="0"/>
    <s v="\\FS1\2018\123456\2018\P\001\CC\2083711b-2405-4081-a4bf-0619c8375f1b\FC_CFf_2083711b-2405-4081-a4bf-0619c8375f1b_2083711b-2405-4081-a4bf-0619c8375f1b.docx"/>
    <n v="212"/>
    <n v="0"/>
    <n v="0"/>
    <n v="0"/>
    <n v="0"/>
    <n v="0"/>
    <n v="0"/>
    <n v="0"/>
    <n v="0"/>
    <d v="2020-02-08T16:15:07"/>
    <d v="2020-02-09T01:24:53"/>
    <d v="2020-02-08T16:09:09"/>
    <n v="0"/>
    <n v="0"/>
    <n v="1"/>
    <n v="11149373"/>
    <n v="51"/>
    <n v="29"/>
    <n v="209174773"/>
    <n v="529"/>
    <n v="97"/>
    <n v="985321775"/>
    <n v="2431"/>
    <n v="307"/>
    <n v="2849619"/>
    <n v="9"/>
    <n v="307"/>
    <n v="30154282"/>
    <n v="75"/>
    <n v="307"/>
    <n v="367815012"/>
    <n v="782"/>
    <n v="307"/>
    <n v="985321775"/>
    <n v="2431"/>
    <n v="307"/>
    <n v="563970"/>
    <n v="1"/>
    <n v="0"/>
    <n v="22020610"/>
    <n v="55"/>
    <n v="6"/>
    <n v="233295972"/>
    <n v="541"/>
    <n v="45"/>
    <n v="985321775"/>
    <n v="2431"/>
    <n v="307"/>
    <s v="domain\PeerSvc"/>
    <x v="814"/>
    <n v="1"/>
  </r>
  <r>
    <s v="\\FS1\2018\124271"/>
    <n v="8"/>
    <n v="15146184004"/>
    <n v="36252"/>
    <n v="2499"/>
    <n v="417802"/>
    <n v="58012690"/>
    <n v="6060897"/>
    <n v="6701619328"/>
    <n v="0"/>
    <s v="\\FS1\2018\123456\2018\C\001\CC\2083711b-2405-4081-a4bf-0619c8375f1b\GMI.xml"/>
    <n v="8"/>
    <n v="0"/>
    <s v="\\FS1\2018\123456\2018\P\001\CC\2083711b-2405-4081-a4bf-0619c8375f1b\FC_CF_81_2083711b-2405-4081-a4bf-0619c8375f1b_2083711b-2405-4081-a4bf-0619c8375f1b.docx"/>
    <n v="212"/>
    <n v="0"/>
    <n v="0"/>
    <n v="0"/>
    <n v="0"/>
    <n v="0"/>
    <n v="3"/>
    <n v="4"/>
    <n v="2"/>
    <d v="2020-02-09T01:12:32"/>
    <d v="2020-02-09T01:25:43"/>
    <d v="2020-02-09T01:12:32"/>
    <n v="0"/>
    <n v="0"/>
    <n v="81"/>
    <n v="24328791"/>
    <n v="164"/>
    <n v="92"/>
    <n v="594471477"/>
    <n v="797"/>
    <n v="162"/>
    <n v="14631186958"/>
    <n v="33201"/>
    <n v="2499"/>
    <n v="122870057"/>
    <n v="280"/>
    <n v="2499"/>
    <n v="236143773"/>
    <n v="521"/>
    <n v="2499"/>
    <n v="1226247247"/>
    <n v="1443"/>
    <n v="2499"/>
    <n v="15146184004"/>
    <n v="36252"/>
    <n v="2499"/>
    <n v="112864602"/>
    <n v="246"/>
    <n v="0"/>
    <n v="217159083"/>
    <n v="426"/>
    <n v="1"/>
    <n v="896743852"/>
    <n v="1050"/>
    <n v="13"/>
    <n v="14486343942"/>
    <n v="32789"/>
    <n v="2499"/>
    <s v="domain\PeerSvc"/>
    <x v="815"/>
    <n v="1"/>
  </r>
  <r>
    <s v="\\FS1\2018\124272"/>
    <n v="8"/>
    <n v="4620839265"/>
    <n v="8210"/>
    <n v="704"/>
    <n v="562830"/>
    <n v="105697104"/>
    <n v="6563692"/>
    <n v="975805785"/>
    <n v="0"/>
    <s v="\\FS1\2018\123456\2018\I\003\PC\PP\2083711b-2405-4081-a4bf-0619c8375f1b.cp"/>
    <n v="8"/>
    <n v="0"/>
    <s v="\\FS1\2018\123456\2018\S\001\CC\2083711b-2405-4081-a4bf-0619c8375f1b\Cache_CFf_2083711b-2405-4081-a4bf-0619c8375f1b_2083711b-2405-4081-a4bf-0619c8375f1b.docx"/>
    <n v="215"/>
    <n v="0"/>
    <n v="0"/>
    <n v="0"/>
    <n v="0"/>
    <n v="0"/>
    <n v="0"/>
    <n v="0"/>
    <n v="0"/>
    <d v="2020-02-07T18:37:16"/>
    <d v="2020-02-09T00:45:31"/>
    <d v="2020-02-07T17:35:47"/>
    <n v="0"/>
    <n v="0"/>
    <n v="0"/>
    <n v="39187474"/>
    <n v="46"/>
    <n v="17"/>
    <n v="1032066501"/>
    <n v="1611"/>
    <n v="315"/>
    <n v="4513073114"/>
    <n v="7951"/>
    <n v="704"/>
    <n v="8529994"/>
    <n v="2"/>
    <n v="704"/>
    <n v="138847581"/>
    <n v="107"/>
    <n v="704"/>
    <n v="1668179228"/>
    <n v="2010"/>
    <n v="704"/>
    <n v="4620839265"/>
    <n v="8210"/>
    <n v="704"/>
    <n v="0"/>
    <n v="0"/>
    <n v="0"/>
    <n v="114229991"/>
    <n v="82"/>
    <n v="2"/>
    <n v="563868224"/>
    <n v="1323"/>
    <n v="10"/>
    <n v="4222359413"/>
    <n v="7703"/>
    <n v="704"/>
    <s v="domain\PeerSvc"/>
    <x v="816"/>
    <n v="1"/>
  </r>
  <r>
    <s v="\\FS1\2018\124273"/>
    <n v="8"/>
    <n v="1491432837"/>
    <n v="4505"/>
    <n v="649"/>
    <n v="331061"/>
    <n v="1122878"/>
    <n v="2298047"/>
    <n v="203790249"/>
    <n v="0"/>
    <s v="\\FS1\2018\123456\2018\I\005\CC\2083711b-2405-4081-a4bf-0619c8375f1b\GMI.xml"/>
    <n v="8"/>
    <n v="0"/>
    <s v="\\FS1\2018\123456\2018\I\005\CC\2083711b-2405-4081-a4bf-0619c8375f1b\CFf_2083711b-2405-4081-a4bf-0619c8375f1b_2083711b-2405-4081-a4bf-0619c8375f1b.docx"/>
    <n v="209"/>
    <n v="0"/>
    <n v="0"/>
    <n v="0"/>
    <n v="0"/>
    <n v="0"/>
    <n v="0"/>
    <n v="0"/>
    <n v="0"/>
    <d v="2020-02-08T21:46:33"/>
    <d v="2020-02-09T01:07:48"/>
    <d v="2020-02-08T21:46:29"/>
    <n v="1169362"/>
    <n v="2"/>
    <n v="4"/>
    <n v="14476500"/>
    <n v="30"/>
    <n v="13"/>
    <n v="28705437"/>
    <n v="63"/>
    <n v="21"/>
    <n v="1431580158"/>
    <n v="4280"/>
    <n v="649"/>
    <n v="9680609"/>
    <n v="16"/>
    <n v="649"/>
    <n v="53229108"/>
    <n v="94"/>
    <n v="649"/>
    <n v="89868054"/>
    <n v="165"/>
    <n v="649"/>
    <n v="1491432837"/>
    <n v="4505"/>
    <n v="649"/>
    <n v="7371502"/>
    <n v="12"/>
    <n v="0"/>
    <n v="35931078"/>
    <n v="64"/>
    <n v="0"/>
    <n v="65650268"/>
    <n v="123"/>
    <n v="2"/>
    <n v="1389399236"/>
    <n v="4212"/>
    <n v="649"/>
    <s v="domain\PeerSvc"/>
    <x v="817"/>
    <n v="1"/>
  </r>
  <r>
    <s v="\\FS1\2018\124274"/>
    <n v="8"/>
    <n v="220505093"/>
    <n v="211"/>
    <n v="30"/>
    <n v="1045047"/>
    <n v="10196914"/>
    <n v="7350169"/>
    <n v="189980926"/>
    <n v="0"/>
    <s v="\\FS1\2018\123456\2018\I\001\CC\2083711b-2405-4081-a4bf-0619c8375f1b\GMI.xml"/>
    <n v="8"/>
    <n v="0"/>
    <s v="\\FS1\2018\123456\2018\P\001\CC\2083711b-2405-4081-a4bf-0619c8375f1b\CF_134_2083711b-2405-4081-a4bf-0619c8375f1b_2083711b-2405-4081-a4bf-0619c8375f1b.docx"/>
    <n v="210"/>
    <n v="0"/>
    <n v="0"/>
    <n v="0"/>
    <n v="0"/>
    <n v="0"/>
    <n v="0"/>
    <n v="0"/>
    <n v="0"/>
    <d v="2019-06-10T14:00:05"/>
    <d v="2020-02-08T21:17:28"/>
    <d v="2019-06-09T13:51:03"/>
    <n v="0"/>
    <n v="0"/>
    <n v="0"/>
    <n v="0"/>
    <n v="0"/>
    <n v="0"/>
    <n v="0"/>
    <n v="0"/>
    <n v="0"/>
    <n v="220505093"/>
    <n v="211"/>
    <n v="30"/>
    <n v="0"/>
    <n v="0"/>
    <n v="30"/>
    <n v="0"/>
    <n v="0"/>
    <n v="30"/>
    <n v="0"/>
    <n v="0"/>
    <n v="30"/>
    <n v="220505093"/>
    <n v="211"/>
    <n v="30"/>
    <n v="0"/>
    <n v="0"/>
    <n v="0"/>
    <n v="0"/>
    <n v="0"/>
    <n v="0"/>
    <n v="0"/>
    <n v="0"/>
    <n v="0"/>
    <n v="220505093"/>
    <n v="211"/>
    <n v="30"/>
    <s v="domain\PeerSvc"/>
    <x v="818"/>
    <n v="0"/>
  </r>
  <r>
    <s v="\\FS1\2018\124275"/>
    <n v="8"/>
    <n v="1110268772"/>
    <n v="3564"/>
    <n v="364"/>
    <n v="311523"/>
    <n v="5785671"/>
    <n v="3050188"/>
    <n v="918767634"/>
    <n v="0"/>
    <s v="\\FS1\2018\123456\2018\C\001\CC\2083711b-2405-4081-a4bf-0619c8375f1b\GMI.xml"/>
    <n v="8"/>
    <n v="0"/>
    <s v="\\FS1\2018\123456\2018\C\001\CC\2083711b-2405-4081-a4bf-0619c8375f1b\CFf_2083711b-2405-4081-a4bf-0619c8375f1b_2083711b-2405-4081-a4bf-0619c8375f1b.docx"/>
    <n v="209"/>
    <n v="0"/>
    <n v="0"/>
    <n v="0"/>
    <n v="0"/>
    <n v="0"/>
    <n v="1"/>
    <n v="1"/>
    <n v="0"/>
    <d v="2020-02-08T21:48:22"/>
    <d v="2020-02-09T00:42:44"/>
    <d v="2020-02-08T21:43:46"/>
    <n v="635399"/>
    <n v="1"/>
    <n v="1"/>
    <n v="2314171"/>
    <n v="7"/>
    <n v="5"/>
    <n v="367087293"/>
    <n v="1173"/>
    <n v="172"/>
    <n v="1054486836"/>
    <n v="3263"/>
    <n v="364"/>
    <n v="1906545"/>
    <n v="3"/>
    <n v="364"/>
    <n v="4660466"/>
    <n v="11"/>
    <n v="364"/>
    <n v="490831270"/>
    <n v="1914"/>
    <n v="364"/>
    <n v="1110268772"/>
    <n v="3564"/>
    <n v="364"/>
    <n v="635399"/>
    <n v="1"/>
    <n v="0"/>
    <n v="4025067"/>
    <n v="10"/>
    <n v="1"/>
    <n v="255472795"/>
    <n v="1038"/>
    <n v="24"/>
    <n v="1043230508"/>
    <n v="3256"/>
    <n v="364"/>
    <s v="domain\PeerSvc"/>
    <x v="819"/>
    <n v="1"/>
  </r>
  <r>
    <s v="\\FS1\2018\124276"/>
    <n v="8"/>
    <n v="315520831"/>
    <n v="1299"/>
    <n v="128"/>
    <n v="242895"/>
    <n v="4199008"/>
    <n v="2465006"/>
    <n v="168818215"/>
    <n v="0"/>
    <s v="\\FS1\2018\123456\2018\P\001\PC\PP\2083711b-2405-4081-a4bf-0619c8375f1b.cp"/>
    <n v="8"/>
    <n v="0"/>
    <s v="\\FS1\2018\123456\2018\P\001\CC\2083711b-2405-4081-a4bf-0619c8375f1b\CF_316_2083711b-2405-4081-a4bf-0619c8375f1b_2083711b-2405-4081-a4bf-0619c8375f1b.docx"/>
    <n v="210"/>
    <n v="0"/>
    <n v="0"/>
    <n v="0"/>
    <n v="0"/>
    <n v="0"/>
    <n v="0"/>
    <n v="0"/>
    <n v="0"/>
    <d v="2020-02-08T21:45:43"/>
    <d v="2020-02-09T01:00:37"/>
    <d v="2020-02-08T21:45:43"/>
    <n v="0"/>
    <n v="0"/>
    <n v="1"/>
    <n v="0"/>
    <n v="0"/>
    <n v="1"/>
    <n v="1698980"/>
    <n v="11"/>
    <n v="4"/>
    <n v="295268478"/>
    <n v="1181"/>
    <n v="128"/>
    <n v="779363"/>
    <n v="1"/>
    <n v="128"/>
    <n v="1558723"/>
    <n v="2"/>
    <n v="128"/>
    <n v="5298553"/>
    <n v="16"/>
    <n v="128"/>
    <n v="315520831"/>
    <n v="1299"/>
    <n v="128"/>
    <n v="779363"/>
    <n v="1"/>
    <n v="0"/>
    <n v="1558723"/>
    <n v="2"/>
    <n v="0"/>
    <n v="3961992"/>
    <n v="13"/>
    <n v="0"/>
    <n v="287349878"/>
    <n v="1186"/>
    <n v="128"/>
    <s v="domain\PeerSvc"/>
    <x v="820"/>
    <n v="1"/>
  </r>
  <r>
    <s v="\\FS1\2018\124277"/>
    <n v="8"/>
    <n v="333673983"/>
    <n v="1070"/>
    <n v="129"/>
    <n v="311844"/>
    <n v="5351895"/>
    <n v="2586620"/>
    <n v="165465809"/>
    <n v="0"/>
    <s v="\\FS1\2018\123456\2018\I\002\PC\SP\2083711b-2405-4081-a4bf-0619c8375f1b\"/>
    <n v="8"/>
    <n v="0"/>
    <s v="\\FS1\2018\123456\2018\I\002\CC\2083711b-2405-4081-a4bf-0619c8375f1b\CF_104_2083711b-2405-4081-a4bf-0619c8375f1b_2083711b-2405-4081-a4bf-0619c8375f1b.docx"/>
    <n v="210"/>
    <n v="0"/>
    <n v="0"/>
    <n v="0"/>
    <n v="0"/>
    <n v="0"/>
    <n v="0"/>
    <n v="0"/>
    <n v="0"/>
    <d v="2020-02-08T15:29:31"/>
    <d v="2020-02-09T01:11:09"/>
    <d v="2020-02-08T14:43:41"/>
    <n v="0"/>
    <n v="0"/>
    <n v="1"/>
    <n v="3997014"/>
    <n v="16"/>
    <n v="4"/>
    <n v="52013091"/>
    <n v="386"/>
    <n v="72"/>
    <n v="333673983"/>
    <n v="1070"/>
    <n v="129"/>
    <n v="1807632"/>
    <n v="3"/>
    <n v="129"/>
    <n v="28046197"/>
    <n v="43"/>
    <n v="129"/>
    <n v="85458470"/>
    <n v="431"/>
    <n v="129"/>
    <n v="333673983"/>
    <n v="1070"/>
    <n v="129"/>
    <n v="1095147"/>
    <n v="1"/>
    <n v="0"/>
    <n v="25132747"/>
    <n v="37"/>
    <n v="0"/>
    <n v="52341605"/>
    <n v="377"/>
    <n v="39"/>
    <n v="333673983"/>
    <n v="1070"/>
    <n v="129"/>
    <s v="domain\PeerSvc"/>
    <x v="821"/>
    <n v="1"/>
  </r>
  <r>
    <s v="\\FS1\2018\124278"/>
    <n v="8"/>
    <n v="773379535"/>
    <n v="2087"/>
    <n v="311"/>
    <n v="370569"/>
    <n v="7261582"/>
    <n v="2486750"/>
    <n v="442949201"/>
    <n v="0"/>
    <s v="\\FS1\2018\123456\2018\Y\001\CC\2083711b-2405-4081-a4bf-0619c8375f1b\GLI.xml"/>
    <n v="8"/>
    <n v="0"/>
    <s v="\\FS1\2018\123456\2018\Y\001\CC\2083711b-2405-4081-a4bf-0619c8375f1b\CFf_2083711b-2405-4081-a4bf-0619c8375f1b_2083711b-2405-4081-a4bf-0619c8375f1b.docx"/>
    <n v="209"/>
    <n v="0"/>
    <n v="0"/>
    <n v="0"/>
    <n v="0"/>
    <n v="0"/>
    <n v="0"/>
    <n v="2"/>
    <n v="0"/>
    <d v="2020-02-08T21:52:24"/>
    <d v="2020-02-09T00:22:41"/>
    <d v="2020-02-08T21:47:48"/>
    <n v="0"/>
    <n v="0"/>
    <n v="1"/>
    <n v="2497431"/>
    <n v="14"/>
    <n v="8"/>
    <n v="140419534"/>
    <n v="197"/>
    <n v="19"/>
    <n v="725389819"/>
    <n v="1817"/>
    <n v="311"/>
    <n v="1271143"/>
    <n v="2"/>
    <n v="311"/>
    <n v="10418306"/>
    <n v="24"/>
    <n v="311"/>
    <n v="281291355"/>
    <n v="386"/>
    <n v="311"/>
    <n v="773379535"/>
    <n v="2081"/>
    <n v="311"/>
    <n v="815382"/>
    <n v="1"/>
    <n v="0"/>
    <n v="9403349"/>
    <n v="22"/>
    <n v="1"/>
    <n v="146253960"/>
    <n v="213"/>
    <n v="2"/>
    <n v="708765406"/>
    <n v="1805"/>
    <n v="311"/>
    <s v="domain\PeerSvc"/>
    <x v="822"/>
    <n v="1"/>
  </r>
  <r>
    <s v="\\FS1\2018\124279"/>
    <n v="8"/>
    <n v="1239769391"/>
    <n v="3111"/>
    <n v="403"/>
    <n v="398511"/>
    <n v="8337060"/>
    <n v="3076350"/>
    <n v="300186632"/>
    <n v="0"/>
    <s v="\\FS1\2018\123456\2018\I\003\PC\PP\2083711b-2405-4081-a4bf-0619c8375f1b.cp"/>
    <n v="8"/>
    <n v="0"/>
    <s v="\\FS1\2018\123456\2018\I\003\CC\2083711b-2405-4081-a4bf-0619c8375f1b\CFf_2083711b-2405-4081-a4bf-0619c8375f1b_2083711b-2405-4081-a4bf-0619c8375f1b.docx"/>
    <n v="209"/>
    <n v="0"/>
    <n v="0"/>
    <n v="0"/>
    <n v="0"/>
    <n v="0"/>
    <n v="0"/>
    <n v="0"/>
    <n v="0"/>
    <d v="2020-02-08T16:50:52"/>
    <d v="2020-02-09T01:09:35"/>
    <d v="2020-02-08T16:16:51"/>
    <n v="521983"/>
    <n v="1"/>
    <n v="4"/>
    <n v="7509640"/>
    <n v="15"/>
    <n v="7"/>
    <n v="56554989"/>
    <n v="158"/>
    <n v="40"/>
    <n v="1189532763"/>
    <n v="2949"/>
    <n v="403"/>
    <n v="4444792"/>
    <n v="8"/>
    <n v="403"/>
    <n v="32762643"/>
    <n v="51"/>
    <n v="403"/>
    <n v="138382727"/>
    <n v="258"/>
    <n v="403"/>
    <n v="1239769391"/>
    <n v="3111"/>
    <n v="403"/>
    <n v="4444792"/>
    <n v="8"/>
    <n v="0"/>
    <n v="26578852"/>
    <n v="41"/>
    <n v="0"/>
    <n v="103314549"/>
    <n v="208"/>
    <n v="1"/>
    <n v="1116313335"/>
    <n v="2842"/>
    <n v="403"/>
    <s v="domain\PeerSvc"/>
    <x v="823"/>
    <n v="1"/>
  </r>
  <r>
    <s v="\\FS1\2018\124280"/>
    <n v="8"/>
    <n v="581869159"/>
    <n v="1358"/>
    <n v="157"/>
    <n v="428475"/>
    <n v="6216159"/>
    <n v="3706172"/>
    <n v="435566681"/>
    <n v="0"/>
    <s v="\\FS1\2018\123456\2018\F\001\CC\2083711b-2405-4081-a4bf-0619c8375f1b\GMI.xml"/>
    <n v="8"/>
    <n v="0"/>
    <s v="\\FS1\2018\123456\2018\I\001\CC\2083711b-2405-4081-a4bf-0619c8375f1b\CF_800_2083711b-2405-4081-a4bf-0619c8375f1b_2083711b-2405-4081-a4bf-0619c8375f1b.docx"/>
    <n v="210"/>
    <n v="0"/>
    <n v="0"/>
    <n v="0"/>
    <n v="0"/>
    <n v="0"/>
    <n v="0"/>
    <n v="0"/>
    <n v="0"/>
    <d v="2020-01-24T11:51:06"/>
    <d v="2020-02-08T21:18:44"/>
    <d v="2020-01-24T11:39:04"/>
    <n v="0"/>
    <n v="0"/>
    <n v="0"/>
    <n v="0"/>
    <n v="0"/>
    <n v="0"/>
    <n v="5201961"/>
    <n v="13"/>
    <n v="4"/>
    <n v="556617317"/>
    <n v="1237"/>
    <n v="157"/>
    <n v="0"/>
    <n v="0"/>
    <n v="157"/>
    <n v="1102617"/>
    <n v="2"/>
    <n v="157"/>
    <n v="16079199"/>
    <n v="24"/>
    <n v="157"/>
    <n v="581869159"/>
    <n v="1358"/>
    <n v="157"/>
    <n v="0"/>
    <n v="0"/>
    <n v="0"/>
    <n v="0"/>
    <n v="0"/>
    <n v="0"/>
    <n v="10212311"/>
    <n v="14"/>
    <n v="0"/>
    <n v="545779610"/>
    <n v="1228"/>
    <n v="157"/>
    <s v="domain\PeerSvc"/>
    <x v="824"/>
    <n v="1"/>
  </r>
  <r>
    <s v="\\FS1\2018\124281"/>
    <n v="8"/>
    <n v="5774349861"/>
    <n v="17595"/>
    <n v="1743"/>
    <n v="328181"/>
    <n v="48800377"/>
    <n v="3312880"/>
    <n v="707004095"/>
    <n v="0"/>
    <s v="\\FS1\2018\123456\2018\S\001\PC\PP\2083711b-2405-4081-a4bf-0619c8375f1b.cp"/>
    <n v="8"/>
    <n v="0"/>
    <s v="\\FS1\2018\123456\2018\P\001\CC\2083711b-2405-4081-a4bf-0619c8375f1b\Cache_CFf_2083711b-2405-4081-a4bf-0619c8375f1b_2083711b-2405-4081-a4bf-0619c8375f1b.docx"/>
    <n v="215"/>
    <n v="0"/>
    <n v="0"/>
    <n v="0"/>
    <n v="0"/>
    <n v="0"/>
    <n v="1"/>
    <n v="8"/>
    <n v="1"/>
    <d v="2020-02-09T02:10:53"/>
    <d v="2020-02-09T03:13:08"/>
    <d v="2020-02-09T02:10:53"/>
    <n v="12105355"/>
    <n v="13"/>
    <n v="9"/>
    <n v="90154351"/>
    <n v="99"/>
    <n v="19"/>
    <n v="404288007"/>
    <n v="315"/>
    <n v="47"/>
    <n v="5677815863"/>
    <n v="17181"/>
    <n v="1743"/>
    <n v="34962363"/>
    <n v="45"/>
    <n v="1743"/>
    <n v="162308949"/>
    <n v="194"/>
    <n v="1743"/>
    <n v="661920201"/>
    <n v="476"/>
    <n v="1743"/>
    <n v="5774349861"/>
    <n v="17595"/>
    <n v="1743"/>
    <n v="14814199"/>
    <n v="18"/>
    <n v="1"/>
    <n v="86720024"/>
    <n v="115"/>
    <n v="1"/>
    <n v="411595392"/>
    <n v="334"/>
    <n v="11"/>
    <n v="5486279535"/>
    <n v="17002"/>
    <n v="1743"/>
    <s v="domain\PeerSvc"/>
    <x v="825"/>
    <n v="1"/>
  </r>
  <r>
    <s v="\\FS1\2018\124282"/>
    <n v="8"/>
    <n v="1484899725"/>
    <n v="8035"/>
    <n v="830"/>
    <n v="184803"/>
    <n v="1754781"/>
    <n v="1789035"/>
    <n v="206930352"/>
    <n v="0"/>
    <s v="\\FS1\2018\123456\2018\P\001\CC\2083711b-2405-4081-a4bf-0619c8375f1b\CFf_2083711b-2405-4081-a4bf-0619c8375f1b_2083711b-2405-4081-a4bf-0619c8375f1b.docx"/>
    <n v="8"/>
    <n v="0"/>
    <s v="\\FS1\2018\123456\2018\P\001\CC\2083711b-2405-4081-a4bf-0619c8375f1b\CF_316_2083711b-2405-4081-a4bf-0619c8375f1b_2083711b-2405-4081-a4bf-0619c8375f1b.docx"/>
    <n v="210"/>
    <n v="0"/>
    <n v="0"/>
    <n v="0"/>
    <n v="0"/>
    <n v="0"/>
    <n v="0"/>
    <n v="1"/>
    <n v="0"/>
    <d v="2020-02-09T01:40:05"/>
    <d v="2020-02-09T02:52:15"/>
    <d v="2020-02-09T01:40:04"/>
    <n v="0"/>
    <n v="0"/>
    <n v="7"/>
    <n v="20911138"/>
    <n v="58"/>
    <n v="19"/>
    <n v="82097033"/>
    <n v="243"/>
    <n v="59"/>
    <n v="1425935554"/>
    <n v="7742"/>
    <n v="830"/>
    <n v="6511573"/>
    <n v="13"/>
    <n v="830"/>
    <n v="55562609"/>
    <n v="119"/>
    <n v="830"/>
    <n v="142894844"/>
    <n v="347"/>
    <n v="830"/>
    <n v="1484899725"/>
    <n v="8035"/>
    <n v="830"/>
    <n v="6511573"/>
    <n v="13"/>
    <n v="0"/>
    <n v="42328991"/>
    <n v="95"/>
    <n v="5"/>
    <n v="106642697"/>
    <n v="279"/>
    <n v="31"/>
    <n v="1396393255"/>
    <n v="7686"/>
    <n v="830"/>
    <s v="domain\PeerSvc"/>
    <x v="826"/>
    <n v="1"/>
  </r>
  <r>
    <s v="\\FS1\2018\124283"/>
    <n v="8"/>
    <n v="179374791"/>
    <n v="462"/>
    <n v="72"/>
    <n v="388257"/>
    <n v="19849372"/>
    <n v="2491316"/>
    <n v="151192405"/>
    <n v="0"/>
    <s v="\\FS1\2018\123456\2018\X\001\CC\2083711b-2405-4081-a4bf-0619c8375f1b\GMI.xml"/>
    <n v="8"/>
    <n v="0"/>
    <s v="\\FS1\2018\123456\2018\P\001\CC\2083711b-2405-4081-a4bf-0619c8375f1b\CF_316_2083711b-2405-4081-a4bf-0619c8375f1b_2083711b-2405-4081-a4bf-0619c8375f1b.docx"/>
    <n v="210"/>
    <n v="0"/>
    <n v="0"/>
    <n v="0"/>
    <n v="0"/>
    <n v="0"/>
    <n v="0"/>
    <n v="0"/>
    <n v="0"/>
    <d v="2020-02-08T12:18:39"/>
    <d v="2020-02-09T01:24:54"/>
    <d v="2020-02-08T12:14:57"/>
    <n v="249794"/>
    <n v="21"/>
    <n v="8"/>
    <n v="249794"/>
    <n v="21"/>
    <n v="8"/>
    <n v="933611"/>
    <n v="23"/>
    <n v="10"/>
    <n v="178448632"/>
    <n v="457"/>
    <n v="72"/>
    <n v="24461948"/>
    <n v="28"/>
    <n v="72"/>
    <n v="24461948"/>
    <n v="28"/>
    <n v="72"/>
    <n v="27226558"/>
    <n v="33"/>
    <n v="72"/>
    <n v="179374791"/>
    <n v="462"/>
    <n v="72"/>
    <n v="24460238"/>
    <n v="26"/>
    <n v="0"/>
    <n v="24461093"/>
    <n v="27"/>
    <n v="0"/>
    <n v="26542741"/>
    <n v="32"/>
    <n v="0"/>
    <n v="176648898"/>
    <n v="454"/>
    <n v="72"/>
    <s v="domain\PeerSvc"/>
    <x v="827"/>
    <n v="1"/>
  </r>
  <r>
    <s v="\\FS1\2018\124284"/>
    <n v="8"/>
    <n v="1239063558"/>
    <n v="4592"/>
    <n v="523"/>
    <n v="269830"/>
    <n v="2535467"/>
    <n v="2369146"/>
    <n v="259328841"/>
    <n v="0"/>
    <s v="\\FS1\2018\123456\2018\S\001\CC\2083711b-2405-4081-a4bf-0619c8375f1b\GMI.xml"/>
    <n v="8"/>
    <n v="0"/>
    <s v="\\FS1\2018\123456\2018\S\001\CC\2083711b-2405-4081-a4bf-0619c8375f1b\CFf_2083711b-2405-4081-a4bf-0619c8375f1b_2083711b-2405-4081-a4bf-0619c8375f1b.docx"/>
    <n v="209"/>
    <n v="0"/>
    <n v="0"/>
    <n v="0"/>
    <n v="0"/>
    <n v="0"/>
    <n v="0"/>
    <n v="1"/>
    <n v="0"/>
    <d v="2020-02-07T09:16:27"/>
    <d v="2020-02-08T21:25:59"/>
    <d v="2020-02-07T09:13:47"/>
    <n v="0"/>
    <n v="0"/>
    <n v="0"/>
    <n v="32505338"/>
    <n v="67"/>
    <n v="22"/>
    <n v="346155939"/>
    <n v="2595"/>
    <n v="392"/>
    <n v="1208723212"/>
    <n v="4518"/>
    <n v="523"/>
    <n v="0"/>
    <n v="0"/>
    <n v="523"/>
    <n v="82396171"/>
    <n v="137"/>
    <n v="523"/>
    <n v="395133576"/>
    <n v="2653"/>
    <n v="523"/>
    <n v="1239063558"/>
    <n v="4592"/>
    <n v="523"/>
    <n v="0"/>
    <n v="0"/>
    <n v="0"/>
    <n v="52693495"/>
    <n v="88"/>
    <n v="0"/>
    <n v="189311630"/>
    <n v="2344"/>
    <n v="66"/>
    <n v="1144386732"/>
    <n v="4438"/>
    <n v="523"/>
    <s v="domain\PeerSvc"/>
    <x v="828"/>
    <n v="1"/>
  </r>
  <r>
    <s v="\\FS1\2018\124285"/>
    <n v="8"/>
    <n v="20310702516"/>
    <n v="50384"/>
    <n v="4506"/>
    <n v="403118"/>
    <n v="100968052"/>
    <n v="4507479"/>
    <n v="6257879847"/>
    <n v="0"/>
    <s v="\\FS1\2018\123456\2018\P\002\PC\PP\2083711b-2405-4081-a4bf-0619c8375f1b.cp"/>
    <n v="8"/>
    <n v="0"/>
    <s v="\\FS1\2018\123456\2018\S\002\CC\2083711b-2405-4081-a4bf-0619c8375f1b\Cache_CFf_2083711b-2405-4081-a4bf-0619c8375f1b_2083711b-2405-4081-a4bf-0619c8375f1b.docx"/>
    <n v="215"/>
    <n v="0"/>
    <n v="0"/>
    <n v="0"/>
    <n v="0"/>
    <n v="0"/>
    <n v="7"/>
    <n v="7"/>
    <n v="5"/>
    <d v="2020-02-09T01:23:01"/>
    <d v="2020-02-09T01:40:53"/>
    <d v="2020-02-09T01:23:01"/>
    <n v="0"/>
    <n v="0"/>
    <n v="11"/>
    <n v="0"/>
    <n v="0"/>
    <n v="13"/>
    <n v="654585530"/>
    <n v="1095"/>
    <n v="170"/>
    <n v="19354600663"/>
    <n v="45126"/>
    <n v="4506"/>
    <n v="63854467"/>
    <n v="36"/>
    <n v="4506"/>
    <n v="83975275"/>
    <n v="53"/>
    <n v="4506"/>
    <n v="1174643578"/>
    <n v="1442"/>
    <n v="4506"/>
    <n v="20310702516"/>
    <n v="50383"/>
    <n v="4506"/>
    <n v="63854467"/>
    <n v="36"/>
    <n v="0"/>
    <n v="67067837"/>
    <n v="39"/>
    <n v="0"/>
    <n v="787704595"/>
    <n v="1040"/>
    <n v="15"/>
    <n v="18725969227"/>
    <n v="43899"/>
    <n v="4506"/>
    <s v="domain\PeerSvc"/>
    <x v="829"/>
    <n v="1"/>
  </r>
  <r>
    <s v="\\FS1\2018\124286"/>
    <n v="8"/>
    <n v="2789637378"/>
    <n v="6220"/>
    <n v="490"/>
    <n v="448494"/>
    <n v="24951268"/>
    <n v="5693137"/>
    <n v="526690687"/>
    <n v="0"/>
    <s v="\\FS1\2018\123456\2018\P\003\CC\2083711b-2405-4081-a4bf-0619c8375f1b\GLI.xml"/>
    <n v="8"/>
    <n v="0"/>
    <s v="\\FS1\2018\123456\2018\P\003\CC\2083711b-2405-4081-a4bf-0619c8375f1b\Cache_CF_1_2083711b-2405-4081-a4bf-0619c8375f1b_2083711b-2405-4081-a4bf-0619c8375f1b.docx"/>
    <n v="214"/>
    <n v="0"/>
    <n v="0"/>
    <n v="0"/>
    <n v="0"/>
    <n v="0"/>
    <n v="0"/>
    <n v="0"/>
    <n v="0"/>
    <d v="2020-02-06T19:34:31"/>
    <d v="2020-02-08T21:09:45"/>
    <d v="2020-02-06T16:49:41"/>
    <n v="0"/>
    <n v="0"/>
    <n v="0"/>
    <n v="46915629"/>
    <n v="258"/>
    <n v="82"/>
    <n v="781707697"/>
    <n v="1386"/>
    <n v="111"/>
    <n v="2789637378"/>
    <n v="6220"/>
    <n v="490"/>
    <n v="0"/>
    <n v="0"/>
    <n v="490"/>
    <n v="67713113"/>
    <n v="287"/>
    <n v="490"/>
    <n v="1409789091"/>
    <n v="1971"/>
    <n v="490"/>
    <n v="2789637378"/>
    <n v="6220"/>
    <n v="490"/>
    <n v="0"/>
    <n v="0"/>
    <n v="0"/>
    <n v="27444523"/>
    <n v="223"/>
    <n v="29"/>
    <n v="864867347"/>
    <n v="1376"/>
    <n v="40"/>
    <n v="2789637378"/>
    <n v="6220"/>
    <n v="490"/>
    <s v="domain\PeerSvc"/>
    <x v="830"/>
    <n v="1"/>
  </r>
  <r>
    <s v="\\FS1\2018\124287"/>
    <n v="9"/>
    <n v="1023140454"/>
    <n v="2456"/>
    <n v="233"/>
    <n v="416588"/>
    <n v="17696646"/>
    <n v="4391160"/>
    <n v="666993465"/>
    <n v="0"/>
    <s v="\\FS1\2018\123456\2018\C\001\CC\2083711b-2405-4081-a4bf-0619c8375f1b\Error\CFf_2083711b-2405-4081-a4bf-0619c8375f1b_2083711b-2405-4081-a4bf-0619c8375f1b.docx"/>
    <n v="9"/>
    <n v="0"/>
    <s v="\\FS1\2018\123456\2018\C\001\CC\2083711b-2405-4081-a4bf-0619c8375f1b\Cache_CFf_2083711b-2405-4081-a4bf-0619c8375f1b_2083711b-2405-4081-a4bf-0619c8375f1b.docx"/>
    <n v="215"/>
    <n v="0"/>
    <n v="0"/>
    <n v="0"/>
    <n v="0"/>
    <n v="0"/>
    <n v="0"/>
    <n v="1"/>
    <n v="0"/>
    <d v="2020-02-07T17:03:32"/>
    <d v="2020-02-09T01:01:54"/>
    <d v="2020-02-07T15:16:52"/>
    <n v="0"/>
    <n v="0"/>
    <n v="0"/>
    <n v="1619052"/>
    <n v="6"/>
    <n v="7"/>
    <n v="208695510"/>
    <n v="206"/>
    <n v="18"/>
    <n v="968677505"/>
    <n v="2188"/>
    <n v="233"/>
    <n v="1223456"/>
    <n v="2"/>
    <n v="233"/>
    <n v="5566994"/>
    <n v="13"/>
    <n v="233"/>
    <n v="424497629"/>
    <n v="369"/>
    <n v="233"/>
    <n v="1023140454"/>
    <n v="2456"/>
    <n v="233"/>
    <n v="0"/>
    <n v="0"/>
    <n v="0"/>
    <n v="4002338"/>
    <n v="10"/>
    <n v="2"/>
    <n v="73561862"/>
    <n v="103"/>
    <n v="3"/>
    <n v="964653003"/>
    <n v="2188"/>
    <n v="233"/>
    <s v="domain\PeerSvc"/>
    <x v="831"/>
    <n v="1"/>
  </r>
  <r>
    <s v="\\FS1\2018\124288"/>
    <n v="8"/>
    <n v="235562885"/>
    <n v="822"/>
    <n v="97"/>
    <n v="286572"/>
    <n v="4360651"/>
    <n v="2428483"/>
    <n v="215797540"/>
    <n v="0"/>
    <s v="\\FS1\2018\123456\2018\I\001\CC\2083711b-2405-4081-a4bf-0619c8375f1b\GMI.xml"/>
    <n v="8"/>
    <n v="0"/>
    <s v="\\FS1\2018\123456\2018\I\001\CC\2083711b-2405-4081-a4bf-0619c8375f1b\CFf_2083711b-2405-4081-a4bf-0619c8375f1b_2083711b-2405-4081-a4bf-0619c8375f1b.docx"/>
    <n v="209"/>
    <n v="0"/>
    <n v="0"/>
    <n v="0"/>
    <n v="0"/>
    <n v="0"/>
    <n v="0"/>
    <n v="0"/>
    <n v="0"/>
    <d v="2020-02-07T20:44:12"/>
    <d v="2020-02-09T01:04:37"/>
    <d v="2020-02-07T19:53:12"/>
    <n v="0"/>
    <n v="0"/>
    <n v="0"/>
    <n v="13632535"/>
    <n v="33"/>
    <n v="5"/>
    <n v="29146258"/>
    <n v="78"/>
    <n v="9"/>
    <n v="227021028"/>
    <n v="768"/>
    <n v="97"/>
    <n v="11415028"/>
    <n v="18"/>
    <n v="97"/>
    <n v="17211277"/>
    <n v="36"/>
    <n v="97"/>
    <n v="40921967"/>
    <n v="90"/>
    <n v="97"/>
    <n v="235562885"/>
    <n v="822"/>
    <n v="97"/>
    <n v="0"/>
    <n v="0"/>
    <n v="0"/>
    <n v="8531245"/>
    <n v="24"/>
    <n v="0"/>
    <n v="19000715"/>
    <n v="59"/>
    <n v="0"/>
    <n v="226503858"/>
    <n v="769"/>
    <n v="97"/>
    <s v="domain\PeerSvc"/>
    <x v="832"/>
    <n v="1"/>
  </r>
  <r>
    <s v="\\FS1\2018\124289"/>
    <n v="8"/>
    <n v="122658483"/>
    <n v="525"/>
    <n v="57"/>
    <n v="233635"/>
    <n v="2218016"/>
    <n v="2151903"/>
    <n v="49446002"/>
    <n v="0"/>
    <s v="\\FS1\2018\123456\2018\I\001\CC\2083711b-2405-4081-a4bf-0619c8375f1b\GMI.xml"/>
    <n v="8"/>
    <n v="0"/>
    <s v="\\FS1\2018\123456\2018\I\001\CC\2083711b-2405-4081-a4bf-0619c8375f1b\CF_104_2083711b-2405-4081-a4bf-0619c8375f1b_2083711b-2405-4081-a4bf-0619c8375f1b.docx"/>
    <n v="210"/>
    <n v="0"/>
    <n v="0"/>
    <n v="0"/>
    <n v="0"/>
    <n v="0"/>
    <n v="0"/>
    <n v="0"/>
    <n v="0"/>
    <d v="2020-01-28T23:04:45"/>
    <d v="2020-02-08T21:19:47"/>
    <d v="2020-01-28T22:43:05"/>
    <n v="0"/>
    <n v="0"/>
    <n v="0"/>
    <n v="0"/>
    <n v="0"/>
    <n v="0"/>
    <n v="23979277"/>
    <n v="54"/>
    <n v="14"/>
    <n v="114798296"/>
    <n v="482"/>
    <n v="57"/>
    <n v="0"/>
    <n v="0"/>
    <n v="57"/>
    <n v="0"/>
    <n v="0"/>
    <n v="57"/>
    <n v="46073897"/>
    <n v="85"/>
    <n v="57"/>
    <n v="122658483"/>
    <n v="525"/>
    <n v="57"/>
    <n v="0"/>
    <n v="0"/>
    <n v="0"/>
    <n v="0"/>
    <n v="0"/>
    <n v="0"/>
    <n v="25055691"/>
    <n v="52"/>
    <n v="3"/>
    <n v="116083982"/>
    <n v="489"/>
    <n v="57"/>
    <s v="domain\PeerSvc"/>
    <x v="833"/>
    <n v="1"/>
  </r>
  <r>
    <s v="\\FS1\2018\124290"/>
    <n v="8"/>
    <n v="1573310981"/>
    <n v="5279"/>
    <n v="525"/>
    <n v="298032"/>
    <n v="3202856"/>
    <n v="2996782"/>
    <n v="474588139"/>
    <n v="0"/>
    <s v="\\FS1\2018\123456\2018\I\003\CC\2083711b-2405-4081-a4bf-0619c8375f1b\GLI.xml"/>
    <n v="8"/>
    <n v="0"/>
    <s v="\\FS1\2018\123456\2018\K\001\CC\2083711b-2405-4081-a4bf-0619c8375f1b\MASK_CFf_2083711b-2405-4081-a4bf-0619c8375f1b_2083711b-2405-4081-a4bf-0619c8375f1b.docx"/>
    <n v="214"/>
    <n v="0"/>
    <n v="0"/>
    <n v="0"/>
    <n v="0"/>
    <n v="0"/>
    <n v="0"/>
    <n v="1"/>
    <n v="0"/>
    <d v="2020-02-07T15:37:06"/>
    <d v="2020-02-09T01:23:02"/>
    <d v="2020-02-07T15:10:31"/>
    <n v="0"/>
    <n v="0"/>
    <n v="0"/>
    <n v="6824805"/>
    <n v="42"/>
    <n v="19"/>
    <n v="150536135"/>
    <n v="253"/>
    <n v="30"/>
    <n v="1449283280"/>
    <n v="4653"/>
    <n v="525"/>
    <n v="3180005"/>
    <n v="10"/>
    <n v="525"/>
    <n v="41638024"/>
    <n v="78"/>
    <n v="525"/>
    <n v="320834982"/>
    <n v="452"/>
    <n v="525"/>
    <n v="1573310981"/>
    <n v="5278"/>
    <n v="525"/>
    <n v="0"/>
    <n v="0"/>
    <n v="0"/>
    <n v="17846044"/>
    <n v="51"/>
    <n v="2"/>
    <n v="132315808"/>
    <n v="220"/>
    <n v="2"/>
    <n v="1312220420"/>
    <n v="4476"/>
    <n v="525"/>
    <s v="domain\PeerSvc"/>
    <x v="834"/>
    <n v="1"/>
  </r>
  <r>
    <s v="\\FS1\2018\124291"/>
    <n v="8"/>
    <n v="954798386"/>
    <n v="2380"/>
    <n v="279"/>
    <n v="401175"/>
    <n v="23878698"/>
    <n v="3422216"/>
    <n v="365426935"/>
    <n v="0"/>
    <s v="\\FS1\2018\123456\2018\S\001\CC\2083711b-2405-4081-a4bf-0619c8375f1b\CFf_2083711b-2405-4081-a4bf-0619c8375f1b_2083711b-2405-4081-a4bf-0619c8375f1b.docx"/>
    <n v="8"/>
    <n v="0"/>
    <s v="\\FS1\2018\123456\2018\S\001\CC\2083711b-2405-4081-a4bf-0619c8375f1b\CF_56051_2083711b-2405-4081-a4bf-0619c8375f1b_2083711b-2405-4081-a4bf-0619c8375f1b.docx"/>
    <n v="212"/>
    <n v="0"/>
    <n v="0"/>
    <n v="0"/>
    <n v="0"/>
    <n v="0"/>
    <n v="0"/>
    <n v="1"/>
    <n v="0"/>
    <d v="2020-02-07T10:23:25"/>
    <d v="2020-02-08T21:18:29"/>
    <d v="2020-02-07T10:12:09"/>
    <n v="0"/>
    <n v="0"/>
    <n v="0"/>
    <n v="21312543"/>
    <n v="139"/>
    <n v="36"/>
    <n v="75783723"/>
    <n v="295"/>
    <n v="61"/>
    <n v="953395724"/>
    <n v="2372"/>
    <n v="279"/>
    <n v="0"/>
    <n v="0"/>
    <n v="279"/>
    <n v="35460232"/>
    <n v="163"/>
    <n v="279"/>
    <n v="97420106"/>
    <n v="330"/>
    <n v="279"/>
    <n v="954798386"/>
    <n v="2380"/>
    <n v="279"/>
    <n v="0"/>
    <n v="0"/>
    <n v="0"/>
    <n v="33554295"/>
    <n v="143"/>
    <n v="4"/>
    <n v="68256549"/>
    <n v="263"/>
    <n v="14"/>
    <n v="946599155"/>
    <n v="2362"/>
    <n v="279"/>
    <s v="domain\PeerSvc"/>
    <x v="835"/>
    <n v="1"/>
  </r>
  <r>
    <s v="\\FS1\2018\124292"/>
    <n v="8"/>
    <n v="1613408154"/>
    <n v="6204"/>
    <n v="479"/>
    <n v="260059"/>
    <n v="20224416"/>
    <n v="3368284"/>
    <n v="844153598"/>
    <n v="0"/>
    <s v="\\FS1\2018\123456\2018\I\002\CC\2083711b-2405-4081-a4bf-0619c8375f1b\GLI.xml"/>
    <n v="8"/>
    <n v="0"/>
    <s v="\\FS1\2018\123456\2018\I\002\CC\2083711b-2405-4081-a4bf-0619c8375f1b\FC_CFf_2083711b-2405-4081-a4bf-0619c8375f1b_2083711b-2405-4081-a4bf-0619c8375f1b.docx"/>
    <n v="212"/>
    <n v="0"/>
    <n v="0"/>
    <n v="0"/>
    <n v="0"/>
    <n v="0"/>
    <n v="1"/>
    <n v="1"/>
    <n v="0"/>
    <d v="2020-02-08T13:37:49"/>
    <d v="2020-02-09T00:24:45"/>
    <d v="2020-02-08T13:00:13"/>
    <n v="0"/>
    <n v="0"/>
    <n v="2"/>
    <n v="110046267"/>
    <n v="143"/>
    <n v="11"/>
    <n v="184573786"/>
    <n v="688"/>
    <n v="91"/>
    <n v="1549319015"/>
    <n v="5878"/>
    <n v="479"/>
    <n v="1177221"/>
    <n v="2"/>
    <n v="479"/>
    <n v="223268430"/>
    <n v="283"/>
    <n v="479"/>
    <n v="442392924"/>
    <n v="2439"/>
    <n v="479"/>
    <n v="1613408154"/>
    <n v="6204"/>
    <n v="479"/>
    <n v="1177221"/>
    <n v="2"/>
    <n v="0"/>
    <n v="115767475"/>
    <n v="151"/>
    <n v="2"/>
    <n v="183082880"/>
    <n v="704"/>
    <n v="53"/>
    <n v="1524866152"/>
    <n v="5898"/>
    <n v="479"/>
    <s v="domain\PeerSvc"/>
    <x v="836"/>
    <n v="1"/>
  </r>
  <r>
    <s v="\\FS1\2018\124293"/>
    <n v="8"/>
    <n v="1254103997"/>
    <n v="3744"/>
    <n v="337"/>
    <n v="334963"/>
    <n v="11451028"/>
    <n v="3721376"/>
    <n v="785305223"/>
    <n v="0"/>
    <s v="\\FS1\2018\123456\2018\C\001\CC\2083711b-2405-4081-a4bf-0619c8375f1b\GMI.xml"/>
    <n v="8"/>
    <n v="0"/>
    <s v="\\FS1\2018\123456\2018\I\001\CC\2083711b-2405-4081-a4bf-0619c8375f1b\FC_CF_203_2083711b-2405-4081-a4bf-0619c8375f1b_2083711b-2405-4081-a4bf-0619c8375f1b.docx"/>
    <n v="213"/>
    <n v="0"/>
    <n v="0"/>
    <n v="0"/>
    <n v="0"/>
    <n v="0"/>
    <n v="1"/>
    <n v="1"/>
    <n v="0"/>
    <d v="2020-02-04T11:58:34"/>
    <d v="2020-02-08T21:25:24"/>
    <d v="2020-02-04T11:36:47"/>
    <n v="0"/>
    <n v="0"/>
    <n v="0"/>
    <n v="0"/>
    <n v="0"/>
    <n v="1"/>
    <n v="416310503"/>
    <n v="1386"/>
    <n v="217"/>
    <n v="1197753940"/>
    <n v="3420"/>
    <n v="337"/>
    <n v="0"/>
    <n v="0"/>
    <n v="337"/>
    <n v="510145"/>
    <n v="1"/>
    <n v="337"/>
    <n v="450266440"/>
    <n v="1403"/>
    <n v="337"/>
    <n v="1254103997"/>
    <n v="3744"/>
    <n v="337"/>
    <n v="0"/>
    <n v="0"/>
    <n v="0"/>
    <n v="510145"/>
    <n v="1"/>
    <n v="0"/>
    <n v="243605655"/>
    <n v="1172"/>
    <n v="26"/>
    <n v="1163992264"/>
    <n v="3372"/>
    <n v="337"/>
    <s v="domain\PeerSvc"/>
    <x v="837"/>
    <n v="1"/>
  </r>
  <r>
    <s v="\\FS1\2018\124294"/>
    <n v="8"/>
    <n v="1255279147"/>
    <n v="6201"/>
    <n v="385"/>
    <n v="202431"/>
    <n v="5584772"/>
    <n v="3260465"/>
    <n v="633858154"/>
    <n v="0"/>
    <s v="\\FS1\2018\123456\2018\Y\001\CC\2083711b-2405-4081-a4bf-0619c8375f1b\GMI.xml"/>
    <n v="8"/>
    <n v="0"/>
    <s v="\\FS1\2018\123456\2018\S\001\CC\2083711b-2405-4081-a4bf-0619c8375f1b\FC_CF_35_2083711b-2405-4081-a4bf-0619c8375f1b_2083711b-2405-4081-a4bf-0619c8375f1b.docx"/>
    <n v="212"/>
    <n v="0"/>
    <n v="0"/>
    <n v="0"/>
    <n v="0"/>
    <n v="0"/>
    <n v="1"/>
    <n v="1"/>
    <n v="0"/>
    <d v="2020-02-08T15:35:57"/>
    <d v="2020-02-09T00:15:38"/>
    <d v="2020-02-08T15:30:33"/>
    <n v="0"/>
    <n v="0"/>
    <n v="1"/>
    <n v="7500968"/>
    <n v="26"/>
    <n v="10"/>
    <n v="19822435"/>
    <n v="65"/>
    <n v="15"/>
    <n v="1173822205"/>
    <n v="5754"/>
    <n v="385"/>
    <n v="1470790"/>
    <n v="2"/>
    <n v="385"/>
    <n v="21469713"/>
    <n v="44"/>
    <n v="385"/>
    <n v="58069241"/>
    <n v="114"/>
    <n v="385"/>
    <n v="1255279147"/>
    <n v="6201"/>
    <n v="385"/>
    <n v="644139"/>
    <n v="1"/>
    <n v="0"/>
    <n v="9452536"/>
    <n v="27"/>
    <n v="2"/>
    <n v="17531936"/>
    <n v="56"/>
    <n v="2"/>
    <n v="1152546216"/>
    <n v="5750"/>
    <n v="385"/>
    <s v="domain\PeerSvc"/>
    <x v="838"/>
    <n v="1"/>
  </r>
  <r>
    <s v="\\FS1\2018\124295"/>
    <n v="8"/>
    <n v="2999341237"/>
    <n v="10600"/>
    <n v="907"/>
    <n v="282956"/>
    <n v="22039359"/>
    <n v="3306881"/>
    <n v="553001527"/>
    <n v="0"/>
    <s v="\\FS1\2018\123456\2018\I\001\PC\SP\2083711b-2405-4081-a4bf-0619c8375f1b\"/>
    <n v="8"/>
    <n v="0"/>
    <s v="\\FS1\2018\123456\2018\I\001\CC\2083711b-2405-4081-a4bf-0619c8375f1b\Cache_CFf_2083711b-2405-4081-a4bf-0619c8375f1b_2083711b-2405-4081-a4bf-0619c8375f1b.docx"/>
    <n v="215"/>
    <n v="0"/>
    <n v="0"/>
    <n v="0"/>
    <n v="0"/>
    <n v="0"/>
    <n v="0"/>
    <n v="4"/>
    <n v="0"/>
    <d v="2020-02-08T22:41:37"/>
    <d v="2020-02-09T01:07:24"/>
    <d v="2020-02-08T18:12:03"/>
    <n v="0"/>
    <n v="0"/>
    <n v="4"/>
    <n v="16220168"/>
    <n v="60"/>
    <n v="24"/>
    <n v="639584653"/>
    <n v="876"/>
    <n v="54"/>
    <n v="2892248772"/>
    <n v="10035"/>
    <n v="907"/>
    <n v="9615137"/>
    <n v="13"/>
    <n v="907"/>
    <n v="588290869"/>
    <n v="742"/>
    <n v="907"/>
    <n v="1256995674"/>
    <n v="1590"/>
    <n v="907"/>
    <n v="2999341237"/>
    <n v="10600"/>
    <n v="907"/>
    <n v="4904501"/>
    <n v="6"/>
    <n v="0"/>
    <n v="23120332"/>
    <n v="64"/>
    <n v="8"/>
    <n v="668652037"/>
    <n v="882"/>
    <n v="16"/>
    <n v="2852371986"/>
    <n v="10015"/>
    <n v="907"/>
    <s v="domain\PeerSvc"/>
    <x v="839"/>
    <n v="1"/>
  </r>
  <r>
    <s v="\\FS1\2018\124296"/>
    <n v="8"/>
    <n v="3179025635"/>
    <n v="6262"/>
    <n v="562"/>
    <n v="507669"/>
    <n v="41584710"/>
    <n v="5656629"/>
    <n v="1955772510"/>
    <n v="0"/>
    <s v="\\FS1\2018\123456\2018\X\001\CC\2083711b-2405-4081-a4bf-0619c8375f1b\GMI.xml"/>
    <n v="8"/>
    <n v="0"/>
    <s v="\\FS1\2018\123456\2018\S\001\CC\2083711b-2405-4081-a4bf-0619c8375f1b\FC_CFf_2083711b-2405-4081-a4bf-0619c8375f1b_2083711b-2405-4081-a4bf-0619c8375f1b.docx"/>
    <n v="212"/>
    <n v="0"/>
    <n v="0"/>
    <n v="0"/>
    <n v="0"/>
    <n v="0"/>
    <n v="1"/>
    <n v="2"/>
    <n v="0"/>
    <d v="2020-02-08T20:34:12"/>
    <d v="2020-02-09T00:53:31"/>
    <d v="2020-02-08T20:23:48"/>
    <n v="0"/>
    <n v="0"/>
    <n v="2"/>
    <n v="437710384"/>
    <n v="286"/>
    <n v="11"/>
    <n v="623821544"/>
    <n v="778"/>
    <n v="76"/>
    <n v="3096835841"/>
    <n v="5829"/>
    <n v="562"/>
    <n v="19543585"/>
    <n v="14"/>
    <n v="562"/>
    <n v="920885592"/>
    <n v="555"/>
    <n v="562"/>
    <n v="1221520147"/>
    <n v="1182"/>
    <n v="562"/>
    <n v="3179025635"/>
    <n v="6262"/>
    <n v="562"/>
    <n v="13186662"/>
    <n v="8"/>
    <n v="0"/>
    <n v="513000489"/>
    <n v="323"/>
    <n v="0"/>
    <n v="928266577"/>
    <n v="951"/>
    <n v="12"/>
    <n v="2960450889"/>
    <n v="5737"/>
    <n v="562"/>
    <s v="domain\PeerSvc"/>
    <x v="840"/>
    <n v="1"/>
  </r>
  <r>
    <s v="\\FS1\2018\124297"/>
    <n v="8"/>
    <n v="3950101123"/>
    <n v="13928"/>
    <n v="1298"/>
    <n v="283608"/>
    <n v="16095648"/>
    <n v="3043221"/>
    <n v="463872168"/>
    <n v="0"/>
    <s v="\\FS1\2018\123456\2018\K\001\CC\2083711b-2405-4081-a4bf-0619c8375f1b\GMI.xml"/>
    <n v="8"/>
    <n v="0"/>
    <s v="\\FS1\2018\123456\2018\K\001\CC\2083711b-2405-4081-a4bf-0619c8375f1b\MASK_CFf_2083711b-2405-4081-a4bf-0619c8375f1b_2083711b-2405-4081-a4bf-0619c8375f1b.docx"/>
    <n v="214"/>
    <n v="0"/>
    <n v="0"/>
    <n v="0"/>
    <n v="0"/>
    <n v="0"/>
    <n v="0"/>
    <n v="2"/>
    <n v="1"/>
    <d v="2020-02-08T18:12:15"/>
    <d v="2020-02-09T01:24:49"/>
    <d v="2020-02-08T18:12:06"/>
    <n v="7646339"/>
    <n v="26"/>
    <n v="9"/>
    <n v="85986463"/>
    <n v="351"/>
    <n v="80"/>
    <n v="470477375"/>
    <n v="1766"/>
    <n v="158"/>
    <n v="3922343085"/>
    <n v="13807"/>
    <n v="1298"/>
    <n v="25860910"/>
    <n v="76"/>
    <n v="1298"/>
    <n v="135578352"/>
    <n v="456"/>
    <n v="1298"/>
    <n v="603399089"/>
    <n v="1899"/>
    <n v="1298"/>
    <n v="3950101123"/>
    <n v="13928"/>
    <n v="1298"/>
    <n v="8967058"/>
    <n v="26"/>
    <n v="0"/>
    <n v="72442716"/>
    <n v="339"/>
    <n v="11"/>
    <n v="439272576"/>
    <n v="1730"/>
    <n v="36"/>
    <n v="3895199610"/>
    <n v="13754"/>
    <n v="1298"/>
    <s v="domain\PeerSvc"/>
    <x v="841"/>
    <n v="1"/>
  </r>
  <r>
    <s v="\\FS1\2018\124298"/>
    <n v="8"/>
    <n v="136473427"/>
    <n v="427"/>
    <n v="65"/>
    <n v="319609"/>
    <n v="3294370"/>
    <n v="2099591"/>
    <n v="101944251"/>
    <n v="0"/>
    <s v="\\FS1\2018\123456\2018\F\001\CC\2083711b-2405-4081-a4bf-0619c8375f1b\GMI.xml"/>
    <n v="8"/>
    <n v="0"/>
    <s v="\\FS1\2018\123456\2018\I\001\CC\2083711b-2405-4081-a4bf-0619c8375f1b\CF_5100_2083711b-2405-4081-a4bf-0619c8375f1b_2083711b-2405-4081-a4bf-0619c8375f1b.docx"/>
    <n v="211"/>
    <n v="0"/>
    <n v="0"/>
    <n v="0"/>
    <n v="0"/>
    <n v="0"/>
    <n v="0"/>
    <n v="0"/>
    <n v="0"/>
    <d v="2020-02-05T16:52:33"/>
    <d v="2020-02-08T21:18:44"/>
    <d v="2020-02-05T16:45:57"/>
    <n v="0"/>
    <n v="0"/>
    <n v="0"/>
    <n v="22048821"/>
    <n v="27"/>
    <n v="6"/>
    <n v="22048821"/>
    <n v="27"/>
    <n v="6"/>
    <n v="135564540"/>
    <n v="422"/>
    <n v="65"/>
    <n v="0"/>
    <n v="0"/>
    <n v="65"/>
    <n v="43637155"/>
    <n v="49"/>
    <n v="65"/>
    <n v="43637155"/>
    <n v="49"/>
    <n v="65"/>
    <n v="136473427"/>
    <n v="427"/>
    <n v="65"/>
    <n v="0"/>
    <n v="0"/>
    <n v="0"/>
    <n v="22381952"/>
    <n v="27"/>
    <n v="2"/>
    <n v="22381952"/>
    <n v="27"/>
    <n v="2"/>
    <n v="127762601"/>
    <n v="409"/>
    <n v="65"/>
    <s v="domain\PeerSvc"/>
    <x v="842"/>
    <n v="1"/>
  </r>
  <r>
    <s v="\\FS1\2018\124299"/>
    <n v="8"/>
    <n v="746247331"/>
    <n v="2289"/>
    <n v="217"/>
    <n v="326014"/>
    <n v="27911327"/>
    <n v="3438927"/>
    <n v="330286528"/>
    <n v="0"/>
    <s v="\\FS1\2018\123456\2018\I\002\CC\2083711b-2405-4081-a4bf-0619c8375f1b\GLI.xml"/>
    <n v="8"/>
    <n v="0"/>
    <s v="\\FS1\2018\123456\2018\K\001\CC\2083711b-2405-4081-a4bf-0619c8375f1b\MASK_CFf_2083711b-2405-4081-a4bf-0619c8375f1b_2083711b-2405-4081-a4bf-0619c8375f1b.docx"/>
    <n v="214"/>
    <n v="0"/>
    <n v="0"/>
    <n v="0"/>
    <n v="0"/>
    <n v="0"/>
    <n v="0"/>
    <n v="0"/>
    <n v="0"/>
    <d v="2020-02-07T16:35:06"/>
    <d v="2020-02-09T01:19:29"/>
    <d v="2020-02-07T16:34:37"/>
    <n v="0"/>
    <n v="0"/>
    <n v="0"/>
    <n v="92265909"/>
    <n v="268"/>
    <n v="68"/>
    <n v="254182981"/>
    <n v="483"/>
    <n v="90"/>
    <n v="744649155"/>
    <n v="2283"/>
    <n v="217"/>
    <n v="872540"/>
    <n v="4"/>
    <n v="217"/>
    <n v="181455164"/>
    <n v="337"/>
    <n v="217"/>
    <n v="379360373"/>
    <n v="676"/>
    <n v="217"/>
    <n v="746247331"/>
    <n v="2289"/>
    <n v="217"/>
    <n v="0"/>
    <n v="0"/>
    <n v="0"/>
    <n v="92916633"/>
    <n v="267"/>
    <n v="0"/>
    <n v="248959545"/>
    <n v="465"/>
    <n v="11"/>
    <n v="744347812"/>
    <n v="2281"/>
    <n v="217"/>
    <s v="domain\PeerSvc"/>
    <x v="843"/>
    <n v="1"/>
  </r>
  <r>
    <s v="\\FS1\2018\124300"/>
    <n v="8"/>
    <n v="1837690077"/>
    <n v="4360"/>
    <n v="634"/>
    <n v="421488"/>
    <n v="6284724"/>
    <n v="2898564"/>
    <n v="827163896"/>
    <n v="0"/>
    <s v="\\FS1\2018\123456\2018\S\001\CC\2083711b-2405-4081-a4bf-0619c8375f1b\LGP.docx"/>
    <n v="8"/>
    <n v="0"/>
    <s v="\\FS1\2018\123456\2018\F\002\CC\2083711b-2405-4081-a4bf-0619c8375f1b\CFf_2083711b-2405-4081-a4bf-0619c8375f1b_2083711b-2405-4081-a4bf-0619c8375f1b.docx"/>
    <n v="209"/>
    <n v="0"/>
    <n v="0"/>
    <n v="0"/>
    <n v="0"/>
    <n v="0"/>
    <n v="2"/>
    <n v="2"/>
    <n v="0"/>
    <d v="2020-02-07T11:48:38"/>
    <d v="2020-02-08T21:21:23"/>
    <d v="2020-02-07T11:46:43"/>
    <n v="0"/>
    <n v="0"/>
    <n v="0"/>
    <n v="194866166"/>
    <n v="284"/>
    <n v="10"/>
    <n v="677886417"/>
    <n v="1794"/>
    <n v="243"/>
    <n v="1717103173"/>
    <n v="3667"/>
    <n v="634"/>
    <n v="0"/>
    <n v="0"/>
    <n v="634"/>
    <n v="572630275"/>
    <n v="853"/>
    <n v="634"/>
    <n v="950257928"/>
    <n v="2190"/>
    <n v="634"/>
    <n v="1837690077"/>
    <n v="4356"/>
    <n v="634"/>
    <n v="0"/>
    <n v="0"/>
    <n v="0"/>
    <n v="377414020"/>
    <n v="542"/>
    <n v="0"/>
    <n v="673181928"/>
    <n v="1796"/>
    <n v="26"/>
    <n v="1675200168"/>
    <n v="3658"/>
    <n v="634"/>
    <s v="domain\PeerSvc"/>
    <x v="844"/>
    <n v="1"/>
  </r>
  <r>
    <s v="\\FS1\2018\124301"/>
    <n v="8"/>
    <n v="2752133643"/>
    <n v="8246"/>
    <n v="603"/>
    <n v="333753"/>
    <n v="23808132"/>
    <n v="4564069"/>
    <n v="1452917700"/>
    <n v="0"/>
    <s v="\\FS1\2018\123456\2018\Y\001\CC\2083711b-2405-4081-a4bf-0619c8375f1b\GMI.xml"/>
    <n v="8"/>
    <n v="0"/>
    <s v="\\FS1\2018\123456\2018\Y\001\CC\2083711b-2405-4081-a4bf-0619c8375f1b\FC_CFf_2083711b-2405-4081-a4bf-0619c8375f1b_2083711b-2405-4081-a4bf-0619c8375f1b.docx"/>
    <n v="212"/>
    <n v="0"/>
    <n v="0"/>
    <n v="0"/>
    <n v="0"/>
    <n v="0"/>
    <n v="1"/>
    <n v="2"/>
    <n v="0"/>
    <d v="2020-02-08T16:02:41"/>
    <d v="2020-02-09T01:24:42"/>
    <d v="2020-02-08T15:43:15"/>
    <n v="1139755"/>
    <n v="8"/>
    <n v="5"/>
    <n v="27239194"/>
    <n v="35"/>
    <n v="12"/>
    <n v="188032918"/>
    <n v="940"/>
    <n v="155"/>
    <n v="2649718762"/>
    <n v="7711"/>
    <n v="603"/>
    <n v="4221984"/>
    <n v="10"/>
    <n v="603"/>
    <n v="172384064"/>
    <n v="665"/>
    <n v="603"/>
    <n v="254283394"/>
    <n v="1025"/>
    <n v="603"/>
    <n v="2752133643"/>
    <n v="8246"/>
    <n v="603"/>
    <n v="4221984"/>
    <n v="10"/>
    <n v="1"/>
    <n v="40542121"/>
    <n v="44"/>
    <n v="2"/>
    <n v="101768021"/>
    <n v="825"/>
    <n v="10"/>
    <n v="2570798345"/>
    <n v="7620"/>
    <n v="603"/>
    <s v="domain\PeerSvc"/>
    <x v="845"/>
    <n v="1"/>
  </r>
  <r>
    <s v="\\FS1\2018\124302"/>
    <n v="8"/>
    <n v="661216055"/>
    <n v="2562"/>
    <n v="264"/>
    <n v="258085"/>
    <n v="2884791"/>
    <n v="2504606"/>
    <n v="478894324"/>
    <n v="0"/>
    <s v="\\FS1\2018\123456\2018\S\001\CC\2083711b-2405-4081-a4bf-0619c8375f1b\GMI.xml"/>
    <n v="8"/>
    <n v="0"/>
    <s v="\\FS1\2018\123456\2018\I\001\CC\2083711b-2405-4081-a4bf-0619c8375f1b\Cache_CFf_2083711b-2405-4081-a4bf-0619c8375f1b_2083711b-2405-4081-a4bf-0619c8375f1b.docx"/>
    <n v="215"/>
    <n v="0"/>
    <n v="0"/>
    <n v="0"/>
    <n v="0"/>
    <n v="0"/>
    <n v="0"/>
    <n v="1"/>
    <n v="0"/>
    <d v="2020-02-07T17:54:33"/>
    <d v="2020-02-09T00:47:16"/>
    <d v="2020-02-07T16:23:27"/>
    <n v="0"/>
    <n v="0"/>
    <n v="0"/>
    <n v="9718510"/>
    <n v="6"/>
    <n v="7"/>
    <n v="138217148"/>
    <n v="231"/>
    <n v="12"/>
    <n v="609449403"/>
    <n v="2255"/>
    <n v="264"/>
    <n v="10756348"/>
    <n v="6"/>
    <n v="264"/>
    <n v="12530772"/>
    <n v="11"/>
    <n v="264"/>
    <n v="264460639"/>
    <n v="446"/>
    <n v="264"/>
    <n v="661216055"/>
    <n v="2562"/>
    <n v="264"/>
    <n v="0"/>
    <n v="0"/>
    <n v="0"/>
    <n v="12530772"/>
    <n v="11"/>
    <n v="1"/>
    <n v="149919283"/>
    <n v="249"/>
    <n v="2"/>
    <n v="602896188"/>
    <n v="2247"/>
    <n v="264"/>
    <s v="domain\PeerSvc"/>
    <x v="846"/>
    <n v="1"/>
  </r>
  <r>
    <s v="\\FS1\2018\124303"/>
    <n v="8"/>
    <n v="156568884"/>
    <n v="133"/>
    <n v="44"/>
    <n v="1177209"/>
    <n v="26905239"/>
    <n v="3558383"/>
    <n v="105620180"/>
    <n v="0"/>
    <s v="\\FS1\2018\123456\2018\Y\001\CC\2083711b-2405-4081-a4bf-0619c8375f1b\LGP.docx"/>
    <n v="8"/>
    <n v="0"/>
    <s v="\\FS1\2018\123456\2018\I\001\CC\2083711b-2405-4081-a4bf-0619c8375f1b\CFf_2083711b-2405-4081-a4bf-0619c8375f1b_2083711b-2405-4081-a4bf-0619c8375f1b.docx"/>
    <n v="209"/>
    <n v="0"/>
    <n v="0"/>
    <n v="0"/>
    <n v="0"/>
    <n v="0"/>
    <n v="0"/>
    <n v="0"/>
    <n v="0"/>
    <d v="2019-07-17T15:39:21"/>
    <d v="2020-02-08T21:16:05"/>
    <d v="2019-07-17T15:37:52"/>
    <n v="0"/>
    <n v="0"/>
    <n v="0"/>
    <n v="0"/>
    <n v="0"/>
    <n v="0"/>
    <n v="0"/>
    <n v="0"/>
    <n v="0"/>
    <n v="156568884"/>
    <n v="133"/>
    <n v="44"/>
    <n v="0"/>
    <n v="0"/>
    <n v="44"/>
    <n v="0"/>
    <n v="0"/>
    <n v="44"/>
    <n v="0"/>
    <n v="0"/>
    <n v="44"/>
    <n v="156568884"/>
    <n v="133"/>
    <n v="44"/>
    <n v="0"/>
    <n v="0"/>
    <n v="0"/>
    <n v="0"/>
    <n v="0"/>
    <n v="0"/>
    <n v="0"/>
    <n v="0"/>
    <n v="0"/>
    <n v="156568884"/>
    <n v="133"/>
    <n v="44"/>
    <s v="domain\PeerSvc"/>
    <x v="847"/>
    <n v="0"/>
  </r>
  <r>
    <s v="\\FS1\2018\124304"/>
    <n v="8"/>
    <n v="2507565736"/>
    <n v="7442"/>
    <n v="794"/>
    <n v="336947"/>
    <n v="23883396"/>
    <n v="3158143"/>
    <n v="1220532108"/>
    <n v="0"/>
    <s v="\\FS1\2018\123456\2018\I\001\PC\SP\2083711b-2405-4081-a4bf-0619c8375f1b\"/>
    <n v="8"/>
    <n v="0"/>
    <s v="\\FS1\2018\123456\2018\I\003\CC\2083711b-2405-4081-a4bf-0619c8375f1b\Cache_CFf_2083711b-2405-4081-a4bf-0619c8375f1b_2083711b-2405-4081-a4bf-0619c8375f1b.docx"/>
    <n v="215"/>
    <n v="0"/>
    <n v="0"/>
    <n v="0"/>
    <n v="0"/>
    <n v="0"/>
    <n v="1"/>
    <n v="1"/>
    <n v="0"/>
    <d v="2020-02-09T03:07:50"/>
    <d v="2020-02-09T03:46:27"/>
    <d v="2020-02-09T03:07:50"/>
    <n v="571004"/>
    <n v="5"/>
    <n v="19"/>
    <n v="26750278"/>
    <n v="84"/>
    <n v="30"/>
    <n v="110213550"/>
    <n v="296"/>
    <n v="54"/>
    <n v="2400471300"/>
    <n v="6846"/>
    <n v="794"/>
    <n v="34629273"/>
    <n v="75"/>
    <n v="794"/>
    <n v="73221838"/>
    <n v="154"/>
    <n v="794"/>
    <n v="195366058"/>
    <n v="406"/>
    <n v="794"/>
    <n v="2507565736"/>
    <n v="7442"/>
    <n v="794"/>
    <n v="24029383"/>
    <n v="44"/>
    <n v="0"/>
    <n v="54635325"/>
    <n v="124"/>
    <n v="0"/>
    <n v="92401728"/>
    <n v="272"/>
    <n v="8"/>
    <n v="2361268322"/>
    <n v="6768"/>
    <n v="794"/>
    <s v="domain\PeerSvc"/>
    <x v="848"/>
    <n v="1"/>
  </r>
  <r>
    <s v="\\FS1\2018\124305"/>
    <n v="8"/>
    <n v="1764996864"/>
    <n v="5286"/>
    <n v="470"/>
    <n v="333900"/>
    <n v="20075467"/>
    <n v="3755312"/>
    <n v="1351665698"/>
    <n v="0"/>
    <s v="\\FS1\2018\123456\2018\F\001\CC\2083711b-2405-4081-a4bf-0619c8375f1b\GMI.xml"/>
    <n v="8"/>
    <n v="0"/>
    <s v="\\FS1\2018\123456\2018\I\001\CC\2083711b-2405-4081-a4bf-0619c8375f1b\CF_34050_2083711b-2405-4081-a4bf-0619c8375f1b_2083711b-2405-4081-a4bf-0619c8375f1b.docx"/>
    <n v="212"/>
    <n v="0"/>
    <n v="0"/>
    <n v="0"/>
    <n v="0"/>
    <n v="0"/>
    <n v="1"/>
    <n v="1"/>
    <n v="0"/>
    <d v="2020-02-09T03:39:30"/>
    <d v="2020-02-09T04:31:35"/>
    <d v="2020-02-09T03:39:29"/>
    <n v="5717391"/>
    <n v="6"/>
    <n v="3"/>
    <n v="24070869"/>
    <n v="28"/>
    <n v="4"/>
    <n v="393329558"/>
    <n v="400"/>
    <n v="17"/>
    <n v="1692308915"/>
    <n v="4881"/>
    <n v="470"/>
    <n v="18949826"/>
    <n v="24"/>
    <n v="470"/>
    <n v="713572378"/>
    <n v="617"/>
    <n v="470"/>
    <n v="772544435"/>
    <n v="726"/>
    <n v="470"/>
    <n v="1764996864"/>
    <n v="5286"/>
    <n v="470"/>
    <n v="9960228"/>
    <n v="14"/>
    <n v="0"/>
    <n v="43264290"/>
    <n v="51"/>
    <n v="0"/>
    <n v="403963389"/>
    <n v="415"/>
    <n v="1"/>
    <n v="1687471729"/>
    <n v="4893"/>
    <n v="470"/>
    <s v="domain\PeerSvc"/>
    <x v="849"/>
    <n v="1"/>
  </r>
  <r>
    <s v="\\FS1\2018\124306"/>
    <n v="8"/>
    <n v="1843374387"/>
    <n v="6185"/>
    <n v="517"/>
    <n v="298039"/>
    <n v="22825989"/>
    <n v="3565521"/>
    <n v="1191050519"/>
    <n v="0"/>
    <s v="\\FS1\2018\123456\2018\P\001\CC\2083711b-2405-4081-a4bf-0619c8375f1b\GMI.xml"/>
    <n v="8"/>
    <n v="0"/>
    <s v="\\FS1\2018\123456\2018\F\001\CC\2083711b-2405-4081-a4bf-0619c8375f1b\FC_CFf_2083711b-2405-4081-a4bf-0619c8375f1b_2083711b-2405-4081-a4bf-0619c8375f1b.docx"/>
    <n v="212"/>
    <n v="0"/>
    <n v="0"/>
    <n v="0"/>
    <n v="0"/>
    <n v="0"/>
    <n v="1"/>
    <n v="1"/>
    <n v="0"/>
    <d v="2020-02-08T12:48:47"/>
    <d v="2020-02-09T00:38:36"/>
    <d v="2020-02-08T12:47:05"/>
    <n v="916998"/>
    <n v="1"/>
    <n v="1"/>
    <n v="3944780"/>
    <n v="11"/>
    <n v="7"/>
    <n v="404013700"/>
    <n v="530"/>
    <n v="38"/>
    <n v="1769342311"/>
    <n v="5791"/>
    <n v="517"/>
    <n v="2664405"/>
    <n v="3"/>
    <n v="517"/>
    <n v="9908099"/>
    <n v="18"/>
    <n v="517"/>
    <n v="762670121"/>
    <n v="870"/>
    <n v="517"/>
    <n v="1843374387"/>
    <n v="6185"/>
    <n v="517"/>
    <n v="916998"/>
    <n v="1"/>
    <n v="0"/>
    <n v="4166077"/>
    <n v="10"/>
    <n v="1"/>
    <n v="414690470"/>
    <n v="532"/>
    <n v="15"/>
    <n v="1555468289"/>
    <n v="5654"/>
    <n v="517"/>
    <s v="domain\PeerSvc"/>
    <x v="850"/>
    <n v="1"/>
  </r>
  <r>
    <s v="\\FS1\2018\124307"/>
    <n v="8"/>
    <n v="1470565779"/>
    <n v="3230"/>
    <n v="393"/>
    <n v="455283"/>
    <n v="9772245"/>
    <n v="3741897"/>
    <n v="707971018"/>
    <n v="0"/>
    <s v="\\FS1\2018\123456\2018\X\001\CC\2083711b-2405-4081-a4bf-0619c8375f1b\GMI.xml"/>
    <n v="8"/>
    <n v="0"/>
    <s v="\\FS1\2018\123456\2018\C\001\CC\2083711b-2405-4081-a4bf-0619c8375f1b\FC_CFf_2083711b-2405-4081-a4bf-0619c8375f1b_2083711b-2405-4081-a4bf-0619c8375f1b.docx"/>
    <n v="212"/>
    <n v="0"/>
    <n v="0"/>
    <n v="0"/>
    <n v="0"/>
    <n v="0"/>
    <n v="0"/>
    <n v="2"/>
    <n v="0"/>
    <d v="2020-02-08T13:35:00"/>
    <d v="2020-02-09T00:24:11"/>
    <d v="2020-02-08T12:26:48"/>
    <n v="1765844"/>
    <n v="1"/>
    <n v="1"/>
    <n v="1765844"/>
    <n v="1"/>
    <n v="3"/>
    <n v="17793384"/>
    <n v="41"/>
    <n v="14"/>
    <n v="1398133398"/>
    <n v="2866"/>
    <n v="393"/>
    <n v="4876397"/>
    <n v="3"/>
    <n v="393"/>
    <n v="13119369"/>
    <n v="12"/>
    <n v="393"/>
    <n v="74398837"/>
    <n v="99"/>
    <n v="393"/>
    <n v="1470565779"/>
    <n v="3230"/>
    <n v="393"/>
    <n v="3110553"/>
    <n v="2"/>
    <n v="0"/>
    <n v="8494541"/>
    <n v="8"/>
    <n v="0"/>
    <n v="16768104"/>
    <n v="35"/>
    <n v="0"/>
    <n v="1319234869"/>
    <n v="2792"/>
    <n v="393"/>
    <s v="domain\PeerSvc"/>
    <x v="851"/>
    <n v="1"/>
  </r>
  <r>
    <s v="\\FS1\2018\124308"/>
    <n v="8"/>
    <n v="378140892"/>
    <n v="992"/>
    <n v="126"/>
    <n v="381190"/>
    <n v="44038559"/>
    <n v="3001118"/>
    <n v="240826651"/>
    <n v="0"/>
    <s v="\\FS1\2018\123456\2018\Y\001\CC\2083711b-2405-4081-a4bf-0619c8375f1b\GLI.xml"/>
    <n v="8"/>
    <n v="0"/>
    <s v="\\FS1\2018\123456\2018\I\001\CC\2083711b-2405-4081-a4bf-0619c8375f1b\CF_5100_2083711b-2405-4081-a4bf-0619c8375f1b_2083711b-2405-4081-a4bf-0619c8375f1b.docx"/>
    <n v="211"/>
    <n v="0"/>
    <n v="0"/>
    <n v="0"/>
    <n v="0"/>
    <n v="0"/>
    <n v="0"/>
    <n v="0"/>
    <n v="0"/>
    <d v="2020-02-03T13:06:53"/>
    <d v="2020-02-08T21:15:11"/>
    <d v="2020-02-03T13:06:49"/>
    <n v="0"/>
    <n v="0"/>
    <n v="0"/>
    <n v="474514"/>
    <n v="1"/>
    <n v="1"/>
    <n v="38904929"/>
    <n v="165"/>
    <n v="39"/>
    <n v="378140892"/>
    <n v="992"/>
    <n v="126"/>
    <n v="0"/>
    <n v="0"/>
    <n v="126"/>
    <n v="944002"/>
    <n v="2"/>
    <n v="126"/>
    <n v="103278601"/>
    <n v="195"/>
    <n v="126"/>
    <n v="378140892"/>
    <n v="992"/>
    <n v="126"/>
    <n v="0"/>
    <n v="0"/>
    <n v="0"/>
    <n v="469488"/>
    <n v="1"/>
    <n v="0"/>
    <n v="83055170"/>
    <n v="166"/>
    <n v="2"/>
    <n v="378140892"/>
    <n v="992"/>
    <n v="126"/>
    <s v="domain\PeerSvc"/>
    <x v="852"/>
    <n v="1"/>
  </r>
  <r>
    <s v="\\FS1\2018\124309"/>
    <n v="9"/>
    <n v="383654021050"/>
    <n v="610870"/>
    <n v="52780"/>
    <n v="628045"/>
    <n v="3425821424"/>
    <n v="7268928"/>
    <n v="15357861386"/>
    <n v="0"/>
    <s v="\\FS1\2018\123456\2018\I\112\CC\2083711b-2405-4081-a4bf-0619c8375f1b\Error\CFf_2083711b-2405-4081-a4bf-0619c8375f1b_2083711b-2405-4081-a4bf-0619c8375f1b.docx"/>
    <n v="9"/>
    <n v="0"/>
    <s v="\\FS1\2018\123456\2018\C\022\CC\2083711b-2405-4081-a4bf-0619c8375f1b\Cache_CF_317_2083711b-2405-4081-a4bf-0619c8375f1b_2083711b-2405-4081-a4bf-0619c8375f1b.docx"/>
    <n v="216"/>
    <n v="0"/>
    <n v="0"/>
    <n v="0"/>
    <n v="1"/>
    <n v="15357861386"/>
    <n v="40"/>
    <n v="84"/>
    <n v="71"/>
    <d v="2020-02-09T04:30:21"/>
    <d v="2020-02-09T04:30:21"/>
    <d v="2020-02-09T04:30:21"/>
    <n v="6384659753"/>
    <n v="2756"/>
    <n v="894"/>
    <n v="15331013876"/>
    <n v="13910"/>
    <n v="2512"/>
    <n v="60594035282"/>
    <n v="91656"/>
    <n v="16766"/>
    <n v="358821031207"/>
    <n v="575569"/>
    <n v="52780"/>
    <n v="22330911739"/>
    <n v="11286"/>
    <n v="52780"/>
    <n v="106137733519"/>
    <n v="65139"/>
    <n v="52780"/>
    <n v="142186241209"/>
    <n v="143171"/>
    <n v="52780"/>
    <n v="383654021050"/>
    <n v="610856"/>
    <n v="52780"/>
    <n v="14281346516"/>
    <n v="7019"/>
    <n v="26"/>
    <n v="30902543836"/>
    <n v="20418"/>
    <n v="514"/>
    <n v="67822371606"/>
    <n v="93805"/>
    <n v="5274"/>
    <n v="339373879073"/>
    <n v="561681"/>
    <n v="52780"/>
    <s v="domain\PeerSvc"/>
    <x v="853"/>
    <n v="1"/>
  </r>
  <r>
    <s v="\\FS1\2018\124310"/>
    <n v="8"/>
    <n v="207059540"/>
    <n v="1113"/>
    <n v="112"/>
    <n v="186037"/>
    <n v="1796061"/>
    <n v="1848745"/>
    <n v="162905992"/>
    <n v="0"/>
    <s v="\\FS1\2018\123456\2018\P\001\CC\2083711b-2405-4081-a4bf-0619c8375f1b\GMI.xml"/>
    <n v="8"/>
    <n v="0"/>
    <s v="\\FS1\2018\123456\2018\I\001\CC\2083711b-2405-4081-a4bf-0619c8375f1b\CF_500_2083711b-2405-4081-a4bf-0619c8375f1b_2083711b-2405-4081-a4bf-0619c8375f1b.docx"/>
    <n v="210"/>
    <n v="0"/>
    <n v="0"/>
    <n v="0"/>
    <n v="0"/>
    <n v="0"/>
    <n v="0"/>
    <n v="0"/>
    <n v="0"/>
    <d v="2020-02-06T15:52:07"/>
    <d v="2020-02-08T21:22:03"/>
    <d v="2020-02-06T15:52:03"/>
    <n v="0"/>
    <n v="0"/>
    <n v="0"/>
    <n v="1472511"/>
    <n v="3"/>
    <n v="1"/>
    <n v="10934535"/>
    <n v="59"/>
    <n v="7"/>
    <n v="175561472"/>
    <n v="921"/>
    <n v="112"/>
    <n v="0"/>
    <n v="0"/>
    <n v="112"/>
    <n v="2942151"/>
    <n v="6"/>
    <n v="112"/>
    <n v="21861021"/>
    <n v="80"/>
    <n v="112"/>
    <n v="207059540"/>
    <n v="1113"/>
    <n v="112"/>
    <n v="0"/>
    <n v="0"/>
    <n v="0"/>
    <n v="1469640"/>
    <n v="3"/>
    <n v="0"/>
    <n v="12910860"/>
    <n v="59"/>
    <n v="0"/>
    <n v="169300484"/>
    <n v="910"/>
    <n v="112"/>
    <s v="domain\PeerSvc"/>
    <x v="854"/>
    <n v="1"/>
  </r>
  <r>
    <s v="\\FS1\2018\124311"/>
    <n v="8"/>
    <n v="302525756"/>
    <n v="921"/>
    <n v="124"/>
    <n v="328475"/>
    <n v="1090277"/>
    <n v="2439723"/>
    <n v="176549176"/>
    <n v="0"/>
    <s v="\\FS1\2018\123456\2018\I\001\PC\SP\2083711b-2405-4081-a4bf-0619c8375f1b\"/>
    <n v="8"/>
    <n v="0"/>
    <s v="\\FS1\2018\123456\2018\C\001\CC\2083711b-2405-4081-a4bf-0619c8375f1b\CFf_2083711b-2405-4081-a4bf-0619c8375f1b_2083711b-2405-4081-a4bf-0619c8375f1b.docx"/>
    <n v="209"/>
    <n v="0"/>
    <n v="0"/>
    <n v="0"/>
    <n v="0"/>
    <n v="0"/>
    <n v="0"/>
    <n v="0"/>
    <n v="0"/>
    <d v="2020-02-08T14:47:51"/>
    <d v="2020-02-09T01:11:46"/>
    <d v="2020-02-08T14:46:48"/>
    <n v="1439085"/>
    <n v="5"/>
    <n v="4"/>
    <n v="3945930"/>
    <n v="8"/>
    <n v="4"/>
    <n v="28622374"/>
    <n v="107"/>
    <n v="22"/>
    <n v="295882127"/>
    <n v="892"/>
    <n v="124"/>
    <n v="2351938"/>
    <n v="6"/>
    <n v="124"/>
    <n v="4707947"/>
    <n v="9"/>
    <n v="124"/>
    <n v="31773952"/>
    <n v="111"/>
    <n v="124"/>
    <n v="302525756"/>
    <n v="921"/>
    <n v="124"/>
    <n v="1439085"/>
    <n v="5"/>
    <n v="1"/>
    <n v="3118913"/>
    <n v="7"/>
    <n v="1"/>
    <n v="19370564"/>
    <n v="92"/>
    <n v="3"/>
    <n v="294554413"/>
    <n v="888"/>
    <n v="124"/>
    <s v="domain\PeerSvc"/>
    <x v="855"/>
    <n v="1"/>
  </r>
  <r>
    <s v="\\FS1\2018\124312"/>
    <n v="8"/>
    <n v="797884264"/>
    <n v="1386"/>
    <n v="204"/>
    <n v="575674"/>
    <n v="23272647"/>
    <n v="3911197"/>
    <n v="563472857"/>
    <n v="0"/>
    <s v="\\FS1\2018\123456\2018\Y\001\CC\2083711b-2405-4081-a4bf-0619c8375f1b\GMI.xml"/>
    <n v="8"/>
    <n v="0"/>
    <s v="\\FS1\2018\123456\2018\K\001\CC\2083711b-2405-4081-a4bf-0619c8375f1b\MASK_CFf_2083711b-2405-4081-a4bf-0619c8375f1b_2083711b-2405-4081-a4bf-0619c8375f1b.docx"/>
    <n v="214"/>
    <n v="0"/>
    <n v="0"/>
    <n v="0"/>
    <n v="0"/>
    <n v="0"/>
    <n v="0"/>
    <n v="1"/>
    <n v="0"/>
    <d v="2019-12-23T10:35:20"/>
    <d v="2020-02-08T21:18:00"/>
    <d v="2019-12-23T09:40:52"/>
    <n v="0"/>
    <n v="0"/>
    <n v="0"/>
    <n v="0"/>
    <n v="0"/>
    <n v="0"/>
    <n v="0"/>
    <n v="0"/>
    <n v="0"/>
    <n v="770122877"/>
    <n v="1226"/>
    <n v="204"/>
    <n v="0"/>
    <n v="0"/>
    <n v="204"/>
    <n v="0"/>
    <n v="0"/>
    <n v="204"/>
    <n v="0"/>
    <n v="0"/>
    <n v="204"/>
    <n v="797884264"/>
    <n v="1386"/>
    <n v="204"/>
    <n v="0"/>
    <n v="0"/>
    <n v="0"/>
    <n v="0"/>
    <n v="0"/>
    <n v="0"/>
    <n v="0"/>
    <n v="0"/>
    <n v="0"/>
    <n v="770779221"/>
    <n v="1233"/>
    <n v="204"/>
    <s v="domain\PeerSvc"/>
    <x v="856"/>
    <n v="1"/>
  </r>
  <r>
    <s v="\\FS1\2018\124313"/>
    <n v="8"/>
    <n v="1507461796"/>
    <n v="5327"/>
    <n v="573"/>
    <n v="282985"/>
    <n v="4998296"/>
    <n v="2630823"/>
    <n v="460160797"/>
    <n v="0"/>
    <s v="\\FS1\2018\123456\2018\C\001\CC\2083711b-2405-4081-a4bf-0619c8375f1b\GMI.xml"/>
    <n v="8"/>
    <n v="0"/>
    <s v="\\FS1\2018\123456\2018\I\001\CC\2083711b-2405-4081-a4bf-0619c8375f1b\Cache_offd_2083711b-2405-4081-a4bf-0619c8375f1b_2083711b-2405-4081-a4bf-0619c8375f1b.docx"/>
    <n v="210"/>
    <n v="0"/>
    <n v="0"/>
    <n v="0"/>
    <n v="0"/>
    <n v="0"/>
    <n v="0"/>
    <n v="2"/>
    <n v="0"/>
    <d v="2020-02-08T08:49:27"/>
    <d v="2020-02-09T01:09:56"/>
    <d v="2020-02-08T08:49:26"/>
    <n v="1332406"/>
    <n v="3"/>
    <n v="1"/>
    <n v="7347289"/>
    <n v="24"/>
    <n v="9"/>
    <n v="250641777"/>
    <n v="477"/>
    <n v="41"/>
    <n v="1424334903"/>
    <n v="4915"/>
    <n v="573"/>
    <n v="2921788"/>
    <n v="6"/>
    <n v="573"/>
    <n v="14839497"/>
    <n v="36"/>
    <n v="573"/>
    <n v="485817923"/>
    <n v="816"/>
    <n v="573"/>
    <n v="1507461796"/>
    <n v="5327"/>
    <n v="573"/>
    <n v="1332406"/>
    <n v="3"/>
    <n v="0"/>
    <n v="11375587"/>
    <n v="29"/>
    <n v="2"/>
    <n v="275491513"/>
    <n v="495"/>
    <n v="11"/>
    <n v="1363337910"/>
    <n v="4807"/>
    <n v="573"/>
    <s v="domain\PeerSvc"/>
    <x v="857"/>
    <n v="1"/>
  </r>
  <r>
    <s v="\\FS1\2018\124314"/>
    <n v="8"/>
    <n v="337780080"/>
    <n v="950"/>
    <n v="140"/>
    <n v="355557"/>
    <n v="1938677"/>
    <n v="2412714"/>
    <n v="237355941"/>
    <n v="0"/>
    <s v="\\FS1\2018\123456\2018\F\001\CC\2083711b-2405-4081-a4bf-0619c8375f1b\GMI.xml"/>
    <n v="8"/>
    <n v="0"/>
    <s v="\\FS1\2018\123456\2018\P\001\CC\2083711b-2405-4081-a4bf-0619c8375f1b\CF_6500_2083711b-2405-4081-a4bf-0619c8375f1b_2083711b-2405-4081-a4bf-0619c8375f1b.docx"/>
    <n v="211"/>
    <n v="0"/>
    <n v="0"/>
    <n v="0"/>
    <n v="0"/>
    <n v="0"/>
    <n v="0"/>
    <n v="0"/>
    <n v="0"/>
    <d v="2020-02-05T14:54:50"/>
    <d v="2020-02-08T21:00:35"/>
    <d v="2020-02-05T14:53:48"/>
    <n v="0"/>
    <n v="0"/>
    <n v="0"/>
    <n v="4455671"/>
    <n v="9"/>
    <n v="5"/>
    <n v="79772819"/>
    <n v="126"/>
    <n v="9"/>
    <n v="312164512"/>
    <n v="801"/>
    <n v="140"/>
    <n v="0"/>
    <n v="0"/>
    <n v="140"/>
    <n v="7466502"/>
    <n v="13"/>
    <n v="140"/>
    <n v="156414772"/>
    <n v="245"/>
    <n v="140"/>
    <n v="337780080"/>
    <n v="950"/>
    <n v="140"/>
    <n v="0"/>
    <n v="0"/>
    <n v="0"/>
    <n v="2658487"/>
    <n v="6"/>
    <n v="0"/>
    <n v="79137948"/>
    <n v="125"/>
    <n v="0"/>
    <n v="296555360"/>
    <n v="782"/>
    <n v="140"/>
    <s v="domain\PeerSvc"/>
    <x v="858"/>
    <n v="1"/>
  </r>
  <r>
    <s v="\\FS1\2018\124315"/>
    <n v="8"/>
    <n v="2164776948"/>
    <n v="4811"/>
    <n v="410"/>
    <n v="449964"/>
    <n v="28600320"/>
    <n v="5279943"/>
    <n v="1032690956"/>
    <n v="0"/>
    <s v="\\FS1\2018\123456\2018\X\001\CC\2083711b-2405-4081-a4bf-0619c8375f1b\GMI.xml"/>
    <n v="8"/>
    <n v="0"/>
    <s v="\\FS1\2018\123456\2018\I\001\CC\2083711b-2405-4081-a4bf-0619c8375f1b\FC_CFf_2083711b-2405-4081-a4bf-0619c8375f1b_2083711b-2405-4081-a4bf-0619c8375f1b.docx"/>
    <n v="212"/>
    <n v="0"/>
    <n v="0"/>
    <n v="0"/>
    <n v="0"/>
    <n v="0"/>
    <n v="0"/>
    <n v="2"/>
    <n v="0"/>
    <d v="2020-02-07T09:03:57"/>
    <d v="2020-02-08T21:33:27"/>
    <d v="2020-02-07T08:13:03"/>
    <n v="0"/>
    <n v="0"/>
    <n v="0"/>
    <n v="4074538"/>
    <n v="1"/>
    <n v="2"/>
    <n v="136780467"/>
    <n v="104"/>
    <n v="10"/>
    <n v="2042314580"/>
    <n v="4206"/>
    <n v="410"/>
    <n v="26630880"/>
    <n v="2"/>
    <n v="410"/>
    <n v="96691849"/>
    <n v="22"/>
    <n v="410"/>
    <n v="360422536"/>
    <n v="163"/>
    <n v="410"/>
    <n v="2164776948"/>
    <n v="4811"/>
    <n v="410"/>
    <n v="0"/>
    <n v="0"/>
    <n v="0"/>
    <n v="62313264"/>
    <n v="15"/>
    <n v="0"/>
    <n v="130586098"/>
    <n v="98"/>
    <n v="0"/>
    <n v="1770294189"/>
    <n v="4092"/>
    <n v="410"/>
    <s v="domain\PeerSvc"/>
    <x v="859"/>
    <n v="1"/>
  </r>
  <r>
    <s v="\\FS1\2018\124316"/>
    <n v="8"/>
    <n v="1478315994"/>
    <n v="4501"/>
    <n v="387"/>
    <n v="328441"/>
    <n v="30630256"/>
    <n v="3819937"/>
    <n v="922297526"/>
    <n v="0"/>
    <s v="\\FS1\2018\123456\2018\F\001\CC\2083711b-2405-4081-a4bf-0619c8375f1b\CF_1_2083711b-2405-4081-a4bf-0619c8375f1b_2083711b-2405-4081-a4bf-0619c8375f1b.docx"/>
    <n v="8"/>
    <n v="0"/>
    <s v="\\FS1\2018\123456\2018\I\001\CC\2083711b-2405-4081-a4bf-0619c8375f1b\Cache_offd_2083711b-2405-4081-a4bf-0619c8375f1b_2083711b-2405-4081-a4bf-0619c8375f1b.docx"/>
    <n v="210"/>
    <n v="0"/>
    <n v="0"/>
    <n v="0"/>
    <n v="0"/>
    <n v="0"/>
    <n v="1"/>
    <n v="1"/>
    <n v="0"/>
    <d v="2020-02-07T19:50:54"/>
    <d v="2020-02-09T00:34:44"/>
    <d v="2020-02-07T16:46:52"/>
    <n v="0"/>
    <n v="0"/>
    <n v="0"/>
    <n v="6611180"/>
    <n v="5"/>
    <n v="5"/>
    <n v="27174590"/>
    <n v="42"/>
    <n v="13"/>
    <n v="1405565272"/>
    <n v="4107"/>
    <n v="387"/>
    <n v="3164428"/>
    <n v="3"/>
    <n v="387"/>
    <n v="25035499"/>
    <n v="27"/>
    <n v="387"/>
    <n v="74402212"/>
    <n v="95"/>
    <n v="387"/>
    <n v="1478315994"/>
    <n v="4501"/>
    <n v="387"/>
    <n v="0"/>
    <n v="0"/>
    <n v="0"/>
    <n v="10487227"/>
    <n v="12"/>
    <n v="0"/>
    <n v="33743291"/>
    <n v="55"/>
    <n v="0"/>
    <n v="1330486934"/>
    <n v="3982"/>
    <n v="387"/>
    <s v="domain\PeerSvc"/>
    <x v="860"/>
    <n v="1"/>
  </r>
  <r>
    <s v="\\FS1\2018\124317"/>
    <n v="8"/>
    <n v="218672502"/>
    <n v="537"/>
    <n v="105"/>
    <n v="407211"/>
    <n v="1245855"/>
    <n v="2082595"/>
    <n v="191448946"/>
    <n v="0"/>
    <s v="\\FS1\2018\123456\2018\I\001\CC\2083711b-2405-4081-a4bf-0619c8375f1b\LGP.docx"/>
    <n v="8"/>
    <n v="0"/>
    <s v="\\FS1\2018\123456\2018\P\001\CC\2083711b-2405-4081-a4bf-0619c8375f1b\CF_316_2083711b-2405-4081-a4bf-0619c8375f1b_2083711b-2405-4081-a4bf-0619c8375f1b.docx"/>
    <n v="210"/>
    <n v="0"/>
    <n v="0"/>
    <n v="0"/>
    <n v="0"/>
    <n v="0"/>
    <n v="0"/>
    <n v="0"/>
    <n v="0"/>
    <d v="2020-02-07T12:04:22"/>
    <d v="2020-02-08T21:15:20"/>
    <d v="2020-02-07T12:04:14"/>
    <n v="0"/>
    <n v="0"/>
    <n v="0"/>
    <n v="5847531"/>
    <n v="12"/>
    <n v="4"/>
    <n v="26776896"/>
    <n v="42"/>
    <n v="7"/>
    <n v="200273451"/>
    <n v="467"/>
    <n v="105"/>
    <n v="0"/>
    <n v="0"/>
    <n v="105"/>
    <n v="14219717"/>
    <n v="23"/>
    <n v="105"/>
    <n v="63693706"/>
    <n v="91"/>
    <n v="105"/>
    <n v="218672502"/>
    <n v="537"/>
    <n v="105"/>
    <n v="0"/>
    <n v="0"/>
    <n v="0"/>
    <n v="8435782"/>
    <n v="14"/>
    <n v="0"/>
    <n v="33489756"/>
    <n v="51"/>
    <n v="0"/>
    <n v="139674350"/>
    <n v="384"/>
    <n v="105"/>
    <s v="domain\PeerSvc"/>
    <x v="861"/>
    <n v="1"/>
  </r>
  <r>
    <s v="\\FS1\2018\124318"/>
    <n v="8"/>
    <n v="689086575"/>
    <n v="1569"/>
    <n v="253"/>
    <n v="439188"/>
    <n v="13913881"/>
    <n v="2723662"/>
    <n v="419995096"/>
    <n v="0"/>
    <s v="\\FS1\2018\123456\2018\X\001\CC\2083711b-2405-4081-a4bf-0619c8375f1b\GLI.xml"/>
    <n v="8"/>
    <n v="0"/>
    <s v="\\FS1\2018\123456\2018\X\001\CC\2083711b-2405-4081-a4bf-0619c8375f1b\CFf_2083711b-2405-4081-a4bf-0619c8375f1b_2083711b-2405-4081-a4bf-0619c8375f1b.docx"/>
    <n v="209"/>
    <n v="0"/>
    <n v="0"/>
    <n v="0"/>
    <n v="0"/>
    <n v="0"/>
    <n v="0"/>
    <n v="0"/>
    <n v="0"/>
    <d v="2020-02-06T21:10:31"/>
    <d v="2020-02-08T21:17:10"/>
    <d v="2020-02-06T20:55:15"/>
    <n v="0"/>
    <n v="0"/>
    <n v="0"/>
    <n v="8851178"/>
    <n v="9"/>
    <n v="5"/>
    <n v="107407197"/>
    <n v="100"/>
    <n v="10"/>
    <n v="663510042"/>
    <n v="1441"/>
    <n v="253"/>
    <n v="605395"/>
    <n v="1"/>
    <n v="253"/>
    <n v="18196711"/>
    <n v="18"/>
    <n v="253"/>
    <n v="216049401"/>
    <n v="198"/>
    <n v="253"/>
    <n v="689086575"/>
    <n v="1569"/>
    <n v="253"/>
    <n v="0"/>
    <n v="0"/>
    <n v="0"/>
    <n v="8710465"/>
    <n v="9"/>
    <n v="0"/>
    <n v="113110637"/>
    <n v="102"/>
    <n v="0"/>
    <n v="663516920"/>
    <n v="1441"/>
    <n v="253"/>
    <s v="domain\PeerSvc"/>
    <x v="862"/>
    <n v="1"/>
  </r>
  <r>
    <s v="\\FS1\2018\124319"/>
    <n v="8"/>
    <n v="1556582374"/>
    <n v="4969"/>
    <n v="445"/>
    <n v="313258"/>
    <n v="34625399"/>
    <n v="3497937"/>
    <n v="794524004"/>
    <n v="0"/>
    <s v="\\FS1\2018\123456\2018\S\001\CC\2083711b-2405-4081-a4bf-0619c8375f1b\CFf_2083711b-2405-4081-a4bf-0619c8375f1b_2083711b-2405-4081-a4bf-0619c8375f1b.docx"/>
    <n v="8"/>
    <n v="0"/>
    <s v="\\FS1\2018\123456\2018\S\001\CC\2083711b-2405-4081-a4bf-0619c8375f1b\CFf_2083711b-2405-4081-a4bf-0619c8375f1b_2083711b-2405-4081-a4bf-0619c8375f1b.docx"/>
    <n v="209"/>
    <n v="0"/>
    <n v="0"/>
    <n v="0"/>
    <n v="0"/>
    <n v="0"/>
    <n v="1"/>
    <n v="1"/>
    <n v="0"/>
    <d v="2020-02-06T19:44:31"/>
    <d v="2020-02-08T21:19:15"/>
    <d v="2020-02-06T19:43:44"/>
    <n v="0"/>
    <n v="0"/>
    <n v="0"/>
    <n v="1607130"/>
    <n v="6"/>
    <n v="8"/>
    <n v="54989167"/>
    <n v="104"/>
    <n v="21"/>
    <n v="1495496312"/>
    <n v="4647"/>
    <n v="445"/>
    <n v="0"/>
    <n v="0"/>
    <n v="445"/>
    <n v="8961630"/>
    <n v="16"/>
    <n v="445"/>
    <n v="587453272"/>
    <n v="691"/>
    <n v="445"/>
    <n v="1556582374"/>
    <n v="4969"/>
    <n v="445"/>
    <n v="0"/>
    <n v="0"/>
    <n v="0"/>
    <n v="2818402"/>
    <n v="7"/>
    <n v="1"/>
    <n v="60601669"/>
    <n v="97"/>
    <n v="3"/>
    <n v="1498871234"/>
    <n v="4675"/>
    <n v="445"/>
    <s v="domain\PeerSvc"/>
    <x v="863"/>
    <n v="1"/>
  </r>
  <r>
    <s v="\\FS1\2018\124320"/>
    <n v="9"/>
    <n v="315259977761"/>
    <n v="534119"/>
    <n v="43155"/>
    <n v="590242"/>
    <n v="286332282"/>
    <n v="7305294"/>
    <n v="7485629043"/>
    <n v="0"/>
    <s v="\\FS1\2018\123456\2018\I\009\PC\SP\2083711b-2405-4081-a4bf-0619c8375f1b\18uv1"/>
    <n v="9"/>
    <n v="0"/>
    <s v="\\FS1\2018\123456\2018\P\069\PC\SP\2083711b-2405-4081-a4bf-0619c8375f1b\K-1-2018 UNIPROP MANUFACTURED HOUSING COMMUNITIES INCOME FUND II-  285 Kenneth W Barnard &amp; Ramona Cemper Tte Barnard Family Trust Dtd 7-25-85"/>
    <n v="253"/>
    <n v="0"/>
    <n v="0"/>
    <n v="0"/>
    <n v="0"/>
    <n v="0"/>
    <n v="10"/>
    <n v="45"/>
    <n v="42"/>
    <d v="2020-02-08T22:54:45"/>
    <d v="2038-01-18T22:14:08"/>
    <d v="2020-02-08T22:40:31"/>
    <n v="886226488"/>
    <n v="1137"/>
    <n v="817"/>
    <n v="7285258811"/>
    <n v="11250"/>
    <n v="2776"/>
    <n v="43732731006"/>
    <n v="58680"/>
    <n v="8513"/>
    <n v="310914047404"/>
    <n v="513806"/>
    <n v="43155"/>
    <n v="5502175271"/>
    <n v="4163"/>
    <n v="43155"/>
    <n v="16972972268"/>
    <n v="16770"/>
    <n v="43155"/>
    <n v="117601515153"/>
    <n v="101753"/>
    <n v="43155"/>
    <n v="315259013703"/>
    <n v="534103"/>
    <n v="43155"/>
    <n v="3830707705"/>
    <n v="2856"/>
    <n v="26"/>
    <n v="11771103815"/>
    <n v="13209"/>
    <n v="579"/>
    <n v="33042992592"/>
    <n v="52069"/>
    <n v="1654"/>
    <n v="298974551150"/>
    <n v="504286"/>
    <n v="43155"/>
    <s v="domain\PeerSvc"/>
    <x v="864"/>
    <n v="1"/>
  </r>
  <r>
    <s v="\\FS1\2018\124321"/>
    <n v="8"/>
    <n v="2275823024"/>
    <n v="7124"/>
    <n v="867"/>
    <n v="319458"/>
    <n v="33268874"/>
    <n v="2624940"/>
    <n v="389034662"/>
    <n v="0"/>
    <s v="\\FS1\2018\123456\2018\C\001\CC\2083711b-2405-4081-a4bf-0619c8375f1b\GMI.xml"/>
    <n v="8"/>
    <n v="0"/>
    <s v="\\FS1\2018\123456\2018\C\001\CC\2083711b-2405-4081-a4bf-0619c8375f1b\CFf_2083711b-2405-4081-a4bf-0619c8375f1b_2083711b-2405-4081-a4bf-0619c8375f1b.docx"/>
    <n v="209"/>
    <n v="0"/>
    <n v="0"/>
    <n v="0"/>
    <n v="0"/>
    <n v="0"/>
    <n v="0"/>
    <n v="0"/>
    <n v="0"/>
    <d v="2020-02-07T18:09:29"/>
    <d v="2020-02-09T01:24:32"/>
    <d v="2020-02-07T17:42:08"/>
    <n v="0"/>
    <n v="0"/>
    <n v="0"/>
    <n v="7574733"/>
    <n v="25"/>
    <n v="11"/>
    <n v="8162269"/>
    <n v="26"/>
    <n v="16"/>
    <n v="2189244778"/>
    <n v="6791"/>
    <n v="867"/>
    <n v="813265"/>
    <n v="6"/>
    <n v="867"/>
    <n v="10254666"/>
    <n v="29"/>
    <n v="867"/>
    <n v="21960747"/>
    <n v="46"/>
    <n v="867"/>
    <n v="2275823024"/>
    <n v="7124"/>
    <n v="867"/>
    <n v="0"/>
    <n v="0"/>
    <n v="0"/>
    <n v="9286630"/>
    <n v="25"/>
    <n v="0"/>
    <n v="9286630"/>
    <n v="25"/>
    <n v="0"/>
    <n v="2166823542"/>
    <n v="6760"/>
    <n v="867"/>
    <s v="domain\PeerSvc"/>
    <x v="865"/>
    <n v="1"/>
  </r>
  <r>
    <s v="\\FS1\2018\124322"/>
    <n v="8"/>
    <n v="90214863"/>
    <n v="199"/>
    <n v="69"/>
    <n v="453341"/>
    <n v="2696267"/>
    <n v="1307461"/>
    <n v="44348100"/>
    <n v="0"/>
    <s v="\\FS1\2018\123456\2018\C\001\CC\2083711b-2405-4081-a4bf-0619c8375f1b\LGP.docx"/>
    <n v="8"/>
    <n v="0"/>
    <s v="\\FS1\2018\123456\2018\I\001\CC\2083711b-2405-4081-a4bf-0619c8375f1b\CFf_2083711b-2405-4081-a4bf-0619c8375f1b_2083711b-2405-4081-a4bf-0619c8375f1b.docx"/>
    <n v="209"/>
    <n v="0"/>
    <n v="0"/>
    <n v="0"/>
    <n v="0"/>
    <n v="0"/>
    <n v="0"/>
    <n v="0"/>
    <n v="0"/>
    <d v="2020-01-24T11:03:58"/>
    <d v="2020-02-08T21:18:40"/>
    <d v="2020-01-24T11:02:52"/>
    <n v="0"/>
    <n v="0"/>
    <n v="0"/>
    <n v="0"/>
    <n v="0"/>
    <n v="0"/>
    <n v="0"/>
    <n v="0"/>
    <n v="2"/>
    <n v="85216627"/>
    <n v="180"/>
    <n v="69"/>
    <n v="0"/>
    <n v="0"/>
    <n v="69"/>
    <n v="0"/>
    <n v="0"/>
    <n v="69"/>
    <n v="87897183"/>
    <n v="155"/>
    <n v="69"/>
    <n v="90214863"/>
    <n v="198"/>
    <n v="69"/>
    <n v="0"/>
    <n v="0"/>
    <n v="0"/>
    <n v="0"/>
    <n v="0"/>
    <n v="0"/>
    <n v="1501219"/>
    <n v="2"/>
    <n v="0"/>
    <n v="70136550"/>
    <n v="159"/>
    <n v="69"/>
    <s v="domain\PeerSvc"/>
    <x v="866"/>
    <n v="1"/>
  </r>
  <r>
    <s v="\\FS1\2018\124323"/>
    <n v="8"/>
    <n v="6876298254"/>
    <n v="20957"/>
    <n v="3789"/>
    <n v="328114"/>
    <n v="23954583"/>
    <n v="1814805"/>
    <n v="520878814"/>
    <n v="0"/>
    <s v="\\FS1\2018\123456\2018\F\001\CC\2083711b-2405-4081-a4bf-0619c8375f1b\GMI.xml"/>
    <n v="8"/>
    <n v="0"/>
    <s v="\\FS1\2018\123456\2018\I\021\CC\2083711b-2405-4081-a4bf-0619c8375f1b\Cache_CFf_2083711b-2405-4081-a4bf-0619c8375f1b_2083711b-2405-4081-a4bf-0619c8375f1b.docx"/>
    <n v="215"/>
    <n v="0"/>
    <n v="0"/>
    <n v="0"/>
    <n v="0"/>
    <n v="0"/>
    <n v="0"/>
    <n v="1"/>
    <n v="3"/>
    <d v="2020-02-09T00:53:20"/>
    <d v="2020-02-09T01:15:50"/>
    <d v="2020-02-09T00:53:20"/>
    <n v="0"/>
    <n v="0"/>
    <n v="12"/>
    <n v="10861475"/>
    <n v="57"/>
    <n v="42"/>
    <n v="80653899"/>
    <n v="298"/>
    <n v="88"/>
    <n v="6790811017"/>
    <n v="20683"/>
    <n v="3789"/>
    <n v="18097852"/>
    <n v="28"/>
    <n v="3789"/>
    <n v="93175836"/>
    <n v="134"/>
    <n v="3789"/>
    <n v="277440584"/>
    <n v="516"/>
    <n v="3789"/>
    <n v="6876298254"/>
    <n v="20957"/>
    <n v="3789"/>
    <n v="10714868"/>
    <n v="19"/>
    <n v="0"/>
    <n v="85062777"/>
    <n v="113"/>
    <n v="2"/>
    <n v="221036373"/>
    <n v="418"/>
    <n v="15"/>
    <n v="6752759016"/>
    <n v="20612"/>
    <n v="3789"/>
    <s v="domain\PeerSvc"/>
    <x v="867"/>
    <n v="1"/>
  </r>
  <r>
    <s v="\\FS1\2018\124324"/>
    <n v="8"/>
    <n v="7159873633"/>
    <n v="20536"/>
    <n v="2910"/>
    <n v="348649"/>
    <n v="20450854"/>
    <n v="2460437"/>
    <n v="972477387"/>
    <n v="0"/>
    <s v="\\FS1\2018\123456\2018\F\001\CC\2083711b-2405-4081-a4bf-0619c8375f1b\GMI.xml"/>
    <n v="8"/>
    <n v="0"/>
    <s v="\\FS1\2018\123456\2018\I\003\CC\2083711b-2405-4081-a4bf-0619c8375f1b\Cache_CFf_2083711b-2405-4081-a4bf-0619c8375f1b_2083711b-2405-4081-a4bf-0619c8375f1b.docx"/>
    <n v="215"/>
    <n v="0"/>
    <n v="0"/>
    <n v="0"/>
    <n v="0"/>
    <n v="0"/>
    <n v="1"/>
    <n v="4"/>
    <n v="3"/>
    <d v="2020-02-09T01:08:06"/>
    <d v="2020-02-09T01:21:36"/>
    <d v="2020-02-09T01:08:06"/>
    <n v="0"/>
    <n v="0"/>
    <n v="13"/>
    <n v="334438681"/>
    <n v="449"/>
    <n v="52"/>
    <n v="565830077"/>
    <n v="1036"/>
    <n v="131"/>
    <n v="7149944680"/>
    <n v="20488"/>
    <n v="2910"/>
    <n v="22287560"/>
    <n v="23"/>
    <n v="2910"/>
    <n v="703931621"/>
    <n v="826"/>
    <n v="2910"/>
    <n v="1140478234"/>
    <n v="1642"/>
    <n v="2910"/>
    <n v="7159873633"/>
    <n v="20536"/>
    <n v="2910"/>
    <n v="22287560"/>
    <n v="23"/>
    <n v="0"/>
    <n v="389631059"/>
    <n v="489"/>
    <n v="4"/>
    <n v="695848454"/>
    <n v="1090"/>
    <n v="40"/>
    <n v="7120438093"/>
    <n v="20453"/>
    <n v="2910"/>
    <s v="domain\PeerSvc"/>
    <x v="868"/>
    <n v="1"/>
  </r>
  <r>
    <s v="\\FS1\2018\124325"/>
    <n v="8"/>
    <n v="920330169"/>
    <n v="2613"/>
    <n v="232"/>
    <n v="352212"/>
    <n v="2911210"/>
    <n v="3966940"/>
    <n v="454414646"/>
    <n v="0"/>
    <s v="\\FS1\2018\123456\2018\Y\001\CC\2083711b-2405-4081-a4bf-0619c8375f1b\CFf_2083711b-2405-4081-a4bf-0619c8375f1b_2083711b-2405-4081-a4bf-0619c8375f1b.docx"/>
    <n v="8"/>
    <n v="0"/>
    <s v="\\FS1\2018\123456\2018\I\001\CC\2083711b-2405-4081-a4bf-0619c8375f1b\Cache_CF_49_2083711b-2405-4081-a4bf-0619c8375f1b_2083711b-2405-4081-a4bf-0619c8375f1b.docx"/>
    <n v="215"/>
    <n v="0"/>
    <n v="0"/>
    <n v="0"/>
    <n v="0"/>
    <n v="0"/>
    <n v="0"/>
    <n v="1"/>
    <n v="0"/>
    <d v="2020-02-07T02:58:58"/>
    <d v="2020-02-08T21:18:58"/>
    <d v="2020-02-07T02:58:52"/>
    <n v="0"/>
    <n v="0"/>
    <n v="0"/>
    <n v="205696241"/>
    <n v="257"/>
    <n v="3"/>
    <n v="205696241"/>
    <n v="257"/>
    <n v="3"/>
    <n v="920330169"/>
    <n v="2613"/>
    <n v="232"/>
    <n v="0"/>
    <n v="0"/>
    <n v="232"/>
    <n v="410506689"/>
    <n v="514"/>
    <n v="232"/>
    <n v="416122795"/>
    <n v="546"/>
    <n v="232"/>
    <n v="920330169"/>
    <n v="2613"/>
    <n v="232"/>
    <n v="0"/>
    <n v="0"/>
    <n v="0"/>
    <n v="204810448"/>
    <n v="257"/>
    <n v="0"/>
    <n v="211285462"/>
    <n v="264"/>
    <n v="0"/>
    <n v="920330169"/>
    <n v="2613"/>
    <n v="232"/>
    <s v="domain\PeerSvc"/>
    <x v="869"/>
    <n v="1"/>
  </r>
  <r>
    <s v="\\FS1\2018\124326"/>
    <n v="8"/>
    <n v="2377598016"/>
    <n v="10185"/>
    <n v="1160"/>
    <n v="233441"/>
    <n v="6414604"/>
    <n v="2049653"/>
    <n v="325164477"/>
    <n v="0"/>
    <s v="\\FS1\2018\123456\2018\S\001\PC\PP\2083711b-2405-4081-a4bf-0619c8375f1b.cp"/>
    <n v="8"/>
    <n v="0"/>
    <s v="\\FS1\2018\123456\2018\I\002\CC\2083711b-2405-4081-a4bf-0619c8375f1b\CF_1000_2083711b-2405-4081-a4bf-0619c8375f1b_2083711b-2405-4081-a4bf-0619c8375f1b.docx"/>
    <n v="211"/>
    <n v="0"/>
    <n v="0"/>
    <n v="0"/>
    <n v="0"/>
    <n v="0"/>
    <n v="0"/>
    <n v="5"/>
    <n v="1"/>
    <d v="2020-02-08T15:30:13"/>
    <d v="2020-02-09T01:12:44"/>
    <d v="2020-02-08T15:30:09"/>
    <n v="1032181"/>
    <n v="2"/>
    <n v="2"/>
    <n v="23054348"/>
    <n v="124"/>
    <n v="46"/>
    <n v="723578861"/>
    <n v="4445"/>
    <n v="760"/>
    <n v="2359251027"/>
    <n v="10096"/>
    <n v="1160"/>
    <n v="8376328"/>
    <n v="19"/>
    <n v="1160"/>
    <n v="50412117"/>
    <n v="167"/>
    <n v="1160"/>
    <n v="849189705"/>
    <n v="4595"/>
    <n v="1160"/>
    <n v="2377598016"/>
    <n v="10185"/>
    <n v="1160"/>
    <n v="1032181"/>
    <n v="2"/>
    <n v="0"/>
    <n v="34848443"/>
    <n v="130"/>
    <n v="9"/>
    <n v="486061887"/>
    <n v="3764"/>
    <n v="506"/>
    <n v="2317288732"/>
    <n v="10042"/>
    <n v="1160"/>
    <s v="domain\PeerSvc"/>
    <x v="870"/>
    <n v="1"/>
  </r>
  <r>
    <s v="\\FS1\2018\124327"/>
    <n v="8"/>
    <n v="5526283"/>
    <n v="41"/>
    <n v="18"/>
    <n v="134787"/>
    <n v="503631"/>
    <n v="307015"/>
    <n v="3868297"/>
    <n v="0"/>
    <s v="\\FS1\2018\123456\2018\K\001\CC\2083711b-2405-4081-a4bf-0619c8375f1b\LGP.docx"/>
    <n v="8"/>
    <n v="0"/>
    <s v="\\FS1\2018\123456\2018\K\001\CC\2083711b-2405-4081-a4bf-0619c8375f1b\LGP.docx"/>
    <n v="142"/>
    <n v="0"/>
    <n v="0"/>
    <n v="0"/>
    <n v="0"/>
    <n v="0"/>
    <n v="0"/>
    <n v="0"/>
    <n v="0"/>
    <d v="2019-12-25T22:59:11"/>
    <d v="2020-02-08T21:03:16"/>
    <d v="2019-12-18T13:41:37"/>
    <n v="0"/>
    <n v="0"/>
    <n v="0"/>
    <n v="0"/>
    <n v="0"/>
    <n v="0"/>
    <n v="0"/>
    <n v="0"/>
    <n v="0"/>
    <n v="5526283"/>
    <n v="41"/>
    <n v="18"/>
    <n v="0"/>
    <n v="0"/>
    <n v="18"/>
    <n v="0"/>
    <n v="0"/>
    <n v="18"/>
    <n v="0"/>
    <n v="0"/>
    <n v="18"/>
    <n v="5526283"/>
    <n v="41"/>
    <n v="18"/>
    <n v="0"/>
    <n v="0"/>
    <n v="0"/>
    <n v="0"/>
    <n v="0"/>
    <n v="0"/>
    <n v="0"/>
    <n v="0"/>
    <n v="0"/>
    <n v="5526283"/>
    <n v="41"/>
    <n v="18"/>
    <s v="domain\PeerSvc"/>
    <x v="871"/>
    <n v="1"/>
  </r>
  <r>
    <s v="\\FS1\2018\124328"/>
    <n v="8"/>
    <n v="1452743616"/>
    <n v="3728"/>
    <n v="391"/>
    <n v="389684"/>
    <n v="4610166"/>
    <n v="3715456"/>
    <n v="665231037"/>
    <n v="0"/>
    <s v="\\FS1\2018\123456\2018\F\001\CC\2083711b-2405-4081-a4bf-0619c8375f1b\GMI.xml"/>
    <n v="8"/>
    <n v="0"/>
    <s v="\\FS1\2018\123456\2018\I\002\CC\2083711b-2405-4081-a4bf-0619c8375f1b\Cache_CFf_2083711b-2405-4081-a4bf-0619c8375f1b_2083711b-2405-4081-a4bf-0619c8375f1b.docx"/>
    <n v="215"/>
    <n v="0"/>
    <n v="0"/>
    <n v="0"/>
    <n v="0"/>
    <n v="0"/>
    <n v="0"/>
    <n v="2"/>
    <n v="0"/>
    <d v="2020-02-08T21:31:16"/>
    <d v="2020-02-09T01:24:53"/>
    <d v="2020-02-08T21:31:16"/>
    <n v="78714"/>
    <n v="4"/>
    <n v="9"/>
    <n v="15038937"/>
    <n v="44"/>
    <n v="23"/>
    <n v="403749315"/>
    <n v="1088"/>
    <n v="181"/>
    <n v="1403712981"/>
    <n v="3478"/>
    <n v="391"/>
    <n v="10481197"/>
    <n v="20"/>
    <n v="391"/>
    <n v="26185832"/>
    <n v="62"/>
    <n v="391"/>
    <n v="538689320"/>
    <n v="1238"/>
    <n v="391"/>
    <n v="1452743616"/>
    <n v="3728"/>
    <n v="391"/>
    <n v="6197952"/>
    <n v="15"/>
    <n v="0"/>
    <n v="19691976"/>
    <n v="52"/>
    <n v="9"/>
    <n v="122904043"/>
    <n v="794"/>
    <n v="34"/>
    <n v="1359355107"/>
    <n v="3426"/>
    <n v="391"/>
    <s v="domain\PeerSvc"/>
    <x v="872"/>
    <n v="1"/>
  </r>
  <r>
    <s v="\\FS1\2018\124329"/>
    <n v="8"/>
    <n v="42403872533"/>
    <n v="94277"/>
    <n v="7554"/>
    <n v="449779"/>
    <n v="53582483"/>
    <n v="5613432"/>
    <n v="6584755302"/>
    <n v="0"/>
    <s v="\\FS1\2018\123456\2018\P\002\CC\2083711b-2405-4081-a4bf-0619c8375f1b\GLI.xml"/>
    <n v="8"/>
    <n v="0"/>
    <s v="\\FS1\2018\123456\2018\I\012\CC\2083711b-2405-4081-a4bf-0619c8375f1b\Cache_CF_43_2083711b-2405-4081-a4bf-0619c8375f1b_2083711b-2405-4081-a4bf-0619c8375f1b.docx"/>
    <n v="215"/>
    <n v="0"/>
    <n v="0"/>
    <n v="0"/>
    <n v="0"/>
    <n v="0"/>
    <n v="10"/>
    <n v="7"/>
    <n v="9"/>
    <d v="2020-02-08T21:39:52"/>
    <d v="2020-02-09T01:18:04"/>
    <d v="2020-02-08T21:39:52"/>
    <n v="13490327"/>
    <n v="25"/>
    <n v="53"/>
    <n v="104046210"/>
    <n v="217"/>
    <n v="91"/>
    <n v="8680723827"/>
    <n v="15615"/>
    <n v="1442"/>
    <n v="39820999399"/>
    <n v="81102"/>
    <n v="7554"/>
    <n v="242949397"/>
    <n v="277"/>
    <n v="7554"/>
    <n v="512697806"/>
    <n v="668"/>
    <n v="7554"/>
    <n v="9258966825"/>
    <n v="16302"/>
    <n v="7554"/>
    <n v="42403872533"/>
    <n v="94276"/>
    <n v="7554"/>
    <n v="215330322"/>
    <n v="238"/>
    <n v="0"/>
    <n v="410971935"/>
    <n v="532"/>
    <n v="5"/>
    <n v="1574486300"/>
    <n v="9819"/>
    <n v="658"/>
    <n v="39315169023"/>
    <n v="80265"/>
    <n v="7554"/>
    <s v="domain\PeerSvc"/>
    <x v="873"/>
    <n v="1"/>
  </r>
  <r>
    <s v="\\FS1\2018\124330"/>
    <n v="8"/>
    <n v="90150884"/>
    <n v="81"/>
    <n v="34"/>
    <n v="1112973"/>
    <n v="12919808"/>
    <n v="2651496"/>
    <n v="42927452"/>
    <n v="0"/>
    <s v="\\FS1\2018\123456\2018\C\001\CC\2083711b-2405-4081-a4bf-0619c8375f1b\GLI.xml"/>
    <n v="8"/>
    <n v="0"/>
    <s v="\\FS1\2018\123456\2018\C\001\CC\2083711b-2405-4081-a4bf-0619c8375f1b\CFf_2083711b-2405-4081-a4bf-0619c8375f1b_2083711b-2405-4081-a4bf-0619c8375f1b.docx"/>
    <n v="209"/>
    <n v="0"/>
    <n v="0"/>
    <n v="0"/>
    <n v="0"/>
    <n v="0"/>
    <n v="0"/>
    <n v="0"/>
    <n v="0"/>
    <d v="2019-10-21T13:31:23"/>
    <d v="2020-02-08T21:17:18"/>
    <d v="2019-10-21T13:31:22"/>
    <n v="0"/>
    <n v="0"/>
    <n v="0"/>
    <n v="0"/>
    <n v="0"/>
    <n v="0"/>
    <n v="0"/>
    <n v="0"/>
    <n v="0"/>
    <n v="90150884"/>
    <n v="81"/>
    <n v="34"/>
    <n v="0"/>
    <n v="0"/>
    <n v="34"/>
    <n v="0"/>
    <n v="0"/>
    <n v="34"/>
    <n v="0"/>
    <n v="0"/>
    <n v="34"/>
    <n v="90150884"/>
    <n v="81"/>
    <n v="34"/>
    <n v="0"/>
    <n v="0"/>
    <n v="0"/>
    <n v="0"/>
    <n v="0"/>
    <n v="0"/>
    <n v="0"/>
    <n v="0"/>
    <n v="0"/>
    <n v="90150884"/>
    <n v="81"/>
    <n v="34"/>
    <s v="domain\PeerSvc"/>
    <x v="874"/>
    <n v="0"/>
  </r>
  <r>
    <s v="\\FS1\2018\124331"/>
    <n v="8"/>
    <n v="5183271440"/>
    <n v="16914"/>
    <n v="1543"/>
    <n v="306448"/>
    <n v="16251456"/>
    <n v="3359216"/>
    <n v="1073345823"/>
    <n v="0"/>
    <s v="\\FS1\2018\123456\2018\F\001\CC\2083711b-2405-4081-a4bf-0619c8375f1b\GLI.xml"/>
    <n v="8"/>
    <n v="0"/>
    <s v="\\FS1\2018\123456\2018\F\001\CC\2083711b-2405-4081-a4bf-0619c8375f1b\CFf_2083711b-2405-4081-a4bf-0619c8375f1b_2083711b-2405-4081-a4bf-0619c8375f1b.docx"/>
    <n v="209"/>
    <n v="0"/>
    <n v="0"/>
    <n v="0"/>
    <n v="0"/>
    <n v="0"/>
    <n v="2"/>
    <n v="4"/>
    <n v="1"/>
    <d v="2020-02-08T21:15:43"/>
    <d v="2020-02-09T00:24:14"/>
    <d v="2020-02-08T20:04:31"/>
    <n v="937678"/>
    <n v="2"/>
    <n v="3"/>
    <n v="1978383"/>
    <n v="4"/>
    <n v="7"/>
    <n v="27928569"/>
    <n v="83"/>
    <n v="28"/>
    <n v="4835450151"/>
    <n v="15216"/>
    <n v="1543"/>
    <n v="5975875"/>
    <n v="11"/>
    <n v="1543"/>
    <n v="32418826"/>
    <n v="55"/>
    <n v="1543"/>
    <n v="96603780"/>
    <n v="198"/>
    <n v="1543"/>
    <n v="5183271440"/>
    <n v="16914"/>
    <n v="1543"/>
    <n v="1608713"/>
    <n v="3"/>
    <n v="0"/>
    <n v="8767018"/>
    <n v="14"/>
    <n v="0"/>
    <n v="49059451"/>
    <n v="118"/>
    <n v="5"/>
    <n v="4870385875"/>
    <n v="15426"/>
    <n v="1543"/>
    <s v="domain\PeerSvc"/>
    <x v="875"/>
    <n v="1"/>
  </r>
  <r>
    <s v="\\FS1\2018\124332"/>
    <n v="8"/>
    <n v="848021292"/>
    <n v="1913"/>
    <n v="201"/>
    <n v="443293"/>
    <n v="13663438"/>
    <n v="4219011"/>
    <n v="461179493"/>
    <n v="0"/>
    <s v="\\FS1\2018\123456\2018\I\002\PC\SP\2083711b-2405-4081-a4bf-0619c8375f1b\"/>
    <n v="8"/>
    <n v="0"/>
    <s v="\\FS1\2018\123456\2018\I\001\CC\2083711b-2405-4081-a4bf-0619c8375f1b\FC_CFf_2083711b-2405-4081-a4bf-0619c8375f1b_2083711b-2405-4081-a4bf-0619c8375f1b.docx"/>
    <n v="212"/>
    <n v="0"/>
    <n v="0"/>
    <n v="0"/>
    <n v="0"/>
    <n v="0"/>
    <n v="0"/>
    <n v="0"/>
    <n v="0"/>
    <d v="2020-02-07T18:24:06"/>
    <d v="2020-02-09T00:46:22"/>
    <d v="2020-02-07T18:23:58"/>
    <n v="0"/>
    <n v="0"/>
    <n v="0"/>
    <n v="16880415"/>
    <n v="4"/>
    <n v="2"/>
    <n v="258852226"/>
    <n v="558"/>
    <n v="130"/>
    <n v="846323182"/>
    <n v="1904"/>
    <n v="201"/>
    <n v="21100248"/>
    <n v="5"/>
    <n v="201"/>
    <n v="21100248"/>
    <n v="5"/>
    <n v="201"/>
    <n v="336204559"/>
    <n v="620"/>
    <n v="201"/>
    <n v="848021292"/>
    <n v="1913"/>
    <n v="201"/>
    <n v="0"/>
    <n v="0"/>
    <n v="0"/>
    <n v="21100248"/>
    <n v="5"/>
    <n v="0"/>
    <n v="99790298"/>
    <n v="449"/>
    <n v="21"/>
    <n v="837154993"/>
    <n v="1886"/>
    <n v="201"/>
    <s v="domain\PeerSvc"/>
    <x v="876"/>
    <n v="1"/>
  </r>
  <r>
    <s v="\\FS1\2018\124333"/>
    <n v="8"/>
    <n v="813080369"/>
    <n v="3198"/>
    <n v="427"/>
    <n v="254246"/>
    <n v="2586596"/>
    <n v="1904169"/>
    <n v="200076154"/>
    <n v="0"/>
    <s v="\\FS1\2018\123456\2018\C\001\CC\2083711b-2405-4081-a4bf-0619c8375f1b\GLI.xml"/>
    <n v="8"/>
    <n v="0"/>
    <s v="\\FS1\2018\123456\2018\I\004\CC\2083711b-2405-4081-a4bf-0619c8375f1b\Cache_offd_2083711b-2405-4081-a4bf-0619c8375f1b_2083711b-2405-4081-a4bf-0619c8375f1b.docx"/>
    <n v="210"/>
    <n v="0"/>
    <n v="0"/>
    <n v="0"/>
    <n v="0"/>
    <n v="0"/>
    <n v="0"/>
    <n v="1"/>
    <n v="0"/>
    <d v="2020-02-08T18:12:26"/>
    <d v="2020-02-09T01:24:36"/>
    <d v="2020-02-08T18:12:21"/>
    <n v="1812251"/>
    <n v="8"/>
    <n v="3"/>
    <n v="5647646"/>
    <n v="18"/>
    <n v="7"/>
    <n v="15817625"/>
    <n v="39"/>
    <n v="10"/>
    <n v="766520474"/>
    <n v="2978"/>
    <n v="427"/>
    <n v="7123817"/>
    <n v="14"/>
    <n v="427"/>
    <n v="11874224"/>
    <n v="27"/>
    <n v="427"/>
    <n v="31561691"/>
    <n v="63"/>
    <n v="427"/>
    <n v="813080369"/>
    <n v="3198"/>
    <n v="427"/>
    <n v="1812251"/>
    <n v="8"/>
    <n v="0"/>
    <n v="6407266"/>
    <n v="19"/>
    <n v="0"/>
    <n v="16637419"/>
    <n v="40"/>
    <n v="0"/>
    <n v="738746799"/>
    <n v="2933"/>
    <n v="427"/>
    <s v="domain\PeerSvc"/>
    <x v="877"/>
    <n v="1"/>
  </r>
  <r>
    <s v="\\FS1\2018\124334"/>
    <n v="8"/>
    <n v="1886135310"/>
    <n v="8267"/>
    <n v="639"/>
    <n v="228152"/>
    <n v="14826935"/>
    <n v="2951698"/>
    <n v="341378919"/>
    <n v="0"/>
    <s v="\\FS1\2018\123456\2018\I\002\PC\PP\2083711b-2405-4081-a4bf-0619c8375f1b.cp"/>
    <n v="8"/>
    <n v="0"/>
    <s v="\\FS1\2018\123456\2018\I\004\CC\2083711b-2405-4081-a4bf-0619c8375f1b\CF_34100_2083711b-2405-4081-a4bf-0619c8375f1b_2083711b-2405-4081-a4bf-0619c8375f1b.docx"/>
    <n v="212"/>
    <n v="0"/>
    <n v="0"/>
    <n v="0"/>
    <n v="0"/>
    <n v="0"/>
    <n v="0"/>
    <n v="1"/>
    <n v="0"/>
    <d v="2020-02-08T16:50:26"/>
    <d v="2020-02-09T01:18:59"/>
    <d v="2020-02-08T16:18:01"/>
    <n v="0"/>
    <n v="0"/>
    <n v="1"/>
    <n v="15739385"/>
    <n v="60"/>
    <n v="11"/>
    <n v="47654344"/>
    <n v="386"/>
    <n v="42"/>
    <n v="1878276301"/>
    <n v="8227"/>
    <n v="639"/>
    <n v="8432011"/>
    <n v="26"/>
    <n v="639"/>
    <n v="36473209"/>
    <n v="89"/>
    <n v="639"/>
    <n v="134312888"/>
    <n v="476"/>
    <n v="639"/>
    <n v="1886135310"/>
    <n v="8267"/>
    <n v="639"/>
    <n v="730605"/>
    <n v="1"/>
    <n v="0"/>
    <n v="21099292"/>
    <n v="63"/>
    <n v="0"/>
    <n v="90948648"/>
    <n v="403"/>
    <n v="4"/>
    <n v="1868488349"/>
    <n v="8213"/>
    <n v="639"/>
    <s v="domain\PeerSvc"/>
    <x v="878"/>
    <n v="1"/>
  </r>
  <r>
    <s v="\\FS1\2018\124335"/>
    <n v="8"/>
    <n v="13632662780"/>
    <n v="52142"/>
    <n v="5354"/>
    <n v="261452"/>
    <n v="30515110"/>
    <n v="2546257"/>
    <n v="1505594752"/>
    <n v="0"/>
    <s v="\\FS1\2018\123456\2018\I\001\PC\SP\2083711b-2405-4081-a4bf-0619c8375f1b\"/>
    <n v="8"/>
    <n v="0"/>
    <s v="\\FS1\2018\123456\2018\I\015\CC\2083711b-2405-4081-a4bf-0619c8375f1b\Cache_offd_2083711b-2405-4081-a4bf-0619c8375f1b_2083711b-2405-4081-a4bf-0619c8375f1b.docx"/>
    <n v="210"/>
    <n v="0"/>
    <n v="0"/>
    <n v="0"/>
    <n v="0"/>
    <n v="0"/>
    <n v="3"/>
    <n v="18"/>
    <n v="4"/>
    <d v="2020-02-08T13:55:59"/>
    <d v="2020-02-09T05:01:17"/>
    <d v="2020-02-08T13:39:36"/>
    <n v="16744038"/>
    <n v="45"/>
    <n v="27"/>
    <n v="99999038"/>
    <n v="400"/>
    <n v="157"/>
    <n v="1676796167"/>
    <n v="3496"/>
    <n v="396"/>
    <n v="13363161489"/>
    <n v="50858"/>
    <n v="5354"/>
    <n v="47763880"/>
    <n v="115"/>
    <n v="5354"/>
    <n v="243123546"/>
    <n v="640"/>
    <n v="5354"/>
    <n v="3146879273"/>
    <n v="5795"/>
    <n v="5354"/>
    <n v="13632662780"/>
    <n v="52132"/>
    <n v="5354"/>
    <n v="23034468"/>
    <n v="54"/>
    <n v="1"/>
    <n v="157617737"/>
    <n v="464"/>
    <n v="31"/>
    <n v="1755672087"/>
    <n v="3596"/>
    <n v="98"/>
    <n v="13219332341"/>
    <n v="50469"/>
    <n v="5354"/>
    <s v="domain\PeerSvc"/>
    <x v="879"/>
    <n v="1"/>
  </r>
  <r>
    <s v="\\FS1\2018\124336"/>
    <n v="8"/>
    <n v="1192865396"/>
    <n v="771"/>
    <n v="117"/>
    <n v="1547166"/>
    <n v="38019512"/>
    <n v="10195430"/>
    <n v="1044042314"/>
    <n v="0"/>
    <s v="\\FS1\2018\123456\2018\F\001\CC\2083711b-2405-4081-a4bf-0619c8375f1b\GMI.xml"/>
    <n v="8"/>
    <n v="0"/>
    <s v="\\FS1\2018\123456\2018\I\001\CC\2083711b-2405-4081-a4bf-0619c8375f1b\CF_500_2083711b-2405-4081-a4bf-0619c8375f1b_2083711b-2405-4081-a4bf-0619c8375f1b.docx"/>
    <n v="210"/>
    <n v="0"/>
    <n v="0"/>
    <n v="0"/>
    <n v="0"/>
    <n v="0"/>
    <n v="0"/>
    <n v="0"/>
    <n v="0"/>
    <d v="2020-02-06T10:35:11"/>
    <d v="2020-02-08T22:06:01"/>
    <d v="2020-02-06T09:35:32"/>
    <n v="0"/>
    <n v="0"/>
    <n v="0"/>
    <n v="139030532"/>
    <n v="4"/>
    <n v="2"/>
    <n v="218452557"/>
    <n v="44"/>
    <n v="12"/>
    <n v="1191329765"/>
    <n v="764"/>
    <n v="117"/>
    <n v="0"/>
    <n v="0"/>
    <n v="117"/>
    <n v="175684662"/>
    <n v="7"/>
    <n v="117"/>
    <n v="236449327"/>
    <n v="50"/>
    <n v="117"/>
    <n v="1192865396"/>
    <n v="771"/>
    <n v="117"/>
    <n v="0"/>
    <n v="0"/>
    <n v="0"/>
    <n v="175684662"/>
    <n v="7"/>
    <n v="0"/>
    <n v="193959862"/>
    <n v="41"/>
    <n v="0"/>
    <n v="1139437271"/>
    <n v="749"/>
    <n v="117"/>
    <s v="domain\PeerSvc"/>
    <x v="880"/>
    <n v="1"/>
  </r>
  <r>
    <s v="\\FS1\2018\124337"/>
    <n v="8"/>
    <n v="2830176975"/>
    <n v="5833"/>
    <n v="826"/>
    <n v="485200"/>
    <n v="24872670"/>
    <n v="3426364"/>
    <n v="457158757"/>
    <n v="0"/>
    <s v="\\FS1\2018\123456\2018\I\001\CC\2083711b-2405-4081-a4bf-0619c8375f1b\GLI.xml"/>
    <n v="8"/>
    <n v="0"/>
    <s v="\\FS1\2018\123456\2018\F\001\CC\2083711b-2405-4081-a4bf-0619c8375f1b\FC_CFf_2083711b-2405-4081-a4bf-0619c8375f1b_2083711b-2405-4081-a4bf-0619c8375f1b.docx"/>
    <n v="212"/>
    <n v="0"/>
    <n v="0"/>
    <n v="0"/>
    <n v="0"/>
    <n v="0"/>
    <n v="0"/>
    <n v="2"/>
    <n v="0"/>
    <d v="2020-02-04T14:42:58"/>
    <d v="2020-02-08T20:59:23"/>
    <d v="2020-02-04T13:27:15"/>
    <n v="0"/>
    <n v="0"/>
    <n v="0"/>
    <n v="399104"/>
    <n v="4"/>
    <n v="2"/>
    <n v="49796678"/>
    <n v="112"/>
    <n v="29"/>
    <n v="2791536123"/>
    <n v="5651"/>
    <n v="826"/>
    <n v="0"/>
    <n v="0"/>
    <n v="826"/>
    <n v="1570195573"/>
    <n v="1629"/>
    <n v="826"/>
    <n v="2411899119"/>
    <n v="3023"/>
    <n v="826"/>
    <n v="2830176975"/>
    <n v="5833"/>
    <n v="826"/>
    <n v="0"/>
    <n v="0"/>
    <n v="0"/>
    <n v="4940842"/>
    <n v="4"/>
    <n v="0"/>
    <n v="17381451"/>
    <n v="63"/>
    <n v="4"/>
    <n v="2662447555"/>
    <n v="5458"/>
    <n v="826"/>
    <s v="domain\PeerSvc"/>
    <x v="881"/>
    <n v="1"/>
  </r>
  <r>
    <s v="\\FS1\2018\124338"/>
    <n v="8"/>
    <n v="909041841"/>
    <n v="3292"/>
    <n v="401"/>
    <n v="276136"/>
    <n v="17930921"/>
    <n v="2266937"/>
    <n v="264295421"/>
    <n v="0"/>
    <s v="\\FS1\2018\123456\2018\I\002\PC\SP\2083711b-2405-4081-a4bf-0619c8375f1b\"/>
    <n v="8"/>
    <n v="0"/>
    <s v="\\FS1\2018\123456\2018\K\001\CC\2083711b-2405-4081-a4bf-0619c8375f1b\MASK_CFf_2083711b-2405-4081-a4bf-0619c8375f1b_2083711b-2405-4081-a4bf-0619c8375f1b.docx"/>
    <n v="214"/>
    <n v="0"/>
    <n v="0"/>
    <n v="0"/>
    <n v="0"/>
    <n v="0"/>
    <n v="0"/>
    <n v="1"/>
    <n v="0"/>
    <d v="2020-02-06T10:58:07"/>
    <d v="2020-02-08T21:19:57"/>
    <d v="2020-02-06T10:57:14"/>
    <n v="0"/>
    <n v="0"/>
    <n v="0"/>
    <n v="2815070"/>
    <n v="12"/>
    <n v="8"/>
    <n v="18619708"/>
    <n v="109"/>
    <n v="24"/>
    <n v="900964128"/>
    <n v="3273"/>
    <n v="401"/>
    <n v="0"/>
    <n v="0"/>
    <n v="401"/>
    <n v="6504855"/>
    <n v="18"/>
    <n v="401"/>
    <n v="34756892"/>
    <n v="131"/>
    <n v="401"/>
    <n v="909041841"/>
    <n v="3292"/>
    <n v="401"/>
    <n v="0"/>
    <n v="0"/>
    <n v="0"/>
    <n v="3558703"/>
    <n v="12"/>
    <n v="1"/>
    <n v="21848122"/>
    <n v="105"/>
    <n v="3"/>
    <n v="895546201"/>
    <n v="3283"/>
    <n v="401"/>
    <s v="domain\PeerSvc"/>
    <x v="882"/>
    <n v="1"/>
  </r>
  <r>
    <s v="\\FS1\2018\124339"/>
    <n v="9"/>
    <n v="435339542695"/>
    <n v="1158807"/>
    <n v="77012"/>
    <n v="375679"/>
    <n v="85198118"/>
    <n v="5652879"/>
    <n v="12670013565"/>
    <n v="0"/>
    <s v="\\FS1\2018\123456\2018\C\002\PC\SP\2083711b-2405-4081-a4bf-0619c8375f1b\18uv1"/>
    <n v="9"/>
    <n v="0"/>
    <s v="\\FS1\2018\123456\2018\S\003\CC\2083711b-2405-4081-a4bf-0619c8375f1b\Error\CF_154_2083711b-2405-4081-a4bf-0619c8375f1b_2083711b-2405-4081-a4bf-0619c8375f1b.docx"/>
    <n v="216"/>
    <n v="0"/>
    <n v="0"/>
    <n v="0"/>
    <n v="6"/>
    <n v="69202986197"/>
    <n v="44"/>
    <n v="52"/>
    <n v="106"/>
    <d v="2020-02-08T22:50:14"/>
    <d v="2020-02-09T01:24:55"/>
    <d v="2020-02-08T22:41:09"/>
    <n v="698240618"/>
    <n v="1155"/>
    <n v="951"/>
    <n v="5314958289"/>
    <n v="11229"/>
    <n v="1837"/>
    <n v="23507010896"/>
    <n v="57594"/>
    <n v="6263"/>
    <n v="418855968643"/>
    <n v="1079904"/>
    <n v="77012"/>
    <n v="7749331301"/>
    <n v="9367"/>
    <n v="77012"/>
    <n v="16934483152"/>
    <n v="22803"/>
    <n v="77012"/>
    <n v="119401257479"/>
    <n v="149913"/>
    <n v="77012"/>
    <n v="435339542695"/>
    <n v="1158790"/>
    <n v="77012"/>
    <n v="6386230627"/>
    <n v="7457"/>
    <n v="25"/>
    <n v="13885484232"/>
    <n v="19306"/>
    <n v="235"/>
    <n v="35948485078"/>
    <n v="65435"/>
    <n v="1489"/>
    <n v="408171747051"/>
    <n v="1070230"/>
    <n v="77012"/>
    <s v="domain\PeerSvc"/>
    <x v="883"/>
    <n v="1"/>
  </r>
  <r>
    <s v="\\FS1\2018\124340"/>
    <n v="8"/>
    <n v="1619966970"/>
    <n v="3662"/>
    <n v="423"/>
    <n v="442372"/>
    <n v="23818300"/>
    <n v="3829709"/>
    <n v="473427565"/>
    <n v="0"/>
    <s v="\\FS1\2018\123456\2018\I\003\PC\SP\2083711b-2405-4081-a4bf-0619c8375f1b\"/>
    <n v="8"/>
    <n v="0"/>
    <s v="\\FS1\2018\123456\2018\S\001\CC\2083711b-2405-4081-a4bf-0619c8375f1b\Cache_CFf_2083711b-2405-4081-a4bf-0619c8375f1b_2083711b-2405-4081-a4bf-0619c8375f1b.docx"/>
    <n v="215"/>
    <n v="0"/>
    <n v="0"/>
    <n v="0"/>
    <n v="0"/>
    <n v="0"/>
    <n v="0"/>
    <n v="0"/>
    <n v="0"/>
    <d v="2020-02-08T17:41:08"/>
    <d v="2020-02-09T01:24:52"/>
    <d v="2020-02-08T17:25:18"/>
    <n v="1645187"/>
    <n v="2"/>
    <n v="5"/>
    <n v="9044351"/>
    <n v="18"/>
    <n v="11"/>
    <n v="144921875"/>
    <n v="262"/>
    <n v="33"/>
    <n v="1613043059"/>
    <n v="3636"/>
    <n v="423"/>
    <n v="15848862"/>
    <n v="17"/>
    <n v="423"/>
    <n v="23100603"/>
    <n v="32"/>
    <n v="423"/>
    <n v="272869062"/>
    <n v="394"/>
    <n v="423"/>
    <n v="1619966970"/>
    <n v="3662"/>
    <n v="423"/>
    <n v="10804922"/>
    <n v="8"/>
    <n v="0"/>
    <n v="20405788"/>
    <n v="27"/>
    <n v="1"/>
    <n v="132102479"/>
    <n v="216"/>
    <n v="5"/>
    <n v="1591237133"/>
    <n v="3609"/>
    <n v="423"/>
    <s v="domain\PeerSvc"/>
    <x v="884"/>
    <n v="1"/>
  </r>
  <r>
    <s v="\\FS1\2018\124341"/>
    <n v="8"/>
    <n v="84799619"/>
    <n v="102"/>
    <n v="37"/>
    <n v="831368"/>
    <n v="3492530"/>
    <n v="2291881"/>
    <n v="75331679"/>
    <n v="0"/>
    <s v="\\FS1\2018\123456\2018\X\001\CC\2083711b-2405-4081-a4bf-0619c8375f1b\LGP.docx"/>
    <n v="8"/>
    <n v="0"/>
    <s v="\\FS1\2018\123456\2018\X\001\CC\2083711b-2405-4081-a4bf-0619c8375f1b\LGP.docx"/>
    <n v="142"/>
    <n v="0"/>
    <n v="0"/>
    <n v="0"/>
    <n v="0"/>
    <n v="0"/>
    <n v="0"/>
    <n v="0"/>
    <n v="0"/>
    <d v="2019-11-21T17:45:35"/>
    <d v="2020-02-08T21:16:54"/>
    <d v="2019-11-15T16:13:05"/>
    <n v="0"/>
    <n v="0"/>
    <n v="0"/>
    <n v="0"/>
    <n v="0"/>
    <n v="0"/>
    <n v="0"/>
    <n v="0"/>
    <n v="0"/>
    <n v="84799619"/>
    <n v="102"/>
    <n v="37"/>
    <n v="0"/>
    <n v="0"/>
    <n v="37"/>
    <n v="0"/>
    <n v="0"/>
    <n v="37"/>
    <n v="0"/>
    <n v="0"/>
    <n v="37"/>
    <n v="84799619"/>
    <n v="102"/>
    <n v="37"/>
    <n v="0"/>
    <n v="0"/>
    <n v="0"/>
    <n v="0"/>
    <n v="0"/>
    <n v="0"/>
    <n v="0"/>
    <n v="0"/>
    <n v="0"/>
    <n v="84799619"/>
    <n v="102"/>
    <n v="37"/>
    <s v="domain\PeerSvc"/>
    <x v="885"/>
    <n v="1"/>
  </r>
  <r>
    <s v="\\FS1\2018\124342"/>
    <n v="8"/>
    <n v="102298771"/>
    <n v="110"/>
    <n v="10"/>
    <n v="929988"/>
    <n v="8901046"/>
    <n v="10229877"/>
    <n v="99623166"/>
    <n v="0"/>
    <s v="\\FS1\2018\123456\2018\S\001\CC\2083711b-2405-4081-a4bf-0619c8375f1b\GMI.xml"/>
    <n v="8"/>
    <n v="0"/>
    <s v="\\FS1\2018\123456\2018\S\001\CC\2083711b-2405-4081-a4bf-0619c8375f1b\CF_701_2083711b-2405-4081-a4bf-0619c8375f1b_2083711b-2405-4081-a4bf-0619c8375f1b.docx"/>
    <n v="210"/>
    <n v="0"/>
    <n v="0"/>
    <n v="0"/>
    <n v="0"/>
    <n v="0"/>
    <n v="0"/>
    <n v="0"/>
    <n v="0"/>
    <d v="2020-01-17T11:36:18"/>
    <d v="2020-02-08T20:55:44"/>
    <d v="2020-01-17T11:36:03"/>
    <n v="0"/>
    <n v="0"/>
    <n v="0"/>
    <n v="0"/>
    <n v="0"/>
    <n v="0"/>
    <n v="19376989"/>
    <n v="3"/>
    <n v="1"/>
    <n v="101781607"/>
    <n v="108"/>
    <n v="10"/>
    <n v="0"/>
    <n v="0"/>
    <n v="10"/>
    <n v="0"/>
    <n v="0"/>
    <n v="10"/>
    <n v="46853978"/>
    <n v="10"/>
    <n v="10"/>
    <n v="102298771"/>
    <n v="110"/>
    <n v="10"/>
    <n v="0"/>
    <n v="0"/>
    <n v="0"/>
    <n v="0"/>
    <n v="0"/>
    <n v="0"/>
    <n v="19376989"/>
    <n v="3"/>
    <n v="0"/>
    <n v="101957073"/>
    <n v="108"/>
    <n v="10"/>
    <s v="domain\PeerSvc"/>
    <x v="886"/>
    <n v="1"/>
  </r>
  <r>
    <s v="\\FS1\2018\124343"/>
    <n v="8"/>
    <n v="600743108"/>
    <n v="1648"/>
    <n v="228"/>
    <n v="364528"/>
    <n v="7130046"/>
    <n v="2634838"/>
    <n v="325066737"/>
    <n v="0"/>
    <s v="\\FS1\2018\123456\2018\F\001\CC\2083711b-2405-4081-a4bf-0619c8375f1b\GMI.xml"/>
    <n v="8"/>
    <n v="0"/>
    <s v="\\FS1\2018\123456\2018\F\001\CC\2083711b-2405-4081-a4bf-0619c8375f1b\Cache_CFf_2083711b-2405-4081-a4bf-0619c8375f1b_2083711b-2405-4081-a4bf-0619c8375f1b.docx"/>
    <n v="215"/>
    <n v="0"/>
    <n v="0"/>
    <n v="0"/>
    <n v="0"/>
    <n v="0"/>
    <n v="0"/>
    <n v="0"/>
    <n v="0"/>
    <d v="2020-02-08T17:26:36"/>
    <d v="2020-02-09T01:08:09"/>
    <d v="2020-02-08T17:26:32"/>
    <n v="543649"/>
    <n v="1"/>
    <n v="1"/>
    <n v="2241642"/>
    <n v="4"/>
    <n v="4"/>
    <n v="10525599"/>
    <n v="49"/>
    <n v="15"/>
    <n v="595814972"/>
    <n v="1631"/>
    <n v="228"/>
    <n v="1794637"/>
    <n v="3"/>
    <n v="228"/>
    <n v="6833625"/>
    <n v="10"/>
    <n v="228"/>
    <n v="39042376"/>
    <n v="68"/>
    <n v="228"/>
    <n v="600743108"/>
    <n v="1648"/>
    <n v="228"/>
    <n v="1085318"/>
    <n v="2"/>
    <n v="0"/>
    <n v="5707486"/>
    <n v="8"/>
    <n v="0"/>
    <n v="27393760"/>
    <n v="56"/>
    <n v="4"/>
    <n v="593852449"/>
    <n v="1624"/>
    <n v="228"/>
    <s v="domain\PeerSvc"/>
    <x v="887"/>
    <n v="1"/>
  </r>
  <r>
    <s v="\\FS1\2018\124344"/>
    <n v="8"/>
    <n v="351015805"/>
    <n v="1103"/>
    <n v="160"/>
    <n v="318237"/>
    <n v="15711914"/>
    <n v="2193848"/>
    <n v="262246445"/>
    <n v="0"/>
    <s v="\\FS1\2018\123456\2018\P\001\CC\2083711b-2405-4081-a4bf-0619c8375f1b\GLI.xml"/>
    <n v="8"/>
    <n v="0"/>
    <s v="\\FS1\2018\123456\2018\I\001\CC\2083711b-2405-4081-a4bf-0619c8375f1b\FC_CF_210_2083711b-2405-4081-a4bf-0619c8375f1b_2083711b-2405-4081-a4bf-0619c8375f1b.docx"/>
    <n v="213"/>
    <n v="0"/>
    <n v="0"/>
    <n v="0"/>
    <n v="0"/>
    <n v="0"/>
    <n v="0"/>
    <n v="0"/>
    <n v="0"/>
    <d v="2020-02-08T12:39:41"/>
    <d v="2020-02-09T01:24:36"/>
    <d v="2020-02-08T12:39:41"/>
    <n v="2775555"/>
    <n v="20"/>
    <n v="9"/>
    <n v="8789612"/>
    <n v="36"/>
    <n v="16"/>
    <n v="43389259"/>
    <n v="120"/>
    <n v="34"/>
    <n v="350854302"/>
    <n v="1102"/>
    <n v="160"/>
    <n v="2775555"/>
    <n v="20"/>
    <n v="160"/>
    <n v="9958353"/>
    <n v="37"/>
    <n v="160"/>
    <n v="50496245"/>
    <n v="128"/>
    <n v="160"/>
    <n v="351015805"/>
    <n v="1103"/>
    <n v="160"/>
    <n v="210208"/>
    <n v="16"/>
    <n v="3"/>
    <n v="1550210"/>
    <n v="29"/>
    <n v="6"/>
    <n v="13636228"/>
    <n v="105"/>
    <n v="11"/>
    <n v="349521309"/>
    <n v="1099"/>
    <n v="160"/>
    <s v="domain\PeerSvc"/>
    <x v="888"/>
    <n v="1"/>
  </r>
  <r>
    <s v="\\FS1\2018\124345"/>
    <n v="8"/>
    <n v="944189290"/>
    <n v="1597"/>
    <n v="316"/>
    <n v="591226"/>
    <n v="41284960"/>
    <n v="2987940"/>
    <n v="432977573"/>
    <n v="0"/>
    <s v="\\FS1\2018\123456\2018\C\001\CC\2083711b-2405-4081-a4bf-0619c8375f1b\LGP.docx"/>
    <n v="8"/>
    <n v="0"/>
    <s v="\\FS1\2018\123456\2018\F\001\CC\2083711b-2405-4081-a4bf-0619c8375f1b\CF_1_2083711b-2405-4081-a4bf-0619c8375f1b_2083711b-2405-4081-a4bf-0619c8375f1b.docx"/>
    <n v="208"/>
    <n v="0"/>
    <n v="0"/>
    <n v="0"/>
    <n v="0"/>
    <n v="0"/>
    <n v="0"/>
    <n v="0"/>
    <n v="0"/>
    <d v="2020-02-08T19:28:50"/>
    <d v="2020-02-09T00:24:09"/>
    <d v="2020-02-08T19:00:21"/>
    <n v="0"/>
    <n v="0"/>
    <n v="3"/>
    <n v="566291"/>
    <n v="2"/>
    <n v="5"/>
    <n v="14280494"/>
    <n v="26"/>
    <n v="15"/>
    <n v="943860682"/>
    <n v="1595"/>
    <n v="316"/>
    <n v="2209178"/>
    <n v="4"/>
    <n v="316"/>
    <n v="5453038"/>
    <n v="11"/>
    <n v="316"/>
    <n v="22673623"/>
    <n v="41"/>
    <n v="316"/>
    <n v="944189290"/>
    <n v="1597"/>
    <n v="316"/>
    <n v="2209178"/>
    <n v="4"/>
    <n v="0"/>
    <n v="5453038"/>
    <n v="11"/>
    <n v="0"/>
    <n v="16929178"/>
    <n v="32"/>
    <n v="3"/>
    <n v="942884434"/>
    <n v="1593"/>
    <n v="316"/>
    <s v="domain\PeerSvc"/>
    <x v="889"/>
    <n v="1"/>
  </r>
  <r>
    <s v="\\FS1\2018\124346"/>
    <n v="8"/>
    <n v="416702372"/>
    <n v="1245"/>
    <n v="164"/>
    <n v="334700"/>
    <n v="6552028"/>
    <n v="2540868"/>
    <n v="246087884"/>
    <n v="0"/>
    <s v="\\FS1\2018\123456\2018\P\001\CC\2083711b-2405-4081-a4bf-0619c8375f1b\GLI.xml"/>
    <n v="8"/>
    <n v="0"/>
    <s v="\\FS1\2018\123456\2018\P\001\CC\2083711b-2405-4081-a4bf-0619c8375f1b\Cache_CF_5_2083711b-2405-4081-a4bf-0619c8375f1b_2083711b-2405-4081-a4bf-0619c8375f1b.docx"/>
    <n v="214"/>
    <n v="0"/>
    <n v="0"/>
    <n v="0"/>
    <n v="0"/>
    <n v="0"/>
    <n v="0"/>
    <n v="0"/>
    <n v="0"/>
    <d v="2020-01-24T23:28:30"/>
    <d v="2020-02-08T21:23:00"/>
    <d v="2019-11-18T15:19:47"/>
    <n v="0"/>
    <n v="0"/>
    <n v="0"/>
    <n v="0"/>
    <n v="0"/>
    <n v="0"/>
    <n v="1222444"/>
    <n v="1"/>
    <n v="1"/>
    <n v="411937364"/>
    <n v="1218"/>
    <n v="164"/>
    <n v="0"/>
    <n v="0"/>
    <n v="164"/>
    <n v="0"/>
    <n v="0"/>
    <n v="164"/>
    <n v="4823435"/>
    <n v="6"/>
    <n v="164"/>
    <n v="416702372"/>
    <n v="1245"/>
    <n v="164"/>
    <n v="0"/>
    <n v="0"/>
    <n v="0"/>
    <n v="0"/>
    <n v="0"/>
    <n v="0"/>
    <n v="0"/>
    <n v="0"/>
    <n v="0"/>
    <n v="404267550"/>
    <n v="1200"/>
    <n v="164"/>
    <s v="domain\PeerSvc"/>
    <x v="890"/>
    <n v="1"/>
  </r>
  <r>
    <s v="\\FS1\2018\124347"/>
    <n v="8"/>
    <n v="89069496"/>
    <n v="425"/>
    <n v="65"/>
    <n v="209575"/>
    <n v="822852"/>
    <n v="1370299"/>
    <n v="79420077"/>
    <n v="0"/>
    <s v="\\FS1\2018\123456\2018\P\001\CC\2083711b-2405-4081-a4bf-0619c8375f1b\GMI.xml"/>
    <n v="8"/>
    <n v="0"/>
    <s v="\\FS1\2018\123456\2018\I\001\CC\2083711b-2405-4081-a4bf-0619c8375f1b\FC_CFf_2083711b-2405-4081-a4bf-0619c8375f1b_2083711b-2405-4081-a4bf-0619c8375f1b.docx"/>
    <n v="212"/>
    <n v="0"/>
    <n v="0"/>
    <n v="0"/>
    <n v="0"/>
    <n v="0"/>
    <n v="0"/>
    <n v="0"/>
    <n v="0"/>
    <d v="2020-02-07T12:56:19"/>
    <d v="2020-02-08T20:44:36"/>
    <d v="2020-02-07T12:56:14"/>
    <n v="0"/>
    <n v="0"/>
    <n v="0"/>
    <n v="1320664"/>
    <n v="8"/>
    <n v="3"/>
    <n v="3873374"/>
    <n v="16"/>
    <n v="4"/>
    <n v="86097214"/>
    <n v="411"/>
    <n v="65"/>
    <n v="0"/>
    <n v="0"/>
    <n v="65"/>
    <n v="3000728"/>
    <n v="11"/>
    <n v="65"/>
    <n v="7452804"/>
    <n v="23"/>
    <n v="65"/>
    <n v="89069496"/>
    <n v="425"/>
    <n v="65"/>
    <n v="0"/>
    <n v="0"/>
    <n v="0"/>
    <n v="1747496"/>
    <n v="7"/>
    <n v="0"/>
    <n v="4307561"/>
    <n v="15"/>
    <n v="0"/>
    <n v="82330755"/>
    <n v="403"/>
    <n v="65"/>
    <s v="domain\PeerSvc"/>
    <x v="891"/>
    <n v="1"/>
  </r>
  <r>
    <s v="\\FS1\2018\124348"/>
    <n v="8"/>
    <n v="855140862"/>
    <n v="2997"/>
    <n v="256"/>
    <n v="285332"/>
    <n v="4586867"/>
    <n v="3340393"/>
    <n v="403809125"/>
    <n v="0"/>
    <s v="\\FS1\2018\123456\2018\F\001\CC\2083711b-2405-4081-a4bf-0619c8375f1b\CFf_2083711b-2405-4081-a4bf-0619c8375f1b_2083711b-2405-4081-a4bf-0619c8375f1b.docx"/>
    <n v="8"/>
    <n v="0"/>
    <s v="\\FS1\2018\123456\2018\S\001\CC\2083711b-2405-4081-a4bf-0619c8375f1b\FC_CFf_2083711b-2405-4081-a4bf-0619c8375f1b_2083711b-2405-4081-a4bf-0619c8375f1b.docx"/>
    <n v="212"/>
    <n v="0"/>
    <n v="0"/>
    <n v="0"/>
    <n v="0"/>
    <n v="0"/>
    <n v="0"/>
    <n v="1"/>
    <n v="0"/>
    <d v="2020-02-06T21:38:16"/>
    <d v="2020-02-08T21:25:59"/>
    <d v="2020-02-06T21:38:01"/>
    <n v="0"/>
    <n v="0"/>
    <n v="0"/>
    <n v="259342"/>
    <n v="6"/>
    <n v="3"/>
    <n v="259342"/>
    <n v="6"/>
    <n v="3"/>
    <n v="802976216"/>
    <n v="2750"/>
    <n v="256"/>
    <n v="0"/>
    <n v="0"/>
    <n v="256"/>
    <n v="910126"/>
    <n v="7"/>
    <n v="256"/>
    <n v="3558280"/>
    <n v="11"/>
    <n v="256"/>
    <n v="855140862"/>
    <n v="2997"/>
    <n v="256"/>
    <n v="0"/>
    <n v="0"/>
    <n v="0"/>
    <n v="907829"/>
    <n v="6"/>
    <n v="0"/>
    <n v="1744906"/>
    <n v="7"/>
    <n v="0"/>
    <n v="776563346"/>
    <n v="2720"/>
    <n v="256"/>
    <s v="domain\PeerSvc"/>
    <x v="892"/>
    <n v="1"/>
  </r>
  <r>
    <s v="\\FS1\2018\124349"/>
    <n v="8"/>
    <n v="1680404636"/>
    <n v="11633"/>
    <n v="888"/>
    <n v="144451"/>
    <n v="4807628"/>
    <n v="1892347"/>
    <n v="193420104"/>
    <n v="0"/>
    <s v="\\FS1\2018\123456\2018\C\001\PC\PP\2083711b-2405-4081-a4bf-0619c8375f1b.cp"/>
    <n v="8"/>
    <n v="0"/>
    <s v="\\FS1\2018\123456\2018\I\002\CC\2083711b-2405-4081-a4bf-0619c8375f1b\FC_CFf_2083711b-2405-4081-a4bf-0619c8375f1b_2083711b-2405-4081-a4bf-0619c8375f1b.docx"/>
    <n v="212"/>
    <n v="0"/>
    <n v="0"/>
    <n v="0"/>
    <n v="0"/>
    <n v="0"/>
    <n v="0"/>
    <n v="1"/>
    <n v="1"/>
    <d v="2020-02-07T17:33:02"/>
    <d v="2020-02-08T21:20:54"/>
    <d v="2020-02-07T11:48:32"/>
    <n v="0"/>
    <n v="0"/>
    <n v="0"/>
    <n v="2303316"/>
    <n v="7"/>
    <n v="5"/>
    <n v="449278870"/>
    <n v="7231"/>
    <n v="767"/>
    <n v="1612091241"/>
    <n v="11366"/>
    <n v="888"/>
    <n v="0"/>
    <n v="0"/>
    <n v="888"/>
    <n v="6125533"/>
    <n v="15"/>
    <n v="888"/>
    <n v="496939130"/>
    <n v="7307"/>
    <n v="888"/>
    <n v="1680404636"/>
    <n v="11633"/>
    <n v="888"/>
    <n v="0"/>
    <n v="0"/>
    <n v="0"/>
    <n v="3871179"/>
    <n v="10"/>
    <n v="0"/>
    <n v="493618816"/>
    <n v="7294"/>
    <n v="146"/>
    <n v="1551002697"/>
    <n v="11191"/>
    <n v="888"/>
    <s v="domain\PeerSvc"/>
    <x v="893"/>
    <n v="1"/>
  </r>
  <r>
    <s v="\\FS1\2018\124350"/>
    <n v="8"/>
    <n v="1762508213"/>
    <n v="6935"/>
    <n v="768"/>
    <n v="254146"/>
    <n v="32645407"/>
    <n v="2294932"/>
    <n v="219286585"/>
    <n v="0"/>
    <s v="\\FS1\2018\123456\2018\F\001\CC\2083711b-2405-4081-a4bf-0619c8375f1b\GLI.xml"/>
    <n v="8"/>
    <n v="0"/>
    <s v="\\FS1\2018\123456\2018\I\004\CC\2083711b-2405-4081-a4bf-0619c8375f1b\CF_5100_2083711b-2405-4081-a4bf-0619c8375f1b_2083711b-2405-4081-a4bf-0619c8375f1b.docx"/>
    <n v="211"/>
    <n v="0"/>
    <n v="0"/>
    <n v="0"/>
    <n v="0"/>
    <n v="0"/>
    <n v="0"/>
    <n v="0"/>
    <n v="0"/>
    <d v="2020-02-06T18:53:51"/>
    <d v="2020-02-08T20:56:06"/>
    <d v="2020-02-06T17:51:50"/>
    <n v="0"/>
    <n v="0"/>
    <n v="0"/>
    <n v="5120770"/>
    <n v="20"/>
    <n v="14"/>
    <n v="23913643"/>
    <n v="54"/>
    <n v="22"/>
    <n v="1752577415"/>
    <n v="6878"/>
    <n v="768"/>
    <n v="0"/>
    <n v="0"/>
    <n v="768"/>
    <n v="15479874"/>
    <n v="36"/>
    <n v="768"/>
    <n v="468038926"/>
    <n v="740"/>
    <n v="768"/>
    <n v="1762508213"/>
    <n v="6935"/>
    <n v="768"/>
    <n v="0"/>
    <n v="0"/>
    <n v="0"/>
    <n v="15474432"/>
    <n v="33"/>
    <n v="0"/>
    <n v="466883610"/>
    <n v="731"/>
    <n v="0"/>
    <n v="1739784437"/>
    <n v="6870"/>
    <n v="768"/>
    <s v="domain\PeerSvc"/>
    <x v="894"/>
    <n v="1"/>
  </r>
  <r>
    <s v="\\FS1\2018\124351"/>
    <n v="8"/>
    <n v="1174723921"/>
    <n v="4013"/>
    <n v="385"/>
    <n v="292729"/>
    <n v="19851222"/>
    <n v="3051230"/>
    <n v="870721759"/>
    <n v="0"/>
    <s v="\\FS1\2018\123456\2018\P\001\CC\2083711b-2405-4081-a4bf-0619c8375f1b\GMI.xml"/>
    <n v="8"/>
    <n v="0"/>
    <s v="\\FS1\2018\123456\2018\I\001\CC\2083711b-2405-4081-a4bf-0619c8375f1b\CF_34050_2083711b-2405-4081-a4bf-0619c8375f1b_2083711b-2405-4081-a4bf-0619c8375f1b.docx"/>
    <n v="212"/>
    <n v="0"/>
    <n v="0"/>
    <n v="0"/>
    <n v="0"/>
    <n v="0"/>
    <n v="1"/>
    <n v="1"/>
    <n v="0"/>
    <d v="2020-02-08T12:42:39"/>
    <d v="2020-02-09T00:47:06"/>
    <d v="2020-02-08T11:57:29"/>
    <n v="1334949"/>
    <n v="2"/>
    <n v="2"/>
    <n v="6047623"/>
    <n v="16"/>
    <n v="6"/>
    <n v="366543748"/>
    <n v="2472"/>
    <n v="308"/>
    <n v="1125435105"/>
    <n v="3763"/>
    <n v="385"/>
    <n v="2655407"/>
    <n v="4"/>
    <n v="385"/>
    <n v="15126940"/>
    <n v="29"/>
    <n v="385"/>
    <n v="409252916"/>
    <n v="2528"/>
    <n v="385"/>
    <n v="1174723921"/>
    <n v="4013"/>
    <n v="385"/>
    <n v="1320458"/>
    <n v="2"/>
    <n v="0"/>
    <n v="12136409"/>
    <n v="24"/>
    <n v="0"/>
    <n v="402733608"/>
    <n v="2241"/>
    <n v="15"/>
    <n v="1087459431"/>
    <n v="3710"/>
    <n v="385"/>
    <s v="domain\PeerSvc"/>
    <x v="895"/>
    <n v="1"/>
  </r>
  <r>
    <s v="\\FS1\2018\124352"/>
    <n v="8"/>
    <n v="355630639"/>
    <n v="1524"/>
    <n v="200"/>
    <n v="233353"/>
    <n v="1723206"/>
    <n v="1778153"/>
    <n v="190047838"/>
    <n v="0"/>
    <s v="\\FS1\2018\123456\2018\F\001\CC\2083711b-2405-4081-a4bf-0619c8375f1b\GLI.xml"/>
    <n v="8"/>
    <n v="0"/>
    <s v="\\FS1\2018\123456\2018\S\001\CC\2083711b-2405-4081-a4bf-0619c8375f1b\CF_1000_2083711b-2405-4081-a4bf-0619c8375f1b_2083711b-2405-4081-a4bf-0619c8375f1b.docx"/>
    <n v="211"/>
    <n v="0"/>
    <n v="0"/>
    <n v="0"/>
    <n v="0"/>
    <n v="0"/>
    <n v="0"/>
    <n v="0"/>
    <n v="0"/>
    <d v="2020-02-06T15:30:57"/>
    <d v="2020-02-08T21:18:34"/>
    <d v="2020-02-06T15:30:52"/>
    <n v="0"/>
    <n v="0"/>
    <n v="0"/>
    <n v="19543369"/>
    <n v="41"/>
    <n v="9"/>
    <n v="46078321"/>
    <n v="104"/>
    <n v="19"/>
    <n v="324866809"/>
    <n v="1395"/>
    <n v="200"/>
    <n v="0"/>
    <n v="0"/>
    <n v="200"/>
    <n v="43188547"/>
    <n v="77"/>
    <n v="200"/>
    <n v="84955229"/>
    <n v="164"/>
    <n v="200"/>
    <n v="355630639"/>
    <n v="1524"/>
    <n v="200"/>
    <n v="0"/>
    <n v="0"/>
    <n v="0"/>
    <n v="20075484"/>
    <n v="42"/>
    <n v="2"/>
    <n v="43874832"/>
    <n v="98"/>
    <n v="5"/>
    <n v="306771698"/>
    <n v="1343"/>
    <n v="200"/>
    <s v="domain\PeerSvc"/>
    <x v="896"/>
    <n v="1"/>
  </r>
  <r>
    <s v="\\FS1\2018\124353"/>
    <n v="8"/>
    <n v="23794952"/>
    <n v="41"/>
    <n v="28"/>
    <n v="580364"/>
    <n v="1320550"/>
    <n v="849819"/>
    <n v="10247249"/>
    <n v="0"/>
    <s v="\\FS1\2018\123456\2018\X\001\CC\2083711b-2405-4081-a4bf-0619c8375f1b\LGP.docx"/>
    <n v="8"/>
    <n v="0"/>
    <s v="\\FS1\2018\123456\2018\X\001\CC\2083711b-2405-4081-a4bf-0619c8375f1b\LGP.docx"/>
    <n v="142"/>
    <n v="0"/>
    <n v="0"/>
    <n v="0"/>
    <n v="0"/>
    <n v="0"/>
    <n v="0"/>
    <n v="0"/>
    <n v="0"/>
    <d v="2020-01-05T13:04:46"/>
    <d v="2020-02-08T21:17:18"/>
    <d v="2020-01-05T12:59:40"/>
    <n v="0"/>
    <n v="0"/>
    <n v="0"/>
    <n v="0"/>
    <n v="0"/>
    <n v="0"/>
    <n v="0"/>
    <n v="0"/>
    <n v="0"/>
    <n v="18772844"/>
    <n v="29"/>
    <n v="28"/>
    <n v="0"/>
    <n v="0"/>
    <n v="28"/>
    <n v="0"/>
    <n v="0"/>
    <n v="28"/>
    <n v="0"/>
    <n v="0"/>
    <n v="28"/>
    <n v="23794952"/>
    <n v="41"/>
    <n v="28"/>
    <n v="0"/>
    <n v="0"/>
    <n v="0"/>
    <n v="0"/>
    <n v="0"/>
    <n v="0"/>
    <n v="0"/>
    <n v="0"/>
    <n v="0"/>
    <n v="10930111"/>
    <n v="20"/>
    <n v="28"/>
    <s v="domain\PeerSvc"/>
    <x v="897"/>
    <n v="1"/>
  </r>
  <r>
    <s v="\\FS1\2018\124354"/>
    <n v="8"/>
    <n v="64035471"/>
    <n v="283"/>
    <n v="45"/>
    <n v="226273"/>
    <n v="1270796"/>
    <n v="1423010"/>
    <n v="42887543"/>
    <n v="0"/>
    <s v="\\FS1\2018\123456\2018\F\001\CC\2083711b-2405-4081-a4bf-0619c8375f1b\GMI.xml"/>
    <n v="8"/>
    <n v="0"/>
    <s v="\\FS1\2018\123456\2018\F\001\CC\2083711b-2405-4081-a4bf-0619c8375f1b\CFf_2083711b-2405-4081-a4bf-0619c8375f1b_2083711b-2405-4081-a4bf-0619c8375f1b.docx"/>
    <n v="209"/>
    <n v="0"/>
    <n v="0"/>
    <n v="0"/>
    <n v="0"/>
    <n v="0"/>
    <n v="0"/>
    <n v="0"/>
    <n v="0"/>
    <d v="2020-01-10T16:55:11"/>
    <d v="2020-02-08T22:11:20"/>
    <d v="2019-11-13T04:28:07"/>
    <n v="0"/>
    <n v="0"/>
    <n v="0"/>
    <n v="0"/>
    <n v="0"/>
    <n v="0"/>
    <n v="1744946"/>
    <n v="2"/>
    <n v="1"/>
    <n v="60083275"/>
    <n v="259"/>
    <n v="45"/>
    <n v="0"/>
    <n v="0"/>
    <n v="45"/>
    <n v="0"/>
    <n v="0"/>
    <n v="45"/>
    <n v="4232996"/>
    <n v="4"/>
    <n v="45"/>
    <n v="64035471"/>
    <n v="283"/>
    <n v="45"/>
    <n v="0"/>
    <n v="0"/>
    <n v="0"/>
    <n v="0"/>
    <n v="0"/>
    <n v="0"/>
    <n v="0"/>
    <n v="0"/>
    <n v="0"/>
    <n v="59693100"/>
    <n v="259"/>
    <n v="45"/>
    <s v="domain\PeerSvc"/>
    <x v="898"/>
    <n v="1"/>
  </r>
  <r>
    <s v="\\FS1\2018\124355"/>
    <n v="8"/>
    <n v="118777474"/>
    <n v="234"/>
    <n v="59"/>
    <n v="507596"/>
    <n v="3813874"/>
    <n v="2013177"/>
    <n v="92063293"/>
    <n v="0"/>
    <s v="\\FS1\2018\123456\2018\I\001\CC\2083711b-2405-4081-a4bf-0619c8375f1b\GLI.xml"/>
    <n v="8"/>
    <n v="0"/>
    <s v="\\FS1\2018\123456\2018\I\001\CC\2083711b-2405-4081-a4bf-0619c8375f1b\CFf_2083711b-2405-4081-a4bf-0619c8375f1b_2083711b-2405-4081-a4bf-0619c8375f1b.docx"/>
    <n v="209"/>
    <n v="0"/>
    <n v="0"/>
    <n v="0"/>
    <n v="0"/>
    <n v="0"/>
    <n v="0"/>
    <n v="0"/>
    <n v="0"/>
    <d v="2020-02-05T15:20:14"/>
    <d v="2020-02-08T21:15:47"/>
    <d v="2020-02-05T15:20:13"/>
    <n v="0"/>
    <n v="0"/>
    <n v="0"/>
    <n v="4055803"/>
    <n v="7"/>
    <n v="1"/>
    <n v="4055803"/>
    <n v="9"/>
    <n v="4"/>
    <n v="113960414"/>
    <n v="223"/>
    <n v="59"/>
    <n v="0"/>
    <n v="0"/>
    <n v="59"/>
    <n v="8099257"/>
    <n v="14"/>
    <n v="59"/>
    <n v="10135977"/>
    <n v="18"/>
    <n v="59"/>
    <n v="118777474"/>
    <n v="233"/>
    <n v="59"/>
    <n v="0"/>
    <n v="0"/>
    <n v="0"/>
    <n v="4635627"/>
    <n v="8"/>
    <n v="0"/>
    <n v="6672347"/>
    <n v="12"/>
    <n v="0"/>
    <n v="107781443"/>
    <n v="217"/>
    <n v="59"/>
    <s v="domain\PeerSvc"/>
    <x v="899"/>
    <n v="1"/>
  </r>
  <r>
    <s v="\\FS1\2018\124356"/>
    <n v="8"/>
    <n v="367914737"/>
    <n v="1065"/>
    <n v="140"/>
    <n v="345459"/>
    <n v="2666832"/>
    <n v="2627962"/>
    <n v="178067049"/>
    <n v="0"/>
    <s v="\\FS1\2018\123456\2018\C\001\CC\2083711b-2405-4081-a4bf-0619c8375f1b\GLI.xml"/>
    <n v="8"/>
    <n v="0"/>
    <s v="\\FS1\2018\123456\2018\P\001\CC\2083711b-2405-4081-a4bf-0619c8375f1b\Cache_CF_5_2083711b-2405-4081-a4bf-0619c8375f1b_2083711b-2405-4081-a4bf-0619c8375f1b.docx"/>
    <n v="214"/>
    <n v="0"/>
    <n v="0"/>
    <n v="0"/>
    <n v="0"/>
    <n v="0"/>
    <n v="0"/>
    <n v="0"/>
    <n v="0"/>
    <d v="2020-02-08T22:55:36"/>
    <d v="2020-02-08T23:43:55"/>
    <d v="2020-02-08T22:55:36"/>
    <n v="0"/>
    <n v="0"/>
    <n v="3"/>
    <n v="11985865"/>
    <n v="53"/>
    <n v="19"/>
    <n v="28399515"/>
    <n v="104"/>
    <n v="35"/>
    <n v="360242512"/>
    <n v="1045"/>
    <n v="140"/>
    <n v="4465926"/>
    <n v="7"/>
    <n v="140"/>
    <n v="34591669"/>
    <n v="87"/>
    <n v="140"/>
    <n v="67803394"/>
    <n v="172"/>
    <n v="140"/>
    <n v="367914737"/>
    <n v="1065"/>
    <n v="140"/>
    <n v="4465926"/>
    <n v="7"/>
    <n v="0"/>
    <n v="29196271"/>
    <n v="75"/>
    <n v="1"/>
    <n v="51972158"/>
    <n v="131"/>
    <n v="6"/>
    <n v="348233274"/>
    <n v="1030"/>
    <n v="140"/>
    <s v="domain\PeerSvc"/>
    <x v="900"/>
    <n v="1"/>
  </r>
  <r>
    <s v="\\FS1\2018\124357"/>
    <n v="8"/>
    <n v="327918935"/>
    <n v="1407"/>
    <n v="137"/>
    <n v="233062"/>
    <n v="2883715"/>
    <n v="2393568"/>
    <n v="205506769"/>
    <n v="0"/>
    <s v="\\FS1\2018\123456\2018\C\001\CC\2083711b-2405-4081-a4bf-0619c8375f1b\GMI.xml"/>
    <n v="8"/>
    <n v="0"/>
    <s v="\\FS1\2018\123456\2018\C\001\CC\2083711b-2405-4081-a4bf-0619c8375f1b\CFf_2083711b-2405-4081-a4bf-0619c8375f1b_2083711b-2405-4081-a4bf-0619c8375f1b.docx"/>
    <n v="209"/>
    <n v="0"/>
    <n v="0"/>
    <n v="0"/>
    <n v="0"/>
    <n v="0"/>
    <n v="0"/>
    <n v="0"/>
    <n v="0"/>
    <d v="2020-01-16T08:40:37"/>
    <d v="2020-02-08T21:18:51"/>
    <d v="2020-01-16T08:40:37"/>
    <n v="0"/>
    <n v="0"/>
    <n v="0"/>
    <n v="0"/>
    <n v="0"/>
    <n v="0"/>
    <n v="30108103"/>
    <n v="206"/>
    <n v="37"/>
    <n v="327918935"/>
    <n v="1407"/>
    <n v="137"/>
    <n v="0"/>
    <n v="0"/>
    <n v="137"/>
    <n v="0"/>
    <n v="0"/>
    <n v="137"/>
    <n v="39114628"/>
    <n v="220"/>
    <n v="137"/>
    <n v="327918935"/>
    <n v="1407"/>
    <n v="137"/>
    <n v="0"/>
    <n v="0"/>
    <n v="0"/>
    <n v="0"/>
    <n v="0"/>
    <n v="0"/>
    <n v="15860467"/>
    <n v="152"/>
    <n v="5"/>
    <n v="327918935"/>
    <n v="1407"/>
    <n v="137"/>
    <s v="domain\PeerSvc"/>
    <x v="901"/>
    <n v="1"/>
  </r>
  <r>
    <s v="\\FS1\2018\124358"/>
    <n v="8"/>
    <n v="555183993"/>
    <n v="2209"/>
    <n v="254"/>
    <n v="251328"/>
    <n v="3292985"/>
    <n v="2185763"/>
    <n v="194788112"/>
    <n v="0"/>
    <s v="\\FS1\2018\123456\2018\P\001\CC\2083711b-2405-4081-a4bf-0619c8375f1b\GMI.xml"/>
    <n v="8"/>
    <n v="0"/>
    <s v="\\FS1\2018\123456\2018\P\001\CC\2083711b-2405-4081-a4bf-0619c8375f1b\CFf_2083711b-2405-4081-a4bf-0619c8375f1b_2083711b-2405-4081-a4bf-0619c8375f1b.docx"/>
    <n v="209"/>
    <n v="0"/>
    <n v="0"/>
    <n v="0"/>
    <n v="0"/>
    <n v="0"/>
    <n v="0"/>
    <n v="0"/>
    <n v="0"/>
    <d v="2020-02-08T00:57:50"/>
    <d v="2020-02-09T01:09:42"/>
    <d v="2020-02-08T00:57:44"/>
    <n v="0"/>
    <n v="0"/>
    <n v="0"/>
    <n v="23973296"/>
    <n v="27"/>
    <n v="9"/>
    <n v="70113201"/>
    <n v="155"/>
    <n v="28"/>
    <n v="547997523"/>
    <n v="2173"/>
    <n v="254"/>
    <n v="942836"/>
    <n v="2"/>
    <n v="254"/>
    <n v="36265865"/>
    <n v="43"/>
    <n v="254"/>
    <n v="88919727"/>
    <n v="187"/>
    <n v="254"/>
    <n v="555183993"/>
    <n v="2209"/>
    <n v="254"/>
    <n v="0"/>
    <n v="0"/>
    <n v="0"/>
    <n v="26164392"/>
    <n v="30"/>
    <n v="1"/>
    <n v="84276977"/>
    <n v="169"/>
    <n v="8"/>
    <n v="542732740"/>
    <n v="2160"/>
    <n v="254"/>
    <s v="domain\PeerSvc"/>
    <x v="902"/>
    <n v="1"/>
  </r>
  <r>
    <s v="\\FS1\2018\124359"/>
    <n v="8"/>
    <n v="182490261"/>
    <n v="736"/>
    <n v="94"/>
    <n v="247948"/>
    <n v="1398928"/>
    <n v="1941385"/>
    <n v="147854150"/>
    <n v="0"/>
    <s v="\\FS1\2018\123456\2018\F\001\CC\2083711b-2405-4081-a4bf-0619c8375f1b\GMI.xml"/>
    <n v="8"/>
    <n v="0"/>
    <s v="\\FS1\2018\123456\2018\I\001\CC\2083711b-2405-4081-a4bf-0619c8375f1b\CF_500_2083711b-2405-4081-a4bf-0619c8375f1b_2083711b-2405-4081-a4bf-0619c8375f1b.docx"/>
    <n v="210"/>
    <n v="0"/>
    <n v="0"/>
    <n v="0"/>
    <n v="0"/>
    <n v="0"/>
    <n v="0"/>
    <n v="0"/>
    <n v="0"/>
    <d v="2020-02-08T22:10:47"/>
    <d v="2020-02-08T22:10:47"/>
    <d v="2020-02-08T22:10:47"/>
    <n v="0"/>
    <n v="0"/>
    <n v="2"/>
    <n v="0"/>
    <n v="0"/>
    <n v="2"/>
    <n v="35285127"/>
    <n v="129"/>
    <n v="23"/>
    <n v="161400732"/>
    <n v="615"/>
    <n v="94"/>
    <n v="2493131"/>
    <n v="5"/>
    <n v="94"/>
    <n v="3637942"/>
    <n v="7"/>
    <n v="94"/>
    <n v="79815575"/>
    <n v="220"/>
    <n v="94"/>
    <n v="182490261"/>
    <n v="736"/>
    <n v="94"/>
    <n v="2493131"/>
    <n v="5"/>
    <n v="0"/>
    <n v="3637942"/>
    <n v="7"/>
    <n v="0"/>
    <n v="47696177"/>
    <n v="150"/>
    <n v="1"/>
    <n v="159263790"/>
    <n v="614"/>
    <n v="94"/>
    <s v="domain\PeerSvc"/>
    <x v="903"/>
    <n v="1"/>
  </r>
  <r>
    <s v="\\FS1\2018\124360"/>
    <n v="8"/>
    <n v="67055900"/>
    <n v="174"/>
    <n v="49"/>
    <n v="385378"/>
    <n v="3104800"/>
    <n v="1368487"/>
    <n v="42625303"/>
    <n v="0"/>
    <s v="\\FS1\2018\123456\2018\P\001\CC\2083711b-2405-4081-a4bf-0619c8375f1b\LGP.docx"/>
    <n v="8"/>
    <n v="0"/>
    <s v="\\FS1\2018\123456\2018\P\001\CC\2083711b-2405-4081-a4bf-0619c8375f1b\CFf_2083711b-2405-4081-a4bf-0619c8375f1b_2083711b-2405-4081-a4bf-0619c8375f1b.docx"/>
    <n v="209"/>
    <n v="0"/>
    <n v="0"/>
    <n v="0"/>
    <n v="0"/>
    <n v="0"/>
    <n v="0"/>
    <n v="0"/>
    <n v="0"/>
    <d v="2020-01-09T19:25:43"/>
    <d v="2020-02-08T21:15:36"/>
    <d v="2020-01-09T18:44:46"/>
    <n v="0"/>
    <n v="0"/>
    <n v="0"/>
    <n v="0"/>
    <n v="0"/>
    <n v="0"/>
    <n v="0"/>
    <n v="0"/>
    <n v="0"/>
    <n v="64409230"/>
    <n v="161"/>
    <n v="49"/>
    <n v="0"/>
    <n v="0"/>
    <n v="49"/>
    <n v="0"/>
    <n v="0"/>
    <n v="49"/>
    <n v="7303210"/>
    <n v="10"/>
    <n v="49"/>
    <n v="67055900"/>
    <n v="174"/>
    <n v="49"/>
    <n v="0"/>
    <n v="0"/>
    <n v="0"/>
    <n v="0"/>
    <n v="0"/>
    <n v="0"/>
    <n v="0"/>
    <n v="0"/>
    <n v="0"/>
    <n v="52471964"/>
    <n v="140"/>
    <n v="49"/>
    <s v="domain\PeerSvc"/>
    <x v="904"/>
    <n v="1"/>
  </r>
  <r>
    <s v="\\FS1\2018\124361"/>
    <n v="9"/>
    <n v="248530395823"/>
    <n v="551153"/>
    <n v="43817"/>
    <n v="450928"/>
    <n v="190971114"/>
    <n v="5672008"/>
    <n v="9628024412"/>
    <n v="0"/>
    <s v="\\FS1\2018\123456\2018\F\003\CC\2083711b-2405-4081-a4bf-0619c8375f1b\Error\CFf_2083711b-2405-4081-a4bf-0619c8375f1b_2083711b-2405-4081-a4bf-0619c8375f1b.docx"/>
    <n v="9"/>
    <n v="0"/>
    <s v="\\FS1\2018\123456\2018\S\015\CC\2083711b-2405-4081-a4bf-0619c8375f1b\Cache_CF_315_2083711b-2405-4081-a4bf-0619c8375f1b_2083711b-2405-4081-a4bf-0619c8375f1b.docx"/>
    <n v="216"/>
    <n v="0"/>
    <n v="0"/>
    <n v="0"/>
    <n v="0"/>
    <n v="0"/>
    <n v="33"/>
    <n v="67"/>
    <n v="58"/>
    <d v="2020-02-08T23:05:22"/>
    <d v="2020-02-09T01:24:55"/>
    <d v="2020-02-08T23:04:16"/>
    <n v="627450754"/>
    <n v="853"/>
    <n v="877"/>
    <n v="7188051109"/>
    <n v="14051"/>
    <n v="3978"/>
    <n v="50461621062"/>
    <n v="118547"/>
    <n v="20012"/>
    <n v="243264502757"/>
    <n v="525280"/>
    <n v="43817"/>
    <n v="3701147394"/>
    <n v="3724"/>
    <n v="43817"/>
    <n v="15637961111"/>
    <n v="21785"/>
    <n v="43817"/>
    <n v="98485651160"/>
    <n v="172501"/>
    <n v="43817"/>
    <n v="248530395823"/>
    <n v="551137"/>
    <n v="43817"/>
    <n v="2360517768"/>
    <n v="2202"/>
    <n v="51"/>
    <n v="7935405478"/>
    <n v="13987"/>
    <n v="1148"/>
    <n v="39212836346"/>
    <n v="100546"/>
    <n v="5289"/>
    <n v="226951189882"/>
    <n v="512135"/>
    <n v="43817"/>
    <s v="domain\PeerSvc"/>
    <x v="905"/>
    <n v="1"/>
  </r>
  <r>
    <s v="\\FS1\2018\124362"/>
    <n v="8"/>
    <n v="1946121060"/>
    <n v="4652"/>
    <n v="642"/>
    <n v="418340"/>
    <n v="19051274"/>
    <n v="3031341"/>
    <n v="296922602"/>
    <n v="0"/>
    <s v="\\FS1\2018\123456\2018\I\001\PC\SP\2083711b-2405-4081-a4bf-0619c8375f1b\"/>
    <n v="8"/>
    <n v="0"/>
    <s v="\\FS1\2018\123456\2018\K\001\CC\2083711b-2405-4081-a4bf-0619c8375f1b\MASK_CFf_2083711b-2405-4081-a4bf-0619c8375f1b_2083711b-2405-4081-a4bf-0619c8375f1b.docx"/>
    <n v="214"/>
    <n v="0"/>
    <n v="0"/>
    <n v="0"/>
    <n v="0"/>
    <n v="0"/>
    <n v="0"/>
    <n v="1"/>
    <n v="0"/>
    <d v="2020-02-08T12:27:36"/>
    <d v="2020-02-09T01:08:36"/>
    <d v="2020-02-08T12:27:31"/>
    <n v="528870"/>
    <n v="1"/>
    <n v="1"/>
    <n v="208748682"/>
    <n v="730"/>
    <n v="185"/>
    <n v="245748507"/>
    <n v="766"/>
    <n v="190"/>
    <n v="1924910336"/>
    <n v="4558"/>
    <n v="642"/>
    <n v="2294909"/>
    <n v="3"/>
    <n v="642"/>
    <n v="216715245"/>
    <n v="741"/>
    <n v="642"/>
    <n v="276310983"/>
    <n v="802"/>
    <n v="642"/>
    <n v="1946121060"/>
    <n v="4652"/>
    <n v="642"/>
    <n v="528870"/>
    <n v="1"/>
    <n v="0"/>
    <n v="27684146"/>
    <n v="585"/>
    <n v="32"/>
    <n v="53641844"/>
    <n v="613"/>
    <n v="32"/>
    <n v="1889339160"/>
    <n v="4512"/>
    <n v="642"/>
    <s v="domain\PeerSvc"/>
    <x v="906"/>
    <n v="1"/>
  </r>
  <r>
    <s v="\\FS1\2018\124363"/>
    <n v="8"/>
    <n v="76874947"/>
    <n v="180"/>
    <n v="43"/>
    <n v="427083"/>
    <n v="2647348"/>
    <n v="1787789"/>
    <n v="29284189"/>
    <n v="0"/>
    <s v="\\FS1\2018\123456\2018\X\001\CC\2083711b-2405-4081-a4bf-0619c8375f1b\LGP.docx"/>
    <n v="8"/>
    <n v="0"/>
    <s v="\\FS1\2018\123456\2018\P\001\CC\2083711b-2405-4081-a4bf-0619c8375f1b\CFf_2083711b-2405-4081-a4bf-0619c8375f1b_2083711b-2405-4081-a4bf-0619c8375f1b.docx"/>
    <n v="209"/>
    <n v="0"/>
    <n v="0"/>
    <n v="0"/>
    <n v="0"/>
    <n v="0"/>
    <n v="0"/>
    <n v="0"/>
    <n v="0"/>
    <d v="2020-02-07T15:45:59"/>
    <d v="2020-02-09T00:56:48"/>
    <d v="2020-02-07T15:44:23"/>
    <n v="0"/>
    <n v="0"/>
    <n v="0"/>
    <n v="0"/>
    <n v="0"/>
    <n v="1"/>
    <n v="2118461"/>
    <n v="5"/>
    <n v="4"/>
    <n v="67924662"/>
    <n v="126"/>
    <n v="43"/>
    <n v="2872251"/>
    <n v="2"/>
    <n v="43"/>
    <n v="2872251"/>
    <n v="2"/>
    <n v="43"/>
    <n v="4990712"/>
    <n v="7"/>
    <n v="43"/>
    <n v="76874947"/>
    <n v="180"/>
    <n v="43"/>
    <n v="0"/>
    <n v="0"/>
    <n v="0"/>
    <n v="2872251"/>
    <n v="2"/>
    <n v="0"/>
    <n v="4990712"/>
    <n v="7"/>
    <n v="1"/>
    <n v="67152080"/>
    <n v="123"/>
    <n v="43"/>
    <s v="domain\PeerSvc"/>
    <x v="907"/>
    <n v="1"/>
  </r>
  <r>
    <s v="\\FS1\2018\124364"/>
    <n v="8"/>
    <n v="8360346"/>
    <n v="26"/>
    <n v="9"/>
    <n v="321551"/>
    <n v="930151"/>
    <n v="928927"/>
    <n v="8114191"/>
    <n v="0"/>
    <s v="\\FS1\2018\123456\2018\I\001\CC\2083711b-2405-4081-a4bf-0619c8375f1b\LGP.docx"/>
    <n v="8"/>
    <n v="0"/>
    <s v="\\FS1\2018\123456\2018\I\001\CC\2083711b-2405-4081-a4bf-0619c8375f1b\CFf_2083711b-2405-4081-a4bf-0619c8375f1b_2083711b-2405-4081-a4bf-0619c8375f1b.docx"/>
    <n v="209"/>
    <n v="0"/>
    <n v="0"/>
    <n v="0"/>
    <n v="0"/>
    <n v="0"/>
    <n v="0"/>
    <n v="0"/>
    <n v="0"/>
    <d v="2019-12-24T09:40:33"/>
    <d v="2020-02-08T21:17:01"/>
    <d v="2019-12-24T09:40:26"/>
    <n v="0"/>
    <n v="0"/>
    <n v="0"/>
    <n v="0"/>
    <n v="0"/>
    <n v="0"/>
    <n v="0"/>
    <n v="0"/>
    <n v="0"/>
    <n v="7841001"/>
    <n v="23"/>
    <n v="9"/>
    <n v="0"/>
    <n v="0"/>
    <n v="9"/>
    <n v="930151"/>
    <n v="1"/>
    <n v="9"/>
    <n v="1939840"/>
    <n v="3"/>
    <n v="9"/>
    <n v="8360346"/>
    <n v="26"/>
    <n v="9"/>
    <n v="0"/>
    <n v="0"/>
    <n v="0"/>
    <n v="0"/>
    <n v="0"/>
    <n v="0"/>
    <n v="0"/>
    <n v="0"/>
    <n v="0"/>
    <n v="5522697"/>
    <n v="20"/>
    <n v="9"/>
    <s v="domain\PeerSvc"/>
    <x v="908"/>
    <n v="1"/>
  </r>
  <r>
    <s v="\\FS1\2018\124365"/>
    <n v="8"/>
    <n v="470468666"/>
    <n v="1716"/>
    <n v="176"/>
    <n v="274165"/>
    <n v="7130135"/>
    <n v="2673117"/>
    <n v="235051271"/>
    <n v="0"/>
    <s v="\\FS1\2018\123456\2018\X\001\CC\2083711b-2405-4081-a4bf-0619c8375f1b\GLI.xml"/>
    <n v="8"/>
    <n v="0"/>
    <s v="\\FS1\2018\123456\2018\I\001\CC\2083711b-2405-4081-a4bf-0619c8375f1b\CF_800_2083711b-2405-4081-a4bf-0619c8375f1b_2083711b-2405-4081-a4bf-0619c8375f1b.docx"/>
    <n v="210"/>
    <n v="0"/>
    <n v="0"/>
    <n v="0"/>
    <n v="0"/>
    <n v="0"/>
    <n v="0"/>
    <n v="0"/>
    <n v="0"/>
    <d v="2020-02-08T20:26:25"/>
    <d v="2020-02-09T01:22:12"/>
    <d v="2020-02-08T20:26:25"/>
    <n v="3067430"/>
    <n v="14"/>
    <n v="6"/>
    <n v="3067430"/>
    <n v="14"/>
    <n v="6"/>
    <n v="5595535"/>
    <n v="45"/>
    <n v="15"/>
    <n v="435128380"/>
    <n v="1487"/>
    <n v="176"/>
    <n v="6291456"/>
    <n v="19"/>
    <n v="176"/>
    <n v="8720095"/>
    <n v="22"/>
    <n v="176"/>
    <n v="203433475"/>
    <n v="317"/>
    <n v="176"/>
    <n v="470468666"/>
    <n v="1716"/>
    <n v="176"/>
    <n v="6291456"/>
    <n v="19"/>
    <n v="1"/>
    <n v="8201350"/>
    <n v="21"/>
    <n v="1"/>
    <n v="17231452"/>
    <n v="61"/>
    <n v="1"/>
    <n v="417861208"/>
    <n v="1484"/>
    <n v="176"/>
    <s v="domain\PeerSvc"/>
    <x v="909"/>
    <n v="1"/>
  </r>
  <r>
    <s v="\\FS1\2018\124366"/>
    <n v="8"/>
    <n v="1227587001"/>
    <n v="2578"/>
    <n v="285"/>
    <n v="476178"/>
    <n v="14695074"/>
    <n v="4307322"/>
    <n v="642041551"/>
    <n v="0"/>
    <s v="\\FS1\2018\123456\2018\Y\001\CC\2083711b-2405-4081-a4bf-0619c8375f1b\CFf_2083711b-2405-4081-a4bf-0619c8375f1b_2083711b-2405-4081-a4bf-0619c8375f1b.docx"/>
    <n v="8"/>
    <n v="0"/>
    <s v="\\FS1\2018\123456\2018\Y\001\CC\2083711b-2405-4081-a4bf-0619c8375f1b\CFf_2083711b-2405-4081-a4bf-0619c8375f1b_2083711b-2405-4081-a4bf-0619c8375f1b.docx"/>
    <n v="209"/>
    <n v="0"/>
    <n v="0"/>
    <n v="0"/>
    <n v="0"/>
    <n v="0"/>
    <n v="0"/>
    <n v="1"/>
    <n v="0"/>
    <d v="2020-02-08T18:59:00"/>
    <d v="2020-02-09T01:08:22"/>
    <d v="2020-02-08T18:58:56"/>
    <n v="544748"/>
    <n v="1"/>
    <n v="1"/>
    <n v="4255542"/>
    <n v="18"/>
    <n v="4"/>
    <n v="232743122"/>
    <n v="532"/>
    <n v="104"/>
    <n v="1227346584"/>
    <n v="2576"/>
    <n v="285"/>
    <n v="1089496"/>
    <n v="2"/>
    <n v="285"/>
    <n v="12752778"/>
    <n v="27"/>
    <n v="285"/>
    <n v="448786747"/>
    <n v="635"/>
    <n v="285"/>
    <n v="1227587001"/>
    <n v="2578"/>
    <n v="285"/>
    <n v="544748"/>
    <n v="1"/>
    <n v="0"/>
    <n v="8324611"/>
    <n v="20"/>
    <n v="0"/>
    <n v="226626287"/>
    <n v="514"/>
    <n v="1"/>
    <n v="1227346584"/>
    <n v="2576"/>
    <n v="285"/>
    <s v="domain\PeerSvc"/>
    <x v="910"/>
    <n v="1"/>
  </r>
  <r>
    <s v="\\FS1\2018\124367"/>
    <n v="8"/>
    <n v="424696457"/>
    <n v="965"/>
    <n v="164"/>
    <n v="440099"/>
    <n v="6565071"/>
    <n v="2589612"/>
    <n v="158927396"/>
    <n v="0"/>
    <s v="\\FS1\2018\123456\2018\X\001\CC\2083711b-2405-4081-a4bf-0619c8375f1b\GLI.xml"/>
    <n v="8"/>
    <n v="0"/>
    <s v="\\FS1\2018\123456\2018\X\001\CC\2083711b-2405-4081-a4bf-0619c8375f1b\CFf_2083711b-2405-4081-a4bf-0619c8375f1b_2083711b-2405-4081-a4bf-0619c8375f1b.docx"/>
    <n v="209"/>
    <n v="0"/>
    <n v="0"/>
    <n v="0"/>
    <n v="0"/>
    <n v="0"/>
    <n v="0"/>
    <n v="0"/>
    <n v="0"/>
    <d v="2020-02-08T20:26:30"/>
    <d v="2020-02-09T01:11:55"/>
    <d v="2020-02-08T20:26:30"/>
    <n v="984155"/>
    <n v="2"/>
    <n v="2"/>
    <n v="74457427"/>
    <n v="94"/>
    <n v="6"/>
    <n v="94760227"/>
    <n v="132"/>
    <n v="6"/>
    <n v="393554474"/>
    <n v="816"/>
    <n v="164"/>
    <n v="1974337"/>
    <n v="6"/>
    <n v="164"/>
    <n v="163519594"/>
    <n v="215"/>
    <n v="164"/>
    <n v="188139653"/>
    <n v="262"/>
    <n v="164"/>
    <n v="424696457"/>
    <n v="950"/>
    <n v="164"/>
    <n v="1505062"/>
    <n v="5"/>
    <n v="0"/>
    <n v="74885553"/>
    <n v="97"/>
    <n v="0"/>
    <n v="104354491"/>
    <n v="141"/>
    <n v="0"/>
    <n v="367174326"/>
    <n v="781"/>
    <n v="164"/>
    <s v="domain\PeerSvc"/>
    <x v="911"/>
    <n v="1"/>
  </r>
  <r>
    <s v="\\FS1\2018\124368"/>
    <n v="8"/>
    <n v="1118045228"/>
    <n v="2346"/>
    <n v="209"/>
    <n v="476575"/>
    <n v="20293825"/>
    <n v="5349498"/>
    <n v="349927449"/>
    <n v="0"/>
    <s v="\\FS1\2018\123456\2018\Y\001\CC\2083711b-2405-4081-a4bf-0619c8375f1b\GLI.xml"/>
    <n v="8"/>
    <n v="0"/>
    <s v="\\FS1\2018\123456\2018\I\002\CC\2083711b-2405-4081-a4bf-0619c8375f1b\FC_CFf_2083711b-2405-4081-a4bf-0619c8375f1b_2083711b-2405-4081-a4bf-0619c8375f1b.docx"/>
    <n v="212"/>
    <n v="0"/>
    <n v="0"/>
    <n v="0"/>
    <n v="0"/>
    <n v="0"/>
    <n v="0"/>
    <n v="0"/>
    <n v="0"/>
    <d v="2020-02-05T09:41:31"/>
    <d v="2020-02-08T21:00:29"/>
    <d v="2020-02-05T09:40:59"/>
    <n v="0"/>
    <n v="0"/>
    <n v="0"/>
    <n v="3257325"/>
    <n v="2"/>
    <n v="2"/>
    <n v="13741964"/>
    <n v="31"/>
    <n v="9"/>
    <n v="1046013421"/>
    <n v="1932"/>
    <n v="209"/>
    <n v="0"/>
    <n v="0"/>
    <n v="209"/>
    <n v="7805284"/>
    <n v="7"/>
    <n v="209"/>
    <n v="433420628"/>
    <n v="773"/>
    <n v="209"/>
    <n v="1118045228"/>
    <n v="2346"/>
    <n v="209"/>
    <n v="0"/>
    <n v="0"/>
    <n v="0"/>
    <n v="3822794"/>
    <n v="4"/>
    <n v="0"/>
    <n v="11833890"/>
    <n v="30"/>
    <n v="2"/>
    <n v="1012620467"/>
    <n v="1916"/>
    <n v="209"/>
    <s v="domain\PeerSvc"/>
    <x v="912"/>
    <n v="1"/>
  </r>
  <r>
    <s v="\\FS1\2018\124369"/>
    <n v="8"/>
    <n v="121588011"/>
    <n v="334"/>
    <n v="40"/>
    <n v="364035"/>
    <n v="4773298"/>
    <n v="3039700"/>
    <n v="49080683"/>
    <n v="0"/>
    <s v="\\FS1\2018\123456\2018\I\001\CC\2083711b-2405-4081-a4bf-0619c8375f1b\GLI.xml"/>
    <n v="8"/>
    <n v="0"/>
    <s v="\\FS1\2018\123456\2018\P\001\CC\2083711b-2405-4081-a4bf-0619c8375f1b\CF_700_2083711b-2405-4081-a4bf-0619c8375f1b_2083711b-2405-4081-a4bf-0619c8375f1b.docx"/>
    <n v="210"/>
    <n v="0"/>
    <n v="0"/>
    <n v="0"/>
    <n v="0"/>
    <n v="0"/>
    <n v="0"/>
    <n v="0"/>
    <n v="0"/>
    <d v="2020-01-27T15:06:29"/>
    <d v="2020-02-08T21:17:28"/>
    <d v="2020-01-27T15:06:20"/>
    <n v="0"/>
    <n v="0"/>
    <n v="0"/>
    <n v="0"/>
    <n v="0"/>
    <n v="0"/>
    <n v="1160037"/>
    <n v="5"/>
    <n v="3"/>
    <n v="120715787"/>
    <n v="330"/>
    <n v="40"/>
    <n v="0"/>
    <n v="0"/>
    <n v="40"/>
    <n v="0"/>
    <n v="0"/>
    <n v="40"/>
    <n v="2877382"/>
    <n v="7"/>
    <n v="40"/>
    <n v="121588011"/>
    <n v="334"/>
    <n v="40"/>
    <n v="0"/>
    <n v="0"/>
    <n v="0"/>
    <n v="0"/>
    <n v="0"/>
    <n v="0"/>
    <n v="2253306"/>
    <n v="5"/>
    <n v="0"/>
    <n v="115618655"/>
    <n v="325"/>
    <n v="40"/>
    <s v="domain\PeerSvc"/>
    <x v="913"/>
    <n v="1"/>
  </r>
  <r>
    <s v="\\FS1\2018\124370"/>
    <n v="8"/>
    <n v="186472814"/>
    <n v="113"/>
    <n v="28"/>
    <n v="1650201"/>
    <n v="12765777"/>
    <n v="6659743"/>
    <n v="186472814"/>
    <n v="0"/>
    <s v="\\FS1\2018\123456\2018\X\001\CC\2083711b-2405-4081-a4bf-0619c8375f1b\LGP.docx"/>
    <n v="8"/>
    <n v="0"/>
    <s v="\\FS1\2018\123456\2018\X\001\CC\2083711b-2405-4081-a4bf-0619c8375f1b\LGP.docx"/>
    <n v="142"/>
    <n v="0"/>
    <n v="0"/>
    <n v="0"/>
    <n v="0"/>
    <n v="0"/>
    <n v="0"/>
    <n v="0"/>
    <n v="0"/>
    <d v="2019-11-21T18:02:46"/>
    <d v="2020-02-08T20:40:18"/>
    <d v="2019-11-18T08:36:36"/>
    <n v="0"/>
    <n v="0"/>
    <n v="0"/>
    <n v="0"/>
    <n v="0"/>
    <n v="0"/>
    <n v="0"/>
    <n v="0"/>
    <n v="0"/>
    <n v="186472814"/>
    <n v="113"/>
    <n v="28"/>
    <n v="0"/>
    <n v="0"/>
    <n v="28"/>
    <n v="0"/>
    <n v="0"/>
    <n v="28"/>
    <n v="0"/>
    <n v="0"/>
    <n v="28"/>
    <n v="186472814"/>
    <n v="113"/>
    <n v="28"/>
    <n v="0"/>
    <n v="0"/>
    <n v="0"/>
    <n v="0"/>
    <n v="0"/>
    <n v="0"/>
    <n v="0"/>
    <n v="0"/>
    <n v="0"/>
    <n v="186472814"/>
    <n v="113"/>
    <n v="28"/>
    <s v="domain\PeerSvc"/>
    <x v="914"/>
    <n v="1"/>
  </r>
  <r>
    <s v="\\FS1\2018\124371"/>
    <n v="8"/>
    <n v="628235602"/>
    <n v="2465"/>
    <n v="247"/>
    <n v="254862"/>
    <n v="5069896"/>
    <n v="2543463"/>
    <n v="397054687"/>
    <n v="0"/>
    <s v="\\FS1\2018\123456\2018\I\001\PC\SP\2083711b-2405-4081-a4bf-0619c8375f1b\"/>
    <n v="8"/>
    <n v="0"/>
    <s v="\\FS1\2018\123456\2018\I\002\CC\2083711b-2405-4081-a4bf-0619c8375f1b\FC_CFf_2083711b-2405-4081-a4bf-0619c8375f1b_2083711b-2405-4081-a4bf-0619c8375f1b.docx"/>
    <n v="212"/>
    <n v="0"/>
    <n v="0"/>
    <n v="0"/>
    <n v="0"/>
    <n v="0"/>
    <n v="0"/>
    <n v="1"/>
    <n v="0"/>
    <d v="2020-02-09T05:01:47"/>
    <d v="2020-02-09T05:01:48"/>
    <d v="2020-02-09T04:56:37"/>
    <n v="1160000"/>
    <n v="2"/>
    <n v="1"/>
    <n v="38068796"/>
    <n v="52"/>
    <n v="2"/>
    <n v="209433485"/>
    <n v="1014"/>
    <n v="173"/>
    <n v="621640521"/>
    <n v="2432"/>
    <n v="247"/>
    <n v="3710711"/>
    <n v="5"/>
    <n v="247"/>
    <n v="75714721"/>
    <n v="100"/>
    <n v="247"/>
    <n v="228158642"/>
    <n v="1042"/>
    <n v="247"/>
    <n v="628235602"/>
    <n v="2465"/>
    <n v="247"/>
    <n v="580000"/>
    <n v="1"/>
    <n v="0"/>
    <n v="45656963"/>
    <n v="58"/>
    <n v="0"/>
    <n v="130588853"/>
    <n v="916"/>
    <n v="44"/>
    <n v="619707504"/>
    <n v="2428"/>
    <n v="247"/>
    <s v="domain\PeerSvc"/>
    <x v="915"/>
    <n v="1"/>
  </r>
  <r>
    <s v="\\FS1\2018\124372"/>
    <n v="8"/>
    <n v="696127562"/>
    <n v="2970"/>
    <n v="339"/>
    <n v="234386"/>
    <n v="1627231"/>
    <n v="2053473"/>
    <n v="524250865"/>
    <n v="0"/>
    <s v="\\FS1\2018\123456\2018\I\002\CC\2083711b-2405-4081-a4bf-0619c8375f1b\GLI.xml"/>
    <n v="8"/>
    <n v="0"/>
    <s v="\\FS1\2018\123456\2018\I\002\CC\2083711b-2405-4081-a4bf-0619c8375f1b\CFf_2083711b-2405-4081-a4bf-0619c8375f1b_2083711b-2405-4081-a4bf-0619c8375f1b.docx"/>
    <n v="209"/>
    <n v="0"/>
    <n v="0"/>
    <n v="0"/>
    <n v="0"/>
    <n v="0"/>
    <n v="1"/>
    <n v="1"/>
    <n v="0"/>
    <d v="2020-02-07T18:18:06"/>
    <d v="2020-02-09T00:42:41"/>
    <d v="2020-02-07T18:08:08"/>
    <n v="0"/>
    <n v="0"/>
    <n v="0"/>
    <n v="305733407"/>
    <n v="1533"/>
    <n v="263"/>
    <n v="307982597"/>
    <n v="1539"/>
    <n v="263"/>
    <n v="652327251"/>
    <n v="2733"/>
    <n v="339"/>
    <n v="603241"/>
    <n v="1"/>
    <n v="339"/>
    <n v="340379529"/>
    <n v="1593"/>
    <n v="339"/>
    <n v="344401897"/>
    <n v="1600"/>
    <n v="339"/>
    <n v="696127562"/>
    <n v="2970"/>
    <n v="339"/>
    <n v="0"/>
    <n v="0"/>
    <n v="0"/>
    <n v="184349349"/>
    <n v="1305"/>
    <n v="62"/>
    <n v="188905743"/>
    <n v="1314"/>
    <n v="62"/>
    <n v="658508021"/>
    <n v="2774"/>
    <n v="339"/>
    <s v="domain\PeerSvc"/>
    <x v="916"/>
    <n v="1"/>
  </r>
  <r>
    <s v="\\FS1\2018\124373"/>
    <n v="8"/>
    <n v="154040736"/>
    <n v="417"/>
    <n v="62"/>
    <n v="369402"/>
    <n v="4123873"/>
    <n v="2484528"/>
    <n v="115654260"/>
    <n v="0"/>
    <s v="\\FS1\2018\123456\2018\P\001\CC\2083711b-2405-4081-a4bf-0619c8375f1b\GMI.xml"/>
    <n v="8"/>
    <n v="0"/>
    <s v="\\FS1\2018\123456\2018\P\001\CC\2083711b-2405-4081-a4bf-0619c8375f1b\CFf_2083711b-2405-4081-a4bf-0619c8375f1b_2083711b-2405-4081-a4bf-0619c8375f1b.docx"/>
    <n v="209"/>
    <n v="0"/>
    <n v="0"/>
    <n v="0"/>
    <n v="0"/>
    <n v="0"/>
    <n v="0"/>
    <n v="0"/>
    <n v="0"/>
    <d v="2020-02-08T16:43:55"/>
    <d v="2020-02-09T01:24:49"/>
    <d v="2020-02-08T16:26:40"/>
    <n v="814907"/>
    <n v="1"/>
    <n v="1"/>
    <n v="10351934"/>
    <n v="11"/>
    <n v="4"/>
    <n v="12835709"/>
    <n v="16"/>
    <n v="4"/>
    <n v="154040736"/>
    <n v="417"/>
    <n v="62"/>
    <n v="12342164"/>
    <n v="15"/>
    <n v="62"/>
    <n v="20587201"/>
    <n v="17"/>
    <n v="62"/>
    <n v="24468141"/>
    <n v="25"/>
    <n v="62"/>
    <n v="154040736"/>
    <n v="417"/>
    <n v="62"/>
    <n v="814907"/>
    <n v="1"/>
    <n v="0"/>
    <n v="10342164"/>
    <n v="10"/>
    <n v="0"/>
    <n v="13735447"/>
    <n v="17"/>
    <n v="0"/>
    <n v="154040736"/>
    <n v="417"/>
    <n v="62"/>
    <s v="domain\PeerSvc"/>
    <x v="917"/>
    <n v="1"/>
  </r>
  <r>
    <s v="\\FS1\2018\124374"/>
    <n v="8"/>
    <n v="793164065"/>
    <n v="1832"/>
    <n v="184"/>
    <n v="432949"/>
    <n v="20704460"/>
    <n v="4310674"/>
    <n v="644463913"/>
    <n v="0"/>
    <s v="\\FS1\2018\123456\2018\P\001\CC\2083711b-2405-4081-a4bf-0619c8375f1b\GLI.xml"/>
    <n v="8"/>
    <n v="0"/>
    <s v="\\FS1\2018\123456\2018\K\001\CC\2083711b-2405-4081-a4bf-0619c8375f1b\MASK_CFf_2083711b-2405-4081-a4bf-0619c8375f1b_2083711b-2405-4081-a4bf-0619c8375f1b.docx"/>
    <n v="214"/>
    <n v="0"/>
    <n v="0"/>
    <n v="0"/>
    <n v="0"/>
    <n v="0"/>
    <n v="0"/>
    <n v="1"/>
    <n v="0"/>
    <d v="2020-02-06T20:26:40"/>
    <d v="2020-02-08T21:17:30"/>
    <d v="2020-02-06T20:26:32"/>
    <n v="0"/>
    <n v="0"/>
    <n v="0"/>
    <n v="5027313"/>
    <n v="14"/>
    <n v="5"/>
    <n v="26466809"/>
    <n v="66"/>
    <n v="16"/>
    <n v="771046829"/>
    <n v="1716"/>
    <n v="184"/>
    <n v="0"/>
    <n v="0"/>
    <n v="184"/>
    <n v="5552363"/>
    <n v="15"/>
    <n v="184"/>
    <n v="35843629"/>
    <n v="73"/>
    <n v="184"/>
    <n v="793164065"/>
    <n v="1832"/>
    <n v="184"/>
    <n v="0"/>
    <n v="0"/>
    <n v="0"/>
    <n v="5552363"/>
    <n v="15"/>
    <n v="1"/>
    <n v="25423489"/>
    <n v="58"/>
    <n v="5"/>
    <n v="772746265"/>
    <n v="1723"/>
    <n v="184"/>
    <s v="domain\PeerSvc"/>
    <x v="918"/>
    <n v="1"/>
  </r>
  <r>
    <s v="\\FS1\2018\124375"/>
    <n v="8"/>
    <n v="513900535"/>
    <n v="2228"/>
    <n v="198"/>
    <n v="230655"/>
    <n v="15043471"/>
    <n v="2595457"/>
    <n v="271965242"/>
    <n v="0"/>
    <s v="\\FS1\2018\123456\2018\X\001\CC\2083711b-2405-4081-a4bf-0619c8375f1b\GMI.xml"/>
    <n v="8"/>
    <n v="0"/>
    <s v="\\FS1\2018\123456\2018\C\001\CC\2083711b-2405-4081-a4bf-0619c8375f1b\CF_1000_2083711b-2405-4081-a4bf-0619c8375f1b_2083711b-2405-4081-a4bf-0619c8375f1b.docx"/>
    <n v="211"/>
    <n v="0"/>
    <n v="0"/>
    <n v="0"/>
    <n v="0"/>
    <n v="0"/>
    <n v="0"/>
    <n v="1"/>
    <n v="0"/>
    <d v="2020-02-08T20:49:12"/>
    <d v="2020-02-09T01:10:05"/>
    <d v="2020-02-08T20:49:12"/>
    <n v="0"/>
    <n v="0"/>
    <n v="4"/>
    <n v="7301989"/>
    <n v="28"/>
    <n v="12"/>
    <n v="27599003"/>
    <n v="86"/>
    <n v="17"/>
    <n v="472758150"/>
    <n v="2026"/>
    <n v="198"/>
    <n v="1729243"/>
    <n v="6"/>
    <n v="198"/>
    <n v="13752516"/>
    <n v="42"/>
    <n v="198"/>
    <n v="58338795"/>
    <n v="115"/>
    <n v="198"/>
    <n v="513900535"/>
    <n v="2228"/>
    <n v="198"/>
    <n v="1729243"/>
    <n v="6"/>
    <n v="0"/>
    <n v="9035748"/>
    <n v="33"/>
    <n v="2"/>
    <n v="25549725"/>
    <n v="84"/>
    <n v="4"/>
    <n v="417362008"/>
    <n v="1983"/>
    <n v="198"/>
    <s v="domain\PeerSvc"/>
    <x v="919"/>
    <n v="1"/>
  </r>
  <r>
    <s v="\\FS1\2018\124376"/>
    <n v="8"/>
    <n v="155999720"/>
    <n v="475"/>
    <n v="116"/>
    <n v="328420"/>
    <n v="1670342"/>
    <n v="1344825"/>
    <n v="106392358"/>
    <n v="0"/>
    <s v="\\FS1\2018\123456\2018\P\001\CC\2083711b-2405-4081-a4bf-0619c8375f1b\LGP.docx"/>
    <n v="8"/>
    <n v="0"/>
    <s v="\\FS1\2018\123456\2018\P\001\CC\2083711b-2405-4081-a4bf-0619c8375f1b\LGP.docx"/>
    <n v="142"/>
    <n v="0"/>
    <n v="0"/>
    <n v="0"/>
    <n v="0"/>
    <n v="0"/>
    <n v="0"/>
    <n v="0"/>
    <n v="0"/>
    <d v="2020-02-07T14:29:16"/>
    <d v="2020-02-09T01:09:59"/>
    <d v="2020-02-07T14:29:11"/>
    <n v="0"/>
    <n v="0"/>
    <n v="0"/>
    <n v="3841062"/>
    <n v="10"/>
    <n v="8"/>
    <n v="3841062"/>
    <n v="10"/>
    <n v="8"/>
    <n v="153633142"/>
    <n v="463"/>
    <n v="116"/>
    <n v="7677226"/>
    <n v="12"/>
    <n v="116"/>
    <n v="10595856"/>
    <n v="19"/>
    <n v="116"/>
    <n v="10595856"/>
    <n v="19"/>
    <n v="116"/>
    <n v="155999720"/>
    <n v="474"/>
    <n v="116"/>
    <n v="0"/>
    <n v="0"/>
    <n v="0"/>
    <n v="8700171"/>
    <n v="15"/>
    <n v="0"/>
    <n v="8700171"/>
    <n v="15"/>
    <n v="0"/>
    <n v="149822207"/>
    <n v="454"/>
    <n v="116"/>
    <s v="domain\PeerSvc"/>
    <x v="920"/>
    <n v="1"/>
  </r>
  <r>
    <s v="\\FS1\2018\124377"/>
    <n v="8"/>
    <n v="454071488"/>
    <n v="1464"/>
    <n v="166"/>
    <n v="310158"/>
    <n v="2489188"/>
    <n v="2735370"/>
    <n v="302949001"/>
    <n v="0"/>
    <s v="\\FS1\2018\123456\2018\P\001\CC\2083711b-2405-4081-a4bf-0619c8375f1b\GLI.xml"/>
    <n v="8"/>
    <n v="0"/>
    <s v="\\FS1\2018\123456\2018\X\001\CC\2083711b-2405-4081-a4bf-0619c8375f1b\FC_CF_23_2083711b-2405-4081-a4bf-0619c8375f1b_2083711b-2405-4081-a4bf-0619c8375f1b.docx"/>
    <n v="212"/>
    <n v="0"/>
    <n v="0"/>
    <n v="0"/>
    <n v="0"/>
    <n v="0"/>
    <n v="0"/>
    <n v="0"/>
    <n v="0"/>
    <d v="2020-02-08T13:31:59"/>
    <d v="2020-02-09T01:02:31"/>
    <d v="2020-02-08T13:18:49"/>
    <n v="0"/>
    <n v="0"/>
    <n v="1"/>
    <n v="4942874"/>
    <n v="17"/>
    <n v="8"/>
    <n v="135074620"/>
    <n v="399"/>
    <n v="71"/>
    <n v="434958415"/>
    <n v="1368"/>
    <n v="166"/>
    <n v="2202608"/>
    <n v="3"/>
    <n v="166"/>
    <n v="9613584"/>
    <n v="22"/>
    <n v="166"/>
    <n v="187660429"/>
    <n v="463"/>
    <n v="166"/>
    <n v="454071488"/>
    <n v="1464"/>
    <n v="166"/>
    <n v="749894"/>
    <n v="1"/>
    <n v="0"/>
    <n v="5141229"/>
    <n v="16"/>
    <n v="1"/>
    <n v="107594804"/>
    <n v="366"/>
    <n v="16"/>
    <n v="433005845"/>
    <n v="1377"/>
    <n v="166"/>
    <s v="domain\PeerSvc"/>
    <x v="921"/>
    <n v="1"/>
  </r>
  <r>
    <s v="\\FS1\2018\124378"/>
    <n v="8"/>
    <n v="102893898"/>
    <n v="504"/>
    <n v="69"/>
    <n v="204154"/>
    <n v="624536"/>
    <n v="1491215"/>
    <n v="73955815"/>
    <n v="0"/>
    <s v="\\FS1\2018\123456\2018\S\001\CC\2083711b-2405-4081-a4bf-0619c8375f1b\GMI.xml"/>
    <n v="8"/>
    <n v="0"/>
    <s v="\\FS1\2018\123456\2018\I\001\CC\2083711b-2405-4081-a4bf-0619c8375f1b\CF_203_2083711b-2405-4081-a4bf-0619c8375f1b_2083711b-2405-4081-a4bf-0619c8375f1b.docx"/>
    <n v="210"/>
    <n v="0"/>
    <n v="0"/>
    <n v="0"/>
    <n v="0"/>
    <n v="0"/>
    <n v="0"/>
    <n v="0"/>
    <n v="0"/>
    <d v="2019-12-23T02:07:08"/>
    <d v="2020-02-08T20:40:10"/>
    <d v="2019-12-23T02:07:07"/>
    <n v="0"/>
    <n v="0"/>
    <n v="0"/>
    <n v="0"/>
    <n v="0"/>
    <n v="0"/>
    <n v="0"/>
    <n v="0"/>
    <n v="0"/>
    <n v="102733075"/>
    <n v="503"/>
    <n v="69"/>
    <n v="0"/>
    <n v="0"/>
    <n v="69"/>
    <n v="0"/>
    <n v="0"/>
    <n v="69"/>
    <n v="0"/>
    <n v="0"/>
    <n v="69"/>
    <n v="102893898"/>
    <n v="504"/>
    <n v="69"/>
    <n v="0"/>
    <n v="0"/>
    <n v="0"/>
    <n v="0"/>
    <n v="0"/>
    <n v="0"/>
    <n v="0"/>
    <n v="0"/>
    <n v="0"/>
    <n v="102328954"/>
    <n v="502"/>
    <n v="69"/>
    <s v="domain\PeerSvc"/>
    <x v="922"/>
    <n v="1"/>
  </r>
  <r>
    <s v="\\FS1\2018\124379"/>
    <n v="8"/>
    <n v="335003096"/>
    <n v="1049"/>
    <n v="137"/>
    <n v="319354"/>
    <n v="13347567"/>
    <n v="2445278"/>
    <n v="191224861"/>
    <n v="0"/>
    <s v="\\FS1\2018\123456\2018\Y\001\CC\2083711b-2405-4081-a4bf-0619c8375f1b\GMI.xml"/>
    <n v="8"/>
    <n v="0"/>
    <s v="\\FS1\2018\123456\2018\X\001\CC\2083711b-2405-4081-a4bf-0619c8375f1b\FC_CFf_2083711b-2405-4081-a4bf-0619c8375f1b_2083711b-2405-4081-a4bf-0619c8375f1b.docx"/>
    <n v="212"/>
    <n v="0"/>
    <n v="0"/>
    <n v="0"/>
    <n v="0"/>
    <n v="0"/>
    <n v="0"/>
    <n v="0"/>
    <n v="0"/>
    <d v="2020-02-06T14:42:50"/>
    <d v="2020-02-08T20:58:35"/>
    <d v="2020-02-06T14:31:35"/>
    <n v="0"/>
    <n v="0"/>
    <n v="0"/>
    <n v="0"/>
    <n v="0"/>
    <n v="1"/>
    <n v="0"/>
    <n v="0"/>
    <n v="3"/>
    <n v="332246664"/>
    <n v="1037"/>
    <n v="137"/>
    <n v="0"/>
    <n v="0"/>
    <n v="137"/>
    <n v="635926"/>
    <n v="1"/>
    <n v="137"/>
    <n v="4768729"/>
    <n v="7"/>
    <n v="137"/>
    <n v="335003096"/>
    <n v="1049"/>
    <n v="137"/>
    <n v="0"/>
    <n v="0"/>
    <n v="0"/>
    <n v="635926"/>
    <n v="1"/>
    <n v="0"/>
    <n v="4768729"/>
    <n v="7"/>
    <n v="0"/>
    <n v="332246664"/>
    <n v="1037"/>
    <n v="137"/>
    <s v="domain\PeerSvc"/>
    <x v="923"/>
    <n v="1"/>
  </r>
  <r>
    <s v="\\FS1\2018\124380"/>
    <n v="8"/>
    <n v="620611969"/>
    <n v="827"/>
    <n v="103"/>
    <n v="750437"/>
    <n v="31786057"/>
    <n v="6025358"/>
    <n v="504151783"/>
    <n v="0"/>
    <s v="\\FS1\2018\123456\2018\F\001\CC\2083711b-2405-4081-a4bf-0619c8375f1b\GMI.xml"/>
    <n v="8"/>
    <n v="0"/>
    <s v="\\FS1\2018\123456\2018\I\001\CC\2083711b-2405-4081-a4bf-0619c8375f1b\CF_34100_2083711b-2405-4081-a4bf-0619c8375f1b_2083711b-2405-4081-a4bf-0619c8375f1b.docx"/>
    <n v="212"/>
    <n v="0"/>
    <n v="0"/>
    <n v="0"/>
    <n v="0"/>
    <n v="0"/>
    <n v="0"/>
    <n v="0"/>
    <n v="0"/>
    <d v="2020-02-08T13:52:03"/>
    <d v="2020-02-09T01:21:02"/>
    <d v="2020-02-08T13:27:47"/>
    <n v="4699745"/>
    <n v="7"/>
    <n v="3"/>
    <n v="4699745"/>
    <n v="7"/>
    <n v="4"/>
    <n v="282719745"/>
    <n v="298"/>
    <n v="53"/>
    <n v="612971176"/>
    <n v="785"/>
    <n v="103"/>
    <n v="7000397"/>
    <n v="8"/>
    <n v="103"/>
    <n v="7656419"/>
    <n v="9"/>
    <n v="103"/>
    <n v="313200530"/>
    <n v="314"/>
    <n v="103"/>
    <n v="620611969"/>
    <n v="827"/>
    <n v="103"/>
    <n v="2395628"/>
    <n v="5"/>
    <n v="0"/>
    <n v="3051650"/>
    <n v="6"/>
    <n v="0"/>
    <n v="199802511"/>
    <n v="260"/>
    <n v="6"/>
    <n v="590579967"/>
    <n v="764"/>
    <n v="103"/>
    <s v="domain\PeerSvc"/>
    <x v="924"/>
    <n v="1"/>
  </r>
  <r>
    <s v="\\FS1\2018\124381"/>
    <n v="8"/>
    <n v="302526378"/>
    <n v="270"/>
    <n v="17"/>
    <n v="1120468"/>
    <n v="17422828"/>
    <n v="17795669"/>
    <n v="301546628"/>
    <n v="0"/>
    <s v="\\FS1\2018\123456\2018\P\001\CC\2083711b-2405-4081-a4bf-0619c8375f1b\LGP.docx"/>
    <n v="8"/>
    <n v="0"/>
    <s v="\\FS1\2018\123456\2018\P\001\CC\2083711b-2405-4081-a4bf-0619c8375f1b\LGP.docx"/>
    <n v="142"/>
    <n v="0"/>
    <n v="0"/>
    <n v="0"/>
    <n v="0"/>
    <n v="0"/>
    <n v="0"/>
    <n v="0"/>
    <n v="0"/>
    <d v="2020-02-07T16:07:50"/>
    <d v="2020-02-09T00:48:20"/>
    <d v="2020-02-07T14:51:03"/>
    <n v="0"/>
    <n v="0"/>
    <n v="0"/>
    <n v="59012463"/>
    <n v="16"/>
    <n v="1"/>
    <n v="98769923"/>
    <n v="27"/>
    <n v="1"/>
    <n v="296869527"/>
    <n v="264"/>
    <n v="17"/>
    <n v="21474132"/>
    <n v="4"/>
    <n v="17"/>
    <n v="63616474"/>
    <n v="20"/>
    <n v="17"/>
    <n v="120570840"/>
    <n v="34"/>
    <n v="17"/>
    <n v="302526378"/>
    <n v="270"/>
    <n v="17"/>
    <n v="0"/>
    <n v="0"/>
    <n v="0"/>
    <n v="26568891"/>
    <n v="14"/>
    <n v="0"/>
    <n v="80609099"/>
    <n v="25"/>
    <n v="0"/>
    <n v="291999484"/>
    <n v="264"/>
    <n v="17"/>
    <s v="domain\PeerSvc"/>
    <x v="925"/>
    <n v="1"/>
  </r>
  <r>
    <s v="\\FS1\2018\124382"/>
    <n v="8"/>
    <n v="7298755"/>
    <n v="20"/>
    <n v="9"/>
    <n v="364937"/>
    <n v="1322271"/>
    <n v="810972"/>
    <n v="7133828"/>
    <n v="0"/>
    <s v="\\FS1\2018\123456\2018\X\001\CC\2083711b-2405-4081-a4bf-0619c8375f1b\GMI.xml"/>
    <n v="8"/>
    <n v="0"/>
    <s v="\\FS1\2018\123456\2018\X\001\CC\2083711b-2405-4081-a4bf-0619c8375f1b\CFf_2083711b-2405-4081-a4bf-0619c8375f1b_2083711b-2405-4081-a4bf-0619c8375f1b.docx"/>
    <n v="209"/>
    <n v="0"/>
    <n v="0"/>
    <n v="0"/>
    <n v="0"/>
    <n v="0"/>
    <n v="0"/>
    <n v="0"/>
    <n v="0"/>
    <d v="2019-11-25T13:29:20"/>
    <d v="2020-02-08T20:35:44"/>
    <d v="2019-11-25T13:27:06"/>
    <n v="0"/>
    <n v="0"/>
    <n v="0"/>
    <n v="0"/>
    <n v="0"/>
    <n v="0"/>
    <n v="0"/>
    <n v="0"/>
    <n v="0"/>
    <n v="7298755"/>
    <n v="20"/>
    <n v="9"/>
    <n v="0"/>
    <n v="0"/>
    <n v="9"/>
    <n v="0"/>
    <n v="0"/>
    <n v="9"/>
    <n v="0"/>
    <n v="0"/>
    <n v="9"/>
    <n v="7298755"/>
    <n v="20"/>
    <n v="9"/>
    <n v="0"/>
    <n v="0"/>
    <n v="0"/>
    <n v="0"/>
    <n v="0"/>
    <n v="0"/>
    <n v="0"/>
    <n v="0"/>
    <n v="0"/>
    <n v="7298755"/>
    <n v="20"/>
    <n v="9"/>
    <s v="domain\PeerSvc"/>
    <x v="926"/>
    <n v="1"/>
  </r>
  <r>
    <s v="\\FS1\2018\124383"/>
    <n v="8"/>
    <n v="5563613868"/>
    <n v="9984"/>
    <n v="951"/>
    <n v="557252"/>
    <n v="31857287"/>
    <n v="5850277"/>
    <n v="598807205"/>
    <n v="0"/>
    <s v="\\FS1\2018\123456\2018\I\001\PC\SP\2083711b-2405-4081-a4bf-0619c8375f1b\"/>
    <n v="8"/>
    <n v="0"/>
    <s v="\\FS1\2018\123456\2018\S\001\CC\2083711b-2405-4081-a4bf-0619c8375f1b\Cache_CFf_2083711b-2405-4081-a4bf-0619c8375f1b_2083711b-2405-4081-a4bf-0619c8375f1b.docx"/>
    <n v="215"/>
    <n v="0"/>
    <n v="0"/>
    <n v="0"/>
    <n v="0"/>
    <n v="0"/>
    <n v="0"/>
    <n v="0"/>
    <n v="1"/>
    <d v="2020-02-07T21:36:29"/>
    <d v="2020-02-09T01:09:53"/>
    <d v="2020-02-07T21:35:33"/>
    <n v="0"/>
    <n v="0"/>
    <n v="0"/>
    <n v="27700826"/>
    <n v="51"/>
    <n v="24"/>
    <n v="601530213"/>
    <n v="1718"/>
    <n v="363"/>
    <n v="5477179907"/>
    <n v="9787"/>
    <n v="951"/>
    <n v="3307657"/>
    <n v="3"/>
    <n v="951"/>
    <n v="93353702"/>
    <n v="99"/>
    <n v="951"/>
    <n v="871204097"/>
    <n v="1916"/>
    <n v="951"/>
    <n v="5563613868"/>
    <n v="9984"/>
    <n v="951"/>
    <n v="0"/>
    <n v="0"/>
    <n v="0"/>
    <n v="74852969"/>
    <n v="78"/>
    <n v="1"/>
    <n v="392368529"/>
    <n v="1537"/>
    <n v="56"/>
    <n v="5409834946"/>
    <n v="9736"/>
    <n v="951"/>
    <s v="domain\PeerSvc"/>
    <x v="927"/>
    <n v="1"/>
  </r>
  <r>
    <s v="\\FS1\2018\124384"/>
    <n v="8"/>
    <n v="163229718"/>
    <n v="542"/>
    <n v="98"/>
    <n v="301161"/>
    <n v="1137259"/>
    <n v="1665609"/>
    <n v="116956903"/>
    <n v="0"/>
    <s v="\\FS1\2018\123456\2018\X\001\CC\2083711b-2405-4081-a4bf-0619c8375f1b\GLI.xml"/>
    <n v="8"/>
    <n v="0"/>
    <s v="\\FS1\2018\123456\2018\S\001\CC\2083711b-2405-4081-a4bf-0619c8375f1b\FC_CFf_2083711b-2405-4081-a4bf-0619c8375f1b_2083711b-2405-4081-a4bf-0619c8375f1b.docx"/>
    <n v="212"/>
    <n v="0"/>
    <n v="0"/>
    <n v="0"/>
    <n v="0"/>
    <n v="0"/>
    <n v="0"/>
    <n v="0"/>
    <n v="0"/>
    <d v="2020-02-08T05:22:49"/>
    <d v="2020-02-09T00:54:44"/>
    <d v="2020-02-08T04:52:05"/>
    <n v="0"/>
    <n v="0"/>
    <n v="1"/>
    <n v="1659244"/>
    <n v="8"/>
    <n v="4"/>
    <n v="6427923"/>
    <n v="27"/>
    <n v="11"/>
    <n v="146770499"/>
    <n v="483"/>
    <n v="98"/>
    <n v="962079"/>
    <n v="2"/>
    <n v="98"/>
    <n v="4983233"/>
    <n v="14"/>
    <n v="98"/>
    <n v="13399890"/>
    <n v="38"/>
    <n v="98"/>
    <n v="163229718"/>
    <n v="542"/>
    <n v="98"/>
    <n v="0"/>
    <n v="0"/>
    <n v="0"/>
    <n v="4000601"/>
    <n v="11"/>
    <n v="0"/>
    <n v="9811406"/>
    <n v="28"/>
    <n v="0"/>
    <n v="140645269"/>
    <n v="467"/>
    <n v="98"/>
    <s v="domain\PeerSvc"/>
    <x v="928"/>
    <n v="1"/>
  </r>
  <r>
    <s v="\\FS1\2018\124385"/>
    <n v="8"/>
    <n v="425434916"/>
    <n v="1625"/>
    <n v="216"/>
    <n v="261806"/>
    <n v="2060283"/>
    <n v="1969606"/>
    <n v="241842439"/>
    <n v="0"/>
    <s v="\\FS1\2018\123456\2018\S\001\CC\2083711b-2405-4081-a4bf-0619c8375f1b\GMI.xml"/>
    <n v="8"/>
    <n v="0"/>
    <s v="\\FS1\2018\123456\2018\S\001\CC\2083711b-2405-4081-a4bf-0619c8375f1b\CFf_2083711b-2405-4081-a4bf-0619c8375f1b_2083711b-2405-4081-a4bf-0619c8375f1b.docx"/>
    <n v="209"/>
    <n v="0"/>
    <n v="0"/>
    <n v="0"/>
    <n v="0"/>
    <n v="0"/>
    <n v="0"/>
    <n v="1"/>
    <n v="0"/>
    <d v="2020-02-07T16:10:50"/>
    <d v="2020-02-09T01:24:53"/>
    <d v="2020-02-07T16:10:50"/>
    <n v="0"/>
    <n v="0"/>
    <n v="0"/>
    <n v="5664677"/>
    <n v="35"/>
    <n v="12"/>
    <n v="29505774"/>
    <n v="117"/>
    <n v="25"/>
    <n v="422888520"/>
    <n v="1615"/>
    <n v="216"/>
    <n v="1342023"/>
    <n v="11"/>
    <n v="216"/>
    <n v="8112368"/>
    <n v="40"/>
    <n v="216"/>
    <n v="36524945"/>
    <n v="131"/>
    <n v="216"/>
    <n v="425434916"/>
    <n v="1625"/>
    <n v="216"/>
    <n v="0"/>
    <n v="0"/>
    <n v="0"/>
    <n v="4665737"/>
    <n v="30"/>
    <n v="2"/>
    <n v="28412234"/>
    <n v="113"/>
    <n v="9"/>
    <n v="422003324"/>
    <n v="1615"/>
    <n v="216"/>
    <s v="domain\PeerSvc"/>
    <x v="929"/>
    <n v="1"/>
  </r>
  <r>
    <s v="\\FS1\2018\124386"/>
    <n v="8"/>
    <n v="2346520464"/>
    <n v="6708"/>
    <n v="1345"/>
    <n v="349809"/>
    <n v="7854782"/>
    <n v="1744624"/>
    <n v="192383656"/>
    <n v="0"/>
    <s v="\\FS1\2018\123456\2018\X\001\CC\2083711b-2405-4081-a4bf-0619c8375f1b\LGP.docx"/>
    <n v="8"/>
    <n v="0"/>
    <s v="\\FS1\2018\123456\2018\X\001\CC\2083711b-2405-4081-a4bf-0619c8375f1b\LGP.docx"/>
    <n v="142"/>
    <n v="0"/>
    <n v="0"/>
    <n v="0"/>
    <n v="0"/>
    <n v="0"/>
    <n v="0"/>
    <n v="1"/>
    <n v="1"/>
    <d v="2020-02-07T09:58:04"/>
    <d v="2020-02-08T21:20:16"/>
    <d v="2020-02-07T09:26:06"/>
    <n v="0"/>
    <n v="0"/>
    <n v="0"/>
    <n v="7972061"/>
    <n v="27"/>
    <n v="21"/>
    <n v="87752532"/>
    <n v="233"/>
    <n v="72"/>
    <n v="2346017187"/>
    <n v="6704"/>
    <n v="1345"/>
    <n v="0"/>
    <n v="0"/>
    <n v="1345"/>
    <n v="15186047"/>
    <n v="42"/>
    <n v="1345"/>
    <n v="113926286"/>
    <n v="285"/>
    <n v="1345"/>
    <n v="2346520464"/>
    <n v="6707"/>
    <n v="1345"/>
    <n v="0"/>
    <n v="0"/>
    <n v="0"/>
    <n v="9650733"/>
    <n v="31"/>
    <n v="1"/>
    <n v="71302249"/>
    <n v="199"/>
    <n v="30"/>
    <n v="2345561633"/>
    <n v="6704"/>
    <n v="1345"/>
    <s v="domain\PeerSvc"/>
    <x v="930"/>
    <n v="1"/>
  </r>
  <r>
    <s v="\\FS1\2018\124387"/>
    <n v="8"/>
    <n v="355739789"/>
    <n v="285"/>
    <n v="73"/>
    <n v="1248209"/>
    <n v="69277417"/>
    <n v="4873147"/>
    <n v="319423532"/>
    <n v="0"/>
    <s v="\\FS1\2018\123456\2018\P\001\CC\2083711b-2405-4081-a4bf-0619c8375f1b\LGP.docx"/>
    <n v="8"/>
    <n v="0"/>
    <s v="\\FS1\2018\123456\2018\P\001\CC\2083711b-2405-4081-a4bf-0619c8375f1b\LGP.docx"/>
    <n v="142"/>
    <n v="0"/>
    <n v="0"/>
    <n v="0"/>
    <n v="0"/>
    <n v="0"/>
    <n v="0"/>
    <n v="0"/>
    <n v="0"/>
    <d v="2020-02-06T17:40:41"/>
    <d v="2020-02-08T20:50:47"/>
    <d v="2020-02-06T17:40:33"/>
    <n v="0"/>
    <n v="0"/>
    <n v="0"/>
    <n v="1165756"/>
    <n v="2"/>
    <n v="1"/>
    <n v="1165756"/>
    <n v="2"/>
    <n v="1"/>
    <n v="354785363"/>
    <n v="279"/>
    <n v="73"/>
    <n v="0"/>
    <n v="0"/>
    <n v="73"/>
    <n v="3424780"/>
    <n v="6"/>
    <n v="73"/>
    <n v="3424780"/>
    <n v="6"/>
    <n v="73"/>
    <n v="355739789"/>
    <n v="285"/>
    <n v="73"/>
    <n v="0"/>
    <n v="0"/>
    <n v="0"/>
    <n v="2918007"/>
    <n v="5"/>
    <n v="0"/>
    <n v="2918007"/>
    <n v="5"/>
    <n v="0"/>
    <n v="350999423"/>
    <n v="271"/>
    <n v="73"/>
    <s v="domain\PeerSvc"/>
    <x v="931"/>
    <n v="1"/>
  </r>
  <r>
    <s v="\\FS1\2018\124388"/>
    <n v="8"/>
    <n v="1946224611"/>
    <n v="8612"/>
    <n v="1016"/>
    <n v="225989"/>
    <n v="1681999"/>
    <n v="1915575"/>
    <n v="1432241887"/>
    <n v="0"/>
    <s v="\\FS1\2018\123456\2018\P\001\PC\PP\2083711b-2405-4081-a4bf-0619c8375f1b.cp"/>
    <n v="8"/>
    <n v="0"/>
    <s v="\\FS1\2018\123456\2018\Y\001\CC\2083711b-2405-4081-a4bf-0619c8375f1b\FC_CFf_2083711b-2405-4081-a4bf-0619c8375f1b_2083711b-2405-4081-a4bf-0619c8375f1b.docx"/>
    <n v="212"/>
    <n v="0"/>
    <n v="0"/>
    <n v="0"/>
    <n v="0"/>
    <n v="0"/>
    <n v="1"/>
    <n v="1"/>
    <n v="0"/>
    <d v="2020-02-09T03:18:11"/>
    <d v="2020-02-09T04:04:08"/>
    <d v="2020-02-09T03:18:11"/>
    <n v="2848571"/>
    <n v="8"/>
    <n v="5"/>
    <n v="17793901"/>
    <n v="50"/>
    <n v="22"/>
    <n v="78834070"/>
    <n v="269"/>
    <n v="78"/>
    <n v="1693198575"/>
    <n v="7241"/>
    <n v="1016"/>
    <n v="7334064"/>
    <n v="16"/>
    <n v="1016"/>
    <n v="41492217"/>
    <n v="94"/>
    <n v="1016"/>
    <n v="132217373"/>
    <n v="357"/>
    <n v="1016"/>
    <n v="1946224611"/>
    <n v="8612"/>
    <n v="1016"/>
    <n v="3397287"/>
    <n v="8"/>
    <n v="0"/>
    <n v="20560337"/>
    <n v="54"/>
    <n v="7"/>
    <n v="74023113"/>
    <n v="247"/>
    <n v="31"/>
    <n v="1696095490"/>
    <n v="7368"/>
    <n v="1016"/>
    <s v="domain\PeerSvc"/>
    <x v="932"/>
    <n v="1"/>
  </r>
  <r>
    <s v="\\FS1\2018\124389"/>
    <n v="8"/>
    <n v="195423024"/>
    <n v="430"/>
    <n v="64"/>
    <n v="454472"/>
    <n v="3397932"/>
    <n v="3053484"/>
    <n v="142408571"/>
    <n v="0"/>
    <s v="\\FS1\2018\123456\2018\I\001\CC\2083711b-2405-4081-a4bf-0619c8375f1b\GLI.xml"/>
    <n v="8"/>
    <n v="0"/>
    <s v="\\FS1\2018\123456\2018\I\001\CC\2083711b-2405-4081-a4bf-0619c8375f1b\FC_CF_18_2083711b-2405-4081-a4bf-0619c8375f1b_2083711b-2405-4081-a4bf-0619c8375f1b.docx"/>
    <n v="212"/>
    <n v="0"/>
    <n v="0"/>
    <n v="0"/>
    <n v="0"/>
    <n v="0"/>
    <n v="0"/>
    <n v="0"/>
    <n v="0"/>
    <d v="2020-02-07T17:36:27"/>
    <d v="2020-02-09T00:50:19"/>
    <d v="2020-02-07T17:03:16"/>
    <n v="0"/>
    <n v="0"/>
    <n v="0"/>
    <n v="12328463"/>
    <n v="11"/>
    <n v="2"/>
    <n v="23807874"/>
    <n v="27"/>
    <n v="5"/>
    <n v="195423024"/>
    <n v="430"/>
    <n v="64"/>
    <n v="16896923"/>
    <n v="12"/>
    <n v="64"/>
    <n v="26043982"/>
    <n v="23"/>
    <n v="64"/>
    <n v="59243494"/>
    <n v="61"/>
    <n v="64"/>
    <n v="195423024"/>
    <n v="430"/>
    <n v="64"/>
    <n v="0"/>
    <n v="0"/>
    <n v="0"/>
    <n v="21466125"/>
    <n v="19"/>
    <n v="0"/>
    <n v="52350344"/>
    <n v="48"/>
    <n v="0"/>
    <n v="195423024"/>
    <n v="430"/>
    <n v="64"/>
    <s v="domain\PeerSvc"/>
    <x v="933"/>
    <n v="1"/>
  </r>
  <r>
    <s v="\\FS1\2018\124390"/>
    <n v="8"/>
    <n v="8929659"/>
    <n v="48"/>
    <n v="14"/>
    <n v="186034"/>
    <n v="684341"/>
    <n v="637832"/>
    <n v="6930972"/>
    <n v="0"/>
    <s v="\\FS1\2018\123456\2018\I\001\CC\2083711b-2405-4081-a4bf-0619c8375f1b\CF_33_2083711b-2405-4081-a4bf-0619c8375f1b_2083711b-2405-4081-a4bf-0619c8375f1b.docx"/>
    <n v="8"/>
    <n v="0"/>
    <s v="\\FS1\2018\123456\2018\I\001\CC\2083711b-2405-4081-a4bf-0619c8375f1b\CF_33_2083711b-2405-4081-a4bf-0619c8375f1b_2083711b-2405-4081-a4bf-0619c8375f1b.docx"/>
    <n v="209"/>
    <n v="0"/>
    <n v="0"/>
    <n v="0"/>
    <n v="0"/>
    <n v="0"/>
    <n v="0"/>
    <n v="0"/>
    <n v="0"/>
    <d v="2019-10-07T13:16:18"/>
    <d v="2020-02-08T21:03:33"/>
    <d v="2019-10-07T12:07:07"/>
    <n v="0"/>
    <n v="0"/>
    <n v="0"/>
    <n v="0"/>
    <n v="0"/>
    <n v="0"/>
    <n v="0"/>
    <n v="0"/>
    <n v="0"/>
    <n v="8929659"/>
    <n v="48"/>
    <n v="14"/>
    <n v="0"/>
    <n v="0"/>
    <n v="14"/>
    <n v="0"/>
    <n v="0"/>
    <n v="14"/>
    <n v="0"/>
    <n v="0"/>
    <n v="14"/>
    <n v="8929659"/>
    <n v="48"/>
    <n v="14"/>
    <n v="0"/>
    <n v="0"/>
    <n v="0"/>
    <n v="0"/>
    <n v="0"/>
    <n v="0"/>
    <n v="0"/>
    <n v="0"/>
    <n v="0"/>
    <n v="8929659"/>
    <n v="48"/>
    <n v="14"/>
    <s v="domain\PeerSvc"/>
    <x v="934"/>
    <n v="0"/>
  </r>
  <r>
    <s v="\\FS1\2018\124391"/>
    <n v="8"/>
    <n v="1206912161"/>
    <n v="4263"/>
    <n v="296"/>
    <n v="283113"/>
    <n v="20674592"/>
    <n v="4077405"/>
    <n v="750222956"/>
    <n v="0"/>
    <s v="\\FS1\2018\123456\2018\P\001\CC\2083711b-2405-4081-a4bf-0619c8375f1b\GMI.xml"/>
    <n v="8"/>
    <n v="0"/>
    <s v="\\FS1\2018\123456\2018\S\001\CC\2083711b-2405-4081-a4bf-0619c8375f1b\FC_CFf_2083711b-2405-4081-a4bf-0619c8375f1b_2083711b-2405-4081-a4bf-0619c8375f1b.docx"/>
    <n v="212"/>
    <n v="0"/>
    <n v="0"/>
    <n v="0"/>
    <n v="0"/>
    <n v="0"/>
    <n v="1"/>
    <n v="1"/>
    <n v="0"/>
    <d v="2020-02-08T16:40:59"/>
    <d v="2020-02-09T06:08:40"/>
    <d v="2020-02-09T06:08:40"/>
    <n v="2851440"/>
    <n v="10"/>
    <n v="4"/>
    <n v="10357266"/>
    <n v="25"/>
    <n v="8"/>
    <n v="309334061"/>
    <n v="1517"/>
    <n v="191"/>
    <n v="1152976604"/>
    <n v="4029"/>
    <n v="296"/>
    <n v="4934969"/>
    <n v="13"/>
    <n v="296"/>
    <n v="16100642"/>
    <n v="39"/>
    <n v="296"/>
    <n v="325042629"/>
    <n v="1534"/>
    <n v="296"/>
    <n v="1206912161"/>
    <n v="4263"/>
    <n v="296"/>
    <n v="3251701"/>
    <n v="10"/>
    <n v="0"/>
    <n v="10318139"/>
    <n v="26"/>
    <n v="0"/>
    <n v="146869870"/>
    <n v="1222"/>
    <n v="26"/>
    <n v="1041370033"/>
    <n v="3931"/>
    <n v="296"/>
    <s v="domain\PeerSvc"/>
    <x v="935"/>
    <n v="1"/>
  </r>
  <r>
    <s v="\\FS1\2018\124392"/>
    <n v="9"/>
    <n v="15771328028"/>
    <n v="45804"/>
    <n v="10329"/>
    <n v="344322"/>
    <n v="111483453"/>
    <n v="1526897"/>
    <n v="3931406578"/>
    <n v="0"/>
    <s v="\\FS1\2018\123456\2018\I\046\PC\SP\2083711b-2405-4081-a4bf-0619c8375f1b\18uv1"/>
    <n v="9"/>
    <n v="0"/>
    <s v="\\FS1\2018\123456\2018\I\005\CC\2083711b-2405-4081-a4bf-0619c8375f1b\CF_34050_2083711b-2405-4081-a4bf-0619c8375f1b_2083711b-2405-4081-a4bf-0619c8375f1b.docx"/>
    <n v="212"/>
    <n v="0"/>
    <n v="0"/>
    <n v="0"/>
    <n v="0"/>
    <n v="0"/>
    <n v="2"/>
    <n v="18"/>
    <n v="8"/>
    <d v="2020-02-09T04:33:15"/>
    <d v="2020-02-09T06:03:55"/>
    <d v="2020-02-09T04:33:15"/>
    <n v="0"/>
    <n v="0"/>
    <n v="6"/>
    <n v="35659807"/>
    <n v="84"/>
    <n v="44"/>
    <n v="212499359"/>
    <n v="893"/>
    <n v="282"/>
    <n v="14693185729"/>
    <n v="39902"/>
    <n v="10329"/>
    <n v="9319413"/>
    <n v="19"/>
    <n v="10329"/>
    <n v="5322156311"/>
    <n v="9413"/>
    <n v="10329"/>
    <n v="5446045607"/>
    <n v="10135"/>
    <n v="10329"/>
    <n v="15771328028"/>
    <n v="45804"/>
    <n v="10329"/>
    <n v="3363065"/>
    <n v="9"/>
    <n v="0"/>
    <n v="58502851"/>
    <n v="124"/>
    <n v="6"/>
    <n v="251498670"/>
    <n v="957"/>
    <n v="210"/>
    <n v="14666083324"/>
    <n v="40140"/>
    <n v="10329"/>
    <s v="domain\PeerSvc"/>
    <x v="936"/>
    <n v="1"/>
  </r>
  <r>
    <s v="\\FS1\2018\124393"/>
    <n v="8"/>
    <n v="4845069118"/>
    <n v="21328"/>
    <n v="1382"/>
    <n v="227169"/>
    <n v="2678913"/>
    <n v="3505838"/>
    <n v="2817942824"/>
    <n v="0"/>
    <s v="\\FS1\2018\123456\2018\X\001\CC\2083711b-2405-4081-a4bf-0619c8375f1b\GLI.xml"/>
    <n v="8"/>
    <n v="0"/>
    <s v="\\FS1\2018\123456\2018\I\001\CC\2083711b-2405-4081-a4bf-0619c8375f1b\CF_19200_2083711b-2405-4081-a4bf-0619c8375f1b_2083711b-2405-4081-a4bf-0619c8375f1b.docx"/>
    <n v="212"/>
    <n v="0"/>
    <n v="0"/>
    <n v="0"/>
    <n v="0"/>
    <n v="0"/>
    <n v="1"/>
    <n v="2"/>
    <n v="1"/>
    <d v="2020-02-08T22:31:15"/>
    <d v="2020-02-09T01:17:52"/>
    <d v="2020-02-08T21:36:47"/>
    <n v="2612731"/>
    <n v="9"/>
    <n v="4"/>
    <n v="15071658"/>
    <n v="33"/>
    <n v="11"/>
    <n v="944129794"/>
    <n v="1570"/>
    <n v="44"/>
    <n v="3985631644"/>
    <n v="17291"/>
    <n v="1382"/>
    <n v="10273054"/>
    <n v="18"/>
    <n v="1382"/>
    <n v="48854365"/>
    <n v="64"/>
    <n v="1382"/>
    <n v="1785683145"/>
    <n v="2834"/>
    <n v="1382"/>
    <n v="4845069118"/>
    <n v="21328"/>
    <n v="1382"/>
    <n v="5169401"/>
    <n v="11"/>
    <n v="0"/>
    <n v="20030215"/>
    <n v="37"/>
    <n v="0"/>
    <n v="935849648"/>
    <n v="1538"/>
    <n v="3"/>
    <n v="3760708967"/>
    <n v="16855"/>
    <n v="1382"/>
    <s v="domain\PeerSvc"/>
    <x v="937"/>
    <n v="1"/>
  </r>
  <r>
    <s v="\\FS1\2018\124394"/>
    <n v="8"/>
    <n v="1540246774"/>
    <n v="3242"/>
    <n v="337"/>
    <n v="475091"/>
    <n v="55577372"/>
    <n v="4570465"/>
    <n v="588510881"/>
    <n v="0"/>
    <s v="\\FS1\2018\123456\2018\Y\001\CC\2083711b-2405-4081-a4bf-0619c8375f1b\GMI.xml"/>
    <n v="8"/>
    <n v="0"/>
    <s v="\\FS1\2018\123456\2018\S\001\CC\2083711b-2405-4081-a4bf-0619c8375f1b\Cache_CFf_2083711b-2405-4081-a4bf-0619c8375f1b_2083711b-2405-4081-a4bf-0619c8375f1b.docx"/>
    <n v="215"/>
    <n v="0"/>
    <n v="0"/>
    <n v="0"/>
    <n v="0"/>
    <n v="0"/>
    <n v="0"/>
    <n v="0"/>
    <n v="0"/>
    <d v="2020-02-08T19:16:38"/>
    <d v="2020-02-09T00:42:39"/>
    <d v="2020-02-08T19:11:42"/>
    <n v="803594"/>
    <n v="1"/>
    <n v="2"/>
    <n v="6131203"/>
    <n v="21"/>
    <n v="8"/>
    <n v="23446858"/>
    <n v="88"/>
    <n v="22"/>
    <n v="1512719206"/>
    <n v="3136"/>
    <n v="337"/>
    <n v="5197268"/>
    <n v="4"/>
    <n v="337"/>
    <n v="18420070"/>
    <n v="32"/>
    <n v="337"/>
    <n v="48929308"/>
    <n v="124"/>
    <n v="337"/>
    <n v="1540246774"/>
    <n v="3242"/>
    <n v="337"/>
    <n v="1624019"/>
    <n v="2"/>
    <n v="0"/>
    <n v="12589712"/>
    <n v="25"/>
    <n v="0"/>
    <n v="33184055"/>
    <n v="92"/>
    <n v="2"/>
    <n v="1331132033"/>
    <n v="3055"/>
    <n v="337"/>
    <s v="domain\PeerSvc"/>
    <x v="938"/>
    <n v="1"/>
  </r>
  <r>
    <s v="\\FS1\2018\124395"/>
    <n v="8"/>
    <n v="136437883"/>
    <n v="572"/>
    <n v="60"/>
    <n v="238527"/>
    <n v="1232505"/>
    <n v="2273964"/>
    <n v="70249359"/>
    <n v="0"/>
    <s v="\\FS1\2018\123456\2018\F\001\CC\2083711b-2405-4081-a4bf-0619c8375f1b\GMI.xml"/>
    <n v="8"/>
    <n v="0"/>
    <s v="\\FS1\2018\123456\2018\P\001\CC\2083711b-2405-4081-a4bf-0619c8375f1b\FC_CFf_2083711b-2405-4081-a4bf-0619c8375f1b_2083711b-2405-4081-a4bf-0619c8375f1b.docx"/>
    <n v="212"/>
    <n v="0"/>
    <n v="0"/>
    <n v="0"/>
    <n v="0"/>
    <n v="0"/>
    <n v="0"/>
    <n v="0"/>
    <n v="0"/>
    <d v="2019-06-28T04:12:58"/>
    <d v="2020-02-08T20:40:12"/>
    <d v="2019-06-28T04:12:30"/>
    <n v="0"/>
    <n v="0"/>
    <n v="0"/>
    <n v="0"/>
    <n v="0"/>
    <n v="0"/>
    <n v="0"/>
    <n v="0"/>
    <n v="0"/>
    <n v="54231731"/>
    <n v="176"/>
    <n v="60"/>
    <n v="0"/>
    <n v="0"/>
    <n v="60"/>
    <n v="0"/>
    <n v="0"/>
    <n v="60"/>
    <n v="0"/>
    <n v="0"/>
    <n v="60"/>
    <n v="136437883"/>
    <n v="572"/>
    <n v="60"/>
    <n v="0"/>
    <n v="0"/>
    <n v="0"/>
    <n v="0"/>
    <n v="0"/>
    <n v="0"/>
    <n v="0"/>
    <n v="0"/>
    <n v="0"/>
    <n v="47735503"/>
    <n v="175"/>
    <n v="60"/>
    <s v="domain\PeerSvc"/>
    <x v="939"/>
    <n v="0"/>
  </r>
  <r>
    <s v="\\FS1\2018\124396"/>
    <n v="8"/>
    <n v="257247005"/>
    <n v="615"/>
    <n v="73"/>
    <n v="418287"/>
    <n v="4889999"/>
    <n v="3523931"/>
    <n v="148524050"/>
    <n v="0"/>
    <s v="\\FS1\2018\123456\2018\F\001\CC\2083711b-2405-4081-a4bf-0619c8375f1b\GMI.xml"/>
    <n v="8"/>
    <n v="0"/>
    <s v="\\FS1\2018\123456\2018\F\001\CC\2083711b-2405-4081-a4bf-0619c8375f1b\CFf_2083711b-2405-4081-a4bf-0619c8375f1b_2083711b-2405-4081-a4bf-0619c8375f1b.docx"/>
    <n v="209"/>
    <n v="0"/>
    <n v="0"/>
    <n v="0"/>
    <n v="0"/>
    <n v="0"/>
    <n v="0"/>
    <n v="0"/>
    <n v="0"/>
    <d v="2020-01-09T23:59:58"/>
    <d v="2020-02-08T21:18:41"/>
    <d v="2019-12-22T17:47:24"/>
    <n v="0"/>
    <n v="0"/>
    <n v="0"/>
    <n v="0"/>
    <n v="0"/>
    <n v="0"/>
    <n v="0"/>
    <n v="0"/>
    <n v="0"/>
    <n v="247346762"/>
    <n v="568"/>
    <n v="73"/>
    <n v="0"/>
    <n v="0"/>
    <n v="73"/>
    <n v="0"/>
    <n v="0"/>
    <n v="73"/>
    <n v="0"/>
    <n v="0"/>
    <n v="73"/>
    <n v="257247005"/>
    <n v="615"/>
    <n v="73"/>
    <n v="0"/>
    <n v="0"/>
    <n v="0"/>
    <n v="0"/>
    <n v="0"/>
    <n v="0"/>
    <n v="0"/>
    <n v="0"/>
    <n v="0"/>
    <n v="246424929"/>
    <n v="568"/>
    <n v="73"/>
    <s v="domain\PeerSvc"/>
    <x v="940"/>
    <n v="1"/>
  </r>
  <r>
    <s v="\\FS1\2018\124397"/>
    <n v="8"/>
    <n v="13482925"/>
    <n v="22"/>
    <n v="21"/>
    <n v="612860"/>
    <n v="1481360"/>
    <n v="642044"/>
    <n v="5297511"/>
    <n v="0"/>
    <s v="\\FS1\2018\123456\2018\S\001\CC\2083711b-2405-4081-a4bf-0619c8375f1b\GLI.xml"/>
    <n v="8"/>
    <n v="0"/>
    <s v="\\FS1\2018\123456\2018\S\001\CC\2083711b-2405-4081-a4bf-0619c8375f1b\LGP.docx"/>
    <n v="142"/>
    <n v="0"/>
    <n v="0"/>
    <n v="0"/>
    <n v="0"/>
    <n v="0"/>
    <n v="0"/>
    <n v="0"/>
    <n v="0"/>
    <d v="2019-05-17T05:59:29"/>
    <d v="2020-02-08T21:17:08"/>
    <d v="2019-05-17T05:59:24"/>
    <n v="0"/>
    <n v="0"/>
    <n v="0"/>
    <n v="0"/>
    <n v="0"/>
    <n v="0"/>
    <n v="0"/>
    <n v="0"/>
    <n v="0"/>
    <n v="13482925"/>
    <n v="22"/>
    <n v="21"/>
    <n v="0"/>
    <n v="0"/>
    <n v="21"/>
    <n v="0"/>
    <n v="0"/>
    <n v="21"/>
    <n v="0"/>
    <n v="0"/>
    <n v="21"/>
    <n v="13482925"/>
    <n v="22"/>
    <n v="21"/>
    <n v="0"/>
    <n v="0"/>
    <n v="0"/>
    <n v="0"/>
    <n v="0"/>
    <n v="0"/>
    <n v="0"/>
    <n v="0"/>
    <n v="0"/>
    <n v="13482925"/>
    <n v="22"/>
    <n v="21"/>
    <s v="domain\PeerSvc"/>
    <x v="941"/>
    <n v="0"/>
  </r>
  <r>
    <s v="\\FS1\2018\124398"/>
    <n v="8"/>
    <n v="1164826407"/>
    <n v="2335"/>
    <n v="504"/>
    <n v="498854"/>
    <n v="3943045"/>
    <n v="2311163"/>
    <n v="288537482"/>
    <n v="0"/>
    <s v="\\FS1\2018\123456\2018\X\001\CC\2083711b-2405-4081-a4bf-0619c8375f1b\LGP.docx"/>
    <n v="8"/>
    <n v="0"/>
    <s v="\\FS1\2018\123456\2018\I\003\CC\2083711b-2405-4081-a4bf-0619c8375f1b\CFf_2083711b-2405-4081-a4bf-0619c8375f1b_2083711b-2405-4081-a4bf-0619c8375f1b.docx"/>
    <n v="209"/>
    <n v="0"/>
    <n v="0"/>
    <n v="0"/>
    <n v="0"/>
    <n v="0"/>
    <n v="0"/>
    <n v="1"/>
    <n v="0"/>
    <d v="2020-02-05T11:34:53"/>
    <d v="2020-02-08T21:18:00"/>
    <d v="2020-02-05T10:53:29"/>
    <n v="0"/>
    <n v="0"/>
    <n v="0"/>
    <n v="631977"/>
    <n v="1"/>
    <n v="1"/>
    <n v="5718934"/>
    <n v="8"/>
    <n v="6"/>
    <n v="1134843236"/>
    <n v="2194"/>
    <n v="504"/>
    <n v="0"/>
    <n v="0"/>
    <n v="504"/>
    <n v="1259110"/>
    <n v="2"/>
    <n v="504"/>
    <n v="13437002"/>
    <n v="17"/>
    <n v="504"/>
    <n v="1164826407"/>
    <n v="2333"/>
    <n v="504"/>
    <n v="0"/>
    <n v="0"/>
    <n v="0"/>
    <n v="627133"/>
    <n v="1"/>
    <n v="0"/>
    <n v="7091721"/>
    <n v="9"/>
    <n v="0"/>
    <n v="966220662"/>
    <n v="1985"/>
    <n v="504"/>
    <s v="domain\PeerSvc"/>
    <x v="942"/>
    <n v="1"/>
  </r>
  <r>
    <s v="\\FS1\2018\124399"/>
    <n v="8"/>
    <n v="958165035"/>
    <n v="3732"/>
    <n v="404"/>
    <n v="256743"/>
    <n v="3064790"/>
    <n v="2371695"/>
    <n v="577487167"/>
    <n v="0"/>
    <s v="\\FS1\2018\123456\2018\C\001\CC\2083711b-2405-4081-a4bf-0619c8375f1b\GLI.xml"/>
    <n v="8"/>
    <n v="0"/>
    <s v="\\FS1\2018\123456\2018\I\001\CC\2083711b-2405-4081-a4bf-0619c8375f1b\CF_800_2083711b-2405-4081-a4bf-0619c8375f1b_2083711b-2405-4081-a4bf-0619c8375f1b.docx"/>
    <n v="210"/>
    <n v="0"/>
    <n v="0"/>
    <n v="0"/>
    <n v="0"/>
    <n v="0"/>
    <n v="1"/>
    <n v="1"/>
    <n v="0"/>
    <d v="2020-01-20T17:25:45"/>
    <d v="2020-02-08T21:24:26"/>
    <d v="2020-01-20T17:25:45"/>
    <n v="0"/>
    <n v="0"/>
    <n v="0"/>
    <n v="0"/>
    <n v="0"/>
    <n v="0"/>
    <n v="8843190"/>
    <n v="46"/>
    <n v="13"/>
    <n v="829403824"/>
    <n v="3091"/>
    <n v="404"/>
    <n v="0"/>
    <n v="0"/>
    <n v="404"/>
    <n v="1172667"/>
    <n v="1"/>
    <n v="404"/>
    <n v="25237428"/>
    <n v="65"/>
    <n v="404"/>
    <n v="958165035"/>
    <n v="3732"/>
    <n v="404"/>
    <n v="0"/>
    <n v="0"/>
    <n v="0"/>
    <n v="0"/>
    <n v="0"/>
    <n v="0"/>
    <n v="9004435"/>
    <n v="39"/>
    <n v="4"/>
    <n v="770884702"/>
    <n v="3028"/>
    <n v="404"/>
    <s v="domain\PeerSvc"/>
    <x v="943"/>
    <n v="1"/>
  </r>
  <r>
    <s v="\\FS1\2018\124400"/>
    <n v="8"/>
    <n v="869386759"/>
    <n v="2314"/>
    <n v="228"/>
    <n v="375707"/>
    <n v="8442214"/>
    <n v="3813099"/>
    <n v="602325223"/>
    <n v="0"/>
    <s v="\\FS1\2018\123456\2018\F\001\CC\2083711b-2405-4081-a4bf-0619c8375f1b\GLI.xml"/>
    <n v="8"/>
    <n v="0"/>
    <s v="\\FS1\2018\123456\2018\F\001\CC\2083711b-2405-4081-a4bf-0619c8375f1b\CFf_2083711b-2405-4081-a4bf-0619c8375f1b_2083711b-2405-4081-a4bf-0619c8375f1b.docx"/>
    <n v="209"/>
    <n v="0"/>
    <n v="0"/>
    <n v="0"/>
    <n v="0"/>
    <n v="0"/>
    <n v="0"/>
    <n v="1"/>
    <n v="0"/>
    <d v="2020-02-04T21:54:22"/>
    <d v="2020-02-08T20:55:41"/>
    <d v="2020-02-04T21:18:26"/>
    <n v="0"/>
    <n v="0"/>
    <n v="0"/>
    <n v="0"/>
    <n v="0"/>
    <n v="1"/>
    <n v="846773"/>
    <n v="1"/>
    <n v="3"/>
    <n v="823157087"/>
    <n v="2054"/>
    <n v="228"/>
    <n v="0"/>
    <n v="0"/>
    <n v="228"/>
    <n v="984453"/>
    <n v="1"/>
    <n v="228"/>
    <n v="2671785"/>
    <n v="3"/>
    <n v="228"/>
    <n v="869386759"/>
    <n v="2314"/>
    <n v="228"/>
    <n v="0"/>
    <n v="0"/>
    <n v="0"/>
    <n v="984453"/>
    <n v="1"/>
    <n v="0"/>
    <n v="1825012"/>
    <n v="2"/>
    <n v="0"/>
    <n v="825918998"/>
    <n v="2097"/>
    <n v="228"/>
    <s v="domain\PeerSvc"/>
    <x v="944"/>
    <n v="1"/>
  </r>
  <r>
    <s v="\\FS1\2018\124401"/>
    <n v="8"/>
    <n v="35032094"/>
    <n v="78"/>
    <n v="31"/>
    <n v="449129"/>
    <n v="2206215"/>
    <n v="1130067"/>
    <n v="26600152"/>
    <n v="0"/>
    <s v="\\FS1\2018\123456\2018\C\001\CC\2083711b-2405-4081-a4bf-0619c8375f1b\LGP.docx"/>
    <n v="8"/>
    <n v="0"/>
    <s v="\\FS1\2018\123456\2018\C\001\CC\2083711b-2405-4081-a4bf-0619c8375f1b\LGP.docx"/>
    <n v="142"/>
    <n v="0"/>
    <n v="0"/>
    <n v="0"/>
    <n v="0"/>
    <n v="0"/>
    <n v="0"/>
    <n v="0"/>
    <n v="0"/>
    <d v="2020-02-06T15:31:54"/>
    <d v="2020-02-08T21:16:54"/>
    <d v="2020-02-06T15:31:38"/>
    <n v="0"/>
    <n v="0"/>
    <n v="0"/>
    <n v="9930904"/>
    <n v="19"/>
    <n v="12"/>
    <n v="13382890"/>
    <n v="27"/>
    <n v="15"/>
    <n v="35032041"/>
    <n v="77"/>
    <n v="31"/>
    <n v="0"/>
    <n v="0"/>
    <n v="31"/>
    <n v="17856923"/>
    <n v="28"/>
    <n v="31"/>
    <n v="20523676"/>
    <n v="35"/>
    <n v="31"/>
    <n v="35032094"/>
    <n v="78"/>
    <n v="31"/>
    <n v="0"/>
    <n v="0"/>
    <n v="0"/>
    <n v="9799186"/>
    <n v="20"/>
    <n v="0"/>
    <n v="10339991"/>
    <n v="23"/>
    <n v="0"/>
    <n v="35032041"/>
    <n v="77"/>
    <n v="31"/>
    <s v="domain\PeerSvc"/>
    <x v="945"/>
    <n v="1"/>
  </r>
  <r>
    <s v="\\FS1\2018\124402"/>
    <n v="8"/>
    <n v="2641042826"/>
    <n v="10968"/>
    <n v="898"/>
    <n v="240795"/>
    <n v="30457943"/>
    <n v="2941027"/>
    <n v="515596054"/>
    <n v="0"/>
    <s v="\\FS1\2018\123456\2018\P\001\CC\2083711b-2405-4081-a4bf-0619c8375f1b\GLI.xml"/>
    <n v="8"/>
    <n v="0"/>
    <s v="\\FS1\2018\123456\2018\F\001\CC\2083711b-2405-4081-a4bf-0619c8375f1b\CF_10014_2083711b-2405-4081-a4bf-0619c8375f1b_2083711b-2405-4081-a4bf-0619c8375f1b.docx"/>
    <n v="212"/>
    <n v="0"/>
    <n v="0"/>
    <n v="0"/>
    <n v="0"/>
    <n v="0"/>
    <n v="1"/>
    <n v="3"/>
    <n v="0"/>
    <d v="2020-02-09T04:42:43"/>
    <d v="2020-02-09T04:42:43"/>
    <d v="2020-02-09T04:42:42"/>
    <n v="0"/>
    <n v="0"/>
    <n v="8"/>
    <n v="27867486"/>
    <n v="123"/>
    <n v="28"/>
    <n v="56073768"/>
    <n v="262"/>
    <n v="47"/>
    <n v="2507552705"/>
    <n v="10189"/>
    <n v="898"/>
    <n v="18078318"/>
    <n v="33"/>
    <n v="898"/>
    <n v="62772669"/>
    <n v="179"/>
    <n v="898"/>
    <n v="158950310"/>
    <n v="434"/>
    <n v="898"/>
    <n v="2641042826"/>
    <n v="10968"/>
    <n v="898"/>
    <n v="14815511"/>
    <n v="23"/>
    <n v="0"/>
    <n v="53130455"/>
    <n v="155"/>
    <n v="4"/>
    <n v="102782624"/>
    <n v="322"/>
    <n v="6"/>
    <n v="2448840955"/>
    <n v="10181"/>
    <n v="898"/>
    <s v="domain\PeerSvc"/>
    <x v="946"/>
    <n v="1"/>
  </r>
  <r>
    <s v="\\FS1\2018\124403"/>
    <n v="8"/>
    <n v="17544912"/>
    <n v="56"/>
    <n v="15"/>
    <n v="313302"/>
    <n v="643900"/>
    <n v="1169660"/>
    <n v="17544859"/>
    <n v="0"/>
    <s v="\\FS1\2018\123456\2018\I\001\CC\2083711b-2405-4081-a4bf-0619c8375f1b\LGP.docx"/>
    <n v="8"/>
    <n v="0"/>
    <s v="\\FS1\2018\123456\2018\I\001\CC\2083711b-2405-4081-a4bf-0619c8375f1b\LGP.docx"/>
    <n v="142"/>
    <n v="0"/>
    <n v="0"/>
    <n v="0"/>
    <n v="0"/>
    <n v="0"/>
    <n v="0"/>
    <n v="0"/>
    <n v="0"/>
    <d v="2020-02-03T19:32:59"/>
    <d v="2020-02-08T21:17:30"/>
    <d v="2020-02-03T19:28:19"/>
    <n v="0"/>
    <n v="0"/>
    <n v="0"/>
    <n v="0"/>
    <n v="0"/>
    <n v="1"/>
    <n v="0"/>
    <n v="0"/>
    <n v="1"/>
    <n v="12626789"/>
    <n v="31"/>
    <n v="15"/>
    <n v="0"/>
    <n v="0"/>
    <n v="15"/>
    <n v="464246"/>
    <n v="1"/>
    <n v="15"/>
    <n v="464246"/>
    <n v="1"/>
    <n v="15"/>
    <n v="17544912"/>
    <n v="56"/>
    <n v="15"/>
    <n v="0"/>
    <n v="0"/>
    <n v="0"/>
    <n v="464246"/>
    <n v="1"/>
    <n v="0"/>
    <n v="464246"/>
    <n v="1"/>
    <n v="0"/>
    <n v="11475823"/>
    <n v="29"/>
    <n v="15"/>
    <s v="domain\PeerSvc"/>
    <x v="947"/>
    <n v="1"/>
  </r>
  <r>
    <s v="\\FS1\2018\124404"/>
    <n v="8"/>
    <n v="904115913"/>
    <n v="1209"/>
    <n v="171"/>
    <n v="747821"/>
    <n v="35990716"/>
    <n v="5287227"/>
    <n v="623434319"/>
    <n v="0"/>
    <s v="\\FS1\2018\123456\2018\C\001\CC\2083711b-2405-4081-a4bf-0619c8375f1b\GMI.xml"/>
    <n v="8"/>
    <n v="0"/>
    <s v="\\FS1\2018\123456\2018\C\001\CC\2083711b-2405-4081-a4bf-0619c8375f1b\FC_CFf_2083711b-2405-4081-a4bf-0619c8375f1b_2083711b-2405-4081-a4bf-0619c8375f1b.docx"/>
    <n v="212"/>
    <n v="0"/>
    <n v="0"/>
    <n v="0"/>
    <n v="0"/>
    <n v="0"/>
    <n v="0"/>
    <n v="0"/>
    <n v="0"/>
    <d v="2020-02-05T13:05:44"/>
    <d v="2020-02-08T20:41:01"/>
    <d v="2020-02-05T13:04:37"/>
    <n v="0"/>
    <n v="0"/>
    <n v="0"/>
    <n v="0"/>
    <n v="0"/>
    <n v="1"/>
    <n v="13523540"/>
    <n v="26"/>
    <n v="10"/>
    <n v="864247153"/>
    <n v="1049"/>
    <n v="171"/>
    <n v="3896598"/>
    <n v="1"/>
    <n v="171"/>
    <n v="5859682"/>
    <n v="4"/>
    <n v="171"/>
    <n v="43605686"/>
    <n v="42"/>
    <n v="171"/>
    <n v="904115913"/>
    <n v="1204"/>
    <n v="171"/>
    <n v="0"/>
    <n v="0"/>
    <n v="0"/>
    <n v="746921"/>
    <n v="1"/>
    <n v="0"/>
    <n v="11048240"/>
    <n v="23"/>
    <n v="2"/>
    <n v="834984387"/>
    <n v="1027"/>
    <n v="171"/>
    <s v="domain\PeerSvc"/>
    <x v="948"/>
    <n v="1"/>
  </r>
  <r>
    <s v="\\FS1\2018\124405"/>
    <n v="8"/>
    <n v="440747176"/>
    <n v="1779"/>
    <n v="180"/>
    <n v="247749"/>
    <n v="2683762"/>
    <n v="2448595"/>
    <n v="372641400"/>
    <n v="0"/>
    <s v="\\FS1\2018\123456\2018\Y\001\CC\2083711b-2405-4081-a4bf-0619c8375f1b\GMI.xml"/>
    <n v="8"/>
    <n v="0"/>
    <s v="\\FS1\2018\123456\2018\P\001\CC\2083711b-2405-4081-a4bf-0619c8375f1b\FC_CFf_2083711b-2405-4081-a4bf-0619c8375f1b_2083711b-2405-4081-a4bf-0619c8375f1b.docx"/>
    <n v="212"/>
    <n v="0"/>
    <n v="0"/>
    <n v="0"/>
    <n v="0"/>
    <n v="0"/>
    <n v="0"/>
    <n v="1"/>
    <n v="0"/>
    <d v="2020-02-08T21:48:12"/>
    <d v="2020-02-09T01:08:29"/>
    <d v="2020-02-08T21:48:12"/>
    <n v="0"/>
    <n v="0"/>
    <n v="2"/>
    <n v="1805203"/>
    <n v="3"/>
    <n v="2"/>
    <n v="2297390"/>
    <n v="4"/>
    <n v="2"/>
    <n v="408977776"/>
    <n v="1614"/>
    <n v="180"/>
    <n v="3369260"/>
    <n v="5"/>
    <n v="180"/>
    <n v="12230965"/>
    <n v="21"/>
    <n v="180"/>
    <n v="17203070"/>
    <n v="29"/>
    <n v="180"/>
    <n v="440747176"/>
    <n v="1779"/>
    <n v="180"/>
    <n v="3369260"/>
    <n v="5"/>
    <n v="0"/>
    <n v="5777341"/>
    <n v="9"/>
    <n v="0"/>
    <n v="7988718"/>
    <n v="12"/>
    <n v="0"/>
    <n v="337047861"/>
    <n v="1489"/>
    <n v="180"/>
    <s v="domain\PeerSvc"/>
    <x v="949"/>
    <n v="1"/>
  </r>
  <r>
    <s v="\\FS1\2018\124406"/>
    <n v="8"/>
    <n v="1343027154"/>
    <n v="3424"/>
    <n v="296"/>
    <n v="392239"/>
    <n v="32440650"/>
    <n v="4537253"/>
    <n v="628939154"/>
    <n v="0"/>
    <s v="\\FS1\2018\123456\2018\F\001\CC\2083711b-2405-4081-a4bf-0619c8375f1b\GMI.xml"/>
    <n v="8"/>
    <n v="0"/>
    <s v="\\FS1\2018\123456\2018\S\001\CC\2083711b-2405-4081-a4bf-0619c8375f1b\CF_154_2083711b-2405-4081-a4bf-0619c8375f1b_2083711b-2405-4081-a4bf-0619c8375f1b.docx"/>
    <n v="210"/>
    <n v="0"/>
    <n v="0"/>
    <n v="0"/>
    <n v="0"/>
    <n v="0"/>
    <n v="0"/>
    <n v="2"/>
    <n v="0"/>
    <d v="2020-02-08T14:02:56"/>
    <d v="2020-02-09T01:07:18"/>
    <d v="2020-02-08T13:37:17"/>
    <n v="0"/>
    <n v="0"/>
    <n v="3"/>
    <n v="102322"/>
    <n v="5"/>
    <n v="7"/>
    <n v="15894863"/>
    <n v="81"/>
    <n v="28"/>
    <n v="1243474640"/>
    <n v="2963"/>
    <n v="296"/>
    <n v="3679588"/>
    <n v="7"/>
    <n v="296"/>
    <n v="13649154"/>
    <n v="25"/>
    <n v="296"/>
    <n v="56189773"/>
    <n v="128"/>
    <n v="296"/>
    <n v="1343027154"/>
    <n v="3421"/>
    <n v="296"/>
    <n v="2706054"/>
    <n v="5"/>
    <n v="0"/>
    <n v="12553206"/>
    <n v="22"/>
    <n v="0"/>
    <n v="34915791"/>
    <n v="108"/>
    <n v="2"/>
    <n v="1125540048"/>
    <n v="2793"/>
    <n v="296"/>
    <s v="domain\PeerSvc"/>
    <x v="950"/>
    <n v="1"/>
  </r>
  <r>
    <s v="\\FS1\2018\124407"/>
    <n v="8"/>
    <n v="1126253708"/>
    <n v="1047"/>
    <n v="160"/>
    <n v="1075695"/>
    <n v="31406597"/>
    <n v="7039085"/>
    <n v="584156041"/>
    <n v="0"/>
    <s v="\\FS1\2018\123456\2018\I\001\CC\2083711b-2405-4081-a4bf-0619c8375f1b\GLI.xml"/>
    <n v="8"/>
    <n v="0"/>
    <s v="\\FS1\2018\123456\2018\I\001\CC\2083711b-2405-4081-a4bf-0619c8375f1b\CFf_2083711b-2405-4081-a4bf-0619c8375f1b_2083711b-2405-4081-a4bf-0619c8375f1b.docx"/>
    <n v="209"/>
    <n v="0"/>
    <n v="0"/>
    <n v="0"/>
    <n v="0"/>
    <n v="0"/>
    <n v="0"/>
    <n v="0"/>
    <n v="0"/>
    <d v="2020-02-06T17:33:32"/>
    <d v="2020-02-08T21:21:22"/>
    <d v="2020-02-06T17:25:23"/>
    <n v="0"/>
    <n v="0"/>
    <n v="0"/>
    <n v="3169855"/>
    <n v="10"/>
    <n v="8"/>
    <n v="6294779"/>
    <n v="25"/>
    <n v="14"/>
    <n v="1126104537"/>
    <n v="1046"/>
    <n v="160"/>
    <n v="0"/>
    <n v="0"/>
    <n v="160"/>
    <n v="6621550"/>
    <n v="14"/>
    <n v="160"/>
    <n v="17355516"/>
    <n v="38"/>
    <n v="160"/>
    <n v="1126253708"/>
    <n v="1047"/>
    <n v="160"/>
    <n v="0"/>
    <n v="0"/>
    <n v="0"/>
    <n v="4384861"/>
    <n v="10"/>
    <n v="1"/>
    <n v="14165920"/>
    <n v="30"/>
    <n v="2"/>
    <n v="1125081847"/>
    <n v="1043"/>
    <n v="160"/>
    <s v="domain\PeerSvc"/>
    <x v="951"/>
    <n v="1"/>
  </r>
  <r>
    <s v="\\FS1\2018\124408"/>
    <n v="8"/>
    <n v="1103939761"/>
    <n v="3509"/>
    <n v="387"/>
    <n v="314602"/>
    <n v="2562265"/>
    <n v="2852557"/>
    <n v="267166388"/>
    <n v="0"/>
    <s v="\\FS1\2018\123456\2018\P\001\CC\2083711b-2405-4081-a4bf-0619c8375f1b\GMI.xml"/>
    <n v="8"/>
    <n v="0"/>
    <s v="\\FS1\2018\123456\2018\I\002\CC\2083711b-2405-4081-a4bf-0619c8375f1b\CF_5100_2083711b-2405-4081-a4bf-0619c8375f1b_2083711b-2405-4081-a4bf-0619c8375f1b.docx"/>
    <n v="211"/>
    <n v="0"/>
    <n v="0"/>
    <n v="0"/>
    <n v="0"/>
    <n v="0"/>
    <n v="0"/>
    <n v="0"/>
    <n v="0"/>
    <d v="2020-02-05T09:52:21"/>
    <d v="2020-02-08T21:15:46"/>
    <d v="2020-02-05T09:49:11"/>
    <n v="0"/>
    <n v="0"/>
    <n v="0"/>
    <n v="1322086"/>
    <n v="7"/>
    <n v="3"/>
    <n v="19865860"/>
    <n v="65"/>
    <n v="20"/>
    <n v="1084553462"/>
    <n v="3458"/>
    <n v="387"/>
    <n v="0"/>
    <n v="0"/>
    <n v="387"/>
    <n v="2155338"/>
    <n v="8"/>
    <n v="387"/>
    <n v="46467143"/>
    <n v="92"/>
    <n v="387"/>
    <n v="1103939761"/>
    <n v="3509"/>
    <n v="387"/>
    <n v="0"/>
    <n v="0"/>
    <n v="0"/>
    <n v="1319789"/>
    <n v="6"/>
    <n v="0"/>
    <n v="19763997"/>
    <n v="61"/>
    <n v="2"/>
    <n v="1071628381"/>
    <n v="3435"/>
    <n v="387"/>
    <s v="domain\PeerSvc"/>
    <x v="952"/>
    <n v="1"/>
  </r>
  <r>
    <s v="\\FS1\2018\124409"/>
    <n v="8"/>
    <n v="632866317"/>
    <n v="1908"/>
    <n v="209"/>
    <n v="331690"/>
    <n v="1817960"/>
    <n v="3028068"/>
    <n v="197980106"/>
    <n v="0"/>
    <s v="\\FS1\2018\123456\2018\X\001\CC\2083711b-2405-4081-a4bf-0619c8375f1b\GMI.xml"/>
    <n v="8"/>
    <n v="0"/>
    <s v="\\FS1\2018\123456\2018\X\001\CC\2083711b-2405-4081-a4bf-0619c8375f1b\CFf_2083711b-2405-4081-a4bf-0619c8375f1b_2083711b-2405-4081-a4bf-0619c8375f1b.docx"/>
    <n v="209"/>
    <n v="0"/>
    <n v="0"/>
    <n v="0"/>
    <n v="0"/>
    <n v="0"/>
    <n v="0"/>
    <n v="0"/>
    <n v="0"/>
    <d v="2020-02-08T15:03:22"/>
    <d v="2020-02-09T01:09:57"/>
    <d v="2020-02-08T15:03:17"/>
    <n v="8372594"/>
    <n v="14"/>
    <n v="4"/>
    <n v="9782544"/>
    <n v="17"/>
    <n v="4"/>
    <n v="13160330"/>
    <n v="26"/>
    <n v="6"/>
    <n v="622945575"/>
    <n v="1868"/>
    <n v="209"/>
    <n v="16731165"/>
    <n v="28"/>
    <n v="209"/>
    <n v="19542818"/>
    <n v="34"/>
    <n v="209"/>
    <n v="27447735"/>
    <n v="51"/>
    <n v="209"/>
    <n v="632866317"/>
    <n v="1908"/>
    <n v="209"/>
    <n v="8358571"/>
    <n v="14"/>
    <n v="0"/>
    <n v="9760274"/>
    <n v="17"/>
    <n v="0"/>
    <n v="14324102"/>
    <n v="28"/>
    <n v="0"/>
    <n v="614685556"/>
    <n v="1857"/>
    <n v="209"/>
    <s v="domain\PeerSvc"/>
    <x v="953"/>
    <n v="1"/>
  </r>
  <r>
    <s v="\\FS1\2018\124410"/>
    <n v="8"/>
    <n v="62916779"/>
    <n v="123"/>
    <n v="18"/>
    <n v="511518"/>
    <n v="940424"/>
    <n v="3495376"/>
    <n v="61857319"/>
    <n v="0"/>
    <s v="\\FS1\2018\123456\2018\F\001\CC\2083711b-2405-4081-a4bf-0619c8375f1b\GMI.xml"/>
    <n v="8"/>
    <n v="0"/>
    <s v="\\FS1\2018\123456\2018\F\001\CC\2083711b-2405-4081-a4bf-0619c8375f1b\CFf_2083711b-2405-4081-a4bf-0619c8375f1b_2083711b-2405-4081-a4bf-0619c8375f1b.docx"/>
    <n v="209"/>
    <n v="0"/>
    <n v="0"/>
    <n v="0"/>
    <n v="0"/>
    <n v="0"/>
    <n v="0"/>
    <n v="0"/>
    <n v="0"/>
    <d v="2020-01-26T11:19:32"/>
    <d v="2020-02-08T21:15:43"/>
    <d v="2020-01-26T11:19:11"/>
    <n v="0"/>
    <n v="0"/>
    <n v="0"/>
    <n v="0"/>
    <n v="0"/>
    <n v="0"/>
    <n v="1680131"/>
    <n v="2"/>
    <n v="1"/>
    <n v="62439020"/>
    <n v="120"/>
    <n v="18"/>
    <n v="0"/>
    <n v="0"/>
    <n v="18"/>
    <n v="0"/>
    <n v="0"/>
    <n v="18"/>
    <n v="3346250"/>
    <n v="4"/>
    <n v="18"/>
    <n v="62916779"/>
    <n v="123"/>
    <n v="18"/>
    <n v="0"/>
    <n v="0"/>
    <n v="0"/>
    <n v="0"/>
    <n v="0"/>
    <n v="0"/>
    <n v="2405826"/>
    <n v="3"/>
    <n v="0"/>
    <n v="62439020"/>
    <n v="120"/>
    <n v="18"/>
    <s v="domain\PeerSvc"/>
    <x v="954"/>
    <n v="1"/>
  </r>
  <r>
    <s v="\\FS1\2018\124411"/>
    <n v="8"/>
    <n v="4230478181"/>
    <n v="12213"/>
    <n v="991"/>
    <n v="346391"/>
    <n v="10088787"/>
    <n v="4268898"/>
    <n v="1832922176"/>
    <n v="0"/>
    <s v="\\FS1\2018\123456\2018\Y\001\CC\2083711b-2405-4081-a4bf-0619c8375f1b\GLI.xml"/>
    <n v="8"/>
    <n v="0"/>
    <s v="\\FS1\2018\123456\2018\S\001\CC\2083711b-2405-4081-a4bf-0619c8375f1b\FC_CFf_2083711b-2405-4081-a4bf-0619c8375f1b_2083711b-2405-4081-a4bf-0619c8375f1b.docx"/>
    <n v="212"/>
    <n v="0"/>
    <n v="0"/>
    <n v="0"/>
    <n v="0"/>
    <n v="0"/>
    <n v="1"/>
    <n v="2"/>
    <n v="1"/>
    <d v="2020-02-08T14:04:30"/>
    <d v="2020-02-09T01:05:38"/>
    <d v="2020-02-08T13:56:37"/>
    <n v="1915813"/>
    <n v="3"/>
    <n v="1"/>
    <n v="68949252"/>
    <n v="153"/>
    <n v="26"/>
    <n v="1277580762"/>
    <n v="3297"/>
    <n v="451"/>
    <n v="4079703111"/>
    <n v="11436"/>
    <n v="991"/>
    <n v="10130220"/>
    <n v="13"/>
    <n v="991"/>
    <n v="119121847"/>
    <n v="197"/>
    <n v="991"/>
    <n v="1703212132"/>
    <n v="3747"/>
    <n v="991"/>
    <n v="4230478181"/>
    <n v="12213"/>
    <n v="991"/>
    <n v="641059"/>
    <n v="1"/>
    <n v="0"/>
    <n v="90862715"/>
    <n v="157"/>
    <n v="2"/>
    <n v="994216145"/>
    <n v="2978"/>
    <n v="76"/>
    <n v="4017771148"/>
    <n v="11407"/>
    <n v="991"/>
    <s v="domain\PeerSvc"/>
    <x v="955"/>
    <n v="1"/>
  </r>
  <r>
    <s v="\\FS1\2018\124412"/>
    <n v="8"/>
    <n v="1713404819"/>
    <n v="6051"/>
    <n v="482"/>
    <n v="283160"/>
    <n v="7204451"/>
    <n v="3554781"/>
    <n v="1048577535"/>
    <n v="0"/>
    <s v="\\FS1\2018\123456\2018\C\001\CC\2083711b-2405-4081-a4bf-0619c8375f1b\CF_25_2083711b-2405-4081-a4bf-0619c8375f1b_2083711b-2405-4081-a4bf-0619c8375f1b.docx"/>
    <n v="8"/>
    <n v="0"/>
    <s v="\\FS1\2018\123456\2018\K\001\CC\2083711b-2405-4081-a4bf-0619c8375f1b\Cache_CFf_2083711b-2405-4081-a4bf-0619c8375f1b_2083711b-2405-4081-a4bf-0619c8375f1b.docx"/>
    <n v="215"/>
    <n v="0"/>
    <n v="0"/>
    <n v="0"/>
    <n v="0"/>
    <n v="0"/>
    <n v="1"/>
    <n v="1"/>
    <n v="0"/>
    <d v="2020-02-09T03:35:15"/>
    <d v="2020-02-09T04:30:52"/>
    <d v="2020-02-09T03:35:14"/>
    <n v="0"/>
    <n v="0"/>
    <n v="4"/>
    <n v="5854543"/>
    <n v="11"/>
    <n v="6"/>
    <n v="551458458"/>
    <n v="1649"/>
    <n v="248"/>
    <n v="1523944384"/>
    <n v="5033"/>
    <n v="482"/>
    <n v="11092630"/>
    <n v="15"/>
    <n v="482"/>
    <n v="25086930"/>
    <n v="36"/>
    <n v="482"/>
    <n v="694652788"/>
    <n v="1843"/>
    <n v="482"/>
    <n v="1713404819"/>
    <n v="6051"/>
    <n v="482"/>
    <n v="10001087"/>
    <n v="14"/>
    <n v="0"/>
    <n v="19764151"/>
    <n v="29"/>
    <n v="0"/>
    <n v="375313512"/>
    <n v="1450"/>
    <n v="22"/>
    <n v="1488255165"/>
    <n v="4981"/>
    <n v="482"/>
    <s v="domain\PeerSvc"/>
    <x v="956"/>
    <n v="1"/>
  </r>
  <r>
    <s v="\\FS1\2018\124413"/>
    <n v="8"/>
    <n v="478294626"/>
    <n v="1555"/>
    <n v="178"/>
    <n v="307584"/>
    <n v="2492580"/>
    <n v="2687048"/>
    <n v="239528249"/>
    <n v="0"/>
    <s v="\\FS1\2018\123456\2018\I\002\CC\2083711b-2405-4081-a4bf-0619c8375f1b\GLI.xml"/>
    <n v="8"/>
    <n v="0"/>
    <s v="\\FS1\2018\123456\2018\I\002\CC\2083711b-2405-4081-a4bf-0619c8375f1b\CFf_2083711b-2405-4081-a4bf-0619c8375f1b_2083711b-2405-4081-a4bf-0619c8375f1b.docx"/>
    <n v="209"/>
    <n v="0"/>
    <n v="0"/>
    <n v="0"/>
    <n v="0"/>
    <n v="0"/>
    <n v="0"/>
    <n v="0"/>
    <n v="0"/>
    <d v="2020-02-08T22:34:50"/>
    <d v="2020-02-09T00:55:04"/>
    <d v="2020-02-08T22:17:11"/>
    <n v="6786237"/>
    <n v="17"/>
    <n v="8"/>
    <n v="17741648"/>
    <n v="41"/>
    <n v="13"/>
    <n v="59270480"/>
    <n v="125"/>
    <n v="21"/>
    <n v="457555446"/>
    <n v="1451"/>
    <n v="178"/>
    <n v="7703757"/>
    <n v="18"/>
    <n v="178"/>
    <n v="24646788"/>
    <n v="50"/>
    <n v="178"/>
    <n v="116439776"/>
    <n v="200"/>
    <n v="178"/>
    <n v="478294626"/>
    <n v="1555"/>
    <n v="178"/>
    <n v="5811443"/>
    <n v="15"/>
    <n v="1"/>
    <n v="17622949"/>
    <n v="39"/>
    <n v="2"/>
    <n v="88548796"/>
    <n v="157"/>
    <n v="3"/>
    <n v="437932607"/>
    <n v="1426"/>
    <n v="178"/>
    <s v="domain\PeerSvc"/>
    <x v="957"/>
    <n v="1"/>
  </r>
  <r>
    <s v="\\FS1\2018\124414"/>
    <n v="8"/>
    <n v="1692037377"/>
    <n v="5840"/>
    <n v="407"/>
    <n v="289732"/>
    <n v="36099718"/>
    <n v="4157339"/>
    <n v="443702322"/>
    <n v="0"/>
    <s v="\\FS1\2018\123456\2018\I\001\PC\SP\2083711b-2405-4081-a4bf-0619c8375f1b\"/>
    <n v="8"/>
    <n v="0"/>
    <s v="\\FS1\2018\123456\2018\K\001\CC\2083711b-2405-4081-a4bf-0619c8375f1b\MASK_CFf_2083711b-2405-4081-a4bf-0619c8375f1b_2083711b-2405-4081-a4bf-0619c8375f1b.docx"/>
    <n v="214"/>
    <n v="0"/>
    <n v="0"/>
    <n v="0"/>
    <n v="0"/>
    <n v="0"/>
    <n v="0"/>
    <n v="0"/>
    <n v="0"/>
    <d v="2020-02-08T18:56:10"/>
    <d v="2020-02-09T01:24:02"/>
    <d v="2020-02-08T18:38:35"/>
    <n v="8592651"/>
    <n v="37"/>
    <n v="8"/>
    <n v="44488373"/>
    <n v="186"/>
    <n v="29"/>
    <n v="563110872"/>
    <n v="1818"/>
    <n v="162"/>
    <n v="1689647431"/>
    <n v="5826"/>
    <n v="407"/>
    <n v="14380795"/>
    <n v="60"/>
    <n v="407"/>
    <n v="51533043"/>
    <n v="195"/>
    <n v="407"/>
    <n v="672995110"/>
    <n v="1947"/>
    <n v="407"/>
    <n v="1692037377"/>
    <n v="5840"/>
    <n v="407"/>
    <n v="6042854"/>
    <n v="32"/>
    <n v="1"/>
    <n v="29299668"/>
    <n v="162"/>
    <n v="8"/>
    <n v="284752072"/>
    <n v="1579"/>
    <n v="21"/>
    <n v="1669936232"/>
    <n v="5800"/>
    <n v="407"/>
    <s v="domain\PeerSvc"/>
    <x v="958"/>
    <n v="1"/>
  </r>
  <r>
    <s v="\\FS1\2018\124415"/>
    <n v="8"/>
    <n v="204269487"/>
    <n v="453"/>
    <n v="100"/>
    <n v="450926"/>
    <n v="7192065"/>
    <n v="2042694"/>
    <n v="159107647"/>
    <n v="0"/>
    <s v="\\FS1\2018\123456\2018\S\001\CC\2083711b-2405-4081-a4bf-0619c8375f1b\LGP.docx"/>
    <n v="8"/>
    <n v="0"/>
    <s v="\\FS1\2018\123456\2018\I\001\CC\2083711b-2405-4081-a4bf-0619c8375f1b\CF_45100_2083711b-2405-4081-a4bf-0619c8375f1b_2083711b-2405-4081-a4bf-0619c8375f1b.docx"/>
    <n v="212"/>
    <n v="0"/>
    <n v="0"/>
    <n v="0"/>
    <n v="0"/>
    <n v="0"/>
    <n v="0"/>
    <n v="0"/>
    <n v="0"/>
    <d v="2020-01-13T15:02:44"/>
    <d v="2020-02-08T20:58:13"/>
    <d v="2020-01-13T15:02:44"/>
    <n v="0"/>
    <n v="0"/>
    <n v="0"/>
    <n v="0"/>
    <n v="0"/>
    <n v="0"/>
    <n v="1367136"/>
    <n v="8"/>
    <n v="4"/>
    <n v="203090778"/>
    <n v="446"/>
    <n v="100"/>
    <n v="0"/>
    <n v="0"/>
    <n v="100"/>
    <n v="0"/>
    <n v="0"/>
    <n v="100"/>
    <n v="1367136"/>
    <n v="8"/>
    <n v="100"/>
    <n v="204269487"/>
    <n v="453"/>
    <n v="100"/>
    <n v="0"/>
    <n v="0"/>
    <n v="0"/>
    <n v="0"/>
    <n v="0"/>
    <n v="0"/>
    <n v="1367136"/>
    <n v="8"/>
    <n v="1"/>
    <n v="195094143"/>
    <n v="433"/>
    <n v="100"/>
    <s v="domain\PeerSvc"/>
    <x v="959"/>
    <n v="1"/>
  </r>
  <r>
    <s v="\\FS1\2018\124416"/>
    <n v="8"/>
    <n v="1151514792"/>
    <n v="2709"/>
    <n v="277"/>
    <n v="425070"/>
    <n v="14574972"/>
    <n v="4157093"/>
    <n v="437859955"/>
    <n v="0"/>
    <s v="\\FS1\2018\123456\2018\P\001\CC\2083711b-2405-4081-a4bf-0619c8375f1b\GMI.xml"/>
    <n v="8"/>
    <n v="0"/>
    <s v="\\FS1\2018\123456\2018\I\001\CC\2083711b-2405-4081-a4bf-0619c8375f1b\CF_34100_2083711b-2405-4081-a4bf-0619c8375f1b_2083711b-2405-4081-a4bf-0619c8375f1b.docx"/>
    <n v="212"/>
    <n v="0"/>
    <n v="0"/>
    <n v="0"/>
    <n v="0"/>
    <n v="0"/>
    <n v="0"/>
    <n v="0"/>
    <n v="0"/>
    <d v="2020-02-07T11:27:10"/>
    <d v="2020-02-08T21:20:13"/>
    <d v="2020-02-07T11:24:26"/>
    <n v="0"/>
    <n v="0"/>
    <n v="0"/>
    <n v="212695261"/>
    <n v="162"/>
    <n v="13"/>
    <n v="338037575"/>
    <n v="543"/>
    <n v="98"/>
    <n v="1119446690"/>
    <n v="2612"/>
    <n v="277"/>
    <n v="0"/>
    <n v="0"/>
    <n v="277"/>
    <n v="363234744"/>
    <n v="289"/>
    <n v="277"/>
    <n v="481204190"/>
    <n v="684"/>
    <n v="277"/>
    <n v="1151514792"/>
    <n v="2709"/>
    <n v="277"/>
    <n v="0"/>
    <n v="0"/>
    <n v="0"/>
    <n v="223857988"/>
    <n v="165"/>
    <n v="2"/>
    <n v="304614362"/>
    <n v="498"/>
    <n v="21"/>
    <n v="1005356294"/>
    <n v="2522"/>
    <n v="277"/>
    <s v="domain\PeerSvc"/>
    <x v="960"/>
    <n v="1"/>
  </r>
  <r>
    <s v="\\FS1\2018\124417"/>
    <n v="8"/>
    <n v="858488087"/>
    <n v="2772"/>
    <n v="283"/>
    <n v="309699"/>
    <n v="10179729"/>
    <n v="3033526"/>
    <n v="278659637"/>
    <n v="0"/>
    <s v="\\FS1\2018\123456\2018\C\001\CC\2083711b-2405-4081-a4bf-0619c8375f1b\GMI.xml"/>
    <n v="8"/>
    <n v="0"/>
    <s v="\\FS1\2018\123456\2018\K\001\CC\2083711b-2405-4081-a4bf-0619c8375f1b\MASK_CFf_2083711b-2405-4081-a4bf-0619c8375f1b_2083711b-2405-4081-a4bf-0619c8375f1b.docx"/>
    <n v="214"/>
    <n v="0"/>
    <n v="0"/>
    <n v="0"/>
    <n v="0"/>
    <n v="0"/>
    <n v="0"/>
    <n v="0"/>
    <n v="0"/>
    <d v="2020-02-08T16:47:55"/>
    <d v="2020-02-09T00:58:02"/>
    <d v="2020-02-08T15:38:48"/>
    <n v="0"/>
    <n v="0"/>
    <n v="1"/>
    <n v="9512522"/>
    <n v="12"/>
    <n v="4"/>
    <n v="200552451"/>
    <n v="432"/>
    <n v="58"/>
    <n v="809482046"/>
    <n v="2503"/>
    <n v="283"/>
    <n v="4309110"/>
    <n v="5"/>
    <n v="283"/>
    <n v="19919884"/>
    <n v="24"/>
    <n v="283"/>
    <n v="334602032"/>
    <n v="588"/>
    <n v="283"/>
    <n v="858488087"/>
    <n v="2772"/>
    <n v="283"/>
    <n v="864116"/>
    <n v="1"/>
    <n v="0"/>
    <n v="11563978"/>
    <n v="14"/>
    <n v="0"/>
    <n v="158771614"/>
    <n v="383"/>
    <n v="4"/>
    <n v="788862774"/>
    <n v="2483"/>
    <n v="283"/>
    <s v="domain\PeerSvc"/>
    <x v="961"/>
    <n v="1"/>
  </r>
  <r>
    <s v="\\FS1\2018\124418"/>
    <n v="8"/>
    <n v="668105020"/>
    <n v="4024"/>
    <n v="349"/>
    <n v="166030"/>
    <n v="2011684"/>
    <n v="1914341"/>
    <n v="278301786"/>
    <n v="0"/>
    <s v="\\FS1\2018\123456\2018\C\001\CC\2083711b-2405-4081-a4bf-0619c8375f1b\GMI.xml"/>
    <n v="8"/>
    <n v="0"/>
    <s v="\\FS1\2018\123456\2018\S\001\CC\2083711b-2405-4081-a4bf-0619c8375f1b\CF_134_2083711b-2405-4081-a4bf-0619c8375f1b_2083711b-2405-4081-a4bf-0619c8375f1b.docx"/>
    <n v="210"/>
    <n v="0"/>
    <n v="0"/>
    <n v="0"/>
    <n v="0"/>
    <n v="0"/>
    <n v="1"/>
    <n v="1"/>
    <n v="0"/>
    <d v="2020-02-04T22:34:18"/>
    <d v="2020-02-08T21:18:45"/>
    <d v="2020-01-31T14:44:02"/>
    <n v="0"/>
    <n v="0"/>
    <n v="0"/>
    <n v="0"/>
    <n v="0"/>
    <n v="1"/>
    <n v="224332034"/>
    <n v="1364"/>
    <n v="165"/>
    <n v="627649134"/>
    <n v="3781"/>
    <n v="349"/>
    <n v="0"/>
    <n v="0"/>
    <n v="349"/>
    <n v="758153"/>
    <n v="1"/>
    <n v="349"/>
    <n v="286459154"/>
    <n v="1474"/>
    <n v="349"/>
    <n v="668105020"/>
    <n v="4024"/>
    <n v="349"/>
    <n v="0"/>
    <n v="0"/>
    <n v="0"/>
    <n v="0"/>
    <n v="0"/>
    <n v="0"/>
    <n v="153334482"/>
    <n v="1087"/>
    <n v="9"/>
    <n v="618384536"/>
    <n v="3763"/>
    <n v="349"/>
    <s v="domain\PeerSvc"/>
    <x v="962"/>
    <n v="1"/>
  </r>
  <r>
    <s v="\\FS1\2018\124419"/>
    <n v="9"/>
    <n v="2313797675"/>
    <n v="289"/>
    <n v="32"/>
    <n v="8006220"/>
    <n v="225583163"/>
    <n v="72306177"/>
    <n v="1125908369"/>
    <n v="0"/>
    <s v="\\FS1\2018\123456\2018\P\001\PC\SP\2083711b-2405-4081-a4bf-0619c8375f1b\18u v8"/>
    <n v="9"/>
    <n v="0"/>
    <s v="\\FS1\2018\123456\2018\P\001\PC\SP\2083711b-2405-4081-a4bf-0619c8375f1b\18u P074-09944500 Wisconsin Composite Wisconsin Individual Income Tax Return For Nonresident Pareturners V8"/>
    <n v="219"/>
    <n v="0"/>
    <n v="0"/>
    <n v="0"/>
    <n v="0"/>
    <n v="0"/>
    <n v="0"/>
    <n v="0"/>
    <n v="0"/>
    <d v="2020-02-07T12:08:22"/>
    <d v="2020-02-08T21:03:03"/>
    <d v="2020-02-07T10:28:06"/>
    <n v="0"/>
    <n v="0"/>
    <n v="0"/>
    <n v="454118312"/>
    <n v="5"/>
    <n v="5"/>
    <n v="905284638"/>
    <n v="7"/>
    <n v="5"/>
    <n v="2313371760"/>
    <n v="286"/>
    <n v="32"/>
    <n v="0"/>
    <n v="0"/>
    <n v="32"/>
    <n v="455594305"/>
    <n v="6"/>
    <n v="32"/>
    <n v="932962836"/>
    <n v="10"/>
    <n v="32"/>
    <n v="2313797675"/>
    <n v="289"/>
    <n v="32"/>
    <n v="0"/>
    <n v="0"/>
    <n v="0"/>
    <n v="452642319"/>
    <n v="4"/>
    <n v="1"/>
    <n v="930010850"/>
    <n v="8"/>
    <n v="1"/>
    <n v="2313514307"/>
    <n v="287"/>
    <n v="32"/>
    <s v="domain\PeerSvc"/>
    <x v="963"/>
    <n v="1"/>
  </r>
  <r>
    <s v="\\FS1\2018\124420"/>
    <n v="8"/>
    <n v="5069654242"/>
    <n v="7744"/>
    <n v="697"/>
    <n v="654655"/>
    <n v="68090641"/>
    <n v="7273535"/>
    <n v="1740931824"/>
    <n v="0"/>
    <s v="\\FS1\2018\123456\2018\I\003\CC\2083711b-2405-4081-a4bf-0619c8375f1b\GLI.xml"/>
    <n v="8"/>
    <n v="0"/>
    <s v="\\FS1\2018\123456\2018\I\003\CC\2083711b-2405-4081-a4bf-0619c8375f1b\CFf_2083711b-2405-4081-a4bf-0619c8375f1b_2083711b-2405-4081-a4bf-0619c8375f1b.docx"/>
    <n v="209"/>
    <n v="0"/>
    <n v="0"/>
    <n v="0"/>
    <n v="0"/>
    <n v="0"/>
    <n v="2"/>
    <n v="2"/>
    <n v="0"/>
    <d v="2020-02-09T01:34:46"/>
    <d v="2020-02-09T02:17:05"/>
    <d v="2020-02-09T01:34:45"/>
    <n v="533202"/>
    <n v="1"/>
    <n v="10"/>
    <n v="480967918"/>
    <n v="82"/>
    <n v="21"/>
    <n v="1412450021"/>
    <n v="1025"/>
    <n v="88"/>
    <n v="4902300193"/>
    <n v="6799"/>
    <n v="697"/>
    <n v="97869049"/>
    <n v="58"/>
    <n v="697"/>
    <n v="732741326"/>
    <n v="174"/>
    <n v="697"/>
    <n v="2121631737"/>
    <n v="1752"/>
    <n v="697"/>
    <n v="5069654242"/>
    <n v="7744"/>
    <n v="697"/>
    <n v="93403645"/>
    <n v="50"/>
    <n v="0"/>
    <n v="716353958"/>
    <n v="149"/>
    <n v="2"/>
    <n v="1603833011"/>
    <n v="1191"/>
    <n v="7"/>
    <n v="4387377165"/>
    <n v="6450"/>
    <n v="697"/>
    <s v="domain\PeerSvc"/>
    <x v="964"/>
    <n v="1"/>
  </r>
  <r>
    <s v="\\FS1\2018\124421"/>
    <n v="8"/>
    <n v="869023881"/>
    <n v="2359"/>
    <n v="308"/>
    <n v="368386"/>
    <n v="3571773"/>
    <n v="2821506"/>
    <n v="532901275"/>
    <n v="0"/>
    <s v="\\FS1\2018\123456\2018\C\001\CC\2083711b-2405-4081-a4bf-0619c8375f1b\GMI.xml"/>
    <n v="8"/>
    <n v="0"/>
    <s v="\\FS1\2018\123456\2018\K\001\CC\2083711b-2405-4081-a4bf-0619c8375f1b\MASK_CFf_2083711b-2405-4081-a4bf-0619c8375f1b_2083711b-2405-4081-a4bf-0619c8375f1b.docx"/>
    <n v="214"/>
    <n v="0"/>
    <n v="0"/>
    <n v="0"/>
    <n v="0"/>
    <n v="0"/>
    <n v="1"/>
    <n v="1"/>
    <n v="0"/>
    <d v="2020-02-08T17:33:47"/>
    <d v="2020-02-09T01:13:52"/>
    <d v="2020-02-08T16:54:43"/>
    <n v="1056564"/>
    <n v="4"/>
    <n v="1"/>
    <n v="7835394"/>
    <n v="16"/>
    <n v="3"/>
    <n v="159568955"/>
    <n v="321"/>
    <n v="38"/>
    <n v="821157149"/>
    <n v="2112"/>
    <n v="308"/>
    <n v="1578739"/>
    <n v="5"/>
    <n v="308"/>
    <n v="11385842"/>
    <n v="22"/>
    <n v="308"/>
    <n v="290314831"/>
    <n v="529"/>
    <n v="308"/>
    <n v="869023881"/>
    <n v="2359"/>
    <n v="308"/>
    <n v="1056564"/>
    <n v="4"/>
    <n v="0"/>
    <n v="7595925"/>
    <n v="16"/>
    <n v="0"/>
    <n v="175488240"/>
    <n v="334"/>
    <n v="9"/>
    <n v="810467630"/>
    <n v="2113"/>
    <n v="308"/>
    <s v="domain\PeerSvc"/>
    <x v="965"/>
    <n v="1"/>
  </r>
  <r>
    <s v="\\FS1\2018\124422"/>
    <n v="8"/>
    <n v="596223884"/>
    <n v="2395"/>
    <n v="226"/>
    <n v="248945"/>
    <n v="1341034"/>
    <n v="2638158"/>
    <n v="431088483"/>
    <n v="0"/>
    <s v="\\FS1\2018\123456\2018\F\001\CC\2083711b-2405-4081-a4bf-0619c8375f1b\GMI.xml"/>
    <n v="8"/>
    <n v="0"/>
    <s v="\\FS1\2018\123456\2018\I\001\CC\2083711b-2405-4081-a4bf-0619c8375f1b\CF_34100_2083711b-2405-4081-a4bf-0619c8375f1b_2083711b-2405-4081-a4bf-0619c8375f1b.docx"/>
    <n v="212"/>
    <n v="0"/>
    <n v="0"/>
    <n v="0"/>
    <n v="0"/>
    <n v="0"/>
    <n v="0"/>
    <n v="1"/>
    <n v="0"/>
    <d v="2020-02-08T17:31:20"/>
    <d v="2020-02-09T01:07:22"/>
    <d v="2020-02-08T17:10:34"/>
    <n v="0"/>
    <n v="0"/>
    <n v="1"/>
    <n v="2208711"/>
    <n v="10"/>
    <n v="4"/>
    <n v="7306939"/>
    <n v="31"/>
    <n v="9"/>
    <n v="565877936"/>
    <n v="2225"/>
    <n v="226"/>
    <n v="1318560"/>
    <n v="2"/>
    <n v="226"/>
    <n v="8687253"/>
    <n v="19"/>
    <n v="226"/>
    <n v="24606486"/>
    <n v="52"/>
    <n v="226"/>
    <n v="596223884"/>
    <n v="2395"/>
    <n v="226"/>
    <n v="736607"/>
    <n v="1"/>
    <n v="0"/>
    <n v="5735029"/>
    <n v="14"/>
    <n v="0"/>
    <n v="19437171"/>
    <n v="44"/>
    <n v="1"/>
    <n v="567157574"/>
    <n v="2232"/>
    <n v="226"/>
    <s v="domain\PeerSvc"/>
    <x v="966"/>
    <n v="1"/>
  </r>
  <r>
    <s v="\\FS1\2018\124423"/>
    <n v="8"/>
    <n v="1448734173"/>
    <n v="3873"/>
    <n v="385"/>
    <n v="374059"/>
    <n v="21604367"/>
    <n v="3762945"/>
    <n v="656667737"/>
    <n v="0"/>
    <s v="\\FS1\2018\123456\2018\F\001\CC\2083711b-2405-4081-a4bf-0619c8375f1b\GLI.xml"/>
    <n v="8"/>
    <n v="0"/>
    <s v="\\FS1\2018\123456\2018\I\001\CC\2083711b-2405-4081-a4bf-0619c8375f1b\CF_19200_2083711b-2405-4081-a4bf-0619c8375f1b_2083711b-2405-4081-a4bf-0619c8375f1b.docx"/>
    <n v="212"/>
    <n v="0"/>
    <n v="0"/>
    <n v="0"/>
    <n v="0"/>
    <n v="0"/>
    <n v="1"/>
    <n v="1"/>
    <n v="0"/>
    <d v="2020-02-07T16:18:34"/>
    <d v="2020-02-09T00:42:47"/>
    <d v="2020-02-07T16:18:25"/>
    <n v="0"/>
    <n v="0"/>
    <n v="0"/>
    <n v="1408402"/>
    <n v="7"/>
    <n v="3"/>
    <n v="343625464"/>
    <n v="379"/>
    <n v="12"/>
    <n v="1382119800"/>
    <n v="3519"/>
    <n v="385"/>
    <n v="5603737"/>
    <n v="3"/>
    <n v="385"/>
    <n v="9549306"/>
    <n v="13"/>
    <n v="385"/>
    <n v="687833110"/>
    <n v="741"/>
    <n v="385"/>
    <n v="1448734173"/>
    <n v="3873"/>
    <n v="385"/>
    <n v="0"/>
    <n v="0"/>
    <n v="0"/>
    <n v="3689312"/>
    <n v="8"/>
    <n v="0"/>
    <n v="352479738"/>
    <n v="383"/>
    <n v="0"/>
    <n v="1341899963"/>
    <n v="3485"/>
    <n v="385"/>
    <s v="domain\PeerSvc"/>
    <x v="967"/>
    <n v="1"/>
  </r>
  <r>
    <s v="\\FS1\2018\124424"/>
    <n v="8"/>
    <n v="347808595"/>
    <n v="1786"/>
    <n v="154"/>
    <n v="194741"/>
    <n v="2552489"/>
    <n v="2258497"/>
    <n v="185004593"/>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0"/>
    <n v="0"/>
    <d v="2020-02-07T23:45:27"/>
    <d v="2020-02-09T01:05:55"/>
    <d v="2020-02-07T23:39:41"/>
    <n v="0"/>
    <n v="0"/>
    <n v="0"/>
    <n v="0"/>
    <n v="0"/>
    <n v="1"/>
    <n v="69293207"/>
    <n v="116"/>
    <n v="11"/>
    <n v="329274720"/>
    <n v="1670"/>
    <n v="154"/>
    <n v="626419"/>
    <n v="1"/>
    <n v="154"/>
    <n v="1162392"/>
    <n v="2"/>
    <n v="154"/>
    <n v="133720576"/>
    <n v="215"/>
    <n v="154"/>
    <n v="347808595"/>
    <n v="1786"/>
    <n v="154"/>
    <n v="0"/>
    <n v="0"/>
    <n v="0"/>
    <n v="626419"/>
    <n v="1"/>
    <n v="0"/>
    <n v="68367008"/>
    <n v="115"/>
    <n v="4"/>
    <n v="321252147"/>
    <n v="1659"/>
    <n v="154"/>
    <s v="domain\PeerSvc"/>
    <x v="968"/>
    <n v="1"/>
  </r>
  <r>
    <s v="\\FS1\2018\124425"/>
    <n v="8"/>
    <n v="373946082"/>
    <n v="765"/>
    <n v="155"/>
    <n v="488818"/>
    <n v="2210945"/>
    <n v="2412555"/>
    <n v="226890948"/>
    <n v="0"/>
    <s v="\\FS1\2018\123456\2018\F\001\CC\2083711b-2405-4081-a4bf-0619c8375f1b\LGP.docx"/>
    <n v="8"/>
    <n v="0"/>
    <s v="\\FS1\2018\123456\2018\F\001\CC\2083711b-2405-4081-a4bf-0619c8375f1b\LGP.docx"/>
    <n v="142"/>
    <n v="0"/>
    <n v="0"/>
    <n v="0"/>
    <n v="0"/>
    <n v="0"/>
    <n v="0"/>
    <n v="0"/>
    <n v="0"/>
    <d v="2020-02-08T19:21:17"/>
    <d v="2020-02-09T00:46:43"/>
    <d v="2020-02-08T19:21:12"/>
    <n v="3142432"/>
    <n v="4"/>
    <n v="3"/>
    <n v="7219025"/>
    <n v="10"/>
    <n v="4"/>
    <n v="16249263"/>
    <n v="24"/>
    <n v="9"/>
    <n v="360248379"/>
    <n v="716"/>
    <n v="155"/>
    <n v="7922600"/>
    <n v="10"/>
    <n v="155"/>
    <n v="15602719"/>
    <n v="21"/>
    <n v="155"/>
    <n v="29338534"/>
    <n v="43"/>
    <n v="155"/>
    <n v="373946082"/>
    <n v="761"/>
    <n v="155"/>
    <n v="3137799"/>
    <n v="4"/>
    <n v="0"/>
    <n v="7666252"/>
    <n v="10"/>
    <n v="0"/>
    <n v="17104714"/>
    <n v="25"/>
    <n v="1"/>
    <n v="331698630"/>
    <n v="687"/>
    <n v="155"/>
    <s v="domain\PeerSvc"/>
    <x v="969"/>
    <n v="1"/>
  </r>
  <r>
    <s v="\\FS1\2018\124426"/>
    <n v="8"/>
    <n v="373018290"/>
    <n v="1285"/>
    <n v="159"/>
    <n v="290286"/>
    <n v="11046250"/>
    <n v="2346026"/>
    <n v="202009517"/>
    <n v="0"/>
    <s v="\\FS1\2018\123456\2018\C\001\CC\2083711b-2405-4081-a4bf-0619c8375f1b\GLI.xml"/>
    <n v="8"/>
    <n v="0"/>
    <s v="\\FS1\2018\123456\2018\C\001\CC\2083711b-2405-4081-a4bf-0619c8375f1b\CFf_2083711b-2405-4081-a4bf-0619c8375f1b_2083711b-2405-4081-a4bf-0619c8375f1b.docx"/>
    <n v="209"/>
    <n v="0"/>
    <n v="0"/>
    <n v="0"/>
    <n v="0"/>
    <n v="0"/>
    <n v="0"/>
    <n v="0"/>
    <n v="0"/>
    <d v="2020-02-06T01:03:36"/>
    <d v="2020-02-08T21:22:49"/>
    <d v="2020-02-06T00:57:43"/>
    <n v="0"/>
    <n v="0"/>
    <n v="0"/>
    <n v="167992"/>
    <n v="1"/>
    <n v="1"/>
    <n v="11917283"/>
    <n v="46"/>
    <n v="7"/>
    <n v="373018290"/>
    <n v="1285"/>
    <n v="159"/>
    <n v="0"/>
    <n v="0"/>
    <n v="159"/>
    <n v="310267"/>
    <n v="2"/>
    <n v="159"/>
    <n v="20563778"/>
    <n v="59"/>
    <n v="159"/>
    <n v="373018290"/>
    <n v="1285"/>
    <n v="159"/>
    <n v="0"/>
    <n v="0"/>
    <n v="0"/>
    <n v="142275"/>
    <n v="1"/>
    <n v="0"/>
    <n v="12646926"/>
    <n v="44"/>
    <n v="0"/>
    <n v="373018290"/>
    <n v="1285"/>
    <n v="159"/>
    <s v="domain\PeerSvc"/>
    <x v="970"/>
    <n v="1"/>
  </r>
  <r>
    <s v="\\FS1\2018\124427"/>
    <n v="8"/>
    <n v="345069899"/>
    <n v="1168"/>
    <n v="180"/>
    <n v="295436"/>
    <n v="5669330"/>
    <n v="1917054"/>
    <n v="178589802"/>
    <n v="0"/>
    <s v="\\FS1\2018\123456\2018\I\002\CC\2083711b-2405-4081-a4bf-0619c8375f1b\GMI.xml"/>
    <n v="8"/>
    <n v="0"/>
    <s v="\\FS1\2018\123456\2018\I\002\CC\2083711b-2405-4081-a4bf-0619c8375f1b\CFf_2083711b-2405-4081-a4bf-0619c8375f1b_2083711b-2405-4081-a4bf-0619c8375f1b.docx"/>
    <n v="209"/>
    <n v="0"/>
    <n v="0"/>
    <n v="0"/>
    <n v="0"/>
    <n v="0"/>
    <n v="0"/>
    <n v="0"/>
    <n v="0"/>
    <d v="2020-02-08T16:05:07"/>
    <d v="2020-02-09T01:09:10"/>
    <d v="2020-02-08T16:05:02"/>
    <n v="1582006"/>
    <n v="3"/>
    <n v="4"/>
    <n v="5298083"/>
    <n v="8"/>
    <n v="4"/>
    <n v="12965152"/>
    <n v="43"/>
    <n v="13"/>
    <n v="343303786"/>
    <n v="1162"/>
    <n v="180"/>
    <n v="10125405"/>
    <n v="18"/>
    <n v="180"/>
    <n v="16733162"/>
    <n v="27"/>
    <n v="180"/>
    <n v="31501450"/>
    <n v="74"/>
    <n v="180"/>
    <n v="345069899"/>
    <n v="1168"/>
    <n v="180"/>
    <n v="7269478"/>
    <n v="13"/>
    <n v="0"/>
    <n v="13255041"/>
    <n v="21"/>
    <n v="0"/>
    <n v="24887310"/>
    <n v="57"/>
    <n v="0"/>
    <n v="338068495"/>
    <n v="1151"/>
    <n v="180"/>
    <s v="domain\PeerSvc"/>
    <x v="971"/>
    <n v="1"/>
  </r>
  <r>
    <s v="\\FS1\2018\124428"/>
    <n v="9"/>
    <n v="3439563512"/>
    <n v="195"/>
    <n v="24"/>
    <n v="17638787"/>
    <n v="303459059"/>
    <n v="143315146"/>
    <n v="3413075375"/>
    <n v="0"/>
    <s v="\\FS1\2018\123456\2018\C\001\PC\SP\2083711b-2405-4081-a4bf-0619c8375f1b\18u v1"/>
    <n v="9"/>
    <n v="0"/>
    <s v="\\FS1\2018\123456\2018\C\001\CC\2083711b-2405-4081-a4bf-0619c8375f1b\CF_127_2083711b-2405-4081-a4bf-0619c8375f1b_2083711b-2405-4081-a4bf-0619c8375f1b.docx"/>
    <n v="210"/>
    <n v="0"/>
    <n v="0"/>
    <n v="0"/>
    <n v="0"/>
    <n v="0"/>
    <n v="0"/>
    <n v="0"/>
    <n v="0"/>
    <d v="2019-12-16T19:00:56"/>
    <d v="2020-02-08T21:11:11"/>
    <d v="2019-12-16T19:00:10"/>
    <n v="0"/>
    <n v="0"/>
    <n v="0"/>
    <n v="0"/>
    <n v="0"/>
    <n v="0"/>
    <n v="0"/>
    <n v="0"/>
    <n v="0"/>
    <n v="3439563512"/>
    <n v="195"/>
    <n v="24"/>
    <n v="0"/>
    <n v="0"/>
    <n v="24"/>
    <n v="0"/>
    <n v="0"/>
    <n v="24"/>
    <n v="0"/>
    <n v="0"/>
    <n v="24"/>
    <n v="3439563512"/>
    <n v="195"/>
    <n v="24"/>
    <n v="0"/>
    <n v="0"/>
    <n v="0"/>
    <n v="0"/>
    <n v="0"/>
    <n v="0"/>
    <n v="0"/>
    <n v="0"/>
    <n v="0"/>
    <n v="3439563512"/>
    <n v="195"/>
    <n v="24"/>
    <s v="domain\PeerSvc"/>
    <x v="972"/>
    <n v="1"/>
  </r>
  <r>
    <s v="\\FS1\2018\124429"/>
    <n v="6"/>
    <n v="2221755"/>
    <n v="7"/>
    <n v="3"/>
    <n v="317393"/>
    <n v="524770"/>
    <n v="740585"/>
    <n v="2221755"/>
    <n v="0"/>
    <s v="\\FS1\2018\123456\2018\I\001\2083711b-2405-4081-a4bf-0619c8375f1b_BK2.rr"/>
    <n v="6"/>
    <n v="0"/>
    <s v="\\FS1\2018\123456\2018\I\001\2083711b-2405-4081-a4bf-0619c8375f1b_BK2.rr"/>
    <n v="96"/>
    <n v="0"/>
    <n v="0"/>
    <n v="0"/>
    <n v="0"/>
    <n v="0"/>
    <n v="0"/>
    <n v="0"/>
    <n v="0"/>
    <d v="2019-05-17T05:27:41"/>
    <d v="2020-02-08T21:17:28"/>
    <d v="2019-05-17T05:27:38"/>
    <n v="0"/>
    <n v="0"/>
    <n v="0"/>
    <n v="0"/>
    <n v="0"/>
    <n v="0"/>
    <n v="0"/>
    <n v="0"/>
    <n v="0"/>
    <n v="0"/>
    <n v="0"/>
    <n v="3"/>
    <n v="0"/>
    <n v="0"/>
    <n v="3"/>
    <n v="0"/>
    <n v="0"/>
    <n v="3"/>
    <n v="0"/>
    <n v="0"/>
    <n v="3"/>
    <n v="2221755"/>
    <n v="7"/>
    <n v="3"/>
    <n v="0"/>
    <n v="0"/>
    <n v="0"/>
    <n v="0"/>
    <n v="0"/>
    <n v="0"/>
    <n v="0"/>
    <n v="0"/>
    <n v="0"/>
    <n v="0"/>
    <n v="0"/>
    <n v="3"/>
    <s v="domain\PeerSvc"/>
    <x v="973"/>
    <n v="0"/>
  </r>
  <r>
    <s v="\\FS1\2018\124430"/>
    <n v="8"/>
    <n v="2708177517"/>
    <n v="9904"/>
    <n v="704"/>
    <n v="273442"/>
    <n v="7201826"/>
    <n v="3846843"/>
    <n v="1871508038"/>
    <n v="0"/>
    <s v="\\FS1\2018\123456\2018\I\002\PC\SP\2083711b-2405-4081-a4bf-0619c8375f1b\"/>
    <n v="8"/>
    <n v="0"/>
    <s v="\\FS1\2018\123456\2018\I\002\CC\2083711b-2405-4081-a4bf-0619c8375f1b\FC_CF_49_2083711b-2405-4081-a4bf-0619c8375f1b_2083711b-2405-4081-a4bf-0619c8375f1b.docx"/>
    <n v="212"/>
    <n v="0"/>
    <n v="0"/>
    <n v="0"/>
    <n v="0"/>
    <n v="0"/>
    <n v="1"/>
    <n v="1"/>
    <n v="0"/>
    <d v="2020-02-09T02:37:05"/>
    <d v="2020-02-09T03:23:18"/>
    <d v="2020-02-09T02:37:04"/>
    <n v="779450"/>
    <n v="1"/>
    <n v="2"/>
    <n v="5979681"/>
    <n v="15"/>
    <n v="5"/>
    <n v="531570615"/>
    <n v="612"/>
    <n v="16"/>
    <n v="2580105388"/>
    <n v="9256"/>
    <n v="704"/>
    <n v="4998788"/>
    <n v="4"/>
    <n v="704"/>
    <n v="12361718"/>
    <n v="21"/>
    <n v="704"/>
    <n v="1053077037"/>
    <n v="1182"/>
    <n v="704"/>
    <n v="2708177517"/>
    <n v="9904"/>
    <n v="704"/>
    <n v="1634902"/>
    <n v="2"/>
    <n v="0"/>
    <n v="5274821"/>
    <n v="14"/>
    <n v="0"/>
    <n v="544477790"/>
    <n v="620"/>
    <n v="1"/>
    <n v="2528234601"/>
    <n v="9182"/>
    <n v="704"/>
    <s v="domain\PeerSvc"/>
    <x v="974"/>
    <n v="1"/>
  </r>
  <r>
    <s v="\\FS1\2018\124431"/>
    <n v="8"/>
    <n v="436816569"/>
    <n v="1746"/>
    <n v="206"/>
    <n v="250181"/>
    <n v="1595149"/>
    <n v="2120468"/>
    <n v="245855592"/>
    <n v="0"/>
    <s v="\\FS1\2018\123456\2018\I\002\CC\2083711b-2405-4081-a4bf-0619c8375f1b\GLI.xml"/>
    <n v="8"/>
    <n v="0"/>
    <s v="\\FS1\2018\123456\2018\I\002\CC\2083711b-2405-4081-a4bf-0619c8375f1b\CFf_2083711b-2405-4081-a4bf-0619c8375f1b_2083711b-2405-4081-a4bf-0619c8375f1b.docx"/>
    <n v="209"/>
    <n v="0"/>
    <n v="0"/>
    <n v="0"/>
    <n v="0"/>
    <n v="0"/>
    <n v="0"/>
    <n v="0"/>
    <n v="0"/>
    <d v="2020-02-08T11:24:12"/>
    <d v="2020-02-09T00:42:56"/>
    <d v="2020-02-08T11:24:07"/>
    <n v="1097612"/>
    <n v="2"/>
    <n v="1"/>
    <n v="3756416"/>
    <n v="12"/>
    <n v="4"/>
    <n v="14911811"/>
    <n v="54"/>
    <n v="17"/>
    <n v="404088142"/>
    <n v="1558"/>
    <n v="206"/>
    <n v="2195224"/>
    <n v="4"/>
    <n v="206"/>
    <n v="7263887"/>
    <n v="18"/>
    <n v="206"/>
    <n v="25176199"/>
    <n v="71"/>
    <n v="206"/>
    <n v="436816569"/>
    <n v="1746"/>
    <n v="206"/>
    <n v="1097612"/>
    <n v="2"/>
    <n v="0"/>
    <n v="4149445"/>
    <n v="13"/>
    <n v="1"/>
    <n v="16667217"/>
    <n v="52"/>
    <n v="5"/>
    <n v="391445570"/>
    <n v="1541"/>
    <n v="206"/>
    <s v="domain\PeerSvc"/>
    <x v="975"/>
    <n v="1"/>
  </r>
  <r>
    <s v="\\FS1\2018\124432"/>
    <n v="8"/>
    <n v="1836452654"/>
    <n v="6551"/>
    <n v="454"/>
    <n v="280331"/>
    <n v="3447630"/>
    <n v="4045049"/>
    <n v="1251853507"/>
    <n v="0"/>
    <s v="\\FS1\2018\123456\2018\I\002\PC\SP\2083711b-2405-4081-a4bf-0619c8375f1b\"/>
    <n v="8"/>
    <n v="0"/>
    <s v="\\FS1\2018\123456\2018\I\001\CC\2083711b-2405-4081-a4bf-0619c8375f1b\CF_37300_2083711b-2405-4081-a4bf-0619c8375f1b_2083711b-2405-4081-a4bf-0619c8375f1b.docx"/>
    <n v="212"/>
    <n v="0"/>
    <n v="0"/>
    <n v="0"/>
    <n v="0"/>
    <n v="0"/>
    <n v="1"/>
    <n v="1"/>
    <n v="0"/>
    <d v="2020-02-08T16:25:00"/>
    <d v="2020-02-09T01:24:39"/>
    <d v="2020-02-08T16:16:58"/>
    <n v="311517"/>
    <n v="11"/>
    <n v="3"/>
    <n v="1252792"/>
    <n v="18"/>
    <n v="6"/>
    <n v="42956355"/>
    <n v="142"/>
    <n v="25"/>
    <n v="1756319508"/>
    <n v="6095"/>
    <n v="454"/>
    <n v="1035124"/>
    <n v="12"/>
    <n v="454"/>
    <n v="19216920"/>
    <n v="38"/>
    <n v="454"/>
    <n v="84335459"/>
    <n v="187"/>
    <n v="454"/>
    <n v="1836452654"/>
    <n v="6551"/>
    <n v="454"/>
    <n v="1030424"/>
    <n v="11"/>
    <n v="0"/>
    <n v="4158295"/>
    <n v="20"/>
    <n v="0"/>
    <n v="39767081"/>
    <n v="132"/>
    <n v="5"/>
    <n v="1732866011"/>
    <n v="6077"/>
    <n v="454"/>
    <s v="domain\PeerSvc"/>
    <x v="976"/>
    <n v="1"/>
  </r>
  <r>
    <s v="\\FS1\2018\124433"/>
    <n v="8"/>
    <n v="362083800"/>
    <n v="1034"/>
    <n v="141"/>
    <n v="350177"/>
    <n v="3782213"/>
    <n v="2567970"/>
    <n v="223609583"/>
    <n v="0"/>
    <s v="\\FS1\2018\123456\2018\C\001\CC\2083711b-2405-4081-a4bf-0619c8375f1b\GMI.xml"/>
    <n v="8"/>
    <n v="0"/>
    <s v="\\FS1\2018\123456\2018\P\001\CC\2083711b-2405-4081-a4bf-0619c8375f1b\Cache_CFf_2083711b-2405-4081-a4bf-0619c8375f1b_2083711b-2405-4081-a4bf-0619c8375f1b.docx"/>
    <n v="215"/>
    <n v="0"/>
    <n v="0"/>
    <n v="0"/>
    <n v="0"/>
    <n v="0"/>
    <n v="0"/>
    <n v="0"/>
    <n v="0"/>
    <d v="2020-01-14T23:59:09"/>
    <d v="2020-02-08T23:56:23"/>
    <d v="2020-01-12T22:31:24"/>
    <n v="0"/>
    <n v="0"/>
    <n v="0"/>
    <n v="0"/>
    <n v="0"/>
    <n v="0"/>
    <n v="2801757"/>
    <n v="6"/>
    <n v="3"/>
    <n v="356216189"/>
    <n v="1008"/>
    <n v="141"/>
    <n v="0"/>
    <n v="0"/>
    <n v="141"/>
    <n v="0"/>
    <n v="0"/>
    <n v="141"/>
    <n v="3306449"/>
    <n v="7"/>
    <n v="141"/>
    <n v="362083800"/>
    <n v="1034"/>
    <n v="141"/>
    <n v="0"/>
    <n v="0"/>
    <n v="0"/>
    <n v="0"/>
    <n v="0"/>
    <n v="0"/>
    <n v="3306449"/>
    <n v="7"/>
    <n v="0"/>
    <n v="348963775"/>
    <n v="1000"/>
    <n v="141"/>
    <s v="domain\PeerSvc"/>
    <x v="977"/>
    <n v="1"/>
  </r>
  <r>
    <s v="\\FS1\2018\124434"/>
    <n v="8"/>
    <n v="309090328"/>
    <n v="1319"/>
    <n v="137"/>
    <n v="234336"/>
    <n v="5067642"/>
    <n v="2256133"/>
    <n v="217122832"/>
    <n v="0"/>
    <s v="\\FS1\2018\123456\2018\C\001\CC\2083711b-2405-4081-a4bf-0619c8375f1b\GLI.xml"/>
    <n v="8"/>
    <n v="0"/>
    <s v="\\FS1\2018\123456\2018\C\001\CC\2083711b-2405-4081-a4bf-0619c8375f1b\CFf_2083711b-2405-4081-a4bf-0619c8375f1b_2083711b-2405-4081-a4bf-0619c8375f1b.docx"/>
    <n v="209"/>
    <n v="0"/>
    <n v="0"/>
    <n v="0"/>
    <n v="0"/>
    <n v="0"/>
    <n v="0"/>
    <n v="0"/>
    <n v="0"/>
    <d v="2020-02-05T22:31:11"/>
    <d v="2020-02-08T21:39:33"/>
    <d v="2020-02-05T22:14:53"/>
    <n v="0"/>
    <n v="0"/>
    <n v="0"/>
    <n v="5325414"/>
    <n v="13"/>
    <n v="5"/>
    <n v="16361803"/>
    <n v="58"/>
    <n v="9"/>
    <n v="270637309"/>
    <n v="1214"/>
    <n v="137"/>
    <n v="0"/>
    <n v="0"/>
    <n v="137"/>
    <n v="10463974"/>
    <n v="21"/>
    <n v="137"/>
    <n v="32743778"/>
    <n v="84"/>
    <n v="137"/>
    <n v="309090328"/>
    <n v="1319"/>
    <n v="137"/>
    <n v="0"/>
    <n v="0"/>
    <n v="0"/>
    <n v="5318734"/>
    <n v="12"/>
    <n v="0"/>
    <n v="18733351"/>
    <n v="61"/>
    <n v="0"/>
    <n v="267712541"/>
    <n v="1198"/>
    <n v="137"/>
    <s v="domain\PeerSvc"/>
    <x v="978"/>
    <n v="1"/>
  </r>
  <r>
    <s v="\\FS1\2018\124435"/>
    <n v="8"/>
    <n v="573678217"/>
    <n v="1239"/>
    <n v="24"/>
    <n v="463017"/>
    <n v="3237081"/>
    <n v="23903259"/>
    <n v="253493369"/>
    <n v="0"/>
    <s v="\\FS1\2018\123456\2018\I\002\CC\2083711b-2405-4081-a4bf-0619c8375f1b\LGP.docx"/>
    <n v="8"/>
    <n v="0"/>
    <s v="\\FS1\2018\123456\2018\I\002\CC\2083711b-2405-4081-a4bf-0619c8375f1b\LGP.docx"/>
    <n v="142"/>
    <n v="0"/>
    <n v="0"/>
    <n v="0"/>
    <n v="0"/>
    <n v="0"/>
    <n v="0"/>
    <n v="0"/>
    <n v="0"/>
    <d v="2019-12-12T11:20:32"/>
    <d v="2020-02-08T21:18:58"/>
    <d v="2019-12-12T11:20:32"/>
    <n v="0"/>
    <n v="0"/>
    <n v="0"/>
    <n v="0"/>
    <n v="0"/>
    <n v="0"/>
    <n v="0"/>
    <n v="0"/>
    <n v="0"/>
    <n v="573678164"/>
    <n v="1238"/>
    <n v="24"/>
    <n v="0"/>
    <n v="0"/>
    <n v="24"/>
    <n v="0"/>
    <n v="0"/>
    <n v="24"/>
    <n v="0"/>
    <n v="0"/>
    <n v="24"/>
    <n v="573678217"/>
    <n v="1239"/>
    <n v="24"/>
    <n v="0"/>
    <n v="0"/>
    <n v="0"/>
    <n v="0"/>
    <n v="0"/>
    <n v="0"/>
    <n v="0"/>
    <n v="0"/>
    <n v="0"/>
    <n v="573678164"/>
    <n v="1238"/>
    <n v="24"/>
    <s v="domain\PeerSvc"/>
    <x v="979"/>
    <n v="1"/>
  </r>
  <r>
    <s v="\\FS1\2018\124436"/>
    <n v="8"/>
    <n v="590427180"/>
    <n v="2071"/>
    <n v="221"/>
    <n v="285092"/>
    <n v="6239231"/>
    <n v="2671616"/>
    <n v="225268191"/>
    <n v="0"/>
    <s v="\\FS1\2018\123456\2018\X\001\CC\2083711b-2405-4081-a4bf-0619c8375f1b\GLI.xml"/>
    <n v="8"/>
    <n v="0"/>
    <s v="\\FS1\2018\123456\2018\C\001\CC\2083711b-2405-4081-a4bf-0619c8375f1b\FC_CFf_2083711b-2405-4081-a4bf-0619c8375f1b_2083711b-2405-4081-a4bf-0619c8375f1b.docx"/>
    <n v="212"/>
    <n v="0"/>
    <n v="0"/>
    <n v="0"/>
    <n v="0"/>
    <n v="0"/>
    <n v="0"/>
    <n v="0"/>
    <n v="0"/>
    <d v="2020-02-09T00:18:40"/>
    <d v="2020-02-09T00:29:54"/>
    <d v="2020-02-09T00:18:40"/>
    <n v="0"/>
    <n v="0"/>
    <n v="3"/>
    <n v="5867462"/>
    <n v="14"/>
    <n v="6"/>
    <n v="120385446"/>
    <n v="542"/>
    <n v="112"/>
    <n v="568708502"/>
    <n v="1950"/>
    <n v="221"/>
    <n v="10266390"/>
    <n v="8"/>
    <n v="221"/>
    <n v="27727791"/>
    <n v="35"/>
    <n v="221"/>
    <n v="164923800"/>
    <n v="595"/>
    <n v="221"/>
    <n v="590427180"/>
    <n v="2071"/>
    <n v="221"/>
    <n v="10266390"/>
    <n v="8"/>
    <n v="0"/>
    <n v="23041872"/>
    <n v="29"/>
    <n v="0"/>
    <n v="82600867"/>
    <n v="477"/>
    <n v="15"/>
    <n v="531177293"/>
    <n v="1914"/>
    <n v="221"/>
    <s v="domain\PeerSvc"/>
    <x v="980"/>
    <n v="1"/>
  </r>
  <r>
    <s v="\\FS1\2018\124437"/>
    <n v="8"/>
    <n v="1898559795"/>
    <n v="5486"/>
    <n v="447"/>
    <n v="346073"/>
    <n v="11433223"/>
    <n v="4247337"/>
    <n v="822269981"/>
    <n v="0"/>
    <s v="\\FS1\2018\123456\2018\C\001\CC\2083711b-2405-4081-a4bf-0619c8375f1b\GMI.xml"/>
    <n v="8"/>
    <n v="0"/>
    <s v="\\FS1\2018\123456\2018\I\001\CC\2083711b-2405-4081-a4bf-0619c8375f1b\Cache_CFf_2083711b-2405-4081-a4bf-0619c8375f1b_2083711b-2405-4081-a4bf-0619c8375f1b.docx"/>
    <n v="215"/>
    <n v="0"/>
    <n v="0"/>
    <n v="0"/>
    <n v="0"/>
    <n v="0"/>
    <n v="0"/>
    <n v="2"/>
    <n v="0"/>
    <d v="2020-02-08T22:54:42"/>
    <d v="2020-02-09T01:24:52"/>
    <d v="2020-02-08T22:32:21"/>
    <n v="1095961"/>
    <n v="10"/>
    <n v="4"/>
    <n v="11370401"/>
    <n v="46"/>
    <n v="12"/>
    <n v="329046313"/>
    <n v="728"/>
    <n v="87"/>
    <n v="1827693187"/>
    <n v="5111"/>
    <n v="447"/>
    <n v="11639521"/>
    <n v="19"/>
    <n v="447"/>
    <n v="46801941"/>
    <n v="68"/>
    <n v="447"/>
    <n v="584350394"/>
    <n v="1037"/>
    <n v="447"/>
    <n v="1898559795"/>
    <n v="5486"/>
    <n v="447"/>
    <n v="634800"/>
    <n v="7"/>
    <n v="0"/>
    <n v="40233517"/>
    <n v="56"/>
    <n v="0"/>
    <n v="300808090"/>
    <n v="680"/>
    <n v="6"/>
    <n v="1829725806"/>
    <n v="5141"/>
    <n v="447"/>
    <s v="domain\PeerSvc"/>
    <x v="981"/>
    <n v="1"/>
  </r>
  <r>
    <s v="\\FS1\2018\124438"/>
    <n v="8"/>
    <n v="1642606218"/>
    <n v="2577"/>
    <n v="271"/>
    <n v="637410"/>
    <n v="45230623"/>
    <n v="6061277"/>
    <n v="873062720"/>
    <n v="0"/>
    <s v="\\FS1\2018\123456\2018\C\001\CC\2083711b-2405-4081-a4bf-0619c8375f1b\GMI.xml"/>
    <n v="8"/>
    <n v="0"/>
    <s v="\\FS1\2018\123456\2018\K\001\CC\2083711b-2405-4081-a4bf-0619c8375f1b\MASK_CFf_2083711b-2405-4081-a4bf-0619c8375f1b_2083711b-2405-4081-a4bf-0619c8375f1b.docx"/>
    <n v="214"/>
    <n v="0"/>
    <n v="0"/>
    <n v="0"/>
    <n v="0"/>
    <n v="0"/>
    <n v="0"/>
    <n v="0"/>
    <n v="0"/>
    <d v="2020-02-08T19:40:56"/>
    <d v="2020-02-09T01:10:04"/>
    <d v="2020-02-08T18:12:28"/>
    <n v="0"/>
    <n v="0"/>
    <n v="1"/>
    <n v="127637479"/>
    <n v="145"/>
    <n v="14"/>
    <n v="160377145"/>
    <n v="238"/>
    <n v="35"/>
    <n v="1627987145"/>
    <n v="2490"/>
    <n v="271"/>
    <n v="13510977"/>
    <n v="13"/>
    <n v="271"/>
    <n v="257746807"/>
    <n v="277"/>
    <n v="271"/>
    <n v="432393922"/>
    <n v="392"/>
    <n v="271"/>
    <n v="1642606218"/>
    <n v="2577"/>
    <n v="271"/>
    <n v="562502"/>
    <n v="1"/>
    <n v="0"/>
    <n v="135187369"/>
    <n v="155"/>
    <n v="2"/>
    <n v="299567709"/>
    <n v="250"/>
    <n v="6"/>
    <n v="1626825261"/>
    <n v="2497"/>
    <n v="271"/>
    <s v="domain\PeerSvc"/>
    <x v="982"/>
    <n v="1"/>
  </r>
  <r>
    <s v="\\FS1\2018\124439"/>
    <n v="8"/>
    <n v="734732520"/>
    <n v="2982"/>
    <n v="233"/>
    <n v="246389"/>
    <n v="8827860"/>
    <n v="3153358"/>
    <n v="393893945"/>
    <n v="0"/>
    <s v="\\FS1\2018\123456\2018\I\001\CC\2083711b-2405-4081-a4bf-0619c8375f1b\GMI.xml"/>
    <n v="8"/>
    <n v="0"/>
    <s v="\\FS1\2018\123456\2018\P\001\CC\2083711b-2405-4081-a4bf-0619c8375f1b\FC_CF_8_2083711b-2405-4081-a4bf-0619c8375f1b_2083711b-2405-4081-a4bf-0619c8375f1b.docx"/>
    <n v="211"/>
    <n v="0"/>
    <n v="0"/>
    <n v="0"/>
    <n v="0"/>
    <n v="0"/>
    <n v="0"/>
    <n v="1"/>
    <n v="0"/>
    <d v="2019-08-15T20:13:21"/>
    <d v="2020-02-08T21:34:46"/>
    <d v="2019-08-15T20:13:21"/>
    <n v="0"/>
    <n v="0"/>
    <n v="0"/>
    <n v="0"/>
    <n v="0"/>
    <n v="0"/>
    <n v="0"/>
    <n v="0"/>
    <n v="0"/>
    <n v="671788734"/>
    <n v="2625"/>
    <n v="233"/>
    <n v="0"/>
    <n v="0"/>
    <n v="233"/>
    <n v="0"/>
    <n v="0"/>
    <n v="233"/>
    <n v="0"/>
    <n v="0"/>
    <n v="233"/>
    <n v="734732520"/>
    <n v="2982"/>
    <n v="233"/>
    <n v="0"/>
    <n v="0"/>
    <n v="0"/>
    <n v="0"/>
    <n v="0"/>
    <n v="0"/>
    <n v="0"/>
    <n v="0"/>
    <n v="0"/>
    <n v="617616263"/>
    <n v="2579"/>
    <n v="233"/>
    <s v="domain\PeerSvc"/>
    <x v="983"/>
    <n v="0"/>
  </r>
  <r>
    <s v="\\FS1\2018\124440"/>
    <n v="8"/>
    <n v="315529571"/>
    <n v="911"/>
    <n v="102"/>
    <n v="346355"/>
    <n v="3396135"/>
    <n v="3093427"/>
    <n v="187608663"/>
    <n v="0"/>
    <s v="\\FS1\2018\123456\2018\Y\001\CC\2083711b-2405-4081-a4bf-0619c8375f1b\GLI.xml"/>
    <n v="8"/>
    <n v="0"/>
    <s v="\\FS1\2018\123456\2018\P\001\CC\2083711b-2405-4081-a4bf-0619c8375f1b\CF_316_2083711b-2405-4081-a4bf-0619c8375f1b_2083711b-2405-4081-a4bf-0619c8375f1b.docx"/>
    <n v="210"/>
    <n v="0"/>
    <n v="0"/>
    <n v="0"/>
    <n v="0"/>
    <n v="0"/>
    <n v="0"/>
    <n v="0"/>
    <n v="0"/>
    <d v="2020-02-08T20:26:27"/>
    <d v="2020-02-09T01:14:02"/>
    <d v="2020-02-08T20:26:27"/>
    <n v="0"/>
    <n v="0"/>
    <n v="2"/>
    <n v="1610859"/>
    <n v="3"/>
    <n v="3"/>
    <n v="8888772"/>
    <n v="27"/>
    <n v="9"/>
    <n v="303050381"/>
    <n v="839"/>
    <n v="102"/>
    <n v="3802327"/>
    <n v="6"/>
    <n v="102"/>
    <n v="10742042"/>
    <n v="18"/>
    <n v="102"/>
    <n v="28361622"/>
    <n v="49"/>
    <n v="102"/>
    <n v="315529571"/>
    <n v="911"/>
    <n v="102"/>
    <n v="3802327"/>
    <n v="6"/>
    <n v="0"/>
    <n v="8496476"/>
    <n v="14"/>
    <n v="0"/>
    <n v="19977579"/>
    <n v="40"/>
    <n v="1"/>
    <n v="298658339"/>
    <n v="840"/>
    <n v="102"/>
    <s v="domain\PeerSvc"/>
    <x v="984"/>
    <n v="1"/>
  </r>
  <r>
    <s v="\\FS1\2018\124441"/>
    <n v="8"/>
    <n v="410667436"/>
    <n v="1372"/>
    <n v="181"/>
    <n v="299320"/>
    <n v="937892"/>
    <n v="2268880"/>
    <n v="217899374"/>
    <n v="0"/>
    <s v="\\FS1\2018\123456\2018\S\001\CC\2083711b-2405-4081-a4bf-0619c8375f1b\GLI.xml"/>
    <n v="8"/>
    <n v="0"/>
    <s v="\\FS1\2018\123456\2018\S\001\CC\2083711b-2405-4081-a4bf-0619c8375f1b\CFf_2083711b-2405-4081-a4bf-0619c8375f1b_2083711b-2405-4081-a4bf-0619c8375f1b.docx"/>
    <n v="209"/>
    <n v="0"/>
    <n v="0"/>
    <n v="0"/>
    <n v="0"/>
    <n v="0"/>
    <n v="0"/>
    <n v="0"/>
    <n v="0"/>
    <d v="2020-02-08T14:53:45"/>
    <d v="2020-02-09T01:01:50"/>
    <d v="2020-02-08T14:23:27"/>
    <n v="645603"/>
    <n v="1"/>
    <n v="1"/>
    <n v="3786640"/>
    <n v="6"/>
    <n v="2"/>
    <n v="5983397"/>
    <n v="9"/>
    <n v="3"/>
    <n v="406423307"/>
    <n v="1345"/>
    <n v="181"/>
    <n v="2653541"/>
    <n v="4"/>
    <n v="181"/>
    <n v="10414227"/>
    <n v="16"/>
    <n v="181"/>
    <n v="15468947"/>
    <n v="23"/>
    <n v="181"/>
    <n v="410667436"/>
    <n v="1372"/>
    <n v="181"/>
    <n v="1376882"/>
    <n v="2"/>
    <n v="0"/>
    <n v="7771809"/>
    <n v="12"/>
    <n v="0"/>
    <n v="11270346"/>
    <n v="17"/>
    <n v="0"/>
    <n v="384483148"/>
    <n v="1310"/>
    <n v="181"/>
    <s v="domain\PeerSvc"/>
    <x v="985"/>
    <n v="1"/>
  </r>
  <r>
    <s v="\\FS1\2018\124442"/>
    <n v="8"/>
    <n v="336256577"/>
    <n v="1005"/>
    <n v="112"/>
    <n v="334583"/>
    <n v="4211261"/>
    <n v="3002290"/>
    <n v="174211770"/>
    <n v="0"/>
    <s v="\\FS1\2018\123456\2018\F\001\CC\2083711b-2405-4081-a4bf-0619c8375f1b\LGP.docx"/>
    <n v="8"/>
    <n v="0"/>
    <s v="\\FS1\2018\123456\2018\S\001\CC\2083711b-2405-4081-a4bf-0619c8375f1b\CF_134_2083711b-2405-4081-a4bf-0619c8375f1b_2083711b-2405-4081-a4bf-0619c8375f1b.docx"/>
    <n v="210"/>
    <n v="0"/>
    <n v="0"/>
    <n v="0"/>
    <n v="0"/>
    <n v="0"/>
    <n v="0"/>
    <n v="0"/>
    <n v="0"/>
    <d v="2020-02-07T23:45:16"/>
    <d v="2020-02-09T01:24:54"/>
    <d v="2020-02-07T23:44:20"/>
    <n v="0"/>
    <n v="0"/>
    <n v="0"/>
    <n v="5939427"/>
    <n v="16"/>
    <n v="6"/>
    <n v="35535923"/>
    <n v="134"/>
    <n v="18"/>
    <n v="336256577"/>
    <n v="1005"/>
    <n v="112"/>
    <n v="2737275"/>
    <n v="5"/>
    <n v="112"/>
    <n v="9019282"/>
    <n v="19"/>
    <n v="112"/>
    <n v="47076725"/>
    <n v="146"/>
    <n v="112"/>
    <n v="336256577"/>
    <n v="1005"/>
    <n v="112"/>
    <n v="0"/>
    <n v="0"/>
    <n v="0"/>
    <n v="4122383"/>
    <n v="13"/>
    <n v="0"/>
    <n v="31176239"/>
    <n v="124"/>
    <n v="1"/>
    <n v="336256577"/>
    <n v="1005"/>
    <n v="112"/>
    <s v="domain\PeerSvc"/>
    <x v="986"/>
    <n v="1"/>
  </r>
  <r>
    <s v="\\FS1\2018\124443"/>
    <n v="8"/>
    <n v="3134783810"/>
    <n v="4357"/>
    <n v="366"/>
    <n v="719482"/>
    <n v="142483621"/>
    <n v="8564983"/>
    <n v="2490381969"/>
    <n v="0"/>
    <s v="\\FS1\2018\123456\2018\S\001\CC\2083711b-2405-4081-a4bf-0619c8375f1b\GMI.xml"/>
    <n v="8"/>
    <n v="0"/>
    <s v="\\FS1\2018\123456\2018\C\001\CC\2083711b-2405-4081-a4bf-0619c8375f1b\Cache_CFf_2083711b-2405-4081-a4bf-0619c8375f1b_2083711b-2405-4081-a4bf-0619c8375f1b.docx"/>
    <n v="215"/>
    <n v="0"/>
    <n v="0"/>
    <n v="0"/>
    <n v="0"/>
    <n v="0"/>
    <n v="1"/>
    <n v="1"/>
    <n v="0"/>
    <d v="2020-02-09T04:47:15"/>
    <d v="2020-02-09T04:47:17"/>
    <d v="2020-02-09T04:47:15"/>
    <n v="2773349"/>
    <n v="15"/>
    <n v="4"/>
    <n v="730538081"/>
    <n v="364"/>
    <n v="16"/>
    <n v="862701357"/>
    <n v="633"/>
    <n v="47"/>
    <n v="3075218199"/>
    <n v="4035"/>
    <n v="366"/>
    <n v="13750292"/>
    <n v="24"/>
    <n v="366"/>
    <n v="1475775290"/>
    <n v="695"/>
    <n v="366"/>
    <n v="1609212319"/>
    <n v="1006"/>
    <n v="366"/>
    <n v="3134783810"/>
    <n v="4357"/>
    <n v="366"/>
    <n v="12844646"/>
    <n v="22"/>
    <n v="0"/>
    <n v="761603971"/>
    <n v="387"/>
    <n v="2"/>
    <n v="980185980"/>
    <n v="660"/>
    <n v="5"/>
    <n v="3062993143"/>
    <n v="4055"/>
    <n v="366"/>
    <s v="domain\PeerSvc"/>
    <x v="987"/>
    <n v="1"/>
  </r>
  <r>
    <s v="\\FS1\2018\124444"/>
    <n v="8"/>
    <n v="88065726"/>
    <n v="255"/>
    <n v="62"/>
    <n v="345355"/>
    <n v="747997"/>
    <n v="1420414"/>
    <n v="68700866"/>
    <n v="0"/>
    <s v="\\FS1\2018\123456\2018\P\001\CC\2083711b-2405-4081-a4bf-0619c8375f1b\LGP.docx"/>
    <n v="8"/>
    <n v="0"/>
    <s v="\\FS1\2018\123456\2018\I\001\CC\2083711b-2405-4081-a4bf-0619c8375f1b\CFf_2083711b-2405-4081-a4bf-0619c8375f1b_2083711b-2405-4081-a4bf-0619c8375f1b.docx"/>
    <n v="209"/>
    <n v="0"/>
    <n v="0"/>
    <n v="0"/>
    <n v="0"/>
    <n v="0"/>
    <n v="0"/>
    <n v="0"/>
    <n v="0"/>
    <d v="2020-02-05T04:18:59"/>
    <d v="2020-02-08T20:39:53"/>
    <d v="2020-02-05T03:39:34"/>
    <n v="0"/>
    <n v="0"/>
    <n v="0"/>
    <n v="0"/>
    <n v="1"/>
    <n v="3"/>
    <n v="4506923"/>
    <n v="10"/>
    <n v="7"/>
    <n v="86572460"/>
    <n v="248"/>
    <n v="62"/>
    <n v="0"/>
    <n v="0"/>
    <n v="62"/>
    <n v="617136"/>
    <n v="2"/>
    <n v="62"/>
    <n v="6901480"/>
    <n v="15"/>
    <n v="62"/>
    <n v="88065726"/>
    <n v="255"/>
    <n v="62"/>
    <n v="0"/>
    <n v="0"/>
    <n v="0"/>
    <n v="617136"/>
    <n v="2"/>
    <n v="0"/>
    <n v="5065358"/>
    <n v="12"/>
    <n v="1"/>
    <n v="85558794"/>
    <n v="246"/>
    <n v="62"/>
    <s v="domain\PeerSvc"/>
    <x v="988"/>
    <n v="1"/>
  </r>
  <r>
    <s v="\\FS1\2018\124445"/>
    <n v="8"/>
    <n v="1421625994"/>
    <n v="6460"/>
    <n v="514"/>
    <n v="220065"/>
    <n v="2059007"/>
    <n v="2765809"/>
    <n v="1015268105"/>
    <n v="0"/>
    <s v="\\FS1\2018\123456\2018\C\001\CC\2083711b-2405-4081-a4bf-0619c8375f1b\GMI.xml"/>
    <n v="8"/>
    <n v="0"/>
    <s v="\\FS1\2018\123456\2018\C\001\CC\2083711b-2405-4081-a4bf-0619c8375f1b\CFf_2083711b-2405-4081-a4bf-0619c8375f1b_2083711b-2405-4081-a4bf-0619c8375f1b.docx"/>
    <n v="209"/>
    <n v="0"/>
    <n v="0"/>
    <n v="0"/>
    <n v="0"/>
    <n v="0"/>
    <n v="1"/>
    <n v="1"/>
    <n v="0"/>
    <d v="2020-02-08T17:26:28"/>
    <d v="2020-02-09T01:06:16"/>
    <d v="2020-02-08T17:26:23"/>
    <n v="844471"/>
    <n v="1"/>
    <n v="2"/>
    <n v="2390777"/>
    <n v="14"/>
    <n v="7"/>
    <n v="560990996"/>
    <n v="2759"/>
    <n v="427"/>
    <n v="1341595351"/>
    <n v="6001"/>
    <n v="514"/>
    <n v="2913237"/>
    <n v="4"/>
    <n v="514"/>
    <n v="16547439"/>
    <n v="37"/>
    <n v="514"/>
    <n v="606085539"/>
    <n v="2824"/>
    <n v="514"/>
    <n v="1421625994"/>
    <n v="6460"/>
    <n v="514"/>
    <n v="1462558"/>
    <n v="2"/>
    <n v="0"/>
    <n v="11221514"/>
    <n v="27"/>
    <n v="0"/>
    <n v="341212807"/>
    <n v="2415"/>
    <n v="49"/>
    <n v="1314018706"/>
    <n v="5954"/>
    <n v="514"/>
    <s v="domain\PeerSvc"/>
    <x v="989"/>
    <n v="1"/>
  </r>
  <r>
    <s v="\\FS1\2018\124446"/>
    <n v="8"/>
    <n v="241101610"/>
    <n v="887"/>
    <n v="116"/>
    <n v="271816"/>
    <n v="4256759"/>
    <n v="2078462"/>
    <n v="111809041"/>
    <n v="0"/>
    <s v="\\FS1\2018\123456\2018\F\001\PC\PP\2083711b-2405-4081-a4bf-0619c8375f1b.cp"/>
    <n v="8"/>
    <n v="0"/>
    <s v="\\FS1\2018\123456\2018\P\001\CC\2083711b-2405-4081-a4bf-0619c8375f1b\CF_16_2083711b-2405-4081-a4bf-0619c8375f1b_2083711b-2405-4081-a4bf-0619c8375f1b.docx"/>
    <n v="209"/>
    <n v="0"/>
    <n v="0"/>
    <n v="0"/>
    <n v="0"/>
    <n v="0"/>
    <n v="0"/>
    <n v="0"/>
    <n v="0"/>
    <d v="2020-02-05T12:05:52"/>
    <d v="2020-02-08T21:17:11"/>
    <d v="2020-02-05T12:01:02"/>
    <n v="0"/>
    <n v="0"/>
    <n v="0"/>
    <n v="0"/>
    <n v="0"/>
    <n v="2"/>
    <n v="2726721"/>
    <n v="4"/>
    <n v="4"/>
    <n v="221574857"/>
    <n v="775"/>
    <n v="116"/>
    <n v="0"/>
    <n v="0"/>
    <n v="116"/>
    <n v="1229295"/>
    <n v="2"/>
    <n v="116"/>
    <n v="11067875"/>
    <n v="15"/>
    <n v="116"/>
    <n v="241101610"/>
    <n v="887"/>
    <n v="116"/>
    <n v="0"/>
    <n v="0"/>
    <n v="0"/>
    <n v="1229295"/>
    <n v="2"/>
    <n v="0"/>
    <n v="8341154"/>
    <n v="11"/>
    <n v="0"/>
    <n v="214292455"/>
    <n v="765"/>
    <n v="116"/>
    <s v="domain\PeerSvc"/>
    <x v="990"/>
    <n v="1"/>
  </r>
  <r>
    <s v="\\FS1\2018\124447"/>
    <n v="8"/>
    <n v="835487781"/>
    <n v="2936"/>
    <n v="359"/>
    <n v="284566"/>
    <n v="14744203"/>
    <n v="2327264"/>
    <n v="287378765"/>
    <n v="0"/>
    <s v="\\FS1\2018\123456\2018\S\001\CC\2083711b-2405-4081-a4bf-0619c8375f1b\GMI.xml"/>
    <n v="8"/>
    <n v="0"/>
    <s v="\\FS1\2018\123456\2018\P\001\CC\2083711b-2405-4081-a4bf-0619c8375f1b\FC_CF_11_2083711b-2405-4081-a4bf-0619c8375f1b_2083711b-2405-4081-a4bf-0619c8375f1b.docx"/>
    <n v="212"/>
    <n v="0"/>
    <n v="0"/>
    <n v="0"/>
    <n v="0"/>
    <n v="0"/>
    <n v="0"/>
    <n v="0"/>
    <n v="0"/>
    <d v="2020-02-08T21:12:13"/>
    <d v="2020-02-09T01:08:03"/>
    <d v="2020-02-08T20:37:01"/>
    <n v="1473811"/>
    <n v="2"/>
    <n v="1"/>
    <n v="6876482"/>
    <n v="14"/>
    <n v="7"/>
    <n v="33777489"/>
    <n v="54"/>
    <n v="16"/>
    <n v="826281209"/>
    <n v="2904"/>
    <n v="359"/>
    <n v="2588365"/>
    <n v="4"/>
    <n v="359"/>
    <n v="11272288"/>
    <n v="22"/>
    <n v="359"/>
    <n v="52331294"/>
    <n v="81"/>
    <n v="359"/>
    <n v="835487781"/>
    <n v="2936"/>
    <n v="359"/>
    <n v="1473811"/>
    <n v="2"/>
    <n v="0"/>
    <n v="9667730"/>
    <n v="18"/>
    <n v="0"/>
    <n v="45534249"/>
    <n v="72"/>
    <n v="3"/>
    <n v="800127498"/>
    <n v="2881"/>
    <n v="359"/>
    <s v="domain\PeerSvc"/>
    <x v="991"/>
    <n v="1"/>
  </r>
  <r>
    <s v="\\FS1\2018\124448"/>
    <n v="8"/>
    <n v="1528308426"/>
    <n v="3339"/>
    <n v="491"/>
    <n v="457714"/>
    <n v="10414537"/>
    <n v="3112644"/>
    <n v="486516484"/>
    <n v="0"/>
    <s v="\\FS1\2018\123456\2018\C\001\CC\2083711b-2405-4081-a4bf-0619c8375f1b\LGP.docx"/>
    <n v="8"/>
    <n v="0"/>
    <s v="\\FS1\2018\123456\2018\F\001\CC\2083711b-2405-4081-a4bf-0619c8375f1b\offd_2083711b-2405-4081-a4bf-0619c8375f1b_2083711b-2405-4081-a4bf-0619c8375f1b.docx"/>
    <n v="204"/>
    <n v="0"/>
    <n v="0"/>
    <n v="0"/>
    <n v="0"/>
    <n v="0"/>
    <n v="0"/>
    <n v="2"/>
    <n v="0"/>
    <d v="2020-02-07T16:53:42"/>
    <d v="2020-02-09T00:42:39"/>
    <d v="2020-02-07T16:38:07"/>
    <n v="0"/>
    <n v="0"/>
    <n v="0"/>
    <n v="3130875"/>
    <n v="5"/>
    <n v="4"/>
    <n v="43009485"/>
    <n v="43"/>
    <n v="18"/>
    <n v="1462993323"/>
    <n v="2995"/>
    <n v="491"/>
    <n v="1390134"/>
    <n v="2"/>
    <n v="491"/>
    <n v="14322273"/>
    <n v="15"/>
    <n v="491"/>
    <n v="80032481"/>
    <n v="67"/>
    <n v="491"/>
    <n v="1528308426"/>
    <n v="3334"/>
    <n v="491"/>
    <n v="0"/>
    <n v="0"/>
    <n v="0"/>
    <n v="9413305"/>
    <n v="8"/>
    <n v="0"/>
    <n v="62897421"/>
    <n v="47"/>
    <n v="4"/>
    <n v="1426382329"/>
    <n v="2953"/>
    <n v="491"/>
    <s v="domain\PeerSvc"/>
    <x v="992"/>
    <n v="1"/>
  </r>
  <r>
    <s v="\\FS1\2018\124449"/>
    <n v="8"/>
    <n v="14555245979"/>
    <n v="27509"/>
    <n v="2392"/>
    <n v="529108"/>
    <n v="165528331"/>
    <n v="6084969"/>
    <n v="1313877018"/>
    <n v="0"/>
    <s v="\\FS1\2018\123456\2018\Y\001\CC\2083711b-2405-4081-a4bf-0619c8375f1b\GMI.xml"/>
    <n v="8"/>
    <n v="0"/>
    <s v="\\FS1\2018\123456\2018\C\005\CC\2083711b-2405-4081-a4bf-0619c8375f1b\Cache_CF_138_2083711b-2405-4081-a4bf-0619c8375f1b_2083711b-2405-4081-a4bf-0619c8375f1b.docx"/>
    <n v="216"/>
    <n v="0"/>
    <n v="0"/>
    <n v="0"/>
    <n v="0"/>
    <n v="0"/>
    <n v="0"/>
    <n v="7"/>
    <n v="2"/>
    <d v="2020-02-09T00:09:48"/>
    <d v="2020-02-09T01:24:52"/>
    <d v="2020-02-09T00:09:48"/>
    <n v="9061955"/>
    <n v="25"/>
    <n v="34"/>
    <n v="451642681"/>
    <n v="815"/>
    <n v="133"/>
    <n v="2942759394"/>
    <n v="7186"/>
    <n v="1012"/>
    <n v="14334603086"/>
    <n v="26397"/>
    <n v="2392"/>
    <n v="244898886"/>
    <n v="499"/>
    <n v="2392"/>
    <n v="998734240"/>
    <n v="1172"/>
    <n v="2392"/>
    <n v="3829381497"/>
    <n v="7778"/>
    <n v="2392"/>
    <n v="14555245979"/>
    <n v="27509"/>
    <n v="2392"/>
    <n v="141736666"/>
    <n v="154"/>
    <n v="0"/>
    <n v="603274775"/>
    <n v="959"/>
    <n v="55"/>
    <n v="2537087473"/>
    <n v="6953"/>
    <n v="463"/>
    <n v="14081395425"/>
    <n v="26142"/>
    <n v="2392"/>
    <s v="domain\PeerSvc"/>
    <x v="993"/>
    <n v="1"/>
  </r>
  <r>
    <s v="\\FS1\2018\124450"/>
    <n v="8"/>
    <n v="230684126"/>
    <n v="216"/>
    <n v="62"/>
    <n v="1067982"/>
    <n v="32741786"/>
    <n v="3720711"/>
    <n v="182680224"/>
    <n v="0"/>
    <s v="\\FS1\2018\123456\2018\C\001\CC\2083711b-2405-4081-a4bf-0619c8375f1b\LGP.docx"/>
    <n v="8"/>
    <n v="0"/>
    <s v="\\FS1\2018\123456\2018\C\001\CC\2083711b-2405-4081-a4bf-0619c8375f1b\LGP.docx"/>
    <n v="142"/>
    <n v="0"/>
    <n v="0"/>
    <n v="0"/>
    <n v="0"/>
    <n v="0"/>
    <n v="0"/>
    <n v="0"/>
    <n v="0"/>
    <d v="2020-01-23T16:18:52"/>
    <d v="2020-02-08T21:16:19"/>
    <d v="2020-01-23T14:42:33"/>
    <n v="0"/>
    <n v="0"/>
    <n v="0"/>
    <n v="0"/>
    <n v="0"/>
    <n v="0"/>
    <n v="4093513"/>
    <n v="3"/>
    <n v="2"/>
    <n v="230684126"/>
    <n v="216"/>
    <n v="62"/>
    <n v="0"/>
    <n v="0"/>
    <n v="62"/>
    <n v="0"/>
    <n v="0"/>
    <n v="62"/>
    <n v="4093513"/>
    <n v="3"/>
    <n v="62"/>
    <n v="230684126"/>
    <n v="216"/>
    <n v="62"/>
    <n v="0"/>
    <n v="0"/>
    <n v="0"/>
    <n v="0"/>
    <n v="0"/>
    <n v="0"/>
    <n v="2047010"/>
    <n v="2"/>
    <n v="0"/>
    <n v="230684126"/>
    <n v="216"/>
    <n v="62"/>
    <s v="domain\PeerSvc"/>
    <x v="994"/>
    <n v="1"/>
  </r>
  <r>
    <s v="\\FS1\2018\124451"/>
    <n v="8"/>
    <n v="1292980858"/>
    <n v="3342"/>
    <n v="442"/>
    <n v="386888"/>
    <n v="14074434"/>
    <n v="2925296"/>
    <n v="342958443"/>
    <n v="0"/>
    <s v="\\FS1\2018\123456\2018\S\001\CC\2083711b-2405-4081-a4bf-0619c8375f1b\LGP.docx"/>
    <n v="8"/>
    <n v="0"/>
    <s v="\\FS1\2018\123456\2018\I\001\CC\2083711b-2405-4081-a4bf-0619c8375f1b\CF_34100_2083711b-2405-4081-a4bf-0619c8375f1b_2083711b-2405-4081-a4bf-0619c8375f1b.docx"/>
    <n v="212"/>
    <n v="0"/>
    <n v="0"/>
    <n v="0"/>
    <n v="0"/>
    <n v="0"/>
    <n v="0"/>
    <n v="0"/>
    <n v="0"/>
    <d v="2020-02-07T16:59:03"/>
    <d v="2020-02-09T00:03:23"/>
    <d v="2020-02-07T15:29:57"/>
    <n v="0"/>
    <n v="0"/>
    <n v="0"/>
    <n v="12183660"/>
    <n v="39"/>
    <n v="17"/>
    <n v="113247401"/>
    <n v="242"/>
    <n v="42"/>
    <n v="1264438839"/>
    <n v="3212"/>
    <n v="442"/>
    <n v="2769369"/>
    <n v="3"/>
    <n v="442"/>
    <n v="25566272"/>
    <n v="59"/>
    <n v="442"/>
    <n v="241383512"/>
    <n v="412"/>
    <n v="442"/>
    <n v="1292980858"/>
    <n v="3341"/>
    <n v="442"/>
    <n v="0"/>
    <n v="0"/>
    <n v="0"/>
    <n v="16010677"/>
    <n v="43"/>
    <n v="0"/>
    <n v="145498331"/>
    <n v="274"/>
    <n v="5"/>
    <n v="1168100534"/>
    <n v="3083"/>
    <n v="442"/>
    <s v="domain\PeerSvc"/>
    <x v="995"/>
    <n v="1"/>
  </r>
  <r>
    <s v="\\FS1\2018\124452"/>
    <n v="8"/>
    <n v="905288690"/>
    <n v="1877"/>
    <n v="237"/>
    <n v="482306"/>
    <n v="23644737"/>
    <n v="3819783"/>
    <n v="612683664"/>
    <n v="0"/>
    <s v="\\FS1\2018\123456\2018\S\001\CC\2083711b-2405-4081-a4bf-0619c8375f1b\GMI.xml"/>
    <n v="8"/>
    <n v="0"/>
    <s v="\\FS1\2018\123456\2018\K\001\CC\2083711b-2405-4081-a4bf-0619c8375f1b\MASK_CFf_2083711b-2405-4081-a4bf-0619c8375f1b_2083711b-2405-4081-a4bf-0619c8375f1b.docx"/>
    <n v="214"/>
    <n v="0"/>
    <n v="0"/>
    <n v="0"/>
    <n v="0"/>
    <n v="0"/>
    <n v="0"/>
    <n v="0"/>
    <n v="0"/>
    <d v="2020-02-07T21:10:05"/>
    <d v="2020-02-09T01:24:31"/>
    <d v="2020-02-07T20:00:30"/>
    <n v="0"/>
    <n v="0"/>
    <n v="0"/>
    <n v="8044424"/>
    <n v="53"/>
    <n v="10"/>
    <n v="94019551"/>
    <n v="109"/>
    <n v="20"/>
    <n v="904587418"/>
    <n v="1873"/>
    <n v="237"/>
    <n v="3523601"/>
    <n v="18"/>
    <n v="237"/>
    <n v="39389421"/>
    <n v="64"/>
    <n v="237"/>
    <n v="112468744"/>
    <n v="130"/>
    <n v="237"/>
    <n v="905288690"/>
    <n v="1877"/>
    <n v="237"/>
    <n v="0"/>
    <n v="0"/>
    <n v="0"/>
    <n v="36436361"/>
    <n v="54"/>
    <n v="0"/>
    <n v="56796298"/>
    <n v="107"/>
    <n v="1"/>
    <n v="900265631"/>
    <n v="1863"/>
    <n v="237"/>
    <s v="domain\PeerSvc"/>
    <x v="996"/>
    <n v="1"/>
  </r>
  <r>
    <s v="\\FS1\2018\124453"/>
    <n v="8"/>
    <n v="1982963024"/>
    <n v="3610"/>
    <n v="303"/>
    <n v="549297"/>
    <n v="34622573"/>
    <n v="6544432"/>
    <n v="1105604321"/>
    <n v="0"/>
    <s v="\\FS1\2018\123456\2018\X\001\CC\2083711b-2405-4081-a4bf-0619c8375f1b\GMI.xml"/>
    <n v="8"/>
    <n v="0"/>
    <s v="\\FS1\2018\123456\2018\X\001\CC\2083711b-2405-4081-a4bf-0619c8375f1b\FC_CFf_2083711b-2405-4081-a4bf-0619c8375f1b_2083711b-2405-4081-a4bf-0619c8375f1b.docx"/>
    <n v="212"/>
    <n v="0"/>
    <n v="0"/>
    <n v="0"/>
    <n v="0"/>
    <n v="0"/>
    <n v="0"/>
    <n v="1"/>
    <n v="0"/>
    <d v="2020-02-07T16:54:04"/>
    <d v="2020-02-09T01:24:36"/>
    <d v="2020-02-07T16:37:47"/>
    <n v="0"/>
    <n v="0"/>
    <n v="0"/>
    <n v="6090473"/>
    <n v="44"/>
    <n v="6"/>
    <n v="56956460"/>
    <n v="337"/>
    <n v="37"/>
    <n v="1875024770"/>
    <n v="3221"/>
    <n v="303"/>
    <n v="10410943"/>
    <n v="47"/>
    <n v="303"/>
    <n v="18991285"/>
    <n v="53"/>
    <n v="303"/>
    <n v="156056340"/>
    <n v="385"/>
    <n v="303"/>
    <n v="1982963024"/>
    <n v="3610"/>
    <n v="303"/>
    <n v="0"/>
    <n v="0"/>
    <n v="0"/>
    <n v="18973676"/>
    <n v="52"/>
    <n v="0"/>
    <n v="131620318"/>
    <n v="357"/>
    <n v="3"/>
    <n v="1803283395"/>
    <n v="3127"/>
    <n v="303"/>
    <s v="domain\PeerSvc"/>
    <x v="997"/>
    <n v="1"/>
  </r>
  <r>
    <s v="\\FS1\2018\124454"/>
    <n v="8"/>
    <n v="711139418"/>
    <n v="2769"/>
    <n v="374"/>
    <n v="256821"/>
    <n v="12577779"/>
    <n v="1901442"/>
    <n v="245079726"/>
    <n v="0"/>
    <s v="\\FS1\2018\123456\2018\Y\001\CC\2083711b-2405-4081-a4bf-0619c8375f1b\GMI.xml"/>
    <n v="8"/>
    <n v="0"/>
    <s v="\\FS1\2018\123456\2018\F\001\CC\2083711b-2405-4081-a4bf-0619c8375f1b\FC_CFf_2083711b-2405-4081-a4bf-0619c8375f1b_2083711b-2405-4081-a4bf-0619c8375f1b.docx"/>
    <n v="212"/>
    <n v="0"/>
    <n v="0"/>
    <n v="0"/>
    <n v="0"/>
    <n v="0"/>
    <n v="0"/>
    <n v="0"/>
    <n v="0"/>
    <d v="2020-02-06T16:28:00"/>
    <d v="2020-02-08T21:21:10"/>
    <d v="2020-02-06T16:27:59"/>
    <n v="0"/>
    <n v="0"/>
    <n v="0"/>
    <n v="13069979"/>
    <n v="91"/>
    <n v="17"/>
    <n v="91636282"/>
    <n v="607"/>
    <n v="125"/>
    <n v="702309131"/>
    <n v="2729"/>
    <n v="374"/>
    <n v="0"/>
    <n v="0"/>
    <n v="374"/>
    <n v="13591601"/>
    <n v="93"/>
    <n v="374"/>
    <n v="123416277"/>
    <n v="642"/>
    <n v="374"/>
    <n v="711139418"/>
    <n v="2769"/>
    <n v="374"/>
    <n v="0"/>
    <n v="0"/>
    <n v="0"/>
    <n v="13067047"/>
    <n v="91"/>
    <n v="15"/>
    <n v="85514661"/>
    <n v="585"/>
    <n v="63"/>
    <n v="691992692"/>
    <n v="2710"/>
    <n v="374"/>
    <s v="domain\PeerSvc"/>
    <x v="998"/>
    <n v="1"/>
  </r>
  <r>
    <s v="\\FS1\2018\124455"/>
    <n v="8"/>
    <n v="394365874"/>
    <n v="323"/>
    <n v="90"/>
    <n v="1220946"/>
    <n v="14676635"/>
    <n v="4381843"/>
    <n v="321070612"/>
    <n v="0"/>
    <s v="\\FS1\2018\123456\2018\C\001\CC\2083711b-2405-4081-a4bf-0619c8375f1b\LGP.docx"/>
    <n v="8"/>
    <n v="0"/>
    <s v="\\FS1\2018\123456\2018\C\001\CC\2083711b-2405-4081-a4bf-0619c8375f1b\LGP.docx"/>
    <n v="142"/>
    <n v="0"/>
    <n v="0"/>
    <n v="0"/>
    <n v="0"/>
    <n v="0"/>
    <n v="0"/>
    <n v="0"/>
    <n v="0"/>
    <d v="2020-02-06T17:55:10"/>
    <d v="2020-02-08T21:15:21"/>
    <d v="2020-02-06T17:47:57"/>
    <n v="0"/>
    <n v="0"/>
    <n v="0"/>
    <n v="15101497"/>
    <n v="4"/>
    <n v="4"/>
    <n v="63766694"/>
    <n v="25"/>
    <n v="6"/>
    <n v="391905669"/>
    <n v="310"/>
    <n v="90"/>
    <n v="0"/>
    <n v="0"/>
    <n v="90"/>
    <n v="31517339"/>
    <n v="7"/>
    <n v="90"/>
    <n v="134156723"/>
    <n v="51"/>
    <n v="90"/>
    <n v="394365874"/>
    <n v="323"/>
    <n v="90"/>
    <n v="0"/>
    <n v="0"/>
    <n v="0"/>
    <n v="16416063"/>
    <n v="5"/>
    <n v="0"/>
    <n v="73675153"/>
    <n v="30"/>
    <n v="0"/>
    <n v="354802866"/>
    <n v="285"/>
    <n v="90"/>
    <s v="domain\PeerSvc"/>
    <x v="999"/>
    <n v="1"/>
  </r>
  <r>
    <s v="\\FS1\2018\124456"/>
    <n v="8"/>
    <n v="95010721"/>
    <n v="406"/>
    <n v="74"/>
    <n v="234016"/>
    <n v="769433"/>
    <n v="1283928"/>
    <n v="57327484"/>
    <n v="0"/>
    <s v="\\FS1\2018\123456\2018\C\001\CC\2083711b-2405-4081-a4bf-0619c8375f1b\GMI.xml"/>
    <n v="8"/>
    <n v="0"/>
    <s v="\\FS1\2018\123456\2018\C\001\CC\2083711b-2405-4081-a4bf-0619c8375f1b\CFf_2083711b-2405-4081-a4bf-0619c8375f1b_2083711b-2405-4081-a4bf-0619c8375f1b.docx"/>
    <n v="209"/>
    <n v="0"/>
    <n v="0"/>
    <n v="0"/>
    <n v="0"/>
    <n v="0"/>
    <n v="0"/>
    <n v="0"/>
    <n v="0"/>
    <d v="2019-11-21T14:47:47"/>
    <d v="2020-02-08T22:03:41"/>
    <d v="2019-11-12T10:26:49"/>
    <n v="0"/>
    <n v="0"/>
    <n v="0"/>
    <n v="0"/>
    <n v="0"/>
    <n v="0"/>
    <n v="0"/>
    <n v="0"/>
    <n v="0"/>
    <n v="91280596"/>
    <n v="387"/>
    <n v="74"/>
    <n v="0"/>
    <n v="0"/>
    <n v="74"/>
    <n v="0"/>
    <n v="0"/>
    <n v="74"/>
    <n v="0"/>
    <n v="0"/>
    <n v="74"/>
    <n v="95010721"/>
    <n v="406"/>
    <n v="74"/>
    <n v="0"/>
    <n v="0"/>
    <n v="0"/>
    <n v="0"/>
    <n v="0"/>
    <n v="0"/>
    <n v="0"/>
    <n v="0"/>
    <n v="0"/>
    <n v="88975418"/>
    <n v="380"/>
    <n v="74"/>
    <s v="domain\PeerSvc"/>
    <x v="1000"/>
    <n v="1"/>
  </r>
  <r>
    <s v="\\FS1\2018\124457"/>
    <n v="8"/>
    <n v="29032134"/>
    <n v="59"/>
    <n v="17"/>
    <n v="492070"/>
    <n v="2287805"/>
    <n v="1707772"/>
    <n v="18276918"/>
    <n v="0"/>
    <s v="\\FS1\2018\123456\2018\I\001\CC\2083711b-2405-4081-a4bf-0619c8375f1b\GMI.xml"/>
    <n v="8"/>
    <n v="0"/>
    <s v="\\FS1\2018\123456\2018\I\001\CC\2083711b-2405-4081-a4bf-0619c8375f1b\CF_24_2083711b-2405-4081-a4bf-0619c8375f1b_2083711b-2405-4081-a4bf-0619c8375f1b.docx"/>
    <n v="209"/>
    <n v="0"/>
    <n v="0"/>
    <n v="0"/>
    <n v="0"/>
    <n v="0"/>
    <n v="0"/>
    <n v="0"/>
    <n v="0"/>
    <d v="2020-01-16T08:31:39"/>
    <d v="2020-02-08T20:57:10"/>
    <d v="2020-01-16T08:31:39"/>
    <n v="0"/>
    <n v="0"/>
    <n v="0"/>
    <n v="0"/>
    <n v="0"/>
    <n v="0"/>
    <n v="17238550"/>
    <n v="15"/>
    <n v="3"/>
    <n v="27908258"/>
    <n v="53"/>
    <n v="17"/>
    <n v="0"/>
    <n v="0"/>
    <n v="17"/>
    <n v="0"/>
    <n v="0"/>
    <n v="17"/>
    <n v="19434705"/>
    <n v="18"/>
    <n v="17"/>
    <n v="29032134"/>
    <n v="59"/>
    <n v="17"/>
    <n v="0"/>
    <n v="0"/>
    <n v="0"/>
    <n v="0"/>
    <n v="0"/>
    <n v="0"/>
    <n v="17235085"/>
    <n v="15"/>
    <n v="0"/>
    <n v="26725406"/>
    <n v="52"/>
    <n v="17"/>
    <s v="domain\PeerSvc"/>
    <x v="1001"/>
    <n v="1"/>
  </r>
  <r>
    <s v="\\FS1\2018\124458"/>
    <n v="8"/>
    <n v="74644139"/>
    <n v="258"/>
    <n v="37"/>
    <n v="289318"/>
    <n v="1000575"/>
    <n v="2017409"/>
    <n v="70148873"/>
    <n v="0"/>
    <s v="\\FS1\2018\123456\2018\F\001\CC\2083711b-2405-4081-a4bf-0619c8375f1b\GMI.xml"/>
    <n v="8"/>
    <n v="0"/>
    <s v="\\FS1\2018\123456\2018\F\001\CC\2083711b-2405-4081-a4bf-0619c8375f1b\CFf_2083711b-2405-4081-a4bf-0619c8375f1b_2083711b-2405-4081-a4bf-0619c8375f1b.docx"/>
    <n v="209"/>
    <n v="0"/>
    <n v="0"/>
    <n v="0"/>
    <n v="0"/>
    <n v="0"/>
    <n v="0"/>
    <n v="0"/>
    <n v="0"/>
    <d v="2020-02-08T13:59:49"/>
    <d v="2020-02-09T00:17:15"/>
    <d v="2020-02-08T13:59:46"/>
    <n v="1686728"/>
    <n v="3"/>
    <n v="1"/>
    <n v="1686728"/>
    <n v="3"/>
    <n v="1"/>
    <n v="2688551"/>
    <n v="5"/>
    <n v="1"/>
    <n v="72975218"/>
    <n v="249"/>
    <n v="37"/>
    <n v="2759393"/>
    <n v="5"/>
    <n v="37"/>
    <n v="2759393"/>
    <n v="5"/>
    <n v="37"/>
    <n v="4760136"/>
    <n v="9"/>
    <n v="37"/>
    <n v="74644139"/>
    <n v="258"/>
    <n v="37"/>
    <n v="1686728"/>
    <n v="3"/>
    <n v="0"/>
    <n v="1686728"/>
    <n v="3"/>
    <n v="0"/>
    <n v="2688551"/>
    <n v="5"/>
    <n v="0"/>
    <n v="64440988"/>
    <n v="236"/>
    <n v="37"/>
    <s v="domain\PeerSvc"/>
    <x v="1002"/>
    <n v="1"/>
  </r>
  <r>
    <s v="\\FS1\2018\124459"/>
    <n v="8"/>
    <n v="9301102997"/>
    <n v="17031"/>
    <n v="2209"/>
    <n v="546127"/>
    <n v="72840935"/>
    <n v="4210549"/>
    <n v="750672712"/>
    <n v="0"/>
    <s v="\\FS1\2018\123456\2018\I\002\PC\SP\2083711b-2405-4081-a4bf-0619c8375f1b\"/>
    <n v="8"/>
    <n v="0"/>
    <s v="\\FS1\2018\123456\2018\C\001\CC\2083711b-2405-4081-a4bf-0619c8375f1b\Cache_CFf_2083711b-2405-4081-a4bf-0619c8375f1b_2083711b-2405-4081-a4bf-0619c8375f1b.docx"/>
    <n v="215"/>
    <n v="0"/>
    <n v="0"/>
    <n v="0"/>
    <n v="0"/>
    <n v="0"/>
    <n v="0"/>
    <n v="1"/>
    <n v="2"/>
    <d v="2020-02-09T03:53:55"/>
    <d v="2020-02-09T04:41:18"/>
    <d v="2020-02-09T03:53:54"/>
    <n v="4269380"/>
    <n v="5"/>
    <n v="43"/>
    <n v="66395415"/>
    <n v="129"/>
    <n v="75"/>
    <n v="1052622984"/>
    <n v="1902"/>
    <n v="532"/>
    <n v="9250725913"/>
    <n v="16863"/>
    <n v="2209"/>
    <n v="49893608"/>
    <n v="94"/>
    <n v="2209"/>
    <n v="160886770"/>
    <n v="245"/>
    <n v="2209"/>
    <n v="1388828193"/>
    <n v="2139"/>
    <n v="2209"/>
    <n v="9301102997"/>
    <n v="17030"/>
    <n v="2209"/>
    <n v="30763002"/>
    <n v="57"/>
    <n v="0"/>
    <n v="114454170"/>
    <n v="188"/>
    <n v="6"/>
    <n v="572746434"/>
    <n v="1603"/>
    <n v="169"/>
    <n v="9100185780"/>
    <n v="16707"/>
    <n v="2209"/>
    <s v="domain\PeerSvc"/>
    <x v="1003"/>
    <n v="1"/>
  </r>
  <r>
    <s v="\\FS1\2018\124460"/>
    <n v="8"/>
    <n v="441404185"/>
    <n v="944"/>
    <n v="162"/>
    <n v="467589"/>
    <n v="4050022"/>
    <n v="2724717"/>
    <n v="223916690"/>
    <n v="0"/>
    <s v="\\FS1\2018\123456\2018\I\001\CC\2083711b-2405-4081-a4bf-0619c8375f1b\LGP.docx"/>
    <n v="8"/>
    <n v="0"/>
    <s v="\\FS1\2018\123456\2018\I\001\CC\2083711b-2405-4081-a4bf-0619c8375f1b\CF_15_2083711b-2405-4081-a4bf-0619c8375f1b_2083711b-2405-4081-a4bf-0619c8375f1b.docx"/>
    <n v="209"/>
    <n v="0"/>
    <n v="0"/>
    <n v="0"/>
    <n v="0"/>
    <n v="0"/>
    <n v="0"/>
    <n v="0"/>
    <n v="0"/>
    <d v="2020-02-07T10:26:51"/>
    <d v="2020-02-08T20:39:50"/>
    <d v="2020-02-07T10:26:47"/>
    <n v="0"/>
    <n v="0"/>
    <n v="0"/>
    <n v="5738104"/>
    <n v="14"/>
    <n v="2"/>
    <n v="38248983"/>
    <n v="85"/>
    <n v="5"/>
    <n v="436530996"/>
    <n v="922"/>
    <n v="162"/>
    <n v="0"/>
    <n v="0"/>
    <n v="162"/>
    <n v="10898907"/>
    <n v="25"/>
    <n v="162"/>
    <n v="71702501"/>
    <n v="146"/>
    <n v="162"/>
    <n v="441404185"/>
    <n v="944"/>
    <n v="162"/>
    <n v="0"/>
    <n v="0"/>
    <n v="0"/>
    <n v="7232145"/>
    <n v="17"/>
    <n v="0"/>
    <n v="34064405"/>
    <n v="78"/>
    <n v="1"/>
    <n v="421287218"/>
    <n v="892"/>
    <n v="162"/>
    <s v="domain\PeerSvc"/>
    <x v="1004"/>
    <n v="1"/>
  </r>
  <r>
    <s v="\\FS1\2018\124461"/>
    <n v="8"/>
    <n v="522784455"/>
    <n v="1670"/>
    <n v="204"/>
    <n v="313044"/>
    <n v="4887642"/>
    <n v="2562668"/>
    <n v="296925333"/>
    <n v="0"/>
    <s v="\\FS1\2018\123456\2018\C\001\CC\2083711b-2405-4081-a4bf-0619c8375f1b\GMI.xml"/>
    <n v="8"/>
    <n v="0"/>
    <s v="\\FS1\2018\123456\2018\C\001\CC\2083711b-2405-4081-a4bf-0619c8375f1b\CFf_2083711b-2405-4081-a4bf-0619c8375f1b_2083711b-2405-4081-a4bf-0619c8375f1b.docx"/>
    <n v="209"/>
    <n v="0"/>
    <n v="0"/>
    <n v="0"/>
    <n v="0"/>
    <n v="0"/>
    <n v="0"/>
    <n v="1"/>
    <n v="0"/>
    <d v="2020-01-23T15:35:17"/>
    <d v="2020-02-08T21:20:59"/>
    <d v="2019-12-23T16:40:55"/>
    <n v="0"/>
    <n v="0"/>
    <n v="0"/>
    <n v="0"/>
    <n v="0"/>
    <n v="0"/>
    <n v="0"/>
    <n v="0"/>
    <n v="1"/>
    <n v="473161678"/>
    <n v="1443"/>
    <n v="204"/>
    <n v="0"/>
    <n v="0"/>
    <n v="204"/>
    <n v="0"/>
    <n v="0"/>
    <n v="204"/>
    <n v="1372928"/>
    <n v="1"/>
    <n v="204"/>
    <n v="522784455"/>
    <n v="1670"/>
    <n v="204"/>
    <n v="0"/>
    <n v="0"/>
    <n v="0"/>
    <n v="0"/>
    <n v="0"/>
    <n v="0"/>
    <n v="0"/>
    <n v="0"/>
    <n v="0"/>
    <n v="457960189"/>
    <n v="1406"/>
    <n v="204"/>
    <s v="domain\PeerSvc"/>
    <x v="1005"/>
    <n v="1"/>
  </r>
  <r>
    <s v="\\FS1\2018\124462"/>
    <n v="8"/>
    <n v="47712303"/>
    <n v="54"/>
    <n v="22"/>
    <n v="883561"/>
    <n v="3105731"/>
    <n v="2168741"/>
    <n v="27670252"/>
    <n v="0"/>
    <s v="\\FS1\2018\123456\2018\P\001\CC\2083711b-2405-4081-a4bf-0619c8375f1b\LGP.docx"/>
    <n v="8"/>
    <n v="0"/>
    <s v="\\FS1\2018\123456\2018\P\001\CC\2083711b-2405-4081-a4bf-0619c8375f1b\CFf_2083711b-2405-4081-a4bf-0619c8375f1b_2083711b-2405-4081-a4bf-0619c8375f1b.docx"/>
    <n v="209"/>
    <n v="0"/>
    <n v="0"/>
    <n v="0"/>
    <n v="0"/>
    <n v="0"/>
    <n v="0"/>
    <n v="0"/>
    <n v="0"/>
    <d v="2019-10-22T02:49:13"/>
    <d v="2020-02-08T20:54:00"/>
    <d v="2019-10-22T02:49:13"/>
    <n v="0"/>
    <n v="0"/>
    <n v="0"/>
    <n v="0"/>
    <n v="0"/>
    <n v="0"/>
    <n v="0"/>
    <n v="0"/>
    <n v="0"/>
    <n v="47399666"/>
    <n v="53"/>
    <n v="22"/>
    <n v="0"/>
    <n v="0"/>
    <n v="22"/>
    <n v="0"/>
    <n v="0"/>
    <n v="22"/>
    <n v="0"/>
    <n v="0"/>
    <n v="22"/>
    <n v="47712303"/>
    <n v="54"/>
    <n v="22"/>
    <n v="0"/>
    <n v="0"/>
    <n v="0"/>
    <n v="0"/>
    <n v="0"/>
    <n v="0"/>
    <n v="0"/>
    <n v="0"/>
    <n v="0"/>
    <n v="41244036"/>
    <n v="51"/>
    <n v="22"/>
    <s v="domain\PeerSvc"/>
    <x v="1006"/>
    <n v="0"/>
  </r>
  <r>
    <s v="\\FS1\2018\124463"/>
    <n v="8"/>
    <n v="64161374"/>
    <n v="86"/>
    <n v="9"/>
    <n v="746062"/>
    <n v="3344615"/>
    <n v="7129041"/>
    <n v="62973782"/>
    <n v="0"/>
    <s v="\\FS1\2018\123456\2018\C\001\CC\2083711b-2405-4081-a4bf-0619c8375f1b\GLI.xml"/>
    <n v="8"/>
    <n v="0"/>
    <s v="\\FS1\2018\123456\2018\C\001\CC\2083711b-2405-4081-a4bf-0619c8375f1b\CFf_2083711b-2405-4081-a4bf-0619c8375f1b_2083711b-2405-4081-a4bf-0619c8375f1b.docx"/>
    <n v="209"/>
    <n v="0"/>
    <n v="0"/>
    <n v="0"/>
    <n v="0"/>
    <n v="0"/>
    <n v="0"/>
    <n v="0"/>
    <n v="0"/>
    <d v="2020-01-01T15:14:48"/>
    <d v="2020-02-08T21:16:01"/>
    <d v="2020-01-01T14:46:24"/>
    <n v="0"/>
    <n v="0"/>
    <n v="0"/>
    <n v="0"/>
    <n v="0"/>
    <n v="0"/>
    <n v="0"/>
    <n v="0"/>
    <n v="0"/>
    <n v="64161374"/>
    <n v="86"/>
    <n v="9"/>
    <n v="0"/>
    <n v="0"/>
    <n v="9"/>
    <n v="0"/>
    <n v="0"/>
    <n v="9"/>
    <n v="0"/>
    <n v="0"/>
    <n v="9"/>
    <n v="64161374"/>
    <n v="86"/>
    <n v="9"/>
    <n v="0"/>
    <n v="0"/>
    <n v="0"/>
    <n v="0"/>
    <n v="0"/>
    <n v="0"/>
    <n v="0"/>
    <n v="0"/>
    <n v="0"/>
    <n v="64161374"/>
    <n v="86"/>
    <n v="9"/>
    <s v="domain\PeerSvc"/>
    <x v="1007"/>
    <n v="1"/>
  </r>
  <r>
    <s v="\\FS1\2018\124464"/>
    <n v="8"/>
    <n v="253998566"/>
    <n v="239"/>
    <n v="60"/>
    <n v="1062755"/>
    <n v="27588134"/>
    <n v="4233309"/>
    <n v="228359474"/>
    <n v="0"/>
    <s v="\\FS1\2018\123456\2018\I\001\CC\2083711b-2405-4081-a4bf-0619c8375f1b\GOLI.xml"/>
    <n v="8"/>
    <n v="0"/>
    <s v="\\FS1\2018\123456\2018\I\001\CC\2083711b-2405-4081-a4bf-0619c8375f1b\CFf_2083711b-2405-4081-a4bf-0619c8375f1b_2083711b-2405-4081-a4bf-0619c8375f1b.docx"/>
    <n v="209"/>
    <n v="0"/>
    <n v="0"/>
    <n v="0"/>
    <n v="0"/>
    <n v="0"/>
    <n v="0"/>
    <n v="0"/>
    <n v="0"/>
    <d v="2020-01-30T18:16:17"/>
    <d v="2020-02-08T21:03:15"/>
    <d v="2020-01-30T18:16:16"/>
    <n v="0"/>
    <n v="0"/>
    <n v="0"/>
    <n v="0"/>
    <n v="0"/>
    <n v="0"/>
    <n v="11708884"/>
    <n v="23"/>
    <n v="8"/>
    <n v="251246496"/>
    <n v="231"/>
    <n v="60"/>
    <n v="0"/>
    <n v="0"/>
    <n v="60"/>
    <n v="0"/>
    <n v="0"/>
    <n v="60"/>
    <n v="58328712"/>
    <n v="38"/>
    <n v="60"/>
    <n v="253998566"/>
    <n v="239"/>
    <n v="60"/>
    <n v="0"/>
    <n v="0"/>
    <n v="0"/>
    <n v="0"/>
    <n v="0"/>
    <n v="0"/>
    <n v="55066453"/>
    <n v="27"/>
    <n v="1"/>
    <n v="170534073"/>
    <n v="219"/>
    <n v="60"/>
    <s v="domain\PeerSvc"/>
    <x v="1008"/>
    <n v="1"/>
  </r>
  <r>
    <s v="\\FS1\2018\124465"/>
    <n v="8"/>
    <n v="853813221"/>
    <n v="3576"/>
    <n v="346"/>
    <n v="238762"/>
    <n v="2441113"/>
    <n v="2467668"/>
    <n v="272046465"/>
    <n v="0"/>
    <s v="\\FS1\2018\123456\2018\F\001\CC\2083711b-2405-4081-a4bf-0619c8375f1b\GMI.xml"/>
    <n v="8"/>
    <n v="0"/>
    <s v="\\FS1\2018\123456\2018\I\001\CC\2083711b-2405-4081-a4bf-0619c8375f1b\CF_5100_2083711b-2405-4081-a4bf-0619c8375f1b_2083711b-2405-4081-a4bf-0619c8375f1b.docx"/>
    <n v="211"/>
    <n v="0"/>
    <n v="0"/>
    <n v="0"/>
    <n v="0"/>
    <n v="0"/>
    <n v="0"/>
    <n v="0"/>
    <n v="0"/>
    <d v="2020-02-06T11:42:53"/>
    <d v="2020-02-08T21:17:20"/>
    <d v="2020-02-06T11:42:46"/>
    <n v="0"/>
    <n v="0"/>
    <n v="0"/>
    <n v="2682455"/>
    <n v="11"/>
    <n v="5"/>
    <n v="174509527"/>
    <n v="312"/>
    <n v="34"/>
    <n v="810922647"/>
    <n v="3331"/>
    <n v="346"/>
    <n v="0"/>
    <n v="0"/>
    <n v="346"/>
    <n v="3902104"/>
    <n v="13"/>
    <n v="346"/>
    <n v="321876747"/>
    <n v="541"/>
    <n v="346"/>
    <n v="853813221"/>
    <n v="3576"/>
    <n v="346"/>
    <n v="0"/>
    <n v="0"/>
    <n v="0"/>
    <n v="2064798"/>
    <n v="10"/>
    <n v="1"/>
    <n v="171815634"/>
    <n v="307"/>
    <n v="10"/>
    <n v="799126806"/>
    <n v="3315"/>
    <n v="346"/>
    <s v="domain\PeerSvc"/>
    <x v="1009"/>
    <n v="1"/>
  </r>
  <r>
    <s v="\\FS1\2018\124466"/>
    <n v="8"/>
    <n v="37872083"/>
    <n v="186"/>
    <n v="33"/>
    <n v="203613"/>
    <n v="1352999"/>
    <n v="1147638"/>
    <n v="15961960"/>
    <n v="0"/>
    <s v="\\FS1\2018\123456\2018\C\001\CC\2083711b-2405-4081-a4bf-0619c8375f1b\GLI.xml"/>
    <n v="8"/>
    <n v="0"/>
    <s v="\\FS1\2018\123456\2018\C\001\CC\2083711b-2405-4081-a4bf-0619c8375f1b\CFf_2083711b-2405-4081-a4bf-0619c8375f1b_2083711b-2405-4081-a4bf-0619c8375f1b.docx"/>
    <n v="209"/>
    <n v="0"/>
    <n v="0"/>
    <n v="0"/>
    <n v="0"/>
    <n v="0"/>
    <n v="0"/>
    <n v="0"/>
    <n v="0"/>
    <d v="2020-02-05T12:51:48"/>
    <d v="2020-02-08T21:17:19"/>
    <d v="2020-02-05T12:44:48"/>
    <n v="0"/>
    <n v="0"/>
    <n v="0"/>
    <n v="1081596"/>
    <n v="4"/>
    <n v="1"/>
    <n v="4126849"/>
    <n v="17"/>
    <n v="3"/>
    <n v="37412873"/>
    <n v="182"/>
    <n v="33"/>
    <n v="0"/>
    <n v="0"/>
    <n v="33"/>
    <n v="1081596"/>
    <n v="4"/>
    <n v="33"/>
    <n v="4126849"/>
    <n v="17"/>
    <n v="33"/>
    <n v="37872083"/>
    <n v="186"/>
    <n v="33"/>
    <n v="0"/>
    <n v="0"/>
    <n v="0"/>
    <n v="1081596"/>
    <n v="4"/>
    <n v="0"/>
    <n v="3574822"/>
    <n v="15"/>
    <n v="0"/>
    <n v="33915286"/>
    <n v="178"/>
    <n v="33"/>
    <s v="domain\PeerSvc"/>
    <x v="1010"/>
    <n v="1"/>
  </r>
  <r>
    <s v="\\FS1\2018\124467"/>
    <n v="8"/>
    <n v="490709674"/>
    <n v="2909"/>
    <n v="267"/>
    <n v="168686"/>
    <n v="3104192"/>
    <n v="1837863"/>
    <n v="183708757"/>
    <n v="0"/>
    <s v="\\FS1\2018\123456\2018\C\001\CC\2083711b-2405-4081-a4bf-0619c8375f1b\GLI.xml"/>
    <n v="8"/>
    <n v="0"/>
    <s v="\\FS1\2018\123456\2018\C\001\CC\2083711b-2405-4081-a4bf-0619c8375f1b\CFf_2083711b-2405-4081-a4bf-0619c8375f1b_2083711b-2405-4081-a4bf-0619c8375f1b.docx"/>
    <n v="209"/>
    <n v="0"/>
    <n v="0"/>
    <n v="0"/>
    <n v="0"/>
    <n v="0"/>
    <n v="0"/>
    <n v="0"/>
    <n v="0"/>
    <d v="2020-02-08T14:32:39"/>
    <d v="2020-02-09T01:05:40"/>
    <d v="2020-02-08T14:24:15"/>
    <n v="592839"/>
    <n v="1"/>
    <n v="2"/>
    <n v="1684943"/>
    <n v="3"/>
    <n v="3"/>
    <n v="106858154"/>
    <n v="1046"/>
    <n v="188"/>
    <n v="487672670"/>
    <n v="2900"/>
    <n v="267"/>
    <n v="1815137"/>
    <n v="3"/>
    <n v="267"/>
    <n v="6575278"/>
    <n v="12"/>
    <n v="267"/>
    <n v="108390404"/>
    <n v="1049"/>
    <n v="267"/>
    <n v="490709674"/>
    <n v="2909"/>
    <n v="267"/>
    <n v="1182346"/>
    <n v="2"/>
    <n v="0"/>
    <n v="6575278"/>
    <n v="12"/>
    <n v="0"/>
    <n v="23609113"/>
    <n v="898"/>
    <n v="23"/>
    <n v="485694622"/>
    <n v="2892"/>
    <n v="267"/>
    <s v="domain\PeerSvc"/>
    <x v="1011"/>
    <n v="1"/>
  </r>
  <r>
    <s v="\\FS1\2018\124468"/>
    <n v="8"/>
    <n v="256219123"/>
    <n v="1215"/>
    <n v="152"/>
    <n v="210879"/>
    <n v="9602914"/>
    <n v="1685652"/>
    <n v="180711331"/>
    <n v="0"/>
    <s v="\\FS1\2018\123456\2018\P\001\CC\2083711b-2405-4081-a4bf-0619c8375f1b\GMI.xml"/>
    <n v="8"/>
    <n v="0"/>
    <s v="\\FS1\2018\123456\2018\P\001\CC\2083711b-2405-4081-a4bf-0619c8375f1b\CFf_2083711b-2405-4081-a4bf-0619c8375f1b_2083711b-2405-4081-a4bf-0619c8375f1b.docx"/>
    <n v="209"/>
    <n v="0"/>
    <n v="0"/>
    <n v="0"/>
    <n v="0"/>
    <n v="0"/>
    <n v="0"/>
    <n v="0"/>
    <n v="0"/>
    <d v="2020-02-08T12:13:38"/>
    <d v="2020-02-09T01:09:06"/>
    <d v="2020-02-08T12:13:35"/>
    <n v="508798"/>
    <n v="1"/>
    <n v="1"/>
    <n v="967526"/>
    <n v="2"/>
    <n v="3"/>
    <n v="967526"/>
    <n v="2"/>
    <n v="3"/>
    <n v="253680050"/>
    <n v="1206"/>
    <n v="152"/>
    <n v="1010814"/>
    <n v="2"/>
    <n v="152"/>
    <n v="2082164"/>
    <n v="5"/>
    <n v="152"/>
    <n v="2082164"/>
    <n v="5"/>
    <n v="152"/>
    <n v="256219123"/>
    <n v="1215"/>
    <n v="152"/>
    <n v="502016"/>
    <n v="1"/>
    <n v="0"/>
    <n v="1114638"/>
    <n v="3"/>
    <n v="0"/>
    <n v="1114638"/>
    <n v="3"/>
    <n v="0"/>
    <n v="251329048"/>
    <n v="1199"/>
    <n v="152"/>
    <s v="domain\PeerSvc"/>
    <x v="1012"/>
    <n v="1"/>
  </r>
  <r>
    <s v="\\FS1\2018\124469"/>
    <n v="8"/>
    <n v="2419096736"/>
    <n v="10253"/>
    <n v="892"/>
    <n v="235940"/>
    <n v="4138944"/>
    <n v="2711991"/>
    <n v="1172385195"/>
    <n v="0"/>
    <s v="\\FS1\2018\123456\2018\Y\001\CC\2083711b-2405-4081-a4bf-0619c8375f1b\GMI.xml"/>
    <n v="8"/>
    <n v="0"/>
    <s v="\\FS1\2018\123456\2018\P\001\CC\2083711b-2405-4081-a4bf-0619c8375f1b\FC_CFf_2083711b-2405-4081-a4bf-0619c8375f1b_2083711b-2405-4081-a4bf-0619c8375f1b.docx"/>
    <n v="212"/>
    <n v="0"/>
    <n v="0"/>
    <n v="0"/>
    <n v="0"/>
    <n v="0"/>
    <n v="1"/>
    <n v="2"/>
    <n v="0"/>
    <d v="2020-02-08T20:42:44"/>
    <d v="2020-02-09T01:10:56"/>
    <d v="2020-02-08T20:41:16"/>
    <n v="2457953"/>
    <n v="6"/>
    <n v="3"/>
    <n v="7098811"/>
    <n v="28"/>
    <n v="11"/>
    <n v="32556013"/>
    <n v="100"/>
    <n v="26"/>
    <n v="2221137074"/>
    <n v="9211"/>
    <n v="892"/>
    <n v="7334570"/>
    <n v="15"/>
    <n v="892"/>
    <n v="25991446"/>
    <n v="64"/>
    <n v="892"/>
    <n v="71634189"/>
    <n v="168"/>
    <n v="892"/>
    <n v="2419096736"/>
    <n v="10253"/>
    <n v="892"/>
    <n v="3687035"/>
    <n v="8"/>
    <n v="0"/>
    <n v="14582309"/>
    <n v="40"/>
    <n v="2"/>
    <n v="43330540"/>
    <n v="111"/>
    <n v="5"/>
    <n v="2157018016"/>
    <n v="9080"/>
    <n v="892"/>
    <s v="domain\PeerSvc"/>
    <x v="1013"/>
    <n v="1"/>
  </r>
  <r>
    <s v="\\FS1\2018\124470"/>
    <n v="8"/>
    <n v="3480985"/>
    <n v="12"/>
    <n v="7"/>
    <n v="290082"/>
    <n v="783190"/>
    <n v="497283"/>
    <n v="3316415"/>
    <n v="0"/>
    <s v="\\FS1\2018\123456\2018\X\001\CC\2083711b-2405-4081-a4bf-0619c8375f1b\GMI.xml"/>
    <n v="8"/>
    <n v="0"/>
    <s v="\\FS1\2018\123456\2018\X\001\CC\2083711b-2405-4081-a4bf-0619c8375f1b\CFf_2083711b-2405-4081-a4bf-0619c8375f1b_2083711b-2405-4081-a4bf-0619c8375f1b.docx"/>
    <n v="209"/>
    <n v="0"/>
    <n v="0"/>
    <n v="0"/>
    <n v="0"/>
    <n v="0"/>
    <n v="0"/>
    <n v="0"/>
    <n v="0"/>
    <d v="2019-11-21T17:45:03"/>
    <d v="2020-02-08T21:16:53"/>
    <d v="2019-11-12T08:44:54"/>
    <n v="0"/>
    <n v="0"/>
    <n v="0"/>
    <n v="0"/>
    <n v="0"/>
    <n v="0"/>
    <n v="0"/>
    <n v="0"/>
    <n v="0"/>
    <n v="3480985"/>
    <n v="12"/>
    <n v="7"/>
    <n v="0"/>
    <n v="0"/>
    <n v="7"/>
    <n v="0"/>
    <n v="0"/>
    <n v="7"/>
    <n v="0"/>
    <n v="0"/>
    <n v="7"/>
    <n v="3480985"/>
    <n v="12"/>
    <n v="7"/>
    <n v="0"/>
    <n v="0"/>
    <n v="0"/>
    <n v="0"/>
    <n v="0"/>
    <n v="0"/>
    <n v="0"/>
    <n v="0"/>
    <n v="0"/>
    <n v="3480985"/>
    <n v="12"/>
    <n v="7"/>
    <s v="domain\PeerSvc"/>
    <x v="1014"/>
    <n v="1"/>
  </r>
  <r>
    <s v="\\FS1\2018\124471"/>
    <n v="8"/>
    <n v="1537834604"/>
    <n v="3984"/>
    <n v="444"/>
    <n v="386002"/>
    <n v="15416230"/>
    <n v="3463591"/>
    <n v="974046958"/>
    <n v="0"/>
    <s v="\\FS1\2018\123456\2018\X\001\CC\2083711b-2405-4081-a4bf-0619c8375f1b\GMI.xml"/>
    <n v="8"/>
    <n v="0"/>
    <s v="\\FS1\2018\123456\2018\X\001\CC\2083711b-2405-4081-a4bf-0619c8375f1b\CFf_2083711b-2405-4081-a4bf-0619c8375f1b_2083711b-2405-4081-a4bf-0619c8375f1b.docx"/>
    <n v="209"/>
    <n v="0"/>
    <n v="0"/>
    <n v="0"/>
    <n v="0"/>
    <n v="0"/>
    <n v="1"/>
    <n v="1"/>
    <n v="0"/>
    <d v="2020-02-08T15:33:57"/>
    <d v="2020-02-09T01:14:24"/>
    <d v="2020-02-08T15:22:36"/>
    <n v="0"/>
    <n v="0"/>
    <n v="1"/>
    <n v="6845624"/>
    <n v="13"/>
    <n v="7"/>
    <n v="36616988"/>
    <n v="121"/>
    <n v="37"/>
    <n v="1443721558"/>
    <n v="3487"/>
    <n v="444"/>
    <n v="4362935"/>
    <n v="7"/>
    <n v="444"/>
    <n v="32703589"/>
    <n v="49"/>
    <n v="444"/>
    <n v="100693451"/>
    <n v="184"/>
    <n v="444"/>
    <n v="1537834604"/>
    <n v="3984"/>
    <n v="444"/>
    <n v="530082"/>
    <n v="1"/>
    <n v="0"/>
    <n v="26956637"/>
    <n v="41"/>
    <n v="0"/>
    <n v="51948651"/>
    <n v="141"/>
    <n v="7"/>
    <n v="1399687556"/>
    <n v="3463"/>
    <n v="444"/>
    <s v="domain\PeerSvc"/>
    <x v="1015"/>
    <n v="1"/>
  </r>
  <r>
    <s v="\\FS1\2018\124472"/>
    <n v="8"/>
    <n v="4685220542"/>
    <n v="10032"/>
    <n v="1124"/>
    <n v="467027"/>
    <n v="29860956"/>
    <n v="4168345"/>
    <n v="1064580518"/>
    <n v="0"/>
    <s v="\\FS1\2018\123456\2018\F\001\CC\2083711b-2405-4081-a4bf-0619c8375f1b\GMI.xml"/>
    <n v="8"/>
    <n v="0"/>
    <s v="\\FS1\2018\123456\2018\F\001\CC\2083711b-2405-4081-a4bf-0619c8375f1b\CFf_2083711b-2405-4081-a4bf-0619c8375f1b_2083711b-2405-4081-a4bf-0619c8375f1b.docx"/>
    <n v="209"/>
    <n v="0"/>
    <n v="0"/>
    <n v="0"/>
    <n v="0"/>
    <n v="0"/>
    <n v="1"/>
    <n v="2"/>
    <n v="1"/>
    <d v="2020-02-08T20:59:50"/>
    <d v="2020-02-09T01:24:35"/>
    <d v="2020-02-08T20:30:39"/>
    <n v="7464081"/>
    <n v="10"/>
    <n v="7"/>
    <n v="17206197"/>
    <n v="37"/>
    <n v="23"/>
    <n v="61304195"/>
    <n v="125"/>
    <n v="40"/>
    <n v="4610870477"/>
    <n v="9771"/>
    <n v="1124"/>
    <n v="40063663"/>
    <n v="47"/>
    <n v="1124"/>
    <n v="92874417"/>
    <n v="122"/>
    <n v="1124"/>
    <n v="253453625"/>
    <n v="321"/>
    <n v="1124"/>
    <n v="4685220542"/>
    <n v="10032"/>
    <n v="1124"/>
    <n v="13032208"/>
    <n v="15"/>
    <n v="0"/>
    <n v="50136734"/>
    <n v="66"/>
    <n v="4"/>
    <n v="124452353"/>
    <n v="181"/>
    <n v="6"/>
    <n v="4365425657"/>
    <n v="9489"/>
    <n v="1124"/>
    <s v="domain\PeerSvc"/>
    <x v="1016"/>
    <n v="1"/>
  </r>
  <r>
    <s v="\\FS1\2018\124473"/>
    <n v="8"/>
    <n v="38722142"/>
    <n v="133"/>
    <n v="34"/>
    <n v="291143"/>
    <n v="2603268"/>
    <n v="1138886"/>
    <n v="23008768"/>
    <n v="0"/>
    <s v="\\FS1\2018\123456\2018\P\001\CC\2083711b-2405-4081-a4bf-0619c8375f1b\GLI.xml"/>
    <n v="8"/>
    <n v="0"/>
    <s v="\\FS1\2018\123456\2018\P\001\CC\2083711b-2405-4081-a4bf-0619c8375f1b\CFf_2083711b-2405-4081-a4bf-0619c8375f1b_2083711b-2405-4081-a4bf-0619c8375f1b.docx"/>
    <n v="209"/>
    <n v="0"/>
    <n v="0"/>
    <n v="0"/>
    <n v="0"/>
    <n v="0"/>
    <n v="0"/>
    <n v="0"/>
    <n v="0"/>
    <d v="2020-01-15T10:30:05"/>
    <d v="2020-02-08T20:40:19"/>
    <d v="2020-01-15T10:02:12"/>
    <n v="0"/>
    <n v="0"/>
    <n v="0"/>
    <n v="0"/>
    <n v="0"/>
    <n v="0"/>
    <n v="8711303"/>
    <n v="10"/>
    <n v="2"/>
    <n v="38384712"/>
    <n v="131"/>
    <n v="34"/>
    <n v="0"/>
    <n v="0"/>
    <n v="34"/>
    <n v="0"/>
    <n v="0"/>
    <n v="34"/>
    <n v="12170695"/>
    <n v="12"/>
    <n v="34"/>
    <n v="38722142"/>
    <n v="133"/>
    <n v="34"/>
    <n v="0"/>
    <n v="0"/>
    <n v="0"/>
    <n v="0"/>
    <n v="0"/>
    <n v="0"/>
    <n v="3474517"/>
    <n v="4"/>
    <n v="0"/>
    <n v="35677844"/>
    <n v="127"/>
    <n v="34"/>
    <s v="domain\PeerSvc"/>
    <x v="1017"/>
    <n v="1"/>
  </r>
  <r>
    <s v="\\FS1\2018\124474"/>
    <n v="8"/>
    <n v="794446098"/>
    <n v="4138"/>
    <n v="307"/>
    <n v="191987"/>
    <n v="1438450"/>
    <n v="2587772"/>
    <n v="595923766"/>
    <n v="0"/>
    <s v="\\FS1\2018\123456\2018\C\001\CC\2083711b-2405-4081-a4bf-0619c8375f1b\GLI.xml"/>
    <n v="8"/>
    <n v="0"/>
    <s v="\\FS1\2018\123456\2018\C\001\CC\2083711b-2405-4081-a4bf-0619c8375f1b\CFf_2083711b-2405-4081-a4bf-0619c8375f1b_2083711b-2405-4081-a4bf-0619c8375f1b.docx"/>
    <n v="209"/>
    <n v="0"/>
    <n v="0"/>
    <n v="0"/>
    <n v="0"/>
    <n v="0"/>
    <n v="1"/>
    <n v="1"/>
    <n v="0"/>
    <d v="2020-02-05T17:01:21"/>
    <d v="2020-02-08T20:57:13"/>
    <d v="2020-02-05T16:43:51"/>
    <n v="0"/>
    <n v="0"/>
    <n v="0"/>
    <n v="146741009"/>
    <n v="264"/>
    <n v="7"/>
    <n v="286650775"/>
    <n v="1325"/>
    <n v="226"/>
    <n v="739466066"/>
    <n v="3826"/>
    <n v="307"/>
    <n v="0"/>
    <n v="0"/>
    <n v="307"/>
    <n v="289481679"/>
    <n v="509"/>
    <n v="307"/>
    <n v="315392843"/>
    <n v="1376"/>
    <n v="307"/>
    <n v="794446098"/>
    <n v="4138"/>
    <n v="307"/>
    <n v="0"/>
    <n v="0"/>
    <n v="0"/>
    <n v="145165377"/>
    <n v="262"/>
    <n v="0"/>
    <n v="173309023"/>
    <n v="1128"/>
    <n v="19"/>
    <n v="739305203"/>
    <n v="3840"/>
    <n v="307"/>
    <s v="domain\PeerSvc"/>
    <x v="1018"/>
    <n v="1"/>
  </r>
  <r>
    <s v="\\FS1\2018\124475"/>
    <n v="9"/>
    <n v="895562328"/>
    <n v="1622"/>
    <n v="189"/>
    <n v="552134"/>
    <n v="10471294"/>
    <n v="4738425"/>
    <n v="535484131"/>
    <n v="0"/>
    <s v="\\FS1\2018\123456\2018\I\001\CC\2083711b-2405-4081-a4bf-0619c8375f1b\Error\CFf_2083711b-2405-4081-a4bf-0619c8375f1b_2083711b-2405-4081-a4bf-0619c8375f1b.docx"/>
    <n v="9"/>
    <n v="0"/>
    <s v="\\FS1\2018\123456\2018\I\001\CC\2083711b-2405-4081-a4bf-0619c8375f1b\Error\CFf_2083711b-2405-4081-a4bf-0619c8375f1b_2083711b-2405-4081-a4bf-0619c8375f1b.docx"/>
    <n v="215"/>
    <n v="0"/>
    <n v="0"/>
    <n v="0"/>
    <n v="0"/>
    <n v="0"/>
    <n v="0"/>
    <n v="1"/>
    <n v="0"/>
    <d v="2020-02-08T11:03:59"/>
    <d v="2020-02-09T01:24:31"/>
    <d v="2020-02-08T11:03:36"/>
    <n v="2356342"/>
    <n v="9"/>
    <n v="3"/>
    <n v="5366130"/>
    <n v="15"/>
    <n v="6"/>
    <n v="146497074"/>
    <n v="197"/>
    <n v="26"/>
    <n v="874441661"/>
    <n v="1519"/>
    <n v="189"/>
    <n v="3976870"/>
    <n v="11"/>
    <n v="189"/>
    <n v="17732834"/>
    <n v="26"/>
    <n v="189"/>
    <n v="267023988"/>
    <n v="306"/>
    <n v="189"/>
    <n v="895562328"/>
    <n v="1622"/>
    <n v="189"/>
    <n v="884153"/>
    <n v="6"/>
    <n v="0"/>
    <n v="8073940"/>
    <n v="16"/>
    <n v="0"/>
    <n v="162977533"/>
    <n v="209"/>
    <n v="4"/>
    <n v="850060401"/>
    <n v="1500"/>
    <n v="189"/>
    <s v="domain\PeerSvc"/>
    <x v="1019"/>
    <n v="1"/>
  </r>
  <r>
    <s v="\\FS1\2018\124476"/>
    <n v="8"/>
    <n v="73170260"/>
    <n v="201"/>
    <n v="56"/>
    <n v="364031"/>
    <n v="1113882"/>
    <n v="1306611"/>
    <n v="66617626"/>
    <n v="0"/>
    <s v="\\FS1\2018\123456\2018\K\001\CC\2083711b-2405-4081-a4bf-0619c8375f1b\LGP.docx"/>
    <n v="8"/>
    <n v="0"/>
    <s v="\\FS1\2018\123456\2018\P\001\CC\2083711b-2405-4081-a4bf-0619c8375f1b\CFf_2083711b-2405-4081-a4bf-0619c8375f1b_2083711b-2405-4081-a4bf-0619c8375f1b.docx"/>
    <n v="209"/>
    <n v="0"/>
    <n v="0"/>
    <n v="0"/>
    <n v="0"/>
    <n v="0"/>
    <n v="0"/>
    <n v="0"/>
    <n v="0"/>
    <d v="2020-02-07T14:26:48"/>
    <d v="2020-02-09T01:08:46"/>
    <d v="2020-02-07T14:25:41"/>
    <n v="0"/>
    <n v="0"/>
    <n v="0"/>
    <n v="887186"/>
    <n v="1"/>
    <n v="2"/>
    <n v="1389045"/>
    <n v="4"/>
    <n v="2"/>
    <n v="70925105"/>
    <n v="193"/>
    <n v="56"/>
    <n v="2289586"/>
    <n v="3"/>
    <n v="56"/>
    <n v="2289586"/>
    <n v="3"/>
    <n v="56"/>
    <n v="2791445"/>
    <n v="6"/>
    <n v="56"/>
    <n v="73170260"/>
    <n v="201"/>
    <n v="56"/>
    <n v="0"/>
    <n v="0"/>
    <n v="0"/>
    <n v="2289586"/>
    <n v="3"/>
    <n v="0"/>
    <n v="2791445"/>
    <n v="6"/>
    <n v="0"/>
    <n v="70925105"/>
    <n v="193"/>
    <n v="56"/>
    <s v="domain\PeerSvc"/>
    <x v="1020"/>
    <n v="1"/>
  </r>
  <r>
    <s v="\\FS1\2018\124477"/>
    <n v="8"/>
    <n v="1337819369"/>
    <n v="3879"/>
    <n v="374"/>
    <n v="344887"/>
    <n v="40750391"/>
    <n v="3577057"/>
    <n v="893415054"/>
    <n v="0"/>
    <s v="\\FS1\2018\123456\2018\X\001\CC\2083711b-2405-4081-a4bf-0619c8375f1b\GMI.xml"/>
    <n v="8"/>
    <n v="0"/>
    <s v="\\FS1\2018\123456\2018\I\001\CC\2083711b-2405-4081-a4bf-0619c8375f1b\CF_34100_2083711b-2405-4081-a4bf-0619c8375f1b_2083711b-2405-4081-a4bf-0619c8375f1b.docx"/>
    <n v="212"/>
    <n v="0"/>
    <n v="0"/>
    <n v="0"/>
    <n v="0"/>
    <n v="0"/>
    <n v="1"/>
    <n v="1"/>
    <n v="0"/>
    <d v="2020-01-08T17:07:38"/>
    <d v="2020-02-08T21:21:58"/>
    <d v="2020-01-08T16:52:21"/>
    <n v="0"/>
    <n v="0"/>
    <n v="0"/>
    <n v="0"/>
    <n v="0"/>
    <n v="0"/>
    <n v="0"/>
    <n v="0"/>
    <n v="0"/>
    <n v="1235710811"/>
    <n v="3349"/>
    <n v="374"/>
    <n v="0"/>
    <n v="0"/>
    <n v="374"/>
    <n v="1133079130"/>
    <n v="1385"/>
    <n v="374"/>
    <n v="1133079130"/>
    <n v="1385"/>
    <n v="374"/>
    <n v="1337819369"/>
    <n v="3879"/>
    <n v="374"/>
    <n v="0"/>
    <n v="0"/>
    <n v="0"/>
    <n v="0"/>
    <n v="0"/>
    <n v="0"/>
    <n v="0"/>
    <n v="0"/>
    <n v="0"/>
    <n v="1244074302"/>
    <n v="3420"/>
    <n v="374"/>
    <s v="domain\PeerSvc"/>
    <x v="1021"/>
    <n v="1"/>
  </r>
  <r>
    <s v="\\FS1\2018\124478"/>
    <n v="8"/>
    <n v="295579439"/>
    <n v="980"/>
    <n v="130"/>
    <n v="301611"/>
    <n v="6762187"/>
    <n v="2273687"/>
    <n v="172865478"/>
    <n v="0"/>
    <s v="\\FS1\2018\123456\2018\F\001\CC\2083711b-2405-4081-a4bf-0619c8375f1b\LGP.docx"/>
    <n v="8"/>
    <n v="0"/>
    <s v="\\FS1\2018\123456\2018\I\001\CC\2083711b-2405-4081-a4bf-0619c8375f1b\CFf_2083711b-2405-4081-a4bf-0619c8375f1b_2083711b-2405-4081-a4bf-0619c8375f1b.docx"/>
    <n v="209"/>
    <n v="0"/>
    <n v="0"/>
    <n v="0"/>
    <n v="0"/>
    <n v="0"/>
    <n v="0"/>
    <n v="0"/>
    <n v="0"/>
    <d v="2020-02-05T17:33:36"/>
    <d v="2020-02-08T21:17:10"/>
    <d v="2020-02-05T14:05:51"/>
    <n v="0"/>
    <n v="0"/>
    <n v="0"/>
    <n v="961561"/>
    <n v="1"/>
    <n v="3"/>
    <n v="113771662"/>
    <n v="554"/>
    <n v="69"/>
    <n v="277260768"/>
    <n v="869"/>
    <n v="130"/>
    <n v="0"/>
    <n v="0"/>
    <n v="130"/>
    <n v="3041260"/>
    <n v="4"/>
    <n v="130"/>
    <n v="145046448"/>
    <n v="614"/>
    <n v="130"/>
    <n v="295579439"/>
    <n v="980"/>
    <n v="130"/>
    <n v="0"/>
    <n v="0"/>
    <n v="0"/>
    <n v="2079699"/>
    <n v="3"/>
    <n v="0"/>
    <n v="78142960"/>
    <n v="504"/>
    <n v="13"/>
    <n v="271283596"/>
    <n v="861"/>
    <n v="130"/>
    <s v="domain\PeerSvc"/>
    <x v="1022"/>
    <n v="1"/>
  </r>
  <r>
    <s v="\\FS1\2018\124479"/>
    <n v="8"/>
    <n v="46280852171"/>
    <n v="136409"/>
    <n v="14134"/>
    <n v="339280"/>
    <n v="27881971"/>
    <n v="3274434"/>
    <n v="5175353165"/>
    <n v="0"/>
    <s v="\\FS1\2018\123456\2018\F\003\CC\2083711b-2405-4081-a4bf-0619c8375f1b\GLI.xml"/>
    <n v="8"/>
    <n v="0"/>
    <s v="\\FS1\2018\123456\2018\F\001\CC\2083711b-2405-4081-a4bf-0619c8375f1b\FC_CFf_2083711b-2405-4081-a4bf-0619c8375f1b_2083711b-2405-4081-a4bf-0619c8375f1b.docx"/>
    <n v="212"/>
    <n v="0"/>
    <n v="0"/>
    <n v="0"/>
    <n v="0"/>
    <n v="0"/>
    <n v="19"/>
    <n v="26"/>
    <n v="14"/>
    <d v="2020-02-08T23:07:05"/>
    <d v="2020-02-09T01:24:53"/>
    <d v="2020-02-08T20:54:32"/>
    <n v="18465986"/>
    <n v="44"/>
    <n v="42"/>
    <n v="295180724"/>
    <n v="729"/>
    <n v="286"/>
    <n v="1676442988"/>
    <n v="4795"/>
    <n v="1166"/>
    <n v="43860505397"/>
    <n v="122892"/>
    <n v="14134"/>
    <n v="148615170"/>
    <n v="223"/>
    <n v="14134"/>
    <n v="2646275732"/>
    <n v="3445"/>
    <n v="14134"/>
    <n v="9741636113"/>
    <n v="14436"/>
    <n v="14134"/>
    <n v="46280852171"/>
    <n v="136408"/>
    <n v="14134"/>
    <n v="63576813"/>
    <n v="83"/>
    <n v="2"/>
    <n v="580485330"/>
    <n v="974"/>
    <n v="61"/>
    <n v="2099648631"/>
    <n v="5069"/>
    <n v="218"/>
    <n v="40941791256"/>
    <n v="119401"/>
    <n v="14134"/>
    <s v="domain\PeerSvc"/>
    <x v="1023"/>
    <n v="1"/>
  </r>
  <r>
    <s v="\\FS1\2018\124480"/>
    <n v="8"/>
    <n v="2911664383"/>
    <n v="8535"/>
    <n v="684"/>
    <n v="341144"/>
    <n v="13107177"/>
    <n v="4256819"/>
    <n v="1237973194"/>
    <n v="0"/>
    <s v="\\FS1\2018\123456\2018\I\002\CC\2083711b-2405-4081-a4bf-0619c8375f1b\GLI.xml"/>
    <n v="8"/>
    <n v="0"/>
    <s v="\\FS1\2018\123456\2018\S\001\CC\2083711b-2405-4081-a4bf-0619c8375f1b\Cache_CF_134_2083711b-2405-4081-a4bf-0619c8375f1b_2083711b-2405-4081-a4bf-0619c8375f1b.docx"/>
    <n v="216"/>
    <n v="0"/>
    <n v="0"/>
    <n v="0"/>
    <n v="0"/>
    <n v="0"/>
    <n v="1"/>
    <n v="2"/>
    <n v="0"/>
    <d v="2020-02-08T13:17:52"/>
    <d v="2020-02-09T00:51:06"/>
    <d v="2020-02-08T12:04:35"/>
    <n v="0"/>
    <n v="0"/>
    <n v="2"/>
    <n v="7809562"/>
    <n v="24"/>
    <n v="8"/>
    <n v="172213196"/>
    <n v="326"/>
    <n v="24"/>
    <n v="2748767593"/>
    <n v="7533"/>
    <n v="684"/>
    <n v="4810314"/>
    <n v="6"/>
    <n v="684"/>
    <n v="39637604"/>
    <n v="67"/>
    <n v="684"/>
    <n v="372784150"/>
    <n v="557"/>
    <n v="684"/>
    <n v="2911664383"/>
    <n v="8535"/>
    <n v="684"/>
    <n v="3261304"/>
    <n v="4"/>
    <n v="0"/>
    <n v="33433458"/>
    <n v="58"/>
    <n v="0"/>
    <n v="175602701"/>
    <n v="334"/>
    <n v="4"/>
    <n v="2694133616"/>
    <n v="7449"/>
    <n v="684"/>
    <s v="domain\PeerSvc"/>
    <x v="1024"/>
    <n v="1"/>
  </r>
  <r>
    <s v="\\FS1\2018\124481"/>
    <n v="8"/>
    <n v="774819432"/>
    <n v="2455"/>
    <n v="238"/>
    <n v="315608"/>
    <n v="3402400"/>
    <n v="3255543"/>
    <n v="544584096"/>
    <n v="0"/>
    <s v="\\FS1\2018\123456\2018\P\001\CC\2083711b-2405-4081-a4bf-0619c8375f1b\GMI.xml"/>
    <n v="8"/>
    <n v="0"/>
    <s v="\\FS1\2018\123456\2018\K\001\CC\2083711b-2405-4081-a4bf-0619c8375f1b\MASK_CFf_2083711b-2405-4081-a4bf-0619c8375f1b_2083711b-2405-4081-a4bf-0619c8375f1b.docx"/>
    <n v="214"/>
    <n v="0"/>
    <n v="0"/>
    <n v="0"/>
    <n v="0"/>
    <n v="0"/>
    <n v="0"/>
    <n v="1"/>
    <n v="0"/>
    <d v="2020-02-06T07:46:21"/>
    <d v="2020-02-08T21:00:30"/>
    <d v="2020-02-06T07:39:32"/>
    <n v="0"/>
    <n v="0"/>
    <n v="0"/>
    <n v="10031462"/>
    <n v="22"/>
    <n v="9"/>
    <n v="138854958"/>
    <n v="722"/>
    <n v="127"/>
    <n v="741470890"/>
    <n v="2275"/>
    <n v="238"/>
    <n v="0"/>
    <n v="0"/>
    <n v="238"/>
    <n v="16532961"/>
    <n v="30"/>
    <n v="238"/>
    <n v="163516645"/>
    <n v="742"/>
    <n v="238"/>
    <n v="774819432"/>
    <n v="2455"/>
    <n v="238"/>
    <n v="0"/>
    <n v="0"/>
    <n v="0"/>
    <n v="9855810"/>
    <n v="21"/>
    <n v="2"/>
    <n v="32514651"/>
    <n v="604"/>
    <n v="11"/>
    <n v="680796242"/>
    <n v="2185"/>
    <n v="238"/>
    <s v="domain\PeerSvc"/>
    <x v="1025"/>
    <n v="1"/>
  </r>
  <r>
    <s v="\\FS1\2018\124482"/>
    <n v="9"/>
    <n v="3088780731"/>
    <n v="4699"/>
    <n v="519"/>
    <n v="657327"/>
    <n v="103983023"/>
    <n v="5951407"/>
    <n v="1253569293"/>
    <n v="0"/>
    <s v="\\FS1\2018\123456\2018\I\001\PC\SP\2083711b-2405-4081-a4bf-0619c8375f1b\18u v1"/>
    <n v="9"/>
    <n v="0"/>
    <s v="\\FS1\2018\123456\2018\I\001\CC\2083711b-2405-4081-a4bf-0619c8375f1b\Cache_offd_2083711b-2405-4081-a4bf-0619c8375f1b_2083711b-2405-4081-a4bf-0619c8375f1b.docx"/>
    <n v="210"/>
    <n v="0"/>
    <n v="0"/>
    <n v="0"/>
    <n v="0"/>
    <n v="0"/>
    <n v="1"/>
    <n v="1"/>
    <n v="0"/>
    <d v="2020-02-07T15:28:55"/>
    <d v="2020-02-09T01:02:58"/>
    <d v="2020-02-07T15:28:51"/>
    <n v="0"/>
    <n v="0"/>
    <n v="0"/>
    <n v="268867965"/>
    <n v="283"/>
    <n v="17"/>
    <n v="510839359"/>
    <n v="1225"/>
    <n v="214"/>
    <n v="3031276792"/>
    <n v="4414"/>
    <n v="519"/>
    <n v="3948726"/>
    <n v="4"/>
    <n v="519"/>
    <n v="526469044"/>
    <n v="543"/>
    <n v="519"/>
    <n v="600233234"/>
    <n v="1339"/>
    <n v="519"/>
    <n v="3088780731"/>
    <n v="4699"/>
    <n v="519"/>
    <n v="0"/>
    <n v="0"/>
    <n v="0"/>
    <n v="268969287"/>
    <n v="280"/>
    <n v="0"/>
    <n v="335920809"/>
    <n v="1059"/>
    <n v="23"/>
    <n v="3012345098"/>
    <n v="4416"/>
    <n v="519"/>
    <s v="domain\PeerSvc"/>
    <x v="1026"/>
    <n v="1"/>
  </r>
  <r>
    <s v="\\FS1\2018\124483"/>
    <n v="9"/>
    <n v="51821050961"/>
    <n v="70324"/>
    <n v="4408"/>
    <n v="736889"/>
    <n v="103479303"/>
    <n v="11756136"/>
    <n v="5322308320"/>
    <n v="0"/>
    <s v="\\FS1\2018\123456\2018\I\004\PC\SP\2083711b-2405-4081-a4bf-0619c8375f1b\18uv1"/>
    <n v="9"/>
    <n v="0"/>
    <s v="\\FS1\2018\123456\2018\C\002\CC\2083711b-2405-4081-a4bf-0619c8375f1b\Cache_CFf_2083711b-2405-4081-a4bf-0619c8375f1b_2083711b-2405-4081-a4bf-0619c8375f1b.docx"/>
    <n v="215"/>
    <n v="0"/>
    <n v="0"/>
    <n v="0"/>
    <n v="0"/>
    <n v="0"/>
    <n v="7"/>
    <n v="11"/>
    <n v="6"/>
    <d v="2020-02-08T22:47:38"/>
    <d v="2020-02-09T01:24:52"/>
    <d v="2020-02-08T22:47:37"/>
    <n v="418909516"/>
    <n v="1534"/>
    <n v="58"/>
    <n v="3640697666"/>
    <n v="7285"/>
    <n v="200"/>
    <n v="16748378131"/>
    <n v="23675"/>
    <n v="945"/>
    <n v="51353397997"/>
    <n v="67595"/>
    <n v="4408"/>
    <n v="856602630"/>
    <n v="1777"/>
    <n v="4408"/>
    <n v="6288326446"/>
    <n v="9008"/>
    <n v="4408"/>
    <n v="22390027657"/>
    <n v="26895"/>
    <n v="4408"/>
    <n v="51821050961"/>
    <n v="70324"/>
    <n v="4408"/>
    <n v="797314640"/>
    <n v="1731"/>
    <n v="8"/>
    <n v="4320224043"/>
    <n v="7638"/>
    <n v="49"/>
    <n v="17097548270"/>
    <n v="23707"/>
    <n v="309"/>
    <n v="51234152692"/>
    <n v="67631"/>
    <n v="4408"/>
    <s v="domain\PeerSvc"/>
    <x v="1027"/>
    <n v="1"/>
  </r>
  <r>
    <s v="\\FS1\2018\124484"/>
    <n v="6"/>
    <n v="28968346"/>
    <n v="13"/>
    <n v="3"/>
    <n v="2228334"/>
    <n v="3642685"/>
    <n v="9656115"/>
    <n v="28968346"/>
    <n v="0"/>
    <s v="\\FS1\2018\123456\2018\P\001\2083711b-2405-4081-a4bf-0619c8375f1b_BK1.rr"/>
    <n v="6"/>
    <n v="0"/>
    <s v="\\FS1\2018\123456\2018\P\001\2083711b-2405-4081-a4bf-0619c8375f1b_BK1.rr"/>
    <n v="96"/>
    <n v="0"/>
    <n v="0"/>
    <n v="0"/>
    <n v="0"/>
    <n v="0"/>
    <n v="0"/>
    <n v="0"/>
    <n v="0"/>
    <d v="2019-05-17T05:31:48"/>
    <d v="2020-02-08T21:17:22"/>
    <d v="2019-05-17T05:31:35"/>
    <n v="0"/>
    <n v="0"/>
    <n v="0"/>
    <n v="0"/>
    <n v="0"/>
    <n v="0"/>
    <n v="0"/>
    <n v="0"/>
    <n v="0"/>
    <n v="53"/>
    <n v="1"/>
    <n v="3"/>
    <n v="0"/>
    <n v="0"/>
    <n v="3"/>
    <n v="0"/>
    <n v="0"/>
    <n v="3"/>
    <n v="0"/>
    <n v="0"/>
    <n v="3"/>
    <n v="28968346"/>
    <n v="13"/>
    <n v="3"/>
    <n v="0"/>
    <n v="0"/>
    <n v="0"/>
    <n v="0"/>
    <n v="0"/>
    <n v="0"/>
    <n v="0"/>
    <n v="0"/>
    <n v="0"/>
    <n v="53"/>
    <n v="1"/>
    <n v="3"/>
    <s v="domain\PeerSvc"/>
    <x v="1028"/>
    <n v="0"/>
  </r>
  <r>
    <s v="\\FS1\2018\124485"/>
    <n v="8"/>
    <n v="1415986450"/>
    <n v="4440"/>
    <n v="416"/>
    <n v="318915"/>
    <n v="12368619"/>
    <n v="3403813"/>
    <n v="695229921"/>
    <n v="0"/>
    <s v="\\FS1\2018\123456\2018\S\001\CC\2083711b-2405-4081-a4bf-0619c8375f1b\GMI.xml"/>
    <n v="8"/>
    <n v="0"/>
    <s v="\\FS1\2018\123456\2018\S\001\CC\2083711b-2405-4081-a4bf-0619c8375f1b\CF_134_2083711b-2405-4081-a4bf-0619c8375f1b_2083711b-2405-4081-a4bf-0619c8375f1b.docx"/>
    <n v="210"/>
    <n v="0"/>
    <n v="0"/>
    <n v="0"/>
    <n v="0"/>
    <n v="0"/>
    <n v="0"/>
    <n v="1"/>
    <n v="0"/>
    <d v="2020-02-08T13:44:25"/>
    <d v="2020-02-09T01:08:08"/>
    <d v="2020-02-08T13:11:03"/>
    <n v="550431"/>
    <n v="1"/>
    <n v="2"/>
    <n v="7233455"/>
    <n v="21"/>
    <n v="10"/>
    <n v="99779672"/>
    <n v="424"/>
    <n v="68"/>
    <n v="1339353832"/>
    <n v="4049"/>
    <n v="416"/>
    <n v="3733769"/>
    <n v="6"/>
    <n v="416"/>
    <n v="29472480"/>
    <n v="49"/>
    <n v="416"/>
    <n v="229511437"/>
    <n v="590"/>
    <n v="416"/>
    <n v="1415986450"/>
    <n v="4440"/>
    <n v="416"/>
    <n v="2551864"/>
    <n v="4"/>
    <n v="0"/>
    <n v="20959872"/>
    <n v="40"/>
    <n v="1"/>
    <n v="147208408"/>
    <n v="447"/>
    <n v="8"/>
    <n v="1244348261"/>
    <n v="3937"/>
    <n v="416"/>
    <s v="domain\PeerSvc"/>
    <x v="1029"/>
    <n v="1"/>
  </r>
  <r>
    <s v="\\FS1\2018\124486"/>
    <n v="8"/>
    <n v="104032378"/>
    <n v="379"/>
    <n v="45"/>
    <n v="274491"/>
    <n v="945794"/>
    <n v="2311830"/>
    <n v="100481637"/>
    <n v="0"/>
    <s v="\\FS1\2018\123456\2018\I\001\CC\2083711b-2405-4081-a4bf-0619c8375f1b\CFf_2083711b-2405-4081-a4bf-0619c8375f1b_2083711b-2405-4081-a4bf-0619c8375f1b.docx"/>
    <n v="8"/>
    <n v="0"/>
    <s v="\\FS1\2018\123456\2018\I\001\CC\2083711b-2405-4081-a4bf-0619c8375f1b\CF_500_2083711b-2405-4081-a4bf-0619c8375f1b_2083711b-2405-4081-a4bf-0619c8375f1b.docx"/>
    <n v="210"/>
    <n v="0"/>
    <n v="0"/>
    <n v="0"/>
    <n v="0"/>
    <n v="0"/>
    <n v="0"/>
    <n v="0"/>
    <n v="0"/>
    <d v="2020-01-29T09:42:20"/>
    <d v="2020-02-08T21:15:19"/>
    <d v="2020-01-29T09:35:16"/>
    <n v="0"/>
    <n v="0"/>
    <n v="0"/>
    <n v="0"/>
    <n v="0"/>
    <n v="0"/>
    <n v="21249119"/>
    <n v="38"/>
    <n v="1"/>
    <n v="96674115"/>
    <n v="337"/>
    <n v="45"/>
    <n v="0"/>
    <n v="0"/>
    <n v="45"/>
    <n v="0"/>
    <n v="0"/>
    <n v="45"/>
    <n v="41516274"/>
    <n v="74"/>
    <n v="45"/>
    <n v="104032378"/>
    <n v="379"/>
    <n v="45"/>
    <n v="0"/>
    <n v="0"/>
    <n v="0"/>
    <n v="0"/>
    <n v="0"/>
    <n v="0"/>
    <n v="21178857"/>
    <n v="38"/>
    <n v="0"/>
    <n v="94058397"/>
    <n v="335"/>
    <n v="45"/>
    <s v="domain\PeerSvc"/>
    <x v="1030"/>
    <n v="1"/>
  </r>
  <r>
    <s v="\\FS1\2018\124487"/>
    <n v="8"/>
    <n v="115329901"/>
    <n v="203"/>
    <n v="48"/>
    <n v="568127"/>
    <n v="7412859"/>
    <n v="2402706"/>
    <n v="39150307"/>
    <n v="0"/>
    <s v="\\FS1\2018\123456\2018\F\001\CC\2083711b-2405-4081-a4bf-0619c8375f1b\GLI.xml"/>
    <n v="8"/>
    <n v="0"/>
    <s v="\\FS1\2018\123456\2018\P\001\CC\2083711b-2405-4081-a4bf-0619c8375f1b\CF_138_2083711b-2405-4081-a4bf-0619c8375f1b_2083711b-2405-4081-a4bf-0619c8375f1b.docx"/>
    <n v="210"/>
    <n v="0"/>
    <n v="0"/>
    <n v="0"/>
    <n v="0"/>
    <n v="0"/>
    <n v="0"/>
    <n v="0"/>
    <n v="0"/>
    <d v="2019-12-30T13:24:59"/>
    <d v="2020-02-08T21:17:28"/>
    <d v="2019-12-30T12:58:44"/>
    <n v="0"/>
    <n v="0"/>
    <n v="0"/>
    <n v="0"/>
    <n v="0"/>
    <n v="0"/>
    <n v="0"/>
    <n v="0"/>
    <n v="0"/>
    <n v="112707300"/>
    <n v="188"/>
    <n v="48"/>
    <n v="0"/>
    <n v="0"/>
    <n v="48"/>
    <n v="0"/>
    <n v="0"/>
    <n v="48"/>
    <n v="0"/>
    <n v="0"/>
    <n v="48"/>
    <n v="115329901"/>
    <n v="203"/>
    <n v="48"/>
    <n v="0"/>
    <n v="0"/>
    <n v="0"/>
    <n v="0"/>
    <n v="0"/>
    <n v="0"/>
    <n v="0"/>
    <n v="0"/>
    <n v="0"/>
    <n v="112879857"/>
    <n v="189"/>
    <n v="48"/>
    <s v="domain\PeerSvc"/>
    <x v="1031"/>
    <n v="1"/>
  </r>
  <r>
    <s v="\\FS1\2018\124488"/>
    <n v="8"/>
    <n v="79772756"/>
    <n v="305"/>
    <n v="48"/>
    <n v="261550"/>
    <n v="2505902"/>
    <n v="1661932"/>
    <n v="66055613"/>
    <n v="0"/>
    <s v="\\FS1\2018\123456\2018\S\001\CC\2083711b-2405-4081-a4bf-0619c8375f1b\GLI.xml"/>
    <n v="8"/>
    <n v="0"/>
    <s v="\\FS1\2018\123456\2018\S\001\CC\2083711b-2405-4081-a4bf-0619c8375f1b\CF_1000_2083711b-2405-4081-a4bf-0619c8375f1b_2083711b-2405-4081-a4bf-0619c8375f1b.docx"/>
    <n v="211"/>
    <n v="0"/>
    <n v="0"/>
    <n v="0"/>
    <n v="0"/>
    <n v="0"/>
    <n v="0"/>
    <n v="0"/>
    <n v="0"/>
    <d v="2020-02-08T18:02:01"/>
    <d v="2020-02-09T00:42:43"/>
    <d v="2020-02-08T17:45:10"/>
    <n v="477194"/>
    <n v="1"/>
    <n v="1"/>
    <n v="1753361"/>
    <n v="2"/>
    <n v="2"/>
    <n v="2920297"/>
    <n v="3"/>
    <n v="2"/>
    <n v="71621801"/>
    <n v="271"/>
    <n v="48"/>
    <n v="954365"/>
    <n v="2"/>
    <n v="48"/>
    <n v="4296245"/>
    <n v="5"/>
    <n v="48"/>
    <n v="6630101"/>
    <n v="7"/>
    <n v="48"/>
    <n v="79772756"/>
    <n v="305"/>
    <n v="48"/>
    <n v="477194"/>
    <n v="1"/>
    <n v="0"/>
    <n v="3819074"/>
    <n v="4"/>
    <n v="0"/>
    <n v="6152930"/>
    <n v="6"/>
    <n v="0"/>
    <n v="56963571"/>
    <n v="248"/>
    <n v="48"/>
    <s v="domain\PeerSvc"/>
    <x v="1032"/>
    <n v="1"/>
  </r>
  <r>
    <s v="\\FS1\2018\124489"/>
    <n v="8"/>
    <n v="13284797082"/>
    <n v="30783"/>
    <n v="2384"/>
    <n v="431562"/>
    <n v="21473642"/>
    <n v="5572481"/>
    <n v="1875506256"/>
    <n v="0"/>
    <s v="\\FS1\2018\123456\2018\K\001\CC\2083711b-2405-4081-a4bf-0619c8375f1b\GMI.xml"/>
    <n v="8"/>
    <n v="0"/>
    <s v="\\FS1\2018\123456\2018\K\001\CC\2083711b-2405-4081-a4bf-0619c8375f1b\MASK_CFf_2083711b-2405-4081-a4bf-0619c8375f1b_2083711b-2405-4081-a4bf-0619c8375f1b.docx"/>
    <n v="214"/>
    <n v="0"/>
    <n v="0"/>
    <n v="0"/>
    <n v="0"/>
    <n v="0"/>
    <n v="2"/>
    <n v="8"/>
    <n v="2"/>
    <d v="2020-02-09T01:06:11"/>
    <d v="2020-02-09T01:24:50"/>
    <d v="2020-02-09T01:06:10"/>
    <n v="16338223"/>
    <n v="68"/>
    <n v="29"/>
    <n v="304916085"/>
    <n v="1330"/>
    <n v="285"/>
    <n v="1272497211"/>
    <n v="3281"/>
    <n v="531"/>
    <n v="12772238213"/>
    <n v="28343"/>
    <n v="2384"/>
    <n v="1943239038"/>
    <n v="1742"/>
    <n v="2384"/>
    <n v="2101803026"/>
    <n v="2843"/>
    <n v="2384"/>
    <n v="3232724686"/>
    <n v="5085"/>
    <n v="2384"/>
    <n v="13284797082"/>
    <n v="30783"/>
    <n v="2384"/>
    <n v="193715612"/>
    <n v="239"/>
    <n v="1"/>
    <n v="402318250"/>
    <n v="1388"/>
    <n v="36"/>
    <n v="911322475"/>
    <n v="2934"/>
    <n v="59"/>
    <n v="12425398807"/>
    <n v="28139"/>
    <n v="2384"/>
    <s v="domain\PeerSvc"/>
    <x v="1033"/>
    <n v="1"/>
  </r>
  <r>
    <s v="\\FS1\2018\124490"/>
    <n v="8"/>
    <n v="478036916"/>
    <n v="1680"/>
    <n v="190"/>
    <n v="284545"/>
    <n v="1198505"/>
    <n v="2515983"/>
    <n v="349732616"/>
    <n v="0"/>
    <s v="\\FS1\2018\123456\2018\I\002\CC\2083711b-2405-4081-a4bf-0619c8375f1b\GLI.xml"/>
    <n v="8"/>
    <n v="0"/>
    <s v="\\FS1\2018\123456\2018\I\002\CC\2083711b-2405-4081-a4bf-0619c8375f1b\CFf_2083711b-2405-4081-a4bf-0619c8375f1b_2083711b-2405-4081-a4bf-0619c8375f1b.docx"/>
    <n v="209"/>
    <n v="0"/>
    <n v="0"/>
    <n v="0"/>
    <n v="0"/>
    <n v="0"/>
    <n v="0"/>
    <n v="1"/>
    <n v="0"/>
    <d v="2020-02-08T12:13:36"/>
    <d v="2020-02-09T00:29:25"/>
    <d v="2020-02-08T12:13:14"/>
    <n v="0"/>
    <n v="0"/>
    <n v="1"/>
    <n v="4358795"/>
    <n v="6"/>
    <n v="2"/>
    <n v="96145156"/>
    <n v="164"/>
    <n v="11"/>
    <n v="451976950"/>
    <n v="1522"/>
    <n v="190"/>
    <n v="322390"/>
    <n v="2"/>
    <n v="190"/>
    <n v="8298131"/>
    <n v="14"/>
    <n v="190"/>
    <n v="183897925"/>
    <n v="308"/>
    <n v="190"/>
    <n v="478036916"/>
    <n v="1680"/>
    <n v="190"/>
    <n v="322390"/>
    <n v="2"/>
    <n v="0"/>
    <n v="4781086"/>
    <n v="9"/>
    <n v="0"/>
    <n v="94630260"/>
    <n v="165"/>
    <n v="1"/>
    <n v="453071253"/>
    <n v="1528"/>
    <n v="190"/>
    <s v="domain\PeerSvc"/>
    <x v="1034"/>
    <n v="1"/>
  </r>
  <r>
    <s v="\\FS1\2018\124491"/>
    <n v="8"/>
    <n v="1000793554"/>
    <n v="4762"/>
    <n v="497"/>
    <n v="210162"/>
    <n v="3864679"/>
    <n v="2013669"/>
    <n v="639325579"/>
    <n v="0"/>
    <s v="\\FS1\2018\123456\2018\I\002\PC\SP\2083711b-2405-4081-a4bf-0619c8375f1b\"/>
    <n v="8"/>
    <n v="0"/>
    <s v="\\FS1\2018\123456\2018\I\002\CC\2083711b-2405-4081-a4bf-0619c8375f1b\Cache_offd_2083711b-2405-4081-a4bf-0619c8375f1b_2083711b-2405-4081-a4bf-0619c8375f1b.docx"/>
    <n v="210"/>
    <n v="0"/>
    <n v="0"/>
    <n v="0"/>
    <n v="0"/>
    <n v="0"/>
    <n v="1"/>
    <n v="1"/>
    <n v="0"/>
    <d v="2020-02-07T16:24:31"/>
    <d v="2020-02-09T01:11:44"/>
    <d v="2020-02-07T16:23:13"/>
    <n v="0"/>
    <n v="0"/>
    <n v="0"/>
    <n v="7027900"/>
    <n v="37"/>
    <n v="15"/>
    <n v="200269710"/>
    <n v="1954"/>
    <n v="341"/>
    <n v="901709827"/>
    <n v="4177"/>
    <n v="497"/>
    <n v="3187933"/>
    <n v="9"/>
    <n v="497"/>
    <n v="19489076"/>
    <n v="61"/>
    <n v="497"/>
    <n v="227712951"/>
    <n v="2001"/>
    <n v="497"/>
    <n v="1000793554"/>
    <n v="4762"/>
    <n v="497"/>
    <n v="0"/>
    <n v="0"/>
    <n v="0"/>
    <n v="9945122"/>
    <n v="35"/>
    <n v="0"/>
    <n v="68268429"/>
    <n v="1700"/>
    <n v="78"/>
    <n v="891601325"/>
    <n v="4157"/>
    <n v="497"/>
    <s v="domain\PeerSvc"/>
    <x v="1035"/>
    <n v="1"/>
  </r>
  <r>
    <s v="\\FS1\2018\124492"/>
    <n v="8"/>
    <n v="2215678482"/>
    <n v="7609"/>
    <n v="702"/>
    <n v="291191"/>
    <n v="19151136"/>
    <n v="3156237"/>
    <n v="568732155"/>
    <n v="0"/>
    <s v="\\FS1\2018\123456\2018\S\001\PC\PP\2083711b-2405-4081-a4bf-0619c8375f1b.cp"/>
    <n v="8"/>
    <n v="0"/>
    <s v="\\FS1\2018\123456\2018\F\001\CC\2083711b-2405-4081-a4bf-0619c8375f1b\CFf_2083711b-2405-4081-a4bf-0619c8375f1b_2083711b-2405-4081-a4bf-0619c8375f1b.docx"/>
    <n v="209"/>
    <n v="0"/>
    <n v="0"/>
    <n v="0"/>
    <n v="0"/>
    <n v="0"/>
    <n v="1"/>
    <n v="2"/>
    <n v="0"/>
    <d v="2020-02-09T01:14:19"/>
    <d v="2020-02-09T01:26:12"/>
    <d v="2020-02-09T01:14:18"/>
    <n v="429908"/>
    <n v="1"/>
    <n v="3"/>
    <n v="166776281"/>
    <n v="333"/>
    <n v="20"/>
    <n v="387193425"/>
    <n v="590"/>
    <n v="29"/>
    <n v="2062411085"/>
    <n v="6868"/>
    <n v="702"/>
    <n v="4856167"/>
    <n v="6"/>
    <n v="702"/>
    <n v="346937496"/>
    <n v="626"/>
    <n v="702"/>
    <n v="766156089"/>
    <n v="1112"/>
    <n v="702"/>
    <n v="2215678482"/>
    <n v="7609"/>
    <n v="702"/>
    <n v="4426259"/>
    <n v="5"/>
    <n v="0"/>
    <n v="169129104"/>
    <n v="334"/>
    <n v="2"/>
    <n v="397870314"/>
    <n v="598"/>
    <n v="4"/>
    <n v="1992052153"/>
    <n v="6831"/>
    <n v="702"/>
    <s v="domain\PeerSvc"/>
    <x v="1036"/>
    <n v="1"/>
  </r>
  <r>
    <s v="\\FS1\2018\124493"/>
    <n v="8"/>
    <n v="3535709417"/>
    <n v="14126"/>
    <n v="1255"/>
    <n v="250297"/>
    <n v="6703476"/>
    <n v="2817298"/>
    <n v="312793684"/>
    <n v="0"/>
    <s v="\\FS1\2018\123456\2018\C\001\PC\PP\2083711b-2405-4081-a4bf-0619c8375f1b.cp"/>
    <n v="8"/>
    <n v="0"/>
    <s v="\\FS1\2018\123456\2018\I\002\CC\2083711b-2405-4081-a4bf-0619c8375f1b\Cache_offd_2083711b-2405-4081-a4bf-0619c8375f1b_2083711b-2405-4081-a4bf-0619c8375f1b.docx"/>
    <n v="210"/>
    <n v="0"/>
    <n v="0"/>
    <n v="0"/>
    <n v="0"/>
    <n v="0"/>
    <n v="0"/>
    <n v="2"/>
    <n v="1"/>
    <d v="2020-02-09T02:22:07"/>
    <d v="2020-02-09T03:20:05"/>
    <d v="2020-02-09T02:22:07"/>
    <n v="2321063"/>
    <n v="2"/>
    <n v="12"/>
    <n v="54567406"/>
    <n v="147"/>
    <n v="44"/>
    <n v="866565308"/>
    <n v="5596"/>
    <n v="868"/>
    <n v="3505693767"/>
    <n v="14038"/>
    <n v="1255"/>
    <n v="33361055"/>
    <n v="54"/>
    <n v="1255"/>
    <n v="139205646"/>
    <n v="271"/>
    <n v="1255"/>
    <n v="969681485"/>
    <n v="5720"/>
    <n v="1255"/>
    <n v="3535709417"/>
    <n v="14126"/>
    <n v="1255"/>
    <n v="17253045"/>
    <n v="27"/>
    <n v="0"/>
    <n v="103556637"/>
    <n v="197"/>
    <n v="4"/>
    <n v="524787056"/>
    <n v="4939"/>
    <n v="130"/>
    <n v="3489046547"/>
    <n v="14001"/>
    <n v="1255"/>
    <s v="domain\PeerSvc"/>
    <x v="1037"/>
    <n v="1"/>
  </r>
  <r>
    <s v="\\FS1\2018\124494"/>
    <n v="8"/>
    <n v="749733098"/>
    <n v="834"/>
    <n v="122"/>
    <n v="898960"/>
    <n v="31305614"/>
    <n v="6145353"/>
    <n v="673441778"/>
    <n v="0"/>
    <s v="\\FS1\2018\123456\2018\Y\001\CC\2083711b-2405-4081-a4bf-0619c8375f1b\GMI.xml"/>
    <n v="8"/>
    <n v="0"/>
    <s v="\\FS1\2018\123456\2018\Y\001\CC\2083711b-2405-4081-a4bf-0619c8375f1b\CFf_2083711b-2405-4081-a4bf-0619c8375f1b_2083711b-2405-4081-a4bf-0619c8375f1b.docx"/>
    <n v="209"/>
    <n v="0"/>
    <n v="0"/>
    <n v="0"/>
    <n v="0"/>
    <n v="0"/>
    <n v="0"/>
    <n v="0"/>
    <n v="0"/>
    <d v="2020-02-08T21:35:42"/>
    <d v="2020-02-09T01:24:34"/>
    <d v="2020-02-08T21:35:39"/>
    <n v="1018394"/>
    <n v="2"/>
    <n v="1"/>
    <n v="3696570"/>
    <n v="15"/>
    <n v="5"/>
    <n v="29451285"/>
    <n v="29"/>
    <n v="7"/>
    <n v="733869887"/>
    <n v="741"/>
    <n v="122"/>
    <n v="43164517"/>
    <n v="19"/>
    <n v="122"/>
    <n v="46533143"/>
    <n v="23"/>
    <n v="122"/>
    <n v="72934330"/>
    <n v="38"/>
    <n v="122"/>
    <n v="749733098"/>
    <n v="834"/>
    <n v="122"/>
    <n v="1018394"/>
    <n v="2"/>
    <n v="0"/>
    <n v="44179926"/>
    <n v="18"/>
    <n v="0"/>
    <n v="62630858"/>
    <n v="30"/>
    <n v="0"/>
    <n v="714968730"/>
    <n v="725"/>
    <n v="122"/>
    <s v="domain\PeerSvc"/>
    <x v="1038"/>
    <n v="1"/>
  </r>
  <r>
    <s v="\\FS1\2018\124495"/>
    <n v="8"/>
    <n v="1378600140"/>
    <n v="5674"/>
    <n v="488"/>
    <n v="242967"/>
    <n v="1816610"/>
    <n v="2825000"/>
    <n v="770669671"/>
    <n v="0"/>
    <s v="\\FS1\2018\123456\2018\S\001\CC\2083711b-2405-4081-a4bf-0619c8375f1b\CFf_2083711b-2405-4081-a4bf-0619c8375f1b_2083711b-2405-4081-a4bf-0619c8375f1b.docx"/>
    <n v="8"/>
    <n v="0"/>
    <s v="\\FS1\2018\123456\2018\I\002\CC\2083711b-2405-4081-a4bf-0619c8375f1b\FC_CFf_2083711b-2405-4081-a4bf-0619c8375f1b_2083711b-2405-4081-a4bf-0619c8375f1b.docx"/>
    <n v="212"/>
    <n v="0"/>
    <n v="0"/>
    <n v="0"/>
    <n v="0"/>
    <n v="0"/>
    <n v="1"/>
    <n v="1"/>
    <n v="0"/>
    <d v="2020-02-08T16:01:38"/>
    <d v="2020-02-09T01:04:17"/>
    <d v="2020-02-08T15:24:25"/>
    <n v="677402"/>
    <n v="1"/>
    <n v="2"/>
    <n v="12836433"/>
    <n v="36"/>
    <n v="11"/>
    <n v="237075440"/>
    <n v="443"/>
    <n v="40"/>
    <n v="1325798674"/>
    <n v="5412"/>
    <n v="488"/>
    <n v="4547516"/>
    <n v="6"/>
    <n v="488"/>
    <n v="25599220"/>
    <n v="54"/>
    <n v="488"/>
    <n v="565122799"/>
    <n v="903"/>
    <n v="488"/>
    <n v="1378600140"/>
    <n v="5674"/>
    <n v="488"/>
    <n v="3870114"/>
    <n v="5"/>
    <n v="0"/>
    <n v="16084025"/>
    <n v="41"/>
    <n v="5"/>
    <n v="234165820"/>
    <n v="433"/>
    <n v="19"/>
    <n v="1304317422"/>
    <n v="5381"/>
    <n v="488"/>
    <s v="domain\PeerSvc"/>
    <x v="1039"/>
    <n v="1"/>
  </r>
  <r>
    <s v="\\FS1\2018\124496"/>
    <n v="8"/>
    <n v="424783832"/>
    <n v="1011"/>
    <n v="150"/>
    <n v="420162"/>
    <n v="8875166"/>
    <n v="2831892"/>
    <n v="298837585"/>
    <n v="0"/>
    <s v="\\FS1\2018\123456\2018\P\001\CC\2083711b-2405-4081-a4bf-0619c8375f1b\GLI.xml"/>
    <n v="8"/>
    <n v="0"/>
    <s v="\\FS1\2018\123456\2018\P\001\CC\2083711b-2405-4081-a4bf-0619c8375f1b\CFf_2083711b-2405-4081-a4bf-0619c8375f1b_2083711b-2405-4081-a4bf-0619c8375f1b.docx"/>
    <n v="209"/>
    <n v="0"/>
    <n v="0"/>
    <n v="0"/>
    <n v="0"/>
    <n v="0"/>
    <n v="0"/>
    <n v="0"/>
    <n v="0"/>
    <d v="2020-02-08T20:10:38"/>
    <d v="2020-02-09T01:24:52"/>
    <d v="2020-02-08T20:10:25"/>
    <n v="1279195"/>
    <n v="8"/>
    <n v="4"/>
    <n v="8499333"/>
    <n v="21"/>
    <n v="4"/>
    <n v="109509452"/>
    <n v="209"/>
    <n v="40"/>
    <n v="406211659"/>
    <n v="903"/>
    <n v="150"/>
    <n v="17116228"/>
    <n v="36"/>
    <n v="150"/>
    <n v="17116228"/>
    <n v="36"/>
    <n v="150"/>
    <n v="146363560"/>
    <n v="245"/>
    <n v="150"/>
    <n v="424783832"/>
    <n v="1011"/>
    <n v="150"/>
    <n v="2690993"/>
    <n v="8"/>
    <n v="0"/>
    <n v="10313842"/>
    <n v="22"/>
    <n v="0"/>
    <n v="75899713"/>
    <n v="184"/>
    <n v="4"/>
    <n v="406667711"/>
    <n v="908"/>
    <n v="150"/>
    <s v="domain\PeerSvc"/>
    <x v="1040"/>
    <n v="1"/>
  </r>
  <r>
    <s v="\\FS1\2018\124497"/>
    <n v="8"/>
    <n v="862602802"/>
    <n v="2319"/>
    <n v="213"/>
    <n v="371971"/>
    <n v="17288062"/>
    <n v="4049778"/>
    <n v="422613251"/>
    <n v="0"/>
    <s v="\\FS1\2018\123456\2018\P\001\CC\2083711b-2405-4081-a4bf-0619c8375f1b\GLI.xml"/>
    <n v="8"/>
    <n v="0"/>
    <s v="\\FS1\2018\123456\2018\S\001\CC\2083711b-2405-4081-a4bf-0619c8375f1b\FC_CFf_2083711b-2405-4081-a4bf-0619c8375f1b_2083711b-2405-4081-a4bf-0619c8375f1b.docx"/>
    <n v="212"/>
    <n v="0"/>
    <n v="0"/>
    <n v="0"/>
    <n v="0"/>
    <n v="0"/>
    <n v="0"/>
    <n v="0"/>
    <n v="0"/>
    <d v="2020-02-08T10:56:47"/>
    <d v="2020-02-09T01:11:21"/>
    <d v="2020-02-08T10:48:13"/>
    <n v="1348537"/>
    <n v="7"/>
    <n v="4"/>
    <n v="2383989"/>
    <n v="9"/>
    <n v="6"/>
    <n v="7443454"/>
    <n v="16"/>
    <n v="7"/>
    <n v="855842056"/>
    <n v="2289"/>
    <n v="213"/>
    <n v="1866263"/>
    <n v="8"/>
    <n v="213"/>
    <n v="4406827"/>
    <n v="12"/>
    <n v="213"/>
    <n v="16192090"/>
    <n v="25"/>
    <n v="213"/>
    <n v="862602802"/>
    <n v="2319"/>
    <n v="213"/>
    <n v="1348537"/>
    <n v="7"/>
    <n v="1"/>
    <n v="3371375"/>
    <n v="10"/>
    <n v="1"/>
    <n v="15111268"/>
    <n v="23"/>
    <n v="1"/>
    <n v="854354171"/>
    <n v="2284"/>
    <n v="213"/>
    <s v="domain\PeerSvc"/>
    <x v="1041"/>
    <n v="1"/>
  </r>
  <r>
    <s v="\\FS1\2018\124498"/>
    <n v="6"/>
    <n v="69176877"/>
    <n v="382"/>
    <n v="13"/>
    <n v="181091"/>
    <n v="421279"/>
    <n v="5321298"/>
    <n v="38409387"/>
    <n v="0"/>
    <s v="\\FS1\2018\123456\2018\C\001\2083711b-2405-4081-a4bf-0619c8375f1b_FC.rr"/>
    <n v="6"/>
    <n v="0"/>
    <s v="\\FS1\2018\123456\2018\C\001\2083711b-2405-4081-a4bf-0619c8375f1b_FC.rr"/>
    <n v="95"/>
    <n v="0"/>
    <n v="0"/>
    <n v="0"/>
    <n v="0"/>
    <n v="0"/>
    <n v="0"/>
    <n v="0"/>
    <n v="0"/>
    <d v="2019-05-17T10:59:25"/>
    <d v="2020-02-08T21:15:15"/>
    <d v="2019-05-17T10:56:25"/>
    <n v="0"/>
    <n v="0"/>
    <n v="0"/>
    <n v="0"/>
    <n v="0"/>
    <n v="0"/>
    <n v="0"/>
    <n v="0"/>
    <n v="0"/>
    <n v="0"/>
    <n v="0"/>
    <n v="13"/>
    <n v="0"/>
    <n v="0"/>
    <n v="13"/>
    <n v="0"/>
    <n v="0"/>
    <n v="13"/>
    <n v="0"/>
    <n v="0"/>
    <n v="13"/>
    <n v="69176877"/>
    <n v="382"/>
    <n v="13"/>
    <n v="0"/>
    <n v="0"/>
    <n v="0"/>
    <n v="0"/>
    <n v="0"/>
    <n v="0"/>
    <n v="0"/>
    <n v="0"/>
    <n v="0"/>
    <n v="0"/>
    <n v="0"/>
    <n v="13"/>
    <s v="domain\PeerSvc"/>
    <x v="1042"/>
    <n v="0"/>
  </r>
  <r>
    <s v="\\FS1\2018\124499"/>
    <n v="8"/>
    <n v="485740832"/>
    <n v="1832"/>
    <n v="187"/>
    <n v="265142"/>
    <n v="2005256"/>
    <n v="2597544"/>
    <n v="287975382"/>
    <n v="0"/>
    <s v="\\FS1\2018\123456\2018\X\001\CC\2083711b-2405-4081-a4bf-0619c8375f1b\GLI.xml"/>
    <n v="8"/>
    <n v="0"/>
    <s v="\\FS1\2018\123456\2018\S\001\CC\2083711b-2405-4081-a4bf-0619c8375f1b\CF_315_2083711b-2405-4081-a4bf-0619c8375f1b_2083711b-2405-4081-a4bf-0619c8375f1b.docx"/>
    <n v="210"/>
    <n v="0"/>
    <n v="0"/>
    <n v="0"/>
    <n v="0"/>
    <n v="0"/>
    <n v="0"/>
    <n v="0"/>
    <n v="0"/>
    <d v="2020-02-06T15:07:03"/>
    <d v="2020-02-09T01:20:12"/>
    <d v="2020-02-06T15:07:03"/>
    <n v="0"/>
    <n v="0"/>
    <n v="0"/>
    <n v="71403005"/>
    <n v="420"/>
    <n v="95"/>
    <n v="180597421"/>
    <n v="567"/>
    <n v="102"/>
    <n v="453204848"/>
    <n v="1640"/>
    <n v="187"/>
    <n v="0"/>
    <n v="0"/>
    <n v="187"/>
    <n v="71403005"/>
    <n v="420"/>
    <n v="187"/>
    <n v="221980052"/>
    <n v="626"/>
    <n v="187"/>
    <n v="485740832"/>
    <n v="1832"/>
    <n v="187"/>
    <n v="0"/>
    <n v="0"/>
    <n v="0"/>
    <n v="4408692"/>
    <n v="336"/>
    <n v="13"/>
    <n v="113930530"/>
    <n v="483"/>
    <n v="13"/>
    <n v="450739351"/>
    <n v="1641"/>
    <n v="187"/>
    <s v="domain\PeerSvc"/>
    <x v="1043"/>
    <n v="1"/>
  </r>
  <r>
    <s v="\\FS1\2018\124500"/>
    <n v="8"/>
    <n v="1095963508"/>
    <n v="4410"/>
    <n v="458"/>
    <n v="248517"/>
    <n v="5266791"/>
    <n v="2392933"/>
    <n v="293782898"/>
    <n v="0"/>
    <s v="\\FS1\2018\123456\2018\I\002\PC\PP\2083711b-2405-4081-a4bf-0619c8375f1b.cp"/>
    <n v="8"/>
    <n v="0"/>
    <s v="\\FS1\2018\123456\2018\K\001\CC\2083711b-2405-4081-a4bf-0619c8375f1b\MASK_CFf_2083711b-2405-4081-a4bf-0619c8375f1b_2083711b-2405-4081-a4bf-0619c8375f1b.docx"/>
    <n v="214"/>
    <n v="0"/>
    <n v="0"/>
    <n v="0"/>
    <n v="0"/>
    <n v="0"/>
    <n v="0"/>
    <n v="0"/>
    <n v="0"/>
    <d v="2020-02-07T15:30:44"/>
    <d v="2020-02-09T00:24:11"/>
    <d v="2020-02-07T15:30:40"/>
    <n v="0"/>
    <n v="0"/>
    <n v="0"/>
    <n v="11460804"/>
    <n v="29"/>
    <n v="12"/>
    <n v="23758119"/>
    <n v="85"/>
    <n v="19"/>
    <n v="1067704912"/>
    <n v="4285"/>
    <n v="458"/>
    <n v="941610"/>
    <n v="2"/>
    <n v="458"/>
    <n v="19071639"/>
    <n v="37"/>
    <n v="458"/>
    <n v="41416076"/>
    <n v="107"/>
    <n v="458"/>
    <n v="1095963508"/>
    <n v="4410"/>
    <n v="458"/>
    <n v="0"/>
    <n v="0"/>
    <n v="0"/>
    <n v="14531815"/>
    <n v="28"/>
    <n v="2"/>
    <n v="20774923"/>
    <n v="71"/>
    <n v="3"/>
    <n v="1054935086"/>
    <n v="4262"/>
    <n v="458"/>
    <s v="domain\PeerSvc"/>
    <x v="1044"/>
    <n v="1"/>
  </r>
  <r>
    <s v="\\FS1\2018\124501"/>
    <n v="8"/>
    <n v="433668525"/>
    <n v="1038"/>
    <n v="214"/>
    <n v="417792"/>
    <n v="3041344"/>
    <n v="2026488"/>
    <n v="378815084"/>
    <n v="0"/>
    <s v="\\FS1\2018\123456\2018\F\001\CC\2083711b-2405-4081-a4bf-0619c8375f1b\LGP.docx"/>
    <n v="8"/>
    <n v="0"/>
    <s v="\\FS1\2018\123456\2018\I\001\CC\2083711b-2405-4081-a4bf-0619c8375f1b\CFf_2083711b-2405-4081-a4bf-0619c8375f1b_2083711b-2405-4081-a4bf-0619c8375f1b.docx"/>
    <n v="209"/>
    <n v="0"/>
    <n v="0"/>
    <n v="0"/>
    <n v="0"/>
    <n v="0"/>
    <n v="0"/>
    <n v="1"/>
    <n v="0"/>
    <d v="2020-02-07T15:12:59"/>
    <d v="2020-02-09T00:19:09"/>
    <d v="2020-02-07T15:10:43"/>
    <n v="0"/>
    <n v="0"/>
    <n v="0"/>
    <n v="3573116"/>
    <n v="6"/>
    <n v="2"/>
    <n v="11598864"/>
    <n v="25"/>
    <n v="5"/>
    <n v="399275594"/>
    <n v="843"/>
    <n v="214"/>
    <n v="566186"/>
    <n v="1"/>
    <n v="214"/>
    <n v="7105599"/>
    <n v="12"/>
    <n v="214"/>
    <n v="29558220"/>
    <n v="54"/>
    <n v="214"/>
    <n v="433668525"/>
    <n v="1037"/>
    <n v="214"/>
    <n v="0"/>
    <n v="0"/>
    <n v="0"/>
    <n v="4031803"/>
    <n v="7"/>
    <n v="0"/>
    <n v="20826012"/>
    <n v="38"/>
    <n v="0"/>
    <n v="393824973"/>
    <n v="847"/>
    <n v="214"/>
    <s v="domain\PeerSvc"/>
    <x v="1045"/>
    <n v="1"/>
  </r>
  <r>
    <s v="\\FS1\2018\124502"/>
    <n v="8"/>
    <n v="68306083"/>
    <n v="244"/>
    <n v="57"/>
    <n v="279942"/>
    <n v="1028905"/>
    <n v="1198352"/>
    <n v="37890756"/>
    <n v="0"/>
    <s v="\\FS1\2018\123456\2018\I\001\CC\2083711b-2405-4081-a4bf-0619c8375f1b\GMI.xml"/>
    <n v="8"/>
    <n v="0"/>
    <s v="\\FS1\2018\123456\2018\S\001\CC\2083711b-2405-4081-a4bf-0619c8375f1b\CF_134_2083711b-2405-4081-a4bf-0619c8375f1b_2083711b-2405-4081-a4bf-0619c8375f1b.docx"/>
    <n v="210"/>
    <n v="0"/>
    <n v="0"/>
    <n v="0"/>
    <n v="0"/>
    <n v="0"/>
    <n v="0"/>
    <n v="0"/>
    <n v="0"/>
    <d v="2020-01-26T23:12:59"/>
    <d v="2020-02-08T20:57:53"/>
    <d v="2020-01-26T23:12:55"/>
    <n v="0"/>
    <n v="0"/>
    <n v="0"/>
    <n v="0"/>
    <n v="0"/>
    <n v="0"/>
    <n v="2887247"/>
    <n v="3"/>
    <n v="1"/>
    <n v="67537428"/>
    <n v="243"/>
    <n v="57"/>
    <n v="0"/>
    <n v="0"/>
    <n v="57"/>
    <n v="0"/>
    <n v="0"/>
    <n v="57"/>
    <n v="5772984"/>
    <n v="6"/>
    <n v="57"/>
    <n v="68306083"/>
    <n v="244"/>
    <n v="57"/>
    <n v="0"/>
    <n v="0"/>
    <n v="0"/>
    <n v="0"/>
    <n v="0"/>
    <n v="0"/>
    <n v="2885737"/>
    <n v="3"/>
    <n v="0"/>
    <n v="65746511"/>
    <n v="241"/>
    <n v="57"/>
    <s v="domain\PeerSvc"/>
    <x v="1046"/>
    <n v="1"/>
  </r>
  <r>
    <s v="\\FS1\2018\124503"/>
    <n v="8"/>
    <n v="98786063"/>
    <n v="187"/>
    <n v="44"/>
    <n v="528267"/>
    <n v="5204964"/>
    <n v="2245137"/>
    <n v="48546025"/>
    <n v="0"/>
    <s v="\\FS1\2018\123456\2018\F\001\CC\2083711b-2405-4081-a4bf-0619c8375f1b\LGP.docx"/>
    <n v="8"/>
    <n v="0"/>
    <s v="\\FS1\2018\123456\2018\S\001\CC\2083711b-2405-4081-a4bf-0619c8375f1b\CFf_2083711b-2405-4081-a4bf-0619c8375f1b_2083711b-2405-4081-a4bf-0619c8375f1b.docx"/>
    <n v="209"/>
    <n v="0"/>
    <n v="0"/>
    <n v="0"/>
    <n v="0"/>
    <n v="0"/>
    <n v="0"/>
    <n v="0"/>
    <n v="0"/>
    <d v="2020-01-28T08:54:05"/>
    <d v="2020-02-08T21:17:30"/>
    <d v="2020-01-28T08:12:06"/>
    <n v="0"/>
    <n v="0"/>
    <n v="0"/>
    <n v="0"/>
    <n v="0"/>
    <n v="0"/>
    <n v="41474767"/>
    <n v="16"/>
    <n v="5"/>
    <n v="98469596"/>
    <n v="185"/>
    <n v="44"/>
    <n v="0"/>
    <n v="0"/>
    <n v="44"/>
    <n v="0"/>
    <n v="0"/>
    <n v="44"/>
    <n v="44996239"/>
    <n v="20"/>
    <n v="44"/>
    <n v="98786063"/>
    <n v="187"/>
    <n v="44"/>
    <n v="0"/>
    <n v="0"/>
    <n v="0"/>
    <n v="0"/>
    <n v="0"/>
    <n v="0"/>
    <n v="43532449"/>
    <n v="17"/>
    <n v="0"/>
    <n v="98635200"/>
    <n v="186"/>
    <n v="44"/>
    <s v="domain\PeerSvc"/>
    <x v="1047"/>
    <n v="1"/>
  </r>
  <r>
    <s v="\\FS1\2018\124504"/>
    <n v="8"/>
    <n v="2036651407"/>
    <n v="3771"/>
    <n v="436"/>
    <n v="540082"/>
    <n v="34701448"/>
    <n v="4671218"/>
    <n v="906194051"/>
    <n v="0"/>
    <s v="\\FS1\2018\123456\2018\Y\001\CC\2083711b-2405-4081-a4bf-0619c8375f1b\GLI.xml"/>
    <n v="8"/>
    <n v="0"/>
    <s v="\\FS1\2018\123456\2018\S\001\CC\2083711b-2405-4081-a4bf-0619c8375f1b\CF_134_2083711b-2405-4081-a4bf-0619c8375f1b_2083711b-2405-4081-a4bf-0619c8375f1b.docx"/>
    <n v="210"/>
    <n v="0"/>
    <n v="0"/>
    <n v="0"/>
    <n v="0"/>
    <n v="0"/>
    <n v="0"/>
    <n v="2"/>
    <n v="0"/>
    <d v="2020-02-07T17:38:32"/>
    <d v="2020-02-08T23:57:48"/>
    <d v="2020-02-07T17:26:04"/>
    <n v="0"/>
    <n v="0"/>
    <n v="0"/>
    <n v="15026736"/>
    <n v="15"/>
    <n v="6"/>
    <n v="455593990"/>
    <n v="421"/>
    <n v="19"/>
    <n v="1968063483"/>
    <n v="3383"/>
    <n v="436"/>
    <n v="1869529"/>
    <n v="1"/>
    <n v="436"/>
    <n v="35492948"/>
    <n v="24"/>
    <n v="436"/>
    <n v="905036020"/>
    <n v="815"/>
    <n v="436"/>
    <n v="2036651407"/>
    <n v="3771"/>
    <n v="436"/>
    <n v="0"/>
    <n v="0"/>
    <n v="0"/>
    <n v="30641153"/>
    <n v="20"/>
    <n v="0"/>
    <n v="505923406"/>
    <n v="437"/>
    <n v="1"/>
    <n v="1972945105"/>
    <n v="3412"/>
    <n v="436"/>
    <s v="domain\PeerSvc"/>
    <x v="1048"/>
    <n v="1"/>
  </r>
  <r>
    <s v="\\FS1\2018\124505"/>
    <n v="8"/>
    <n v="4279125"/>
    <n v="14"/>
    <n v="10"/>
    <n v="305651"/>
    <n v="456562"/>
    <n v="427912"/>
    <n v="2789465"/>
    <n v="0"/>
    <s v="\\FS1\2018\123456\2018\I\001\CC\2083711b-2405-4081-a4bf-0619c8375f1b\LGP.docx"/>
    <n v="8"/>
    <n v="0"/>
    <s v="\\FS1\2018\123456\2018\I\001\CC\2083711b-2405-4081-a4bf-0619c8375f1b\LGP.docx"/>
    <n v="142"/>
    <n v="0"/>
    <n v="0"/>
    <n v="0"/>
    <n v="0"/>
    <n v="0"/>
    <n v="0"/>
    <n v="0"/>
    <n v="0"/>
    <d v="2019-05-17T06:01:35"/>
    <d v="2020-02-08T21:17:29"/>
    <d v="2019-05-17T06:01:33"/>
    <n v="0"/>
    <n v="0"/>
    <n v="0"/>
    <n v="0"/>
    <n v="0"/>
    <n v="0"/>
    <n v="0"/>
    <n v="0"/>
    <n v="0"/>
    <n v="4279125"/>
    <n v="14"/>
    <n v="10"/>
    <n v="0"/>
    <n v="0"/>
    <n v="10"/>
    <n v="0"/>
    <n v="0"/>
    <n v="10"/>
    <n v="0"/>
    <n v="0"/>
    <n v="10"/>
    <n v="4279125"/>
    <n v="14"/>
    <n v="10"/>
    <n v="0"/>
    <n v="0"/>
    <n v="0"/>
    <n v="0"/>
    <n v="0"/>
    <n v="0"/>
    <n v="0"/>
    <n v="0"/>
    <n v="0"/>
    <n v="4279125"/>
    <n v="14"/>
    <n v="10"/>
    <s v="domain\PeerSvc"/>
    <x v="1049"/>
    <n v="0"/>
  </r>
  <r>
    <s v="\\FS1\2018\124506"/>
    <n v="8"/>
    <n v="14622908"/>
    <n v="33"/>
    <n v="15"/>
    <n v="443118"/>
    <n v="1067013"/>
    <n v="974860"/>
    <n v="9909973"/>
    <n v="0"/>
    <s v="\\FS1\2018\123456\2018\S\001\CC\2083711b-2405-4081-a4bf-0619c8375f1b\GMI.xml"/>
    <n v="8"/>
    <n v="0"/>
    <s v="\\FS1\2018\123456\2018\S\001\CC\2083711b-2405-4081-a4bf-0619c8375f1b\CF_44_2083711b-2405-4081-a4bf-0619c8375f1b_2083711b-2405-4081-a4bf-0619c8375f1b.docx"/>
    <n v="209"/>
    <n v="0"/>
    <n v="0"/>
    <n v="0"/>
    <n v="0"/>
    <n v="0"/>
    <n v="0"/>
    <n v="0"/>
    <n v="0"/>
    <d v="2019-12-26T14:41:04"/>
    <d v="2020-02-08T21:17:30"/>
    <d v="2019-12-26T14:40:52"/>
    <n v="0"/>
    <n v="0"/>
    <n v="0"/>
    <n v="0"/>
    <n v="0"/>
    <n v="0"/>
    <n v="0"/>
    <n v="0"/>
    <n v="0"/>
    <n v="13867052"/>
    <n v="29"/>
    <n v="15"/>
    <n v="0"/>
    <n v="0"/>
    <n v="15"/>
    <n v="650633"/>
    <n v="1"/>
    <n v="15"/>
    <n v="650633"/>
    <n v="1"/>
    <n v="15"/>
    <n v="14622908"/>
    <n v="33"/>
    <n v="15"/>
    <n v="0"/>
    <n v="0"/>
    <n v="0"/>
    <n v="0"/>
    <n v="0"/>
    <n v="0"/>
    <n v="0"/>
    <n v="0"/>
    <n v="0"/>
    <n v="10973699"/>
    <n v="26"/>
    <n v="15"/>
    <s v="domain\PeerSvc"/>
    <x v="1050"/>
    <n v="1"/>
  </r>
  <r>
    <s v="\\FS1\2018\124507"/>
    <n v="8"/>
    <n v="7647849153"/>
    <n v="30519"/>
    <n v="2603"/>
    <n v="250593"/>
    <n v="21862868"/>
    <n v="2938090"/>
    <n v="3250148306"/>
    <n v="0"/>
    <s v="\\FS1\2018\123456\2018\I\003\PC\SP\2083711b-2405-4081-a4bf-0619c8375f1b\"/>
    <n v="8"/>
    <n v="0"/>
    <s v="\\FS1\2018\123456\2018\I\001\CC\2083711b-2405-4081-a4bf-0619c8375f1b\CF_34050_2083711b-2405-4081-a4bf-0619c8375f1b_2083711b-2405-4081-a4bf-0619c8375f1b.docx"/>
    <n v="212"/>
    <n v="0"/>
    <n v="0"/>
    <n v="0"/>
    <n v="0"/>
    <n v="0"/>
    <n v="4"/>
    <n v="5"/>
    <n v="2"/>
    <d v="2020-02-09T02:33:30"/>
    <d v="2020-02-09T04:48:05"/>
    <d v="2020-02-09T02:33:29"/>
    <n v="12617877"/>
    <n v="17"/>
    <n v="14"/>
    <n v="32646011"/>
    <n v="147"/>
    <n v="60"/>
    <n v="1776125935"/>
    <n v="3271"/>
    <n v="245"/>
    <n v="7246890913"/>
    <n v="28097"/>
    <n v="2603"/>
    <n v="193260682"/>
    <n v="765"/>
    <n v="2603"/>
    <n v="231431723"/>
    <n v="925"/>
    <n v="2603"/>
    <n v="3490631066"/>
    <n v="6267"/>
    <n v="2603"/>
    <n v="7647849153"/>
    <n v="30519"/>
    <n v="2603"/>
    <n v="186338014"/>
    <n v="750"/>
    <n v="0"/>
    <n v="209582176"/>
    <n v="885"/>
    <n v="16"/>
    <n v="1885505497"/>
    <n v="3893"/>
    <n v="68"/>
    <n v="7230919430"/>
    <n v="28206"/>
    <n v="2603"/>
    <s v="domain\PeerSvc"/>
    <x v="1051"/>
    <n v="1"/>
  </r>
  <r>
    <s v="\\FS1\2018\124508"/>
    <n v="8"/>
    <n v="2225614743"/>
    <n v="6518"/>
    <n v="590"/>
    <n v="341456"/>
    <n v="70914074"/>
    <n v="3772228"/>
    <n v="884538655"/>
    <n v="0"/>
    <s v="\\FS1\2018\123456\2018\P\001\CC\2083711b-2405-4081-a4bf-0619c8375f1b\GLI.xml"/>
    <n v="8"/>
    <n v="0"/>
    <s v="\\FS1\2018\123456\2018\P\001\CC\2083711b-2405-4081-a4bf-0619c8375f1b\CFf_2083711b-2405-4081-a4bf-0619c8375f1b_2083711b-2405-4081-a4bf-0619c8375f1b.docx"/>
    <n v="209"/>
    <n v="0"/>
    <n v="0"/>
    <n v="0"/>
    <n v="0"/>
    <n v="0"/>
    <n v="1"/>
    <n v="2"/>
    <n v="0"/>
    <d v="2020-02-07T15:25:20"/>
    <d v="2020-02-08T23:52:19"/>
    <d v="2020-02-07T14:42:59"/>
    <n v="0"/>
    <n v="0"/>
    <n v="0"/>
    <n v="375860705"/>
    <n v="2136"/>
    <n v="376"/>
    <n v="640024952"/>
    <n v="3504"/>
    <n v="466"/>
    <n v="2171681496"/>
    <n v="6232"/>
    <n v="590"/>
    <n v="2597735"/>
    <n v="3"/>
    <n v="590"/>
    <n v="377148050"/>
    <n v="2138"/>
    <n v="590"/>
    <n v="643548370"/>
    <n v="3509"/>
    <n v="590"/>
    <n v="2225614743"/>
    <n v="6518"/>
    <n v="590"/>
    <n v="0"/>
    <n v="0"/>
    <n v="0"/>
    <n v="35572145"/>
    <n v="1442"/>
    <n v="14"/>
    <n v="195021216"/>
    <n v="2388"/>
    <n v="49"/>
    <n v="2161078125"/>
    <n v="6236"/>
    <n v="590"/>
    <s v="domain\PeerSvc"/>
    <x v="1052"/>
    <n v="1"/>
  </r>
  <r>
    <s v="\\FS1\2018\124509"/>
    <n v="8"/>
    <n v="1022457404"/>
    <n v="2538"/>
    <n v="248"/>
    <n v="402859"/>
    <n v="50618087"/>
    <n v="4122812"/>
    <n v="684589361"/>
    <n v="0"/>
    <s v="\\FS1\2018\123456\2018\S\001\CC\2083711b-2405-4081-a4bf-0619c8375f1b\GMI.xml"/>
    <n v="8"/>
    <n v="0"/>
    <s v="\\FS1\2018\123456\2018\I\001\CC\2083711b-2405-4081-a4bf-0619c8375f1b\Cache_offd_2083711b-2405-4081-a4bf-0619c8375f1b_2083711b-2405-4081-a4bf-0619c8375f1b.docx"/>
    <n v="210"/>
    <n v="0"/>
    <n v="0"/>
    <n v="0"/>
    <n v="0"/>
    <n v="0"/>
    <n v="0"/>
    <n v="1"/>
    <n v="0"/>
    <d v="2020-02-07T14:52:15"/>
    <d v="2020-02-09T01:14:34"/>
    <d v="2020-02-07T14:52:11"/>
    <n v="0"/>
    <n v="0"/>
    <n v="0"/>
    <n v="2810285"/>
    <n v="7"/>
    <n v="2"/>
    <n v="7242498"/>
    <n v="18"/>
    <n v="8"/>
    <n v="974203269"/>
    <n v="2295"/>
    <n v="248"/>
    <n v="866779"/>
    <n v="5"/>
    <n v="248"/>
    <n v="11566223"/>
    <n v="18"/>
    <n v="248"/>
    <n v="18425784"/>
    <n v="33"/>
    <n v="248"/>
    <n v="1022457404"/>
    <n v="2538"/>
    <n v="248"/>
    <n v="0"/>
    <n v="0"/>
    <n v="0"/>
    <n v="2482540"/>
    <n v="6"/>
    <n v="0"/>
    <n v="6055772"/>
    <n v="16"/>
    <n v="1"/>
    <n v="952086657"/>
    <n v="2271"/>
    <n v="248"/>
    <s v="domain\PeerSvc"/>
    <x v="1053"/>
    <n v="1"/>
  </r>
  <r>
    <s v="\\FS1\2018\124510"/>
    <n v="8"/>
    <n v="161662824"/>
    <n v="409"/>
    <n v="94"/>
    <n v="395263"/>
    <n v="3124869"/>
    <n v="1719817"/>
    <n v="94309208"/>
    <n v="0"/>
    <s v="\\FS1\2018\123456\2018\X\001\CC\2083711b-2405-4081-a4bf-0619c8375f1b\GLI.xml"/>
    <n v="8"/>
    <n v="0"/>
    <s v="\\FS1\2018\123456\2018\K\001\CC\2083711b-2405-4081-a4bf-0619c8375f1b\MASK_CFf_2083711b-2405-4081-a4bf-0619c8375f1b_2083711b-2405-4081-a4bf-0619c8375f1b.docx"/>
    <n v="214"/>
    <n v="0"/>
    <n v="0"/>
    <n v="0"/>
    <n v="0"/>
    <n v="0"/>
    <n v="0"/>
    <n v="0"/>
    <n v="0"/>
    <d v="2020-02-08T13:39:49"/>
    <d v="2020-02-09T01:07:38"/>
    <d v="2020-02-08T13:39:44"/>
    <n v="566136"/>
    <n v="1"/>
    <n v="1"/>
    <n v="566136"/>
    <n v="1"/>
    <n v="1"/>
    <n v="852707"/>
    <n v="4"/>
    <n v="4"/>
    <n v="161662824"/>
    <n v="409"/>
    <n v="94"/>
    <n v="1131940"/>
    <n v="2"/>
    <n v="94"/>
    <n v="1131940"/>
    <n v="2"/>
    <n v="94"/>
    <n v="5280380"/>
    <n v="8"/>
    <n v="94"/>
    <n v="161662824"/>
    <n v="409"/>
    <n v="94"/>
    <n v="565804"/>
    <n v="1"/>
    <n v="0"/>
    <n v="565804"/>
    <n v="1"/>
    <n v="0"/>
    <n v="4713386"/>
    <n v="6"/>
    <n v="0"/>
    <n v="161662824"/>
    <n v="409"/>
    <n v="94"/>
    <s v="domain\PeerSvc"/>
    <x v="1054"/>
    <n v="1"/>
  </r>
  <r>
    <s v="\\FS1\2018\124511"/>
    <n v="8"/>
    <n v="315253167"/>
    <n v="795"/>
    <n v="169"/>
    <n v="396544"/>
    <n v="1672900"/>
    <n v="1865403"/>
    <n v="206416256"/>
    <n v="0"/>
    <s v="\\FS1\2018\123456\2018\F\001\CC\2083711b-2405-4081-a4bf-0619c8375f1b\GLI.xml"/>
    <n v="8"/>
    <n v="0"/>
    <s v="\\FS1\2018\123456\2018\F\001\CC\2083711b-2405-4081-a4bf-0619c8375f1b\CF_1_2083711b-2405-4081-a4bf-0619c8375f1b_2083711b-2405-4081-a4bf-0619c8375f1b.docx"/>
    <n v="208"/>
    <n v="0"/>
    <n v="0"/>
    <n v="0"/>
    <n v="0"/>
    <n v="0"/>
    <n v="0"/>
    <n v="0"/>
    <n v="0"/>
    <d v="2020-02-07T18:07:12"/>
    <d v="2020-02-09T00:20:34"/>
    <d v="2020-02-07T17:03:41"/>
    <n v="0"/>
    <n v="0"/>
    <n v="0"/>
    <n v="2346270"/>
    <n v="6"/>
    <n v="6"/>
    <n v="6346179"/>
    <n v="17"/>
    <n v="9"/>
    <n v="308825805"/>
    <n v="774"/>
    <n v="169"/>
    <n v="1111820"/>
    <n v="2"/>
    <n v="169"/>
    <n v="9208663"/>
    <n v="18"/>
    <n v="169"/>
    <n v="14939870"/>
    <n v="32"/>
    <n v="169"/>
    <n v="315253167"/>
    <n v="793"/>
    <n v="169"/>
    <n v="0"/>
    <n v="0"/>
    <n v="0"/>
    <n v="8127837"/>
    <n v="16"/>
    <n v="0"/>
    <n v="12645588"/>
    <n v="28"/>
    <n v="1"/>
    <n v="303706890"/>
    <n v="767"/>
    <n v="169"/>
    <s v="domain\PeerSvc"/>
    <x v="1055"/>
    <n v="1"/>
  </r>
  <r>
    <s v="\\FS1\2018\124512"/>
    <n v="8"/>
    <n v="2311470"/>
    <n v="15"/>
    <n v="9"/>
    <n v="154098"/>
    <n v="545708"/>
    <n v="256830"/>
    <n v="1568521"/>
    <n v="0"/>
    <s v="\\FS1\2018\123456\2018\I\001\CC\2083711b-2405-4081-a4bf-0619c8375f1b\GMI.xml"/>
    <n v="8"/>
    <n v="0"/>
    <s v="\\FS1\2018\123456\2018\I\001\CC\2083711b-2405-4081-a4bf-0619c8375f1b\CFf_2083711b-2405-4081-a4bf-0619c8375f1b_2083711b-2405-4081-a4bf-0619c8375f1b.docx"/>
    <n v="209"/>
    <n v="0"/>
    <n v="0"/>
    <n v="0"/>
    <n v="0"/>
    <n v="0"/>
    <n v="0"/>
    <n v="0"/>
    <n v="0"/>
    <d v="2019-05-17T06:03:08"/>
    <d v="2020-02-08T21:16:52"/>
    <d v="2019-05-17T06:03:05"/>
    <n v="0"/>
    <n v="0"/>
    <n v="0"/>
    <n v="0"/>
    <n v="0"/>
    <n v="0"/>
    <n v="0"/>
    <n v="0"/>
    <n v="0"/>
    <n v="0"/>
    <n v="0"/>
    <n v="9"/>
    <n v="0"/>
    <n v="0"/>
    <n v="9"/>
    <n v="0"/>
    <n v="0"/>
    <n v="9"/>
    <n v="0"/>
    <n v="0"/>
    <n v="9"/>
    <n v="2311470"/>
    <n v="15"/>
    <n v="9"/>
    <n v="0"/>
    <n v="0"/>
    <n v="0"/>
    <n v="0"/>
    <n v="0"/>
    <n v="0"/>
    <n v="0"/>
    <n v="0"/>
    <n v="0"/>
    <n v="0"/>
    <n v="0"/>
    <n v="9"/>
    <s v="domain\PeerSvc"/>
    <x v="1056"/>
    <n v="0"/>
  </r>
  <r>
    <s v="\\FS1\2018\124513"/>
    <n v="8"/>
    <n v="535306812"/>
    <n v="2346"/>
    <n v="262"/>
    <n v="228178"/>
    <n v="1376861"/>
    <n v="2043155"/>
    <n v="367812179"/>
    <n v="0"/>
    <s v="\\FS1\2018\123456\2018\F\001\CC\2083711b-2405-4081-a4bf-0619c8375f1b\GMI.xml"/>
    <n v="8"/>
    <n v="0"/>
    <s v="\\FS1\2018\123456\2018\K\001\CC\2083711b-2405-4081-a4bf-0619c8375f1b\MASK_CFf_2083711b-2405-4081-a4bf-0619c8375f1b_2083711b-2405-4081-a4bf-0619c8375f1b.docx"/>
    <n v="214"/>
    <n v="0"/>
    <n v="0"/>
    <n v="0"/>
    <n v="0"/>
    <n v="0"/>
    <n v="0"/>
    <n v="1"/>
    <n v="0"/>
    <d v="2020-02-03T22:40:02"/>
    <d v="2020-02-08T21:21:00"/>
    <d v="2020-02-03T11:37:20"/>
    <n v="0"/>
    <n v="0"/>
    <n v="0"/>
    <n v="0"/>
    <n v="0"/>
    <n v="2"/>
    <n v="2819894"/>
    <n v="13"/>
    <n v="8"/>
    <n v="491759266"/>
    <n v="2090"/>
    <n v="262"/>
    <n v="0"/>
    <n v="0"/>
    <n v="262"/>
    <n v="1330385"/>
    <n v="2"/>
    <n v="262"/>
    <n v="7425511"/>
    <n v="21"/>
    <n v="262"/>
    <n v="535306812"/>
    <n v="2346"/>
    <n v="262"/>
    <n v="0"/>
    <n v="0"/>
    <n v="0"/>
    <n v="1330385"/>
    <n v="2"/>
    <n v="0"/>
    <n v="5327507"/>
    <n v="15"/>
    <n v="2"/>
    <n v="491531150"/>
    <n v="2096"/>
    <n v="262"/>
    <s v="domain\PeerSvc"/>
    <x v="1057"/>
    <n v="1"/>
  </r>
  <r>
    <s v="\\FS1\2018\124514"/>
    <n v="8"/>
    <n v="891859006"/>
    <n v="2174"/>
    <n v="240"/>
    <n v="410238"/>
    <n v="5428054"/>
    <n v="3716079"/>
    <n v="554391302"/>
    <n v="0"/>
    <s v="\\FS1\2018\123456\2018\X\001\CC\2083711b-2405-4081-a4bf-0619c8375f1b\GMI.xml"/>
    <n v="8"/>
    <n v="0"/>
    <s v="\\FS1\2018\123456\2018\K\001\CC\2083711b-2405-4081-a4bf-0619c8375f1b\MASK_CFf_2083711b-2405-4081-a4bf-0619c8375f1b_2083711b-2405-4081-a4bf-0619c8375f1b.docx"/>
    <n v="214"/>
    <n v="0"/>
    <n v="0"/>
    <n v="0"/>
    <n v="0"/>
    <n v="0"/>
    <n v="0"/>
    <n v="1"/>
    <n v="0"/>
    <d v="2020-02-08T13:42:25"/>
    <d v="2020-02-09T01:05:55"/>
    <d v="2020-02-08T13:22:05"/>
    <n v="0"/>
    <n v="0"/>
    <n v="2"/>
    <n v="2621760"/>
    <n v="3"/>
    <n v="4"/>
    <n v="7705990"/>
    <n v="19"/>
    <n v="9"/>
    <n v="807979358"/>
    <n v="1729"/>
    <n v="240"/>
    <n v="5308056"/>
    <n v="7"/>
    <n v="240"/>
    <n v="14450548"/>
    <n v="17"/>
    <n v="240"/>
    <n v="27533001"/>
    <n v="41"/>
    <n v="240"/>
    <n v="891859006"/>
    <n v="2174"/>
    <n v="240"/>
    <n v="2173146"/>
    <n v="3"/>
    <n v="0"/>
    <n v="9572531"/>
    <n v="11"/>
    <n v="0"/>
    <n v="19253470"/>
    <n v="28"/>
    <n v="0"/>
    <n v="795975069"/>
    <n v="1712"/>
    <n v="240"/>
    <s v="domain\PeerSvc"/>
    <x v="1058"/>
    <n v="1"/>
  </r>
  <r>
    <s v="\\FS1\2018\124515"/>
    <n v="8"/>
    <n v="74553040"/>
    <n v="330"/>
    <n v="63"/>
    <n v="225918"/>
    <n v="1925047"/>
    <n v="1183381"/>
    <n v="29588535"/>
    <n v="0"/>
    <s v="\\FS1\2018\123456\2018\I\001\CC\2083711b-2405-4081-a4bf-0619c8375f1b\GMI.xml"/>
    <n v="8"/>
    <n v="0"/>
    <s v="\\FS1\2018\123456\2018\I\001\CC\2083711b-2405-4081-a4bf-0619c8375f1b\CFf_2083711b-2405-4081-a4bf-0619c8375f1b_2083711b-2405-4081-a4bf-0619c8375f1b.docx"/>
    <n v="209"/>
    <n v="0"/>
    <n v="0"/>
    <n v="0"/>
    <n v="0"/>
    <n v="0"/>
    <n v="0"/>
    <n v="0"/>
    <n v="0"/>
    <d v="2020-02-07T14:15:55"/>
    <d v="2020-02-09T00:42:49"/>
    <d v="2020-02-07T14:15:54"/>
    <n v="0"/>
    <n v="0"/>
    <n v="0"/>
    <n v="875138"/>
    <n v="7"/>
    <n v="6"/>
    <n v="3537252"/>
    <n v="15"/>
    <n v="9"/>
    <n v="74553040"/>
    <n v="330"/>
    <n v="63"/>
    <n v="428447"/>
    <n v="7"/>
    <n v="63"/>
    <n v="2425901"/>
    <n v="10"/>
    <n v="63"/>
    <n v="7639745"/>
    <n v="21"/>
    <n v="63"/>
    <n v="74553040"/>
    <n v="330"/>
    <n v="63"/>
    <n v="0"/>
    <n v="0"/>
    <n v="0"/>
    <n v="1812710"/>
    <n v="9"/>
    <n v="1"/>
    <n v="4473006"/>
    <n v="16"/>
    <n v="1"/>
    <n v="74553040"/>
    <n v="330"/>
    <n v="63"/>
    <s v="domain\PeerSvc"/>
    <x v="1059"/>
    <n v="1"/>
  </r>
  <r>
    <s v="\\FS1\2018\124516"/>
    <n v="8"/>
    <n v="630113223"/>
    <n v="2267"/>
    <n v="247"/>
    <n v="277950"/>
    <n v="1711150"/>
    <n v="2551065"/>
    <n v="237610410"/>
    <n v="0"/>
    <s v="\\FS1\2018\123456\2018\F\001\CC\2083711b-2405-4081-a4bf-0619c8375f1b\GMI.xml"/>
    <n v="8"/>
    <n v="0"/>
    <s v="\\FS1\2018\123456\2018\I\001\CC\2083711b-2405-4081-a4bf-0619c8375f1b\CF_5100_2083711b-2405-4081-a4bf-0619c8375f1b_2083711b-2405-4081-a4bf-0619c8375f1b.docx"/>
    <n v="211"/>
    <n v="0"/>
    <n v="0"/>
    <n v="0"/>
    <n v="0"/>
    <n v="0"/>
    <n v="0"/>
    <n v="0"/>
    <n v="0"/>
    <d v="2020-02-08T17:03:54"/>
    <d v="2020-02-09T01:17:47"/>
    <d v="2020-02-08T17:03:50"/>
    <n v="1336366"/>
    <n v="7"/>
    <n v="3"/>
    <n v="157171044"/>
    <n v="426"/>
    <n v="171"/>
    <n v="168008843"/>
    <n v="471"/>
    <n v="178"/>
    <n v="626008261"/>
    <n v="2243"/>
    <n v="247"/>
    <n v="33386190"/>
    <n v="48"/>
    <n v="247"/>
    <n v="240407401"/>
    <n v="543"/>
    <n v="247"/>
    <n v="250308544"/>
    <n v="587"/>
    <n v="247"/>
    <n v="630113223"/>
    <n v="2267"/>
    <n v="247"/>
    <n v="1886280"/>
    <n v="7"/>
    <n v="0"/>
    <n v="102571582"/>
    <n v="354"/>
    <n v="8"/>
    <n v="110677595"/>
    <n v="390"/>
    <n v="9"/>
    <n v="622934883"/>
    <n v="2238"/>
    <n v="247"/>
    <s v="domain\PeerSvc"/>
    <x v="1060"/>
    <n v="1"/>
  </r>
  <r>
    <s v="\\FS1\2018\124517"/>
    <n v="8"/>
    <n v="183541749"/>
    <n v="298"/>
    <n v="80"/>
    <n v="615911"/>
    <n v="6986346"/>
    <n v="2294271"/>
    <n v="88581034"/>
    <n v="0"/>
    <s v="\\FS1\2018\123456\2018\Y\001\CC\2083711b-2405-4081-a4bf-0619c8375f1b\GLI.xml"/>
    <n v="8"/>
    <n v="0"/>
    <s v="\\FS1\2018\123456\2018\Y\001\CC\2083711b-2405-4081-a4bf-0619c8375f1b\CFf_2083711b-2405-4081-a4bf-0619c8375f1b_2083711b-2405-4081-a4bf-0619c8375f1b.docx"/>
    <n v="209"/>
    <n v="0"/>
    <n v="0"/>
    <n v="0"/>
    <n v="0"/>
    <n v="0"/>
    <n v="0"/>
    <n v="0"/>
    <n v="0"/>
    <d v="2020-02-02T13:26:07"/>
    <d v="2020-02-08T20:57:10"/>
    <d v="2020-02-02T13:23:50"/>
    <n v="0"/>
    <n v="0"/>
    <n v="0"/>
    <n v="0"/>
    <n v="0"/>
    <n v="1"/>
    <n v="2559975"/>
    <n v="5"/>
    <n v="4"/>
    <n v="180825822"/>
    <n v="289"/>
    <n v="80"/>
    <n v="0"/>
    <n v="0"/>
    <n v="80"/>
    <n v="579479"/>
    <n v="1"/>
    <n v="80"/>
    <n v="24679392"/>
    <n v="18"/>
    <n v="80"/>
    <n v="183541749"/>
    <n v="298"/>
    <n v="80"/>
    <n v="0"/>
    <n v="0"/>
    <n v="0"/>
    <n v="579479"/>
    <n v="1"/>
    <n v="0"/>
    <n v="5061350"/>
    <n v="8"/>
    <n v="0"/>
    <n v="180544204"/>
    <n v="289"/>
    <n v="80"/>
    <s v="domain\PeerSvc"/>
    <x v="1061"/>
    <n v="1"/>
  </r>
  <r>
    <s v="\\FS1\2018\124518"/>
    <n v="8"/>
    <n v="996884775"/>
    <n v="3574"/>
    <n v="417"/>
    <n v="278926"/>
    <n v="10101532"/>
    <n v="2390610"/>
    <n v="718526709"/>
    <n v="0"/>
    <s v="\\FS1\2018\123456\2018\C\001\CC\2083711b-2405-4081-a4bf-0619c8375f1b\GMI.xml"/>
    <n v="8"/>
    <n v="0"/>
    <s v="\\FS1\2018\123456\2018\C\001\CC\2083711b-2405-4081-a4bf-0619c8375f1b\CFf_2083711b-2405-4081-a4bf-0619c8375f1b_2083711b-2405-4081-a4bf-0619c8375f1b.docx"/>
    <n v="209"/>
    <n v="0"/>
    <n v="0"/>
    <n v="0"/>
    <n v="0"/>
    <n v="0"/>
    <n v="1"/>
    <n v="1"/>
    <n v="0"/>
    <d v="2020-01-22T13:20:28"/>
    <d v="2020-02-08T21:18:58"/>
    <d v="2020-01-22T12:54:19"/>
    <n v="0"/>
    <n v="0"/>
    <n v="0"/>
    <n v="0"/>
    <n v="0"/>
    <n v="0"/>
    <n v="10101532"/>
    <n v="2"/>
    <n v="5"/>
    <n v="813909562"/>
    <n v="2482"/>
    <n v="417"/>
    <n v="0"/>
    <n v="0"/>
    <n v="417"/>
    <n v="0"/>
    <n v="0"/>
    <n v="417"/>
    <n v="20356812"/>
    <n v="4"/>
    <n v="417"/>
    <n v="996884775"/>
    <n v="3573"/>
    <n v="417"/>
    <n v="0"/>
    <n v="0"/>
    <n v="0"/>
    <n v="0"/>
    <n v="0"/>
    <n v="0"/>
    <n v="10255280"/>
    <n v="3"/>
    <n v="1"/>
    <n v="866292649"/>
    <n v="2854"/>
    <n v="417"/>
    <s v="domain\PeerSvc"/>
    <x v="1062"/>
    <n v="1"/>
  </r>
  <r>
    <s v="\\FS1\2018\124519"/>
    <n v="8"/>
    <n v="2115305105"/>
    <n v="5717"/>
    <n v="600"/>
    <n v="370002"/>
    <n v="17023043"/>
    <n v="3525508"/>
    <n v="1258076051"/>
    <n v="0"/>
    <s v="\\FS1\2018\123456\2018\F\001\CC\2083711b-2405-4081-a4bf-0619c8375f1b\GLI.xml"/>
    <n v="8"/>
    <n v="0"/>
    <s v="\\FS1\2018\123456\2018\P\001\CC\2083711b-2405-4081-a4bf-0619c8375f1b\FC_CFf_2083711b-2405-4081-a4bf-0619c8375f1b_2083711b-2405-4081-a4bf-0619c8375f1b.docx"/>
    <n v="212"/>
    <n v="0"/>
    <n v="0"/>
    <n v="0"/>
    <n v="0"/>
    <n v="0"/>
    <n v="1"/>
    <n v="1"/>
    <n v="0"/>
    <d v="2020-02-07T17:50:31"/>
    <d v="2020-02-09T01:05:01"/>
    <d v="2020-02-07T17:37:09"/>
    <n v="0"/>
    <n v="0"/>
    <n v="0"/>
    <n v="17280326"/>
    <n v="52"/>
    <n v="18"/>
    <n v="70647786"/>
    <n v="184"/>
    <n v="35"/>
    <n v="1996568285"/>
    <n v="5107"/>
    <n v="600"/>
    <n v="4557842"/>
    <n v="6"/>
    <n v="600"/>
    <n v="73019354"/>
    <n v="108"/>
    <n v="600"/>
    <n v="163998567"/>
    <n v="278"/>
    <n v="600"/>
    <n v="2115305105"/>
    <n v="5717"/>
    <n v="600"/>
    <n v="0"/>
    <n v="0"/>
    <n v="0"/>
    <n v="50896068"/>
    <n v="74"/>
    <n v="1"/>
    <n v="125075853"/>
    <n v="211"/>
    <n v="6"/>
    <n v="1909448344"/>
    <n v="5066"/>
    <n v="600"/>
    <s v="domain\PeerSvc"/>
    <x v="1063"/>
    <n v="1"/>
  </r>
  <r>
    <s v="\\FS1\2018\124520"/>
    <n v="8"/>
    <n v="127022745"/>
    <n v="205"/>
    <n v="49"/>
    <n v="619623"/>
    <n v="3177267"/>
    <n v="2592300"/>
    <n v="122805819"/>
    <n v="0"/>
    <s v="\\FS1\2018\123456\2018\I\001\CC\2083711b-2405-4081-a4bf-0619c8375f1b\LGP.docx"/>
    <n v="8"/>
    <n v="0"/>
    <s v="\\FS1\2018\123456\2018\I\001\CC\2083711b-2405-4081-a4bf-0619c8375f1b\LGP.docx"/>
    <n v="142"/>
    <n v="0"/>
    <n v="0"/>
    <n v="0"/>
    <n v="0"/>
    <n v="0"/>
    <n v="0"/>
    <n v="0"/>
    <n v="0"/>
    <d v="2019-11-21T15:13:55"/>
    <d v="2020-02-08T21:18:00"/>
    <d v="2019-11-12T10:55:05"/>
    <n v="0"/>
    <n v="0"/>
    <n v="0"/>
    <n v="0"/>
    <n v="0"/>
    <n v="0"/>
    <n v="0"/>
    <n v="0"/>
    <n v="0"/>
    <n v="127022745"/>
    <n v="205"/>
    <n v="49"/>
    <n v="0"/>
    <n v="0"/>
    <n v="49"/>
    <n v="0"/>
    <n v="0"/>
    <n v="49"/>
    <n v="0"/>
    <n v="0"/>
    <n v="49"/>
    <n v="127022745"/>
    <n v="205"/>
    <n v="49"/>
    <n v="0"/>
    <n v="0"/>
    <n v="0"/>
    <n v="0"/>
    <n v="0"/>
    <n v="0"/>
    <n v="0"/>
    <n v="0"/>
    <n v="0"/>
    <n v="127022745"/>
    <n v="205"/>
    <n v="49"/>
    <s v="domain\PeerSvc"/>
    <x v="1064"/>
    <n v="1"/>
  </r>
  <r>
    <s v="\\FS1\2018\124521"/>
    <n v="8"/>
    <n v="1965677414"/>
    <n v="3006"/>
    <n v="346"/>
    <n v="653917"/>
    <n v="5094820"/>
    <n v="5681148"/>
    <n v="903865968"/>
    <n v="0"/>
    <s v="\\FS1\2018\123456\2018\X\001\CC\2083711b-2405-4081-a4bf-0619c8375f1b\GMI.xml"/>
    <n v="8"/>
    <n v="0"/>
    <s v="\\FS1\2018\123456\2018\P\001\CC\2083711b-2405-4081-a4bf-0619c8375f1b\CF_108411_2083711b-2405-4081-a4bf-0619c8375f1b_2083711b-2405-4081-a4bf-0619c8375f1b.docx"/>
    <n v="213"/>
    <n v="0"/>
    <n v="0"/>
    <n v="0"/>
    <n v="0"/>
    <n v="0"/>
    <n v="0"/>
    <n v="2"/>
    <n v="0"/>
    <d v="2020-02-06T08:59:19"/>
    <d v="2020-02-08T21:16:54"/>
    <d v="2020-02-06T08:50:22"/>
    <n v="0"/>
    <n v="0"/>
    <n v="0"/>
    <n v="0"/>
    <n v="0"/>
    <n v="3"/>
    <n v="9284258"/>
    <n v="52"/>
    <n v="19"/>
    <n v="1894809437"/>
    <n v="2693"/>
    <n v="346"/>
    <n v="0"/>
    <n v="0"/>
    <n v="346"/>
    <n v="9310480"/>
    <n v="11"/>
    <n v="346"/>
    <n v="30123380"/>
    <n v="73"/>
    <n v="346"/>
    <n v="1965677414"/>
    <n v="3006"/>
    <n v="346"/>
    <n v="0"/>
    <n v="0"/>
    <n v="0"/>
    <n v="2185938"/>
    <n v="3"/>
    <n v="0"/>
    <n v="4407048"/>
    <n v="44"/>
    <n v="3"/>
    <n v="1443116567"/>
    <n v="2526"/>
    <n v="346"/>
    <s v="domain\PeerSvc"/>
    <x v="1065"/>
    <n v="1"/>
  </r>
  <r>
    <s v="\\FS1\2018\124522"/>
    <n v="8"/>
    <n v="413054916"/>
    <n v="1675"/>
    <n v="154"/>
    <n v="246599"/>
    <n v="2829085"/>
    <n v="2682174"/>
    <n v="274720977"/>
    <n v="0"/>
    <s v="\\FS1\2018\123456\2018\C\001\CC\2083711b-2405-4081-a4bf-0619c8375f1b\GMI.xml"/>
    <n v="8"/>
    <n v="0"/>
    <s v="\\FS1\2018\123456\2018\C\001\CC\2083711b-2405-4081-a4bf-0619c8375f1b\CF_35_2083711b-2405-4081-a4bf-0619c8375f1b_2083711b-2405-4081-a4bf-0619c8375f1b.docx"/>
    <n v="209"/>
    <n v="0"/>
    <n v="0"/>
    <n v="0"/>
    <n v="0"/>
    <n v="0"/>
    <n v="0"/>
    <n v="0"/>
    <n v="0"/>
    <d v="2020-02-09T01:01:11"/>
    <d v="2020-02-09T01:01:11"/>
    <d v="2020-02-09T01:01:11"/>
    <n v="0"/>
    <n v="0"/>
    <n v="1"/>
    <n v="0"/>
    <n v="0"/>
    <n v="1"/>
    <n v="4494715"/>
    <n v="29"/>
    <n v="4"/>
    <n v="394152122"/>
    <n v="1571"/>
    <n v="154"/>
    <n v="655029"/>
    <n v="1"/>
    <n v="154"/>
    <n v="655029"/>
    <n v="1"/>
    <n v="154"/>
    <n v="6330703"/>
    <n v="32"/>
    <n v="154"/>
    <n v="413054916"/>
    <n v="1675"/>
    <n v="154"/>
    <n v="655029"/>
    <n v="1"/>
    <n v="0"/>
    <n v="655029"/>
    <n v="1"/>
    <n v="0"/>
    <n v="2049062"/>
    <n v="22"/>
    <n v="0"/>
    <n v="386671491"/>
    <n v="1564"/>
    <n v="154"/>
    <s v="domain\PeerSvc"/>
    <x v="1066"/>
    <n v="1"/>
  </r>
  <r>
    <s v="\\FS1\2018\124523"/>
    <n v="8"/>
    <n v="458628031"/>
    <n v="1530"/>
    <n v="202"/>
    <n v="299756"/>
    <n v="1710210"/>
    <n v="2270435"/>
    <n v="196412065"/>
    <n v="0"/>
    <s v="\\FS1\2018\123456\2018\P\001\CC\2083711b-2405-4081-a4bf-0619c8375f1b\GLI.xml"/>
    <n v="8"/>
    <n v="0"/>
    <s v="\\FS1\2018\123456\2018\P\001\CC\2083711b-2405-4081-a4bf-0619c8375f1b\FC_CFf_2083711b-2405-4081-a4bf-0619c8375f1b_2083711b-2405-4081-a4bf-0619c8375f1b.docx"/>
    <n v="212"/>
    <n v="0"/>
    <n v="0"/>
    <n v="0"/>
    <n v="0"/>
    <n v="0"/>
    <n v="0"/>
    <n v="0"/>
    <n v="0"/>
    <d v="2020-02-06T12:28:15"/>
    <d v="2020-02-08T21:17:47"/>
    <d v="2020-02-06T11:32:54"/>
    <n v="0"/>
    <n v="0"/>
    <n v="0"/>
    <n v="0"/>
    <n v="0"/>
    <n v="1"/>
    <n v="13011564"/>
    <n v="20"/>
    <n v="5"/>
    <n v="458132910"/>
    <n v="1527"/>
    <n v="202"/>
    <n v="0"/>
    <n v="0"/>
    <n v="202"/>
    <n v="462314"/>
    <n v="1"/>
    <n v="202"/>
    <n v="18663417"/>
    <n v="27"/>
    <n v="202"/>
    <n v="458628031"/>
    <n v="1530"/>
    <n v="202"/>
    <n v="0"/>
    <n v="0"/>
    <n v="0"/>
    <n v="462314"/>
    <n v="1"/>
    <n v="0"/>
    <n v="17017190"/>
    <n v="23"/>
    <n v="0"/>
    <n v="458132910"/>
    <n v="1527"/>
    <n v="202"/>
    <s v="domain\PeerSvc"/>
    <x v="1067"/>
    <n v="1"/>
  </r>
  <r>
    <s v="\\FS1\2018\124524"/>
    <n v="8"/>
    <n v="1122522842"/>
    <n v="3788"/>
    <n v="380"/>
    <n v="296336"/>
    <n v="16980986"/>
    <n v="2954007"/>
    <n v="333608782"/>
    <n v="0"/>
    <s v="\\FS1\2018\123456\2018\P\001\CC\2083711b-2405-4081-a4bf-0619c8375f1b\GMI.xml"/>
    <n v="8"/>
    <n v="0"/>
    <s v="\\FS1\2018\123456\2018\P\001\CC\2083711b-2405-4081-a4bf-0619c8375f1b\CF_134_2083711b-2405-4081-a4bf-0619c8375f1b_2083711b-2405-4081-a4bf-0619c8375f1b.docx"/>
    <n v="210"/>
    <n v="0"/>
    <n v="0"/>
    <n v="0"/>
    <n v="0"/>
    <n v="0"/>
    <n v="0"/>
    <n v="0"/>
    <n v="0"/>
    <d v="2020-02-08T21:31:29"/>
    <d v="2020-02-09T01:20:30"/>
    <d v="2020-02-08T21:31:29"/>
    <n v="525415"/>
    <n v="1"/>
    <n v="4"/>
    <n v="22877091"/>
    <n v="36"/>
    <n v="11"/>
    <n v="284326954"/>
    <n v="1192"/>
    <n v="250"/>
    <n v="1101485360"/>
    <n v="3667"/>
    <n v="380"/>
    <n v="17831435"/>
    <n v="34"/>
    <n v="380"/>
    <n v="64948767"/>
    <n v="77"/>
    <n v="380"/>
    <n v="317438730"/>
    <n v="1237"/>
    <n v="380"/>
    <n v="1122522842"/>
    <n v="3788"/>
    <n v="380"/>
    <n v="9637920"/>
    <n v="15"/>
    <n v="0"/>
    <n v="59881669"/>
    <n v="55"/>
    <n v="2"/>
    <n v="187581915"/>
    <n v="1082"/>
    <n v="25"/>
    <n v="1088093951"/>
    <n v="3636"/>
    <n v="380"/>
    <s v="domain\PeerSvc"/>
    <x v="1068"/>
    <n v="1"/>
  </r>
  <r>
    <s v="\\FS1\2018\124525"/>
    <n v="8"/>
    <n v="373169838"/>
    <n v="1430"/>
    <n v="159"/>
    <n v="260957"/>
    <n v="2396641"/>
    <n v="2346980"/>
    <n v="263297712"/>
    <n v="0"/>
    <s v="\\FS1\2018\123456\2018\F\001\CC\2083711b-2405-4081-a4bf-0619c8375f1b\GMI.xml"/>
    <n v="8"/>
    <n v="0"/>
    <s v="\\FS1\2018\123456\2018\I\001\CC\2083711b-2405-4081-a4bf-0619c8375f1b\CF_5100_2083711b-2405-4081-a4bf-0619c8375f1b_2083711b-2405-4081-a4bf-0619c8375f1b.docx"/>
    <n v="211"/>
    <n v="0"/>
    <n v="0"/>
    <n v="0"/>
    <n v="0"/>
    <n v="0"/>
    <n v="0"/>
    <n v="0"/>
    <n v="0"/>
    <d v="2020-02-04T17:40:19"/>
    <d v="2020-02-08T21:02:45"/>
    <d v="2020-02-04T17:34:39"/>
    <n v="0"/>
    <n v="0"/>
    <n v="0"/>
    <n v="87656139"/>
    <n v="368"/>
    <n v="71"/>
    <n v="93373742"/>
    <n v="386"/>
    <n v="76"/>
    <n v="372021711"/>
    <n v="1423"/>
    <n v="159"/>
    <n v="0"/>
    <n v="0"/>
    <n v="159"/>
    <n v="94497849"/>
    <n v="380"/>
    <n v="159"/>
    <n v="101955594"/>
    <n v="401"/>
    <n v="159"/>
    <n v="373169838"/>
    <n v="1430"/>
    <n v="159"/>
    <n v="0"/>
    <n v="0"/>
    <n v="0"/>
    <n v="49732897"/>
    <n v="310"/>
    <n v="10"/>
    <n v="60860328"/>
    <n v="335"/>
    <n v="11"/>
    <n v="367617556"/>
    <n v="1411"/>
    <n v="159"/>
    <s v="domain\PeerSvc"/>
    <x v="1069"/>
    <n v="1"/>
  </r>
  <r>
    <s v="\\FS1\2018\124526"/>
    <n v="8"/>
    <n v="425693395"/>
    <n v="1631"/>
    <n v="186"/>
    <n v="261001"/>
    <n v="1526132"/>
    <n v="2288674"/>
    <n v="239699672"/>
    <n v="0"/>
    <s v="\\FS1\2018\123456\2018\F\001\CC\2083711b-2405-4081-a4bf-0619c8375f1b\GMI.xml"/>
    <n v="8"/>
    <n v="0"/>
    <s v="\\FS1\2018\123456\2018\F\001\CC\2083711b-2405-4081-a4bf-0619c8375f1b\CFf_2083711b-2405-4081-a4bf-0619c8375f1b_2083711b-2405-4081-a4bf-0619c8375f1b.docx"/>
    <n v="209"/>
    <n v="0"/>
    <n v="0"/>
    <n v="0"/>
    <n v="0"/>
    <n v="0"/>
    <n v="0"/>
    <n v="0"/>
    <n v="0"/>
    <d v="2020-01-27T17:53:06"/>
    <d v="2020-02-08T22:07:13"/>
    <d v="2020-01-27T17:51:26"/>
    <n v="0"/>
    <n v="0"/>
    <n v="0"/>
    <n v="0"/>
    <n v="0"/>
    <n v="0"/>
    <n v="154207229"/>
    <n v="573"/>
    <n v="99"/>
    <n v="403061138"/>
    <n v="1513"/>
    <n v="186"/>
    <n v="0"/>
    <n v="0"/>
    <n v="186"/>
    <n v="787236"/>
    <n v="1"/>
    <n v="186"/>
    <n v="189944830"/>
    <n v="625"/>
    <n v="186"/>
    <n v="425693395"/>
    <n v="1631"/>
    <n v="186"/>
    <n v="0"/>
    <n v="0"/>
    <n v="0"/>
    <n v="0"/>
    <n v="0"/>
    <n v="0"/>
    <n v="103408303"/>
    <n v="494"/>
    <n v="10"/>
    <n v="402896049"/>
    <n v="1519"/>
    <n v="186"/>
    <s v="domain\PeerSvc"/>
    <x v="1070"/>
    <n v="1"/>
  </r>
  <r>
    <s v="\\FS1\2018\124527"/>
    <n v="8"/>
    <n v="1775913112"/>
    <n v="4431"/>
    <n v="286"/>
    <n v="400792"/>
    <n v="34923854"/>
    <n v="6209486"/>
    <n v="827746797"/>
    <n v="0"/>
    <s v="\\FS1\2018\123456\2018\X\001\CC\2083711b-2405-4081-a4bf-0619c8375f1b\CFf_2083711b-2405-4081-a4bf-0619c8375f1b_2083711b-2405-4081-a4bf-0619c8375f1b.docx"/>
    <n v="8"/>
    <n v="0"/>
    <s v="\\FS1\2018\123456\2018\S\001\CC\2083711b-2405-4081-a4bf-0619c8375f1b\CF_315_2083711b-2405-4081-a4bf-0619c8375f1b_2083711b-2405-4081-a4bf-0619c8375f1b.docx"/>
    <n v="210"/>
    <n v="0"/>
    <n v="0"/>
    <n v="0"/>
    <n v="0"/>
    <n v="0"/>
    <n v="1"/>
    <n v="1"/>
    <n v="0"/>
    <d v="2020-02-06T11:19:12"/>
    <d v="2020-02-08T21:20:15"/>
    <d v="2020-02-06T09:16:17"/>
    <n v="0"/>
    <n v="0"/>
    <n v="0"/>
    <n v="9880189"/>
    <n v="37"/>
    <n v="6"/>
    <n v="534016931"/>
    <n v="1508"/>
    <n v="168"/>
    <n v="1705105492"/>
    <n v="4143"/>
    <n v="286"/>
    <n v="4477049"/>
    <n v="3"/>
    <n v="286"/>
    <n v="16835139"/>
    <n v="43"/>
    <n v="286"/>
    <n v="642239995"/>
    <n v="1601"/>
    <n v="286"/>
    <n v="1775913112"/>
    <n v="4431"/>
    <n v="286"/>
    <n v="0"/>
    <n v="0"/>
    <n v="0"/>
    <n v="11623471"/>
    <n v="38"/>
    <n v="1"/>
    <n v="354716783"/>
    <n v="1204"/>
    <n v="4"/>
    <n v="1696642124"/>
    <n v="4148"/>
    <n v="286"/>
    <s v="domain\PeerSvc"/>
    <x v="1071"/>
    <n v="1"/>
  </r>
  <r>
    <s v="\\FS1\2018\124528"/>
    <n v="8"/>
    <n v="171657321"/>
    <n v="290"/>
    <n v="50"/>
    <n v="591921"/>
    <n v="9077350"/>
    <n v="3433146"/>
    <n v="120866213"/>
    <n v="0"/>
    <s v="\\FS1\2018\123456\2018\P\001\CC\2083711b-2405-4081-a4bf-0619c8375f1b\LGP.docx"/>
    <n v="8"/>
    <n v="0"/>
    <s v="\\FS1\2018\123456\2018\P\001\CC\2083711b-2405-4081-a4bf-0619c8375f1b\CF_224_2083711b-2405-4081-a4bf-0619c8375f1b_2083711b-2405-4081-a4bf-0619c8375f1b.docx"/>
    <n v="210"/>
    <n v="0"/>
    <n v="0"/>
    <n v="0"/>
    <n v="0"/>
    <n v="0"/>
    <n v="0"/>
    <n v="0"/>
    <n v="0"/>
    <d v="2020-02-07T13:52:49"/>
    <d v="2020-02-08T21:21:08"/>
    <d v="2020-02-07T13:20:47"/>
    <n v="0"/>
    <n v="0"/>
    <n v="0"/>
    <n v="10986313"/>
    <n v="33"/>
    <n v="5"/>
    <n v="33184606"/>
    <n v="55"/>
    <n v="9"/>
    <n v="168349294"/>
    <n v="271"/>
    <n v="50"/>
    <n v="0"/>
    <n v="0"/>
    <n v="50"/>
    <n v="18268101"/>
    <n v="38"/>
    <n v="50"/>
    <n v="54344287"/>
    <n v="72"/>
    <n v="50"/>
    <n v="171657321"/>
    <n v="290"/>
    <n v="50"/>
    <n v="0"/>
    <n v="0"/>
    <n v="0"/>
    <n v="10850280"/>
    <n v="32"/>
    <n v="0"/>
    <n v="31735035"/>
    <n v="54"/>
    <n v="0"/>
    <n v="161723347"/>
    <n v="267"/>
    <n v="50"/>
    <s v="domain\PeerSvc"/>
    <x v="1072"/>
    <n v="1"/>
  </r>
  <r>
    <s v="\\FS1\2018\124529"/>
    <n v="8"/>
    <n v="2473547891"/>
    <n v="8806"/>
    <n v="848"/>
    <n v="280893"/>
    <n v="30836050"/>
    <n v="2916919"/>
    <n v="367355073"/>
    <n v="0"/>
    <s v="\\FS1\2018\123456\2018\I\001\PC\SP\2083711b-2405-4081-a4bf-0619c8375f1b\"/>
    <n v="8"/>
    <n v="0"/>
    <s v="\\FS1\2018\123456\2018\Y\001\CC\2083711b-2405-4081-a4bf-0619c8375f1b\FC_CFf_2083711b-2405-4081-a4bf-0619c8375f1b_2083711b-2405-4081-a4bf-0619c8375f1b.docx"/>
    <n v="212"/>
    <n v="0"/>
    <n v="0"/>
    <n v="0"/>
    <n v="0"/>
    <n v="0"/>
    <n v="0"/>
    <n v="2"/>
    <n v="0"/>
    <d v="2020-02-07T16:20:38"/>
    <d v="2020-02-09T00:23:44"/>
    <d v="2020-02-07T16:20:34"/>
    <n v="0"/>
    <n v="0"/>
    <n v="0"/>
    <n v="17326781"/>
    <n v="51"/>
    <n v="18"/>
    <n v="96239617"/>
    <n v="189"/>
    <n v="36"/>
    <n v="2428762873"/>
    <n v="8621"/>
    <n v="848"/>
    <n v="2058202"/>
    <n v="4"/>
    <n v="848"/>
    <n v="43578230"/>
    <n v="79"/>
    <n v="848"/>
    <n v="185432783"/>
    <n v="296"/>
    <n v="848"/>
    <n v="2473547891"/>
    <n v="8806"/>
    <n v="848"/>
    <n v="0"/>
    <n v="0"/>
    <n v="0"/>
    <n v="29774827"/>
    <n v="57"/>
    <n v="0"/>
    <n v="115545313"/>
    <n v="200"/>
    <n v="5"/>
    <n v="2394652182"/>
    <n v="8551"/>
    <n v="848"/>
    <s v="domain\PeerSvc"/>
    <x v="1073"/>
    <n v="1"/>
  </r>
  <r>
    <s v="\\FS1\2018\124530"/>
    <n v="8"/>
    <n v="2837939940"/>
    <n v="10130"/>
    <n v="802"/>
    <n v="280152"/>
    <n v="16393347"/>
    <n v="3538578"/>
    <n v="666038203"/>
    <n v="0"/>
    <s v="\\FS1\2018\123456\2018\C\001\CC\2083711b-2405-4081-a4bf-0619c8375f1b\GMI.xml"/>
    <n v="8"/>
    <n v="0"/>
    <s v="\\FS1\2018\123456\2018\C\001\CC\2083711b-2405-4081-a4bf-0619c8375f1b\Cache_CFf_2083711b-2405-4081-a4bf-0619c8375f1b_2083711b-2405-4081-a4bf-0619c8375f1b.docx"/>
    <n v="215"/>
    <n v="0"/>
    <n v="0"/>
    <n v="0"/>
    <n v="0"/>
    <n v="0"/>
    <n v="2"/>
    <n v="2"/>
    <n v="0"/>
    <d v="2020-02-09T04:41:13"/>
    <d v="2020-02-09T04:41:25"/>
    <d v="2020-02-09T04:41:13"/>
    <n v="1130611"/>
    <n v="11"/>
    <n v="7"/>
    <n v="11646519"/>
    <n v="105"/>
    <n v="31"/>
    <n v="54394111"/>
    <n v="268"/>
    <n v="64"/>
    <n v="2536365513"/>
    <n v="8372"/>
    <n v="802"/>
    <n v="16629668"/>
    <n v="32"/>
    <n v="802"/>
    <n v="52443594"/>
    <n v="153"/>
    <n v="802"/>
    <n v="121283499"/>
    <n v="346"/>
    <n v="802"/>
    <n v="2837939940"/>
    <n v="10130"/>
    <n v="802"/>
    <n v="3913446"/>
    <n v="15"/>
    <n v="2"/>
    <n v="18341743"/>
    <n v="108"/>
    <n v="19"/>
    <n v="49728941"/>
    <n v="255"/>
    <n v="35"/>
    <n v="2447700172"/>
    <n v="8215"/>
    <n v="802"/>
    <s v="domain\PeerSvc"/>
    <x v="1074"/>
    <n v="1"/>
  </r>
  <r>
    <s v="\\FS1\2018\124531"/>
    <n v="8"/>
    <n v="1986298061"/>
    <n v="9332"/>
    <n v="871"/>
    <n v="212848"/>
    <n v="1069169"/>
    <n v="2280479"/>
    <n v="161423775"/>
    <n v="0"/>
    <s v="\\FS1\2018\123456\2018\I\001\CC\2083711b-2405-4081-a4bf-0619c8375f1b\GMI.xml"/>
    <n v="8"/>
    <n v="0"/>
    <s v="\\FS1\2018\123456\2018\S\002\CC\2083711b-2405-4081-a4bf-0619c8375f1b\CF_315_2083711b-2405-4081-a4bf-0619c8375f1b_2083711b-2405-4081-a4bf-0619c8375f1b.docx"/>
    <n v="210"/>
    <n v="0"/>
    <n v="0"/>
    <n v="0"/>
    <n v="0"/>
    <n v="0"/>
    <n v="0"/>
    <n v="0"/>
    <n v="0"/>
    <d v="2020-02-09T03:47:47"/>
    <d v="2020-02-09T03:47:47"/>
    <d v="2020-02-09T03:47:47"/>
    <n v="568847"/>
    <n v="1"/>
    <n v="4"/>
    <n v="9074050"/>
    <n v="18"/>
    <n v="10"/>
    <n v="12718792"/>
    <n v="31"/>
    <n v="11"/>
    <n v="1931019149"/>
    <n v="9057"/>
    <n v="871"/>
    <n v="11174124"/>
    <n v="23"/>
    <n v="871"/>
    <n v="35275960"/>
    <n v="72"/>
    <n v="871"/>
    <n v="45036265"/>
    <n v="98"/>
    <n v="871"/>
    <n v="1986298061"/>
    <n v="9332"/>
    <n v="871"/>
    <n v="3431943"/>
    <n v="7"/>
    <n v="0"/>
    <n v="29797828"/>
    <n v="61"/>
    <n v="0"/>
    <n v="32467032"/>
    <n v="71"/>
    <n v="0"/>
    <n v="1926680225"/>
    <n v="9042"/>
    <n v="871"/>
    <s v="domain\PeerSvc"/>
    <x v="1075"/>
    <n v="1"/>
  </r>
  <r>
    <s v="\\FS1\2018\124532"/>
    <n v="8"/>
    <n v="307553984"/>
    <n v="515"/>
    <n v="81"/>
    <n v="597192"/>
    <n v="32659462"/>
    <n v="3796962"/>
    <n v="188114098"/>
    <n v="0"/>
    <s v="\\FS1\2018\123456\2018\C\001\CC\2083711b-2405-4081-a4bf-0619c8375f1b\LGP.docx"/>
    <n v="8"/>
    <n v="0"/>
    <s v="\\FS1\2018\123456\2018\I\001\CC\2083711b-2405-4081-a4bf-0619c8375f1b\CFf_2083711b-2405-4081-a4bf-0619c8375f1b_2083711b-2405-4081-a4bf-0619c8375f1b.docx"/>
    <n v="209"/>
    <n v="0"/>
    <n v="0"/>
    <n v="0"/>
    <n v="0"/>
    <n v="0"/>
    <n v="0"/>
    <n v="0"/>
    <n v="0"/>
    <d v="2020-02-05T23:12:06"/>
    <d v="2020-02-08T21:17:18"/>
    <d v="2020-02-05T23:06:48"/>
    <n v="0"/>
    <n v="0"/>
    <n v="0"/>
    <n v="3180428"/>
    <n v="4"/>
    <n v="2"/>
    <n v="73193388"/>
    <n v="49"/>
    <n v="9"/>
    <n v="304643563"/>
    <n v="506"/>
    <n v="81"/>
    <n v="0"/>
    <n v="0"/>
    <n v="81"/>
    <n v="7737343"/>
    <n v="10"/>
    <n v="81"/>
    <n v="171182186"/>
    <n v="131"/>
    <n v="81"/>
    <n v="307553984"/>
    <n v="515"/>
    <n v="81"/>
    <n v="0"/>
    <n v="0"/>
    <n v="0"/>
    <n v="4556915"/>
    <n v="6"/>
    <n v="0"/>
    <n v="80336193"/>
    <n v="53"/>
    <n v="0"/>
    <n v="298299745"/>
    <n v="504"/>
    <n v="81"/>
    <s v="domain\PeerSvc"/>
    <x v="1076"/>
    <n v="1"/>
  </r>
  <r>
    <s v="\\FS1\2018\124533"/>
    <n v="8"/>
    <n v="1345255393"/>
    <n v="5139"/>
    <n v="480"/>
    <n v="261773"/>
    <n v="10802575"/>
    <n v="2802615"/>
    <n v="361080705"/>
    <n v="0"/>
    <s v="\\FS1\2018\123456\2018\S\001\CC\2083711b-2405-4081-a4bf-0619c8375f1b\GLI.xml"/>
    <n v="8"/>
    <n v="0"/>
    <s v="\\FS1\2018\123456\2018\K\001\CC\2083711b-2405-4081-a4bf-0619c8375f1b\MASK_CFf_2083711b-2405-4081-a4bf-0619c8375f1b_2083711b-2405-4081-a4bf-0619c8375f1b.docx"/>
    <n v="214"/>
    <n v="0"/>
    <n v="0"/>
    <n v="0"/>
    <n v="0"/>
    <n v="0"/>
    <n v="0"/>
    <n v="0"/>
    <n v="0"/>
    <d v="2020-02-07T11:52:59"/>
    <d v="2020-02-08T21:32:21"/>
    <d v="2020-02-07T11:52:03"/>
    <n v="0"/>
    <n v="0"/>
    <n v="0"/>
    <n v="33168298"/>
    <n v="39"/>
    <n v="13"/>
    <n v="138763029"/>
    <n v="413"/>
    <n v="52"/>
    <n v="1338568767"/>
    <n v="5110"/>
    <n v="480"/>
    <n v="0"/>
    <n v="0"/>
    <n v="480"/>
    <n v="64308274"/>
    <n v="61"/>
    <n v="480"/>
    <n v="246454278"/>
    <n v="523"/>
    <n v="480"/>
    <n v="1345255393"/>
    <n v="5139"/>
    <n v="480"/>
    <n v="0"/>
    <n v="0"/>
    <n v="0"/>
    <n v="34005027"/>
    <n v="44"/>
    <n v="0"/>
    <n v="135593382"/>
    <n v="393"/>
    <n v="1"/>
    <n v="1317779454"/>
    <n v="5079"/>
    <n v="480"/>
    <s v="domain\PeerSvc"/>
    <x v="1077"/>
    <n v="1"/>
  </r>
  <r>
    <s v="\\FS1\2018\124534"/>
    <n v="8"/>
    <n v="378239964"/>
    <n v="113"/>
    <n v="31"/>
    <n v="3347256"/>
    <n v="19585950"/>
    <n v="12201289"/>
    <n v="378239964"/>
    <n v="0"/>
    <s v="\\FS1\2018\123456\2018\C\001\PC\SP\2083711b-2405-4081-a4bf-0619c8375f1b\"/>
    <n v="8"/>
    <n v="0"/>
    <s v="\\FS1\2018\123456\2018\C\001\CC\2083711b-2405-4081-a4bf-0619c8375f1b\LGP.docx"/>
    <n v="142"/>
    <n v="0"/>
    <n v="0"/>
    <n v="0"/>
    <n v="0"/>
    <n v="0"/>
    <n v="0"/>
    <n v="0"/>
    <n v="0"/>
    <d v="2020-02-05T14:54:24"/>
    <d v="2020-02-08T20:41:01"/>
    <d v="2020-02-05T13:53:00"/>
    <n v="0"/>
    <n v="0"/>
    <n v="0"/>
    <n v="13404949"/>
    <n v="1"/>
    <n v="1"/>
    <n v="13404949"/>
    <n v="1"/>
    <n v="2"/>
    <n v="378239964"/>
    <n v="113"/>
    <n v="31"/>
    <n v="0"/>
    <n v="0"/>
    <n v="31"/>
    <n v="26809846"/>
    <n v="2"/>
    <n v="31"/>
    <n v="26809846"/>
    <n v="2"/>
    <n v="31"/>
    <n v="378239964"/>
    <n v="113"/>
    <n v="31"/>
    <n v="0"/>
    <n v="0"/>
    <n v="0"/>
    <n v="13404897"/>
    <n v="1"/>
    <n v="0"/>
    <n v="13404897"/>
    <n v="1"/>
    <n v="0"/>
    <n v="378239964"/>
    <n v="113"/>
    <n v="31"/>
    <s v="domain\PeerSvc"/>
    <x v="1078"/>
    <n v="1"/>
  </r>
  <r>
    <s v="\\FS1\2018\124535"/>
    <n v="8"/>
    <n v="26014040"/>
    <n v="44"/>
    <n v="16"/>
    <n v="591228"/>
    <n v="1586405"/>
    <n v="1625877"/>
    <n v="21716509"/>
    <n v="0"/>
    <s v="\\FS1\2018\123456\2018\P\001\CC\2083711b-2405-4081-a4bf-0619c8375f1b\LGP.docx"/>
    <n v="8"/>
    <n v="0"/>
    <s v="\\FS1\2018\123456\2018\P\001\CC\2083711b-2405-4081-a4bf-0619c8375f1b\LGP.docx"/>
    <n v="142"/>
    <n v="0"/>
    <n v="0"/>
    <n v="0"/>
    <n v="0"/>
    <n v="0"/>
    <n v="0"/>
    <n v="0"/>
    <n v="0"/>
    <d v="2020-01-14T10:35:01"/>
    <d v="2020-02-08T21:15:46"/>
    <d v="2020-01-14T10:27:16"/>
    <n v="0"/>
    <n v="0"/>
    <n v="0"/>
    <n v="0"/>
    <n v="0"/>
    <n v="0"/>
    <n v="11031947"/>
    <n v="11"/>
    <n v="4"/>
    <n v="26014040"/>
    <n v="44"/>
    <n v="16"/>
    <n v="0"/>
    <n v="0"/>
    <n v="16"/>
    <n v="0"/>
    <n v="0"/>
    <n v="16"/>
    <n v="12358789"/>
    <n v="13"/>
    <n v="16"/>
    <n v="26014040"/>
    <n v="44"/>
    <n v="16"/>
    <n v="0"/>
    <n v="0"/>
    <n v="0"/>
    <n v="0"/>
    <n v="0"/>
    <n v="0"/>
    <n v="4142779"/>
    <n v="5"/>
    <n v="1"/>
    <n v="26014040"/>
    <n v="44"/>
    <n v="16"/>
    <s v="domain\PeerSvc"/>
    <x v="1079"/>
    <n v="1"/>
  </r>
  <r>
    <s v="\\FS1\2018\124536"/>
    <n v="8"/>
    <n v="795667011"/>
    <n v="1541"/>
    <n v="142"/>
    <n v="516331"/>
    <n v="17913503"/>
    <n v="5603288"/>
    <n v="496756870"/>
    <n v="0"/>
    <s v="\\FS1\2018\123456\2018\S\001\CC\2083711b-2405-4081-a4bf-0619c8375f1b\GMI.xml"/>
    <n v="8"/>
    <n v="0"/>
    <s v="\\FS1\2018\123456\2018\F\001\CC\2083711b-2405-4081-a4bf-0619c8375f1b\FC_CF_68_2083711b-2405-4081-a4bf-0619c8375f1b_2083711b-2405-4081-a4bf-0619c8375f1b.docx"/>
    <n v="212"/>
    <n v="0"/>
    <n v="0"/>
    <n v="0"/>
    <n v="0"/>
    <n v="0"/>
    <n v="0"/>
    <n v="0"/>
    <n v="0"/>
    <d v="2020-01-15T12:59:28"/>
    <d v="2020-02-08T22:03:11"/>
    <d v="2020-01-15T11:55:20"/>
    <n v="0"/>
    <n v="0"/>
    <n v="0"/>
    <n v="0"/>
    <n v="0"/>
    <n v="0"/>
    <n v="10233022"/>
    <n v="26"/>
    <n v="6"/>
    <n v="778599944"/>
    <n v="1439"/>
    <n v="142"/>
    <n v="0"/>
    <n v="0"/>
    <n v="142"/>
    <n v="0"/>
    <n v="0"/>
    <n v="142"/>
    <n v="10478961"/>
    <n v="27"/>
    <n v="142"/>
    <n v="795667011"/>
    <n v="1541"/>
    <n v="142"/>
    <n v="0"/>
    <n v="0"/>
    <n v="0"/>
    <n v="0"/>
    <n v="0"/>
    <n v="0"/>
    <n v="7953678"/>
    <n v="23"/>
    <n v="2"/>
    <n v="774392763"/>
    <n v="1437"/>
    <n v="142"/>
    <s v="domain\PeerSvc"/>
    <x v="1080"/>
    <n v="1"/>
  </r>
  <r>
    <s v="\\FS1\2018\124537"/>
    <n v="8"/>
    <n v="622227262"/>
    <n v="1640"/>
    <n v="246"/>
    <n v="379406"/>
    <n v="34986888"/>
    <n v="2529379"/>
    <n v="330839386"/>
    <n v="0"/>
    <s v="\\FS1\2018\123456\2018\Y\001\CC\2083711b-2405-4081-a4bf-0619c8375f1b\GMI.xml"/>
    <n v="8"/>
    <n v="0"/>
    <s v="\\FS1\2018\123456\2018\I\002\CC\2083711b-2405-4081-a4bf-0619c8375f1b\CF_800_2083711b-2405-4081-a4bf-0619c8375f1b_2083711b-2405-4081-a4bf-0619c8375f1b.docx"/>
    <n v="210"/>
    <n v="0"/>
    <n v="0"/>
    <n v="0"/>
    <n v="0"/>
    <n v="0"/>
    <n v="0"/>
    <n v="0"/>
    <n v="0"/>
    <d v="2020-02-07T09:25:55"/>
    <d v="2020-02-08T21:19:30"/>
    <d v="2020-02-07T09:25:50"/>
    <n v="0"/>
    <n v="0"/>
    <n v="0"/>
    <n v="5165909"/>
    <n v="34"/>
    <n v="13"/>
    <n v="47440423"/>
    <n v="218"/>
    <n v="54"/>
    <n v="619207962"/>
    <n v="1629"/>
    <n v="246"/>
    <n v="0"/>
    <n v="0"/>
    <n v="246"/>
    <n v="12270541"/>
    <n v="47"/>
    <n v="246"/>
    <n v="68953817"/>
    <n v="256"/>
    <n v="246"/>
    <n v="622227262"/>
    <n v="1640"/>
    <n v="246"/>
    <n v="0"/>
    <n v="0"/>
    <n v="0"/>
    <n v="8927550"/>
    <n v="38"/>
    <n v="2"/>
    <n v="44677232"/>
    <n v="186"/>
    <n v="7"/>
    <n v="613582256"/>
    <n v="1617"/>
    <n v="246"/>
    <s v="domain\PeerSvc"/>
    <x v="1081"/>
    <n v="1"/>
  </r>
  <r>
    <s v="\\FS1\2018\124538"/>
    <n v="8"/>
    <n v="5781371023"/>
    <n v="15136"/>
    <n v="1568"/>
    <n v="381961"/>
    <n v="10125444"/>
    <n v="3687098"/>
    <n v="1713689975"/>
    <n v="0"/>
    <s v="\\FS1\2018\123456\2018\I\002\PC\PP\2083711b-2405-4081-a4bf-0619c8375f1b.cp"/>
    <n v="8"/>
    <n v="0"/>
    <s v="\\FS1\2018\123456\2018\K\001\CC\2083711b-2405-4081-a4bf-0619c8375f1b\MASK_CFf_2083711b-2405-4081-a4bf-0619c8375f1b_2083711b-2405-4081-a4bf-0619c8375f1b.docx"/>
    <n v="214"/>
    <n v="0"/>
    <n v="0"/>
    <n v="0"/>
    <n v="0"/>
    <n v="0"/>
    <n v="2"/>
    <n v="4"/>
    <n v="1"/>
    <d v="2020-02-09T03:47:37"/>
    <d v="2020-02-09T04:33:39"/>
    <d v="2020-02-09T03:47:37"/>
    <n v="4458128"/>
    <n v="7"/>
    <n v="21"/>
    <n v="49882946"/>
    <n v="139"/>
    <n v="48"/>
    <n v="1251574062"/>
    <n v="5255"/>
    <n v="920"/>
    <n v="5527117721"/>
    <n v="13837"/>
    <n v="1568"/>
    <n v="68912064"/>
    <n v="112"/>
    <n v="1568"/>
    <n v="175990812"/>
    <n v="332"/>
    <n v="1568"/>
    <n v="1492972858"/>
    <n v="5661"/>
    <n v="1568"/>
    <n v="5781371023"/>
    <n v="15136"/>
    <n v="1568"/>
    <n v="56523299"/>
    <n v="87"/>
    <n v="0"/>
    <n v="121400195"/>
    <n v="226"/>
    <n v="6"/>
    <n v="837819957"/>
    <n v="4662"/>
    <n v="172"/>
    <n v="5403417958"/>
    <n v="13782"/>
    <n v="1568"/>
    <s v="domain\PeerSvc"/>
    <x v="1082"/>
    <n v="1"/>
  </r>
  <r>
    <s v="\\FS1\2018\124539"/>
    <n v="8"/>
    <n v="536475824"/>
    <n v="2308"/>
    <n v="249"/>
    <n v="232441"/>
    <n v="1544351"/>
    <n v="2154521"/>
    <n v="514891035"/>
    <n v="0"/>
    <s v="\\FS1\2018\123456\2018\S\001\CC\2083711b-2405-4081-a4bf-0619c8375f1b\GMI.xml"/>
    <n v="8"/>
    <n v="0"/>
    <s v="\\FS1\2018\123456\2018\I\001\CC\2083711b-2405-4081-a4bf-0619c8375f1b\FC_CFf_2083711b-2405-4081-a4bf-0619c8375f1b_2083711b-2405-4081-a4bf-0619c8375f1b.docx"/>
    <n v="212"/>
    <n v="0"/>
    <n v="0"/>
    <n v="0"/>
    <n v="0"/>
    <n v="0"/>
    <n v="1"/>
    <n v="1"/>
    <n v="0"/>
    <d v="2020-01-21T15:08:32"/>
    <d v="2020-02-08T20:58:38"/>
    <d v="2020-01-21T15:03:29"/>
    <n v="0"/>
    <n v="0"/>
    <n v="0"/>
    <n v="0"/>
    <n v="0"/>
    <n v="0"/>
    <n v="80198766"/>
    <n v="638"/>
    <n v="142"/>
    <n v="488469336"/>
    <n v="2051"/>
    <n v="249"/>
    <n v="0"/>
    <n v="0"/>
    <n v="249"/>
    <n v="4675706"/>
    <n v="8"/>
    <n v="249"/>
    <n v="96372730"/>
    <n v="745"/>
    <n v="249"/>
    <n v="536475824"/>
    <n v="2308"/>
    <n v="249"/>
    <n v="0"/>
    <n v="0"/>
    <n v="0"/>
    <n v="0"/>
    <n v="0"/>
    <n v="0"/>
    <n v="9741152"/>
    <n v="512"/>
    <n v="13"/>
    <n v="480617739"/>
    <n v="2043"/>
    <n v="249"/>
    <s v="domain\PeerSvc"/>
    <x v="1083"/>
    <n v="1"/>
  </r>
  <r>
    <s v="\\FS1\2018\124540"/>
    <n v="8"/>
    <n v="6871548435"/>
    <n v="12809"/>
    <n v="907"/>
    <n v="536462"/>
    <n v="111608681"/>
    <n v="7576128"/>
    <n v="1006811310"/>
    <n v="0"/>
    <s v="\\FS1\2018\123456\2018\P\003\PC\PP\2083711b-2405-4081-a4bf-0619c8375f1b.cp"/>
    <n v="8"/>
    <n v="0"/>
    <s v="\\FS1\2018\123456\2018\C\001\CC\2083711b-2405-4081-a4bf-0619c8375f1b\Cache_CF_134_2083711b-2405-4081-a4bf-0619c8375f1b_2083711b-2405-4081-a4bf-0619c8375f1b.docx"/>
    <n v="216"/>
    <n v="0"/>
    <n v="0"/>
    <n v="0"/>
    <n v="0"/>
    <n v="0"/>
    <n v="0"/>
    <n v="0"/>
    <n v="0"/>
    <d v="2020-02-05T16:07:50"/>
    <d v="2020-02-08T20:57:54"/>
    <d v="2020-02-05T16:05:43"/>
    <n v="0"/>
    <n v="0"/>
    <n v="0"/>
    <n v="4019354"/>
    <n v="27"/>
    <n v="9"/>
    <n v="58335975"/>
    <n v="140"/>
    <n v="29"/>
    <n v="6727015327"/>
    <n v="12244"/>
    <n v="907"/>
    <n v="0"/>
    <n v="0"/>
    <n v="907"/>
    <n v="13968605"/>
    <n v="41"/>
    <n v="907"/>
    <n v="4912423049"/>
    <n v="3137"/>
    <n v="907"/>
    <n v="6871548435"/>
    <n v="12808"/>
    <n v="907"/>
    <n v="0"/>
    <n v="0"/>
    <n v="0"/>
    <n v="6929961"/>
    <n v="26"/>
    <n v="0"/>
    <n v="103499266"/>
    <n v="147"/>
    <n v="2"/>
    <n v="5848656713"/>
    <n v="11658"/>
    <n v="907"/>
    <s v="domain\PeerSvc"/>
    <x v="1084"/>
    <n v="1"/>
  </r>
  <r>
    <s v="\\FS1\2018\124541"/>
    <n v="8"/>
    <n v="333603680"/>
    <n v="777"/>
    <n v="146"/>
    <n v="429348"/>
    <n v="7733010"/>
    <n v="2284956"/>
    <n v="219242771"/>
    <n v="0"/>
    <s v="\\FS1\2018\123456\2018\F\001\CC\2083711b-2405-4081-a4bf-0619c8375f1b\GLI.xml"/>
    <n v="8"/>
    <n v="0"/>
    <s v="\\FS1\2018\123456\2018\F\001\CC\2083711b-2405-4081-a4bf-0619c8375f1b\CFf_2083711b-2405-4081-a4bf-0619c8375f1b_2083711b-2405-4081-a4bf-0619c8375f1b.docx"/>
    <n v="209"/>
    <n v="0"/>
    <n v="0"/>
    <n v="0"/>
    <n v="0"/>
    <n v="0"/>
    <n v="0"/>
    <n v="0"/>
    <n v="0"/>
    <d v="2020-02-08T22:28:12"/>
    <d v="2020-02-08T22:28:11"/>
    <d v="2020-02-08T22:28:11"/>
    <n v="0"/>
    <n v="0"/>
    <n v="1"/>
    <n v="4582790"/>
    <n v="13"/>
    <n v="5"/>
    <n v="22177254"/>
    <n v="40"/>
    <n v="16"/>
    <n v="333446599"/>
    <n v="776"/>
    <n v="146"/>
    <n v="252092"/>
    <n v="1"/>
    <n v="146"/>
    <n v="6586208"/>
    <n v="17"/>
    <n v="146"/>
    <n v="38019419"/>
    <n v="54"/>
    <n v="146"/>
    <n v="333603680"/>
    <n v="777"/>
    <n v="146"/>
    <n v="252092"/>
    <n v="1"/>
    <n v="0"/>
    <n v="3387616"/>
    <n v="10"/>
    <n v="0"/>
    <n v="30966365"/>
    <n v="40"/>
    <n v="0"/>
    <n v="332337761"/>
    <n v="774"/>
    <n v="146"/>
    <s v="domain\PeerSvc"/>
    <x v="1085"/>
    <n v="1"/>
  </r>
  <r>
    <s v="\\FS1\2018\124542"/>
    <n v="8"/>
    <n v="47467958"/>
    <n v="118"/>
    <n v="43"/>
    <n v="402270"/>
    <n v="3816055"/>
    <n v="1103906"/>
    <n v="16807910"/>
    <n v="0"/>
    <s v="\\FS1\2018\123456\2018\C\001\CC\2083711b-2405-4081-a4bf-0619c8375f1b\GLI.xml"/>
    <n v="8"/>
    <n v="0"/>
    <s v="\\FS1\2018\123456\2018\C\001\CC\2083711b-2405-4081-a4bf-0619c8375f1b\CF_138_2083711b-2405-4081-a4bf-0619c8375f1b_2083711b-2405-4081-a4bf-0619c8375f1b.docx"/>
    <n v="210"/>
    <n v="0"/>
    <n v="0"/>
    <n v="0"/>
    <n v="0"/>
    <n v="0"/>
    <n v="0"/>
    <n v="0"/>
    <n v="0"/>
    <d v="2019-12-27T14:53:51"/>
    <d v="2020-02-08T21:17:28"/>
    <d v="2019-12-27T14:27:56"/>
    <n v="0"/>
    <n v="0"/>
    <n v="0"/>
    <n v="0"/>
    <n v="0"/>
    <n v="0"/>
    <n v="0"/>
    <n v="0"/>
    <n v="0"/>
    <n v="47467958"/>
    <n v="118"/>
    <n v="43"/>
    <n v="0"/>
    <n v="0"/>
    <n v="43"/>
    <n v="0"/>
    <n v="0"/>
    <n v="43"/>
    <n v="0"/>
    <n v="0"/>
    <n v="43"/>
    <n v="47467958"/>
    <n v="118"/>
    <n v="43"/>
    <n v="0"/>
    <n v="0"/>
    <n v="0"/>
    <n v="0"/>
    <n v="0"/>
    <n v="0"/>
    <n v="0"/>
    <n v="0"/>
    <n v="0"/>
    <n v="47467958"/>
    <n v="118"/>
    <n v="43"/>
    <s v="domain\PeerSvc"/>
    <x v="1086"/>
    <n v="1"/>
  </r>
  <r>
    <s v="\\FS1\2018\124543"/>
    <n v="8"/>
    <n v="5735833927"/>
    <n v="17116"/>
    <n v="1385"/>
    <n v="335115"/>
    <n v="32621557"/>
    <n v="4141396"/>
    <n v="2867109347"/>
    <n v="0"/>
    <s v="\\FS1\2018\123456\2018\I\003\PC\SP\2083711b-2405-4081-a4bf-0619c8375f1b\"/>
    <n v="8"/>
    <n v="0"/>
    <s v="\\FS1\2018\123456\2018\S\001\CC\2083711b-2405-4081-a4bf-0619c8375f1b\CF_134_2083711b-2405-4081-a4bf-0619c8375f1b_2083711b-2405-4081-a4bf-0619c8375f1b.docx"/>
    <n v="210"/>
    <n v="0"/>
    <n v="0"/>
    <n v="0"/>
    <n v="0"/>
    <n v="0"/>
    <n v="1"/>
    <n v="2"/>
    <n v="1"/>
    <d v="2020-02-08T23:14:07"/>
    <d v="2020-02-09T01:24:33"/>
    <d v="2020-02-08T13:27:45"/>
    <n v="1841849"/>
    <n v="9"/>
    <n v="5"/>
    <n v="22075513"/>
    <n v="178"/>
    <n v="36"/>
    <n v="1279182889"/>
    <n v="5383"/>
    <n v="1037"/>
    <n v="5499495322"/>
    <n v="15784"/>
    <n v="1385"/>
    <n v="12021943"/>
    <n v="36"/>
    <n v="1385"/>
    <n v="141658682"/>
    <n v="268"/>
    <n v="1385"/>
    <n v="1360735290"/>
    <n v="5516"/>
    <n v="1385"/>
    <n v="5735833927"/>
    <n v="17116"/>
    <n v="1385"/>
    <n v="4202935"/>
    <n v="11"/>
    <n v="0"/>
    <n v="116426169"/>
    <n v="216"/>
    <n v="1"/>
    <n v="347213548"/>
    <n v="4531"/>
    <n v="252"/>
    <n v="5436048740"/>
    <n v="15894"/>
    <n v="1385"/>
    <s v="domain\PeerSvc"/>
    <x v="1087"/>
    <n v="1"/>
  </r>
  <r>
    <s v="\\FS1\2018\124544"/>
    <n v="8"/>
    <n v="94641236"/>
    <n v="236"/>
    <n v="71"/>
    <n v="401022"/>
    <n v="1353005"/>
    <n v="1332975"/>
    <n v="48984285"/>
    <n v="0"/>
    <s v="\\FS1\2018\123456\2018\S\001\CC\2083711b-2405-4081-a4bf-0619c8375f1b\LGP.docx"/>
    <n v="8"/>
    <n v="0"/>
    <s v="\\FS1\2018\123456\2018\S\001\CC\2083711b-2405-4081-a4bf-0619c8375f1b\LGP.docx"/>
    <n v="142"/>
    <n v="0"/>
    <n v="0"/>
    <n v="0"/>
    <n v="0"/>
    <n v="0"/>
    <n v="0"/>
    <n v="0"/>
    <n v="0"/>
    <d v="2020-02-08T19:38:01"/>
    <d v="2020-02-08T23:51:54"/>
    <d v="2020-02-08T19:36:01"/>
    <n v="0"/>
    <n v="0"/>
    <n v="1"/>
    <n v="18929807"/>
    <n v="31"/>
    <n v="2"/>
    <n v="18929807"/>
    <n v="31"/>
    <n v="2"/>
    <n v="94641236"/>
    <n v="236"/>
    <n v="71"/>
    <n v="640517"/>
    <n v="1"/>
    <n v="71"/>
    <n v="38694205"/>
    <n v="64"/>
    <n v="71"/>
    <n v="38694205"/>
    <n v="64"/>
    <n v="71"/>
    <n v="94641236"/>
    <n v="236"/>
    <n v="71"/>
    <n v="640517"/>
    <n v="1"/>
    <n v="0"/>
    <n v="19764398"/>
    <n v="33"/>
    <n v="0"/>
    <n v="19764398"/>
    <n v="33"/>
    <n v="0"/>
    <n v="94641236"/>
    <n v="236"/>
    <n v="71"/>
    <s v="domain\PeerSvc"/>
    <x v="1088"/>
    <n v="1"/>
  </r>
  <r>
    <s v="\\FS1\2018\124545"/>
    <n v="8"/>
    <n v="357090505"/>
    <n v="1102"/>
    <n v="143"/>
    <n v="324038"/>
    <n v="32108342"/>
    <n v="2497136"/>
    <n v="298820738"/>
    <n v="0"/>
    <s v="\\FS1\2018\123456\2018\I\002\CC\2083711b-2405-4081-a4bf-0619c8375f1b\CFf_2083711b-2405-4081-a4bf-0619c8375f1b_2083711b-2405-4081-a4bf-0619c8375f1b.docx"/>
    <n v="8"/>
    <n v="0"/>
    <s v="\\FS1\2018\123456\2018\I\002\CC\2083711b-2405-4081-a4bf-0619c8375f1b\CFf_2083711b-2405-4081-a4bf-0619c8375f1b_2083711b-2405-4081-a4bf-0619c8375f1b.docx"/>
    <n v="209"/>
    <n v="0"/>
    <n v="0"/>
    <n v="0"/>
    <n v="0"/>
    <n v="0"/>
    <n v="0"/>
    <n v="0"/>
    <n v="0"/>
    <d v="2020-02-08T22:10:46"/>
    <d v="2020-02-08T22:10:46"/>
    <d v="2020-02-08T22:10:45"/>
    <n v="0"/>
    <n v="0"/>
    <n v="1"/>
    <n v="1396503"/>
    <n v="8"/>
    <n v="3"/>
    <n v="4688492"/>
    <n v="26"/>
    <n v="9"/>
    <n v="354263784"/>
    <n v="1094"/>
    <n v="143"/>
    <n v="67688"/>
    <n v="2"/>
    <n v="143"/>
    <n v="2087582"/>
    <n v="11"/>
    <n v="143"/>
    <n v="6021735"/>
    <n v="30"/>
    <n v="143"/>
    <n v="357090505"/>
    <n v="1102"/>
    <n v="143"/>
    <n v="67688"/>
    <n v="2"/>
    <n v="0"/>
    <n v="838505"/>
    <n v="8"/>
    <n v="0"/>
    <n v="2961384"/>
    <n v="23"/>
    <n v="1"/>
    <n v="350921935"/>
    <n v="1084"/>
    <n v="143"/>
    <s v="domain\PeerSvc"/>
    <x v="1089"/>
    <n v="1"/>
  </r>
  <r>
    <s v="\\FS1\2018\124546"/>
    <n v="8"/>
    <n v="2491403095"/>
    <n v="4666"/>
    <n v="391"/>
    <n v="533948"/>
    <n v="40867672"/>
    <n v="6371874"/>
    <n v="793488714"/>
    <n v="0"/>
    <s v="\\FS1\2018\123456\2018\X\001\CC\2083711b-2405-4081-a4bf-0619c8375f1b\CFf_2083711b-2405-4081-a4bf-0619c8375f1b_2083711b-2405-4081-a4bf-0619c8375f1b.docx"/>
    <n v="8"/>
    <n v="0"/>
    <s v="\\FS1\2018\123456\2018\X\001\CC\2083711b-2405-4081-a4bf-0619c8375f1b\CFf_2083711b-2405-4081-a4bf-0619c8375f1b_2083711b-2405-4081-a4bf-0619c8375f1b.docx"/>
    <n v="209"/>
    <n v="0"/>
    <n v="0"/>
    <n v="0"/>
    <n v="0"/>
    <n v="0"/>
    <n v="0"/>
    <n v="0"/>
    <n v="0"/>
    <d v="2020-02-08T16:39:34"/>
    <d v="2020-02-09T01:24:52"/>
    <d v="2020-02-08T16:07:09"/>
    <n v="4397096"/>
    <n v="16"/>
    <n v="8"/>
    <n v="6604822"/>
    <n v="34"/>
    <n v="14"/>
    <n v="809582959"/>
    <n v="1928"/>
    <n v="233"/>
    <n v="2426564798"/>
    <n v="4332"/>
    <n v="391"/>
    <n v="8162124"/>
    <n v="34"/>
    <n v="391"/>
    <n v="15254586"/>
    <n v="53"/>
    <n v="391"/>
    <n v="934954900"/>
    <n v="2060"/>
    <n v="391"/>
    <n v="2491403095"/>
    <n v="4666"/>
    <n v="391"/>
    <n v="3883624"/>
    <n v="15"/>
    <n v="2"/>
    <n v="9642471"/>
    <n v="35"/>
    <n v="2"/>
    <n v="485019850"/>
    <n v="1739"/>
    <n v="13"/>
    <n v="2416931895"/>
    <n v="4318"/>
    <n v="391"/>
    <s v="domain\PeerSvc"/>
    <x v="1090"/>
    <n v="1"/>
  </r>
  <r>
    <s v="\\FS1\2018\124547"/>
    <n v="8"/>
    <n v="103266977"/>
    <n v="307"/>
    <n v="62"/>
    <n v="336374"/>
    <n v="1687233"/>
    <n v="1665596"/>
    <n v="63329394"/>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0"/>
    <n v="0"/>
    <d v="2020-02-06T17:44:15"/>
    <d v="2020-02-08T21:20:38"/>
    <d v="2020-02-06T17:38:32"/>
    <n v="0"/>
    <n v="0"/>
    <n v="0"/>
    <n v="490186"/>
    <n v="8"/>
    <n v="6"/>
    <n v="16614342"/>
    <n v="33"/>
    <n v="9"/>
    <n v="97284560"/>
    <n v="274"/>
    <n v="62"/>
    <n v="0"/>
    <n v="0"/>
    <n v="62"/>
    <n v="1679780"/>
    <n v="10"/>
    <n v="62"/>
    <n v="34385548"/>
    <n v="61"/>
    <n v="62"/>
    <n v="103266977"/>
    <n v="307"/>
    <n v="62"/>
    <n v="0"/>
    <n v="0"/>
    <n v="0"/>
    <n v="1677108"/>
    <n v="8"/>
    <n v="0"/>
    <n v="18783525"/>
    <n v="35"/>
    <n v="0"/>
    <n v="94922463"/>
    <n v="269"/>
    <n v="62"/>
    <s v="domain\PeerSvc"/>
    <x v="1091"/>
    <n v="1"/>
  </r>
  <r>
    <s v="\\FS1\2018\124548"/>
    <n v="8"/>
    <n v="547932649"/>
    <n v="1021"/>
    <n v="99"/>
    <n v="536662"/>
    <n v="29806101"/>
    <n v="5534673"/>
    <n v="323432074"/>
    <n v="0"/>
    <s v="\\FS1\2018\123456\2018\C\001\CC\2083711b-2405-4081-a4bf-0619c8375f1b\CFf_2083711b-2405-4081-a4bf-0619c8375f1b_2083711b-2405-4081-a4bf-0619c8375f1b.docx"/>
    <n v="8"/>
    <n v="0"/>
    <s v="\\FS1\2018\123456\2018\I\001\CC\2083711b-2405-4081-a4bf-0619c8375f1b\CF_34050_2083711b-2405-4081-a4bf-0619c8375f1b_2083711b-2405-4081-a4bf-0619c8375f1b.docx"/>
    <n v="212"/>
    <n v="0"/>
    <n v="0"/>
    <n v="0"/>
    <n v="0"/>
    <n v="0"/>
    <n v="0"/>
    <n v="0"/>
    <n v="0"/>
    <d v="2020-02-08T12:36:53"/>
    <d v="2020-02-09T01:24:48"/>
    <d v="2020-02-08T10:54:46"/>
    <n v="797972"/>
    <n v="8"/>
    <n v="3"/>
    <n v="797972"/>
    <n v="8"/>
    <n v="3"/>
    <n v="134462770"/>
    <n v="131"/>
    <n v="10"/>
    <n v="526278516"/>
    <n v="946"/>
    <n v="99"/>
    <n v="2228878"/>
    <n v="10"/>
    <n v="99"/>
    <n v="2728889"/>
    <n v="11"/>
    <n v="99"/>
    <n v="209408945"/>
    <n v="183"/>
    <n v="99"/>
    <n v="547932649"/>
    <n v="1021"/>
    <n v="99"/>
    <n v="795206"/>
    <n v="7"/>
    <n v="0"/>
    <n v="1295217"/>
    <n v="8"/>
    <n v="0"/>
    <n v="121272315"/>
    <n v="119"/>
    <n v="0"/>
    <n v="434033432"/>
    <n v="907"/>
    <n v="99"/>
    <s v="domain\PeerSvc"/>
    <x v="1092"/>
    <n v="1"/>
  </r>
  <r>
    <s v="\\FS1\2018\124549"/>
    <n v="8"/>
    <n v="1631693008"/>
    <n v="223"/>
    <n v="42"/>
    <n v="7317009"/>
    <n v="80290692"/>
    <n v="38849833"/>
    <n v="1621724748"/>
    <n v="0"/>
    <s v="\\FS1\2018\123456\2018\C\001\PC\PP\2083711b-2405-4081-a4bf-0619c8375f1b.prep"/>
    <n v="8"/>
    <n v="0"/>
    <s v="\\FS1\2018\123456\2018\C\001\CC\2083711b-2405-4081-a4bf-0619c8375f1b\CF_134_2083711b-2405-4081-a4bf-0619c8375f1b_2083711b-2405-4081-a4bf-0619c8375f1b.docx"/>
    <n v="210"/>
    <n v="0"/>
    <n v="0"/>
    <n v="0"/>
    <n v="0"/>
    <n v="0"/>
    <n v="0"/>
    <n v="0"/>
    <n v="0"/>
    <d v="2020-02-06T19:04:08"/>
    <d v="2020-02-08T21:17:59"/>
    <d v="2020-02-06T18:27:53"/>
    <n v="0"/>
    <n v="0"/>
    <n v="0"/>
    <n v="237338974"/>
    <n v="17"/>
    <n v="7"/>
    <n v="252307737"/>
    <n v="19"/>
    <n v="8"/>
    <n v="1574374337"/>
    <n v="202"/>
    <n v="42"/>
    <n v="0"/>
    <n v="0"/>
    <n v="42"/>
    <n v="307550181"/>
    <n v="19"/>
    <n v="42"/>
    <n v="307550181"/>
    <n v="20"/>
    <n v="42"/>
    <n v="1631693008"/>
    <n v="222"/>
    <n v="42"/>
    <n v="0"/>
    <n v="0"/>
    <n v="0"/>
    <n v="156114245"/>
    <n v="9"/>
    <n v="1"/>
    <n v="156114245"/>
    <n v="10"/>
    <n v="1"/>
    <n v="1445609681"/>
    <n v="196"/>
    <n v="42"/>
    <s v="domain\PeerSvc"/>
    <x v="1093"/>
    <n v="1"/>
  </r>
  <r>
    <s v="\\FS1\2018\124550"/>
    <n v="6"/>
    <n v="53"/>
    <n v="1"/>
    <n v="3"/>
    <n v="53"/>
    <n v="53"/>
    <n v="17"/>
    <n v="53"/>
    <n v="0"/>
    <s v="\\FS1\2018\123456\2018\P\001\2083711b-2405-4081-a4bf-0619c8375f1b.rr"/>
    <n v="6"/>
    <n v="0"/>
    <s v="\\FS1\2018\123456\2018\P\001\2083711b-2405-4081-a4bf-0619c8375f1b.rr"/>
    <n v="92"/>
    <n v="0"/>
    <n v="0"/>
    <n v="0"/>
    <n v="0"/>
    <n v="0"/>
    <n v="0"/>
    <n v="0"/>
    <n v="0"/>
    <d v="2019-05-17T06:01:16"/>
    <d v="2020-02-08T21:16:56"/>
    <d v="2019-05-17T06:01:14"/>
    <n v="0"/>
    <n v="0"/>
    <n v="0"/>
    <n v="0"/>
    <n v="0"/>
    <n v="0"/>
    <n v="0"/>
    <n v="0"/>
    <n v="0"/>
    <n v="0"/>
    <n v="0"/>
    <n v="3"/>
    <n v="0"/>
    <n v="0"/>
    <n v="3"/>
    <n v="0"/>
    <n v="0"/>
    <n v="3"/>
    <n v="0"/>
    <n v="0"/>
    <n v="3"/>
    <n v="53"/>
    <n v="1"/>
    <n v="3"/>
    <n v="0"/>
    <n v="0"/>
    <n v="0"/>
    <n v="0"/>
    <n v="0"/>
    <n v="0"/>
    <n v="0"/>
    <n v="0"/>
    <n v="0"/>
    <n v="0"/>
    <n v="0"/>
    <n v="3"/>
    <s v="domain\PeerSvc"/>
    <x v="1094"/>
    <n v="0"/>
  </r>
  <r>
    <s v="\\FS1\2018\124551"/>
    <n v="8"/>
    <n v="1109324564"/>
    <n v="2778"/>
    <n v="410"/>
    <n v="399324"/>
    <n v="8842150"/>
    <n v="2705669"/>
    <n v="337898008"/>
    <n v="0"/>
    <s v="\\FS1\2018\123456\2018\C\001\CC\2083711b-2405-4081-a4bf-0619c8375f1b\GLI.xml"/>
    <n v="8"/>
    <n v="0"/>
    <s v="\\FS1\2018\123456\2018\S\001\CC\2083711b-2405-4081-a4bf-0619c8375f1b\CF_134_2083711b-2405-4081-a4bf-0619c8375f1b_2083711b-2405-4081-a4bf-0619c8375f1b.docx"/>
    <n v="210"/>
    <n v="0"/>
    <n v="0"/>
    <n v="0"/>
    <n v="0"/>
    <n v="0"/>
    <n v="0"/>
    <n v="0"/>
    <n v="0"/>
    <d v="2020-02-08T12:26:49"/>
    <d v="2020-02-09T01:04:05"/>
    <d v="2020-02-08T10:40:54"/>
    <n v="687108"/>
    <n v="1"/>
    <n v="2"/>
    <n v="687108"/>
    <n v="1"/>
    <n v="2"/>
    <n v="217220912"/>
    <n v="842"/>
    <n v="134"/>
    <n v="1087937205"/>
    <n v="2725"/>
    <n v="410"/>
    <n v="2225934"/>
    <n v="4"/>
    <n v="410"/>
    <n v="4350022"/>
    <n v="7"/>
    <n v="410"/>
    <n v="363063274"/>
    <n v="1042"/>
    <n v="410"/>
    <n v="1109324564"/>
    <n v="2778"/>
    <n v="410"/>
    <n v="1538826"/>
    <n v="3"/>
    <n v="0"/>
    <n v="3662914"/>
    <n v="6"/>
    <n v="0"/>
    <n v="337310055"/>
    <n v="945"/>
    <n v="116"/>
    <n v="1090342898"/>
    <n v="2729"/>
    <n v="410"/>
    <s v="domain\PeerSvc"/>
    <x v="1095"/>
    <n v="1"/>
  </r>
  <r>
    <s v="\\FS1\2018\124552"/>
    <n v="8"/>
    <n v="190924806"/>
    <n v="578"/>
    <n v="71"/>
    <n v="330319"/>
    <n v="3844053"/>
    <n v="2689081"/>
    <n v="68974149"/>
    <n v="0"/>
    <s v="\\FS1\2018\123456\2018\F\001\CC\2083711b-2405-4081-a4bf-0619c8375f1b\CF_68_2083711b-2405-4081-a4bf-0619c8375f1bf1082db-437a-42d8-af26-513478d37c7c.docx"/>
    <n v="8"/>
    <n v="0"/>
    <s v="\\FS1\2018\123456\2018\S\001\CC\2083711b-2405-4081-a4bf-0619c8375f1b\CF_134_2083711b-2405-4081-a4bf-0619c8375f1b_2083711b-2405-4081-a4bf-0619c8375f1b.docx"/>
    <n v="210"/>
    <n v="0"/>
    <n v="0"/>
    <n v="0"/>
    <n v="0"/>
    <n v="0"/>
    <n v="0"/>
    <n v="0"/>
    <n v="0"/>
    <d v="2020-01-30T16:10:03"/>
    <d v="2020-02-08T21:15:14"/>
    <d v="2020-01-30T16:09:15"/>
    <n v="0"/>
    <n v="0"/>
    <n v="0"/>
    <n v="0"/>
    <n v="0"/>
    <n v="0"/>
    <n v="22260511"/>
    <n v="38"/>
    <n v="5"/>
    <n v="178770973"/>
    <n v="515"/>
    <n v="71"/>
    <n v="0"/>
    <n v="0"/>
    <n v="71"/>
    <n v="0"/>
    <n v="0"/>
    <n v="71"/>
    <n v="44547572"/>
    <n v="60"/>
    <n v="71"/>
    <n v="190924806"/>
    <n v="578"/>
    <n v="71"/>
    <n v="0"/>
    <n v="0"/>
    <n v="0"/>
    <n v="0"/>
    <n v="0"/>
    <n v="0"/>
    <n v="25079413"/>
    <n v="39"/>
    <n v="0"/>
    <n v="179492708"/>
    <n v="524"/>
    <n v="71"/>
    <s v="domain\PeerSvc"/>
    <x v="1096"/>
    <n v="1"/>
  </r>
  <r>
    <s v="\\FS1\2018\124553"/>
    <n v="8"/>
    <n v="88616064"/>
    <n v="324"/>
    <n v="56"/>
    <n v="273506"/>
    <n v="1251323"/>
    <n v="1582429"/>
    <n v="33551544"/>
    <n v="0"/>
    <s v="\\FS1\2018\123456\2018\I\001\CC\2083711b-2405-4081-a4bf-0619c8375f1b\GMI.xml"/>
    <n v="8"/>
    <n v="0"/>
    <s v="\\FS1\2018\123456\2018\I\001\CC\2083711b-2405-4081-a4bf-0619c8375f1b\CF_1000_2083711b-2405-4081-a4bf-0619c8375f1b_2083711b-2405-4081-a4bf-0619c8375f1b.docx"/>
    <n v="211"/>
    <n v="0"/>
    <n v="0"/>
    <n v="0"/>
    <n v="0"/>
    <n v="0"/>
    <n v="0"/>
    <n v="0"/>
    <n v="0"/>
    <d v="2020-02-03T17:48:41"/>
    <d v="2020-02-08T20:40:18"/>
    <d v="2020-02-03T17:48:36"/>
    <n v="0"/>
    <n v="0"/>
    <n v="0"/>
    <n v="22566627"/>
    <n v="34"/>
    <n v="5"/>
    <n v="22566627"/>
    <n v="34"/>
    <n v="5"/>
    <n v="88616064"/>
    <n v="324"/>
    <n v="56"/>
    <n v="0"/>
    <n v="0"/>
    <n v="56"/>
    <n v="40823219"/>
    <n v="61"/>
    <n v="56"/>
    <n v="40823219"/>
    <n v="61"/>
    <n v="56"/>
    <n v="88616064"/>
    <n v="324"/>
    <n v="56"/>
    <n v="0"/>
    <n v="0"/>
    <n v="0"/>
    <n v="21307277"/>
    <n v="32"/>
    <n v="0"/>
    <n v="21307277"/>
    <n v="32"/>
    <n v="0"/>
    <n v="88616064"/>
    <n v="324"/>
    <n v="56"/>
    <s v="domain\PeerSvc"/>
    <x v="1097"/>
    <n v="1"/>
  </r>
  <r>
    <s v="\\FS1\2018\124554"/>
    <n v="8"/>
    <n v="768748652"/>
    <n v="1693"/>
    <n v="199"/>
    <n v="454074"/>
    <n v="1445013"/>
    <n v="3863058"/>
    <n v="346613476"/>
    <n v="0"/>
    <s v="\\FS1\2018\123456\2018\C\001\CC\2083711b-2405-4081-a4bf-0619c8375f1b\LGP.docx"/>
    <n v="8"/>
    <n v="0"/>
    <s v="\\FS1\2018\123456\2018\I\001\CC\2083711b-2405-4081-a4bf-0619c8375f1b\CF_101_2083711b-2405-4081-a4bf-0619c8375f1b_2083711b-2405-4081-a4bf-0619c8375f1b.docx"/>
    <n v="210"/>
    <n v="0"/>
    <n v="0"/>
    <n v="0"/>
    <n v="0"/>
    <n v="0"/>
    <n v="0"/>
    <n v="0"/>
    <n v="0"/>
    <d v="2020-02-07T18:33:59"/>
    <d v="2020-02-08T23:52:19"/>
    <d v="2020-02-07T18:22:50"/>
    <n v="0"/>
    <n v="0"/>
    <n v="0"/>
    <n v="1166347"/>
    <n v="3"/>
    <n v="4"/>
    <n v="109178954"/>
    <n v="145"/>
    <n v="9"/>
    <n v="743990410"/>
    <n v="1559"/>
    <n v="199"/>
    <n v="657673"/>
    <n v="1"/>
    <n v="199"/>
    <n v="2982967"/>
    <n v="6"/>
    <n v="199"/>
    <n v="217728272"/>
    <n v="287"/>
    <n v="199"/>
    <n v="768748652"/>
    <n v="1693"/>
    <n v="199"/>
    <n v="0"/>
    <n v="0"/>
    <n v="0"/>
    <n v="1824020"/>
    <n v="4"/>
    <n v="0"/>
    <n v="110392013"/>
    <n v="147"/>
    <n v="1"/>
    <n v="683968625"/>
    <n v="1501"/>
    <n v="199"/>
    <s v="domain\PeerSvc"/>
    <x v="1098"/>
    <n v="1"/>
  </r>
  <r>
    <s v="\\FS1\2018\124555"/>
    <n v="8"/>
    <n v="418586509"/>
    <n v="1005"/>
    <n v="227"/>
    <n v="416503"/>
    <n v="3558270"/>
    <n v="1843993"/>
    <n v="204249812"/>
    <n v="0"/>
    <s v="\\FS1\2018\123456\2018\C\001\CC\2083711b-2405-4081-a4bf-0619c8375f1b\LGP.docx"/>
    <n v="8"/>
    <n v="0"/>
    <s v="\\FS1\2018\123456\2018\C\001\CC\2083711b-2405-4081-a4bf-0619c8375f1b\LGP.docx"/>
    <n v="142"/>
    <n v="0"/>
    <n v="0"/>
    <n v="0"/>
    <n v="0"/>
    <n v="0"/>
    <n v="0"/>
    <n v="0"/>
    <n v="0"/>
    <d v="2020-02-06T05:16:30"/>
    <d v="2020-02-08T21:21:08"/>
    <d v="2020-02-06T05:16:24"/>
    <n v="0"/>
    <n v="0"/>
    <n v="0"/>
    <n v="6938780"/>
    <n v="15"/>
    <n v="11"/>
    <n v="9495695"/>
    <n v="25"/>
    <n v="17"/>
    <n v="418405782"/>
    <n v="1004"/>
    <n v="227"/>
    <n v="0"/>
    <n v="0"/>
    <n v="227"/>
    <n v="9001287"/>
    <n v="18"/>
    <n v="227"/>
    <n v="13543231"/>
    <n v="31"/>
    <n v="227"/>
    <n v="418586509"/>
    <n v="1005"/>
    <n v="227"/>
    <n v="0"/>
    <n v="0"/>
    <n v="0"/>
    <n v="5107970"/>
    <n v="12"/>
    <n v="0"/>
    <n v="9290863"/>
    <n v="24"/>
    <n v="6"/>
    <n v="417606554"/>
    <n v="1003"/>
    <n v="227"/>
    <s v="domain\PeerSvc"/>
    <x v="1099"/>
    <n v="1"/>
  </r>
  <r>
    <s v="\\FS1\2018\124556"/>
    <n v="8"/>
    <n v="295983046"/>
    <n v="896"/>
    <n v="155"/>
    <n v="330338"/>
    <n v="2399896"/>
    <n v="1909568"/>
    <n v="136812345"/>
    <n v="0"/>
    <s v="\\FS1\2018\123456\2018\X\001\CC\2083711b-2405-4081-a4bf-0619c8375f1b\LGP.docx"/>
    <n v="8"/>
    <n v="0"/>
    <s v="\\FS1\2018\123456\2018\X\001\CC\2083711b-2405-4081-a4bf-0619c8375f1b\LGP.docx"/>
    <n v="142"/>
    <n v="0"/>
    <n v="0"/>
    <n v="0"/>
    <n v="0"/>
    <n v="0"/>
    <n v="0"/>
    <n v="0"/>
    <n v="0"/>
    <d v="2020-02-08T21:47:34"/>
    <d v="2020-02-09T01:10:43"/>
    <d v="2020-02-08T21:47:34"/>
    <n v="0"/>
    <n v="0"/>
    <n v="2"/>
    <n v="2421734"/>
    <n v="6"/>
    <n v="5"/>
    <n v="4684785"/>
    <n v="14"/>
    <n v="6"/>
    <n v="259485999"/>
    <n v="686"/>
    <n v="155"/>
    <n v="4117975"/>
    <n v="5"/>
    <n v="155"/>
    <n v="5721510"/>
    <n v="10"/>
    <n v="155"/>
    <n v="13023490"/>
    <n v="26"/>
    <n v="155"/>
    <n v="295983046"/>
    <n v="896"/>
    <n v="155"/>
    <n v="2028514"/>
    <n v="2"/>
    <n v="0"/>
    <n v="3632049"/>
    <n v="7"/>
    <n v="0"/>
    <n v="9935744"/>
    <n v="21"/>
    <n v="0"/>
    <n v="257854908"/>
    <n v="696"/>
    <n v="155"/>
    <s v="domain\PeerSvc"/>
    <x v="1100"/>
    <n v="1"/>
  </r>
  <r>
    <s v="\\FS1\2018\124557"/>
    <n v="8"/>
    <n v="3817221256"/>
    <n v="14793"/>
    <n v="1400"/>
    <n v="258042"/>
    <n v="21273354"/>
    <n v="2726586"/>
    <n v="948422894"/>
    <n v="0"/>
    <s v="\\FS1\2018\123456\2018\X\001\CC\2083711b-2405-4081-a4bf-0619c8375f1b\GLI.xml"/>
    <n v="8"/>
    <n v="0"/>
    <s v="\\FS1\2018\123456\2018\K\001\CC\2083711b-2405-4081-a4bf-0619c8375f1b\MASK_CFf_2083711b-2405-4081-a4bf-0619c8375f1b_2083711b-2405-4081-a4bf-0619c8375f1b.docx"/>
    <n v="214"/>
    <n v="0"/>
    <n v="0"/>
    <n v="0"/>
    <n v="0"/>
    <n v="0"/>
    <n v="1"/>
    <n v="2"/>
    <n v="1"/>
    <d v="2020-02-09T02:12:22"/>
    <d v="2020-02-09T03:15:12"/>
    <d v="2020-02-09T02:12:21"/>
    <n v="908193"/>
    <n v="2"/>
    <n v="15"/>
    <n v="38791587"/>
    <n v="262"/>
    <n v="55"/>
    <n v="186278081"/>
    <n v="1384"/>
    <n v="324"/>
    <n v="3701255031"/>
    <n v="14146"/>
    <n v="1400"/>
    <n v="39887910"/>
    <n v="67"/>
    <n v="1400"/>
    <n v="128513884"/>
    <n v="384"/>
    <n v="1400"/>
    <n v="603535535"/>
    <n v="1864"/>
    <n v="1400"/>
    <n v="3817221256"/>
    <n v="14793"/>
    <n v="1400"/>
    <n v="30235514"/>
    <n v="40"/>
    <n v="0"/>
    <n v="105190863"/>
    <n v="320"/>
    <n v="3"/>
    <n v="492284705"/>
    <n v="1662"/>
    <n v="8"/>
    <n v="3636494949"/>
    <n v="14081"/>
    <n v="1400"/>
    <s v="domain\PeerSvc"/>
    <x v="1101"/>
    <n v="1"/>
  </r>
  <r>
    <s v="\\FS1\2018\124558"/>
    <n v="8"/>
    <n v="263256810"/>
    <n v="261"/>
    <n v="32"/>
    <n v="1008646"/>
    <n v="39194857"/>
    <n v="8226775"/>
    <n v="234088063"/>
    <n v="0"/>
    <s v="\\FS1\2018\123456\2018\P\001\CC\2083711b-2405-4081-a4bf-0619c8375f1b\GLI.xml"/>
    <n v="8"/>
    <n v="0"/>
    <s v="\\FS1\2018\123456\2018\P\001\CC\2083711b-2405-4081-a4bf-0619c8375f1b\CF_401_2083711b-2405-4081-a4bf-0619c8375f1b_2083711b-2405-4081-a4bf-0619c8375f1b.docx"/>
    <n v="210"/>
    <n v="0"/>
    <n v="0"/>
    <n v="0"/>
    <n v="0"/>
    <n v="0"/>
    <n v="0"/>
    <n v="0"/>
    <n v="0"/>
    <d v="2020-01-30T10:24:26"/>
    <d v="2020-02-09T03:39:38"/>
    <d v="2020-01-30T09:54:02"/>
    <n v="0"/>
    <n v="0"/>
    <n v="0"/>
    <n v="0"/>
    <n v="0"/>
    <n v="0"/>
    <n v="128883884"/>
    <n v="69"/>
    <n v="5"/>
    <n v="257618880"/>
    <n v="245"/>
    <n v="32"/>
    <n v="0"/>
    <n v="0"/>
    <n v="32"/>
    <n v="0"/>
    <n v="0"/>
    <n v="32"/>
    <n v="147992720"/>
    <n v="80"/>
    <n v="32"/>
    <n v="263256810"/>
    <n v="261"/>
    <n v="32"/>
    <n v="0"/>
    <n v="0"/>
    <n v="0"/>
    <n v="0"/>
    <n v="0"/>
    <n v="0"/>
    <n v="1999135"/>
    <n v="61"/>
    <n v="0"/>
    <n v="257618880"/>
    <n v="245"/>
    <n v="32"/>
    <s v="domain\PeerSvc"/>
    <x v="1102"/>
    <n v="1"/>
  </r>
  <r>
    <s v="\\FS1\2018\124559"/>
    <n v="9"/>
    <n v="287842942"/>
    <n v="1207"/>
    <n v="140"/>
    <n v="238477"/>
    <n v="1885766"/>
    <n v="2056021"/>
    <n v="257287724"/>
    <n v="0"/>
    <s v="\\FS1\2018\123456\2018\I\001\CC\2083711b-2405-4081-a4bf-0619c8375f1b\Error\CFf_2083711b-2405-4081-a4bf-0619c8375f1b_2083711b-2405-4081-a4bf-0619c8375f1b.docx"/>
    <n v="9"/>
    <n v="0"/>
    <s v="\\FS1\2018\123456\2018\I\001\CC\2083711b-2405-4081-a4bf-0619c8375f1b\Error\CFf_2083711b-2405-4081-a4bf-0619c8375f1b_2083711b-2405-4081-a4bf-0619c8375f1b.docx"/>
    <n v="215"/>
    <n v="0"/>
    <n v="0"/>
    <n v="0"/>
    <n v="0"/>
    <n v="0"/>
    <n v="0"/>
    <n v="0"/>
    <n v="0"/>
    <d v="2020-02-08T14:01:13"/>
    <d v="2020-02-09T00:42:39"/>
    <d v="2020-02-08T11:36:53"/>
    <n v="0"/>
    <n v="0"/>
    <n v="1"/>
    <n v="0"/>
    <n v="0"/>
    <n v="2"/>
    <n v="99814068"/>
    <n v="425"/>
    <n v="96"/>
    <n v="269927829"/>
    <n v="1111"/>
    <n v="140"/>
    <n v="1281565"/>
    <n v="2"/>
    <n v="140"/>
    <n v="6701897"/>
    <n v="10"/>
    <n v="140"/>
    <n v="105907431"/>
    <n v="436"/>
    <n v="140"/>
    <n v="287842942"/>
    <n v="1207"/>
    <n v="140"/>
    <n v="1281565"/>
    <n v="2"/>
    <n v="0"/>
    <n v="6701897"/>
    <n v="10"/>
    <n v="0"/>
    <n v="67427942"/>
    <n v="380"/>
    <n v="15"/>
    <n v="268030900"/>
    <n v="1112"/>
    <n v="140"/>
    <s v="domain\PeerSvc"/>
    <x v="1103"/>
    <n v="1"/>
  </r>
  <r>
    <s v="\\FS1\2018\124560"/>
    <n v="8"/>
    <n v="3909263567"/>
    <n v="6631"/>
    <n v="599"/>
    <n v="589543"/>
    <n v="34315393"/>
    <n v="6526316"/>
    <n v="1984688832"/>
    <n v="0"/>
    <s v="\\FS1\2018\123456\2018\I\003\CC\2083711b-2405-4081-a4bf-0619c8375f1b\GLI.xml"/>
    <n v="8"/>
    <n v="0"/>
    <s v="\\FS1\2018\123456\2018\S\001\CC\2083711b-2405-4081-a4bf-0619c8375f1b\Cache_CFf_2083711b-2405-4081-a4bf-0619c8375f1b_2083711b-2405-4081-a4bf-0619c8375f1b.docx"/>
    <n v="215"/>
    <n v="0"/>
    <n v="0"/>
    <n v="0"/>
    <n v="0"/>
    <n v="0"/>
    <n v="1"/>
    <n v="2"/>
    <n v="0"/>
    <d v="2020-02-08T17:29:15"/>
    <d v="2020-02-09T01:11:56"/>
    <d v="2020-02-08T17:10:22"/>
    <n v="1598058"/>
    <n v="11"/>
    <n v="10"/>
    <n v="14436073"/>
    <n v="48"/>
    <n v="21"/>
    <n v="873769646"/>
    <n v="603"/>
    <n v="50"/>
    <n v="3814773028"/>
    <n v="6105"/>
    <n v="599"/>
    <n v="6452388"/>
    <n v="19"/>
    <n v="599"/>
    <n v="26545641"/>
    <n v="64"/>
    <n v="599"/>
    <n v="1689256050"/>
    <n v="1042"/>
    <n v="599"/>
    <n v="3909263567"/>
    <n v="6631"/>
    <n v="599"/>
    <n v="2238007"/>
    <n v="11"/>
    <n v="2"/>
    <n v="13807329"/>
    <n v="47"/>
    <n v="5"/>
    <n v="859998725"/>
    <n v="601"/>
    <n v="14"/>
    <n v="3798364516"/>
    <n v="6099"/>
    <n v="599"/>
    <s v="domain\PeerSvc"/>
    <x v="1104"/>
    <n v="1"/>
  </r>
  <r>
    <s v="\\FS1\2018\124561"/>
    <n v="8"/>
    <n v="424209014"/>
    <n v="1477"/>
    <n v="193"/>
    <n v="287209"/>
    <n v="1478159"/>
    <n v="2197974"/>
    <n v="307252807"/>
    <n v="0"/>
    <s v="\\FS1\2018\123456\2018\I\002\CC\2083711b-2405-4081-a4bf-0619c8375f1b\GLI.xml"/>
    <n v="8"/>
    <n v="0"/>
    <s v="\\FS1\2018\123456\2018\I\002\CC\2083711b-2405-4081-a4bf-0619c8375f1b\CFf_2083711b-2405-4081-a4bf-0619c8375f1b_2083711b-2405-4081-a4bf-0619c8375f1b.docx"/>
    <n v="209"/>
    <n v="0"/>
    <n v="0"/>
    <n v="0"/>
    <n v="0"/>
    <n v="0"/>
    <n v="0"/>
    <n v="1"/>
    <n v="0"/>
    <d v="2020-02-07T14:16:02"/>
    <d v="2020-02-09T00:52:14"/>
    <d v="2020-02-07T14:15:58"/>
    <n v="0"/>
    <n v="0"/>
    <n v="0"/>
    <n v="12215283"/>
    <n v="35"/>
    <n v="14"/>
    <n v="23026694"/>
    <n v="88"/>
    <n v="27"/>
    <n v="397156868"/>
    <n v="1326"/>
    <n v="193"/>
    <n v="1110419"/>
    <n v="2"/>
    <n v="193"/>
    <n v="20524707"/>
    <n v="48"/>
    <n v="193"/>
    <n v="45460495"/>
    <n v="125"/>
    <n v="193"/>
    <n v="424209014"/>
    <n v="1477"/>
    <n v="193"/>
    <n v="0"/>
    <n v="0"/>
    <n v="0"/>
    <n v="14932780"/>
    <n v="39"/>
    <n v="3"/>
    <n v="31858660"/>
    <n v="101"/>
    <n v="4"/>
    <n v="363692789"/>
    <n v="1257"/>
    <n v="193"/>
    <s v="domain\PeerSvc"/>
    <x v="1105"/>
    <n v="1"/>
  </r>
  <r>
    <s v="\\FS1\2018\124562"/>
    <n v="8"/>
    <n v="798336595"/>
    <n v="1181"/>
    <n v="197"/>
    <n v="675983"/>
    <n v="6836143"/>
    <n v="4052470"/>
    <n v="347188548"/>
    <n v="0"/>
    <s v="\\FS1\2018\123456\2018\S\001\CC\2083711b-2405-4081-a4bf-0619c8375f1b\LGP.docx"/>
    <n v="8"/>
    <n v="0"/>
    <s v="\\FS1\2018\123456\2018\I\001\CC\2083711b-2405-4081-a4bf-0619c8375f1b\CFf_2083711b-2405-4081-a4bf-0619c8375f1b_2083711b-2405-4081-a4bf-0619c8375f1b.docx"/>
    <n v="209"/>
    <n v="0"/>
    <n v="0"/>
    <n v="0"/>
    <n v="0"/>
    <n v="0"/>
    <n v="0"/>
    <n v="0"/>
    <n v="0"/>
    <d v="2020-02-07T14:54:46"/>
    <d v="2020-02-09T00:42:46"/>
    <d v="2020-02-07T14:22:07"/>
    <n v="0"/>
    <n v="0"/>
    <n v="0"/>
    <n v="17848480"/>
    <n v="7"/>
    <n v="6"/>
    <n v="207970144"/>
    <n v="225"/>
    <n v="15"/>
    <n v="758136745"/>
    <n v="944"/>
    <n v="197"/>
    <n v="1467716"/>
    <n v="1"/>
    <n v="197"/>
    <n v="24074239"/>
    <n v="14"/>
    <n v="197"/>
    <n v="401056748"/>
    <n v="439"/>
    <n v="197"/>
    <n v="798336595"/>
    <n v="1181"/>
    <n v="197"/>
    <n v="0"/>
    <n v="0"/>
    <n v="0"/>
    <n v="11433405"/>
    <n v="9"/>
    <n v="0"/>
    <n v="201952515"/>
    <n v="223"/>
    <n v="0"/>
    <n v="714133524"/>
    <n v="912"/>
    <n v="197"/>
    <s v="domain\PeerSvc"/>
    <x v="1106"/>
    <n v="1"/>
  </r>
  <r>
    <s v="\\FS1\2018\124563"/>
    <n v="8"/>
    <n v="273691853"/>
    <n v="850"/>
    <n v="115"/>
    <n v="321990"/>
    <n v="2198972"/>
    <n v="2379929"/>
    <n v="120083324"/>
    <n v="0"/>
    <s v="\\FS1\2018\123456\2018\S\001\CC\2083711b-2405-4081-a4bf-0619c8375f1b\LGP.docx"/>
    <n v="8"/>
    <n v="0"/>
    <s v="\\FS1\2018\123456\2018\S\001\CC\2083711b-2405-4081-a4bf-0619c8375f1b\LGP.docx"/>
    <n v="142"/>
    <n v="0"/>
    <n v="0"/>
    <n v="0"/>
    <n v="0"/>
    <n v="0"/>
    <n v="0"/>
    <n v="0"/>
    <n v="0"/>
    <d v="2020-02-05T13:13:00"/>
    <d v="2020-02-08T22:04:52"/>
    <d v="2020-02-05T13:12:25"/>
    <n v="0"/>
    <n v="0"/>
    <n v="0"/>
    <n v="0"/>
    <n v="23"/>
    <n v="31"/>
    <n v="3247993"/>
    <n v="27"/>
    <n v="33"/>
    <n v="202355520"/>
    <n v="421"/>
    <n v="115"/>
    <n v="0"/>
    <n v="0"/>
    <n v="115"/>
    <n v="17222887"/>
    <n v="46"/>
    <n v="115"/>
    <n v="24571673"/>
    <n v="55"/>
    <n v="115"/>
    <n v="273691853"/>
    <n v="850"/>
    <n v="115"/>
    <n v="0"/>
    <n v="0"/>
    <n v="0"/>
    <n v="17222887"/>
    <n v="46"/>
    <n v="0"/>
    <n v="21323731"/>
    <n v="53"/>
    <n v="0"/>
    <n v="205165747"/>
    <n v="445"/>
    <n v="115"/>
    <s v="domain\PeerSvc"/>
    <x v="1107"/>
    <n v="1"/>
  </r>
  <r>
    <s v="\\FS1\2018\124564"/>
    <n v="8"/>
    <n v="198947971"/>
    <n v="530"/>
    <n v="85"/>
    <n v="375373"/>
    <n v="3492269"/>
    <n v="2340564"/>
    <n v="90756151"/>
    <n v="0"/>
    <s v="\\FS1\2018\123456\2018\S\001\CC\2083711b-2405-4081-a4bf-0619c8375f1b\GMI.xml"/>
    <n v="8"/>
    <n v="0"/>
    <s v="\\FS1\2018\123456\2018\S\001\CC\2083711b-2405-4081-a4bf-0619c8375f1b\CFf_2083711b-2405-4081-a4bf-0619c8375f1b_2083711b-2405-4081-a4bf-0619c8375f1b.docx"/>
    <n v="209"/>
    <n v="0"/>
    <n v="0"/>
    <n v="0"/>
    <n v="0"/>
    <n v="0"/>
    <n v="0"/>
    <n v="0"/>
    <n v="0"/>
    <d v="2020-02-07T07:08:14"/>
    <d v="2020-02-08T21:18:34"/>
    <d v="2020-02-07T07:02:37"/>
    <n v="0"/>
    <n v="0"/>
    <n v="0"/>
    <n v="0"/>
    <n v="0"/>
    <n v="1"/>
    <n v="1001958"/>
    <n v="9"/>
    <n v="6"/>
    <n v="173894783"/>
    <n v="426"/>
    <n v="85"/>
    <n v="0"/>
    <n v="0"/>
    <n v="85"/>
    <n v="3444496"/>
    <n v="5"/>
    <n v="85"/>
    <n v="13693650"/>
    <n v="20"/>
    <n v="85"/>
    <n v="198947971"/>
    <n v="530"/>
    <n v="85"/>
    <n v="0"/>
    <n v="0"/>
    <n v="0"/>
    <n v="2415392"/>
    <n v="3"/>
    <n v="0"/>
    <n v="10054320"/>
    <n v="13"/>
    <n v="0"/>
    <n v="150557019"/>
    <n v="409"/>
    <n v="85"/>
    <s v="domain\PeerSvc"/>
    <x v="1108"/>
    <n v="1"/>
  </r>
  <r>
    <s v="\\FS1\2018\124565"/>
    <n v="8"/>
    <n v="473330701"/>
    <n v="1227"/>
    <n v="136"/>
    <n v="385762"/>
    <n v="5141859"/>
    <n v="3480372"/>
    <n v="354011954"/>
    <n v="0"/>
    <s v="\\FS1\2018\123456\2018\P\001\CC\2083711b-2405-4081-a4bf-0619c8375f1b\GMI.xml"/>
    <n v="8"/>
    <n v="0"/>
    <s v="\\FS1\2018\123456\2018\P\001\CC\2083711b-2405-4081-a4bf-0619c8375f1b\CF_138_2083711b-2405-4081-a4bf-0619c8375f1b_2083711b-2405-4081-a4bf-0619c8375f1b.docx"/>
    <n v="210"/>
    <n v="0"/>
    <n v="0"/>
    <n v="0"/>
    <n v="0"/>
    <n v="0"/>
    <n v="0"/>
    <n v="0"/>
    <n v="0"/>
    <d v="2020-01-23T12:10:36"/>
    <d v="2020-02-08T22:26:54"/>
    <d v="2020-01-23T12:08:58"/>
    <n v="0"/>
    <n v="0"/>
    <n v="0"/>
    <n v="0"/>
    <n v="0"/>
    <n v="0"/>
    <n v="198617422"/>
    <n v="411"/>
    <n v="67"/>
    <n v="457995616"/>
    <n v="1157"/>
    <n v="136"/>
    <n v="0"/>
    <n v="0"/>
    <n v="136"/>
    <n v="1724042"/>
    <n v="2"/>
    <n v="136"/>
    <n v="300198603"/>
    <n v="506"/>
    <n v="136"/>
    <n v="473330701"/>
    <n v="1227"/>
    <n v="136"/>
    <n v="0"/>
    <n v="0"/>
    <n v="0"/>
    <n v="0"/>
    <n v="0"/>
    <n v="0"/>
    <n v="117766607"/>
    <n v="349"/>
    <n v="1"/>
    <n v="454837605"/>
    <n v="1152"/>
    <n v="136"/>
    <s v="domain\PeerSvc"/>
    <x v="1109"/>
    <n v="1"/>
  </r>
  <r>
    <s v="\\FS1\2018\124566"/>
    <n v="8"/>
    <n v="102512711"/>
    <n v="172"/>
    <n v="15"/>
    <n v="596004"/>
    <n v="1565660"/>
    <n v="6834180"/>
    <n v="91437008"/>
    <n v="0"/>
    <s v="\\FS1\2018\123456\2018\C\001\CC\2083711b-2405-4081-a4bf-0619c8375f1b\LGP.docx"/>
    <n v="8"/>
    <n v="0"/>
    <s v="\\FS1\2018\123456\2018\C\001\CC\2083711b-2405-4081-a4bf-0619c8375f1b\LGP.docx"/>
    <n v="142"/>
    <n v="0"/>
    <n v="0"/>
    <n v="0"/>
    <n v="0"/>
    <n v="0"/>
    <n v="0"/>
    <n v="0"/>
    <n v="0"/>
    <d v="2020-01-07T13:05:18"/>
    <d v="2020-02-08T21:11:10"/>
    <d v="2020-01-07T13:05:17"/>
    <n v="0"/>
    <n v="0"/>
    <n v="0"/>
    <n v="0"/>
    <n v="0"/>
    <n v="0"/>
    <n v="0"/>
    <n v="0"/>
    <n v="0"/>
    <n v="102126948"/>
    <n v="170"/>
    <n v="15"/>
    <n v="0"/>
    <n v="0"/>
    <n v="15"/>
    <n v="0"/>
    <n v="0"/>
    <n v="15"/>
    <n v="0"/>
    <n v="0"/>
    <n v="15"/>
    <n v="102512711"/>
    <n v="171"/>
    <n v="15"/>
    <n v="0"/>
    <n v="0"/>
    <n v="0"/>
    <n v="0"/>
    <n v="0"/>
    <n v="0"/>
    <n v="0"/>
    <n v="0"/>
    <n v="0"/>
    <n v="102512711"/>
    <n v="171"/>
    <n v="15"/>
    <s v="domain\PeerSvc"/>
    <x v="1110"/>
    <n v="1"/>
  </r>
  <r>
    <s v="\\FS1\2018\124567"/>
    <n v="8"/>
    <n v="403165214"/>
    <n v="1134"/>
    <n v="167"/>
    <n v="355524"/>
    <n v="22627046"/>
    <n v="2414162"/>
    <n v="293383068"/>
    <n v="0"/>
    <s v="\\FS1\2018\123456\2018\X\001\CC\2083711b-2405-4081-a4bf-0619c8375f1b\LGP.docx"/>
    <n v="8"/>
    <n v="0"/>
    <s v="\\FS1\2018\123456\2018\S\001\CC\2083711b-2405-4081-a4bf-0619c8375f1b\CF_411_2083711b-2405-4081-a4bf-0619c8375f1b_2083711b-2405-4081-a4bf-0619c8375f1b.docx"/>
    <n v="210"/>
    <n v="0"/>
    <n v="0"/>
    <n v="0"/>
    <n v="0"/>
    <n v="0"/>
    <n v="0"/>
    <n v="0"/>
    <n v="0"/>
    <d v="2020-02-07T16:29:30"/>
    <d v="2020-02-09T01:09:37"/>
    <d v="2020-02-07T16:29:25"/>
    <n v="0"/>
    <n v="0"/>
    <n v="0"/>
    <n v="25500579"/>
    <n v="42"/>
    <n v="7"/>
    <n v="27127341"/>
    <n v="49"/>
    <n v="8"/>
    <n v="381802335"/>
    <n v="1027"/>
    <n v="167"/>
    <n v="2235145"/>
    <n v="4"/>
    <n v="167"/>
    <n v="53219654"/>
    <n v="83"/>
    <n v="167"/>
    <n v="55651873"/>
    <n v="91"/>
    <n v="167"/>
    <n v="403165214"/>
    <n v="1133"/>
    <n v="167"/>
    <n v="0"/>
    <n v="0"/>
    <n v="0"/>
    <n v="27858787"/>
    <n v="47"/>
    <n v="1"/>
    <n v="29776935"/>
    <n v="54"/>
    <n v="2"/>
    <n v="382154429"/>
    <n v="1032"/>
    <n v="167"/>
    <s v="domain\PeerSvc"/>
    <x v="1111"/>
    <n v="1"/>
  </r>
  <r>
    <s v="\\FS1\2018\124568"/>
    <n v="8"/>
    <n v="47464477"/>
    <n v="157"/>
    <n v="40"/>
    <n v="302321"/>
    <n v="2648691"/>
    <n v="1186611"/>
    <n v="31042424"/>
    <n v="0"/>
    <s v="\\FS1\2018\123456\2018\S\001\CC\2083711b-2405-4081-a4bf-0619c8375f1b\CFf_2083711b-2405-4081-a4bf-0619c8375f1b_2083711b-2405-4081-a4bf-0619c8375f1b.docx"/>
    <n v="8"/>
    <n v="0"/>
    <s v="\\FS1\2018\123456\2018\S\001\CC\2083711b-2405-4081-a4bf-0619c8375f1b\CFf_2083711b-2405-4081-a4bf-0619c8375f1b_2083711b-2405-4081-a4bf-0619c8375f1b.docx"/>
    <n v="209"/>
    <n v="0"/>
    <n v="0"/>
    <n v="0"/>
    <n v="0"/>
    <n v="0"/>
    <n v="0"/>
    <n v="0"/>
    <n v="0"/>
    <d v="2020-02-03T18:57:42"/>
    <d v="2020-02-08T21:16:20"/>
    <d v="2020-02-03T18:57:37"/>
    <n v="0"/>
    <n v="0"/>
    <n v="0"/>
    <n v="987012"/>
    <n v="2"/>
    <n v="1"/>
    <n v="4716593"/>
    <n v="13"/>
    <n v="5"/>
    <n v="46882578"/>
    <n v="155"/>
    <n v="40"/>
    <n v="0"/>
    <n v="0"/>
    <n v="40"/>
    <n v="1480518"/>
    <n v="3"/>
    <n v="40"/>
    <n v="7920950"/>
    <n v="19"/>
    <n v="40"/>
    <n v="47464477"/>
    <n v="157"/>
    <n v="40"/>
    <n v="0"/>
    <n v="0"/>
    <n v="0"/>
    <n v="987012"/>
    <n v="2"/>
    <n v="0"/>
    <n v="5752660"/>
    <n v="15"/>
    <n v="1"/>
    <n v="44763140"/>
    <n v="149"/>
    <n v="40"/>
    <s v="domain\PeerSvc"/>
    <x v="1112"/>
    <n v="1"/>
  </r>
  <r>
    <s v="\\FS1\2018\124569"/>
    <n v="8"/>
    <n v="477118008"/>
    <n v="1767"/>
    <n v="210"/>
    <n v="270015"/>
    <n v="1788400"/>
    <n v="2271990"/>
    <n v="200594716"/>
    <n v="0"/>
    <s v="\\FS1\2018\123456\2018\C\001\CC\2083711b-2405-4081-a4bf-0619c8375f1b\GLI.xml"/>
    <n v="8"/>
    <n v="0"/>
    <s v="\\FS1\2018\123456\2018\C\001\CC\2083711b-2405-4081-a4bf-0619c8375f1b\CFf_2083711b-2405-4081-a4bf-0619c8375f1b_2083711b-2405-4081-a4bf-0619c8375f1b.docx"/>
    <n v="209"/>
    <n v="0"/>
    <n v="0"/>
    <n v="0"/>
    <n v="0"/>
    <n v="0"/>
    <n v="0"/>
    <n v="0"/>
    <n v="0"/>
    <d v="2020-02-07T14:25:22"/>
    <d v="2020-02-09T01:10:15"/>
    <d v="2020-02-07T14:25:16"/>
    <n v="0"/>
    <n v="0"/>
    <n v="0"/>
    <n v="2333101"/>
    <n v="5"/>
    <n v="2"/>
    <n v="2563686"/>
    <n v="9"/>
    <n v="4"/>
    <n v="462280847"/>
    <n v="1682"/>
    <n v="210"/>
    <n v="1729420"/>
    <n v="4"/>
    <n v="210"/>
    <n v="3938013"/>
    <n v="8"/>
    <n v="210"/>
    <n v="5368417"/>
    <n v="14"/>
    <n v="210"/>
    <n v="477118008"/>
    <n v="1767"/>
    <n v="210"/>
    <n v="0"/>
    <n v="0"/>
    <n v="0"/>
    <n v="3507477"/>
    <n v="7"/>
    <n v="0"/>
    <n v="3738062"/>
    <n v="11"/>
    <n v="0"/>
    <n v="457915122"/>
    <n v="1692"/>
    <n v="210"/>
    <s v="domain\PeerSvc"/>
    <x v="1113"/>
    <n v="1"/>
  </r>
  <r>
    <s v="\\FS1\2018\124570"/>
    <n v="8"/>
    <n v="1116249868"/>
    <n v="3586"/>
    <n v="437"/>
    <n v="311279"/>
    <n v="4500254"/>
    <n v="2554347"/>
    <n v="218049928"/>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0"/>
    <n v="0"/>
    <d v="2020-02-08T17:48:55"/>
    <d v="2020-02-09T01:11:34"/>
    <d v="2020-02-08T17:46:30"/>
    <n v="9026351"/>
    <n v="15"/>
    <n v="4"/>
    <n v="17767084"/>
    <n v="30"/>
    <n v="11"/>
    <n v="43187355"/>
    <n v="137"/>
    <n v="36"/>
    <n v="1113280033"/>
    <n v="3565"/>
    <n v="437"/>
    <n v="21962575"/>
    <n v="28"/>
    <n v="437"/>
    <n v="48980167"/>
    <n v="70"/>
    <n v="437"/>
    <n v="105784441"/>
    <n v="220"/>
    <n v="437"/>
    <n v="1116249868"/>
    <n v="3586"/>
    <n v="437"/>
    <n v="20764074"/>
    <n v="25"/>
    <n v="0"/>
    <n v="41910849"/>
    <n v="58"/>
    <n v="0"/>
    <n v="89399708"/>
    <n v="188"/>
    <n v="5"/>
    <n v="1097541190"/>
    <n v="3547"/>
    <n v="437"/>
    <s v="domain\PeerSvc"/>
    <x v="1114"/>
    <n v="1"/>
  </r>
  <r>
    <s v="\\FS1\2018\124571"/>
    <n v="8"/>
    <n v="84938996"/>
    <n v="373"/>
    <n v="54"/>
    <n v="227718"/>
    <n v="1308189"/>
    <n v="1572944"/>
    <n v="45327947"/>
    <n v="0"/>
    <s v="\\FS1\2018\123456\2018\P\001\CC\2083711b-2405-4081-a4bf-0619c8375f1b\GLI.xml"/>
    <n v="8"/>
    <n v="0"/>
    <s v="\\FS1\2018\123456\2018\P\001\CC\2083711b-2405-4081-a4bf-0619c8375f1b\CF_311_2083711b-2405-4081-a4bf-0619c8375f1b_2083711b-2405-4081-a4bf-0619c8375f1b.docx"/>
    <n v="210"/>
    <n v="0"/>
    <n v="0"/>
    <n v="0"/>
    <n v="0"/>
    <n v="0"/>
    <n v="0"/>
    <n v="0"/>
    <n v="0"/>
    <d v="2020-01-08T15:25:10"/>
    <d v="2020-02-08T20:40:10"/>
    <d v="2020-01-08T15:19:59"/>
    <n v="0"/>
    <n v="0"/>
    <n v="0"/>
    <n v="0"/>
    <n v="0"/>
    <n v="0"/>
    <n v="0"/>
    <n v="0"/>
    <n v="0"/>
    <n v="84938996"/>
    <n v="373"/>
    <n v="54"/>
    <n v="0"/>
    <n v="0"/>
    <n v="54"/>
    <n v="0"/>
    <n v="0"/>
    <n v="54"/>
    <n v="0"/>
    <n v="0"/>
    <n v="54"/>
    <n v="84938996"/>
    <n v="373"/>
    <n v="54"/>
    <n v="0"/>
    <n v="0"/>
    <n v="0"/>
    <n v="0"/>
    <n v="0"/>
    <n v="0"/>
    <n v="0"/>
    <n v="0"/>
    <n v="0"/>
    <n v="84938996"/>
    <n v="373"/>
    <n v="54"/>
    <s v="domain\PeerSvc"/>
    <x v="1115"/>
    <n v="1"/>
  </r>
  <r>
    <s v="\\FS1\2018\124572"/>
    <n v="8"/>
    <n v="371328358"/>
    <n v="1019"/>
    <n v="139"/>
    <n v="364404"/>
    <n v="3746639"/>
    <n v="2671427"/>
    <n v="277384772"/>
    <n v="0"/>
    <s v="\\FS1\2018\123456\2018\S\001\CC\2083711b-2405-4081-a4bf-0619c8375f1b\GMI.xml"/>
    <n v="8"/>
    <n v="0"/>
    <s v="\\FS1\2018\123456\2018\S\001\CC\2083711b-2405-4081-a4bf-0619c8375f1b\CFf_2083711b-2405-4081-a4bf-0619c8375f1b_2083711b-2405-4081-a4bf-0619c8375f1b.docx"/>
    <n v="209"/>
    <n v="0"/>
    <n v="0"/>
    <n v="0"/>
    <n v="0"/>
    <n v="0"/>
    <n v="0"/>
    <n v="0"/>
    <n v="0"/>
    <d v="2020-02-06T17:40:40"/>
    <d v="2020-02-08T21:18:44"/>
    <d v="2020-02-06T17:40:40"/>
    <n v="0"/>
    <n v="0"/>
    <n v="0"/>
    <n v="86497175"/>
    <n v="165"/>
    <n v="33"/>
    <n v="95067935"/>
    <n v="185"/>
    <n v="38"/>
    <n v="356837195"/>
    <n v="939"/>
    <n v="139"/>
    <n v="0"/>
    <n v="0"/>
    <n v="139"/>
    <n v="145279546"/>
    <n v="234"/>
    <n v="139"/>
    <n v="154364946"/>
    <n v="255"/>
    <n v="139"/>
    <n v="371328358"/>
    <n v="1019"/>
    <n v="139"/>
    <n v="0"/>
    <n v="0"/>
    <n v="0"/>
    <n v="74192599"/>
    <n v="152"/>
    <n v="10"/>
    <n v="82792797"/>
    <n v="171"/>
    <n v="11"/>
    <n v="355064211"/>
    <n v="934"/>
    <n v="139"/>
    <s v="domain\PeerSvc"/>
    <x v="1116"/>
    <n v="1"/>
  </r>
  <r>
    <s v="\\FS1\2018\124573"/>
    <n v="8"/>
    <n v="219943489"/>
    <n v="194"/>
    <n v="22"/>
    <n v="1133729"/>
    <n v="18639953"/>
    <n v="9997431"/>
    <n v="205967605"/>
    <n v="0"/>
    <s v="\\FS1\2018\123456\2018\P\001\CC\2083711b-2405-4081-a4bf-0619c8375f1b\GMI.xml"/>
    <n v="8"/>
    <n v="0"/>
    <s v="\\FS1\2018\123456\2018\C\001\CC\2083711b-2405-4081-a4bf-0619c8375f1b\CF_134_2083711b-2405-4081-a4bf-0619c8375f1b_2083711b-2405-4081-a4bf-0619c8375f1b.docx"/>
    <n v="210"/>
    <n v="0"/>
    <n v="0"/>
    <n v="0"/>
    <n v="0"/>
    <n v="0"/>
    <n v="0"/>
    <n v="0"/>
    <n v="0"/>
    <d v="2020-01-31T13:25:07"/>
    <d v="2020-02-08T21:05:57"/>
    <d v="2020-01-31T13:24:37"/>
    <n v="0"/>
    <n v="0"/>
    <n v="0"/>
    <n v="0"/>
    <n v="0"/>
    <n v="0"/>
    <n v="18639953"/>
    <n v="1"/>
    <n v="2"/>
    <n v="218208309"/>
    <n v="189"/>
    <n v="22"/>
    <n v="0"/>
    <n v="0"/>
    <n v="22"/>
    <n v="0"/>
    <n v="0"/>
    <n v="22"/>
    <n v="57045294"/>
    <n v="4"/>
    <n v="22"/>
    <n v="219943489"/>
    <n v="194"/>
    <n v="22"/>
    <n v="0"/>
    <n v="0"/>
    <n v="0"/>
    <n v="0"/>
    <n v="0"/>
    <n v="0"/>
    <n v="55919814"/>
    <n v="3"/>
    <n v="0"/>
    <n v="195701118"/>
    <n v="182"/>
    <n v="22"/>
    <s v="domain\PeerSvc"/>
    <x v="1117"/>
    <n v="1"/>
  </r>
  <r>
    <s v="\\FS1\2018\124574"/>
    <n v="8"/>
    <n v="926610971"/>
    <n v="1720"/>
    <n v="249"/>
    <n v="538727"/>
    <n v="19785053"/>
    <n v="3721329"/>
    <n v="562802070"/>
    <n v="0"/>
    <s v="\\FS1\2018\123456\2018\S\001\CC\2083711b-2405-4081-a4bf-0619c8375f1b\GMI.xml"/>
    <n v="8"/>
    <n v="0"/>
    <s v="\\FS1\2018\123456\2018\S\001\CC\2083711b-2405-4081-a4bf-0619c8375f1b\CFf_2083711b-2405-4081-a4bf-0619c8375f1b_2083711b-2405-4081-a4bf-0619c8375f1b.docx"/>
    <n v="209"/>
    <n v="0"/>
    <n v="0"/>
    <n v="0"/>
    <n v="0"/>
    <n v="0"/>
    <n v="0"/>
    <n v="0"/>
    <n v="0"/>
    <d v="2020-02-05T17:21:37"/>
    <d v="2020-02-08T21:18:30"/>
    <d v="2020-02-05T15:08:12"/>
    <n v="0"/>
    <n v="0"/>
    <n v="0"/>
    <n v="6177900"/>
    <n v="7"/>
    <n v="5"/>
    <n v="130520724"/>
    <n v="301"/>
    <n v="73"/>
    <n v="922193268"/>
    <n v="1689"/>
    <n v="249"/>
    <n v="0"/>
    <n v="0"/>
    <n v="249"/>
    <n v="13433278"/>
    <n v="15"/>
    <n v="249"/>
    <n v="228345368"/>
    <n v="377"/>
    <n v="249"/>
    <n v="926610971"/>
    <n v="1720"/>
    <n v="249"/>
    <n v="0"/>
    <n v="0"/>
    <n v="0"/>
    <n v="8230645"/>
    <n v="10"/>
    <n v="0"/>
    <n v="113596031"/>
    <n v="296"/>
    <n v="4"/>
    <n v="915362795"/>
    <n v="1679"/>
    <n v="249"/>
    <s v="domain\PeerSvc"/>
    <x v="1118"/>
    <n v="1"/>
  </r>
  <r>
    <s v="\\FS1\2018\124575"/>
    <n v="8"/>
    <n v="130763253"/>
    <n v="450"/>
    <n v="71"/>
    <n v="290585"/>
    <n v="1864096"/>
    <n v="1841735"/>
    <n v="76677331"/>
    <n v="0"/>
    <s v="\\FS1\2018\123456\2018\P\001\CC\2083711b-2405-4081-a4bf-0619c8375f1b\GMI.xml"/>
    <n v="8"/>
    <n v="0"/>
    <s v="\\FS1\2018\123456\2018\P\001\CC\2083711b-2405-4081-a4bf-0619c8375f1b\CFf_2083711b-2405-4081-a4bf-0619c8375f1b_2083711b-2405-4081-a4bf-0619c8375f1b.docx"/>
    <n v="209"/>
    <n v="0"/>
    <n v="0"/>
    <n v="0"/>
    <n v="0"/>
    <n v="0"/>
    <n v="0"/>
    <n v="0"/>
    <n v="0"/>
    <d v="2020-02-08T13:48:06"/>
    <d v="2020-02-09T01:14:39"/>
    <d v="2020-02-08T13:17:23"/>
    <n v="301742"/>
    <n v="2"/>
    <n v="2"/>
    <n v="1836605"/>
    <n v="5"/>
    <n v="2"/>
    <n v="2968034"/>
    <n v="7"/>
    <n v="2"/>
    <n v="129855667"/>
    <n v="442"/>
    <n v="71"/>
    <n v="1866288"/>
    <n v="5"/>
    <n v="71"/>
    <n v="3951579"/>
    <n v="9"/>
    <n v="71"/>
    <n v="7511766"/>
    <n v="15"/>
    <n v="71"/>
    <n v="130763253"/>
    <n v="450"/>
    <n v="71"/>
    <n v="896564"/>
    <n v="3"/>
    <n v="0"/>
    <n v="2416716"/>
    <n v="6"/>
    <n v="0"/>
    <n v="4110896"/>
    <n v="9"/>
    <n v="0"/>
    <n v="126905044"/>
    <n v="435"/>
    <n v="71"/>
    <s v="domain\PeerSvc"/>
    <x v="1119"/>
    <n v="1"/>
  </r>
  <r>
    <s v="\\FS1\2018\124576"/>
    <n v="8"/>
    <n v="107381270"/>
    <n v="84"/>
    <n v="15"/>
    <n v="1278348"/>
    <n v="20461552"/>
    <n v="7158751"/>
    <n v="89720216"/>
    <n v="0"/>
    <s v="\\FS1\2018\123456\2018\P\001\CC\2083711b-2405-4081-a4bf-0619c8375f1b\GLI.xml"/>
    <n v="8"/>
    <n v="0"/>
    <s v="\\FS1\2018\123456\2018\P\001\CC\2083711b-2405-4081-a4bf-0619c8375f1b\CF_134_2083711b-2405-4081-a4bf-0619c8375f1b_2083711b-2405-4081-a4bf-0619c8375f1b.docx"/>
    <n v="210"/>
    <n v="0"/>
    <n v="0"/>
    <n v="0"/>
    <n v="0"/>
    <n v="0"/>
    <n v="0"/>
    <n v="0"/>
    <n v="0"/>
    <d v="2019-07-03T15:59:17"/>
    <d v="2020-02-08T20:40:03"/>
    <d v="2019-07-03T15:59:17"/>
    <n v="0"/>
    <n v="0"/>
    <n v="0"/>
    <n v="0"/>
    <n v="0"/>
    <n v="0"/>
    <n v="0"/>
    <n v="0"/>
    <n v="0"/>
    <n v="107381270"/>
    <n v="84"/>
    <n v="15"/>
    <n v="0"/>
    <n v="0"/>
    <n v="15"/>
    <n v="0"/>
    <n v="0"/>
    <n v="15"/>
    <n v="0"/>
    <n v="0"/>
    <n v="15"/>
    <n v="107381270"/>
    <n v="84"/>
    <n v="15"/>
    <n v="0"/>
    <n v="0"/>
    <n v="0"/>
    <n v="0"/>
    <n v="0"/>
    <n v="0"/>
    <n v="0"/>
    <n v="0"/>
    <n v="0"/>
    <n v="107381270"/>
    <n v="84"/>
    <n v="15"/>
    <s v="domain\PeerSvc"/>
    <x v="1120"/>
    <n v="0"/>
  </r>
  <r>
    <s v="\\FS1\2018\124577"/>
    <n v="8"/>
    <n v="1398900697"/>
    <n v="3594"/>
    <n v="396"/>
    <n v="389232"/>
    <n v="48839420"/>
    <n v="3532577"/>
    <n v="1178800183"/>
    <n v="0"/>
    <s v="\\FS1\2018\123456\2018\C\001\CC\2083711b-2405-4081-a4bf-0619c8375f1b\GLI.xml"/>
    <n v="8"/>
    <n v="0"/>
    <s v="\\FS1\2018\123456\2018\C\001\CC\2083711b-2405-4081-a4bf-0619c8375f1b\FC_CFf_2083711b-2405-4081-a4bf-0619c8375f1b_2083711b-2405-4081-a4bf-0619c8375f1b.docx"/>
    <n v="212"/>
    <n v="0"/>
    <n v="0"/>
    <n v="0"/>
    <n v="0"/>
    <n v="0"/>
    <n v="1"/>
    <n v="1"/>
    <n v="0"/>
    <d v="2020-02-08T16:04:26"/>
    <d v="2020-02-09T01:09:28"/>
    <d v="2020-02-08T16:04:21"/>
    <n v="2287151"/>
    <n v="4"/>
    <n v="2"/>
    <n v="21218019"/>
    <n v="23"/>
    <n v="3"/>
    <n v="40788044"/>
    <n v="78"/>
    <n v="17"/>
    <n v="1305703424"/>
    <n v="3114"/>
    <n v="396"/>
    <n v="5887973"/>
    <n v="11"/>
    <n v="396"/>
    <n v="41294261"/>
    <n v="44"/>
    <n v="396"/>
    <n v="71384387"/>
    <n v="117"/>
    <n v="396"/>
    <n v="1398900697"/>
    <n v="3594"/>
    <n v="396"/>
    <n v="1717666"/>
    <n v="3"/>
    <n v="0"/>
    <n v="22216125"/>
    <n v="25"/>
    <n v="0"/>
    <n v="42513628"/>
    <n v="81"/>
    <n v="5"/>
    <n v="1257374954"/>
    <n v="3061"/>
    <n v="396"/>
    <s v="domain\PeerSvc"/>
    <x v="1121"/>
    <n v="1"/>
  </r>
  <r>
    <s v="\\FS1\2018\124578"/>
    <n v="8"/>
    <n v="1267247654"/>
    <n v="4134"/>
    <n v="513"/>
    <n v="306542"/>
    <n v="16727762"/>
    <n v="2470268"/>
    <n v="268504819"/>
    <n v="0"/>
    <s v="\\FS1\2018\123456\2018\F\001\CC\2083711b-2405-4081-a4bf-0619c8375f1b\GLI.xml"/>
    <n v="8"/>
    <n v="0"/>
    <s v="\\FS1\2018\123456\2018\I\001\CC\2083711b-2405-4081-a4bf-0619c8375f1b\CF_5100_2083711b-2405-4081-a4bf-0619c8375f1b_2083711b-2405-4081-a4bf-0619c8375f1b.docx"/>
    <n v="211"/>
    <n v="0"/>
    <n v="0"/>
    <n v="0"/>
    <n v="0"/>
    <n v="0"/>
    <n v="0"/>
    <n v="0"/>
    <n v="0"/>
    <d v="2020-02-07T09:04:48"/>
    <d v="2020-02-08T21:21:22"/>
    <d v="2020-02-07T07:10:25"/>
    <n v="0"/>
    <n v="0"/>
    <n v="0"/>
    <n v="5117805"/>
    <n v="12"/>
    <n v="7"/>
    <n v="34445287"/>
    <n v="61"/>
    <n v="19"/>
    <n v="1256344225"/>
    <n v="4080"/>
    <n v="513"/>
    <n v="0"/>
    <n v="0"/>
    <n v="513"/>
    <n v="13937533"/>
    <n v="19"/>
    <n v="513"/>
    <n v="55709890"/>
    <n v="85"/>
    <n v="513"/>
    <n v="1267247654"/>
    <n v="4134"/>
    <n v="513"/>
    <n v="0"/>
    <n v="0"/>
    <n v="0"/>
    <n v="12673898"/>
    <n v="16"/>
    <n v="0"/>
    <n v="36602411"/>
    <n v="61"/>
    <n v="1"/>
    <n v="1233828353"/>
    <n v="4042"/>
    <n v="513"/>
    <s v="domain\PeerSvc"/>
    <x v="1122"/>
    <n v="1"/>
  </r>
  <r>
    <s v="\\FS1\2018\124579"/>
    <n v="8"/>
    <n v="1017104297"/>
    <n v="2557"/>
    <n v="300"/>
    <n v="397772"/>
    <n v="4396322"/>
    <n v="3390347"/>
    <n v="339785341"/>
    <n v="0"/>
    <s v="\\FS1\2018\123456\2018\P\001\CC\2083711b-2405-4081-a4bf-0619c8375f1b\GMI.xml"/>
    <n v="8"/>
    <n v="0"/>
    <s v="\\FS1\2018\123456\2018\K\001\CC\2083711b-2405-4081-a4bf-0619c8375f1b\MASK_CFf_2083711b-2405-4081-a4bf-0619c8375f1b_2083711b-2405-4081-a4bf-0619c8375f1b.docx"/>
    <n v="214"/>
    <n v="0"/>
    <n v="0"/>
    <n v="0"/>
    <n v="0"/>
    <n v="0"/>
    <n v="0"/>
    <n v="1"/>
    <n v="0"/>
    <d v="2020-02-08T09:23:54"/>
    <d v="2020-02-09T01:11:02"/>
    <d v="2020-02-08T09:23:11"/>
    <n v="355080"/>
    <n v="2"/>
    <n v="4"/>
    <n v="33780568"/>
    <n v="79"/>
    <n v="14"/>
    <n v="274619826"/>
    <n v="447"/>
    <n v="33"/>
    <n v="966445863"/>
    <n v="2337"/>
    <n v="300"/>
    <n v="21787432"/>
    <n v="38"/>
    <n v="300"/>
    <n v="50465967"/>
    <n v="108"/>
    <n v="300"/>
    <n v="472682634"/>
    <n v="751"/>
    <n v="300"/>
    <n v="1017104297"/>
    <n v="2557"/>
    <n v="300"/>
    <n v="1248726"/>
    <n v="4"/>
    <n v="1"/>
    <n v="39714441"/>
    <n v="86"/>
    <n v="1"/>
    <n v="264346728"/>
    <n v="447"/>
    <n v="7"/>
    <n v="939938917"/>
    <n v="2304"/>
    <n v="300"/>
    <s v="domain\PeerSvc"/>
    <x v="1123"/>
    <n v="1"/>
  </r>
  <r>
    <s v="\\FS1\2018\124580"/>
    <n v="8"/>
    <n v="313695171"/>
    <n v="473"/>
    <n v="113"/>
    <n v="663203"/>
    <n v="14788110"/>
    <n v="2776063"/>
    <n v="173002540"/>
    <n v="0"/>
    <s v="\\FS1\2018\123456\2018\S\001\CC\2083711b-2405-4081-a4bf-0619c8375f1b\LGP.docx"/>
    <n v="8"/>
    <n v="0"/>
    <s v="\\FS1\2018\123456\2018\S\001\CC\2083711b-2405-4081-a4bf-0619c8375f1b\LGP.docx"/>
    <n v="142"/>
    <n v="0"/>
    <n v="0"/>
    <n v="0"/>
    <n v="0"/>
    <n v="0"/>
    <n v="0"/>
    <n v="0"/>
    <n v="0"/>
    <d v="2020-02-06T09:27:08"/>
    <d v="2020-02-08T21:24:51"/>
    <d v="2020-02-06T09:26:41"/>
    <n v="0"/>
    <n v="0"/>
    <n v="0"/>
    <n v="0"/>
    <n v="0"/>
    <n v="1"/>
    <n v="1270105"/>
    <n v="3"/>
    <n v="4"/>
    <n v="312202969"/>
    <n v="466"/>
    <n v="113"/>
    <n v="0"/>
    <n v="0"/>
    <n v="113"/>
    <n v="374297"/>
    <n v="1"/>
    <n v="113"/>
    <n v="1644402"/>
    <n v="4"/>
    <n v="113"/>
    <n v="313695171"/>
    <n v="473"/>
    <n v="113"/>
    <n v="0"/>
    <n v="0"/>
    <n v="0"/>
    <n v="374297"/>
    <n v="1"/>
    <n v="0"/>
    <n v="1033197"/>
    <n v="3"/>
    <n v="0"/>
    <n v="293649073"/>
    <n v="464"/>
    <n v="113"/>
    <s v="domain\PeerSvc"/>
    <x v="1124"/>
    <n v="1"/>
  </r>
  <r>
    <s v="\\FS1\2018\124581"/>
    <n v="8"/>
    <n v="173581683"/>
    <n v="455"/>
    <n v="75"/>
    <n v="381498"/>
    <n v="3464027"/>
    <n v="2314422"/>
    <n v="116420991"/>
    <n v="0"/>
    <s v="\\FS1\2018\123456\2018\X\001\CC\2083711b-2405-4081-a4bf-0619c8375f1b\GLI.xml"/>
    <n v="8"/>
    <n v="0"/>
    <s v="\\FS1\2018\123456\2018\X\001\CC\2083711b-2405-4081-a4bf-0619c8375f1b\Cache_CFf_2083711b-2405-4081-a4bf-0619c8375f1b_2083711b-2405-4081-a4bf-0619c8375f1b.docx"/>
    <n v="215"/>
    <n v="0"/>
    <n v="0"/>
    <n v="0"/>
    <n v="0"/>
    <n v="0"/>
    <n v="0"/>
    <n v="0"/>
    <n v="0"/>
    <d v="2020-02-05T16:20:56"/>
    <d v="2020-02-08T21:17:31"/>
    <d v="2020-02-05T15:51:37"/>
    <n v="0"/>
    <n v="0"/>
    <n v="0"/>
    <n v="37123738"/>
    <n v="50"/>
    <n v="5"/>
    <n v="44847942"/>
    <n v="65"/>
    <n v="8"/>
    <n v="167108990"/>
    <n v="423"/>
    <n v="75"/>
    <n v="0"/>
    <n v="0"/>
    <n v="75"/>
    <n v="73179209"/>
    <n v="96"/>
    <n v="75"/>
    <n v="79394524"/>
    <n v="109"/>
    <n v="75"/>
    <n v="173581683"/>
    <n v="455"/>
    <n v="75"/>
    <n v="0"/>
    <n v="0"/>
    <n v="0"/>
    <n v="37705935"/>
    <n v="51"/>
    <n v="0"/>
    <n v="43155708"/>
    <n v="62"/>
    <n v="0"/>
    <n v="137811264"/>
    <n v="391"/>
    <n v="75"/>
    <s v="domain\PeerSvc"/>
    <x v="1125"/>
    <n v="1"/>
  </r>
  <r>
    <s v="\\FS1\2018\124582"/>
    <n v="8"/>
    <n v="56171910"/>
    <n v="68"/>
    <n v="24"/>
    <n v="826057"/>
    <n v="8794899"/>
    <n v="2340496"/>
    <n v="52575858"/>
    <n v="0"/>
    <s v="\\FS1\2018\123456\2018\I\001\CC\2083711b-2405-4081-a4bf-0619c8375f1b\LGP.docx"/>
    <n v="8"/>
    <n v="0"/>
    <s v="\\FS1\2018\123456\2018\I\001\CC\2083711b-2405-4081-a4bf-0619c8375f1b\LGP.docx"/>
    <n v="142"/>
    <n v="0"/>
    <n v="0"/>
    <n v="0"/>
    <n v="0"/>
    <n v="0"/>
    <n v="0"/>
    <n v="0"/>
    <n v="0"/>
    <d v="2020-01-15T19:52:53"/>
    <d v="2020-02-08T20:39:51"/>
    <d v="2020-01-15T19:44:18"/>
    <n v="0"/>
    <n v="0"/>
    <n v="0"/>
    <n v="0"/>
    <n v="0"/>
    <n v="0"/>
    <n v="0"/>
    <n v="0"/>
    <n v="1"/>
    <n v="56171910"/>
    <n v="68"/>
    <n v="24"/>
    <n v="0"/>
    <n v="0"/>
    <n v="24"/>
    <n v="0"/>
    <n v="0"/>
    <n v="24"/>
    <n v="559756"/>
    <n v="1"/>
    <n v="24"/>
    <n v="56171910"/>
    <n v="68"/>
    <n v="24"/>
    <n v="0"/>
    <n v="0"/>
    <n v="0"/>
    <n v="0"/>
    <n v="0"/>
    <n v="0"/>
    <n v="559756"/>
    <n v="1"/>
    <n v="0"/>
    <n v="56171910"/>
    <n v="68"/>
    <n v="24"/>
    <s v="domain\PeerSvc"/>
    <x v="1126"/>
    <n v="1"/>
  </r>
  <r>
    <s v="\\FS1\2018\124583"/>
    <n v="8"/>
    <n v="924414986"/>
    <n v="3124"/>
    <n v="213"/>
    <n v="295907"/>
    <n v="10449135"/>
    <n v="4339976"/>
    <n v="289655747"/>
    <n v="0"/>
    <s v="\\FS1\2018\123456\2018\I\001\CC\2083711b-2405-4081-a4bf-0619c8375f1b\GLI.xml"/>
    <n v="8"/>
    <n v="0"/>
    <s v="\\FS1\2018\123456\2018\I\001\CC\2083711b-2405-4081-a4bf-0619c8375f1b\CF_203_2083711b-2405-4081-a4bf-0619c8375f1b_2083711b-2405-4081-a4bf-0619c8375f1b.docx"/>
    <n v="210"/>
    <n v="0"/>
    <n v="0"/>
    <n v="0"/>
    <n v="0"/>
    <n v="0"/>
    <n v="0"/>
    <n v="0"/>
    <n v="0"/>
    <d v="2020-02-07T18:20:01"/>
    <d v="2020-02-09T01:20:45"/>
    <d v="2020-02-07T14:42:36"/>
    <n v="0"/>
    <n v="0"/>
    <n v="0"/>
    <n v="15948078"/>
    <n v="55"/>
    <n v="7"/>
    <n v="70968725"/>
    <n v="175"/>
    <n v="21"/>
    <n v="859864669"/>
    <n v="2744"/>
    <n v="213"/>
    <n v="5754606"/>
    <n v="17"/>
    <n v="213"/>
    <n v="27744195"/>
    <n v="72"/>
    <n v="213"/>
    <n v="116200579"/>
    <n v="215"/>
    <n v="213"/>
    <n v="924414986"/>
    <n v="3124"/>
    <n v="213"/>
    <n v="0"/>
    <n v="0"/>
    <n v="0"/>
    <n v="22367905"/>
    <n v="68"/>
    <n v="1"/>
    <n v="75604248"/>
    <n v="187"/>
    <n v="8"/>
    <n v="852393310"/>
    <n v="2784"/>
    <n v="213"/>
    <s v="domain\PeerSvc"/>
    <x v="1127"/>
    <n v="1"/>
  </r>
  <r>
    <s v="\\FS1\2018\124584"/>
    <n v="8"/>
    <n v="95515795"/>
    <n v="210"/>
    <n v="56"/>
    <n v="454837"/>
    <n v="2946206"/>
    <n v="1705639"/>
    <n v="90661303"/>
    <n v="0"/>
    <s v="\\FS1\2018\123456\2018\I\001\CC\2083711b-2405-4081-a4bf-0619c8375f1b\LGP.docx"/>
    <n v="8"/>
    <n v="0"/>
    <s v="\\FS1\2018\123456\2018\I\001\CC\2083711b-2405-4081-a4bf-0619c8375f1b\LGP.docx"/>
    <n v="142"/>
    <n v="0"/>
    <n v="0"/>
    <n v="0"/>
    <n v="0"/>
    <n v="0"/>
    <n v="0"/>
    <n v="0"/>
    <n v="0"/>
    <d v="2020-01-30T15:27:49"/>
    <d v="2020-02-08T21:18:05"/>
    <d v="2020-01-30T15:27:40"/>
    <n v="0"/>
    <n v="0"/>
    <n v="0"/>
    <n v="0"/>
    <n v="0"/>
    <n v="0"/>
    <n v="3059273"/>
    <n v="7"/>
    <n v="3"/>
    <n v="93711087"/>
    <n v="201"/>
    <n v="56"/>
    <n v="0"/>
    <n v="0"/>
    <n v="56"/>
    <n v="0"/>
    <n v="0"/>
    <n v="56"/>
    <n v="8338779"/>
    <n v="17"/>
    <n v="56"/>
    <n v="95515795"/>
    <n v="210"/>
    <n v="56"/>
    <n v="0"/>
    <n v="0"/>
    <n v="0"/>
    <n v="0"/>
    <n v="0"/>
    <n v="0"/>
    <n v="6293393"/>
    <n v="13"/>
    <n v="0"/>
    <n v="85876527"/>
    <n v="186"/>
    <n v="56"/>
    <s v="domain\PeerSvc"/>
    <x v="1128"/>
    <n v="1"/>
  </r>
  <r>
    <s v="\\FS1\2018\124585"/>
    <n v="8"/>
    <n v="3738068328"/>
    <n v="10315"/>
    <n v="1114"/>
    <n v="362391"/>
    <n v="20059103"/>
    <n v="3355537"/>
    <n v="710666452"/>
    <n v="0"/>
    <s v="\\FS1\2018\123456\2018\S\001\CC\2083711b-2405-4081-a4bf-0619c8375f1b\GMI.xml"/>
    <n v="8"/>
    <n v="0"/>
    <s v="\\FS1\2018\123456\2018\X\001\CC\2083711b-2405-4081-a4bf-0619c8375f1b\FC_CFf_2083711b-2405-4081-a4bf-0619c8375f1b_2083711b-2405-4081-a4bf-0619c8375f1b.docx"/>
    <n v="212"/>
    <n v="0"/>
    <n v="0"/>
    <n v="0"/>
    <n v="0"/>
    <n v="0"/>
    <n v="0"/>
    <n v="5"/>
    <n v="1"/>
    <d v="2020-02-09T03:17:19"/>
    <d v="2020-02-09T04:00:56"/>
    <d v="2020-02-09T03:17:18"/>
    <n v="852506"/>
    <n v="1"/>
    <n v="5"/>
    <n v="32670351"/>
    <n v="129"/>
    <n v="24"/>
    <n v="491257806"/>
    <n v="561"/>
    <n v="37"/>
    <n v="3624402438"/>
    <n v="9718"/>
    <n v="1114"/>
    <n v="39901709"/>
    <n v="31"/>
    <n v="1114"/>
    <n v="89517044"/>
    <n v="177"/>
    <n v="1114"/>
    <n v="993317619"/>
    <n v="995"/>
    <n v="1114"/>
    <n v="3738068328"/>
    <n v="10315"/>
    <n v="1114"/>
    <n v="21589014"/>
    <n v="9"/>
    <n v="0"/>
    <n v="58551519"/>
    <n v="143"/>
    <n v="6"/>
    <n v="539901462"/>
    <n v="581"/>
    <n v="7"/>
    <n v="3542468729"/>
    <n v="9608"/>
    <n v="1114"/>
    <s v="domain\PeerSvc"/>
    <x v="1129"/>
    <n v="1"/>
  </r>
  <r>
    <s v="\\FS1\2018\124586"/>
    <n v="9"/>
    <n v="30372776938"/>
    <n v="68792"/>
    <n v="4875"/>
    <n v="441516"/>
    <n v="59746008"/>
    <n v="6230313"/>
    <n v="6520495486"/>
    <n v="0"/>
    <s v="\\FS1\2018\123456\2018\X\002\CC\2083711b-2405-4081-a4bf-0619c8375f1b\Error\CFf_2083711b-2405-4081-a4bf-0619c8375f1b_2083711b-2405-4081-a4bf-0619c8375f1b.docx"/>
    <n v="9"/>
    <n v="0"/>
    <s v="\\FS1\2018\123456\2018\I\004\CC\2083711b-2405-4081-a4bf-0619c8375f1b\Cache_CFf_2083711b-2405-4081-a4bf-0619c8375f1b_2083711b-2405-4081-a4bf-0619c8375f1b.docx"/>
    <n v="215"/>
    <n v="0"/>
    <n v="0"/>
    <n v="0"/>
    <n v="0"/>
    <n v="0"/>
    <n v="4"/>
    <n v="11"/>
    <n v="4"/>
    <d v="2020-02-08T23:44:26"/>
    <d v="2020-02-09T04:58:18"/>
    <d v="2020-02-08T23:44:25"/>
    <n v="34611968"/>
    <n v="36"/>
    <n v="43"/>
    <n v="149899687"/>
    <n v="330"/>
    <n v="85"/>
    <n v="1165137536"/>
    <n v="2205"/>
    <n v="242"/>
    <n v="29538828772"/>
    <n v="64653"/>
    <n v="4875"/>
    <n v="267047607"/>
    <n v="297"/>
    <n v="4875"/>
    <n v="555773449"/>
    <n v="714"/>
    <n v="4875"/>
    <n v="2224342741"/>
    <n v="3213"/>
    <n v="4875"/>
    <n v="30372776938"/>
    <n v="68792"/>
    <n v="4875"/>
    <n v="204140237"/>
    <n v="207"/>
    <n v="1"/>
    <n v="424220328"/>
    <n v="575"/>
    <n v="6"/>
    <n v="1543711473"/>
    <n v="2494"/>
    <n v="63"/>
    <n v="29213202133"/>
    <n v="64410"/>
    <n v="4875"/>
    <s v="domain\PeerSvc"/>
    <x v="1130"/>
    <n v="1"/>
  </r>
  <r>
    <s v="\\FS1\2018\124587"/>
    <n v="8"/>
    <n v="1352343418"/>
    <n v="2099"/>
    <n v="224"/>
    <n v="644279"/>
    <n v="12856596"/>
    <n v="6037247"/>
    <n v="228221099"/>
    <n v="0"/>
    <s v="\\FS1\2018\123456\2018\P\001\CC\2083711b-2405-4081-a4bf-0619c8375f1b\GLI.xml"/>
    <n v="8"/>
    <n v="0"/>
    <s v="\\FS1\2018\123456\2018\P\001\CC\2083711b-2405-4081-a4bf-0619c8375f1b\FC_CFf_2083711b-2405-4081-a4bf-0619c8375f1b_2083711b-2405-4081-a4bf-0619c8375f1b.docx"/>
    <n v="212"/>
    <n v="0"/>
    <n v="0"/>
    <n v="0"/>
    <n v="0"/>
    <n v="0"/>
    <n v="0"/>
    <n v="0"/>
    <n v="0"/>
    <d v="2020-02-07T16:36:11"/>
    <d v="2020-02-09T01:24:49"/>
    <d v="2020-02-07T16:36:07"/>
    <n v="0"/>
    <n v="0"/>
    <n v="0"/>
    <n v="7603798"/>
    <n v="68"/>
    <n v="23"/>
    <n v="151393474"/>
    <n v="594"/>
    <n v="131"/>
    <n v="1351837437"/>
    <n v="2096"/>
    <n v="224"/>
    <n v="4928283"/>
    <n v="22"/>
    <n v="224"/>
    <n v="23903383"/>
    <n v="88"/>
    <n v="224"/>
    <n v="244121600"/>
    <n v="766"/>
    <n v="224"/>
    <n v="1352343418"/>
    <n v="2099"/>
    <n v="224"/>
    <n v="0"/>
    <n v="0"/>
    <n v="0"/>
    <n v="15529720"/>
    <n v="80"/>
    <n v="1"/>
    <n v="70082202"/>
    <n v="473"/>
    <n v="2"/>
    <n v="1350173395"/>
    <n v="2092"/>
    <n v="224"/>
    <s v="domain\PeerSvc"/>
    <x v="1131"/>
    <n v="1"/>
  </r>
  <r>
    <s v="\\FS1\2018\124588"/>
    <n v="8"/>
    <n v="68099485"/>
    <n v="142"/>
    <n v="37"/>
    <n v="479573"/>
    <n v="2308412"/>
    <n v="1840526"/>
    <n v="37842004"/>
    <n v="0"/>
    <s v="\\FS1\2018\123456\2018\I\001\CC\2083711b-2405-4081-a4bf-0619c8375f1b\GMI.xml"/>
    <n v="8"/>
    <n v="0"/>
    <s v="\\FS1\2018\123456\2018\I\001\CC\2083711b-2405-4081-a4bf-0619c8375f1b\CFf_2083711b-2405-4081-a4bf-0619c8375f1b_2083711b-2405-4081-a4bf-0619c8375f1b.docx"/>
    <n v="209"/>
    <n v="0"/>
    <n v="0"/>
    <n v="0"/>
    <n v="0"/>
    <n v="0"/>
    <n v="0"/>
    <n v="0"/>
    <n v="0"/>
    <d v="2020-01-27T18:57:49"/>
    <d v="2020-02-08T20:48:10"/>
    <d v="2020-01-27T18:57:41"/>
    <n v="0"/>
    <n v="0"/>
    <n v="0"/>
    <n v="0"/>
    <n v="0"/>
    <n v="0"/>
    <n v="16071342"/>
    <n v="21"/>
    <n v="3"/>
    <n v="68099485"/>
    <n v="142"/>
    <n v="37"/>
    <n v="0"/>
    <n v="0"/>
    <n v="37"/>
    <n v="0"/>
    <n v="0"/>
    <n v="37"/>
    <n v="32128922"/>
    <n v="42"/>
    <n v="37"/>
    <n v="68099485"/>
    <n v="142"/>
    <n v="37"/>
    <n v="0"/>
    <n v="0"/>
    <n v="0"/>
    <n v="0"/>
    <n v="0"/>
    <n v="0"/>
    <n v="16057580"/>
    <n v="21"/>
    <n v="0"/>
    <n v="68099485"/>
    <n v="142"/>
    <n v="37"/>
    <s v="domain\PeerSvc"/>
    <x v="1132"/>
    <n v="1"/>
  </r>
  <r>
    <s v="\\FS1\2018\124589"/>
    <n v="8"/>
    <n v="241085083"/>
    <n v="686"/>
    <n v="143"/>
    <n v="351435"/>
    <n v="3436323"/>
    <n v="1685909"/>
    <n v="164427096"/>
    <n v="0"/>
    <s v="\\FS1\2018\123456\2018\P\001\CC\2083711b-2405-4081-a4bf-0619c8375f1b\LGP.docx"/>
    <n v="8"/>
    <n v="0"/>
    <s v="\\FS1\2018\123456\2018\P\001\CC\2083711b-2405-4081-a4bf-0619c8375f1b\LGP.docx"/>
    <n v="142"/>
    <n v="0"/>
    <n v="0"/>
    <n v="0"/>
    <n v="0"/>
    <n v="0"/>
    <n v="0"/>
    <n v="0"/>
    <n v="0"/>
    <d v="2020-02-07T10:32:29"/>
    <d v="2020-02-08T21:19:47"/>
    <d v="2020-02-07T10:26:14"/>
    <n v="0"/>
    <n v="0"/>
    <n v="0"/>
    <n v="1012588"/>
    <n v="3"/>
    <n v="4"/>
    <n v="41845107"/>
    <n v="91"/>
    <n v="5"/>
    <n v="241085083"/>
    <n v="686"/>
    <n v="143"/>
    <n v="0"/>
    <n v="0"/>
    <n v="143"/>
    <n v="2506688"/>
    <n v="6"/>
    <n v="143"/>
    <n v="84903364"/>
    <n v="185"/>
    <n v="143"/>
    <n v="241085083"/>
    <n v="686"/>
    <n v="143"/>
    <n v="0"/>
    <n v="0"/>
    <n v="0"/>
    <n v="1355266"/>
    <n v="4"/>
    <n v="0"/>
    <n v="46100495"/>
    <n v="100"/>
    <n v="0"/>
    <n v="241085083"/>
    <n v="686"/>
    <n v="143"/>
    <s v="domain\PeerSvc"/>
    <x v="1133"/>
    <n v="1"/>
  </r>
  <r>
    <s v="\\FS1\2018\124590"/>
    <n v="8"/>
    <n v="25047149"/>
    <n v="124"/>
    <n v="32"/>
    <n v="201993"/>
    <n v="1155674"/>
    <n v="782723"/>
    <n v="16246167"/>
    <n v="0"/>
    <s v="\\FS1\2018\123456\2018\I\001\CC\2083711b-2405-4081-a4bf-0619c8375f1b\GMI.xml"/>
    <n v="8"/>
    <n v="0"/>
    <s v="\\FS1\2018\123456\2018\I\001\CC\2083711b-2405-4081-a4bf-0619c8375f1b\CF_1000_2083711b-2405-4081-a4bf-0619c8375f1b_2083711b-2405-4081-a4bf-0619c8375f1b.docx"/>
    <n v="211"/>
    <n v="0"/>
    <n v="0"/>
    <n v="0"/>
    <n v="0"/>
    <n v="0"/>
    <n v="0"/>
    <n v="0"/>
    <n v="0"/>
    <d v="2020-01-27T11:06:32"/>
    <d v="2020-02-08T21:17:31"/>
    <d v="2020-01-27T11:06:32"/>
    <n v="0"/>
    <n v="0"/>
    <n v="0"/>
    <n v="0"/>
    <n v="0"/>
    <n v="0"/>
    <n v="5029242"/>
    <n v="45"/>
    <n v="15"/>
    <n v="24689807"/>
    <n v="122"/>
    <n v="32"/>
    <n v="0"/>
    <n v="0"/>
    <n v="32"/>
    <n v="0"/>
    <n v="0"/>
    <n v="32"/>
    <n v="5571148"/>
    <n v="46"/>
    <n v="32"/>
    <n v="25047149"/>
    <n v="124"/>
    <n v="32"/>
    <n v="0"/>
    <n v="0"/>
    <n v="0"/>
    <n v="0"/>
    <n v="0"/>
    <n v="0"/>
    <n v="2777535"/>
    <n v="41"/>
    <n v="8"/>
    <n v="23607460"/>
    <n v="120"/>
    <n v="32"/>
    <s v="domain\PeerSvc"/>
    <x v="1134"/>
    <n v="1"/>
  </r>
  <r>
    <s v="\\FS1\2018\124591"/>
    <n v="8"/>
    <n v="573413401"/>
    <n v="1924"/>
    <n v="226"/>
    <n v="298031"/>
    <n v="6538039"/>
    <n v="2537227"/>
    <n v="376204066"/>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1"/>
    <n v="0"/>
    <d v="2020-01-29T11:23:40"/>
    <d v="2020-02-08T21:19:25"/>
    <d v="2020-01-29T11:22:38"/>
    <n v="0"/>
    <n v="0"/>
    <n v="0"/>
    <n v="0"/>
    <n v="0"/>
    <n v="0"/>
    <n v="28924250"/>
    <n v="71"/>
    <n v="18"/>
    <n v="546123439"/>
    <n v="1797"/>
    <n v="226"/>
    <n v="0"/>
    <n v="0"/>
    <n v="226"/>
    <n v="579744"/>
    <n v="1"/>
    <n v="226"/>
    <n v="57469616"/>
    <n v="108"/>
    <n v="226"/>
    <n v="573413401"/>
    <n v="1924"/>
    <n v="226"/>
    <n v="0"/>
    <n v="0"/>
    <n v="0"/>
    <n v="0"/>
    <n v="0"/>
    <n v="0"/>
    <n v="26231368"/>
    <n v="69"/>
    <n v="3"/>
    <n v="533380023"/>
    <n v="1781"/>
    <n v="226"/>
    <s v="domain\PeerSvc"/>
    <x v="1135"/>
    <n v="1"/>
  </r>
  <r>
    <s v="\\FS1\2018\124592"/>
    <n v="8"/>
    <n v="665865186"/>
    <n v="285"/>
    <n v="32"/>
    <n v="2336369"/>
    <n v="14592780"/>
    <n v="20808287"/>
    <n v="664626516"/>
    <n v="0"/>
    <s v="\\FS1\2018\123456\2018\C\001\CC\2083711b-2405-4081-a4bf-0619c8375f1b\LGP.docx"/>
    <n v="8"/>
    <n v="0"/>
    <s v="\\FS1\2018\123456\2018\C\001\CC\2083711b-2405-4081-a4bf-0619c8375f1b\CFf_2083711b-2405-4081-a4bf-0619c8375f1b_2083711b-2405-4081-a4bf-0619c8375f1b.docx"/>
    <n v="209"/>
    <n v="0"/>
    <n v="0"/>
    <n v="0"/>
    <n v="0"/>
    <n v="0"/>
    <n v="0"/>
    <n v="0"/>
    <n v="0"/>
    <d v="2020-02-06T13:10:03"/>
    <d v="2020-02-08T21:17:28"/>
    <d v="2020-02-06T12:39:31"/>
    <n v="0"/>
    <n v="0"/>
    <n v="0"/>
    <n v="6069133"/>
    <n v="2"/>
    <n v="4"/>
    <n v="45670690"/>
    <n v="12"/>
    <n v="4"/>
    <n v="665865186"/>
    <n v="285"/>
    <n v="32"/>
    <n v="0"/>
    <n v="0"/>
    <n v="32"/>
    <n v="26716618"/>
    <n v="4"/>
    <n v="32"/>
    <n v="105919435"/>
    <n v="24"/>
    <n v="32"/>
    <n v="665865186"/>
    <n v="285"/>
    <n v="32"/>
    <n v="0"/>
    <n v="0"/>
    <n v="0"/>
    <n v="20647485"/>
    <n v="3"/>
    <n v="1"/>
    <n v="63684992"/>
    <n v="14"/>
    <n v="1"/>
    <n v="665865186"/>
    <n v="285"/>
    <n v="32"/>
    <s v="domain\PeerSvc"/>
    <x v="1136"/>
    <n v="1"/>
  </r>
  <r>
    <s v="\\FS1\2018\124593"/>
    <n v="8"/>
    <n v="219774760"/>
    <n v="613"/>
    <n v="96"/>
    <n v="358523"/>
    <n v="4114176"/>
    <n v="2289320"/>
    <n v="144449923"/>
    <n v="0"/>
    <s v="\\FS1\2018\123456\2018\S\001\CC\2083711b-2405-4081-a4bf-0619c8375f1b\LGP.docx"/>
    <n v="8"/>
    <n v="0"/>
    <s v="\\FS1\2018\123456\2018\S\001\CC\2083711b-2405-4081-a4bf-0619c8375f1b\CF_134_2083711b-2405-4081-a4bf-0619c8375f1b_2083711b-2405-4081-a4bf-0619c8375f1b.docx"/>
    <n v="210"/>
    <n v="0"/>
    <n v="0"/>
    <n v="0"/>
    <n v="0"/>
    <n v="0"/>
    <n v="0"/>
    <n v="0"/>
    <n v="0"/>
    <d v="2020-02-07T20:00:51"/>
    <d v="2020-02-09T00:19:50"/>
    <d v="2020-02-07T20:00:07"/>
    <n v="0"/>
    <n v="0"/>
    <n v="0"/>
    <n v="13145117"/>
    <n v="23"/>
    <n v="6"/>
    <n v="29342100"/>
    <n v="51"/>
    <n v="13"/>
    <n v="200413117"/>
    <n v="539"/>
    <n v="96"/>
    <n v="558441"/>
    <n v="1"/>
    <n v="96"/>
    <n v="26336021"/>
    <n v="35"/>
    <n v="96"/>
    <n v="42848039"/>
    <n v="70"/>
    <n v="96"/>
    <n v="219774760"/>
    <n v="613"/>
    <n v="96"/>
    <n v="0"/>
    <n v="0"/>
    <n v="0"/>
    <n v="16834074"/>
    <n v="25"/>
    <n v="0"/>
    <n v="27188173"/>
    <n v="49"/>
    <n v="0"/>
    <n v="166667894"/>
    <n v="501"/>
    <n v="96"/>
    <s v="domain\PeerSvc"/>
    <x v="1137"/>
    <n v="1"/>
  </r>
  <r>
    <s v="\\FS1\2018\124594"/>
    <n v="8"/>
    <n v="1253750207"/>
    <n v="2749"/>
    <n v="357"/>
    <n v="456075"/>
    <n v="35890751"/>
    <n v="3511905"/>
    <n v="680759135"/>
    <n v="0"/>
    <s v="\\FS1\2018\123456\2018\P\001\CC\2083711b-2405-4081-a4bf-0619c8375f1b\GMI.xml"/>
    <n v="8"/>
    <n v="0"/>
    <s v="\\FS1\2018\123456\2018\P\001\CC\2083711b-2405-4081-a4bf-0619c8375f1b\CFf_2083711b-2405-4081-a4bf-0619c8375f1b_2083711b-2405-4081-a4bf-0619c8375f1b.docx"/>
    <n v="209"/>
    <n v="0"/>
    <n v="0"/>
    <n v="0"/>
    <n v="0"/>
    <n v="0"/>
    <n v="0"/>
    <n v="2"/>
    <n v="0"/>
    <d v="2020-02-06T10:25:40"/>
    <d v="2020-02-08T21:25:58"/>
    <d v="2020-02-06T09:58:10"/>
    <n v="0"/>
    <n v="0"/>
    <n v="0"/>
    <n v="11500005"/>
    <n v="27"/>
    <n v="9"/>
    <n v="184899786"/>
    <n v="229"/>
    <n v="48"/>
    <n v="1253750207"/>
    <n v="2749"/>
    <n v="357"/>
    <n v="0"/>
    <n v="0"/>
    <n v="357"/>
    <n v="20316665"/>
    <n v="39"/>
    <n v="357"/>
    <n v="289802504"/>
    <n v="311"/>
    <n v="357"/>
    <n v="1253750207"/>
    <n v="2749"/>
    <n v="357"/>
    <n v="0"/>
    <n v="0"/>
    <n v="0"/>
    <n v="11647425"/>
    <n v="26"/>
    <n v="0"/>
    <n v="208757588"/>
    <n v="204"/>
    <n v="16"/>
    <n v="1253750207"/>
    <n v="2749"/>
    <n v="357"/>
    <s v="domain\PeerSvc"/>
    <x v="1138"/>
    <n v="1"/>
  </r>
  <r>
    <s v="\\FS1\2018\124595"/>
    <n v="8"/>
    <n v="451131815"/>
    <n v="1908"/>
    <n v="188"/>
    <n v="236442"/>
    <n v="4262481"/>
    <n v="2399637"/>
    <n v="197660323"/>
    <n v="0"/>
    <s v="\\FS1\2018\123456\2018\X\001\CC\2083711b-2405-4081-a4bf-0619c8375f1b\GMI.xml"/>
    <n v="8"/>
    <n v="0"/>
    <s v="\\FS1\2018\123456\2018\I\001\CC\2083711b-2405-4081-a4bf-0619c8375f1b\CF_34100_2083711b-2405-4081-a4bf-0619c8375f1b_2083711b-2405-4081-a4bf-0619c8375f1b.docx"/>
    <n v="212"/>
    <n v="0"/>
    <n v="0"/>
    <n v="0"/>
    <n v="0"/>
    <n v="0"/>
    <n v="0"/>
    <n v="0"/>
    <n v="0"/>
    <d v="2020-02-07T21:42:12"/>
    <d v="2020-02-09T01:15:59"/>
    <d v="2020-02-07T20:49:14"/>
    <n v="0"/>
    <n v="0"/>
    <n v="0"/>
    <n v="2861821"/>
    <n v="18"/>
    <n v="5"/>
    <n v="9866195"/>
    <n v="32"/>
    <n v="8"/>
    <n v="446078335"/>
    <n v="1888"/>
    <n v="188"/>
    <n v="3757141"/>
    <n v="11"/>
    <n v="188"/>
    <n v="11667690"/>
    <n v="28"/>
    <n v="188"/>
    <n v="25615705"/>
    <n v="51"/>
    <n v="188"/>
    <n v="451131815"/>
    <n v="1908"/>
    <n v="188"/>
    <n v="0"/>
    <n v="0"/>
    <n v="0"/>
    <n v="8063388"/>
    <n v="23"/>
    <n v="0"/>
    <n v="19729443"/>
    <n v="42"/>
    <n v="1"/>
    <n v="438546913"/>
    <n v="1876"/>
    <n v="188"/>
    <s v="domain\PeerSvc"/>
    <x v="1139"/>
    <n v="1"/>
  </r>
  <r>
    <s v="\\FS1\2018\124596"/>
    <n v="8"/>
    <n v="314656690"/>
    <n v="951"/>
    <n v="137"/>
    <n v="330869"/>
    <n v="1563958"/>
    <n v="2296764"/>
    <n v="163723807"/>
    <n v="0"/>
    <s v="\\FS1\2018\123456\2018\S\001\CC\2083711b-2405-4081-a4bf-0619c8375f1b\GMI.xml"/>
    <n v="8"/>
    <n v="0"/>
    <s v="\\FS1\2018\123456\2018\S\001\CC\2083711b-2405-4081-a4bf-0619c8375f1b\CFf_2083711b-2405-4081-a4bf-0619c8375f1b_2083711b-2405-4081-a4bf-0619c8375f1b.docx"/>
    <n v="209"/>
    <n v="0"/>
    <n v="0"/>
    <n v="0"/>
    <n v="0"/>
    <n v="0"/>
    <n v="0"/>
    <n v="0"/>
    <n v="0"/>
    <d v="2020-02-06T10:10:43"/>
    <d v="2020-02-08T21:22:31"/>
    <d v="2020-02-06T10:02:43"/>
    <n v="0"/>
    <n v="0"/>
    <n v="0"/>
    <n v="1539542"/>
    <n v="8"/>
    <n v="4"/>
    <n v="2299603"/>
    <n v="12"/>
    <n v="9"/>
    <n v="313013246"/>
    <n v="943"/>
    <n v="137"/>
    <n v="0"/>
    <n v="0"/>
    <n v="137"/>
    <n v="2908148"/>
    <n v="11"/>
    <n v="137"/>
    <n v="5854252"/>
    <n v="17"/>
    <n v="137"/>
    <n v="314656690"/>
    <n v="951"/>
    <n v="137"/>
    <n v="0"/>
    <n v="0"/>
    <n v="0"/>
    <n v="2905474"/>
    <n v="9"/>
    <n v="0"/>
    <n v="5850239"/>
    <n v="14"/>
    <n v="0"/>
    <n v="309770246"/>
    <n v="935"/>
    <n v="137"/>
    <s v="domain\PeerSvc"/>
    <x v="1140"/>
    <n v="1"/>
  </r>
  <r>
    <s v="\\FS1\2018\124597"/>
    <n v="8"/>
    <n v="673792085"/>
    <n v="1361"/>
    <n v="99"/>
    <n v="495071"/>
    <n v="17484932"/>
    <n v="6805980"/>
    <n v="356010388"/>
    <n v="0"/>
    <s v="\\FS1\2018\123456\2018\C\001\CC\2083711b-2405-4081-a4bf-0619c8375f1b\GMI.xml"/>
    <n v="8"/>
    <n v="0"/>
    <s v="\\FS1\2018\123456\2018\C\001\CC\2083711b-2405-4081-a4bf-0619c8375f1b\CF_134_2083711b-2405-4081-a4bf-0619c8375f1b_2083711b-2405-4081-a4bf-0619c8375f1b.docx"/>
    <n v="210"/>
    <n v="0"/>
    <n v="0"/>
    <n v="0"/>
    <n v="0"/>
    <n v="0"/>
    <n v="0"/>
    <n v="0"/>
    <n v="0"/>
    <d v="2020-02-07T17:10:50"/>
    <d v="2020-02-09T00:42:45"/>
    <d v="2020-02-07T17:09:55"/>
    <n v="0"/>
    <n v="0"/>
    <n v="0"/>
    <n v="3339310"/>
    <n v="2"/>
    <n v="1"/>
    <n v="48048785"/>
    <n v="59"/>
    <n v="1"/>
    <n v="661487208"/>
    <n v="1282"/>
    <n v="99"/>
    <n v="1582925"/>
    <n v="1"/>
    <n v="99"/>
    <n v="11146946"/>
    <n v="9"/>
    <n v="99"/>
    <n v="124882199"/>
    <n v="138"/>
    <n v="99"/>
    <n v="673792085"/>
    <n v="1361"/>
    <n v="99"/>
    <n v="0"/>
    <n v="0"/>
    <n v="0"/>
    <n v="7807636"/>
    <n v="7"/>
    <n v="0"/>
    <n v="78313960"/>
    <n v="80"/>
    <n v="0"/>
    <n v="520696160"/>
    <n v="1078"/>
    <n v="99"/>
    <s v="domain\PeerSvc"/>
    <x v="1141"/>
    <n v="1"/>
  </r>
  <r>
    <s v="\\FS1\2018\124598"/>
    <n v="8"/>
    <n v="5477963153"/>
    <n v="6242"/>
    <n v="661"/>
    <n v="877597"/>
    <n v="60263173"/>
    <n v="8287387"/>
    <n v="1744020547"/>
    <n v="0"/>
    <s v="\\FS1\2018\123456\2018\S\001\CC\2083711b-2405-4081-a4bf-0619c8375f1b\GLI.xml"/>
    <n v="8"/>
    <n v="0"/>
    <s v="\\FS1\2018\123456\2018\I\001\CC\2083711b-2405-4081-a4bf-0619c8375f1b\Cache_CFf_2083711b-2405-4081-a4bf-0619c8375f1b_2083711b-2405-4081-a4bf-0619c8375f1b.docx"/>
    <n v="215"/>
    <n v="0"/>
    <n v="0"/>
    <n v="0"/>
    <n v="0"/>
    <n v="0"/>
    <n v="0"/>
    <n v="0"/>
    <n v="0"/>
    <d v="2020-02-08T00:22:07"/>
    <d v="2020-02-09T01:24:54"/>
    <d v="2020-02-08T00:22:00"/>
    <n v="0"/>
    <n v="0"/>
    <n v="0"/>
    <n v="172546069"/>
    <n v="605"/>
    <n v="113"/>
    <n v="2601758098"/>
    <n v="2237"/>
    <n v="368"/>
    <n v="5477963153"/>
    <n v="6242"/>
    <n v="661"/>
    <n v="138929694"/>
    <n v="464"/>
    <n v="661"/>
    <n v="188663637"/>
    <n v="621"/>
    <n v="661"/>
    <n v="3119661815"/>
    <n v="2586"/>
    <n v="661"/>
    <n v="5477963153"/>
    <n v="6242"/>
    <n v="661"/>
    <n v="0"/>
    <n v="0"/>
    <n v="0"/>
    <n v="90486263"/>
    <n v="551"/>
    <n v="63"/>
    <n v="2815124896"/>
    <n v="2380"/>
    <n v="201"/>
    <n v="5477963153"/>
    <n v="6242"/>
    <n v="661"/>
    <s v="domain\PeerSvc"/>
    <x v="1142"/>
    <n v="1"/>
  </r>
  <r>
    <s v="\\FS1\2018\124599"/>
    <n v="8"/>
    <n v="434733307"/>
    <n v="1388"/>
    <n v="176"/>
    <n v="313208"/>
    <n v="5459407"/>
    <n v="2470075"/>
    <n v="205847833"/>
    <n v="0"/>
    <s v="\\FS1\2018\123456\2018\C\001\CC\2083711b-2405-4081-a4bf-0619c8375f1b\GMI.xml"/>
    <n v="8"/>
    <n v="0"/>
    <s v="\\FS1\2018\123456\2018\C\001\CC\2083711b-2405-4081-a4bf-0619c8375f1b\CF_1000_2083711b-2405-4081-a4bf-0619c8375f1b_2083711b-2405-4081-a4bf-0619c8375f1b.docx"/>
    <n v="211"/>
    <n v="0"/>
    <n v="0"/>
    <n v="0"/>
    <n v="0"/>
    <n v="0"/>
    <n v="0"/>
    <n v="0"/>
    <n v="0"/>
    <d v="2020-02-08T21:31:22"/>
    <d v="2020-02-09T00:24:26"/>
    <d v="2020-02-08T21:31:21"/>
    <n v="0"/>
    <n v="0"/>
    <n v="1"/>
    <n v="0"/>
    <n v="0"/>
    <n v="1"/>
    <n v="853275"/>
    <n v="6"/>
    <n v="4"/>
    <n v="409654439"/>
    <n v="1240"/>
    <n v="176"/>
    <n v="1178543"/>
    <n v="1"/>
    <n v="176"/>
    <n v="1178543"/>
    <n v="1"/>
    <n v="176"/>
    <n v="5341085"/>
    <n v="11"/>
    <n v="176"/>
    <n v="434733307"/>
    <n v="1388"/>
    <n v="176"/>
    <n v="1178543"/>
    <n v="1"/>
    <n v="0"/>
    <n v="1178543"/>
    <n v="1"/>
    <n v="0"/>
    <n v="4739802"/>
    <n v="9"/>
    <n v="0"/>
    <n v="406465530"/>
    <n v="1237"/>
    <n v="176"/>
    <s v="domain\PeerSvc"/>
    <x v="1143"/>
    <n v="1"/>
  </r>
  <r>
    <s v="\\FS1\2018\124600"/>
    <n v="8"/>
    <n v="89315327"/>
    <n v="468"/>
    <n v="19"/>
    <n v="190844"/>
    <n v="900021"/>
    <n v="4700806"/>
    <n v="70049851"/>
    <n v="0"/>
    <s v="\\FS1\2018\123456\2018\I\001\PC\PP\2083711b-2405-4081-a4bf-0619c8375f1b.cp"/>
    <n v="8"/>
    <n v="0"/>
    <s v="\\FS1\2018\123456\2018\I\001\CC\2083711b-2405-4081-a4bf-0619c8375f1b\CFf_2083711b-2405-4081-a4bf-0619c8375f1b_2083711b-2405-4081-a4bf-0619c8375f1b.docx"/>
    <n v="209"/>
    <n v="0"/>
    <n v="0"/>
    <n v="0"/>
    <n v="0"/>
    <n v="0"/>
    <n v="0"/>
    <n v="0"/>
    <n v="0"/>
    <d v="2019-05-17T11:29:15"/>
    <d v="2020-02-08T21:15:47"/>
    <d v="2019-05-17T11:29:09"/>
    <n v="0"/>
    <n v="0"/>
    <n v="0"/>
    <n v="0"/>
    <n v="0"/>
    <n v="0"/>
    <n v="0"/>
    <n v="0"/>
    <n v="0"/>
    <n v="19219607"/>
    <n v="54"/>
    <n v="19"/>
    <n v="0"/>
    <n v="0"/>
    <n v="19"/>
    <n v="0"/>
    <n v="0"/>
    <n v="19"/>
    <n v="0"/>
    <n v="0"/>
    <n v="19"/>
    <n v="89315327"/>
    <n v="468"/>
    <n v="19"/>
    <n v="0"/>
    <n v="0"/>
    <n v="0"/>
    <n v="0"/>
    <n v="0"/>
    <n v="0"/>
    <n v="0"/>
    <n v="0"/>
    <n v="0"/>
    <n v="15056400"/>
    <n v="48"/>
    <n v="19"/>
    <s v="domain\PeerSvc"/>
    <x v="1144"/>
    <n v="0"/>
  </r>
  <r>
    <s v="\\FS1\2018\124601"/>
    <n v="8"/>
    <n v="368961311"/>
    <n v="1060"/>
    <n v="193"/>
    <n v="348076"/>
    <n v="2061177"/>
    <n v="1911716"/>
    <n v="215070037"/>
    <n v="0"/>
    <s v="\\FS1\2018\123456\2018\I\002\CC\2083711b-2405-4081-a4bf-0619c8375f1b\LGP.docx"/>
    <n v="8"/>
    <n v="0"/>
    <s v="\\FS1\2018\123456\2018\C\001\CC\2083711b-2405-4081-a4bf-0619c8375f1b\CFf_2083711b-2405-4081-a4bf-0619c8375f1b_2083711b-2405-4081-a4bf-0619c8375f1b.docx"/>
    <n v="209"/>
    <n v="0"/>
    <n v="0"/>
    <n v="0"/>
    <n v="0"/>
    <n v="0"/>
    <n v="0"/>
    <n v="0"/>
    <n v="0"/>
    <d v="2020-02-08T22:14:13"/>
    <d v="2020-02-08T22:14:14"/>
    <d v="2020-02-08T22:14:13"/>
    <n v="0"/>
    <n v="0"/>
    <n v="1"/>
    <n v="472692"/>
    <n v="1"/>
    <n v="3"/>
    <n v="15366812"/>
    <n v="25"/>
    <n v="11"/>
    <n v="358112644"/>
    <n v="1017"/>
    <n v="193"/>
    <n v="806325"/>
    <n v="1"/>
    <n v="193"/>
    <n v="2798241"/>
    <n v="5"/>
    <n v="193"/>
    <n v="24848071"/>
    <n v="38"/>
    <n v="193"/>
    <n v="368961311"/>
    <n v="1058"/>
    <n v="193"/>
    <n v="806325"/>
    <n v="1"/>
    <n v="0"/>
    <n v="1836607"/>
    <n v="3"/>
    <n v="0"/>
    <n v="19686476"/>
    <n v="28"/>
    <n v="1"/>
    <n v="344126359"/>
    <n v="993"/>
    <n v="193"/>
    <s v="domain\PeerSvc"/>
    <x v="1145"/>
    <n v="1"/>
  </r>
  <r>
    <s v="\\FS1\2018\124602"/>
    <n v="8"/>
    <n v="558892771"/>
    <n v="1897"/>
    <n v="197"/>
    <n v="294619"/>
    <n v="9369526"/>
    <n v="2837019"/>
    <n v="291823185"/>
    <n v="0"/>
    <s v="\\FS1\2018\123456\2018\C\001\CC\2083711b-2405-4081-a4bf-0619c8375f1b\GMI.xml"/>
    <n v="8"/>
    <n v="0"/>
    <s v="\\FS1\2018\123456\2018\I\001\CC\2083711b-2405-4081-a4bf-0619c8375f1b\CF_5100_2083711b-2405-4081-a4bf-0619c8375f1b_2083711b-2405-4081-a4bf-0619c8375f1b.docx"/>
    <n v="211"/>
    <n v="0"/>
    <n v="0"/>
    <n v="0"/>
    <n v="0"/>
    <n v="0"/>
    <n v="0"/>
    <n v="0"/>
    <n v="0"/>
    <d v="2020-02-07T13:36:20"/>
    <d v="2020-02-08T21:25:59"/>
    <d v="2020-02-07T12:26:11"/>
    <n v="0"/>
    <n v="0"/>
    <n v="0"/>
    <n v="0"/>
    <n v="0"/>
    <n v="1"/>
    <n v="86698546"/>
    <n v="256"/>
    <n v="6"/>
    <n v="533119680"/>
    <n v="1755"/>
    <n v="197"/>
    <n v="0"/>
    <n v="0"/>
    <n v="197"/>
    <n v="585717"/>
    <n v="1"/>
    <n v="197"/>
    <n v="170131652"/>
    <n v="374"/>
    <n v="197"/>
    <n v="558892771"/>
    <n v="1897"/>
    <n v="197"/>
    <n v="0"/>
    <n v="0"/>
    <n v="0"/>
    <n v="585717"/>
    <n v="1"/>
    <n v="0"/>
    <n v="123122316"/>
    <n v="328"/>
    <n v="0"/>
    <n v="536057283"/>
    <n v="1776"/>
    <n v="197"/>
    <s v="domain\PeerSvc"/>
    <x v="1146"/>
    <n v="1"/>
  </r>
  <r>
    <s v="\\FS1\2018\124603"/>
    <n v="8"/>
    <n v="66156111"/>
    <n v="254"/>
    <n v="39"/>
    <n v="260457"/>
    <n v="1162455"/>
    <n v="1696310"/>
    <n v="37006143"/>
    <n v="0"/>
    <s v="\\FS1\2018\123456\2018\I\001\CC\2083711b-2405-4081-a4bf-0619c8375f1b\GLI.xml"/>
    <n v="8"/>
    <n v="0"/>
    <s v="\\FS1\2018\123456\2018\I\001\CC\2083711b-2405-4081-a4bf-0619c8375f1b\CFf_2083711b-2405-4081-a4bf-0619c8375f1b_2083711b-2405-4081-a4bf-0619c8375f1b.docx"/>
    <n v="209"/>
    <n v="0"/>
    <n v="0"/>
    <n v="0"/>
    <n v="0"/>
    <n v="0"/>
    <n v="0"/>
    <n v="0"/>
    <n v="0"/>
    <d v="2019-12-10T22:12:48"/>
    <d v="2020-02-08T21:00:36"/>
    <d v="2019-10-28T14:37:24"/>
    <n v="0"/>
    <n v="0"/>
    <n v="0"/>
    <n v="0"/>
    <n v="0"/>
    <n v="0"/>
    <n v="0"/>
    <n v="0"/>
    <n v="0"/>
    <n v="57551360"/>
    <n v="201"/>
    <n v="39"/>
    <n v="0"/>
    <n v="0"/>
    <n v="39"/>
    <n v="0"/>
    <n v="0"/>
    <n v="39"/>
    <n v="0"/>
    <n v="0"/>
    <n v="39"/>
    <n v="66156111"/>
    <n v="254"/>
    <n v="39"/>
    <n v="0"/>
    <n v="0"/>
    <n v="0"/>
    <n v="0"/>
    <n v="0"/>
    <n v="0"/>
    <n v="0"/>
    <n v="0"/>
    <n v="0"/>
    <n v="57676185"/>
    <n v="202"/>
    <n v="39"/>
    <s v="domain\PeerSvc"/>
    <x v="1147"/>
    <n v="1"/>
  </r>
  <r>
    <s v="\\FS1\2018\124604"/>
    <n v="8"/>
    <n v="853191300"/>
    <n v="2138"/>
    <n v="183"/>
    <n v="399060"/>
    <n v="8166936"/>
    <n v="4662247"/>
    <n v="450239794"/>
    <n v="0"/>
    <s v="\\FS1\2018\123456\2018\X\001\CC\2083711b-2405-4081-a4bf-0619c8375f1b\GMI.xml"/>
    <n v="8"/>
    <n v="0"/>
    <s v="\\FS1\2018\123456\2018\P\001\CC\2083711b-2405-4081-a4bf-0619c8375f1b\CF_134_2083711b-2405-4081-a4bf-0619c8375f1b_2083711b-2405-4081-a4bf-0619c8375f1b.docx"/>
    <n v="210"/>
    <n v="0"/>
    <n v="0"/>
    <n v="0"/>
    <n v="0"/>
    <n v="0"/>
    <n v="0"/>
    <n v="0"/>
    <n v="0"/>
    <d v="2020-02-07T11:36:54"/>
    <d v="2020-02-08T21:17:59"/>
    <d v="2020-02-07T11:34:10"/>
    <n v="0"/>
    <n v="0"/>
    <n v="0"/>
    <n v="31292307"/>
    <n v="27"/>
    <n v="5"/>
    <n v="120035475"/>
    <n v="182"/>
    <n v="14"/>
    <n v="822314235"/>
    <n v="2010"/>
    <n v="183"/>
    <n v="0"/>
    <n v="0"/>
    <n v="183"/>
    <n v="34632877"/>
    <n v="29"/>
    <n v="183"/>
    <n v="183152592"/>
    <n v="240"/>
    <n v="183"/>
    <n v="853191300"/>
    <n v="2138"/>
    <n v="183"/>
    <n v="0"/>
    <n v="0"/>
    <n v="0"/>
    <n v="15255219"/>
    <n v="19"/>
    <n v="0"/>
    <n v="139166286"/>
    <n v="208"/>
    <n v="5"/>
    <n v="727539498"/>
    <n v="1901"/>
    <n v="183"/>
    <s v="domain\PeerSvc"/>
    <x v="1148"/>
    <n v="1"/>
  </r>
  <r>
    <s v="\\FS1\2018\124605"/>
    <n v="8"/>
    <n v="445235827"/>
    <n v="751"/>
    <n v="93"/>
    <n v="592857"/>
    <n v="19263033"/>
    <n v="4787482"/>
    <n v="346908921"/>
    <n v="0"/>
    <s v="\\FS1\2018\123456\2018\F\001\PC\PP\2083711b-2405-4081-a4bf-0619c8375f1b.cp"/>
    <n v="8"/>
    <n v="0"/>
    <s v="\\FS1\2018\123456\2018\F\001\CC\2083711b-2405-4081-a4bf-0619c8375f1b\FC_CFf_2083711b-2405-4081-a4bf-0619c8375f1b_2083711b-2405-4081-a4bf-0619c8375f1b.docx"/>
    <n v="212"/>
    <n v="0"/>
    <n v="0"/>
    <n v="0"/>
    <n v="0"/>
    <n v="0"/>
    <n v="0"/>
    <n v="0"/>
    <n v="0"/>
    <d v="2020-02-08T23:01:49"/>
    <d v="2020-02-08T23:46:54"/>
    <d v="2020-02-08T23:01:49"/>
    <n v="0"/>
    <n v="0"/>
    <n v="2"/>
    <n v="4989919"/>
    <n v="10"/>
    <n v="2"/>
    <n v="160071421"/>
    <n v="224"/>
    <n v="32"/>
    <n v="440971373"/>
    <n v="741"/>
    <n v="93"/>
    <n v="7069636"/>
    <n v="4"/>
    <n v="93"/>
    <n v="19504767"/>
    <n v="16"/>
    <n v="93"/>
    <n v="221061767"/>
    <n v="252"/>
    <n v="93"/>
    <n v="445235827"/>
    <n v="751"/>
    <n v="93"/>
    <n v="7069636"/>
    <n v="4"/>
    <n v="0"/>
    <n v="19043721"/>
    <n v="15"/>
    <n v="0"/>
    <n v="89295310"/>
    <n v="193"/>
    <n v="4"/>
    <n v="435378194"/>
    <n v="733"/>
    <n v="93"/>
    <s v="domain\PeerSvc"/>
    <x v="1149"/>
    <n v="1"/>
  </r>
  <r>
    <s v="\\FS1\2018\124606"/>
    <n v="8"/>
    <n v="75069135"/>
    <n v="264"/>
    <n v="36"/>
    <n v="284352"/>
    <n v="7823404"/>
    <n v="2085253"/>
    <n v="71545520"/>
    <n v="0"/>
    <s v="\\FS1\2018\123456\2018\I\001\CC\2083711b-2405-4081-a4bf-0619c8375f1b\GMI.xml"/>
    <n v="8"/>
    <n v="0"/>
    <s v="\\FS1\2018\123456\2018\I\001\CC\2083711b-2405-4081-a4bf-0619c8375f1b\FC_CFf_2083711b-2405-4081-a4bf-0619c8375f1b_2083711b-2405-4081-a4bf-0619c8375f1b.docx"/>
    <n v="212"/>
    <n v="0"/>
    <n v="0"/>
    <n v="0"/>
    <n v="0"/>
    <n v="0"/>
    <n v="0"/>
    <n v="0"/>
    <n v="0"/>
    <d v="2020-01-08T21:32:29"/>
    <d v="2020-02-08T21:15:22"/>
    <d v="2020-01-08T21:31:57"/>
    <n v="0"/>
    <n v="0"/>
    <n v="0"/>
    <n v="0"/>
    <n v="0"/>
    <n v="0"/>
    <n v="0"/>
    <n v="0"/>
    <n v="0"/>
    <n v="64884780"/>
    <n v="207"/>
    <n v="36"/>
    <n v="0"/>
    <n v="0"/>
    <n v="36"/>
    <n v="0"/>
    <n v="0"/>
    <n v="36"/>
    <n v="0"/>
    <n v="0"/>
    <n v="36"/>
    <n v="75069135"/>
    <n v="263"/>
    <n v="36"/>
    <n v="0"/>
    <n v="0"/>
    <n v="0"/>
    <n v="0"/>
    <n v="0"/>
    <n v="0"/>
    <n v="0"/>
    <n v="0"/>
    <n v="0"/>
    <n v="64900979"/>
    <n v="216"/>
    <n v="36"/>
    <s v="domain\PeerSvc"/>
    <x v="1150"/>
    <n v="1"/>
  </r>
  <r>
    <s v="\\FS1\2018\124607"/>
    <n v="8"/>
    <n v="1236697883"/>
    <n v="2017"/>
    <n v="230"/>
    <n v="613137"/>
    <n v="4977520"/>
    <n v="5376947"/>
    <n v="600852265"/>
    <n v="0"/>
    <s v="\\FS1\2018\123456\2018\P\003\CC\2083711b-2405-4081-a4bf-0619c8375f1b\LGP.docx"/>
    <n v="8"/>
    <n v="0"/>
    <s v="\\FS1\2018\123456\2018\P\001\CC\2083711b-2405-4081-a4bf-0619c8375f1b\CF_317_2083711b-2405-4081-a4bf-0619c8375f1b_2083711b-2405-4081-a4bf-0619c8375f1b.docx"/>
    <n v="210"/>
    <n v="0"/>
    <n v="0"/>
    <n v="0"/>
    <n v="0"/>
    <n v="0"/>
    <n v="0"/>
    <n v="1"/>
    <n v="0"/>
    <d v="2020-02-07T21:33:53"/>
    <d v="2020-02-09T01:03:53"/>
    <d v="2020-02-07T21:15:10"/>
    <n v="0"/>
    <n v="0"/>
    <n v="0"/>
    <n v="7225177"/>
    <n v="5"/>
    <n v="3"/>
    <n v="10297178"/>
    <n v="8"/>
    <n v="5"/>
    <n v="1024022700"/>
    <n v="1524"/>
    <n v="230"/>
    <n v="3043765"/>
    <n v="3"/>
    <n v="230"/>
    <n v="15449260"/>
    <n v="11"/>
    <n v="230"/>
    <n v="39950504"/>
    <n v="33"/>
    <n v="230"/>
    <n v="1236697883"/>
    <n v="2017"/>
    <n v="230"/>
    <n v="0"/>
    <n v="0"/>
    <n v="0"/>
    <n v="10585740"/>
    <n v="8"/>
    <n v="0"/>
    <n v="32560929"/>
    <n v="26"/>
    <n v="0"/>
    <n v="498732525"/>
    <n v="1082"/>
    <n v="230"/>
    <s v="domain\PeerSvc"/>
    <x v="1151"/>
    <n v="1"/>
  </r>
  <r>
    <s v="\\FS1\2018\124608"/>
    <n v="8"/>
    <n v="179715310"/>
    <n v="641"/>
    <n v="76"/>
    <n v="280367"/>
    <n v="14949503"/>
    <n v="2364675"/>
    <n v="95504619"/>
    <n v="0"/>
    <s v="\\FS1\2018\123456\2018\X\001\CC\2083711b-2405-4081-a4bf-0619c8375f1b\GLI.xml"/>
    <n v="8"/>
    <n v="0"/>
    <s v="\\FS1\2018\123456\2018\I\001\CC\2083711b-2405-4081-a4bf-0619c8375f1b\CF_5100_2083711b-2405-4081-a4bf-0619c8375f1b_2083711b-2405-4081-a4bf-0619c8375f1b.docx"/>
    <n v="211"/>
    <n v="0"/>
    <n v="0"/>
    <n v="0"/>
    <n v="0"/>
    <n v="0"/>
    <n v="0"/>
    <n v="0"/>
    <n v="0"/>
    <d v="2020-01-27T00:34:11"/>
    <d v="2020-02-08T21:15:03"/>
    <d v="2020-01-27T00:34:07"/>
    <n v="0"/>
    <n v="0"/>
    <n v="0"/>
    <n v="0"/>
    <n v="0"/>
    <n v="0"/>
    <n v="496708"/>
    <n v="1"/>
    <n v="1"/>
    <n v="177613183"/>
    <n v="629"/>
    <n v="76"/>
    <n v="0"/>
    <n v="0"/>
    <n v="76"/>
    <n v="0"/>
    <n v="0"/>
    <n v="76"/>
    <n v="16542269"/>
    <n v="4"/>
    <n v="76"/>
    <n v="179715310"/>
    <n v="641"/>
    <n v="76"/>
    <n v="0"/>
    <n v="0"/>
    <n v="0"/>
    <n v="0"/>
    <n v="0"/>
    <n v="0"/>
    <n v="16542269"/>
    <n v="4"/>
    <n v="0"/>
    <n v="177613183"/>
    <n v="629"/>
    <n v="76"/>
    <s v="domain\PeerSvc"/>
    <x v="1152"/>
    <n v="1"/>
  </r>
  <r>
    <s v="\\FS1\2018\124609"/>
    <n v="8"/>
    <n v="356557244"/>
    <n v="1282"/>
    <n v="146"/>
    <n v="278125"/>
    <n v="2467099"/>
    <n v="2442172"/>
    <n v="202289374"/>
    <n v="0"/>
    <s v="\\FS1\2018\123456\2018\C\002\CC\2083711b-2405-4081-a4bf-0619c8375f1b\GLI.xml"/>
    <n v="8"/>
    <n v="0"/>
    <s v="\\FS1\2018\123456\2018\C\001\CC\2083711b-2405-4081-a4bf-0619c8375f1b\FC_CFf_2083711b-2405-4081-a4bf-0619c8375f1b_2083711b-2405-4081-a4bf-0619c8375f1b.docx"/>
    <n v="212"/>
    <n v="0"/>
    <n v="0"/>
    <n v="0"/>
    <n v="0"/>
    <n v="0"/>
    <n v="0"/>
    <n v="0"/>
    <n v="0"/>
    <d v="2020-02-09T00:13:24"/>
    <d v="2020-02-09T00:42:54"/>
    <d v="2020-02-09T00:13:24"/>
    <n v="0"/>
    <n v="0"/>
    <n v="2"/>
    <n v="5123345"/>
    <n v="23"/>
    <n v="7"/>
    <n v="17983783"/>
    <n v="62"/>
    <n v="12"/>
    <n v="353260990"/>
    <n v="1271"/>
    <n v="146"/>
    <n v="2046159"/>
    <n v="3"/>
    <n v="146"/>
    <n v="9326062"/>
    <n v="29"/>
    <n v="146"/>
    <n v="35107453"/>
    <n v="116"/>
    <n v="146"/>
    <n v="356557244"/>
    <n v="1282"/>
    <n v="146"/>
    <n v="1381812"/>
    <n v="2"/>
    <n v="0"/>
    <n v="6102258"/>
    <n v="21"/>
    <n v="0"/>
    <n v="14996083"/>
    <n v="52"/>
    <n v="1"/>
    <n v="350750965"/>
    <n v="1265"/>
    <n v="146"/>
    <s v="domain\PeerSvc"/>
    <x v="1153"/>
    <n v="1"/>
  </r>
  <r>
    <s v="\\FS1\2018\124610"/>
    <n v="8"/>
    <n v="156849185"/>
    <n v="509"/>
    <n v="76"/>
    <n v="308151"/>
    <n v="2342998"/>
    <n v="2063805"/>
    <n v="139426653"/>
    <n v="0"/>
    <s v="\\FS1\2018\123456\2018\I\001\CC\2083711b-2405-4081-a4bf-0619c8375f1b\GMI.xml"/>
    <n v="8"/>
    <n v="0"/>
    <s v="\\FS1\2018\123456\2018\I\001\CC\2083711b-2405-4081-a4bf-0619c8375f1b\CFf_2083711b-2405-4081-a4bf-0619c8375f1b_2083711b-2405-4081-a4bf-0619c8375f1b.docx"/>
    <n v="209"/>
    <n v="0"/>
    <n v="0"/>
    <n v="0"/>
    <n v="0"/>
    <n v="0"/>
    <n v="0"/>
    <n v="0"/>
    <n v="0"/>
    <d v="2019-10-21T12:56:17"/>
    <d v="2020-02-08T21:18:00"/>
    <d v="2019-10-21T12:56:17"/>
    <n v="0"/>
    <n v="0"/>
    <n v="0"/>
    <n v="0"/>
    <n v="0"/>
    <n v="0"/>
    <n v="0"/>
    <n v="0"/>
    <n v="0"/>
    <n v="156446081"/>
    <n v="507"/>
    <n v="76"/>
    <n v="0"/>
    <n v="0"/>
    <n v="76"/>
    <n v="0"/>
    <n v="0"/>
    <n v="76"/>
    <n v="0"/>
    <n v="0"/>
    <n v="76"/>
    <n v="156849185"/>
    <n v="509"/>
    <n v="76"/>
    <n v="0"/>
    <n v="0"/>
    <n v="0"/>
    <n v="0"/>
    <n v="0"/>
    <n v="0"/>
    <n v="0"/>
    <n v="0"/>
    <n v="0"/>
    <n v="154226235"/>
    <n v="505"/>
    <n v="76"/>
    <s v="domain\PeerSvc"/>
    <x v="1154"/>
    <n v="0"/>
  </r>
  <r>
    <s v="\\FS1\2018\124611"/>
    <n v="8"/>
    <n v="401134065"/>
    <n v="229"/>
    <n v="48"/>
    <n v="1751677"/>
    <n v="48428216"/>
    <n v="8356959"/>
    <n v="295500439"/>
    <n v="0"/>
    <s v="\\FS1\2018\123456\2018\S\001\CC\2083711b-2405-4081-a4bf-0619c8375f1b\GMI.xml"/>
    <n v="8"/>
    <n v="0"/>
    <s v="\\FS1\2018\123456\2018\S\001\CC\2083711b-2405-4081-a4bf-0619c8375f1b\CFf_2083711b-2405-4081-a4bf-0619c8375f1b_2083711b-2405-4081-a4bf-0619c8375f1b.docx"/>
    <n v="209"/>
    <n v="0"/>
    <n v="0"/>
    <n v="0"/>
    <n v="0"/>
    <n v="0"/>
    <n v="0"/>
    <n v="0"/>
    <n v="0"/>
    <d v="2020-02-05T12:24:19"/>
    <d v="2020-02-08T20:56:16"/>
    <d v="2020-02-05T12:15:36"/>
    <n v="0"/>
    <n v="0"/>
    <n v="0"/>
    <n v="0"/>
    <n v="1"/>
    <n v="3"/>
    <n v="93541186"/>
    <n v="22"/>
    <n v="7"/>
    <n v="401134065"/>
    <n v="229"/>
    <n v="48"/>
    <n v="0"/>
    <n v="0"/>
    <n v="48"/>
    <n v="892213"/>
    <n v="2"/>
    <n v="48"/>
    <n v="185525205"/>
    <n v="43"/>
    <n v="48"/>
    <n v="401134065"/>
    <n v="229"/>
    <n v="48"/>
    <n v="0"/>
    <n v="0"/>
    <n v="0"/>
    <n v="892213"/>
    <n v="2"/>
    <n v="0"/>
    <n v="94425675"/>
    <n v="23"/>
    <n v="0"/>
    <n v="401134065"/>
    <n v="229"/>
    <n v="48"/>
    <s v="domain\PeerSvc"/>
    <x v="1155"/>
    <n v="1"/>
  </r>
  <r>
    <s v="\\FS1\2018\124612"/>
    <n v="8"/>
    <n v="109288798"/>
    <n v="402"/>
    <n v="50"/>
    <n v="271862"/>
    <n v="976823"/>
    <n v="2185775"/>
    <n v="93002755"/>
    <n v="0"/>
    <s v="\\FS1\2018\123456\2018\I\001\CC\2083711b-2405-4081-a4bf-0619c8375f1b\GMI.xml"/>
    <n v="8"/>
    <n v="0"/>
    <s v="\\FS1\2018\123456\2018\I\001\CC\2083711b-2405-4081-a4bf-0619c8375f1b\CFf_2083711b-2405-4081-a4bf-0619c8375f1b_2083711b-2405-4081-a4bf-0619c8375f1b.docx"/>
    <n v="209"/>
    <n v="0"/>
    <n v="0"/>
    <n v="0"/>
    <n v="0"/>
    <n v="0"/>
    <n v="0"/>
    <n v="0"/>
    <n v="0"/>
    <d v="2020-02-08T22:25:33"/>
    <d v="2020-02-09T01:06:55"/>
    <d v="2020-02-08T16:22:05"/>
    <n v="592342"/>
    <n v="1"/>
    <n v="1"/>
    <n v="7353522"/>
    <n v="12"/>
    <n v="1"/>
    <n v="15022308"/>
    <n v="42"/>
    <n v="8"/>
    <n v="106116332"/>
    <n v="375"/>
    <n v="50"/>
    <n v="1184684"/>
    <n v="2"/>
    <n v="50"/>
    <n v="10061261"/>
    <n v="16"/>
    <n v="50"/>
    <n v="18266864"/>
    <n v="47"/>
    <n v="50"/>
    <n v="109288798"/>
    <n v="402"/>
    <n v="50"/>
    <n v="1184684"/>
    <n v="2"/>
    <n v="0"/>
    <n v="8312307"/>
    <n v="13"/>
    <n v="0"/>
    <n v="17045246"/>
    <n v="44"/>
    <n v="1"/>
    <n v="98051605"/>
    <n v="360"/>
    <n v="50"/>
    <s v="domain\PeerSvc"/>
    <x v="1156"/>
    <n v="1"/>
  </r>
  <r>
    <s v="\\FS1\2018\124613"/>
    <n v="8"/>
    <n v="184236725"/>
    <n v="529"/>
    <n v="75"/>
    <n v="348273"/>
    <n v="2155173"/>
    <n v="2456489"/>
    <n v="79126916"/>
    <n v="0"/>
    <s v="\\FS1\2018\123456\2018\P\001\PC\SP\2083711b-2405-4081-a4bf-0619c8375f1b\"/>
    <n v="8"/>
    <n v="0"/>
    <s v="\\FS1\2018\123456\2018\Y\001\CC\2083711b-2405-4081-a4bf-0619c8375f1b\CFf_2083711b-2405-4081-a4bf-0619c8375f1b_2083711b-2405-4081-a4bf-0619c8375f1b.docx"/>
    <n v="209"/>
    <n v="0"/>
    <n v="0"/>
    <n v="0"/>
    <n v="0"/>
    <n v="0"/>
    <n v="0"/>
    <n v="0"/>
    <n v="0"/>
    <d v="2019-12-26T23:07:48"/>
    <d v="2020-02-08T20:57:11"/>
    <d v="2019-11-20T14:22:08"/>
    <n v="0"/>
    <n v="0"/>
    <n v="0"/>
    <n v="0"/>
    <n v="0"/>
    <n v="0"/>
    <n v="0"/>
    <n v="0"/>
    <n v="0"/>
    <n v="177813533"/>
    <n v="493"/>
    <n v="75"/>
    <n v="0"/>
    <n v="0"/>
    <n v="75"/>
    <n v="0"/>
    <n v="0"/>
    <n v="75"/>
    <n v="0"/>
    <n v="0"/>
    <n v="75"/>
    <n v="184236725"/>
    <n v="529"/>
    <n v="75"/>
    <n v="0"/>
    <n v="0"/>
    <n v="0"/>
    <n v="0"/>
    <n v="0"/>
    <n v="0"/>
    <n v="0"/>
    <n v="0"/>
    <n v="0"/>
    <n v="176089262"/>
    <n v="491"/>
    <n v="75"/>
    <s v="domain\PeerSvc"/>
    <x v="1157"/>
    <n v="1"/>
  </r>
  <r>
    <s v="\\FS1\2018\124614"/>
    <n v="8"/>
    <n v="9314941"/>
    <n v="44"/>
    <n v="11"/>
    <n v="211703"/>
    <n v="513066"/>
    <n v="846812"/>
    <n v="8856274"/>
    <n v="0"/>
    <s v="\\FS1\2018\123456\2018\I\001\CC\2083711b-2405-4081-a4bf-0619c8375f1b\GLI.xml"/>
    <n v="8"/>
    <n v="0"/>
    <s v="\\FS1\2018\123456\2018\I\001\CC\2083711b-2405-4081-a4bf-0619c8375f1b\CFf_2083711b-2405-4081-a4bf-0619c8375f1b_2083711b-2405-4081-a4bf-0619c8375f1b.docx"/>
    <n v="209"/>
    <n v="0"/>
    <n v="0"/>
    <n v="0"/>
    <n v="0"/>
    <n v="0"/>
    <n v="0"/>
    <n v="0"/>
    <n v="0"/>
    <d v="2019-10-14T18:51:38"/>
    <d v="2020-02-08T21:15:36"/>
    <d v="2019-10-14T17:24:19"/>
    <n v="0"/>
    <n v="0"/>
    <n v="0"/>
    <n v="0"/>
    <n v="0"/>
    <n v="0"/>
    <n v="0"/>
    <n v="0"/>
    <n v="0"/>
    <n v="9314941"/>
    <n v="44"/>
    <n v="11"/>
    <n v="0"/>
    <n v="0"/>
    <n v="11"/>
    <n v="0"/>
    <n v="0"/>
    <n v="11"/>
    <n v="0"/>
    <n v="0"/>
    <n v="11"/>
    <n v="9314941"/>
    <n v="44"/>
    <n v="11"/>
    <n v="0"/>
    <n v="0"/>
    <n v="0"/>
    <n v="0"/>
    <n v="0"/>
    <n v="0"/>
    <n v="0"/>
    <n v="0"/>
    <n v="0"/>
    <n v="9314941"/>
    <n v="44"/>
    <n v="11"/>
    <s v="domain\PeerSvc"/>
    <x v="1158"/>
    <n v="0"/>
  </r>
  <r>
    <s v="\\FS1\2018\124615"/>
    <n v="8"/>
    <n v="3155510473"/>
    <n v="8792"/>
    <n v="840"/>
    <n v="358907"/>
    <n v="16026615"/>
    <n v="3756560"/>
    <n v="1079569068"/>
    <n v="0"/>
    <s v="\\FS1\2018\123456\2018\Y\001\CC\2083711b-2405-4081-a4bf-0619c8375f1b\CFf_2083711b-2405-4081-a4bf-0619c8375f1b_2083711b-2405-4081-a4bf-0619c8375f1b.docx"/>
    <n v="8"/>
    <n v="0"/>
    <s v="\\FS1\2018\123456\2018\F\001\CC\2083711b-2405-4081-a4bf-0619c8375f1b\Cache_CFf_2083711b-2405-4081-a4bf-0619c8375f1b_2083711b-2405-4081-a4bf-0619c8375f1b.docx"/>
    <n v="215"/>
    <n v="0"/>
    <n v="0"/>
    <n v="0"/>
    <n v="0"/>
    <n v="0"/>
    <n v="1"/>
    <n v="2"/>
    <n v="0"/>
    <d v="2020-02-08T22:17:49"/>
    <d v="2020-02-09T01:17:10"/>
    <d v="2020-02-08T22:16:43"/>
    <n v="0"/>
    <n v="0"/>
    <n v="2"/>
    <n v="25095450"/>
    <n v="83"/>
    <n v="21"/>
    <n v="70562957"/>
    <n v="270"/>
    <n v="41"/>
    <n v="3149981209"/>
    <n v="8768"/>
    <n v="840"/>
    <n v="19980592"/>
    <n v="26"/>
    <n v="840"/>
    <n v="116091289"/>
    <n v="162"/>
    <n v="840"/>
    <n v="282183058"/>
    <n v="475"/>
    <n v="840"/>
    <n v="3155510473"/>
    <n v="8792"/>
    <n v="840"/>
    <n v="2750953"/>
    <n v="2"/>
    <n v="0"/>
    <n v="109373903"/>
    <n v="153"/>
    <n v="3"/>
    <n v="248502088"/>
    <n v="425"/>
    <n v="5"/>
    <n v="3115988457"/>
    <n v="8733"/>
    <n v="840"/>
    <s v="domain\PeerSvc"/>
    <x v="1159"/>
    <n v="1"/>
  </r>
  <r>
    <s v="\\FS1\2018\124616"/>
    <n v="8"/>
    <n v="1037936954"/>
    <n v="3108"/>
    <n v="337"/>
    <n v="333956"/>
    <n v="12466993"/>
    <n v="3079931"/>
    <n v="328990603"/>
    <n v="0"/>
    <s v="\\FS1\2018\123456\2018\F\001\CC\2083711b-2405-4081-a4bf-0619c8375f1b\GLI.xml"/>
    <n v="8"/>
    <n v="0"/>
    <s v="\\FS1\2018\123456\2018\F\001\CC\2083711b-2405-4081-a4bf-0619c8375f1b\CFf_2083711b-2405-4081-a4bf-0619c8375f1b_2083711b-2405-4081-a4bf-0619c8375f1b.docx"/>
    <n v="209"/>
    <n v="0"/>
    <n v="0"/>
    <n v="0"/>
    <n v="0"/>
    <n v="0"/>
    <n v="0"/>
    <n v="0"/>
    <n v="0"/>
    <d v="2020-02-06T14:39:24"/>
    <d v="2020-02-08T21:25:23"/>
    <d v="2020-02-06T14:07:47"/>
    <n v="0"/>
    <n v="0"/>
    <n v="0"/>
    <n v="4648758"/>
    <n v="19"/>
    <n v="10"/>
    <n v="15020384"/>
    <n v="47"/>
    <n v="18"/>
    <n v="997044209"/>
    <n v="2871"/>
    <n v="337"/>
    <n v="825693"/>
    <n v="2"/>
    <n v="337"/>
    <n v="16215946"/>
    <n v="41"/>
    <n v="337"/>
    <n v="39033001"/>
    <n v="93"/>
    <n v="337"/>
    <n v="1037936954"/>
    <n v="3108"/>
    <n v="337"/>
    <n v="0"/>
    <n v="0"/>
    <n v="0"/>
    <n v="5110058"/>
    <n v="18"/>
    <n v="2"/>
    <n v="18260538"/>
    <n v="51"/>
    <n v="2"/>
    <n v="944263010"/>
    <n v="2782"/>
    <n v="337"/>
    <s v="domain\PeerSvc"/>
    <x v="1160"/>
    <n v="1"/>
  </r>
  <r>
    <s v="\\FS1\2018\124617"/>
    <n v="8"/>
    <n v="538512400"/>
    <n v="962"/>
    <n v="151"/>
    <n v="559784"/>
    <n v="50100405"/>
    <n v="3566307"/>
    <n v="203159516"/>
    <n v="0"/>
    <s v="\\FS1\2018\123456\2018\P\001\CC\2083711b-2405-4081-a4bf-0619c8375f1b\GMI.xml"/>
    <n v="8"/>
    <n v="0"/>
    <s v="\\FS1\2018\123456\2018\K\001\CC\2083711b-2405-4081-a4bf-0619c8375f1b\MASK_CFf_2083711b-2405-4081-a4bf-0619c8375f1b_2083711b-2405-4081-a4bf-0619c8375f1b.docx"/>
    <n v="214"/>
    <n v="0"/>
    <n v="0"/>
    <n v="0"/>
    <n v="0"/>
    <n v="0"/>
    <n v="0"/>
    <n v="0"/>
    <n v="0"/>
    <d v="2020-02-08T23:45:03"/>
    <d v="2020-02-08T23:45:03"/>
    <d v="2020-02-08T23:45:03"/>
    <n v="0"/>
    <n v="0"/>
    <n v="5"/>
    <n v="22392250"/>
    <n v="16"/>
    <n v="7"/>
    <n v="41172697"/>
    <n v="55"/>
    <n v="15"/>
    <n v="529340379"/>
    <n v="908"/>
    <n v="151"/>
    <n v="5908250"/>
    <n v="12"/>
    <n v="151"/>
    <n v="41674246"/>
    <n v="35"/>
    <n v="151"/>
    <n v="62854607"/>
    <n v="87"/>
    <n v="151"/>
    <n v="538512400"/>
    <n v="962"/>
    <n v="151"/>
    <n v="5908250"/>
    <n v="12"/>
    <n v="0"/>
    <n v="23107760"/>
    <n v="27"/>
    <n v="0"/>
    <n v="41345644"/>
    <n v="71"/>
    <n v="0"/>
    <n v="507556606"/>
    <n v="884"/>
    <n v="151"/>
    <s v="domain\PeerSvc"/>
    <x v="1161"/>
    <n v="1"/>
  </r>
  <r>
    <s v="\\FS1\2018\124618"/>
    <n v="8"/>
    <n v="150377766"/>
    <n v="506"/>
    <n v="94"/>
    <n v="297189"/>
    <n v="1523947"/>
    <n v="1599763"/>
    <n v="87193429"/>
    <n v="0"/>
    <s v="\\FS1\2018\123456\2018\P\001\CC\2083711b-2405-4081-a4bf-0619c8375f1b\GMI.xml"/>
    <n v="8"/>
    <n v="0"/>
    <s v="\\FS1\2018\123456\2018\P\001\CC\2083711b-2405-4081-a4bf-0619c8375f1b\CFf_2083711b-2405-4081-a4bf-0619c8375f1b_2083711b-2405-4081-a4bf-0619c8375f1b.docx"/>
    <n v="209"/>
    <n v="0"/>
    <n v="0"/>
    <n v="0"/>
    <n v="0"/>
    <n v="0"/>
    <n v="0"/>
    <n v="0"/>
    <n v="0"/>
    <d v="2019-11-21T15:09:49"/>
    <d v="2020-02-08T21:20:59"/>
    <d v="2019-11-11T02:31:51"/>
    <n v="0"/>
    <n v="0"/>
    <n v="0"/>
    <n v="0"/>
    <n v="0"/>
    <n v="0"/>
    <n v="0"/>
    <n v="0"/>
    <n v="0"/>
    <n v="150377766"/>
    <n v="506"/>
    <n v="94"/>
    <n v="0"/>
    <n v="0"/>
    <n v="94"/>
    <n v="0"/>
    <n v="0"/>
    <n v="94"/>
    <n v="0"/>
    <n v="0"/>
    <n v="94"/>
    <n v="150377766"/>
    <n v="506"/>
    <n v="94"/>
    <n v="0"/>
    <n v="0"/>
    <n v="0"/>
    <n v="0"/>
    <n v="0"/>
    <n v="0"/>
    <n v="0"/>
    <n v="0"/>
    <n v="0"/>
    <n v="150377766"/>
    <n v="506"/>
    <n v="94"/>
    <s v="domain\PeerSvc"/>
    <x v="1162"/>
    <n v="1"/>
  </r>
  <r>
    <s v="\\FS1\2018\124619"/>
    <n v="8"/>
    <n v="233923850"/>
    <n v="405"/>
    <n v="95"/>
    <n v="577589"/>
    <n v="3356804"/>
    <n v="2462356"/>
    <n v="197867234"/>
    <n v="0"/>
    <s v="\\FS1\2018\123456\2018\S\001\CC\2083711b-2405-4081-a4bf-0619c8375f1b\LGP.docx"/>
    <n v="8"/>
    <n v="0"/>
    <s v="\\FS1\2018\123456\2018\S\001\CC\2083711b-2405-4081-a4bf-0619c8375f1b\LGP.docx"/>
    <n v="142"/>
    <n v="0"/>
    <n v="0"/>
    <n v="0"/>
    <n v="0"/>
    <n v="0"/>
    <n v="0"/>
    <n v="0"/>
    <n v="0"/>
    <d v="2020-02-07T16:30:52"/>
    <d v="2020-02-09T00:04:11"/>
    <d v="2020-02-07T15:02:52"/>
    <n v="0"/>
    <n v="0"/>
    <n v="0"/>
    <n v="5802292"/>
    <n v="4"/>
    <n v="2"/>
    <n v="10431628"/>
    <n v="9"/>
    <n v="5"/>
    <n v="231554702"/>
    <n v="396"/>
    <n v="95"/>
    <n v="959222"/>
    <n v="1"/>
    <n v="95"/>
    <n v="15021370"/>
    <n v="14"/>
    <n v="95"/>
    <n v="74300752"/>
    <n v="83"/>
    <n v="95"/>
    <n v="233923850"/>
    <n v="405"/>
    <n v="95"/>
    <n v="0"/>
    <n v="0"/>
    <n v="0"/>
    <n v="12789302"/>
    <n v="13"/>
    <n v="0"/>
    <n v="73708979"/>
    <n v="82"/>
    <n v="0"/>
    <n v="222702105"/>
    <n v="388"/>
    <n v="95"/>
    <s v="domain\PeerSvc"/>
    <x v="1163"/>
    <n v="1"/>
  </r>
  <r>
    <s v="\\FS1\2018\124620"/>
    <n v="8"/>
    <n v="3414028760"/>
    <n v="6702"/>
    <n v="814"/>
    <n v="509404"/>
    <n v="33893835"/>
    <n v="4194138"/>
    <n v="1685050986"/>
    <n v="0"/>
    <s v="\\FS1\2018\123456\2018\X\001\CC\2083711b-2405-4081-a4bf-0619c8375f1b\GLI.xml"/>
    <n v="8"/>
    <n v="0"/>
    <s v="\\FS1\2018\123456\2018\I\002\CC\2083711b-2405-4081-a4bf-0619c8375f1b\Cache_offd_2083711b-2405-4081-a4bf-0619c8375f1b_2083711b-2405-4081-a4bf-0619c8375f1b.docx"/>
    <n v="210"/>
    <n v="0"/>
    <n v="0"/>
    <n v="0"/>
    <n v="0"/>
    <n v="0"/>
    <n v="1"/>
    <n v="4"/>
    <n v="0"/>
    <d v="2020-02-07T22:14:56"/>
    <d v="2020-02-09T01:18:38"/>
    <d v="2020-02-07T21:18:22"/>
    <n v="0"/>
    <n v="0"/>
    <n v="0"/>
    <n v="137697392"/>
    <n v="221"/>
    <n v="52"/>
    <n v="1428056784"/>
    <n v="3360"/>
    <n v="542"/>
    <n v="3329196477"/>
    <n v="6223"/>
    <n v="814"/>
    <n v="5628217"/>
    <n v="12"/>
    <n v="814"/>
    <n v="180357542"/>
    <n v="251"/>
    <n v="814"/>
    <n v="1679708913"/>
    <n v="3660"/>
    <n v="814"/>
    <n v="3414028760"/>
    <n v="6702"/>
    <n v="814"/>
    <n v="0"/>
    <n v="0"/>
    <n v="0"/>
    <n v="157088607"/>
    <n v="218"/>
    <n v="23"/>
    <n v="990442311"/>
    <n v="3009"/>
    <n v="259"/>
    <n v="2768599841"/>
    <n v="5928"/>
    <n v="814"/>
    <s v="domain\PeerSvc"/>
    <x v="1164"/>
    <n v="1"/>
  </r>
  <r>
    <s v="\\FS1\2018\124621"/>
    <n v="8"/>
    <n v="138283612"/>
    <n v="623"/>
    <n v="82"/>
    <n v="221964"/>
    <n v="1521763"/>
    <n v="1686385"/>
    <n v="57822079"/>
    <n v="0"/>
    <s v="\\FS1\2018\123456\2018\Y\001\CC\2083711b-2405-4081-a4bf-0619c8375f1b\GMI.xml"/>
    <n v="8"/>
    <n v="0"/>
    <s v="\\FS1\2018\123456\2018\Y\001\CC\2083711b-2405-4081-a4bf-0619c8375f1b\CFf_2083711b-2405-4081-a4bf-0619c8375f1b_2083711b-2405-4081-a4bf-0619c8375f1b.docx"/>
    <n v="209"/>
    <n v="0"/>
    <n v="0"/>
    <n v="0"/>
    <n v="0"/>
    <n v="0"/>
    <n v="0"/>
    <n v="0"/>
    <n v="0"/>
    <d v="2020-01-27T16:04:12"/>
    <d v="2020-02-08T20:40:10"/>
    <d v="2020-01-27T16:04:05"/>
    <n v="0"/>
    <n v="0"/>
    <n v="0"/>
    <n v="0"/>
    <n v="0"/>
    <n v="0"/>
    <n v="6320969"/>
    <n v="39"/>
    <n v="6"/>
    <n v="136663008"/>
    <n v="614"/>
    <n v="82"/>
    <n v="0"/>
    <n v="0"/>
    <n v="82"/>
    <n v="0"/>
    <n v="0"/>
    <n v="82"/>
    <n v="9326549"/>
    <n v="44"/>
    <n v="82"/>
    <n v="138283612"/>
    <n v="623"/>
    <n v="82"/>
    <n v="0"/>
    <n v="0"/>
    <n v="0"/>
    <n v="0"/>
    <n v="0"/>
    <n v="0"/>
    <n v="4409530"/>
    <n v="33"/>
    <n v="0"/>
    <n v="137385156"/>
    <n v="615"/>
    <n v="82"/>
    <s v="domain\PeerSvc"/>
    <x v="1165"/>
    <n v="1"/>
  </r>
  <r>
    <s v="\\FS1\2018\124622"/>
    <n v="8"/>
    <n v="6857611982"/>
    <n v="17031"/>
    <n v="1532"/>
    <n v="402654"/>
    <n v="103075607"/>
    <n v="4476248"/>
    <n v="1461163510"/>
    <n v="0"/>
    <s v="\\FS1\2018\123456\2018\I\001\PC\SP\2083711b-2405-4081-a4bf-0619c8375f1b\"/>
    <n v="8"/>
    <n v="0"/>
    <s v="\\FS1\2018\123456\2018\P\002\CC\2083711b-2405-4081-a4bf-0619c8375f1b\Cache_CF_46_2083711b-2405-4081-a4bf-0619c8375f1b_2083711b-2405-4081-a4bf-0619c8375f1b.docx"/>
    <n v="215"/>
    <n v="0"/>
    <n v="0"/>
    <n v="0"/>
    <n v="0"/>
    <n v="0"/>
    <n v="1"/>
    <n v="5"/>
    <n v="1"/>
    <d v="2020-02-08T12:45:23"/>
    <d v="2020-02-09T00:58:45"/>
    <d v="2020-02-08T12:45:14"/>
    <n v="825202"/>
    <n v="1"/>
    <n v="1"/>
    <n v="454600307"/>
    <n v="1149"/>
    <n v="230"/>
    <n v="2135953023"/>
    <n v="3769"/>
    <n v="628"/>
    <n v="6765053403"/>
    <n v="16537"/>
    <n v="1532"/>
    <n v="7463072"/>
    <n v="10"/>
    <n v="1532"/>
    <n v="666809922"/>
    <n v="1332"/>
    <n v="1532"/>
    <n v="2638698523"/>
    <n v="4249"/>
    <n v="1532"/>
    <n v="6857611982"/>
    <n v="17031"/>
    <n v="1532"/>
    <n v="825202"/>
    <n v="1"/>
    <n v="0"/>
    <n v="260678239"/>
    <n v="991"/>
    <n v="47"/>
    <n v="1387485852"/>
    <n v="3321"/>
    <n v="105"/>
    <n v="6697233580"/>
    <n v="16491"/>
    <n v="1532"/>
    <s v="domain\PeerSvc"/>
    <x v="1166"/>
    <n v="1"/>
  </r>
  <r>
    <s v="\\FS1\2018\124623"/>
    <n v="8"/>
    <n v="2090450269"/>
    <n v="6241"/>
    <n v="780"/>
    <n v="334954"/>
    <n v="23900136"/>
    <n v="2680064"/>
    <n v="1269267563"/>
    <n v="0"/>
    <s v="\\FS1\2018\123456\2018\F\002\CC\2083711b-2405-4081-a4bf-0619c8375f1b\GMI.xml"/>
    <n v="8"/>
    <n v="0"/>
    <s v="\\FS1\2018\123456\2018\F\002\CC\2083711b-2405-4081-a4bf-0619c8375f1b\CFf_2083711b-2405-4081-a4bf-0619c8375f1b_2083711b-2405-4081-a4bf-0619c8375f1b.docx"/>
    <n v="209"/>
    <n v="0"/>
    <n v="0"/>
    <n v="0"/>
    <n v="0"/>
    <n v="0"/>
    <n v="1"/>
    <n v="2"/>
    <n v="0"/>
    <d v="2020-02-07T13:14:40"/>
    <d v="2020-02-09T02:45:39"/>
    <d v="2020-02-07T13:13:50"/>
    <n v="0"/>
    <n v="0"/>
    <n v="0"/>
    <n v="1188188"/>
    <n v="19"/>
    <n v="8"/>
    <n v="2241726"/>
    <n v="27"/>
    <n v="12"/>
    <n v="1794172162"/>
    <n v="4686"/>
    <n v="780"/>
    <n v="0"/>
    <n v="0"/>
    <n v="780"/>
    <n v="5060262"/>
    <n v="24"/>
    <n v="780"/>
    <n v="11372659"/>
    <n v="38"/>
    <n v="780"/>
    <n v="2090450269"/>
    <n v="6241"/>
    <n v="780"/>
    <n v="0"/>
    <n v="0"/>
    <n v="0"/>
    <n v="4184618"/>
    <n v="19"/>
    <n v="0"/>
    <n v="5764913"/>
    <n v="26"/>
    <n v="0"/>
    <n v="1605612072"/>
    <n v="4628"/>
    <n v="780"/>
    <s v="domain\PeerSvc"/>
    <x v="1167"/>
    <n v="1"/>
  </r>
  <r>
    <s v="\\FS1\2018\124624"/>
    <n v="8"/>
    <n v="83195861"/>
    <n v="42"/>
    <n v="12"/>
    <n v="1980853"/>
    <n v="7380562"/>
    <n v="6932988"/>
    <n v="83195861"/>
    <n v="0"/>
    <s v="\\FS1\2018\123456\2018\C\001\CC\2083711b-2405-4081-a4bf-0619c8375f1b\LGP.docx"/>
    <n v="8"/>
    <n v="0"/>
    <s v="\\FS1\2018\123456\2018\C\001\CC\2083711b-2405-4081-a4bf-0619c8375f1b\LGP.docx"/>
    <n v="142"/>
    <n v="0"/>
    <n v="0"/>
    <n v="0"/>
    <n v="0"/>
    <n v="0"/>
    <n v="0"/>
    <n v="0"/>
    <n v="0"/>
    <d v="2020-01-12T00:28:57"/>
    <d v="2020-02-08T21:02:43"/>
    <d v="2019-11-15T14:46:15"/>
    <n v="0"/>
    <n v="0"/>
    <n v="0"/>
    <n v="0"/>
    <n v="0"/>
    <n v="0"/>
    <n v="0"/>
    <n v="0"/>
    <n v="1"/>
    <n v="83195861"/>
    <n v="42"/>
    <n v="12"/>
    <n v="0"/>
    <n v="0"/>
    <n v="12"/>
    <n v="0"/>
    <n v="0"/>
    <n v="12"/>
    <n v="0"/>
    <n v="0"/>
    <n v="12"/>
    <n v="83195861"/>
    <n v="42"/>
    <n v="12"/>
    <n v="0"/>
    <n v="0"/>
    <n v="0"/>
    <n v="0"/>
    <n v="0"/>
    <n v="0"/>
    <n v="0"/>
    <n v="0"/>
    <n v="0"/>
    <n v="83195861"/>
    <n v="42"/>
    <n v="12"/>
    <s v="domain\PeerSvc"/>
    <x v="1168"/>
    <n v="1"/>
  </r>
  <r>
    <s v="\\FS1\2018\124625"/>
    <n v="8"/>
    <n v="58389557"/>
    <n v="223"/>
    <n v="41"/>
    <n v="261836"/>
    <n v="1143173"/>
    <n v="1424135"/>
    <n v="31941061"/>
    <n v="0"/>
    <s v="\\FS1\2018\123456\2018\C\001\CC\2083711b-2405-4081-a4bf-0619c8375f1b\GLI.xml"/>
    <n v="8"/>
    <n v="0"/>
    <s v="\\FS1\2018\123456\2018\C\001\CC\2083711b-2405-4081-a4bf-0619c8375f1b\CF_134_2083711b-2405-4081-a4bf-0619c8375f1b_2083711b-2405-4081-a4bf-0619c8375f1b.docx"/>
    <n v="210"/>
    <n v="0"/>
    <n v="0"/>
    <n v="0"/>
    <n v="0"/>
    <n v="0"/>
    <n v="0"/>
    <n v="0"/>
    <n v="0"/>
    <d v="2020-02-02T18:21:39"/>
    <d v="2020-02-08T20:40:18"/>
    <d v="2020-02-02T18:21:11"/>
    <n v="0"/>
    <n v="0"/>
    <n v="0"/>
    <n v="2745551"/>
    <n v="49"/>
    <n v="14"/>
    <n v="2745551"/>
    <n v="49"/>
    <n v="14"/>
    <n v="58389557"/>
    <n v="223"/>
    <n v="41"/>
    <n v="0"/>
    <n v="0"/>
    <n v="41"/>
    <n v="10921351"/>
    <n v="61"/>
    <n v="41"/>
    <n v="11109098"/>
    <n v="62"/>
    <n v="41"/>
    <n v="58389557"/>
    <n v="223"/>
    <n v="41"/>
    <n v="0"/>
    <n v="0"/>
    <n v="0"/>
    <n v="9769718"/>
    <n v="51"/>
    <n v="0"/>
    <n v="9957465"/>
    <n v="52"/>
    <n v="0"/>
    <n v="58389557"/>
    <n v="223"/>
    <n v="41"/>
    <s v="domain\PeerSvc"/>
    <x v="1169"/>
    <n v="1"/>
  </r>
  <r>
    <s v="\\FS1\2018\124626"/>
    <n v="8"/>
    <n v="26970440"/>
    <n v="28"/>
    <n v="17"/>
    <n v="963230"/>
    <n v="2536419"/>
    <n v="1586496"/>
    <n v="24129652"/>
    <n v="0"/>
    <s v="\\FS1\2018\123456\2018\I\001\CC\2083711b-2405-4081-a4bf-0619c8375f1b\LGP.docx"/>
    <n v="8"/>
    <n v="0"/>
    <s v="\\FS1\2018\123456\2018\I\001\CC\2083711b-2405-4081-a4bf-0619c8375f1b\LGP.docx"/>
    <n v="142"/>
    <n v="0"/>
    <n v="0"/>
    <n v="0"/>
    <n v="0"/>
    <n v="0"/>
    <n v="0"/>
    <n v="0"/>
    <n v="0"/>
    <d v="2019-12-15T22:32:48"/>
    <d v="2020-02-08T21:17:09"/>
    <d v="2019-10-15T12:27:57"/>
    <n v="0"/>
    <n v="0"/>
    <n v="0"/>
    <n v="0"/>
    <n v="0"/>
    <n v="0"/>
    <n v="0"/>
    <n v="0"/>
    <n v="0"/>
    <n v="26800043"/>
    <n v="27"/>
    <n v="17"/>
    <n v="0"/>
    <n v="0"/>
    <n v="17"/>
    <n v="0"/>
    <n v="0"/>
    <n v="17"/>
    <n v="0"/>
    <n v="0"/>
    <n v="17"/>
    <n v="26970440"/>
    <n v="28"/>
    <n v="17"/>
    <n v="0"/>
    <n v="0"/>
    <n v="0"/>
    <n v="0"/>
    <n v="0"/>
    <n v="0"/>
    <n v="0"/>
    <n v="0"/>
    <n v="0"/>
    <n v="26800043"/>
    <n v="27"/>
    <n v="17"/>
    <s v="domain\PeerSvc"/>
    <x v="1170"/>
    <n v="1"/>
  </r>
  <r>
    <s v="\\FS1\2018\124627"/>
    <n v="8"/>
    <n v="487648048"/>
    <n v="2041"/>
    <n v="229"/>
    <n v="238926"/>
    <n v="5394080"/>
    <n v="2129467"/>
    <n v="182143735"/>
    <n v="0"/>
    <s v="\\FS1\2018\123456\2018\C\001\PC\PP\2083711b-2405-4081-a4bf-0619c8375f1b.cp"/>
    <n v="8"/>
    <n v="0"/>
    <s v="\\FS1\2018\123456\2018\I\001\CC\2083711b-2405-4081-a4bf-0619c8375f1b\CF_5100_2083711b-2405-4081-a4bf-0619c8375f1b_2083711b-2405-4081-a4bf-0619c8375f1b.docx"/>
    <n v="211"/>
    <n v="0"/>
    <n v="0"/>
    <n v="0"/>
    <n v="0"/>
    <n v="0"/>
    <n v="0"/>
    <n v="0"/>
    <n v="0"/>
    <d v="2020-02-09T02:51:52"/>
    <d v="2020-02-09T03:29:38"/>
    <d v="2020-02-09T02:51:52"/>
    <n v="0"/>
    <n v="0"/>
    <n v="1"/>
    <n v="5858455"/>
    <n v="22"/>
    <n v="7"/>
    <n v="29465438"/>
    <n v="74"/>
    <n v="11"/>
    <n v="480746366"/>
    <n v="2014"/>
    <n v="229"/>
    <n v="1327591"/>
    <n v="2"/>
    <n v="229"/>
    <n v="9199631"/>
    <n v="28"/>
    <n v="229"/>
    <n v="40625905"/>
    <n v="86"/>
    <n v="229"/>
    <n v="487648048"/>
    <n v="2040"/>
    <n v="229"/>
    <n v="1327591"/>
    <n v="2"/>
    <n v="0"/>
    <n v="4928376"/>
    <n v="19"/>
    <n v="0"/>
    <n v="25758961"/>
    <n v="75"/>
    <n v="2"/>
    <n v="476872100"/>
    <n v="2006"/>
    <n v="229"/>
    <s v="domain\PeerSvc"/>
    <x v="1171"/>
    <n v="1"/>
  </r>
  <r>
    <s v="\\FS1\2018\124628"/>
    <n v="8"/>
    <n v="2391215734"/>
    <n v="6350"/>
    <n v="673"/>
    <n v="376569"/>
    <n v="20985594"/>
    <n v="3553069"/>
    <n v="938181234"/>
    <n v="0"/>
    <s v="\\FS1\2018\123456\2018\X\001\CC\2083711b-2405-4081-a4bf-0619c8375f1b\CFf_2083711b-2405-4081-a4bf-0619c8375f1b_2083711b-2405-4081-a4bf-0619c8375f1b.docx"/>
    <n v="8"/>
    <n v="0"/>
    <s v="\\FS1\2018\123456\2018\K\001\CC\2083711b-2405-4081-a4bf-0619c8375f1b\MASK_CFf_2083711b-2405-4081-a4bf-0619c8375f1b_2083711b-2405-4081-a4bf-0619c8375f1b.docx"/>
    <n v="214"/>
    <n v="0"/>
    <n v="0"/>
    <n v="0"/>
    <n v="0"/>
    <n v="0"/>
    <n v="1"/>
    <n v="1"/>
    <n v="0"/>
    <d v="2020-02-04T22:34:19"/>
    <d v="2020-02-08T21:00:08"/>
    <d v="2020-01-22T14:12:08"/>
    <n v="0"/>
    <n v="0"/>
    <n v="0"/>
    <n v="0"/>
    <n v="0"/>
    <n v="1"/>
    <n v="3889693"/>
    <n v="13"/>
    <n v="9"/>
    <n v="2253906862"/>
    <n v="5729"/>
    <n v="673"/>
    <n v="0"/>
    <n v="0"/>
    <n v="673"/>
    <n v="0"/>
    <n v="0"/>
    <n v="673"/>
    <n v="10171402"/>
    <n v="19"/>
    <n v="673"/>
    <n v="2391215734"/>
    <n v="6350"/>
    <n v="673"/>
    <n v="0"/>
    <n v="0"/>
    <n v="0"/>
    <n v="0"/>
    <n v="0"/>
    <n v="0"/>
    <n v="8181337"/>
    <n v="14"/>
    <n v="0"/>
    <n v="2204152485"/>
    <n v="5627"/>
    <n v="673"/>
    <s v="domain\PeerSvc"/>
    <x v="1172"/>
    <n v="1"/>
  </r>
  <r>
    <s v="\\FS1\2018\124629"/>
    <n v="8"/>
    <n v="212409869"/>
    <n v="974"/>
    <n v="115"/>
    <n v="218079"/>
    <n v="2685364"/>
    <n v="1847042"/>
    <n v="179519873"/>
    <n v="0"/>
    <s v="\\FS1\2018\123456\2018\P\001\CC\2083711b-2405-4081-a4bf-0619c8375f1b\GMI.xml"/>
    <n v="8"/>
    <n v="0"/>
    <s v="\\FS1\2018\123456\2018\P\001\CC\2083711b-2405-4081-a4bf-0619c8375f1b\CFf_2083711b-2405-4081-a4bf-0619c8375f1b_2083711b-2405-4081-a4bf-0619c8375f1b.docx"/>
    <n v="209"/>
    <n v="0"/>
    <n v="0"/>
    <n v="0"/>
    <n v="0"/>
    <n v="0"/>
    <n v="0"/>
    <n v="0"/>
    <n v="0"/>
    <d v="2020-02-07T21:06:42"/>
    <d v="2020-02-09T01:09:41"/>
    <d v="2020-02-07T19:37:09"/>
    <n v="0"/>
    <n v="0"/>
    <n v="0"/>
    <n v="4750628"/>
    <n v="10"/>
    <n v="1"/>
    <n v="8105935"/>
    <n v="29"/>
    <n v="7"/>
    <n v="210796097"/>
    <n v="969"/>
    <n v="115"/>
    <n v="1708933"/>
    <n v="3"/>
    <n v="115"/>
    <n v="6967090"/>
    <n v="14"/>
    <n v="115"/>
    <n v="12283870"/>
    <n v="36"/>
    <n v="115"/>
    <n v="212409869"/>
    <n v="974"/>
    <n v="115"/>
    <n v="0"/>
    <n v="0"/>
    <n v="0"/>
    <n v="4969802"/>
    <n v="10"/>
    <n v="0"/>
    <n v="7643146"/>
    <n v="25"/>
    <n v="1"/>
    <n v="211496163"/>
    <n v="971"/>
    <n v="115"/>
    <s v="domain\PeerSvc"/>
    <x v="1173"/>
    <n v="1"/>
  </r>
  <r>
    <s v="\\FS1\2018\124630"/>
    <n v="8"/>
    <n v="59628763"/>
    <n v="119"/>
    <n v="27"/>
    <n v="501082"/>
    <n v="2765447"/>
    <n v="2208472"/>
    <n v="31733134"/>
    <n v="0"/>
    <s v="\\FS1\2018\123456\2018\P\001\CC\2083711b-2405-4081-a4bf-0619c8375f1b\GLI.xml"/>
    <n v="8"/>
    <n v="0"/>
    <s v="\\FS1\2018\123456\2018\P\001\CC\2083711b-2405-4081-a4bf-0619c8375f1b\CFf_2083711b-2405-4081-a4bf-0619c8375f1b_2083711b-2405-4081-a4bf-0619c8375f1b.docx"/>
    <n v="209"/>
    <n v="0"/>
    <n v="0"/>
    <n v="0"/>
    <n v="0"/>
    <n v="0"/>
    <n v="0"/>
    <n v="0"/>
    <n v="0"/>
    <d v="2020-01-28T11:55:43"/>
    <d v="2020-02-08T21:15:21"/>
    <d v="2020-01-20T13:33:06"/>
    <n v="0"/>
    <n v="0"/>
    <n v="0"/>
    <n v="0"/>
    <n v="0"/>
    <n v="0"/>
    <n v="3327639"/>
    <n v="2"/>
    <n v="3"/>
    <n v="56798846"/>
    <n v="101"/>
    <n v="27"/>
    <n v="0"/>
    <n v="0"/>
    <n v="27"/>
    <n v="0"/>
    <n v="0"/>
    <n v="27"/>
    <n v="8211401"/>
    <n v="6"/>
    <n v="27"/>
    <n v="59628763"/>
    <n v="118"/>
    <n v="27"/>
    <n v="0"/>
    <n v="0"/>
    <n v="0"/>
    <n v="0"/>
    <n v="0"/>
    <n v="0"/>
    <n v="2765447"/>
    <n v="1"/>
    <n v="0"/>
    <n v="41506391"/>
    <n v="83"/>
    <n v="27"/>
    <s v="domain\PeerSvc"/>
    <x v="1174"/>
    <n v="1"/>
  </r>
  <r>
    <s v="\\FS1\2018\124631"/>
    <n v="8"/>
    <n v="2498149547"/>
    <n v="7939"/>
    <n v="765"/>
    <n v="314668"/>
    <n v="8128191"/>
    <n v="3265554"/>
    <n v="1150670414"/>
    <n v="0"/>
    <s v="\\FS1\2018\123456\2018\P\001\CC\2083711b-2405-4081-a4bf-0619c8375f1b\GLI.xml"/>
    <n v="8"/>
    <n v="0"/>
    <s v="\\FS1\2018\123456\2018\P\001\CC\2083711b-2405-4081-a4bf-0619c8375f1b\CF_316_2083711b-2405-4081-a4bf-0619c8375f1bf1f3857-e58b-42db-9987-67e1aacc839d.docx"/>
    <n v="210"/>
    <n v="0"/>
    <n v="0"/>
    <n v="0"/>
    <n v="0"/>
    <n v="0"/>
    <n v="1"/>
    <n v="2"/>
    <n v="0"/>
    <d v="2020-02-09T03:40:33"/>
    <d v="2020-02-09T04:31:36"/>
    <d v="2020-02-09T03:40:33"/>
    <n v="0"/>
    <n v="0"/>
    <n v="4"/>
    <n v="25770348"/>
    <n v="21"/>
    <n v="9"/>
    <n v="138211243"/>
    <n v="282"/>
    <n v="39"/>
    <n v="2111794381"/>
    <n v="6654"/>
    <n v="765"/>
    <n v="6614093"/>
    <n v="8"/>
    <n v="765"/>
    <n v="66896689"/>
    <n v="66"/>
    <n v="765"/>
    <n v="232973065"/>
    <n v="389"/>
    <n v="765"/>
    <n v="2498149547"/>
    <n v="7939"/>
    <n v="765"/>
    <n v="4184749"/>
    <n v="6"/>
    <n v="0"/>
    <n v="46508765"/>
    <n v="49"/>
    <n v="0"/>
    <n v="157403461"/>
    <n v="291"/>
    <n v="7"/>
    <n v="2092844463"/>
    <n v="6653"/>
    <n v="765"/>
    <s v="domain\PeerSvc"/>
    <x v="1175"/>
    <n v="1"/>
  </r>
  <r>
    <s v="\\FS1\2018\124632"/>
    <n v="8"/>
    <n v="4915908088"/>
    <n v="17038"/>
    <n v="1606"/>
    <n v="288526"/>
    <n v="13868970"/>
    <n v="3060963"/>
    <n v="2393389785"/>
    <n v="0"/>
    <s v="\\FS1\2018\123456\2018\F\002\CC\2083711b-2405-4081-a4bf-0619c8375f1b\LGP.docx"/>
    <n v="8"/>
    <n v="0"/>
    <s v="\\FS1\2018\123456\2018\S\001\CC\2083711b-2405-4081-a4bf-0619c8375f1b\Cache_CFf_2083711b-2405-4081-a4bf-0619c8375f1b_2083711b-2405-4081-a4bf-0619c8375f1b.docx"/>
    <n v="215"/>
    <n v="0"/>
    <n v="0"/>
    <n v="0"/>
    <n v="0"/>
    <n v="0"/>
    <n v="2"/>
    <n v="3"/>
    <n v="2"/>
    <d v="2020-02-08T22:20:55"/>
    <d v="2020-02-09T01:24:53"/>
    <d v="2020-02-08T22:20:54"/>
    <n v="4687567"/>
    <n v="40"/>
    <n v="16"/>
    <n v="20413871"/>
    <n v="92"/>
    <n v="30"/>
    <n v="1821672199"/>
    <n v="5542"/>
    <n v="1088"/>
    <n v="4643848800"/>
    <n v="15507"/>
    <n v="1606"/>
    <n v="35989618"/>
    <n v="88"/>
    <n v="1606"/>
    <n v="90520635"/>
    <n v="201"/>
    <n v="1606"/>
    <n v="2099834341"/>
    <n v="5928"/>
    <n v="1606"/>
    <n v="4915908088"/>
    <n v="17036"/>
    <n v="1606"/>
    <n v="30490272"/>
    <n v="76"/>
    <n v="1"/>
    <n v="69732152"/>
    <n v="155"/>
    <n v="1"/>
    <n v="1184465973"/>
    <n v="3769"/>
    <n v="10"/>
    <n v="4007295433"/>
    <n v="14621"/>
    <n v="1606"/>
    <s v="domain\PeerSvc"/>
    <x v="1176"/>
    <n v="1"/>
  </r>
  <r>
    <s v="\\FS1\2018\124633"/>
    <n v="8"/>
    <n v="3800453326"/>
    <n v="6802"/>
    <n v="659"/>
    <n v="558725"/>
    <n v="61797092"/>
    <n v="5767000"/>
    <n v="932434684"/>
    <n v="0"/>
    <s v="\\FS1\2018\123456\2018\P\002\CC\2083711b-2405-4081-a4bf-0619c8375f1b\GMI.xml"/>
    <n v="8"/>
    <n v="0"/>
    <s v="\\FS1\2018\123456\2018\C\001\CC\2083711b-2405-4081-a4bf-0619c8375f1b\Cache_CF_23_2083711b-2405-4081-a4bf-0619c8375f1b_2083711b-2405-4081-a4bf-0619c8375f1b.docx"/>
    <n v="215"/>
    <n v="0"/>
    <n v="0"/>
    <n v="0"/>
    <n v="0"/>
    <n v="0"/>
    <n v="0"/>
    <n v="0"/>
    <n v="0"/>
    <d v="2020-02-08T14:01:19"/>
    <d v="2020-02-09T01:17:56"/>
    <d v="2020-02-08T13:56:57"/>
    <n v="1201037"/>
    <n v="6"/>
    <n v="3"/>
    <n v="93751382"/>
    <n v="126"/>
    <n v="16"/>
    <n v="512977957"/>
    <n v="531"/>
    <n v="48"/>
    <n v="3796712414"/>
    <n v="6782"/>
    <n v="659"/>
    <n v="3827529"/>
    <n v="11"/>
    <n v="659"/>
    <n v="186095426"/>
    <n v="233"/>
    <n v="659"/>
    <n v="910019242"/>
    <n v="847"/>
    <n v="659"/>
    <n v="3800453326"/>
    <n v="6802"/>
    <n v="659"/>
    <n v="653406"/>
    <n v="4"/>
    <n v="0"/>
    <n v="99261304"/>
    <n v="133"/>
    <n v="2"/>
    <n v="463586655"/>
    <n v="535"/>
    <n v="17"/>
    <n v="3728494795"/>
    <n v="6740"/>
    <n v="659"/>
    <s v="domain\PeerSvc"/>
    <x v="1177"/>
    <n v="1"/>
  </r>
  <r>
    <s v="\\FS1\2018\124634"/>
    <n v="8"/>
    <n v="260438587"/>
    <n v="804"/>
    <n v="89"/>
    <n v="323928"/>
    <n v="2263936"/>
    <n v="2926276"/>
    <n v="123779013"/>
    <n v="0"/>
    <s v="\\FS1\2018\123456\2018\S\001\CC\2083711b-2405-4081-a4bf-0619c8375f1b\GMI.xml"/>
    <n v="8"/>
    <n v="0"/>
    <s v="\\FS1\2018\123456\2018\I\001\CC\2083711b-2405-4081-a4bf-0619c8375f1b\Cache_offd_2083711b-2405-4081-a4bf-0619c8375f1b_2083711b-2405-4081-a4bf-0619c8375f1b.docx"/>
    <n v="210"/>
    <n v="0"/>
    <n v="0"/>
    <n v="0"/>
    <n v="0"/>
    <n v="0"/>
    <n v="0"/>
    <n v="0"/>
    <n v="0"/>
    <d v="2020-01-26T19:13:48"/>
    <d v="2020-02-08T21:15:11"/>
    <d v="2020-01-26T17:57:06"/>
    <n v="0"/>
    <n v="0"/>
    <n v="0"/>
    <n v="0"/>
    <n v="0"/>
    <n v="0"/>
    <n v="2767677"/>
    <n v="4"/>
    <n v="1"/>
    <n v="257894575"/>
    <n v="791"/>
    <n v="89"/>
    <n v="0"/>
    <n v="0"/>
    <n v="89"/>
    <n v="740087"/>
    <n v="1"/>
    <n v="89"/>
    <n v="4207090"/>
    <n v="6"/>
    <n v="89"/>
    <n v="260438587"/>
    <n v="804"/>
    <n v="89"/>
    <n v="0"/>
    <n v="0"/>
    <n v="0"/>
    <n v="0"/>
    <n v="0"/>
    <n v="0"/>
    <n v="2767677"/>
    <n v="4"/>
    <n v="0"/>
    <n v="251063057"/>
    <n v="778"/>
    <n v="89"/>
    <s v="domain\PeerSvc"/>
    <x v="1178"/>
    <n v="1"/>
  </r>
  <r>
    <s v="\\FS1\2018\124635"/>
    <n v="8"/>
    <n v="63624090"/>
    <n v="244"/>
    <n v="56"/>
    <n v="260754"/>
    <n v="1228751"/>
    <n v="1136144"/>
    <n v="47680075"/>
    <n v="0"/>
    <s v="\\FS1\2018\123456\2018\S\001\CC\2083711b-2405-4081-a4bf-0619c8375f1b\CF_1_2083711b-2405-4081-a4bf-0619c8375f1b_2083711b-2405-4081-a4bf-0619c8375f1b.docx"/>
    <n v="8"/>
    <n v="0"/>
    <s v="\\FS1\2018\123456\2018\K\001\CC\2083711b-2405-4081-a4bf-0619c8375f1b\MASK_CFf_2083711b-2405-4081-a4bf-0619c8375f1b_2083711b-2405-4081-a4bf-0619c8375f1b.docx"/>
    <n v="214"/>
    <n v="0"/>
    <n v="0"/>
    <n v="0"/>
    <n v="0"/>
    <n v="0"/>
    <n v="0"/>
    <n v="0"/>
    <n v="0"/>
    <d v="2020-02-08T17:23:25"/>
    <d v="2020-02-09T01:07:47"/>
    <d v="2020-02-08T17:18:13"/>
    <n v="523835"/>
    <n v="1"/>
    <n v="1"/>
    <n v="523835"/>
    <n v="1"/>
    <n v="1"/>
    <n v="558328"/>
    <n v="4"/>
    <n v="2"/>
    <n v="62125464"/>
    <n v="239"/>
    <n v="56"/>
    <n v="1616755"/>
    <n v="3"/>
    <n v="56"/>
    <n v="1616755"/>
    <n v="3"/>
    <n v="56"/>
    <n v="2360470"/>
    <n v="7"/>
    <n v="56"/>
    <n v="63624090"/>
    <n v="244"/>
    <n v="56"/>
    <n v="1092920"/>
    <n v="2"/>
    <n v="0"/>
    <n v="1092920"/>
    <n v="2"/>
    <n v="0"/>
    <n v="1836635"/>
    <n v="6"/>
    <n v="0"/>
    <n v="60164026"/>
    <n v="235"/>
    <n v="56"/>
    <s v="domain\PeerSvc"/>
    <x v="1179"/>
    <n v="1"/>
  </r>
  <r>
    <s v="\\FS1\2018\124636"/>
    <n v="8"/>
    <n v="237745599"/>
    <n v="723"/>
    <n v="106"/>
    <n v="328832"/>
    <n v="1169265"/>
    <n v="2242883"/>
    <n v="102569413"/>
    <n v="0"/>
    <s v="\\FS1\2018\123456\2018\S\001\CC\2083711b-2405-4081-a4bf-0619c8375f1b\GMI.xml"/>
    <n v="8"/>
    <n v="0"/>
    <s v="\\FS1\2018\123456\2018\S\001\CC\2083711b-2405-4081-a4bf-0619c8375f1b\CFf_2083711b-2405-4081-a4bf-0619c8375f1b_2083711b-2405-4081-a4bf-0619c8375f1b.docx"/>
    <n v="209"/>
    <n v="0"/>
    <n v="0"/>
    <n v="0"/>
    <n v="0"/>
    <n v="0"/>
    <n v="0"/>
    <n v="0"/>
    <n v="0"/>
    <d v="2020-01-31T15:46:33"/>
    <d v="2020-02-08T21:15:09"/>
    <d v="2020-01-31T15:21:17"/>
    <n v="0"/>
    <n v="0"/>
    <n v="0"/>
    <n v="0"/>
    <n v="0"/>
    <n v="0"/>
    <n v="37204442"/>
    <n v="58"/>
    <n v="4"/>
    <n v="236532070"/>
    <n v="716"/>
    <n v="106"/>
    <n v="0"/>
    <n v="0"/>
    <n v="106"/>
    <n v="0"/>
    <n v="0"/>
    <n v="106"/>
    <n v="85040643"/>
    <n v="135"/>
    <n v="106"/>
    <n v="237745599"/>
    <n v="723"/>
    <n v="106"/>
    <n v="0"/>
    <n v="0"/>
    <n v="0"/>
    <n v="0"/>
    <n v="0"/>
    <n v="0"/>
    <n v="51482339"/>
    <n v="80"/>
    <n v="0"/>
    <n v="235516848"/>
    <n v="714"/>
    <n v="106"/>
    <s v="domain\PeerSvc"/>
    <x v="1180"/>
    <n v="1"/>
  </r>
  <r>
    <s v="\\FS1\2018\124637"/>
    <n v="8"/>
    <n v="117975731"/>
    <n v="514"/>
    <n v="69"/>
    <n v="229524"/>
    <n v="1768406"/>
    <n v="1709793"/>
    <n v="52607297"/>
    <n v="0"/>
    <s v="\\FS1\2018\123456\2018\F\001\CC\2083711b-2405-4081-a4bf-0619c8375f1b\GMI.xml"/>
    <n v="8"/>
    <n v="0"/>
    <s v="\\FS1\2018\123456\2018\F\001\CC\2083711b-2405-4081-a4bf-0619c8375f1b\CFf_2083711b-2405-4081-a4bf-0619c8375f1b_2083711b-2405-4081-a4bf-0619c8375f1b.docx"/>
    <n v="209"/>
    <n v="0"/>
    <n v="0"/>
    <n v="0"/>
    <n v="0"/>
    <n v="0"/>
    <n v="0"/>
    <n v="0"/>
    <n v="0"/>
    <d v="2020-02-08T22:28:15"/>
    <d v="2020-02-08T22:28:15"/>
    <d v="2020-02-08T22:28:14"/>
    <n v="0"/>
    <n v="0"/>
    <n v="2"/>
    <n v="0"/>
    <n v="0"/>
    <n v="2"/>
    <n v="33091927"/>
    <n v="75"/>
    <n v="9"/>
    <n v="117975731"/>
    <n v="514"/>
    <n v="69"/>
    <n v="1236303"/>
    <n v="3"/>
    <n v="69"/>
    <n v="1979442"/>
    <n v="4"/>
    <n v="69"/>
    <n v="60257972"/>
    <n v="126"/>
    <n v="69"/>
    <n v="117975731"/>
    <n v="514"/>
    <n v="69"/>
    <n v="1236303"/>
    <n v="3"/>
    <n v="0"/>
    <n v="1979442"/>
    <n v="4"/>
    <n v="0"/>
    <n v="32239940"/>
    <n v="71"/>
    <n v="1"/>
    <n v="117975731"/>
    <n v="514"/>
    <n v="69"/>
    <s v="domain\PeerSvc"/>
    <x v="1181"/>
    <n v="1"/>
  </r>
  <r>
    <s v="\\FS1\2018\124638"/>
    <n v="8"/>
    <n v="602313611"/>
    <n v="1339"/>
    <n v="194"/>
    <n v="449823"/>
    <n v="14791385"/>
    <n v="3104709"/>
    <n v="374312675"/>
    <n v="0"/>
    <s v="\\FS1\2018\123456\2018\Y\001\CC\2083711b-2405-4081-a4bf-0619c8375f1b\GLI.xml"/>
    <n v="8"/>
    <n v="0"/>
    <s v="\\FS1\2018\123456\2018\Y\001\CC\2083711b-2405-4081-a4bf-0619c8375f1b\CFf_2083711b-2405-4081-a4bf-0619c8375f1b_2083711b-2405-4081-a4bf-0619c8375f1b.docx"/>
    <n v="209"/>
    <n v="0"/>
    <n v="0"/>
    <n v="0"/>
    <n v="0"/>
    <n v="0"/>
    <n v="0"/>
    <n v="0"/>
    <n v="0"/>
    <d v="2020-02-07T17:38:38"/>
    <d v="2020-02-09T00:24:10"/>
    <d v="2020-02-07T15:56:53"/>
    <n v="0"/>
    <n v="0"/>
    <n v="0"/>
    <n v="23537260"/>
    <n v="22"/>
    <n v="10"/>
    <n v="40725238"/>
    <n v="42"/>
    <n v="13"/>
    <n v="601470515"/>
    <n v="1335"/>
    <n v="194"/>
    <n v="2642250"/>
    <n v="2"/>
    <n v="194"/>
    <n v="26828611"/>
    <n v="25"/>
    <n v="194"/>
    <n v="57656597"/>
    <n v="55"/>
    <n v="194"/>
    <n v="602313611"/>
    <n v="1339"/>
    <n v="194"/>
    <n v="0"/>
    <n v="0"/>
    <n v="0"/>
    <n v="11110034"/>
    <n v="17"/>
    <n v="1"/>
    <n v="55027489"/>
    <n v="51"/>
    <n v="4"/>
    <n v="598666961"/>
    <n v="1331"/>
    <n v="194"/>
    <s v="domain\PeerSvc"/>
    <x v="1182"/>
    <n v="1"/>
  </r>
  <r>
    <s v="\\FS1\2018\124639"/>
    <n v="8"/>
    <n v="314987399"/>
    <n v="176"/>
    <n v="56"/>
    <n v="1789701"/>
    <n v="10975371"/>
    <n v="5624774"/>
    <n v="273454384"/>
    <n v="0"/>
    <s v="\\FS1\2018\123456\2018\P\001\CC\2083711b-2405-4081-a4bf-0619c8375f1b\LGP.docx"/>
    <n v="8"/>
    <n v="0"/>
    <s v="\\FS1\2018\123456\2018\P\001\CC\2083711b-2405-4081-a4bf-0619c8375f1b\LGP.docx"/>
    <n v="142"/>
    <n v="0"/>
    <n v="0"/>
    <n v="0"/>
    <n v="0"/>
    <n v="0"/>
    <n v="0"/>
    <n v="0"/>
    <n v="0"/>
    <d v="2020-01-31T09:20:50"/>
    <d v="2020-02-08T21:18:43"/>
    <d v="2020-01-31T09:20:48"/>
    <n v="0"/>
    <n v="0"/>
    <n v="0"/>
    <n v="0"/>
    <n v="0"/>
    <n v="0"/>
    <n v="1882126"/>
    <n v="5"/>
    <n v="4"/>
    <n v="314987399"/>
    <n v="176"/>
    <n v="56"/>
    <n v="0"/>
    <n v="0"/>
    <n v="56"/>
    <n v="0"/>
    <n v="0"/>
    <n v="56"/>
    <n v="1882126"/>
    <n v="5"/>
    <n v="56"/>
    <n v="314987399"/>
    <n v="176"/>
    <n v="56"/>
    <n v="0"/>
    <n v="0"/>
    <n v="0"/>
    <n v="0"/>
    <n v="0"/>
    <n v="0"/>
    <n v="1882126"/>
    <n v="5"/>
    <n v="1"/>
    <n v="314987399"/>
    <n v="176"/>
    <n v="56"/>
    <s v="domain\PeerSvc"/>
    <x v="1183"/>
    <n v="1"/>
  </r>
  <r>
    <s v="\\FS1\2018\124640"/>
    <n v="8"/>
    <n v="606049343"/>
    <n v="157"/>
    <n v="50"/>
    <n v="3860186"/>
    <n v="14713725"/>
    <n v="12120986"/>
    <n v="606049343"/>
    <n v="0"/>
    <s v="\\FS1\2018\123456\2018\C\001\CC\2083711b-2405-4081-a4bf-0619c8375f1b\LGP.docx"/>
    <n v="8"/>
    <n v="0"/>
    <s v="\\FS1\2018\123456\2018\C\001\CC\2083711b-2405-4081-a4bf-0619c8375f1b\LGP.docx"/>
    <n v="142"/>
    <n v="0"/>
    <n v="0"/>
    <n v="0"/>
    <n v="0"/>
    <n v="0"/>
    <n v="0"/>
    <n v="0"/>
    <n v="0"/>
    <d v="2020-02-07T09:53:33"/>
    <d v="2020-02-08T20:43:21"/>
    <d v="2020-02-07T09:52:52"/>
    <n v="0"/>
    <n v="0"/>
    <n v="0"/>
    <n v="4640336"/>
    <n v="2"/>
    <n v="4"/>
    <n v="235770293"/>
    <n v="75"/>
    <n v="22"/>
    <n v="606049343"/>
    <n v="157"/>
    <n v="50"/>
    <n v="0"/>
    <n v="0"/>
    <n v="50"/>
    <n v="9280672"/>
    <n v="3"/>
    <n v="50"/>
    <n v="248045683"/>
    <n v="78"/>
    <n v="50"/>
    <n v="606049343"/>
    <n v="157"/>
    <n v="50"/>
    <n v="0"/>
    <n v="0"/>
    <n v="0"/>
    <n v="4640336"/>
    <n v="2"/>
    <n v="1"/>
    <n v="122057305"/>
    <n v="38"/>
    <n v="13"/>
    <n v="606049343"/>
    <n v="157"/>
    <n v="50"/>
    <s v="domain\PeerSvc"/>
    <x v="1184"/>
    <n v="1"/>
  </r>
  <r>
    <s v="\\FS1\2018\124641"/>
    <n v="8"/>
    <n v="253395925"/>
    <n v="1317"/>
    <n v="157"/>
    <n v="192403"/>
    <n v="1083906"/>
    <n v="1613986"/>
    <n v="155811666"/>
    <n v="0"/>
    <s v="\\FS1\2018\123456\2018\F\001\CC\2083711b-2405-4081-a4bf-0619c8375f1b\CFf_2083711b-2405-4081-a4bf-0619c8375f1b_2083711b-2405-4081-a4bf-0619c8375f1b.docx"/>
    <n v="8"/>
    <n v="0"/>
    <s v="\\FS1\2018\123456\2018\I\001\CC\2083711b-2405-4081-a4bf-0619c8375f1b\CF_5100_2083711b-2405-4081-a4bf-0619c8375f1b_2083711b-2405-4081-a4bf-0619c8375f1b.docx"/>
    <n v="211"/>
    <n v="0"/>
    <n v="0"/>
    <n v="0"/>
    <n v="0"/>
    <n v="0"/>
    <n v="0"/>
    <n v="0"/>
    <n v="0"/>
    <d v="2020-02-07T10:02:35"/>
    <d v="2020-02-08T21:15:11"/>
    <d v="2020-02-07T09:56:29"/>
    <n v="0"/>
    <n v="0"/>
    <n v="0"/>
    <n v="1631247"/>
    <n v="5"/>
    <n v="1"/>
    <n v="15978842"/>
    <n v="40"/>
    <n v="5"/>
    <n v="251132269"/>
    <n v="1303"/>
    <n v="157"/>
    <n v="0"/>
    <n v="0"/>
    <n v="157"/>
    <n v="2085484"/>
    <n v="6"/>
    <n v="157"/>
    <n v="27126525"/>
    <n v="62"/>
    <n v="157"/>
    <n v="253395925"/>
    <n v="1317"/>
    <n v="157"/>
    <n v="0"/>
    <n v="0"/>
    <n v="0"/>
    <n v="1177010"/>
    <n v="4"/>
    <n v="0"/>
    <n v="22321601"/>
    <n v="53"/>
    <n v="1"/>
    <n v="249021528"/>
    <n v="1298"/>
    <n v="157"/>
    <s v="domain\PeerSvc"/>
    <x v="1185"/>
    <n v="1"/>
  </r>
  <r>
    <s v="\\FS1\2018\124642"/>
    <n v="8"/>
    <n v="11604617"/>
    <n v="30"/>
    <n v="22"/>
    <n v="386820"/>
    <n v="1010003"/>
    <n v="527482"/>
    <n v="4894623"/>
    <n v="0"/>
    <s v="\\FS1\2018\123456\2018\P\001\CC\2083711b-2405-4081-a4bf-0619c8375f1b\LGP.docx"/>
    <n v="8"/>
    <n v="0"/>
    <s v="\\FS1\2018\123456\2018\P\001\CC\2083711b-2405-4081-a4bf-0619c8375f1b\LGP.docx"/>
    <n v="142"/>
    <n v="0"/>
    <n v="0"/>
    <n v="0"/>
    <n v="0"/>
    <n v="0"/>
    <n v="0"/>
    <n v="0"/>
    <n v="0"/>
    <d v="2019-08-26T13:35:05"/>
    <d v="2020-02-08T21:14:05"/>
    <d v="2019-08-26T13:34:43"/>
    <n v="0"/>
    <n v="0"/>
    <n v="0"/>
    <n v="0"/>
    <n v="0"/>
    <n v="0"/>
    <n v="0"/>
    <n v="0"/>
    <n v="0"/>
    <n v="11604617"/>
    <n v="30"/>
    <n v="22"/>
    <n v="0"/>
    <n v="0"/>
    <n v="22"/>
    <n v="0"/>
    <n v="0"/>
    <n v="22"/>
    <n v="0"/>
    <n v="0"/>
    <n v="22"/>
    <n v="11604617"/>
    <n v="30"/>
    <n v="22"/>
    <n v="0"/>
    <n v="0"/>
    <n v="0"/>
    <n v="0"/>
    <n v="0"/>
    <n v="0"/>
    <n v="0"/>
    <n v="0"/>
    <n v="0"/>
    <n v="11604617"/>
    <n v="30"/>
    <n v="22"/>
    <s v="domain\PeerSvc"/>
    <x v="1186"/>
    <n v="0"/>
  </r>
  <r>
    <s v="\\FS1\2018\124643"/>
    <n v="8"/>
    <n v="30122030"/>
    <n v="95"/>
    <n v="40"/>
    <n v="317074"/>
    <n v="1297281"/>
    <n v="753050"/>
    <n v="19484169"/>
    <n v="0"/>
    <s v="\\FS1\2018\123456\2018\C\001\CC\2083711b-2405-4081-a4bf-0619c8375f1b\LGP.docx"/>
    <n v="8"/>
    <n v="0"/>
    <s v="\\FS1\2018\123456\2018\I\001\CC\2083711b-2405-4081-a4bf-0619c8375f1b\CFf_2083711b-2405-4081-a4bf-0619c8375f1b_2083711b-2405-4081-a4bf-0619c8375f1b.docx"/>
    <n v="209"/>
    <n v="0"/>
    <n v="0"/>
    <n v="0"/>
    <n v="0"/>
    <n v="0"/>
    <n v="0"/>
    <n v="0"/>
    <n v="0"/>
    <d v="2019-12-12T17:43:55"/>
    <d v="2020-02-08T21:15:44"/>
    <d v="2019-12-12T17:41:12"/>
    <n v="0"/>
    <n v="0"/>
    <n v="0"/>
    <n v="0"/>
    <n v="0"/>
    <n v="0"/>
    <n v="0"/>
    <n v="0"/>
    <n v="0"/>
    <n v="30122030"/>
    <n v="95"/>
    <n v="40"/>
    <n v="0"/>
    <n v="0"/>
    <n v="40"/>
    <n v="0"/>
    <n v="0"/>
    <n v="40"/>
    <n v="0"/>
    <n v="0"/>
    <n v="40"/>
    <n v="30122030"/>
    <n v="95"/>
    <n v="40"/>
    <n v="0"/>
    <n v="0"/>
    <n v="0"/>
    <n v="0"/>
    <n v="0"/>
    <n v="0"/>
    <n v="0"/>
    <n v="0"/>
    <n v="0"/>
    <n v="30122030"/>
    <n v="95"/>
    <n v="40"/>
    <s v="domain\PeerSvc"/>
    <x v="1187"/>
    <n v="1"/>
  </r>
  <r>
    <s v="\\FS1\2018\124644"/>
    <n v="8"/>
    <n v="64545234"/>
    <n v="151"/>
    <n v="52"/>
    <n v="427451"/>
    <n v="1357041"/>
    <n v="1241254"/>
    <n v="23289239"/>
    <n v="0"/>
    <s v="\\FS1\2018\123456\2018\I\001\CC\2083711b-2405-4081-a4bf-0619c8375f1b\LGP.docx"/>
    <n v="8"/>
    <n v="0"/>
    <s v="\\FS1\2018\123456\2018\F\001\CC\2083711b-2405-4081-a4bf-0619c8375f1b\CF_72_2083711b-2405-4081-a4bf-0619c8375f1b_2083711b-2405-4081-a4bf-0619c8375f1b.docx"/>
    <n v="209"/>
    <n v="0"/>
    <n v="0"/>
    <n v="0"/>
    <n v="0"/>
    <n v="0"/>
    <n v="0"/>
    <n v="0"/>
    <n v="0"/>
    <d v="2020-01-27T11:36:27"/>
    <d v="2020-02-08T21:18:35"/>
    <d v="2020-01-27T11:36:18"/>
    <n v="0"/>
    <n v="0"/>
    <n v="0"/>
    <n v="0"/>
    <n v="0"/>
    <n v="0"/>
    <n v="3880611"/>
    <n v="5"/>
    <n v="2"/>
    <n v="64149243"/>
    <n v="150"/>
    <n v="52"/>
    <n v="0"/>
    <n v="0"/>
    <n v="52"/>
    <n v="0"/>
    <n v="0"/>
    <n v="52"/>
    <n v="4762336"/>
    <n v="6"/>
    <n v="52"/>
    <n v="64545234"/>
    <n v="151"/>
    <n v="52"/>
    <n v="0"/>
    <n v="0"/>
    <n v="0"/>
    <n v="0"/>
    <n v="0"/>
    <n v="0"/>
    <n v="4762336"/>
    <n v="6"/>
    <n v="0"/>
    <n v="64149243"/>
    <n v="150"/>
    <n v="52"/>
    <s v="domain\PeerSvc"/>
    <x v="1188"/>
    <n v="1"/>
  </r>
  <r>
    <s v="\\FS1\2018\124645"/>
    <n v="8"/>
    <n v="9216559"/>
    <n v="35"/>
    <n v="9"/>
    <n v="263330"/>
    <n v="1232010"/>
    <n v="1024062"/>
    <n v="7662015"/>
    <n v="0"/>
    <s v="\\FS1\2018\123456\2018\I\001\CC\2083711b-2405-4081-a4bf-0619c8375f1b\GMI.xml"/>
    <n v="8"/>
    <n v="0"/>
    <s v="\\FS1\2018\123456\2018\I\001\CC\2083711b-2405-4081-a4bf-0619c8375f1b\CFf_2083711b-2405-4081-a4bf-0619c8375f1b_2083711b-2405-4081-a4bf-0619c8375f1b.docx"/>
    <n v="209"/>
    <n v="0"/>
    <n v="0"/>
    <n v="0"/>
    <n v="0"/>
    <n v="0"/>
    <n v="0"/>
    <n v="0"/>
    <n v="0"/>
    <d v="2019-10-11T06:38:37"/>
    <d v="2020-02-08T21:02:42"/>
    <d v="2019-10-11T06:28:16"/>
    <n v="0"/>
    <n v="0"/>
    <n v="0"/>
    <n v="0"/>
    <n v="0"/>
    <n v="0"/>
    <n v="0"/>
    <n v="0"/>
    <n v="0"/>
    <n v="9216559"/>
    <n v="35"/>
    <n v="9"/>
    <n v="0"/>
    <n v="0"/>
    <n v="9"/>
    <n v="0"/>
    <n v="0"/>
    <n v="9"/>
    <n v="0"/>
    <n v="0"/>
    <n v="9"/>
    <n v="9216559"/>
    <n v="35"/>
    <n v="9"/>
    <n v="0"/>
    <n v="0"/>
    <n v="0"/>
    <n v="0"/>
    <n v="0"/>
    <n v="0"/>
    <n v="0"/>
    <n v="0"/>
    <n v="0"/>
    <n v="9216559"/>
    <n v="35"/>
    <n v="9"/>
    <s v="domain\PeerSvc"/>
    <x v="1189"/>
    <n v="0"/>
  </r>
  <r>
    <s v="\\FS1\2018\124646"/>
    <n v="8"/>
    <n v="103743163"/>
    <n v="271"/>
    <n v="70"/>
    <n v="382816"/>
    <n v="854312"/>
    <n v="1482045"/>
    <n v="96672255"/>
    <n v="0"/>
    <s v="\\FS1\2018\123456\2018\C\001\CC\2083711b-2405-4081-a4bf-0619c8375f1b\LGP.docx"/>
    <n v="8"/>
    <n v="0"/>
    <s v="\\FS1\2018\123456\2018\K\001\CC\2083711b-2405-4081-a4bf-0619c8375f1b\MASK_CFf_2083711b-2405-4081-a4bf-0619c8375f1b_2083711b-2405-4081-a4bf-0619c8375f1b.docx"/>
    <n v="214"/>
    <n v="0"/>
    <n v="0"/>
    <n v="0"/>
    <n v="0"/>
    <n v="0"/>
    <n v="0"/>
    <n v="0"/>
    <n v="0"/>
    <d v="2020-02-05T21:48:29"/>
    <d v="2020-02-08T21:19:30"/>
    <d v="2020-02-05T20:12:13"/>
    <n v="0"/>
    <n v="0"/>
    <n v="0"/>
    <n v="2923359"/>
    <n v="6"/>
    <n v="1"/>
    <n v="11460503"/>
    <n v="23"/>
    <n v="6"/>
    <n v="103604980"/>
    <n v="269"/>
    <n v="70"/>
    <n v="0"/>
    <n v="0"/>
    <n v="70"/>
    <n v="3456314"/>
    <n v="7"/>
    <n v="70"/>
    <n v="13725996"/>
    <n v="27"/>
    <n v="70"/>
    <n v="103743163"/>
    <n v="271"/>
    <n v="70"/>
    <n v="0"/>
    <n v="0"/>
    <n v="0"/>
    <n v="2436964"/>
    <n v="5"/>
    <n v="0"/>
    <n v="6580982"/>
    <n v="15"/>
    <n v="3"/>
    <n v="103604980"/>
    <n v="269"/>
    <n v="70"/>
    <s v="domain\PeerSvc"/>
    <x v="1190"/>
    <n v="1"/>
  </r>
  <r>
    <s v="\\FS1\2018\124647"/>
    <n v="8"/>
    <n v="405433235"/>
    <n v="1701"/>
    <n v="184"/>
    <n v="238349"/>
    <n v="2631219"/>
    <n v="2203441"/>
    <n v="195928352"/>
    <n v="0"/>
    <s v="\\FS1\2018\123456\2018\C\001\PC\PP\2083711b-2405-4081-a4bf-0619c8375f1b.cp"/>
    <n v="8"/>
    <n v="0"/>
    <s v="\\FS1\2018\123456\2018\K\001\CC\2083711b-2405-4081-a4bf-0619c8375f1b\MASK_CFf_2083711b-2405-4081-a4bf-0619c8375f1b_2083711b-2405-4081-a4bf-0619c8375f1b.docx"/>
    <n v="214"/>
    <n v="0"/>
    <n v="0"/>
    <n v="0"/>
    <n v="0"/>
    <n v="0"/>
    <n v="0"/>
    <n v="0"/>
    <n v="0"/>
    <d v="2020-02-08T10:11:08"/>
    <d v="2020-02-09T01:05:12"/>
    <d v="2020-02-08T10:11:00"/>
    <n v="589972"/>
    <n v="1"/>
    <n v="1"/>
    <n v="4900348"/>
    <n v="12"/>
    <n v="4"/>
    <n v="103634689"/>
    <n v="436"/>
    <n v="78"/>
    <n v="403604564"/>
    <n v="1693"/>
    <n v="184"/>
    <n v="2783207"/>
    <n v="4"/>
    <n v="184"/>
    <n v="10458136"/>
    <n v="19"/>
    <n v="184"/>
    <n v="112688964"/>
    <n v="447"/>
    <n v="184"/>
    <n v="405433235"/>
    <n v="1701"/>
    <n v="184"/>
    <n v="587939"/>
    <n v="1"/>
    <n v="0"/>
    <n v="6356011"/>
    <n v="13"/>
    <n v="0"/>
    <n v="60483935"/>
    <n v="369"/>
    <n v="3"/>
    <n v="398422925"/>
    <n v="1685"/>
    <n v="184"/>
    <s v="domain\PeerSvc"/>
    <x v="1191"/>
    <n v="1"/>
  </r>
  <r>
    <s v="\\FS1\2018\124648"/>
    <n v="9"/>
    <n v="1741694695"/>
    <n v="418"/>
    <n v="46"/>
    <n v="4166733"/>
    <n v="100989371"/>
    <n v="37862928"/>
    <n v="1681594134"/>
    <n v="0"/>
    <s v="\\FS1\2018\123456\2018\C\001\PC\SP\2083711b-2405-4081-a4bf-0619c8375f1b\18u cv2"/>
    <n v="9"/>
    <n v="0"/>
    <s v="\\FS1\2018\123456\2018\P\001\CC\2083711b-2405-4081-a4bf-0619c8375f1b\CF_134_2083711b-2405-4081-a4bf-0619c8375f1b_2083711b-2405-4081-a4bf-0619c8375f1b.docx"/>
    <n v="210"/>
    <n v="0"/>
    <n v="0"/>
    <n v="0"/>
    <n v="0"/>
    <n v="0"/>
    <n v="0"/>
    <n v="0"/>
    <n v="0"/>
    <d v="2020-02-03T15:41:34"/>
    <d v="2020-02-08T21:16:51"/>
    <d v="2020-02-03T15:40:55"/>
    <n v="0"/>
    <n v="0"/>
    <n v="0"/>
    <n v="648633"/>
    <n v="1"/>
    <n v="1"/>
    <n v="145336009"/>
    <n v="7"/>
    <n v="2"/>
    <n v="1708477770"/>
    <n v="410"/>
    <n v="46"/>
    <n v="0"/>
    <n v="0"/>
    <n v="46"/>
    <n v="1297266"/>
    <n v="2"/>
    <n v="46"/>
    <n v="289374752"/>
    <n v="12"/>
    <n v="46"/>
    <n v="1741694695"/>
    <n v="418"/>
    <n v="46"/>
    <n v="0"/>
    <n v="0"/>
    <n v="0"/>
    <n v="648633"/>
    <n v="1"/>
    <n v="0"/>
    <n v="648633"/>
    <n v="1"/>
    <n v="0"/>
    <n v="1730893883"/>
    <n v="404"/>
    <n v="46"/>
    <s v="domain\PeerSvc"/>
    <x v="1192"/>
    <n v="1"/>
  </r>
  <r>
    <s v="\\FS1\2018\124649"/>
    <n v="8"/>
    <n v="239189771"/>
    <n v="885"/>
    <n v="112"/>
    <n v="270270"/>
    <n v="3465109"/>
    <n v="2135622"/>
    <n v="172637592"/>
    <n v="0"/>
    <s v="\\FS1\2018\123456\2018\S\001\CC\2083711b-2405-4081-a4bf-0619c8375f1b\GMI.xml"/>
    <n v="8"/>
    <n v="0"/>
    <s v="\\FS1\2018\123456\2018\I\001\CC\2083711b-2405-4081-a4bf-0619c8375f1b\CF_34100_2083711b-2405-4081-a4bf-0619c8375f1b_2083711b-2405-4081-a4bf-0619c8375f1b.docx"/>
    <n v="212"/>
    <n v="0"/>
    <n v="0"/>
    <n v="0"/>
    <n v="0"/>
    <n v="0"/>
    <n v="0"/>
    <n v="0"/>
    <n v="0"/>
    <d v="2020-02-08T18:28:04"/>
    <d v="2020-02-09T01:09:40"/>
    <d v="2020-02-08T16:55:38"/>
    <n v="1489860"/>
    <n v="2"/>
    <n v="2"/>
    <n v="4202989"/>
    <n v="5"/>
    <n v="2"/>
    <n v="21785380"/>
    <n v="80"/>
    <n v="12"/>
    <n v="236467808"/>
    <n v="870"/>
    <n v="112"/>
    <n v="2975899"/>
    <n v="4"/>
    <n v="112"/>
    <n v="6356749"/>
    <n v="8"/>
    <n v="112"/>
    <n v="28685734"/>
    <n v="88"/>
    <n v="112"/>
    <n v="239189771"/>
    <n v="885"/>
    <n v="112"/>
    <n v="2508743"/>
    <n v="3"/>
    <n v="0"/>
    <n v="5221872"/>
    <n v="6"/>
    <n v="0"/>
    <n v="24076328"/>
    <n v="80"/>
    <n v="4"/>
    <n v="233645125"/>
    <n v="865"/>
    <n v="112"/>
    <s v="domain\PeerSvc"/>
    <x v="1193"/>
    <n v="1"/>
  </r>
  <r>
    <s v="\\FS1\2018\124650"/>
    <n v="8"/>
    <n v="47833005"/>
    <n v="152"/>
    <n v="50"/>
    <n v="314690"/>
    <n v="720854"/>
    <n v="956660"/>
    <n v="20561625"/>
    <n v="0"/>
    <s v="\\FS1\2018\123456\2018\S\001\CC\2083711b-2405-4081-a4bf-0619c8375f1b\LGP.docx"/>
    <n v="8"/>
    <n v="0"/>
    <s v="\\FS1\2018\123456\2018\I\001\CC\2083711b-2405-4081-a4bf-0619c8375f1b\CFf_2083711b-2405-4081-a4bf-0619c8375f1b_2083711b-2405-4081-a4bf-0619c8375f1b.docx"/>
    <n v="209"/>
    <n v="0"/>
    <n v="0"/>
    <n v="0"/>
    <n v="0"/>
    <n v="0"/>
    <n v="0"/>
    <n v="0"/>
    <n v="0"/>
    <d v="2020-02-08T15:23:53"/>
    <d v="2020-02-09T01:09:53"/>
    <d v="2020-02-08T15:23:46"/>
    <n v="3862518"/>
    <n v="12"/>
    <n v="6"/>
    <n v="6184754"/>
    <n v="20"/>
    <n v="13"/>
    <n v="9729308"/>
    <n v="32"/>
    <n v="18"/>
    <n v="47833005"/>
    <n v="152"/>
    <n v="50"/>
    <n v="6697154"/>
    <n v="18"/>
    <n v="50"/>
    <n v="9104152"/>
    <n v="26"/>
    <n v="50"/>
    <n v="14810455"/>
    <n v="42"/>
    <n v="50"/>
    <n v="47833005"/>
    <n v="152"/>
    <n v="50"/>
    <n v="3862518"/>
    <n v="12"/>
    <n v="0"/>
    <n v="6184754"/>
    <n v="20"/>
    <n v="0"/>
    <n v="10582253"/>
    <n v="34"/>
    <n v="0"/>
    <n v="47833005"/>
    <n v="152"/>
    <n v="50"/>
    <s v="domain\PeerSvc"/>
    <x v="1194"/>
    <n v="1"/>
  </r>
  <r>
    <s v="\\FS1\2018\124651"/>
    <n v="8"/>
    <n v="256450033"/>
    <n v="989"/>
    <n v="134"/>
    <n v="259302"/>
    <n v="4724800"/>
    <n v="1913806"/>
    <n v="96717725"/>
    <n v="0"/>
    <s v="\\FS1\2018\123456\2018\F\001\CC\2083711b-2405-4081-a4bf-0619c8375f1b\GLI.xml"/>
    <n v="8"/>
    <n v="0"/>
    <s v="\\FS1\2018\123456\2018\F\001\CC\2083711b-2405-4081-a4bf-0619c8375f1b\CFf_2083711b-2405-4081-a4bf-0619c8375f1b_2083711b-2405-4081-a4bf-0619c8375f1b.docx"/>
    <n v="209"/>
    <n v="0"/>
    <n v="0"/>
    <n v="0"/>
    <n v="0"/>
    <n v="0"/>
    <n v="0"/>
    <n v="0"/>
    <n v="0"/>
    <d v="2020-02-06T15:56:16"/>
    <d v="2020-02-09T03:55:01"/>
    <d v="2020-02-06T15:52:34"/>
    <n v="0"/>
    <n v="0"/>
    <n v="0"/>
    <n v="0"/>
    <n v="0"/>
    <n v="1"/>
    <n v="2942900"/>
    <n v="9"/>
    <n v="5"/>
    <n v="253764061"/>
    <n v="972"/>
    <n v="134"/>
    <n v="0"/>
    <n v="0"/>
    <n v="134"/>
    <n v="1318521"/>
    <n v="2"/>
    <n v="134"/>
    <n v="7999498"/>
    <n v="18"/>
    <n v="134"/>
    <n v="256450033"/>
    <n v="989"/>
    <n v="134"/>
    <n v="0"/>
    <n v="0"/>
    <n v="0"/>
    <n v="1318521"/>
    <n v="2"/>
    <n v="0"/>
    <n v="5537825"/>
    <n v="13"/>
    <n v="0"/>
    <n v="252014796"/>
    <n v="969"/>
    <n v="134"/>
    <s v="domain\PeerSvc"/>
    <x v="1195"/>
    <n v="1"/>
  </r>
  <r>
    <s v="\\FS1\2018\124652"/>
    <n v="8"/>
    <n v="115394299"/>
    <n v="317"/>
    <n v="70"/>
    <n v="364019"/>
    <n v="2066702"/>
    <n v="1648489"/>
    <n v="54923390"/>
    <n v="0"/>
    <s v="\\FS1\2018\123456\2018\P\001\CC\2083711b-2405-4081-a4bf-0619c8375f1b\GLI.xml"/>
    <n v="8"/>
    <n v="0"/>
    <s v="\\FS1\2018\123456\2018\P\001\CC\2083711b-2405-4081-a4bf-0619c8375f1b\CFf_2083711b-2405-4081-a4bf-0619c8375f1b_2083711b-2405-4081-a4bf-0619c8375f1b.docx"/>
    <n v="209"/>
    <n v="0"/>
    <n v="0"/>
    <n v="0"/>
    <n v="0"/>
    <n v="0"/>
    <n v="0"/>
    <n v="0"/>
    <n v="0"/>
    <d v="2020-02-01T17:36:13"/>
    <d v="2020-02-08T21:16:19"/>
    <d v="2020-02-01T17:11:12"/>
    <n v="0"/>
    <n v="0"/>
    <n v="0"/>
    <n v="0"/>
    <n v="0"/>
    <n v="0"/>
    <n v="18105492"/>
    <n v="54"/>
    <n v="17"/>
    <n v="112013664"/>
    <n v="302"/>
    <n v="70"/>
    <n v="0"/>
    <n v="0"/>
    <n v="70"/>
    <n v="1462135"/>
    <n v="2"/>
    <n v="70"/>
    <n v="30506443"/>
    <n v="68"/>
    <n v="70"/>
    <n v="115394299"/>
    <n v="317"/>
    <n v="70"/>
    <n v="0"/>
    <n v="0"/>
    <n v="0"/>
    <n v="0"/>
    <n v="0"/>
    <n v="0"/>
    <n v="14788913"/>
    <n v="47"/>
    <n v="4"/>
    <n v="100908468"/>
    <n v="291"/>
    <n v="70"/>
    <s v="domain\PeerSvc"/>
    <x v="1196"/>
    <n v="1"/>
  </r>
  <r>
    <s v="\\FS1\2018\124653"/>
    <n v="8"/>
    <n v="795398334"/>
    <n v="89"/>
    <n v="22"/>
    <n v="8937059"/>
    <n v="32944416"/>
    <n v="36154469"/>
    <n v="795398334"/>
    <n v="0"/>
    <s v="\\FS1\2018\123456\2018\C\001\CC\2083711b-2405-4081-a4bf-0619c8375f1b\LGP.docx"/>
    <n v="8"/>
    <n v="0"/>
    <s v="\\FS1\2018\123456\2018\C\001\CC\2083711b-2405-4081-a4bf-0619c8375f1b\LGP.docx"/>
    <n v="142"/>
    <n v="0"/>
    <n v="0"/>
    <n v="0"/>
    <n v="0"/>
    <n v="0"/>
    <n v="0"/>
    <n v="0"/>
    <n v="0"/>
    <d v="2019-11-21T17:55:10"/>
    <d v="2020-02-08T21:02:44"/>
    <d v="2019-11-06T16:10:15"/>
    <n v="0"/>
    <n v="0"/>
    <n v="0"/>
    <n v="0"/>
    <n v="0"/>
    <n v="0"/>
    <n v="0"/>
    <n v="0"/>
    <n v="0"/>
    <n v="795398334"/>
    <n v="89"/>
    <n v="22"/>
    <n v="0"/>
    <n v="0"/>
    <n v="22"/>
    <n v="0"/>
    <n v="0"/>
    <n v="22"/>
    <n v="0"/>
    <n v="0"/>
    <n v="22"/>
    <n v="795398334"/>
    <n v="89"/>
    <n v="22"/>
    <n v="0"/>
    <n v="0"/>
    <n v="0"/>
    <n v="0"/>
    <n v="0"/>
    <n v="0"/>
    <n v="0"/>
    <n v="0"/>
    <n v="0"/>
    <n v="795398334"/>
    <n v="89"/>
    <n v="22"/>
    <s v="domain\PeerSvc"/>
    <x v="1197"/>
    <n v="1"/>
  </r>
  <r>
    <s v="\\FS1\2018\124654"/>
    <n v="8"/>
    <n v="21561410729"/>
    <n v="100097"/>
    <n v="8906"/>
    <n v="215405"/>
    <n v="16516885"/>
    <n v="2420998"/>
    <n v="266385009"/>
    <n v="0"/>
    <s v="\\FS1\2018\123456\2018\F\001\CC\2083711b-2405-4081-a4bf-0619c8375f1b\CF_1_2083711b-2405-4081-a4bf-0619c8375f1b_2083711b-2405-4081-a4bf-0619c8375f1b.docx"/>
    <n v="8"/>
    <n v="0"/>
    <s v="\\FS1\2018\123456\2018\I\013\CC\2083711b-2405-4081-a4bf-0619c8375f1b\CF_34050_2083711b-2405-4081-a4bf-0619c8375f1b_2083711b-2405-4081-a4bf-0619c8375f1b.docx"/>
    <n v="212"/>
    <n v="0"/>
    <n v="0"/>
    <n v="0"/>
    <n v="0"/>
    <n v="0"/>
    <n v="0"/>
    <n v="1"/>
    <n v="9"/>
    <d v="2020-02-08T21:34:08"/>
    <d v="2020-02-09T01:24:54"/>
    <d v="2020-02-08T21:34:08"/>
    <n v="21502131"/>
    <n v="53"/>
    <n v="75"/>
    <n v="226517055"/>
    <n v="893"/>
    <n v="225"/>
    <n v="579111659"/>
    <n v="2213"/>
    <n v="383"/>
    <n v="21460943836"/>
    <n v="99673"/>
    <n v="8906"/>
    <n v="152201919"/>
    <n v="373"/>
    <n v="8906"/>
    <n v="458828290"/>
    <n v="1377"/>
    <n v="8906"/>
    <n v="1007703007"/>
    <n v="3055"/>
    <n v="8906"/>
    <n v="21561410729"/>
    <n v="100084"/>
    <n v="8906"/>
    <n v="91594172"/>
    <n v="233"/>
    <n v="1"/>
    <n v="307368504"/>
    <n v="1042"/>
    <n v="13"/>
    <n v="662476354"/>
    <n v="2324"/>
    <n v="57"/>
    <n v="21349018125"/>
    <n v="99442"/>
    <n v="8906"/>
    <s v="domain\PeerSvc"/>
    <x v="1198"/>
    <n v="1"/>
  </r>
  <r>
    <s v="\\FS1\2018\124655"/>
    <n v="8"/>
    <n v="531615828"/>
    <n v="1770"/>
    <n v="182"/>
    <n v="300347"/>
    <n v="6994556"/>
    <n v="2920966"/>
    <n v="189673805"/>
    <n v="0"/>
    <s v="\\FS1\2018\123456\2018\S\001\CC\2083711b-2405-4081-a4bf-0619c8375f1b\GLI.xml"/>
    <n v="8"/>
    <n v="0"/>
    <s v="\\FS1\2018\123456\2018\S\001\CC\2083711b-2405-4081-a4bf-0619c8375f1b\CFf_2083711b-2405-4081-a4bf-0619c8375f1b_2083711b-2405-4081-a4bf-0619c8375f1b.docx"/>
    <n v="209"/>
    <n v="0"/>
    <n v="0"/>
    <n v="0"/>
    <n v="0"/>
    <n v="0"/>
    <n v="0"/>
    <n v="0"/>
    <n v="0"/>
    <d v="2020-02-09T00:05:20"/>
    <d v="2020-02-09T01:06:55"/>
    <d v="2020-02-09T00:05:19"/>
    <n v="0"/>
    <n v="0"/>
    <n v="1"/>
    <n v="2991443"/>
    <n v="5"/>
    <n v="3"/>
    <n v="30219013"/>
    <n v="40"/>
    <n v="7"/>
    <n v="492049283"/>
    <n v="1575"/>
    <n v="182"/>
    <n v="2921390"/>
    <n v="3"/>
    <n v="182"/>
    <n v="9350202"/>
    <n v="13"/>
    <n v="182"/>
    <n v="67013589"/>
    <n v="70"/>
    <n v="182"/>
    <n v="531615828"/>
    <n v="1770"/>
    <n v="182"/>
    <n v="1728136"/>
    <n v="1"/>
    <n v="0"/>
    <n v="5299556"/>
    <n v="7"/>
    <n v="0"/>
    <n v="40888718"/>
    <n v="46"/>
    <n v="0"/>
    <n v="469897361"/>
    <n v="1543"/>
    <n v="182"/>
    <s v="domain\PeerSvc"/>
    <x v="1199"/>
    <n v="1"/>
  </r>
  <r>
    <s v="\\FS1\2018\124656"/>
    <n v="8"/>
    <n v="517398428"/>
    <n v="1696"/>
    <n v="238"/>
    <n v="305069"/>
    <n v="2593209"/>
    <n v="2173942"/>
    <n v="248654492"/>
    <n v="0"/>
    <s v="\\FS1\2018\123456\2018\S\001\CC\2083711b-2405-4081-a4bf-0619c8375f1b\GMI.xml"/>
    <n v="8"/>
    <n v="0"/>
    <s v="\\FS1\2018\123456\2018\S\001\CC\2083711b-2405-4081-a4bf-0619c8375f1b\CFf_2083711b-2405-4081-a4bf-0619c8375f1b_2083711b-2405-4081-a4bf-0619c8375f1b.docx"/>
    <n v="209"/>
    <n v="0"/>
    <n v="0"/>
    <n v="0"/>
    <n v="0"/>
    <n v="0"/>
    <n v="0"/>
    <n v="0"/>
    <n v="0"/>
    <d v="2020-02-06T18:26:21"/>
    <d v="2020-02-08T21:21:08"/>
    <d v="2020-02-06T17:49:18"/>
    <n v="0"/>
    <n v="0"/>
    <n v="0"/>
    <n v="7348386"/>
    <n v="24"/>
    <n v="7"/>
    <n v="20758489"/>
    <n v="60"/>
    <n v="12"/>
    <n v="495316541"/>
    <n v="1572"/>
    <n v="238"/>
    <n v="0"/>
    <n v="0"/>
    <n v="238"/>
    <n v="9648557"/>
    <n v="28"/>
    <n v="238"/>
    <n v="28233048"/>
    <n v="72"/>
    <n v="238"/>
    <n v="517398428"/>
    <n v="1696"/>
    <n v="238"/>
    <n v="0"/>
    <n v="0"/>
    <n v="0"/>
    <n v="5852971"/>
    <n v="19"/>
    <n v="0"/>
    <n v="15559748"/>
    <n v="47"/>
    <n v="0"/>
    <n v="490855595"/>
    <n v="1558"/>
    <n v="238"/>
    <s v="domain\PeerSvc"/>
    <x v="1200"/>
    <n v="1"/>
  </r>
  <r>
    <s v="\\FS1\2018\124657"/>
    <n v="8"/>
    <n v="4650926512"/>
    <n v="18583"/>
    <n v="1643"/>
    <n v="250278"/>
    <n v="15417749"/>
    <n v="2830752"/>
    <n v="2312839977"/>
    <n v="0"/>
    <s v="\\FS1\2018\123456\2018\I\003\CC\2083711b-2405-4081-a4bf-0619c8375f1b\GLI.xml"/>
    <n v="8"/>
    <n v="0"/>
    <s v="\\FS1\2018\123456\2018\I\003\CC\2083711b-2405-4081-a4bf-0619c8375f1b\CFf_2083711b-2405-4081-a4bf-0619c8375f1b_2083711b-2405-4081-a4bf-0619c8375f1b.docx"/>
    <n v="209"/>
    <n v="0"/>
    <n v="0"/>
    <n v="0"/>
    <n v="0"/>
    <n v="0"/>
    <n v="2"/>
    <n v="3"/>
    <n v="1"/>
    <d v="2020-02-08T22:09:15"/>
    <d v="2020-02-09T01:24:52"/>
    <d v="2020-02-08T21:55:21"/>
    <n v="5806530"/>
    <n v="28"/>
    <n v="14"/>
    <n v="45095317"/>
    <n v="252"/>
    <n v="51"/>
    <n v="89871583"/>
    <n v="583"/>
    <n v="95"/>
    <n v="4341665871"/>
    <n v="16647"/>
    <n v="1643"/>
    <n v="31230606"/>
    <n v="78"/>
    <n v="1643"/>
    <n v="118437619"/>
    <n v="366"/>
    <n v="1643"/>
    <n v="234555064"/>
    <n v="797"/>
    <n v="1643"/>
    <n v="4650926512"/>
    <n v="18583"/>
    <n v="1643"/>
    <n v="6941480"/>
    <n v="29"/>
    <n v="2"/>
    <n v="64553430"/>
    <n v="249"/>
    <n v="4"/>
    <n v="127667009"/>
    <n v="560"/>
    <n v="8"/>
    <n v="4242226516"/>
    <n v="16415"/>
    <n v="1643"/>
    <s v="domain\PeerSvc"/>
    <x v="1201"/>
    <n v="1"/>
  </r>
  <r>
    <s v="\\FS1\2018\124658"/>
    <n v="8"/>
    <n v="3177422002"/>
    <n v="15533"/>
    <n v="783"/>
    <n v="204559"/>
    <n v="5182446"/>
    <n v="4058010"/>
    <n v="815632512"/>
    <n v="0"/>
    <s v="\\FS1\2018\123456\2018\I\001\PC\SP\2083711b-2405-4081-a4bf-0619c8375f1b\"/>
    <n v="8"/>
    <n v="0"/>
    <s v="\\FS1\2018\123456\2018\S\001\CC\2083711b-2405-4081-a4bf-0619c8375f1b\Cache_CFf_2083711b-2405-4081-a4bf-0619c8375f1b_2083711b-2405-4081-a4bf-0619c8375f1b.docx"/>
    <n v="215"/>
    <n v="0"/>
    <n v="0"/>
    <n v="0"/>
    <n v="0"/>
    <n v="0"/>
    <n v="1"/>
    <n v="3"/>
    <n v="1"/>
    <d v="2020-02-09T02:59:33"/>
    <d v="2020-02-09T03:38:21"/>
    <d v="2020-02-09T02:59:32"/>
    <n v="0"/>
    <n v="0"/>
    <n v="251"/>
    <n v="6576396"/>
    <n v="34"/>
    <n v="258"/>
    <n v="1139234586"/>
    <n v="8455"/>
    <n v="582"/>
    <n v="2990242317"/>
    <n v="14539"/>
    <n v="783"/>
    <n v="81120561"/>
    <n v="1489"/>
    <n v="783"/>
    <n v="95660172"/>
    <n v="1534"/>
    <n v="783"/>
    <n v="1273527894"/>
    <n v="8618"/>
    <n v="783"/>
    <n v="3177422002"/>
    <n v="15533"/>
    <n v="783"/>
    <n v="81120561"/>
    <n v="1489"/>
    <n v="0"/>
    <n v="91650478"/>
    <n v="1527"/>
    <n v="1"/>
    <n v="790015681"/>
    <n v="7956"/>
    <n v="39"/>
    <n v="2940975729"/>
    <n v="14483"/>
    <n v="783"/>
    <s v="domain\PeerSvc"/>
    <x v="1202"/>
    <n v="1"/>
  </r>
  <r>
    <s v="\\FS1\2018\124659"/>
    <n v="8"/>
    <n v="1692472886"/>
    <n v="5011"/>
    <n v="555"/>
    <n v="337751"/>
    <n v="11162216"/>
    <n v="3049500"/>
    <n v="1057708677"/>
    <n v="0"/>
    <s v="\\FS1\2018\123456\2018\C\001\CC\2083711b-2405-4081-a4bf-0619c8375f1b\GMI.xml"/>
    <n v="8"/>
    <n v="0"/>
    <s v="\\FS1\2018\123456\2018\C\001\CC\2083711b-2405-4081-a4bf-0619c8375f1b\CFf_2083711b-2405-4081-a4bf-0619c8375f1b_2083711b-2405-4081-a4bf-0619c8375f1b.docx"/>
    <n v="209"/>
    <n v="0"/>
    <n v="0"/>
    <n v="0"/>
    <n v="0"/>
    <n v="0"/>
    <n v="1"/>
    <n v="1"/>
    <n v="0"/>
    <d v="2020-02-08T15:25:41"/>
    <d v="2020-02-09T00:54:22"/>
    <d v="2020-02-08T15:22:25"/>
    <n v="0"/>
    <n v="0"/>
    <n v="1"/>
    <n v="1918100"/>
    <n v="4"/>
    <n v="4"/>
    <n v="13727126"/>
    <n v="38"/>
    <n v="14"/>
    <n v="1586816791"/>
    <n v="4381"/>
    <n v="555"/>
    <n v="2112244"/>
    <n v="4"/>
    <n v="555"/>
    <n v="21649715"/>
    <n v="38"/>
    <n v="555"/>
    <n v="66682314"/>
    <n v="115"/>
    <n v="555"/>
    <n v="1692472886"/>
    <n v="5011"/>
    <n v="555"/>
    <n v="1087116"/>
    <n v="2"/>
    <n v="0"/>
    <n v="7523933"/>
    <n v="13"/>
    <n v="0"/>
    <n v="38657780"/>
    <n v="68"/>
    <n v="3"/>
    <n v="1556304613"/>
    <n v="4396"/>
    <n v="555"/>
    <s v="domain\PeerSvc"/>
    <x v="1203"/>
    <n v="1"/>
  </r>
  <r>
    <s v="\\FS1\2018\124660"/>
    <n v="8"/>
    <n v="814650744"/>
    <n v="2226"/>
    <n v="427"/>
    <n v="365970"/>
    <n v="6104235"/>
    <n v="1907847"/>
    <n v="184036237"/>
    <n v="0"/>
    <s v="\\FS1\2018\123456\2018\X\001\CC\2083711b-2405-4081-a4bf-0619c8375f1b\LGP.docx"/>
    <n v="8"/>
    <n v="0"/>
    <s v="\\FS1\2018\123456\2018\X\001\CC\2083711b-2405-4081-a4bf-0619c8375f1b\LGP.docx"/>
    <n v="142"/>
    <n v="0"/>
    <n v="0"/>
    <n v="0"/>
    <n v="0"/>
    <n v="0"/>
    <n v="0"/>
    <n v="0"/>
    <n v="0"/>
    <d v="2020-02-07T09:01:34"/>
    <d v="2020-02-08T21:20:17"/>
    <d v="2020-02-07T09:00:59"/>
    <n v="0"/>
    <n v="0"/>
    <n v="0"/>
    <n v="45426890"/>
    <n v="164"/>
    <n v="92"/>
    <n v="48351799"/>
    <n v="171"/>
    <n v="93"/>
    <n v="807966748"/>
    <n v="2190"/>
    <n v="427"/>
    <n v="0"/>
    <n v="0"/>
    <n v="427"/>
    <n v="89394090"/>
    <n v="244"/>
    <n v="427"/>
    <n v="94570495"/>
    <n v="256"/>
    <n v="427"/>
    <n v="814650744"/>
    <n v="2224"/>
    <n v="427"/>
    <n v="0"/>
    <n v="0"/>
    <n v="0"/>
    <n v="47283617"/>
    <n v="165"/>
    <n v="3"/>
    <n v="52008219"/>
    <n v="176"/>
    <n v="3"/>
    <n v="808250897"/>
    <n v="2199"/>
    <n v="427"/>
    <s v="domain\PeerSvc"/>
    <x v="1204"/>
    <n v="1"/>
  </r>
  <r>
    <s v="\\FS1\2018\124661"/>
    <n v="8"/>
    <n v="492122695"/>
    <n v="2065"/>
    <n v="197"/>
    <n v="238316"/>
    <n v="14196197"/>
    <n v="2498084"/>
    <n v="356336619"/>
    <n v="0"/>
    <s v="\\FS1\2018\123456\2018\F\001\CC\2083711b-2405-4081-a4bf-0619c8375f1b\GLI.xml"/>
    <n v="8"/>
    <n v="0"/>
    <s v="\\FS1\2018\123456\2018\I\001\CC\2083711b-2405-4081-a4bf-0619c8375f1b\CF_5100_2083711b-2405-4081-a4bf-0619c8375f1b_2083711b-2405-4081-a4bf-0619c8375f1b.docx"/>
    <n v="211"/>
    <n v="0"/>
    <n v="0"/>
    <n v="0"/>
    <n v="0"/>
    <n v="0"/>
    <n v="0"/>
    <n v="1"/>
    <n v="0"/>
    <d v="2020-02-06T18:15:21"/>
    <d v="2020-02-08T20:41:07"/>
    <d v="2020-02-06T17:17:14"/>
    <n v="0"/>
    <n v="0"/>
    <n v="0"/>
    <n v="530245"/>
    <n v="3"/>
    <n v="3"/>
    <n v="13692932"/>
    <n v="24"/>
    <n v="6"/>
    <n v="479222119"/>
    <n v="1994"/>
    <n v="197"/>
    <n v="0"/>
    <n v="0"/>
    <n v="197"/>
    <n v="3223659"/>
    <n v="8"/>
    <n v="197"/>
    <n v="33258865"/>
    <n v="62"/>
    <n v="197"/>
    <n v="492122695"/>
    <n v="2065"/>
    <n v="197"/>
    <n v="0"/>
    <n v="0"/>
    <n v="0"/>
    <n v="3223659"/>
    <n v="8"/>
    <n v="0"/>
    <n v="20698822"/>
    <n v="35"/>
    <n v="0"/>
    <n v="475554623"/>
    <n v="1988"/>
    <n v="197"/>
    <s v="domain\PeerSvc"/>
    <x v="1205"/>
    <n v="1"/>
  </r>
  <r>
    <s v="\\FS1\2018\124662"/>
    <n v="8"/>
    <n v="762207791"/>
    <n v="2108"/>
    <n v="210"/>
    <n v="361578"/>
    <n v="6187482"/>
    <n v="3629560"/>
    <n v="270168729"/>
    <n v="0"/>
    <s v="\\FS1\2018\123456\2018\P\001\PC\PP\2083711b-2405-4081-a4bf-0619c8375f1b.cp"/>
    <n v="8"/>
    <n v="0"/>
    <s v="\\FS1\2018\123456\2018\I\001\CC\2083711b-2405-4081-a4bf-0619c8375f1b\CF_5100_2083711b-2405-4081-a4bf-0619c8375f1b_2083711b-2405-4081-a4bf-0619c8375f1b.docx"/>
    <n v="211"/>
    <n v="0"/>
    <n v="0"/>
    <n v="0"/>
    <n v="0"/>
    <n v="0"/>
    <n v="0"/>
    <n v="0"/>
    <n v="0"/>
    <d v="2020-02-07T17:07:36"/>
    <d v="2020-02-09T00:28:48"/>
    <d v="2020-02-07T16:39:00"/>
    <n v="0"/>
    <n v="0"/>
    <n v="0"/>
    <n v="8329832"/>
    <n v="51"/>
    <n v="20"/>
    <n v="92351727"/>
    <n v="430"/>
    <n v="100"/>
    <n v="759624310"/>
    <n v="2092"/>
    <n v="210"/>
    <n v="3526418"/>
    <n v="1"/>
    <n v="210"/>
    <n v="37065234"/>
    <n v="62"/>
    <n v="210"/>
    <n v="126357438"/>
    <n v="445"/>
    <n v="210"/>
    <n v="762207791"/>
    <n v="2108"/>
    <n v="210"/>
    <n v="0"/>
    <n v="0"/>
    <n v="0"/>
    <n v="27788448"/>
    <n v="44"/>
    <n v="7"/>
    <n v="47687595"/>
    <n v="362"/>
    <n v="14"/>
    <n v="740642933"/>
    <n v="2066"/>
    <n v="210"/>
    <s v="domain\PeerSvc"/>
    <x v="1206"/>
    <n v="1"/>
  </r>
  <r>
    <s v="\\FS1\2018\124663"/>
    <n v="8"/>
    <n v="1500956525"/>
    <n v="2209"/>
    <n v="215"/>
    <n v="679473"/>
    <n v="89010539"/>
    <n v="6981193"/>
    <n v="826564587"/>
    <n v="0"/>
    <s v="\\FS1\2018\123456\2018\Y\001\CC\2083711b-2405-4081-a4bf-0619c8375f1b\GLI.xml"/>
    <n v="8"/>
    <n v="0"/>
    <s v="\\FS1\2018\123456\2018\I\001\CC\2083711b-2405-4081-a4bf-0619c8375f1b\Cache_CFf_2083711b-2405-4081-a4bf-0619c8375f1b_2083711b-2405-4081-a4bf-0619c8375f1b.docx"/>
    <n v="215"/>
    <n v="0"/>
    <n v="0"/>
    <n v="0"/>
    <n v="0"/>
    <n v="0"/>
    <n v="0"/>
    <n v="0"/>
    <n v="0"/>
    <d v="2020-02-06T22:42:07"/>
    <d v="2020-02-08T21:26:00"/>
    <d v="2020-02-06T18:29:49"/>
    <n v="0"/>
    <n v="0"/>
    <n v="0"/>
    <n v="533981"/>
    <n v="1"/>
    <n v="3"/>
    <n v="414134294"/>
    <n v="269"/>
    <n v="26"/>
    <n v="1460979902"/>
    <n v="1990"/>
    <n v="215"/>
    <n v="0"/>
    <n v="0"/>
    <n v="215"/>
    <n v="5646036"/>
    <n v="7"/>
    <n v="215"/>
    <n v="770611921"/>
    <n v="443"/>
    <n v="215"/>
    <n v="1500956525"/>
    <n v="2209"/>
    <n v="215"/>
    <n v="0"/>
    <n v="0"/>
    <n v="0"/>
    <n v="5112260"/>
    <n v="6"/>
    <n v="0"/>
    <n v="422332355"/>
    <n v="264"/>
    <n v="7"/>
    <n v="1434283985"/>
    <n v="1950"/>
    <n v="215"/>
    <s v="domain\PeerSvc"/>
    <x v="1207"/>
    <n v="1"/>
  </r>
  <r>
    <s v="\\FS1\2018\124664"/>
    <n v="8"/>
    <n v="545774178"/>
    <n v="2187"/>
    <n v="245"/>
    <n v="249553"/>
    <n v="1490196"/>
    <n v="2227649"/>
    <n v="220064342"/>
    <n v="0"/>
    <s v="\\FS1\2018\123456\2018\C\001\CC\2083711b-2405-4081-a4bf-0619c8375f1b\GLI.xml"/>
    <n v="8"/>
    <n v="0"/>
    <s v="\\FS1\2018\123456\2018\C\001\CC\2083711b-2405-4081-a4bf-0619c8375f1b\CFf_2083711b-2405-4081-a4bf-0619c8375f1b_2083711b-2405-4081-a4bf-0619c8375f1b.docx"/>
    <n v="209"/>
    <n v="0"/>
    <n v="0"/>
    <n v="0"/>
    <n v="0"/>
    <n v="0"/>
    <n v="0"/>
    <n v="0"/>
    <n v="0"/>
    <d v="2020-02-07T16:24:48"/>
    <d v="2020-02-09T00:42:44"/>
    <d v="2020-02-07T16:22:19"/>
    <n v="0"/>
    <n v="0"/>
    <n v="0"/>
    <n v="6294955"/>
    <n v="15"/>
    <n v="4"/>
    <n v="11466248"/>
    <n v="48"/>
    <n v="18"/>
    <n v="538327368"/>
    <n v="2151"/>
    <n v="245"/>
    <n v="498306"/>
    <n v="1"/>
    <n v="245"/>
    <n v="13844597"/>
    <n v="29"/>
    <n v="245"/>
    <n v="27424392"/>
    <n v="74"/>
    <n v="245"/>
    <n v="545774178"/>
    <n v="2187"/>
    <n v="245"/>
    <n v="0"/>
    <n v="0"/>
    <n v="0"/>
    <n v="8490146"/>
    <n v="19"/>
    <n v="1"/>
    <n v="19285706"/>
    <n v="54"/>
    <n v="2"/>
    <n v="524049587"/>
    <n v="2125"/>
    <n v="245"/>
    <s v="domain\PeerSvc"/>
    <x v="1208"/>
    <n v="1"/>
  </r>
  <r>
    <s v="\\FS1\2018\124665"/>
    <n v="8"/>
    <n v="1456042002"/>
    <n v="4082"/>
    <n v="493"/>
    <n v="356698"/>
    <n v="14323104"/>
    <n v="2953432"/>
    <n v="334020092"/>
    <n v="0"/>
    <s v="\\FS1\2018\123456\2018\I\001\PC\SP\2083711b-2405-4081-a4bf-0619c8375f1b\"/>
    <n v="8"/>
    <n v="0"/>
    <s v="\\FS1\2018\123456\2018\I\002\CC\2083711b-2405-4081-a4bf-0619c8375f1b\FC_CFf_2083711b-2405-4081-a4bf-0619c8375f1b_2083711b-2405-4081-a4bf-0619c8375f1b.docx"/>
    <n v="212"/>
    <n v="0"/>
    <n v="0"/>
    <n v="0"/>
    <n v="0"/>
    <n v="0"/>
    <n v="0"/>
    <n v="0"/>
    <n v="0"/>
    <d v="2020-02-07T18:23:23"/>
    <d v="2020-02-09T00:53:41"/>
    <d v="2020-02-07T18:23:18"/>
    <n v="0"/>
    <n v="0"/>
    <n v="0"/>
    <n v="3736048"/>
    <n v="9"/>
    <n v="7"/>
    <n v="250217568"/>
    <n v="1236"/>
    <n v="280"/>
    <n v="1442303206"/>
    <n v="4017"/>
    <n v="493"/>
    <n v="1960778"/>
    <n v="4"/>
    <n v="493"/>
    <n v="8577792"/>
    <n v="16"/>
    <n v="493"/>
    <n v="340035097"/>
    <n v="1356"/>
    <n v="493"/>
    <n v="1456042002"/>
    <n v="4082"/>
    <n v="493"/>
    <n v="0"/>
    <n v="0"/>
    <n v="0"/>
    <n v="5651016"/>
    <n v="10"/>
    <n v="0"/>
    <n v="58762286"/>
    <n v="1019"/>
    <n v="26"/>
    <n v="1404637821"/>
    <n v="3973"/>
    <n v="493"/>
    <s v="domain\PeerSvc"/>
    <x v="1209"/>
    <n v="1"/>
  </r>
  <r>
    <s v="\\FS1\2018\124666"/>
    <n v="8"/>
    <n v="2244390405"/>
    <n v="4049"/>
    <n v="432"/>
    <n v="554307"/>
    <n v="17946627"/>
    <n v="5195348"/>
    <n v="589027071"/>
    <n v="0"/>
    <s v="\\FS1\2018\123456\2018\S\001\CC\2083711b-2405-4081-a4bf-0619c8375f1b\GMI.xml"/>
    <n v="8"/>
    <n v="0"/>
    <s v="\\FS1\2018\123456\2018\S\001\CC\2083711b-2405-4081-a4bf-0619c8375f1b\CF_311_2083711b-2405-4081-a4bf-0619c8375f1b_2083711b-2405-4081-a4bf-0619c8375f1b.docx"/>
    <n v="210"/>
    <n v="0"/>
    <n v="0"/>
    <n v="0"/>
    <n v="0"/>
    <n v="0"/>
    <n v="0"/>
    <n v="0"/>
    <n v="0"/>
    <d v="2020-02-08T16:44:12"/>
    <d v="2020-02-09T01:24:50"/>
    <d v="2020-02-08T16:28:59"/>
    <n v="103707"/>
    <n v="9"/>
    <n v="5"/>
    <n v="13488439"/>
    <n v="15"/>
    <n v="10"/>
    <n v="26161387"/>
    <n v="49"/>
    <n v="19"/>
    <n v="2171559788"/>
    <n v="3691"/>
    <n v="432"/>
    <n v="5283525"/>
    <n v="17"/>
    <n v="432"/>
    <n v="44282154"/>
    <n v="30"/>
    <n v="432"/>
    <n v="78919455"/>
    <n v="87"/>
    <n v="432"/>
    <n v="2244390405"/>
    <n v="4049"/>
    <n v="432"/>
    <n v="2296881"/>
    <n v="12"/>
    <n v="0"/>
    <n v="17015996"/>
    <n v="18"/>
    <n v="0"/>
    <n v="29011375"/>
    <n v="51"/>
    <n v="1"/>
    <n v="2152880288"/>
    <n v="3712"/>
    <n v="432"/>
    <s v="domain\PeerSvc"/>
    <x v="1210"/>
    <n v="1"/>
  </r>
  <r>
    <s v="\\FS1\2018\124667"/>
    <n v="9"/>
    <n v="3420610351"/>
    <n v="7905"/>
    <n v="433"/>
    <n v="432714"/>
    <n v="50952838"/>
    <n v="7899792"/>
    <n v="883785205"/>
    <n v="0"/>
    <s v="\\FS1\2018\123456\2018\P\001\PC\SP\2083711b-2405-4081-a4bf-0619c8375f1b\18uv2"/>
    <n v="9"/>
    <n v="0"/>
    <s v="\\FS1\2018\123456\2018\P\001\CC\2083711b-2405-4081-a4bf-0619c8375f1b\FC_CF_67_2083711b-2405-4081-a4bf-0619c8375f1b_2083711b-2405-4081-a4bf-0619c8375f1b.docx"/>
    <n v="212"/>
    <n v="0"/>
    <n v="0"/>
    <n v="0"/>
    <n v="0"/>
    <n v="0"/>
    <n v="1"/>
    <n v="0"/>
    <n v="0"/>
    <d v="2020-02-08T15:08:06"/>
    <d v="2020-02-09T01:11:17"/>
    <d v="2020-02-08T15:07:58"/>
    <n v="2201594"/>
    <n v="4"/>
    <n v="3"/>
    <n v="5851199"/>
    <n v="14"/>
    <n v="7"/>
    <n v="603219873"/>
    <n v="398"/>
    <n v="21"/>
    <n v="2841940753"/>
    <n v="4547"/>
    <n v="433"/>
    <n v="5371293"/>
    <n v="8"/>
    <n v="433"/>
    <n v="11712159"/>
    <n v="21"/>
    <n v="433"/>
    <n v="1173032034"/>
    <n v="741"/>
    <n v="433"/>
    <n v="3420610351"/>
    <n v="7905"/>
    <n v="433"/>
    <n v="2933666"/>
    <n v="5"/>
    <n v="0"/>
    <n v="6510310"/>
    <n v="14"/>
    <n v="0"/>
    <n v="961144250"/>
    <n v="593"/>
    <n v="1"/>
    <n v="2828342258"/>
    <n v="4521"/>
    <n v="433"/>
    <s v="domain\PeerSvc"/>
    <x v="1211"/>
    <n v="1"/>
  </r>
  <r>
    <s v="\\FS1\2018\124668"/>
    <n v="8"/>
    <n v="863249137"/>
    <n v="1779"/>
    <n v="181"/>
    <n v="485244"/>
    <n v="68322850"/>
    <n v="4769332"/>
    <n v="581858752"/>
    <n v="0"/>
    <s v="\\FS1\2018\123456\2018\I\002\CC\2083711b-2405-4081-a4bf-0619c8375f1b\GLI.xml"/>
    <n v="8"/>
    <n v="0"/>
    <s v="\\FS1\2018\123456\2018\P\001\CC\2083711b-2405-4081-a4bf-0619c8375f1b\FC_CFf_2083711b-2405-4081-a4bf-0619c8375f1b_2083711b-2405-4081-a4bf-0619c8375f1b.docx"/>
    <n v="212"/>
    <n v="0"/>
    <n v="0"/>
    <n v="0"/>
    <n v="0"/>
    <n v="0"/>
    <n v="0"/>
    <n v="0"/>
    <n v="0"/>
    <d v="2020-02-08T19:36:33"/>
    <d v="2020-02-09T00:42:39"/>
    <d v="2020-02-08T19:36:00"/>
    <n v="0"/>
    <n v="0"/>
    <n v="1"/>
    <n v="99900304"/>
    <n v="38"/>
    <n v="3"/>
    <n v="109730040"/>
    <n v="62"/>
    <n v="9"/>
    <n v="863091425"/>
    <n v="1778"/>
    <n v="181"/>
    <n v="1647289"/>
    <n v="3"/>
    <n v="181"/>
    <n v="200248788"/>
    <n v="77"/>
    <n v="181"/>
    <n v="213933419"/>
    <n v="105"/>
    <n v="181"/>
    <n v="863249137"/>
    <n v="1779"/>
    <n v="181"/>
    <n v="580448"/>
    <n v="1"/>
    <n v="0"/>
    <n v="100928932"/>
    <n v="40"/>
    <n v="0"/>
    <n v="110454948"/>
    <n v="61"/>
    <n v="0"/>
    <n v="861790801"/>
    <n v="1776"/>
    <n v="181"/>
    <s v="domain\PeerSvc"/>
    <x v="1212"/>
    <n v="1"/>
  </r>
  <r>
    <s v="\\FS1\2018\124669"/>
    <n v="8"/>
    <n v="1167197827"/>
    <n v="3429"/>
    <n v="320"/>
    <n v="340390"/>
    <n v="3449979"/>
    <n v="3647493"/>
    <n v="305565631"/>
    <n v="0"/>
    <s v="\\FS1\2018\123456\2018\I\001\PC\SP\2083711b-2405-4081-a4bf-0619c8375f1b\"/>
    <n v="8"/>
    <n v="0"/>
    <s v="\\FS1\2018\123456\2018\I\001\CC\2083711b-2405-4081-a4bf-0619c8375f1b\Cache_offd_2083711b-2405-4081-a4bf-0619c8375f1b_2083711b-2405-4081-a4bf-0619c8375f1b.docx"/>
    <n v="210"/>
    <n v="0"/>
    <n v="0"/>
    <n v="0"/>
    <n v="0"/>
    <n v="0"/>
    <n v="0"/>
    <n v="0"/>
    <n v="0"/>
    <d v="2020-02-08T22:08:08"/>
    <d v="2020-02-09T04:56:32"/>
    <d v="2020-02-08T22:08:07"/>
    <n v="0"/>
    <n v="0"/>
    <n v="9"/>
    <n v="62766349"/>
    <n v="364"/>
    <n v="105"/>
    <n v="148125091"/>
    <n v="446"/>
    <n v="111"/>
    <n v="1116710077"/>
    <n v="3138"/>
    <n v="320"/>
    <n v="12194328"/>
    <n v="17"/>
    <n v="320"/>
    <n v="85954546"/>
    <n v="395"/>
    <n v="320"/>
    <n v="252534891"/>
    <n v="642"/>
    <n v="320"/>
    <n v="1167197827"/>
    <n v="3429"/>
    <n v="320"/>
    <n v="11081976"/>
    <n v="16"/>
    <n v="0"/>
    <n v="33938631"/>
    <n v="320"/>
    <n v="41"/>
    <n v="123213784"/>
    <n v="413"/>
    <n v="42"/>
    <n v="1108496768"/>
    <n v="3123"/>
    <n v="320"/>
    <s v="domain\PeerSvc"/>
    <x v="1213"/>
    <n v="1"/>
  </r>
  <r>
    <s v="\\FS1\2018\124670"/>
    <n v="8"/>
    <n v="1557797"/>
    <n v="7"/>
    <n v="7"/>
    <n v="222542"/>
    <n v="461950"/>
    <n v="222542"/>
    <n v="1525450"/>
    <n v="0"/>
    <s v="\\FS1\2018\123456\2018\C\001\CC\2083711b-2405-4081-a4bf-0619c8375f1b\GMI.xml"/>
    <n v="8"/>
    <n v="0"/>
    <s v="\\FS1\2018\123456\2018\C\001\CC\2083711b-2405-4081-a4bf-0619c8375f1b\CFf_2083711b-2405-4081-a4bf-0619c8375f1b_2083711b-2405-4081-a4bf-0619c8375f1b.docx"/>
    <n v="209"/>
    <n v="0"/>
    <n v="0"/>
    <n v="0"/>
    <n v="0"/>
    <n v="0"/>
    <n v="0"/>
    <n v="0"/>
    <n v="0"/>
    <d v="2019-05-17T13:04:17"/>
    <d v="2020-02-08T21:11:07"/>
    <d v="2019-05-17T13:04:15"/>
    <n v="0"/>
    <n v="0"/>
    <n v="0"/>
    <n v="0"/>
    <n v="0"/>
    <n v="0"/>
    <n v="0"/>
    <n v="0"/>
    <n v="0"/>
    <n v="0"/>
    <n v="0"/>
    <n v="7"/>
    <n v="0"/>
    <n v="0"/>
    <n v="7"/>
    <n v="0"/>
    <n v="0"/>
    <n v="7"/>
    <n v="0"/>
    <n v="0"/>
    <n v="7"/>
    <n v="1557797"/>
    <n v="7"/>
    <n v="7"/>
    <n v="0"/>
    <n v="0"/>
    <n v="0"/>
    <n v="0"/>
    <n v="0"/>
    <n v="0"/>
    <n v="0"/>
    <n v="0"/>
    <n v="0"/>
    <n v="0"/>
    <n v="0"/>
    <n v="7"/>
    <s v="domain\PeerSvc"/>
    <x v="1214"/>
    <n v="0"/>
  </r>
  <r>
    <s v="\\FS1\2018\124671"/>
    <n v="8"/>
    <n v="1120015195"/>
    <n v="4233"/>
    <n v="425"/>
    <n v="264591"/>
    <n v="9166132"/>
    <n v="2635329"/>
    <n v="410211706"/>
    <n v="0"/>
    <s v="\\FS1\2018\123456\2018\S\001\CC\2083711b-2405-4081-a4bf-0619c8375f1b\GMI.xml"/>
    <n v="8"/>
    <n v="0"/>
    <s v="\\FS1\2018\123456\2018\C\001\CC\2083711b-2405-4081-a4bf-0619c8375f1b\Cache_CFf_2083711b-2405-4081-a4bf-0619c8375f1b_2083711b-2405-4081-a4bf-0619c8375f1b.docx"/>
    <n v="215"/>
    <n v="0"/>
    <n v="0"/>
    <n v="0"/>
    <n v="0"/>
    <n v="0"/>
    <n v="0"/>
    <n v="0"/>
    <n v="0"/>
    <d v="2020-02-08T20:13:15"/>
    <d v="2020-02-09T00:40:01"/>
    <d v="2020-02-08T19:09:26"/>
    <n v="874919"/>
    <n v="1"/>
    <n v="1"/>
    <n v="3410028"/>
    <n v="4"/>
    <n v="6"/>
    <n v="20665409"/>
    <n v="68"/>
    <n v="21"/>
    <n v="1104863779"/>
    <n v="4155"/>
    <n v="425"/>
    <n v="3542734"/>
    <n v="5"/>
    <n v="425"/>
    <n v="19252772"/>
    <n v="19"/>
    <n v="425"/>
    <n v="67785585"/>
    <n v="113"/>
    <n v="425"/>
    <n v="1120015195"/>
    <n v="4233"/>
    <n v="425"/>
    <n v="830982"/>
    <n v="1"/>
    <n v="0"/>
    <n v="5874026"/>
    <n v="6"/>
    <n v="0"/>
    <n v="33614949"/>
    <n v="78"/>
    <n v="3"/>
    <n v="1028816977"/>
    <n v="4070"/>
    <n v="425"/>
    <s v="domain\PeerSvc"/>
    <x v="1215"/>
    <n v="1"/>
  </r>
  <r>
    <s v="\\FS1\2018\124672"/>
    <n v="8"/>
    <n v="436100532"/>
    <n v="1516"/>
    <n v="195"/>
    <n v="287665"/>
    <n v="2842094"/>
    <n v="2236412"/>
    <n v="224436680"/>
    <n v="0"/>
    <s v="\\FS1\2018\123456\2018\I\002\CC\2083711b-2405-4081-a4bf-0619c8375f1b\GLI.xml"/>
    <n v="8"/>
    <n v="0"/>
    <s v="\\FS1\2018\123456\2018\I\001\CC\2083711b-2405-4081-a4bf-0619c8375f1b\Cache_offd_2083711b-2405-4081-a4bf-0619c8375f1b_2083711b-2405-4081-a4bf-0619c8375f1b.docx"/>
    <n v="210"/>
    <n v="0"/>
    <n v="0"/>
    <n v="0"/>
    <n v="0"/>
    <n v="0"/>
    <n v="0"/>
    <n v="0"/>
    <n v="0"/>
    <d v="2020-02-08T22:26:32"/>
    <d v="2020-02-09T01:14:45"/>
    <d v="2020-02-08T22:26:32"/>
    <n v="0"/>
    <n v="0"/>
    <n v="4"/>
    <n v="3670038"/>
    <n v="11"/>
    <n v="5"/>
    <n v="80933213"/>
    <n v="142"/>
    <n v="12"/>
    <n v="412768004"/>
    <n v="1416"/>
    <n v="195"/>
    <n v="6998989"/>
    <n v="18"/>
    <n v="195"/>
    <n v="12660286"/>
    <n v="28"/>
    <n v="195"/>
    <n v="156442432"/>
    <n v="267"/>
    <n v="195"/>
    <n v="436100532"/>
    <n v="1516"/>
    <n v="195"/>
    <n v="5243210"/>
    <n v="10"/>
    <n v="0"/>
    <n v="10298056"/>
    <n v="24"/>
    <n v="0"/>
    <n v="85826183"/>
    <n v="151"/>
    <n v="2"/>
    <n v="405335242"/>
    <n v="1399"/>
    <n v="195"/>
    <s v="domain\PeerSvc"/>
    <x v="1216"/>
    <n v="1"/>
  </r>
  <r>
    <s v="\\FS1\2018\124673"/>
    <n v="8"/>
    <n v="2285427458"/>
    <n v="6886"/>
    <n v="1358"/>
    <n v="331894"/>
    <n v="9200236"/>
    <n v="1682936"/>
    <n v="570595168"/>
    <n v="0"/>
    <s v="\\FS1\2018\123456\2018\I\002\PC\PP\2083711b-2405-4081-a4bf-0619c8375f1b.cp"/>
    <n v="8"/>
    <n v="0"/>
    <s v="\\FS1\2018\123456\2018\I\002\CC\2083711b-2405-4081-a4bf-0619c8375f1b\Cache_offd_2083711b-2405-4081-a4bf-0619c8375f1b_2083711b-2405-4081-a4bf-0619c8375f1b.docx"/>
    <n v="210"/>
    <n v="0"/>
    <n v="0"/>
    <n v="0"/>
    <n v="0"/>
    <n v="0"/>
    <n v="1"/>
    <n v="7"/>
    <n v="1"/>
    <d v="2020-02-08T18:40:34"/>
    <d v="2020-02-09T00:55:48"/>
    <d v="2020-02-08T14:52:35"/>
    <n v="454187"/>
    <n v="1"/>
    <n v="3"/>
    <n v="33831431"/>
    <n v="41"/>
    <n v="14"/>
    <n v="120596761"/>
    <n v="128"/>
    <n v="38"/>
    <n v="2062941305"/>
    <n v="5748"/>
    <n v="1358"/>
    <n v="5493571"/>
    <n v="6"/>
    <n v="1358"/>
    <n v="73337716"/>
    <n v="91"/>
    <n v="1358"/>
    <n v="223483325"/>
    <n v="280"/>
    <n v="1358"/>
    <n v="2285427458"/>
    <n v="6842"/>
    <n v="1358"/>
    <n v="4021465"/>
    <n v="4"/>
    <n v="0"/>
    <n v="39102160"/>
    <n v="53"/>
    <n v="1"/>
    <n v="130219341"/>
    <n v="186"/>
    <n v="2"/>
    <n v="1978101943"/>
    <n v="5682"/>
    <n v="1358"/>
    <s v="domain\PeerSvc"/>
    <x v="1217"/>
    <n v="1"/>
  </r>
  <r>
    <s v="\\FS1\2018\124674"/>
    <n v="8"/>
    <n v="809006639"/>
    <n v="2624"/>
    <n v="264"/>
    <n v="308310"/>
    <n v="4490257"/>
    <n v="3064419"/>
    <n v="241080317"/>
    <n v="0"/>
    <s v="\\FS1\2018\123456\2018\X\001\CC\2083711b-2405-4081-a4bf-0619c8375f1b\GLI.xml"/>
    <n v="8"/>
    <n v="0"/>
    <s v="\\FS1\2018\123456\2018\X\001\CC\2083711b-2405-4081-a4bf-0619c8375f1b\CFf_2083711b-2405-4081-a4bf-0619c8375f1b_2083711b-2405-4081-a4bf-0619c8375f1b.docx"/>
    <n v="209"/>
    <n v="0"/>
    <n v="0"/>
    <n v="0"/>
    <n v="0"/>
    <n v="0"/>
    <n v="0"/>
    <n v="0"/>
    <n v="0"/>
    <d v="2020-02-06T04:10:11"/>
    <d v="2020-02-08T21:18:04"/>
    <d v="2020-02-06T02:54:34"/>
    <n v="0"/>
    <n v="0"/>
    <n v="0"/>
    <n v="11659700"/>
    <n v="19"/>
    <n v="8"/>
    <n v="64199349"/>
    <n v="114"/>
    <n v="17"/>
    <n v="766111494"/>
    <n v="2399"/>
    <n v="264"/>
    <n v="0"/>
    <n v="0"/>
    <n v="264"/>
    <n v="19245985"/>
    <n v="29"/>
    <n v="264"/>
    <n v="98096402"/>
    <n v="158"/>
    <n v="264"/>
    <n v="809006639"/>
    <n v="2624"/>
    <n v="264"/>
    <n v="0"/>
    <n v="0"/>
    <n v="0"/>
    <n v="13943004"/>
    <n v="21"/>
    <n v="1"/>
    <n v="78096747"/>
    <n v="128"/>
    <n v="5"/>
    <n v="759215236"/>
    <n v="2401"/>
    <n v="264"/>
    <s v="domain\PeerSvc"/>
    <x v="1218"/>
    <n v="1"/>
  </r>
  <r>
    <s v="\\FS1\2018\124675"/>
    <n v="8"/>
    <n v="11377693"/>
    <n v="40"/>
    <n v="15"/>
    <n v="284442"/>
    <n v="687047"/>
    <n v="758512"/>
    <n v="9217784"/>
    <n v="0"/>
    <s v="\\FS1\2018\123456\2018\S\001\CC\2083711b-2405-4081-a4bf-0619c8375f1b\CFf_2083711b-2405-4081-a4bf-0619c8375f1b_2083711b-2405-4081-a4bf-0619c8375f1b.docx"/>
    <n v="8"/>
    <n v="0"/>
    <s v="\\FS1\2018\123456\2018\S\001\CC\2083711b-2405-4081-a4bf-0619c8375f1b\CFf_2083711b-2405-4081-a4bf-0619c8375f1b_2083711b-2405-4081-a4bf-0619c8375f1b.docx"/>
    <n v="209"/>
    <n v="0"/>
    <n v="0"/>
    <n v="0"/>
    <n v="0"/>
    <n v="0"/>
    <n v="0"/>
    <n v="0"/>
    <n v="0"/>
    <d v="2020-01-29T13:41:48"/>
    <d v="2020-02-08T21:17:18"/>
    <d v="2020-01-29T12:51:28"/>
    <n v="0"/>
    <n v="0"/>
    <n v="0"/>
    <n v="0"/>
    <n v="0"/>
    <n v="0"/>
    <n v="531810"/>
    <n v="8"/>
    <n v="4"/>
    <n v="5822135"/>
    <n v="24"/>
    <n v="15"/>
    <n v="0"/>
    <n v="0"/>
    <n v="15"/>
    <n v="0"/>
    <n v="0"/>
    <n v="15"/>
    <n v="1788374"/>
    <n v="10"/>
    <n v="15"/>
    <n v="11377693"/>
    <n v="40"/>
    <n v="15"/>
    <n v="0"/>
    <n v="0"/>
    <n v="0"/>
    <n v="0"/>
    <n v="0"/>
    <n v="0"/>
    <n v="1785696"/>
    <n v="8"/>
    <n v="0"/>
    <n v="5822135"/>
    <n v="24"/>
    <n v="15"/>
    <s v="domain\PeerSvc"/>
    <x v="1219"/>
    <n v="1"/>
  </r>
  <r>
    <s v="\\FS1\2018\124676"/>
    <n v="8"/>
    <n v="814361155"/>
    <n v="3525"/>
    <n v="288"/>
    <n v="231024"/>
    <n v="11560263"/>
    <n v="2827642"/>
    <n v="507994790"/>
    <n v="0"/>
    <s v="\\FS1\2018\123456\2018\F\001\CC\2083711b-2405-4081-a4bf-0619c8375f1b\GMI.xml"/>
    <n v="8"/>
    <n v="0"/>
    <s v="\\FS1\2018\123456\2018\K\001\CC\2083711b-2405-4081-a4bf-0619c8375f1b\MASK_CFf_2083711b-2405-4081-a4bf-0619c8375f1b_2083711b-2405-4081-a4bf-0619c8375f1b.docx"/>
    <n v="214"/>
    <n v="0"/>
    <n v="0"/>
    <n v="0"/>
    <n v="0"/>
    <n v="0"/>
    <n v="1"/>
    <n v="1"/>
    <n v="0"/>
    <d v="2020-02-08T22:56:06"/>
    <d v="2020-02-09T01:06:26"/>
    <d v="2020-02-08T22:56:05"/>
    <n v="3961995"/>
    <n v="6"/>
    <n v="9"/>
    <n v="118756622"/>
    <n v="155"/>
    <n v="17"/>
    <n v="334596209"/>
    <n v="1874"/>
    <n v="172"/>
    <n v="759279355"/>
    <n v="3207"/>
    <n v="288"/>
    <n v="21948828"/>
    <n v="34"/>
    <n v="288"/>
    <n v="246135338"/>
    <n v="315"/>
    <n v="288"/>
    <n v="390155430"/>
    <n v="1952"/>
    <n v="288"/>
    <n v="814361155"/>
    <n v="3525"/>
    <n v="288"/>
    <n v="14549269"/>
    <n v="27"/>
    <n v="0"/>
    <n v="133943389"/>
    <n v="181"/>
    <n v="2"/>
    <n v="366349115"/>
    <n v="1903"/>
    <n v="43"/>
    <n v="726633147"/>
    <n v="3182"/>
    <n v="288"/>
    <s v="domain\PeerSvc"/>
    <x v="1220"/>
    <n v="1"/>
  </r>
  <r>
    <s v="\\FS1\2018\124677"/>
    <n v="8"/>
    <n v="815465827"/>
    <n v="2925"/>
    <n v="313"/>
    <n v="278791"/>
    <n v="2208833"/>
    <n v="2605322"/>
    <n v="402590687"/>
    <n v="0"/>
    <s v="\\FS1\2018\123456\2018\F\001\CC\2083711b-2405-4081-a4bf-0619c8375f1b\GMI.xml"/>
    <n v="8"/>
    <n v="0"/>
    <s v="\\FS1\2018\123456\2018\F\001\CC\2083711b-2405-4081-a4bf-0619c8375f1b\CFf_2083711b-2405-4081-a4bf-0619c8375f1b_2083711b-2405-4081-a4bf-0619c8375f1b.docx"/>
    <n v="209"/>
    <n v="0"/>
    <n v="0"/>
    <n v="0"/>
    <n v="0"/>
    <n v="0"/>
    <n v="0"/>
    <n v="1"/>
    <n v="0"/>
    <d v="2020-02-07T17:16:48"/>
    <d v="2020-02-09T00:50:36"/>
    <d v="2020-02-07T17:12:58"/>
    <n v="0"/>
    <n v="0"/>
    <n v="0"/>
    <n v="5037322"/>
    <n v="16"/>
    <n v="9"/>
    <n v="129024592"/>
    <n v="852"/>
    <n v="177"/>
    <n v="758238414"/>
    <n v="2616"/>
    <n v="313"/>
    <n v="2017349"/>
    <n v="4"/>
    <n v="313"/>
    <n v="15213694"/>
    <n v="30"/>
    <n v="313"/>
    <n v="140636540"/>
    <n v="867"/>
    <n v="313"/>
    <n v="815465827"/>
    <n v="2925"/>
    <n v="313"/>
    <n v="0"/>
    <n v="0"/>
    <n v="0"/>
    <n v="9043541"/>
    <n v="19"/>
    <n v="1"/>
    <n v="94398658"/>
    <n v="788"/>
    <n v="32"/>
    <n v="652846100"/>
    <n v="2480"/>
    <n v="313"/>
    <s v="domain\PeerSvc"/>
    <x v="1221"/>
    <n v="1"/>
  </r>
  <r>
    <s v="\\FS1\2018\124678"/>
    <n v="8"/>
    <n v="394982261"/>
    <n v="1334"/>
    <n v="160"/>
    <n v="296088"/>
    <n v="6492058"/>
    <n v="2468639"/>
    <n v="158884680"/>
    <n v="0"/>
    <s v="\\FS1\2018\123456\2018\C\001\CC\2083711b-2405-4081-a4bf-0619c8375f1b\GMI.xml"/>
    <n v="8"/>
    <n v="0"/>
    <s v="\\FS1\2018\123456\2018\C\001\CC\2083711b-2405-4081-a4bf-0619c8375f1b\Cache_CFf_2083711b-2405-4081-a4bf-0619c8375f1b_2083711b-2405-4081-a4bf-0619c8375f1b.docx"/>
    <n v="215"/>
    <n v="0"/>
    <n v="0"/>
    <n v="0"/>
    <n v="0"/>
    <n v="0"/>
    <n v="0"/>
    <n v="0"/>
    <n v="0"/>
    <d v="2020-02-06T11:16:55"/>
    <d v="2020-02-08T21:15:03"/>
    <d v="2020-02-06T11:16:50"/>
    <n v="0"/>
    <n v="0"/>
    <n v="0"/>
    <n v="4313217"/>
    <n v="11"/>
    <n v="6"/>
    <n v="34170426"/>
    <n v="156"/>
    <n v="42"/>
    <n v="393625286"/>
    <n v="1327"/>
    <n v="160"/>
    <n v="0"/>
    <n v="0"/>
    <n v="160"/>
    <n v="9118236"/>
    <n v="16"/>
    <n v="160"/>
    <n v="367884181"/>
    <n v="635"/>
    <n v="160"/>
    <n v="394982261"/>
    <n v="1334"/>
    <n v="160"/>
    <n v="0"/>
    <n v="0"/>
    <n v="0"/>
    <n v="3052072"/>
    <n v="8"/>
    <n v="0"/>
    <n v="32276538"/>
    <n v="159"/>
    <n v="6"/>
    <n v="379130252"/>
    <n v="1307"/>
    <n v="160"/>
    <s v="domain\PeerSvc"/>
    <x v="1222"/>
    <n v="1"/>
  </r>
  <r>
    <s v="\\FS1\2018\124679"/>
    <n v="8"/>
    <n v="1228969682"/>
    <n v="2932"/>
    <n v="280"/>
    <n v="419157"/>
    <n v="32015418"/>
    <n v="4389177"/>
    <n v="665381480"/>
    <n v="0"/>
    <s v="\\FS1\2018\123456\2018\F\001\CC\2083711b-2405-4081-a4bf-0619c8375f1b\GLI.xml"/>
    <n v="8"/>
    <n v="0"/>
    <s v="\\FS1\2018\123456\2018\I\002\CC\2083711b-2405-4081-a4bf-0619c8375f1b\FC_CFf_2083711b-2405-4081-a4bf-0619c8375f1b_2083711b-2405-4081-a4bf-0619c8375f1b.docx"/>
    <n v="212"/>
    <n v="0"/>
    <n v="0"/>
    <n v="0"/>
    <n v="0"/>
    <n v="0"/>
    <n v="0"/>
    <n v="1"/>
    <n v="0"/>
    <d v="2020-02-08T12:07:24"/>
    <d v="2020-02-09T01:03:14"/>
    <d v="2020-02-08T12:07:20"/>
    <n v="700312"/>
    <n v="1"/>
    <n v="1"/>
    <n v="3595101"/>
    <n v="10"/>
    <n v="4"/>
    <n v="222826484"/>
    <n v="890"/>
    <n v="187"/>
    <n v="1183270014"/>
    <n v="2707"/>
    <n v="280"/>
    <n v="1400228"/>
    <n v="2"/>
    <n v="280"/>
    <n v="7344415"/>
    <n v="15"/>
    <n v="280"/>
    <n v="228049747"/>
    <n v="899"/>
    <n v="280"/>
    <n v="1228969682"/>
    <n v="2932"/>
    <n v="280"/>
    <n v="699916"/>
    <n v="1"/>
    <n v="0"/>
    <n v="3591933"/>
    <n v="9"/>
    <n v="0"/>
    <n v="27224414"/>
    <n v="724"/>
    <n v="21"/>
    <n v="1173985123"/>
    <n v="2700"/>
    <n v="280"/>
    <s v="domain\PeerSvc"/>
    <x v="1223"/>
    <n v="1"/>
  </r>
  <r>
    <s v="\\FS1\2018\124680"/>
    <n v="8"/>
    <n v="1005521307"/>
    <n v="3437"/>
    <n v="421"/>
    <n v="292557"/>
    <n v="25533217"/>
    <n v="2388411"/>
    <n v="626321463"/>
    <n v="0"/>
    <s v="\\FS1\2018\123456\2018\S\001\CC\2083711b-2405-4081-a4bf-0619c8375f1b\GMI.xml"/>
    <n v="8"/>
    <n v="0"/>
    <s v="\\FS1\2018\123456\2018\C\001\CC\2083711b-2405-4081-a4bf-0619c8375f1b\FC_CFf_2083711b-2405-4081-a4bf-0619c8375f1b_2083711b-2405-4081-a4bf-0619c8375f1b.docx"/>
    <n v="212"/>
    <n v="0"/>
    <n v="0"/>
    <n v="0"/>
    <n v="0"/>
    <n v="0"/>
    <n v="0"/>
    <n v="2"/>
    <n v="0"/>
    <d v="2020-02-08T19:04:29"/>
    <d v="2020-02-09T01:06:53"/>
    <d v="2020-02-08T18:51:04"/>
    <n v="710128"/>
    <n v="1"/>
    <n v="1"/>
    <n v="7279445"/>
    <n v="23"/>
    <n v="12"/>
    <n v="514340495"/>
    <n v="2097"/>
    <n v="363"/>
    <n v="1003762282"/>
    <n v="3433"/>
    <n v="421"/>
    <n v="1984295"/>
    <n v="3"/>
    <n v="421"/>
    <n v="15804341"/>
    <n v="35"/>
    <n v="421"/>
    <n v="582759567"/>
    <n v="2175"/>
    <n v="421"/>
    <n v="1005521307"/>
    <n v="3437"/>
    <n v="421"/>
    <n v="1386461"/>
    <n v="2"/>
    <n v="0"/>
    <n v="12741810"/>
    <n v="31"/>
    <n v="2"/>
    <n v="326564106"/>
    <n v="1801"/>
    <n v="226"/>
    <n v="1003762282"/>
    <n v="3433"/>
    <n v="421"/>
    <s v="domain\PeerSvc"/>
    <x v="1224"/>
    <n v="1"/>
  </r>
  <r>
    <s v="\\FS1\2018\124681"/>
    <n v="8"/>
    <n v="251547640"/>
    <n v="527"/>
    <n v="100"/>
    <n v="477320"/>
    <n v="3847457"/>
    <n v="2515476"/>
    <n v="172967631"/>
    <n v="0"/>
    <s v="\\FS1\2018\123456\2018\C\001\CC\2083711b-2405-4081-a4bf-0619c8375f1b\LGP.docx"/>
    <n v="8"/>
    <n v="0"/>
    <s v="\\FS1\2018\123456\2018\C\001\CC\2083711b-2405-4081-a4bf-0619c8375f1b\CFf_2083711b-2405-4081-a4bf-0619c8375f1b_2083711b-2405-4081-a4bf-0619c8375f1b.docx"/>
    <n v="209"/>
    <n v="0"/>
    <n v="0"/>
    <n v="0"/>
    <n v="0"/>
    <n v="0"/>
    <n v="0"/>
    <n v="0"/>
    <n v="0"/>
    <d v="2020-01-24T15:04:28"/>
    <d v="2020-02-08T20:56:06"/>
    <d v="2020-01-24T15:00:11"/>
    <n v="0"/>
    <n v="0"/>
    <n v="0"/>
    <n v="0"/>
    <n v="0"/>
    <n v="0"/>
    <n v="19345990"/>
    <n v="22"/>
    <n v="8"/>
    <n v="249903755"/>
    <n v="520"/>
    <n v="100"/>
    <n v="0"/>
    <n v="0"/>
    <n v="100"/>
    <n v="0"/>
    <n v="0"/>
    <n v="100"/>
    <n v="26350601"/>
    <n v="29"/>
    <n v="100"/>
    <n v="251547640"/>
    <n v="527"/>
    <n v="100"/>
    <n v="0"/>
    <n v="0"/>
    <n v="0"/>
    <n v="0"/>
    <n v="0"/>
    <n v="0"/>
    <n v="22170163"/>
    <n v="25"/>
    <n v="1"/>
    <n v="247486961"/>
    <n v="518"/>
    <n v="100"/>
    <s v="domain\PeerSvc"/>
    <x v="1225"/>
    <n v="1"/>
  </r>
  <r>
    <s v="\\FS1\2018\124682"/>
    <n v="8"/>
    <n v="563898579"/>
    <n v="2601"/>
    <n v="285"/>
    <n v="216800"/>
    <n v="1797047"/>
    <n v="1978591"/>
    <n v="322400955"/>
    <n v="0"/>
    <s v="\\FS1\2018\123456\2018\S\001\CC\2083711b-2405-4081-a4bf-0619c8375f1b\GMI.xml"/>
    <n v="8"/>
    <n v="0"/>
    <s v="\\FS1\2018\123456\2018\S\001\CC\2083711b-2405-4081-a4bf-0619c8375f1b\CFf_2083711b-2405-4081-a4bf-0619c8375f1b_2083711b-2405-4081-a4bf-0619c8375f1b.docx"/>
    <n v="209"/>
    <n v="0"/>
    <n v="0"/>
    <n v="0"/>
    <n v="0"/>
    <n v="0"/>
    <n v="0"/>
    <n v="1"/>
    <n v="0"/>
    <d v="2020-02-08T19:05:21"/>
    <d v="2020-02-09T00:56:49"/>
    <d v="2020-02-08T19:04:28"/>
    <n v="1523720"/>
    <n v="2"/>
    <n v="2"/>
    <n v="1606097"/>
    <n v="6"/>
    <n v="5"/>
    <n v="61383928"/>
    <n v="439"/>
    <n v="100"/>
    <n v="532515436"/>
    <n v="2421"/>
    <n v="285"/>
    <n v="4148902"/>
    <n v="6"/>
    <n v="285"/>
    <n v="6120825"/>
    <n v="13"/>
    <n v="285"/>
    <n v="75806038"/>
    <n v="460"/>
    <n v="285"/>
    <n v="563898579"/>
    <n v="2600"/>
    <n v="285"/>
    <n v="2625182"/>
    <n v="4"/>
    <n v="0"/>
    <n v="4595766"/>
    <n v="10"/>
    <n v="0"/>
    <n v="25398740"/>
    <n v="369"/>
    <n v="16"/>
    <n v="532903708"/>
    <n v="2433"/>
    <n v="285"/>
    <s v="domain\PeerSvc"/>
    <x v="1226"/>
    <n v="1"/>
  </r>
  <r>
    <s v="\\FS1\2018\124683"/>
    <n v="8"/>
    <n v="1945450303"/>
    <n v="6041"/>
    <n v="674"/>
    <n v="322041"/>
    <n v="5137586"/>
    <n v="2886424"/>
    <n v="1297923178"/>
    <n v="0"/>
    <s v="\\FS1\2018\123456\2018\I\002\CC\2083711b-2405-4081-a4bf-0619c8375f1b\LGP.docx"/>
    <n v="8"/>
    <n v="0"/>
    <s v="\\FS1\2018\123456\2018\I\001\CC\2083711b-2405-4081-a4bf-0619c8375f1b\Cache_offd_2083711b-2405-4081-a4bf-0619c8375f1b_2083711b-2405-4081-a4bf-0619c8375f1b.docx"/>
    <n v="210"/>
    <n v="0"/>
    <n v="0"/>
    <n v="0"/>
    <n v="0"/>
    <n v="0"/>
    <n v="1"/>
    <n v="1"/>
    <n v="0"/>
    <d v="2020-02-09T04:36:26"/>
    <d v="2020-02-09T04:36:26"/>
    <d v="2020-02-09T04:36:26"/>
    <n v="0"/>
    <n v="0"/>
    <n v="7"/>
    <n v="4257047"/>
    <n v="15"/>
    <n v="12"/>
    <n v="19884798"/>
    <n v="53"/>
    <n v="21"/>
    <n v="1823453129"/>
    <n v="5336"/>
    <n v="674"/>
    <n v="29032608"/>
    <n v="40"/>
    <n v="674"/>
    <n v="64083836"/>
    <n v="102"/>
    <n v="674"/>
    <n v="118305960"/>
    <n v="176"/>
    <n v="674"/>
    <n v="1945450303"/>
    <n v="6041"/>
    <n v="674"/>
    <n v="27153938"/>
    <n v="37"/>
    <n v="0"/>
    <n v="44987148"/>
    <n v="71"/>
    <n v="2"/>
    <n v="76253303"/>
    <n v="122"/>
    <n v="8"/>
    <n v="1750764876"/>
    <n v="5259"/>
    <n v="674"/>
    <s v="domain\PeerSvc"/>
    <x v="1227"/>
    <n v="1"/>
  </r>
  <r>
    <s v="\\FS1\2018\124684"/>
    <n v="8"/>
    <n v="20184073"/>
    <n v="48"/>
    <n v="16"/>
    <n v="420501"/>
    <n v="1128091"/>
    <n v="1261504"/>
    <n v="15064822"/>
    <n v="0"/>
    <s v="\\FS1\2018\123456\2018\I\001\PC\SP\2083711b-2405-4081-a4bf-0619c8375f1b\"/>
    <n v="8"/>
    <n v="0"/>
    <s v="\\FS1\2018\123456\2018\I\001\CC\2083711b-2405-4081-a4bf-0619c8375f1b\offd_2083711b-2405-4081-a4bf-0619c8375f1b_2083711b-2405-4081-a4bf-0619c8375f1b.docx"/>
    <n v="204"/>
    <n v="0"/>
    <n v="0"/>
    <n v="0"/>
    <n v="0"/>
    <n v="0"/>
    <n v="0"/>
    <n v="0"/>
    <n v="0"/>
    <d v="2020-01-22T11:28:28"/>
    <d v="2020-02-08T20:43:31"/>
    <d v="2020-01-22T11:28:28"/>
    <n v="0"/>
    <n v="0"/>
    <n v="0"/>
    <n v="0"/>
    <n v="0"/>
    <n v="0"/>
    <n v="13788149"/>
    <n v="35"/>
    <n v="13"/>
    <n v="20184073"/>
    <n v="48"/>
    <n v="16"/>
    <n v="0"/>
    <n v="0"/>
    <n v="16"/>
    <n v="0"/>
    <n v="0"/>
    <n v="16"/>
    <n v="14085620"/>
    <n v="36"/>
    <n v="16"/>
    <n v="20184073"/>
    <n v="48"/>
    <n v="16"/>
    <n v="0"/>
    <n v="0"/>
    <n v="0"/>
    <n v="0"/>
    <n v="0"/>
    <n v="0"/>
    <n v="12472790"/>
    <n v="32"/>
    <n v="11"/>
    <n v="20184073"/>
    <n v="48"/>
    <n v="16"/>
    <s v="domain\PeerSvc"/>
    <x v="1228"/>
    <n v="1"/>
  </r>
  <r>
    <s v="\\FS1\2018\124685"/>
    <n v="8"/>
    <n v="476897104"/>
    <n v="1767"/>
    <n v="222"/>
    <n v="269890"/>
    <n v="1012985"/>
    <n v="2148185"/>
    <n v="317571171"/>
    <n v="0"/>
    <s v="\\FS1\2018\123456\2018\I\002\CC\2083711b-2405-4081-a4bf-0619c8375f1b\GMI.xml"/>
    <n v="8"/>
    <n v="0"/>
    <s v="\\FS1\2018\123456\2018\I\001\CC\2083711b-2405-4081-a4bf-0619c8375f1b\CF_31100_2083711b-2405-4081-a4bf-0619c8375f1b_2083711b-2405-4081-a4bf-0619c8375f1b.docx"/>
    <n v="212"/>
    <n v="0"/>
    <n v="0"/>
    <n v="0"/>
    <n v="0"/>
    <n v="0"/>
    <n v="0"/>
    <n v="1"/>
    <n v="0"/>
    <d v="2020-02-03T15:16:56"/>
    <d v="2020-02-08T21:17:47"/>
    <d v="2020-02-03T14:42:42"/>
    <n v="0"/>
    <n v="0"/>
    <n v="0"/>
    <n v="0"/>
    <n v="0"/>
    <n v="2"/>
    <n v="4750435"/>
    <n v="18"/>
    <n v="8"/>
    <n v="426602333"/>
    <n v="1480"/>
    <n v="222"/>
    <n v="0"/>
    <n v="0"/>
    <n v="222"/>
    <n v="1396986"/>
    <n v="2"/>
    <n v="222"/>
    <n v="11756254"/>
    <n v="28"/>
    <n v="222"/>
    <n v="476897104"/>
    <n v="1767"/>
    <n v="222"/>
    <n v="0"/>
    <n v="0"/>
    <n v="0"/>
    <n v="1396986"/>
    <n v="2"/>
    <n v="0"/>
    <n v="8396429"/>
    <n v="22"/>
    <n v="0"/>
    <n v="407301515"/>
    <n v="1472"/>
    <n v="222"/>
    <s v="domain\PeerSvc"/>
    <x v="1229"/>
    <n v="1"/>
  </r>
  <r>
    <s v="\\FS1\2018\124686"/>
    <n v="8"/>
    <n v="569180506"/>
    <n v="344"/>
    <n v="82"/>
    <n v="1654594"/>
    <n v="37581791"/>
    <n v="6941225"/>
    <n v="490111099"/>
    <n v="0"/>
    <s v="\\FS1\2018\123456\2018\C\001\CC\2083711b-2405-4081-a4bf-0619c8375f1b\LGP.docx"/>
    <n v="8"/>
    <n v="0"/>
    <s v="\\FS1\2018\123456\2018\S\001\CC\2083711b-2405-4081-a4bf-0619c8375f1b\CFf_2083711b-2405-4081-a4bf-0619c8375f1b_2083711b-2405-4081-a4bf-0619c8375f1b.docx"/>
    <n v="209"/>
    <n v="0"/>
    <n v="0"/>
    <n v="0"/>
    <n v="0"/>
    <n v="0"/>
    <n v="0"/>
    <n v="0"/>
    <n v="0"/>
    <d v="2020-01-27T17:50:12"/>
    <d v="2020-02-08T21:20:38"/>
    <d v="2020-01-27T17:33:01"/>
    <n v="0"/>
    <n v="0"/>
    <n v="0"/>
    <n v="0"/>
    <n v="0"/>
    <n v="0"/>
    <n v="0"/>
    <n v="0"/>
    <n v="1"/>
    <n v="539515978"/>
    <n v="259"/>
    <n v="82"/>
    <n v="0"/>
    <n v="0"/>
    <n v="82"/>
    <n v="0"/>
    <n v="0"/>
    <n v="82"/>
    <n v="14396510"/>
    <n v="1"/>
    <n v="82"/>
    <n v="569180506"/>
    <n v="337"/>
    <n v="82"/>
    <n v="0"/>
    <n v="0"/>
    <n v="0"/>
    <n v="0"/>
    <n v="0"/>
    <n v="0"/>
    <n v="14396510"/>
    <n v="1"/>
    <n v="0"/>
    <n v="529366373"/>
    <n v="251"/>
    <n v="82"/>
    <s v="domain\PeerSvc"/>
    <x v="1230"/>
    <n v="1"/>
  </r>
  <r>
    <s v="\\FS1\2018\124687"/>
    <n v="8"/>
    <n v="690967846"/>
    <n v="2189"/>
    <n v="244"/>
    <n v="315654"/>
    <n v="3839681"/>
    <n v="2831835"/>
    <n v="302248155"/>
    <n v="0"/>
    <s v="\\FS1\2018\123456\2018\I\001\CC\2083711b-2405-4081-a4bf-0619c8375f1b\GMI.xml"/>
    <n v="8"/>
    <n v="0"/>
    <s v="\\FS1\2018\123456\2018\I\001\CC\2083711b-2405-4081-a4bf-0619c8375f1b\CF_34100_2083711b-2405-4081-a4bf-0619c8375f1b_2083711b-2405-4081-a4bf-0619c8375f1b.docx"/>
    <n v="212"/>
    <n v="0"/>
    <n v="0"/>
    <n v="0"/>
    <n v="0"/>
    <n v="0"/>
    <n v="0"/>
    <n v="0"/>
    <n v="0"/>
    <d v="2020-02-09T00:48:09"/>
    <d v="2020-02-09T01:09:33"/>
    <d v="2020-02-09T00:48:08"/>
    <n v="0"/>
    <n v="0"/>
    <n v="1"/>
    <n v="14263275"/>
    <n v="27"/>
    <n v="7"/>
    <n v="51585032"/>
    <n v="135"/>
    <n v="22"/>
    <n v="690967846"/>
    <n v="2189"/>
    <n v="244"/>
    <n v="1987350"/>
    <n v="3"/>
    <n v="244"/>
    <n v="33162931"/>
    <n v="59"/>
    <n v="244"/>
    <n v="76371758"/>
    <n v="171"/>
    <n v="244"/>
    <n v="690967846"/>
    <n v="2189"/>
    <n v="244"/>
    <n v="1987350"/>
    <n v="3"/>
    <n v="0"/>
    <n v="17164660"/>
    <n v="32"/>
    <n v="1"/>
    <n v="57009055"/>
    <n v="140"/>
    <n v="6"/>
    <n v="690967846"/>
    <n v="2189"/>
    <n v="244"/>
    <s v="domain\PeerSvc"/>
    <x v="1231"/>
    <n v="1"/>
  </r>
  <r>
    <s v="\\FS1\2018\124688"/>
    <n v="8"/>
    <n v="2965316099"/>
    <n v="15917"/>
    <n v="863"/>
    <n v="186298"/>
    <n v="8339592"/>
    <n v="3436055"/>
    <n v="494874243"/>
    <n v="0"/>
    <s v="\\FS1\2018\123456\2018\X\001\CC\2083711b-2405-4081-a4bf-0619c8375f1b\GMI.xml"/>
    <n v="8"/>
    <n v="0"/>
    <s v="\\FS1\2018\123456\2018\I\002\CC\2083711b-2405-4081-a4bf-0619c8375f1b\CF_37300_2083711b-2405-4081-a4bf-0619c8375f1b_2083711b-2405-4081-a4bf-0619c8375f1b.docx"/>
    <n v="212"/>
    <n v="0"/>
    <n v="0"/>
    <n v="0"/>
    <n v="0"/>
    <n v="0"/>
    <n v="0"/>
    <n v="0"/>
    <n v="1"/>
    <d v="2020-02-09T00:41:37"/>
    <d v="2020-02-09T01:24:52"/>
    <d v="2020-02-09T00:41:37"/>
    <n v="677941"/>
    <n v="1"/>
    <n v="395"/>
    <n v="4257703"/>
    <n v="21"/>
    <n v="400"/>
    <n v="611384657"/>
    <n v="8179"/>
    <n v="662"/>
    <n v="2948673260"/>
    <n v="15881"/>
    <n v="863"/>
    <n v="80437042"/>
    <n v="1571"/>
    <n v="863"/>
    <n v="104104523"/>
    <n v="1604"/>
    <n v="863"/>
    <n v="695116594"/>
    <n v="8263"/>
    <n v="863"/>
    <n v="2965316099"/>
    <n v="15917"/>
    <n v="863"/>
    <n v="77562229"/>
    <n v="1561"/>
    <n v="0"/>
    <n v="93239572"/>
    <n v="1596"/>
    <n v="1"/>
    <n v="270166666"/>
    <n v="7669"/>
    <n v="108"/>
    <n v="2945280775"/>
    <n v="15862"/>
    <n v="863"/>
    <s v="domain\PeerSvc"/>
    <x v="1232"/>
    <n v="1"/>
  </r>
  <r>
    <s v="\\FS1\2018\124689"/>
    <n v="8"/>
    <n v="646287145"/>
    <n v="2991"/>
    <n v="332"/>
    <n v="216077"/>
    <n v="5180922"/>
    <n v="1946648"/>
    <n v="449444241"/>
    <n v="0"/>
    <s v="\\FS1\2018\123456\2018\P\001\CC\2083711b-2405-4081-a4bf-0619c8375f1b\GMI.xml"/>
    <n v="8"/>
    <n v="0"/>
    <s v="\\FS1\2018\123456\2018\P\001\CC\2083711b-2405-4081-a4bf-0619c8375f1b\CFf_2083711b-2405-4081-a4bf-0619c8375f1b_2083711b-2405-4081-a4bf-0619c8375f1b.docx"/>
    <n v="209"/>
    <n v="0"/>
    <n v="0"/>
    <n v="0"/>
    <n v="0"/>
    <n v="0"/>
    <n v="1"/>
    <n v="1"/>
    <n v="0"/>
    <d v="2020-02-07T17:24:44"/>
    <d v="2020-02-09T01:24:34"/>
    <d v="2020-02-07T16:49:13"/>
    <n v="0"/>
    <n v="0"/>
    <n v="0"/>
    <n v="5416200"/>
    <n v="20"/>
    <n v="9"/>
    <n v="139076821"/>
    <n v="949"/>
    <n v="201"/>
    <n v="599473692"/>
    <n v="2720"/>
    <n v="332"/>
    <n v="4230473"/>
    <n v="9"/>
    <n v="332"/>
    <n v="10430770"/>
    <n v="26"/>
    <n v="332"/>
    <n v="199742580"/>
    <n v="1033"/>
    <n v="332"/>
    <n v="646287145"/>
    <n v="2991"/>
    <n v="332"/>
    <n v="0"/>
    <n v="0"/>
    <n v="0"/>
    <n v="7441255"/>
    <n v="20"/>
    <n v="1"/>
    <n v="196265149"/>
    <n v="1025"/>
    <n v="5"/>
    <n v="593911832"/>
    <n v="2713"/>
    <n v="332"/>
    <s v="domain\PeerSvc"/>
    <x v="1233"/>
    <n v="1"/>
  </r>
  <r>
    <s v="\\FS1\2018\124690"/>
    <n v="8"/>
    <n v="482694869"/>
    <n v="164"/>
    <n v="23"/>
    <n v="2943261"/>
    <n v="14435942"/>
    <n v="20986733"/>
    <n v="482626547"/>
    <n v="0"/>
    <s v="\\FS1\2018\123456\2018\C\001\CC\2083711b-2405-4081-a4bf-0619c8375f1b\LGP.docx"/>
    <n v="8"/>
    <n v="0"/>
    <s v="\\FS1\2018\123456\2018\C\001\CC\2083711b-2405-4081-a4bf-0619c8375f1b\CFf_2083711b-2405-4081-a4bf-0619c8375f1b_2083711b-2405-4081-a4bf-0619c8375f1b.docx"/>
    <n v="209"/>
    <n v="0"/>
    <n v="0"/>
    <n v="0"/>
    <n v="0"/>
    <n v="0"/>
    <n v="0"/>
    <n v="0"/>
    <n v="0"/>
    <d v="2019-11-21T17:44:46"/>
    <d v="2020-02-08T21:17:28"/>
    <d v="2019-11-13T16:49:33"/>
    <n v="0"/>
    <n v="0"/>
    <n v="0"/>
    <n v="0"/>
    <n v="0"/>
    <n v="0"/>
    <n v="0"/>
    <n v="0"/>
    <n v="0"/>
    <n v="482694869"/>
    <n v="164"/>
    <n v="23"/>
    <n v="0"/>
    <n v="0"/>
    <n v="23"/>
    <n v="0"/>
    <n v="0"/>
    <n v="23"/>
    <n v="0"/>
    <n v="0"/>
    <n v="23"/>
    <n v="482694869"/>
    <n v="164"/>
    <n v="23"/>
    <n v="0"/>
    <n v="0"/>
    <n v="0"/>
    <n v="0"/>
    <n v="0"/>
    <n v="0"/>
    <n v="0"/>
    <n v="0"/>
    <n v="0"/>
    <n v="482694869"/>
    <n v="164"/>
    <n v="23"/>
    <s v="domain\PeerSvc"/>
    <x v="1234"/>
    <n v="1"/>
  </r>
  <r>
    <s v="\\FS1\2018\124691"/>
    <n v="8"/>
    <n v="854388255"/>
    <n v="2619"/>
    <n v="281"/>
    <n v="326226"/>
    <n v="4535316"/>
    <n v="3040527"/>
    <n v="256028715"/>
    <n v="0"/>
    <s v="\\FS1\2018\123456\2018\C\001\CC\2083711b-2405-4081-a4bf-0619c8375f1b\GMI.xml"/>
    <n v="8"/>
    <n v="0"/>
    <s v="\\FS1\2018\123456\2018\S\001\CC\2083711b-2405-4081-a4bf-0619c8375f1b\Cache_CF_5_2083711b-2405-4081-a4bf-0619c8375f1b_2083711b-2405-4081-a4bf-0619c8375f1b.docx"/>
    <n v="214"/>
    <n v="0"/>
    <n v="0"/>
    <n v="0"/>
    <n v="0"/>
    <n v="0"/>
    <n v="0"/>
    <n v="0"/>
    <n v="0"/>
    <d v="2020-02-08T18:31:28"/>
    <d v="2020-02-09T01:05:03"/>
    <d v="2020-02-08T18:31:24"/>
    <n v="746027"/>
    <n v="1"/>
    <n v="1"/>
    <n v="7512796"/>
    <n v="52"/>
    <n v="18"/>
    <n v="71771763"/>
    <n v="418"/>
    <n v="97"/>
    <n v="838649744"/>
    <n v="2565"/>
    <n v="281"/>
    <n v="5632629"/>
    <n v="8"/>
    <n v="281"/>
    <n v="39228971"/>
    <n v="83"/>
    <n v="281"/>
    <n v="108465805"/>
    <n v="454"/>
    <n v="281"/>
    <n v="854388255"/>
    <n v="2619"/>
    <n v="281"/>
    <n v="746027"/>
    <n v="1"/>
    <n v="0"/>
    <n v="32477445"/>
    <n v="77"/>
    <n v="0"/>
    <n v="59179528"/>
    <n v="383"/>
    <n v="10"/>
    <n v="810905964"/>
    <n v="2523"/>
    <n v="281"/>
    <s v="domain\PeerSvc"/>
    <x v="1235"/>
    <n v="1"/>
  </r>
  <r>
    <s v="\\FS1\2018\124692"/>
    <n v="8"/>
    <n v="324938898"/>
    <n v="867"/>
    <n v="120"/>
    <n v="374785"/>
    <n v="7240669"/>
    <n v="2707824"/>
    <n v="144616192"/>
    <n v="0"/>
    <s v="\\FS1\2018\123456\2018\S\001\CC\2083711b-2405-4081-a4bf-0619c8375f1b\GLI.xml"/>
    <n v="8"/>
    <n v="0"/>
    <s v="\\FS1\2018\123456\2018\P\001\CC\2083711b-2405-4081-a4bf-0619c8375f1b\CF_311_2083711b-2405-4081-a4bf-0619c8375f1b_2083711b-2405-4081-a4bf-0619c8375f1b.docx"/>
    <n v="210"/>
    <n v="0"/>
    <n v="0"/>
    <n v="0"/>
    <n v="0"/>
    <n v="0"/>
    <n v="0"/>
    <n v="0"/>
    <n v="0"/>
    <d v="2020-02-08T23:01:38"/>
    <d v="2020-02-09T00:59:03"/>
    <d v="2020-02-08T23:01:38"/>
    <n v="2104228"/>
    <n v="3"/>
    <n v="3"/>
    <n v="5792769"/>
    <n v="12"/>
    <n v="6"/>
    <n v="7318692"/>
    <n v="19"/>
    <n v="7"/>
    <n v="319637499"/>
    <n v="850"/>
    <n v="120"/>
    <n v="3573093"/>
    <n v="6"/>
    <n v="120"/>
    <n v="10640779"/>
    <n v="20"/>
    <n v="120"/>
    <n v="13205296"/>
    <n v="29"/>
    <n v="120"/>
    <n v="324938898"/>
    <n v="867"/>
    <n v="120"/>
    <n v="2292863"/>
    <n v="4"/>
    <n v="0"/>
    <n v="8762160"/>
    <n v="16"/>
    <n v="0"/>
    <n v="11329232"/>
    <n v="24"/>
    <n v="0"/>
    <n v="316604181"/>
    <n v="845"/>
    <n v="120"/>
    <s v="domain\PeerSvc"/>
    <x v="1236"/>
    <n v="1"/>
  </r>
  <r>
    <s v="\\FS1\2018\124693"/>
    <n v="8"/>
    <n v="1626612893"/>
    <n v="2055"/>
    <n v="216"/>
    <n v="791539"/>
    <n v="51040047"/>
    <n v="7530615"/>
    <n v="1227431260"/>
    <n v="0"/>
    <s v="\\FS1\2018\123456\2018\C\001\CC\2083711b-2405-4081-a4bf-0619c8375f1b\GLI.xml"/>
    <n v="8"/>
    <n v="0"/>
    <s v="\\FS1\2018\123456\2018\C\001\CC\2083711b-2405-4081-a4bf-0619c8375f1b\FC_CFf_2083711b-2405-4081-a4bf-0619c8375f1b_2083711b-2405-4081-a4bf-0619c8375f1b.docx"/>
    <n v="212"/>
    <n v="0"/>
    <n v="0"/>
    <n v="0"/>
    <n v="0"/>
    <n v="0"/>
    <n v="0"/>
    <n v="0"/>
    <n v="0"/>
    <d v="2020-02-08T13:36:09"/>
    <d v="2020-02-09T00:42:49"/>
    <d v="2020-02-08T13:13:08"/>
    <n v="0"/>
    <n v="0"/>
    <n v="2"/>
    <n v="15802988"/>
    <n v="32"/>
    <n v="12"/>
    <n v="714396759"/>
    <n v="925"/>
    <n v="119"/>
    <n v="1619673857"/>
    <n v="2040"/>
    <n v="216"/>
    <n v="1481808"/>
    <n v="2"/>
    <n v="216"/>
    <n v="36925364"/>
    <n v="40"/>
    <n v="216"/>
    <n v="788911891"/>
    <n v="967"/>
    <n v="216"/>
    <n v="1626612893"/>
    <n v="2055"/>
    <n v="216"/>
    <n v="1481808"/>
    <n v="2"/>
    <n v="0"/>
    <n v="36924025"/>
    <n v="39"/>
    <n v="3"/>
    <n v="504026679"/>
    <n v="870"/>
    <n v="42"/>
    <n v="1618265276"/>
    <n v="2035"/>
    <n v="216"/>
    <s v="domain\PeerSvc"/>
    <x v="1237"/>
    <n v="1"/>
  </r>
  <r>
    <s v="\\FS1\2018\124694"/>
    <n v="8"/>
    <n v="1314578867"/>
    <n v="4485"/>
    <n v="454"/>
    <n v="293105"/>
    <n v="22853407"/>
    <n v="2895548"/>
    <n v="927441912"/>
    <n v="0"/>
    <s v="\\FS1\2018\123456\2018\I\002\CC\2083711b-2405-4081-a4bf-0619c8375f1b\GLI.xml"/>
    <n v="8"/>
    <n v="0"/>
    <s v="\\FS1\2018\123456\2018\I\002\CC\2083711b-2405-4081-a4bf-0619c8375f1b\CFf_2083711b-2405-4081-a4bf-0619c8375f1b_2083711b-2405-4081-a4bf-0619c8375f1b.docx"/>
    <n v="209"/>
    <n v="0"/>
    <n v="0"/>
    <n v="0"/>
    <n v="0"/>
    <n v="0"/>
    <n v="1"/>
    <n v="1"/>
    <n v="0"/>
    <d v="2020-02-07T22:42:27"/>
    <d v="2020-02-09T01:24:06"/>
    <d v="2020-02-07T14:22:07"/>
    <n v="0"/>
    <n v="0"/>
    <n v="0"/>
    <n v="21591303"/>
    <n v="118"/>
    <n v="44"/>
    <n v="325652739"/>
    <n v="783"/>
    <n v="122"/>
    <n v="1244874642"/>
    <n v="4076"/>
    <n v="454"/>
    <n v="796314"/>
    <n v="6"/>
    <n v="454"/>
    <n v="26844912"/>
    <n v="126"/>
    <n v="454"/>
    <n v="490421791"/>
    <n v="1051"/>
    <n v="454"/>
    <n v="1314578867"/>
    <n v="4485"/>
    <n v="454"/>
    <n v="0"/>
    <n v="0"/>
    <n v="0"/>
    <n v="12417227"/>
    <n v="104"/>
    <n v="19"/>
    <n v="269498387"/>
    <n v="732"/>
    <n v="44"/>
    <n v="1230040825"/>
    <n v="4061"/>
    <n v="454"/>
    <s v="domain\PeerSvc"/>
    <x v="1238"/>
    <n v="1"/>
  </r>
  <r>
    <s v="\\FS1\2018\124695"/>
    <n v="8"/>
    <n v="1282706543"/>
    <n v="4535"/>
    <n v="428"/>
    <n v="282845"/>
    <n v="6725710"/>
    <n v="2996977"/>
    <n v="926798649"/>
    <n v="0"/>
    <s v="\\FS1\2018\123456\2018\P\001\CC\2083711b-2405-4081-a4bf-0619c8375f1b\CF_3_2083711b-2405-4081-a4bf-0619c8375f1b_2083711b-2405-4081-a4bf-0619c8375f1b.docx"/>
    <n v="8"/>
    <n v="0"/>
    <s v="\\FS1\2018\123456\2018\I\001\CC\2083711b-2405-4081-a4bf-0619c8375f1b\Cache_CFf_2083711b-2405-4081-a4bf-0619c8375f1b_2083711b-2405-4081-a4bf-0619c8375f1b.docx"/>
    <n v="215"/>
    <n v="0"/>
    <n v="0"/>
    <n v="0"/>
    <n v="0"/>
    <n v="0"/>
    <n v="1"/>
    <n v="1"/>
    <n v="0"/>
    <d v="2020-02-07T15:17:29"/>
    <d v="2020-02-09T01:06:07"/>
    <d v="2020-02-07T15:16:07"/>
    <n v="0"/>
    <n v="0"/>
    <n v="0"/>
    <n v="615905"/>
    <n v="4"/>
    <n v="5"/>
    <n v="26683884"/>
    <n v="54"/>
    <n v="17"/>
    <n v="1201450939"/>
    <n v="4060"/>
    <n v="428"/>
    <n v="1226320"/>
    <n v="2"/>
    <n v="428"/>
    <n v="21095675"/>
    <n v="29"/>
    <n v="428"/>
    <n v="63798806"/>
    <n v="97"/>
    <n v="428"/>
    <n v="1282706543"/>
    <n v="4534"/>
    <n v="428"/>
    <n v="0"/>
    <n v="0"/>
    <n v="0"/>
    <n v="7930648"/>
    <n v="13"/>
    <n v="1"/>
    <n v="30753086"/>
    <n v="54"/>
    <n v="3"/>
    <n v="1126903825"/>
    <n v="3970"/>
    <n v="428"/>
    <s v="domain\PeerSvc"/>
    <x v="1239"/>
    <n v="1"/>
  </r>
  <r>
    <s v="\\FS1\2018\124696"/>
    <n v="8"/>
    <n v="10758074"/>
    <n v="69"/>
    <n v="7"/>
    <n v="155914"/>
    <n v="2782847"/>
    <n v="1536867"/>
    <n v="8568431"/>
    <n v="0"/>
    <s v="\\FS1\2018\123456\2018\S\001\CC\2083711b-2405-4081-a4bf-0619c8375f1b\GLI.xml"/>
    <n v="8"/>
    <n v="0"/>
    <s v="\\FS1\2018\123456\2018\S\001\CC\2083711b-2405-4081-a4bf-0619c8375f1b\CFf_2083711b-2405-4081-a4bf-0619c8375f1b_2083711b-2405-4081-a4bf-0619c8375f1b.docx"/>
    <n v="209"/>
    <n v="0"/>
    <n v="0"/>
    <n v="0"/>
    <n v="0"/>
    <n v="0"/>
    <n v="0"/>
    <n v="0"/>
    <n v="0"/>
    <d v="2019-12-18T15:57:41"/>
    <d v="2020-02-08T21:17:18"/>
    <d v="2019-12-18T15:31:29"/>
    <n v="0"/>
    <n v="0"/>
    <n v="0"/>
    <n v="0"/>
    <n v="0"/>
    <n v="0"/>
    <n v="0"/>
    <n v="0"/>
    <n v="0"/>
    <n v="10758074"/>
    <n v="69"/>
    <n v="7"/>
    <n v="0"/>
    <n v="0"/>
    <n v="7"/>
    <n v="0"/>
    <n v="0"/>
    <n v="7"/>
    <n v="0"/>
    <n v="0"/>
    <n v="7"/>
    <n v="10758074"/>
    <n v="69"/>
    <n v="7"/>
    <n v="0"/>
    <n v="0"/>
    <n v="0"/>
    <n v="0"/>
    <n v="0"/>
    <n v="0"/>
    <n v="0"/>
    <n v="0"/>
    <n v="0"/>
    <n v="10758074"/>
    <n v="69"/>
    <n v="7"/>
    <s v="domain\PeerSvc"/>
    <x v="1240"/>
    <n v="1"/>
  </r>
  <r>
    <s v="\\FS1\2018\124697"/>
    <n v="8"/>
    <n v="270648666"/>
    <n v="1143"/>
    <n v="105"/>
    <n v="236787"/>
    <n v="3811481"/>
    <n v="2577606"/>
    <n v="128618793"/>
    <n v="0"/>
    <s v="\\FS1\2018\123456\2018\S\001\PC\PP\2083711b-2405-4081-a4bf-0619c8375f1b.cp"/>
    <n v="8"/>
    <n v="0"/>
    <s v="\\FS1\2018\123456\2018\S\001\CC\2083711b-2405-4081-a4bf-0619c8375f1b\CFf_2083711b-2405-4081-a4bf-0619c8375f1b_2083711b-2405-4081-a4bf-0619c8375f1b.docx"/>
    <n v="209"/>
    <n v="0"/>
    <n v="0"/>
    <n v="0"/>
    <n v="0"/>
    <n v="0"/>
    <n v="0"/>
    <n v="0"/>
    <n v="0"/>
    <d v="2020-02-08T21:48:01"/>
    <d v="2020-02-09T01:24:33"/>
    <d v="2020-02-08T21:48:01"/>
    <n v="0"/>
    <n v="0"/>
    <n v="1"/>
    <n v="4365520"/>
    <n v="21"/>
    <n v="9"/>
    <n v="40282568"/>
    <n v="228"/>
    <n v="51"/>
    <n v="267517991"/>
    <n v="1130"/>
    <n v="105"/>
    <n v="1920488"/>
    <n v="12"/>
    <n v="105"/>
    <n v="5610650"/>
    <n v="24"/>
    <n v="105"/>
    <n v="42657392"/>
    <n v="232"/>
    <n v="105"/>
    <n v="270648666"/>
    <n v="1143"/>
    <n v="105"/>
    <n v="30756"/>
    <n v="1"/>
    <n v="0"/>
    <n v="4393979"/>
    <n v="21"/>
    <n v="1"/>
    <n v="18087767"/>
    <n v="194"/>
    <n v="7"/>
    <n v="257747441"/>
    <n v="1118"/>
    <n v="105"/>
    <s v="domain\PeerSvc"/>
    <x v="1241"/>
    <n v="1"/>
  </r>
  <r>
    <s v="\\FS1\2018\124698"/>
    <n v="8"/>
    <n v="329466402"/>
    <n v="1628"/>
    <n v="198"/>
    <n v="202374"/>
    <n v="1324597"/>
    <n v="1663971"/>
    <n v="283726479"/>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1"/>
    <n v="0"/>
    <d v="2020-02-09T01:35:42"/>
    <d v="2020-02-09T02:29:04"/>
    <d v="2020-02-09T01:35:42"/>
    <n v="0"/>
    <n v="0"/>
    <n v="1"/>
    <n v="370404"/>
    <n v="2"/>
    <n v="1"/>
    <n v="53023227"/>
    <n v="492"/>
    <n v="114"/>
    <n v="293209700"/>
    <n v="1412"/>
    <n v="198"/>
    <n v="493568"/>
    <n v="1"/>
    <n v="198"/>
    <n v="1516773"/>
    <n v="5"/>
    <n v="198"/>
    <n v="53676717"/>
    <n v="494"/>
    <n v="198"/>
    <n v="329466402"/>
    <n v="1628"/>
    <n v="198"/>
    <n v="493568"/>
    <n v="1"/>
    <n v="0"/>
    <n v="1516773"/>
    <n v="5"/>
    <n v="0"/>
    <n v="8794681"/>
    <n v="400"/>
    <n v="14"/>
    <n v="287979766"/>
    <n v="1408"/>
    <n v="198"/>
    <s v="domain\PeerSvc"/>
    <x v="1242"/>
    <n v="1"/>
  </r>
  <r>
    <s v="\\FS1\2018\124699"/>
    <n v="8"/>
    <n v="1968225761"/>
    <n v="4499"/>
    <n v="552"/>
    <n v="437480"/>
    <n v="28592776"/>
    <n v="3565626"/>
    <n v="383629119"/>
    <n v="0"/>
    <s v="\\FS1\2018\123456\2018\I\001\CC\2083711b-2405-4081-a4bf-0619c8375f1b\GMI.xml"/>
    <n v="8"/>
    <n v="0"/>
    <s v="\\FS1\2018\123456\2018\I\001\CC\2083711b-2405-4081-a4bf-0619c8375f1b\CFf_2083711b-2405-4081-a4bf-0619c8375f1b_2083711b-2405-4081-a4bf-0619c8375f1b.docx"/>
    <n v="209"/>
    <n v="0"/>
    <n v="0"/>
    <n v="0"/>
    <n v="0"/>
    <n v="0"/>
    <n v="0"/>
    <n v="2"/>
    <n v="0"/>
    <d v="2020-02-07T18:25:25"/>
    <d v="2020-02-09T00:23:03"/>
    <d v="2020-02-07T17:06:57"/>
    <n v="0"/>
    <n v="0"/>
    <n v="0"/>
    <n v="16720066"/>
    <n v="21"/>
    <n v="9"/>
    <n v="54432902"/>
    <n v="74"/>
    <n v="16"/>
    <n v="1908656957"/>
    <n v="4284"/>
    <n v="552"/>
    <n v="2186682"/>
    <n v="2"/>
    <n v="552"/>
    <n v="37987347"/>
    <n v="46"/>
    <n v="552"/>
    <n v="85482483"/>
    <n v="119"/>
    <n v="552"/>
    <n v="1968225761"/>
    <n v="4499"/>
    <n v="552"/>
    <n v="0"/>
    <n v="0"/>
    <n v="0"/>
    <n v="20840226"/>
    <n v="26"/>
    <n v="0"/>
    <n v="48144108"/>
    <n v="78"/>
    <n v="0"/>
    <n v="1863281544"/>
    <n v="4257"/>
    <n v="552"/>
    <s v="domain\PeerSvc"/>
    <x v="1243"/>
    <n v="1"/>
  </r>
  <r>
    <s v="\\FS1\2018\124700"/>
    <n v="8"/>
    <n v="449858445"/>
    <n v="1124"/>
    <n v="131"/>
    <n v="400229"/>
    <n v="1432709"/>
    <n v="3434033"/>
    <n v="291938371"/>
    <n v="0"/>
    <s v="\\FS1\2018\123456\2018\S\001\PC\PP\2083711b-2405-4081-a4bf-0619c8375f1b.cp"/>
    <n v="8"/>
    <n v="0"/>
    <s v="\\FS1\2018\123456\2018\S\001\CC\2083711b-2405-4081-a4bf-0619c8375f1b\CF_13_2083711b-2405-4081-a4bf-0619c8375f1b_2083711b-2405-4081-a4bf-0619c8375f1b.docx"/>
    <n v="209"/>
    <n v="0"/>
    <n v="0"/>
    <n v="0"/>
    <n v="0"/>
    <n v="0"/>
    <n v="0"/>
    <n v="0"/>
    <n v="0"/>
    <d v="2020-02-06T21:01:53"/>
    <d v="2020-02-08T20:40:19"/>
    <d v="2020-02-06T21:01:45"/>
    <n v="0"/>
    <n v="0"/>
    <n v="0"/>
    <n v="677678"/>
    <n v="1"/>
    <n v="1"/>
    <n v="108911860"/>
    <n v="322"/>
    <n v="59"/>
    <n v="427754794"/>
    <n v="1079"/>
    <n v="131"/>
    <n v="0"/>
    <n v="0"/>
    <n v="131"/>
    <n v="2066524"/>
    <n v="3"/>
    <n v="131"/>
    <n v="128754439"/>
    <n v="349"/>
    <n v="131"/>
    <n v="449858445"/>
    <n v="1124"/>
    <n v="131"/>
    <n v="0"/>
    <n v="0"/>
    <n v="0"/>
    <n v="1350330"/>
    <n v="2"/>
    <n v="0"/>
    <n v="72041819"/>
    <n v="278"/>
    <n v="8"/>
    <n v="421194438"/>
    <n v="1066"/>
    <n v="131"/>
    <s v="domain\PeerSvc"/>
    <x v="1244"/>
    <n v="1"/>
  </r>
  <r>
    <s v="\\FS1\2018\124701"/>
    <n v="8"/>
    <n v="344092766"/>
    <n v="604"/>
    <n v="106"/>
    <n v="569690"/>
    <n v="8197439"/>
    <n v="3246158"/>
    <n v="151427207"/>
    <n v="0"/>
    <s v="\\FS1\2018\123456\2018\P\001\CC\2083711b-2405-4081-a4bf-0619c8375f1b\GMI.xml"/>
    <n v="8"/>
    <n v="0"/>
    <s v="\\FS1\2018\123456\2018\P\001\CC\2083711b-2405-4081-a4bf-0619c8375f1b\FC_CFf_2083711b-2405-4081-a4bf-0619c8375f1b_2083711b-2405-4081-a4bf-0619c8375f1b.docx"/>
    <n v="212"/>
    <n v="0"/>
    <n v="0"/>
    <n v="0"/>
    <n v="0"/>
    <n v="0"/>
    <n v="0"/>
    <n v="0"/>
    <n v="0"/>
    <d v="2020-02-06T22:19:24"/>
    <d v="2020-02-08T21:15:13"/>
    <d v="2020-02-06T22:14:45"/>
    <n v="0"/>
    <n v="0"/>
    <n v="0"/>
    <n v="584314"/>
    <n v="7"/>
    <n v="4"/>
    <n v="14729418"/>
    <n v="20"/>
    <n v="8"/>
    <n v="343101563"/>
    <n v="599"/>
    <n v="106"/>
    <n v="0"/>
    <n v="0"/>
    <n v="106"/>
    <n v="10623390"/>
    <n v="14"/>
    <n v="106"/>
    <n v="26494579"/>
    <n v="30"/>
    <n v="106"/>
    <n v="344092766"/>
    <n v="604"/>
    <n v="106"/>
    <n v="0"/>
    <n v="0"/>
    <n v="0"/>
    <n v="4826744"/>
    <n v="11"/>
    <n v="0"/>
    <n v="16310956"/>
    <n v="22"/>
    <n v="0"/>
    <n v="341131565"/>
    <n v="597"/>
    <n v="106"/>
    <s v="domain\PeerSvc"/>
    <x v="1245"/>
    <n v="1"/>
  </r>
  <r>
    <s v="\\FS1\2018\124702"/>
    <n v="8"/>
    <n v="1134732324"/>
    <n v="2954"/>
    <n v="281"/>
    <n v="384134"/>
    <n v="11484277"/>
    <n v="4038193"/>
    <n v="823887182"/>
    <n v="0"/>
    <s v="\\FS1\2018\123456\2018\S\001\CC\2083711b-2405-4081-a4bf-0619c8375f1b\GLI.xml"/>
    <n v="8"/>
    <n v="0"/>
    <s v="\\FS1\2018\123456\2018\C\001\CC\2083711b-2405-4081-a4bf-0619c8375f1b\Cache_CFf_2083711b-2405-4081-a4bf-0619c8375f1b_2083711b-2405-4081-a4bf-0619c8375f1b.docx"/>
    <n v="215"/>
    <n v="0"/>
    <n v="0"/>
    <n v="0"/>
    <n v="0"/>
    <n v="0"/>
    <n v="1"/>
    <n v="1"/>
    <n v="0"/>
    <d v="2020-02-08T22:11:08"/>
    <d v="2020-02-09T00:24:23"/>
    <d v="2020-02-08T22:11:08"/>
    <n v="0"/>
    <n v="0"/>
    <n v="5"/>
    <n v="5563361"/>
    <n v="4"/>
    <n v="7"/>
    <n v="19069684"/>
    <n v="47"/>
    <n v="15"/>
    <n v="1091066719"/>
    <n v="2723"/>
    <n v="281"/>
    <n v="4730949"/>
    <n v="12"/>
    <n v="281"/>
    <n v="17686159"/>
    <n v="21"/>
    <n v="281"/>
    <n v="406348679"/>
    <n v="407"/>
    <n v="281"/>
    <n v="1134732324"/>
    <n v="2954"/>
    <n v="281"/>
    <n v="3545515"/>
    <n v="11"/>
    <n v="0"/>
    <n v="14540135"/>
    <n v="19"/>
    <n v="0"/>
    <n v="30414315"/>
    <n v="61"/>
    <n v="4"/>
    <n v="1079300577"/>
    <n v="2712"/>
    <n v="281"/>
    <s v="domain\PeerSvc"/>
    <x v="1246"/>
    <n v="1"/>
  </r>
  <r>
    <s v="\\FS1\2018\124703"/>
    <n v="8"/>
    <n v="903349573"/>
    <n v="2222"/>
    <n v="226"/>
    <n v="406547"/>
    <n v="51310092"/>
    <n v="3997122"/>
    <n v="596822865"/>
    <n v="0"/>
    <s v="\\FS1\2018\123456\2018\P\001\CC\2083711b-2405-4081-a4bf-0619c8375f1b\GMI.xml"/>
    <n v="8"/>
    <n v="0"/>
    <s v="\\FS1\2018\123456\2018\P\001\CC\2083711b-2405-4081-a4bf-0619c8375f1b\CFf_2083711b-2405-4081-a4bf-0619c8375f1b_2083711b-2405-4081-a4bf-0619c8375f1b.docx"/>
    <n v="209"/>
    <n v="0"/>
    <n v="0"/>
    <n v="0"/>
    <n v="0"/>
    <n v="0"/>
    <n v="0"/>
    <n v="0"/>
    <n v="0"/>
    <d v="2020-02-06T19:20:41"/>
    <d v="2020-02-08T21:21:45"/>
    <d v="2020-02-06T18:38:19"/>
    <n v="0"/>
    <n v="0"/>
    <n v="0"/>
    <n v="6690135"/>
    <n v="9"/>
    <n v="3"/>
    <n v="19053399"/>
    <n v="55"/>
    <n v="10"/>
    <n v="873127155"/>
    <n v="2030"/>
    <n v="226"/>
    <n v="0"/>
    <n v="0"/>
    <n v="226"/>
    <n v="12036415"/>
    <n v="15"/>
    <n v="226"/>
    <n v="38789163"/>
    <n v="81"/>
    <n v="226"/>
    <n v="903349573"/>
    <n v="2222"/>
    <n v="226"/>
    <n v="0"/>
    <n v="0"/>
    <n v="0"/>
    <n v="10258153"/>
    <n v="11"/>
    <n v="0"/>
    <n v="30000132"/>
    <n v="71"/>
    <n v="3"/>
    <n v="861756236"/>
    <n v="1980"/>
    <n v="226"/>
    <s v="domain\PeerSvc"/>
    <x v="1247"/>
    <n v="1"/>
  </r>
  <r>
    <s v="\\FS1\2018\124704"/>
    <n v="8"/>
    <n v="516790130"/>
    <n v="1213"/>
    <n v="240"/>
    <n v="426042"/>
    <n v="10269739"/>
    <n v="2153292"/>
    <n v="210336354"/>
    <n v="0"/>
    <s v="\\FS1\2018\123456\2018\P\001\CC\2083711b-2405-4081-a4bf-0619c8375f1b\LGP.docx"/>
    <n v="8"/>
    <n v="0"/>
    <s v="\\FS1\2018\123456\2018\C\001\CC\2083711b-2405-4081-a4bf-0619c8375f1b\CFf_2083711b-2405-4081-a4bf-0619c8375f1b_2083711b-2405-4081-a4bf-0619c8375f1b.docx"/>
    <n v="209"/>
    <n v="0"/>
    <n v="0"/>
    <n v="0"/>
    <n v="0"/>
    <n v="0"/>
    <n v="0"/>
    <n v="0"/>
    <n v="0"/>
    <d v="2020-02-09T00:05:18"/>
    <d v="2020-02-09T00:53:31"/>
    <d v="2020-02-09T00:05:17"/>
    <n v="0"/>
    <n v="0"/>
    <n v="3"/>
    <n v="24742897"/>
    <n v="13"/>
    <n v="9"/>
    <n v="36728558"/>
    <n v="48"/>
    <n v="23"/>
    <n v="470042266"/>
    <n v="930"/>
    <n v="240"/>
    <n v="22189805"/>
    <n v="7"/>
    <n v="240"/>
    <n v="28029458"/>
    <n v="21"/>
    <n v="240"/>
    <n v="46141937"/>
    <n v="64"/>
    <n v="240"/>
    <n v="516790130"/>
    <n v="1211"/>
    <n v="240"/>
    <n v="1127152"/>
    <n v="4"/>
    <n v="0"/>
    <n v="15599995"/>
    <n v="16"/>
    <n v="0"/>
    <n v="27312172"/>
    <n v="48"/>
    <n v="3"/>
    <n v="471010056"/>
    <n v="939"/>
    <n v="240"/>
    <s v="domain\PeerSvc"/>
    <x v="1248"/>
    <n v="1"/>
  </r>
  <r>
    <s v="\\FS1\2018\124705"/>
    <n v="8"/>
    <n v="1023782232"/>
    <n v="2689"/>
    <n v="259"/>
    <n v="380729"/>
    <n v="16836205"/>
    <n v="3952827"/>
    <n v="558343779"/>
    <n v="0"/>
    <s v="\\FS1\2018\123456\2018\F\001\CC\2083711b-2405-4081-a4bf-0619c8375f1b\GLI.xml"/>
    <n v="8"/>
    <n v="0"/>
    <s v="\\FS1\2018\123456\2018\P\001\CC\2083711b-2405-4081-a4bf-0619c8375f1b\Cache_CF_316_2083711b-2405-4081-a4bf-0619c8375f1b_2083711b-2405-4081-a4bf-0619c8375f1b.docx"/>
    <n v="216"/>
    <n v="0"/>
    <n v="0"/>
    <n v="0"/>
    <n v="0"/>
    <n v="0"/>
    <n v="0"/>
    <n v="1"/>
    <n v="0"/>
    <d v="2020-02-08T09:41:16"/>
    <d v="2020-02-09T00:59:23"/>
    <d v="2020-02-08T09:41:12"/>
    <n v="707821"/>
    <n v="1"/>
    <n v="1"/>
    <n v="11667982"/>
    <n v="26"/>
    <n v="9"/>
    <n v="93040083"/>
    <n v="216"/>
    <n v="35"/>
    <n v="1003355036"/>
    <n v="2579"/>
    <n v="259"/>
    <n v="3861545"/>
    <n v="5"/>
    <n v="259"/>
    <n v="28866240"/>
    <n v="43"/>
    <n v="259"/>
    <n v="120344128"/>
    <n v="241"/>
    <n v="259"/>
    <n v="1023782232"/>
    <n v="2689"/>
    <n v="259"/>
    <n v="707821"/>
    <n v="1"/>
    <n v="0"/>
    <n v="18821970"/>
    <n v="34"/>
    <n v="1"/>
    <n v="105456757"/>
    <n v="229"/>
    <n v="21"/>
    <n v="989541700"/>
    <n v="2562"/>
    <n v="259"/>
    <s v="domain\PeerSvc"/>
    <x v="1249"/>
    <n v="1"/>
  </r>
  <r>
    <s v="\\FS1\2018\124706"/>
    <n v="8"/>
    <n v="1439377808"/>
    <n v="4984"/>
    <n v="508"/>
    <n v="288799"/>
    <n v="5038817"/>
    <n v="2833420"/>
    <n v="856934153"/>
    <n v="0"/>
    <s v="\\FS1\2018\123456\2018\F\001\CC\2083711b-2405-4081-a4bf-0619c8375f1b\CFf_2083711b-2405-4081-a4bf-0619c8375f1b_2083711b-2405-4081-a4bf-0619c8375f1b.docx"/>
    <n v="8"/>
    <n v="0"/>
    <s v="\\FS1\2018\123456\2018\F\001\CC\2083711b-2405-4081-a4bf-0619c8375f1b\CFf_2083711b-2405-4081-a4bf-0619c8375f1b_2083711b-2405-4081-a4bf-0619c8375f1b.docx"/>
    <n v="209"/>
    <n v="0"/>
    <n v="0"/>
    <n v="0"/>
    <n v="0"/>
    <n v="0"/>
    <n v="1"/>
    <n v="1"/>
    <n v="0"/>
    <d v="2020-02-06T22:42:07"/>
    <d v="2020-02-08T21:38:09"/>
    <d v="2020-02-06T13:25:38"/>
    <n v="0"/>
    <n v="0"/>
    <n v="0"/>
    <n v="0"/>
    <n v="0"/>
    <n v="1"/>
    <n v="6579593"/>
    <n v="19"/>
    <n v="8"/>
    <n v="1337131393"/>
    <n v="4401"/>
    <n v="508"/>
    <n v="0"/>
    <n v="0"/>
    <n v="508"/>
    <n v="9393969"/>
    <n v="15"/>
    <n v="508"/>
    <n v="27062189"/>
    <n v="57"/>
    <n v="508"/>
    <n v="1439377808"/>
    <n v="4984"/>
    <n v="508"/>
    <n v="0"/>
    <n v="0"/>
    <n v="0"/>
    <n v="1010015"/>
    <n v="2"/>
    <n v="0"/>
    <n v="7428374"/>
    <n v="21"/>
    <n v="1"/>
    <n v="1309037828"/>
    <n v="4346"/>
    <n v="508"/>
    <s v="domain\PeerSvc"/>
    <x v="1250"/>
    <n v="1"/>
  </r>
  <r>
    <s v="\\FS1\2018\124707"/>
    <n v="8"/>
    <n v="2346133672"/>
    <n v="11623"/>
    <n v="405"/>
    <n v="201852"/>
    <n v="15459094"/>
    <n v="5792922"/>
    <n v="736268346"/>
    <n v="0"/>
    <s v="\\FS1\2018\123456\2018\I\001\PC\SP\2083711b-2405-4081-a4bf-0619c8375f1b\"/>
    <n v="8"/>
    <n v="0"/>
    <s v="\\FS1\2018\123456\2018\S\001\CC\2083711b-2405-4081-a4bf-0619c8375f1b\FC_CF_35_2083711b-2405-4081-a4bf-0619c8375f1b_2083711b-2405-4081-a4bf-0619c8375f1b.docx"/>
    <n v="212"/>
    <n v="0"/>
    <n v="0"/>
    <n v="0"/>
    <n v="0"/>
    <n v="0"/>
    <n v="4"/>
    <n v="0"/>
    <n v="0"/>
    <d v="2020-02-05T21:14:11"/>
    <d v="2020-02-08T21:20:17"/>
    <d v="2020-02-05T21:05:05"/>
    <n v="0"/>
    <n v="0"/>
    <n v="0"/>
    <n v="0"/>
    <n v="0"/>
    <n v="1"/>
    <n v="0"/>
    <n v="0"/>
    <n v="1"/>
    <n v="883294088"/>
    <n v="2972"/>
    <n v="405"/>
    <n v="0"/>
    <n v="0"/>
    <n v="405"/>
    <n v="578485"/>
    <n v="1"/>
    <n v="405"/>
    <n v="578485"/>
    <n v="1"/>
    <n v="405"/>
    <n v="2346133672"/>
    <n v="11623"/>
    <n v="405"/>
    <n v="0"/>
    <n v="0"/>
    <n v="0"/>
    <n v="578485"/>
    <n v="1"/>
    <n v="0"/>
    <n v="578485"/>
    <n v="1"/>
    <n v="0"/>
    <n v="845144744"/>
    <n v="2933"/>
    <n v="405"/>
    <s v="domain\PeerSvc"/>
    <x v="1251"/>
    <n v="1"/>
  </r>
  <r>
    <s v="\\FS1\2018\124708"/>
    <n v="8"/>
    <n v="263991609"/>
    <n v="1363"/>
    <n v="137"/>
    <n v="193684"/>
    <n v="2051262"/>
    <n v="1926946"/>
    <n v="215885819"/>
    <n v="0"/>
    <s v="\\FS1\2018\123456\2018\S\001\CC\2083711b-2405-4081-a4bf-0619c8375f1b\GLI.xml"/>
    <n v="8"/>
    <n v="0"/>
    <s v="\\FS1\2018\123456\2018\I\001\CC\2083711b-2405-4081-a4bf-0619c8375f1b\CF_801_2083711b-2405-4081-a4bf-0619c8375f1b_2083711b-2405-4081-a4bf-0619c8375f1b.docx"/>
    <n v="210"/>
    <n v="0"/>
    <n v="0"/>
    <n v="0"/>
    <n v="0"/>
    <n v="0"/>
    <n v="0"/>
    <n v="0"/>
    <n v="0"/>
    <d v="2020-02-06T10:24:54"/>
    <d v="2020-02-08T21:00:36"/>
    <d v="2020-02-06T09:26:28"/>
    <n v="0"/>
    <n v="0"/>
    <n v="0"/>
    <n v="6251161"/>
    <n v="29"/>
    <n v="6"/>
    <n v="84480791"/>
    <n v="637"/>
    <n v="97"/>
    <n v="263179158"/>
    <n v="1358"/>
    <n v="137"/>
    <n v="0"/>
    <n v="0"/>
    <n v="137"/>
    <n v="10537562"/>
    <n v="34"/>
    <n v="137"/>
    <n v="88349866"/>
    <n v="654"/>
    <n v="137"/>
    <n v="263991609"/>
    <n v="1363"/>
    <n v="137"/>
    <n v="0"/>
    <n v="0"/>
    <n v="0"/>
    <n v="6832139"/>
    <n v="28"/>
    <n v="3"/>
    <n v="30532254"/>
    <n v="561"/>
    <n v="23"/>
    <n v="263179158"/>
    <n v="1358"/>
    <n v="137"/>
    <s v="domain\PeerSvc"/>
    <x v="1252"/>
    <n v="1"/>
  </r>
  <r>
    <s v="\\FS1\2018\124709"/>
    <n v="8"/>
    <n v="1984397999"/>
    <n v="2204"/>
    <n v="248"/>
    <n v="900362"/>
    <n v="10404691"/>
    <n v="8001604"/>
    <n v="1446839935"/>
    <n v="0"/>
    <s v="\\FS1\2018\123456\2018\I\001\PC\SP\2083711b-2405-4081-a4bf-0619c8375f1b\"/>
    <n v="8"/>
    <n v="0"/>
    <s v="\\FS1\2018\123456\2018\P\001\CC\2083711b-2405-4081-a4bf-0619c8375f1b\CF_331_2083711b-2405-4081-a4bf-0619c8375f1b_2083711b-2405-4081-a4bf-0619c8375f1b.docx"/>
    <n v="210"/>
    <n v="0"/>
    <n v="0"/>
    <n v="0"/>
    <n v="0"/>
    <n v="0"/>
    <n v="0"/>
    <n v="1"/>
    <n v="0"/>
    <d v="2020-02-05T16:34:13"/>
    <d v="2020-02-08T21:16:02"/>
    <d v="2020-02-05T16:29:37"/>
    <n v="0"/>
    <n v="0"/>
    <n v="0"/>
    <n v="0"/>
    <n v="0"/>
    <n v="1"/>
    <n v="697262959"/>
    <n v="316"/>
    <n v="9"/>
    <n v="1909608299"/>
    <n v="2008"/>
    <n v="248"/>
    <n v="0"/>
    <n v="0"/>
    <n v="248"/>
    <n v="2837931"/>
    <n v="2"/>
    <n v="248"/>
    <n v="1158607334"/>
    <n v="528"/>
    <n v="248"/>
    <n v="1984397999"/>
    <n v="2204"/>
    <n v="248"/>
    <n v="0"/>
    <n v="0"/>
    <n v="0"/>
    <n v="2053872"/>
    <n v="1"/>
    <n v="0"/>
    <n v="702573053"/>
    <n v="319"/>
    <n v="3"/>
    <n v="1912853687"/>
    <n v="2018"/>
    <n v="248"/>
    <s v="domain\PeerSvc"/>
    <x v="1253"/>
    <n v="1"/>
  </r>
  <r>
    <s v="\\FS1\2018\124710"/>
    <n v="8"/>
    <n v="9625947388"/>
    <n v="30313"/>
    <n v="2278"/>
    <n v="317551"/>
    <n v="6911258"/>
    <n v="4225613"/>
    <n v="1651138971"/>
    <n v="0"/>
    <s v="\\FS1\2018\123456\2018\K\001\CC\2083711b-2405-4081-a4bf-0619c8375f1b\GMI.xml"/>
    <n v="8"/>
    <n v="0"/>
    <s v="\\FS1\2018\123456\2018\C\001\CC\2083711b-2405-4081-a4bf-0619c8375f1b\Cache_CFf_2083711b-2405-4081-a4bf-0619c8375f1b_2083711b-2405-4081-a4bf-0619c8375f1b.docx"/>
    <n v="215"/>
    <n v="0"/>
    <n v="0"/>
    <n v="0"/>
    <n v="0"/>
    <n v="0"/>
    <n v="4"/>
    <n v="5"/>
    <n v="3"/>
    <d v="2020-02-08T21:52:37"/>
    <d v="2020-02-09T01:24:54"/>
    <d v="2020-02-08T21:45:58"/>
    <n v="3521516"/>
    <n v="13"/>
    <n v="28"/>
    <n v="51414810"/>
    <n v="129"/>
    <n v="81"/>
    <n v="504353414"/>
    <n v="2231"/>
    <n v="557"/>
    <n v="9249842897"/>
    <n v="28149"/>
    <n v="2278"/>
    <n v="64870142"/>
    <n v="120"/>
    <n v="2278"/>
    <n v="281951217"/>
    <n v="687"/>
    <n v="2278"/>
    <n v="1347907891"/>
    <n v="4668"/>
    <n v="2278"/>
    <n v="9625947388"/>
    <n v="30313"/>
    <n v="2278"/>
    <n v="43832316"/>
    <n v="78"/>
    <n v="2"/>
    <n v="87157898"/>
    <n v="206"/>
    <n v="22"/>
    <n v="389870025"/>
    <n v="2023"/>
    <n v="199"/>
    <n v="8496331083"/>
    <n v="27059"/>
    <n v="2278"/>
    <s v="domain\PeerSvc"/>
    <x v="1254"/>
    <n v="1"/>
  </r>
  <r>
    <s v="\\FS1\2018\124711"/>
    <n v="8"/>
    <n v="222182855"/>
    <n v="1048"/>
    <n v="69"/>
    <n v="212006"/>
    <n v="2565886"/>
    <n v="3220041"/>
    <n v="109910425"/>
    <n v="0"/>
    <s v="\\FS1\2018\123456\2018\S\001\CC\2083711b-2405-4081-a4bf-0619c8375f1b\GLI.xml"/>
    <n v="8"/>
    <n v="0"/>
    <s v="\\FS1\2018\123456\2018\S\001\CC\2083711b-2405-4081-a4bf-0619c8375f1b\CF_134_2083711b-2405-4081-a4bf-0619c8375f1b_2083711b-2405-4081-a4bf-0619c8375f1b.docx"/>
    <n v="210"/>
    <n v="0"/>
    <n v="0"/>
    <n v="0"/>
    <n v="0"/>
    <n v="0"/>
    <n v="0"/>
    <n v="0"/>
    <n v="0"/>
    <d v="2020-02-06T05:32:34"/>
    <d v="2020-02-08T21:03:04"/>
    <d v="2020-02-06T05:31:37"/>
    <n v="0"/>
    <n v="0"/>
    <n v="0"/>
    <n v="629972"/>
    <n v="5"/>
    <n v="5"/>
    <n v="8608713"/>
    <n v="46"/>
    <n v="20"/>
    <n v="222182855"/>
    <n v="1048"/>
    <n v="69"/>
    <n v="0"/>
    <n v="0"/>
    <n v="69"/>
    <n v="1163797"/>
    <n v="6"/>
    <n v="69"/>
    <n v="12099103"/>
    <n v="50"/>
    <n v="69"/>
    <n v="222182855"/>
    <n v="1048"/>
    <n v="69"/>
    <n v="0"/>
    <n v="0"/>
    <n v="0"/>
    <n v="587394"/>
    <n v="5"/>
    <n v="2"/>
    <n v="9382722"/>
    <n v="47"/>
    <n v="11"/>
    <n v="222182855"/>
    <n v="1048"/>
    <n v="69"/>
    <s v="domain\PeerSvc"/>
    <x v="1255"/>
    <n v="1"/>
  </r>
  <r>
    <s v="\\FS1\2018\124712"/>
    <n v="8"/>
    <n v="855193376"/>
    <n v="769"/>
    <n v="89"/>
    <n v="1112085"/>
    <n v="13313551"/>
    <n v="9608914"/>
    <n v="829348218"/>
    <n v="0"/>
    <s v="\\FS1\2018\123456\2018\I\001\CC\2083711b-2405-4081-a4bf-0619c8375f1b\GLI.xml"/>
    <n v="8"/>
    <n v="0"/>
    <s v="\\FS1\2018\123456\2018\S\001\CC\2083711b-2405-4081-a4bf-0619c8375f1b\CF_134_2083711b-2405-4081-a4bf-0619c8375f1b_2083711b-2405-4081-a4bf-0619c8375f1b.docx"/>
    <n v="210"/>
    <n v="0"/>
    <n v="0"/>
    <n v="0"/>
    <n v="0"/>
    <n v="0"/>
    <n v="0"/>
    <n v="0"/>
    <n v="0"/>
    <d v="2020-01-22T00:18:20"/>
    <d v="2020-02-08T20:57:49"/>
    <d v="2020-01-14T09:27:00"/>
    <n v="0"/>
    <n v="0"/>
    <n v="0"/>
    <n v="0"/>
    <n v="0"/>
    <n v="0"/>
    <n v="1439196"/>
    <n v="40"/>
    <n v="5"/>
    <n v="852081133"/>
    <n v="759"/>
    <n v="89"/>
    <n v="0"/>
    <n v="0"/>
    <n v="89"/>
    <n v="0"/>
    <n v="0"/>
    <n v="89"/>
    <n v="7769030"/>
    <n v="43"/>
    <n v="89"/>
    <n v="855193376"/>
    <n v="769"/>
    <n v="89"/>
    <n v="0"/>
    <n v="0"/>
    <n v="0"/>
    <n v="0"/>
    <n v="0"/>
    <n v="0"/>
    <n v="7751609"/>
    <n v="40"/>
    <n v="0"/>
    <n v="854478528"/>
    <n v="761"/>
    <n v="89"/>
    <s v="domain\PeerSvc"/>
    <x v="1256"/>
    <n v="1"/>
  </r>
  <r>
    <s v="\\FS1\2018\124713"/>
    <n v="8"/>
    <n v="4161565958"/>
    <n v="20641"/>
    <n v="1340"/>
    <n v="201616"/>
    <n v="18382800"/>
    <n v="3105646"/>
    <n v="2164073047"/>
    <n v="0"/>
    <s v="\\FS1\2018\123456\2018\X\001\CC\2083711b-2405-4081-a4bf-0619c8375f1b\GLI.xml"/>
    <n v="8"/>
    <n v="0"/>
    <s v="\\FS1\2018\123456\2018\I\001\CC\2083711b-2405-4081-a4bf-0619c8375f1b\CF_37300_2083711b-2405-4081-a4bf-0619c8375f1b_2083711b-2405-4081-a4bf-0619c8375f1b.docx"/>
    <n v="212"/>
    <n v="0"/>
    <n v="0"/>
    <n v="0"/>
    <n v="0"/>
    <n v="0"/>
    <n v="1"/>
    <n v="2"/>
    <n v="1"/>
    <d v="2020-02-08T16:03:27"/>
    <d v="2020-02-09T01:07:33"/>
    <d v="2020-02-08T16:03:17"/>
    <n v="3231557"/>
    <n v="12"/>
    <n v="6"/>
    <n v="20119201"/>
    <n v="60"/>
    <n v="12"/>
    <n v="58549562"/>
    <n v="238"/>
    <n v="49"/>
    <n v="3949683189"/>
    <n v="19398"/>
    <n v="1340"/>
    <n v="6649052"/>
    <n v="17"/>
    <n v="1340"/>
    <n v="54523580"/>
    <n v="99"/>
    <n v="1340"/>
    <n v="114735716"/>
    <n v="315"/>
    <n v="1340"/>
    <n v="4161565958"/>
    <n v="20641"/>
    <n v="1340"/>
    <n v="3806371"/>
    <n v="13"/>
    <n v="1"/>
    <n v="24275895"/>
    <n v="66"/>
    <n v="2"/>
    <n v="58335819"/>
    <n v="231"/>
    <n v="18"/>
    <n v="3916364119"/>
    <n v="19375"/>
    <n v="1340"/>
    <s v="domain\PeerSvc"/>
    <x v="1257"/>
    <n v="1"/>
  </r>
  <r>
    <s v="\\FS1\2018\124714"/>
    <n v="8"/>
    <n v="815847491"/>
    <n v="2114"/>
    <n v="258"/>
    <n v="385925"/>
    <n v="2525139"/>
    <n v="3162199"/>
    <n v="330288217"/>
    <n v="0"/>
    <s v="\\FS1\2018\123456\2018\I\003\CC\2083711b-2405-4081-a4bf-0619c8375f1b\GMI.xml"/>
    <n v="8"/>
    <n v="0"/>
    <s v="\\FS1\2018\123456\2018\I\003\CC\2083711b-2405-4081-a4bf-0619c8375f1b\CFf_2083711b-2405-4081-a4bf-0619c8375f1b_2083711b-2405-4081-a4bf-0619c8375f1b.docx"/>
    <n v="209"/>
    <n v="0"/>
    <n v="0"/>
    <n v="0"/>
    <n v="0"/>
    <n v="0"/>
    <n v="0"/>
    <n v="0"/>
    <n v="0"/>
    <d v="2020-02-08T17:42:47"/>
    <d v="2020-02-09T00:18:36"/>
    <d v="2020-02-08T17:00:27"/>
    <n v="0"/>
    <n v="0"/>
    <n v="1"/>
    <n v="2247210"/>
    <n v="2"/>
    <n v="2"/>
    <n v="192637059"/>
    <n v="250"/>
    <n v="10"/>
    <n v="761407981"/>
    <n v="1811"/>
    <n v="258"/>
    <n v="580525"/>
    <n v="1"/>
    <n v="258"/>
    <n v="5360194"/>
    <n v="6"/>
    <n v="258"/>
    <n v="382172897"/>
    <n v="497"/>
    <n v="258"/>
    <n v="815847491"/>
    <n v="2114"/>
    <n v="258"/>
    <n v="580525"/>
    <n v="1"/>
    <n v="0"/>
    <n v="2493970"/>
    <n v="3"/>
    <n v="0"/>
    <n v="193483700"/>
    <n v="254"/>
    <n v="0"/>
    <n v="761370529"/>
    <n v="1833"/>
    <n v="258"/>
    <s v="domain\PeerSvc"/>
    <x v="1258"/>
    <n v="1"/>
  </r>
  <r>
    <s v="\\FS1\2018\124715"/>
    <n v="8"/>
    <n v="186490000"/>
    <n v="493"/>
    <n v="61"/>
    <n v="378275"/>
    <n v="2841604"/>
    <n v="3057213"/>
    <n v="167041675"/>
    <n v="0"/>
    <s v="\\FS1\2018\123456\2018\S\001\CC\2083711b-2405-4081-a4bf-0619c8375f1b\GLI.xml"/>
    <n v="8"/>
    <n v="0"/>
    <s v="\\FS1\2018\123456\2018\I\001\CC\2083711b-2405-4081-a4bf-0619c8375f1b\FC_CFf_2083711b-2405-4081-a4bf-0619c8375f1b_2083711b-2405-4081-a4bf-0619c8375f1b.docx"/>
    <n v="212"/>
    <n v="0"/>
    <n v="0"/>
    <n v="0"/>
    <n v="0"/>
    <n v="0"/>
    <n v="0"/>
    <n v="0"/>
    <n v="0"/>
    <d v="2020-01-27T07:49:33"/>
    <d v="2020-02-08T20:57:12"/>
    <d v="2020-01-27T07:49:33"/>
    <n v="0"/>
    <n v="0"/>
    <n v="0"/>
    <n v="0"/>
    <n v="0"/>
    <n v="0"/>
    <n v="73518665"/>
    <n v="256"/>
    <n v="48"/>
    <n v="185974587"/>
    <n v="490"/>
    <n v="61"/>
    <n v="0"/>
    <n v="0"/>
    <n v="61"/>
    <n v="0"/>
    <n v="0"/>
    <n v="61"/>
    <n v="74319392"/>
    <n v="258"/>
    <n v="61"/>
    <n v="186490000"/>
    <n v="493"/>
    <n v="61"/>
    <n v="0"/>
    <n v="0"/>
    <n v="0"/>
    <n v="0"/>
    <n v="0"/>
    <n v="0"/>
    <n v="39707780"/>
    <n v="215"/>
    <n v="9"/>
    <n v="183147243"/>
    <n v="484"/>
    <n v="61"/>
    <s v="domain\PeerSvc"/>
    <x v="1259"/>
    <n v="1"/>
  </r>
  <r>
    <s v="\\FS1\2018\124716"/>
    <n v="8"/>
    <n v="176401295"/>
    <n v="863"/>
    <n v="37"/>
    <n v="204404"/>
    <n v="997558"/>
    <n v="4767602"/>
    <n v="54551284"/>
    <n v="0"/>
    <s v="\\FS1\2018\123456\2018\I\001\CC\2083711b-2405-4081-a4bf-0619c8375f1b\GMI.xml"/>
    <n v="8"/>
    <n v="0"/>
    <s v="\\FS1\2018\123456\2018\I\002\CC\2083711b-2405-4081-a4bf-0619c8375f1b\CF_500_2083711b-2405-4081-a4bf-0619c8375f1b_2083711b-2405-4081-a4bf-0619c8375f1b.docx"/>
    <n v="210"/>
    <n v="0"/>
    <n v="0"/>
    <n v="0"/>
    <n v="0"/>
    <n v="0"/>
    <n v="0"/>
    <n v="0"/>
    <n v="0"/>
    <d v="2019-05-24T15:52:47"/>
    <d v="2020-02-08T21:20:59"/>
    <d v="2019-05-24T15:52:32"/>
    <n v="0"/>
    <n v="0"/>
    <n v="0"/>
    <n v="0"/>
    <n v="0"/>
    <n v="0"/>
    <n v="0"/>
    <n v="0"/>
    <n v="0"/>
    <n v="0"/>
    <n v="0"/>
    <n v="37"/>
    <n v="0"/>
    <n v="0"/>
    <n v="37"/>
    <n v="0"/>
    <n v="0"/>
    <n v="37"/>
    <n v="0"/>
    <n v="0"/>
    <n v="37"/>
    <n v="176401295"/>
    <n v="863"/>
    <n v="37"/>
    <n v="0"/>
    <n v="0"/>
    <n v="0"/>
    <n v="0"/>
    <n v="0"/>
    <n v="0"/>
    <n v="0"/>
    <n v="0"/>
    <n v="0"/>
    <n v="0"/>
    <n v="0"/>
    <n v="37"/>
    <s v="domain\PeerSvc"/>
    <x v="1260"/>
    <n v="0"/>
  </r>
  <r>
    <s v="\\FS1\2018\124717"/>
    <n v="8"/>
    <n v="1636683313"/>
    <n v="5101"/>
    <n v="607"/>
    <n v="320855"/>
    <n v="9612665"/>
    <n v="2696348"/>
    <n v="387185324"/>
    <n v="0"/>
    <s v="\\FS1\2018\123456\2018\I\002\CC\2083711b-2405-4081-a4bf-0619c8375f1b\offd_2083711b-2405-4081-a4bf-0619c8375f1b_2083711b-2405-4081-a4bf-0619c8375f1b.docx"/>
    <n v="8"/>
    <n v="0"/>
    <s v="\\FS1\2018\123456\2018\I\002\CC\2083711b-2405-4081-a4bf-0619c8375f1b\FC_CFf_2083711b-2405-4081-a4bf-0619c8375f1b_2083711b-2405-4081-a4bf-0619c8375f1b.docx"/>
    <n v="212"/>
    <n v="0"/>
    <n v="0"/>
    <n v="0"/>
    <n v="0"/>
    <n v="0"/>
    <n v="0"/>
    <n v="0"/>
    <n v="0"/>
    <d v="2020-02-07T18:19:27"/>
    <d v="2020-02-09T01:05:55"/>
    <d v="2020-02-07T18:18:38"/>
    <n v="0"/>
    <n v="0"/>
    <n v="0"/>
    <n v="4749512"/>
    <n v="27"/>
    <n v="17"/>
    <n v="390810711"/>
    <n v="1019"/>
    <n v="158"/>
    <n v="1616137987"/>
    <n v="5050"/>
    <n v="607"/>
    <n v="4219321"/>
    <n v="6"/>
    <n v="607"/>
    <n v="33054160"/>
    <n v="51"/>
    <n v="607"/>
    <n v="656682090"/>
    <n v="1483"/>
    <n v="607"/>
    <n v="1636683313"/>
    <n v="5101"/>
    <n v="607"/>
    <n v="0"/>
    <n v="0"/>
    <n v="0"/>
    <n v="26290241"/>
    <n v="40"/>
    <n v="2"/>
    <n v="363939058"/>
    <n v="906"/>
    <n v="61"/>
    <n v="1597109024"/>
    <n v="5008"/>
    <n v="607"/>
    <s v="domain\PeerSvc"/>
    <x v="1261"/>
    <n v="1"/>
  </r>
  <r>
    <s v="\\FS1\2018\124718"/>
    <n v="8"/>
    <n v="4607647615"/>
    <n v="6674"/>
    <n v="634"/>
    <n v="690387"/>
    <n v="91889457"/>
    <n v="7267582"/>
    <n v="2086684306"/>
    <n v="0"/>
    <s v="\\FS1\2018\123456\2018\P\002\CC\2083711b-2405-4081-a4bf-0619c8375f1b\GLI.xml"/>
    <n v="8"/>
    <n v="0"/>
    <s v="\\FS1\2018\123456\2018\I\001\CC\2083711b-2405-4081-a4bf-0619c8375f1b\FC_CFf_2083711b-2405-4081-a4bf-0619c8375f1b_2083711b-2405-4081-a4bf-0619c8375f1b.docx"/>
    <n v="212"/>
    <n v="0"/>
    <n v="0"/>
    <n v="0"/>
    <n v="0"/>
    <n v="0"/>
    <n v="1"/>
    <n v="2"/>
    <n v="0"/>
    <d v="2020-02-07T17:05:28"/>
    <d v="2020-02-09T00:42:41"/>
    <d v="2020-02-07T16:59:41"/>
    <n v="0"/>
    <n v="0"/>
    <n v="0"/>
    <n v="50170365"/>
    <n v="40"/>
    <n v="20"/>
    <n v="1209074100"/>
    <n v="1210"/>
    <n v="68"/>
    <n v="4450099390"/>
    <n v="5796"/>
    <n v="634"/>
    <n v="2630581"/>
    <n v="6"/>
    <n v="634"/>
    <n v="90527028"/>
    <n v="59"/>
    <n v="634"/>
    <n v="2248852777"/>
    <n v="2052"/>
    <n v="634"/>
    <n v="4607647615"/>
    <n v="6674"/>
    <n v="634"/>
    <n v="0"/>
    <n v="0"/>
    <n v="0"/>
    <n v="44295721"/>
    <n v="42"/>
    <n v="5"/>
    <n v="1252023173"/>
    <n v="1176"/>
    <n v="15"/>
    <n v="4357258015"/>
    <n v="5695"/>
    <n v="634"/>
    <s v="domain\PeerSvc"/>
    <x v="1262"/>
    <n v="1"/>
  </r>
  <r>
    <s v="\\FS1\2018\124719"/>
    <n v="8"/>
    <n v="219642470"/>
    <n v="285"/>
    <n v="59"/>
    <n v="770675"/>
    <n v="19194432"/>
    <n v="3722753"/>
    <n v="137858051"/>
    <n v="0"/>
    <s v="\\FS1\2018\123456\2018\I\001\CC\2083711b-2405-4081-a4bf-0619c8375f1b\GMI.xml"/>
    <n v="8"/>
    <n v="0"/>
    <s v="\\FS1\2018\123456\2018\I\001\CC\2083711b-2405-4081-a4bf-0619c8375f1b\FC_CFf_2083711b-2405-4081-a4bf-0619c8375f1b_2083711b-2405-4081-a4bf-0619c8375f1b.docx"/>
    <n v="212"/>
    <n v="0"/>
    <n v="0"/>
    <n v="0"/>
    <n v="0"/>
    <n v="0"/>
    <n v="0"/>
    <n v="0"/>
    <n v="0"/>
    <d v="2020-02-06T12:47:38"/>
    <d v="2020-02-08T20:57:14"/>
    <d v="2020-02-06T12:47:35"/>
    <n v="0"/>
    <n v="0"/>
    <n v="0"/>
    <n v="51553854"/>
    <n v="31"/>
    <n v="5"/>
    <n v="51553854"/>
    <n v="31"/>
    <n v="5"/>
    <n v="215627429"/>
    <n v="262"/>
    <n v="59"/>
    <n v="0"/>
    <n v="0"/>
    <n v="59"/>
    <n v="103107579"/>
    <n v="62"/>
    <n v="59"/>
    <n v="103107579"/>
    <n v="62"/>
    <n v="59"/>
    <n v="219642470"/>
    <n v="285"/>
    <n v="59"/>
    <n v="0"/>
    <n v="0"/>
    <n v="0"/>
    <n v="51553725"/>
    <n v="31"/>
    <n v="0"/>
    <n v="51553725"/>
    <n v="31"/>
    <n v="0"/>
    <n v="164613576"/>
    <n v="257"/>
    <n v="59"/>
    <s v="domain\PeerSvc"/>
    <x v="1263"/>
    <n v="1"/>
  </r>
  <r>
    <s v="\\FS1\2018\124720"/>
    <n v="8"/>
    <n v="1693876958"/>
    <n v="3910"/>
    <n v="434"/>
    <n v="433216"/>
    <n v="36872933"/>
    <n v="3902942"/>
    <n v="422814276"/>
    <n v="0"/>
    <s v="\\FS1\2018\123456\2018\P\001\CC\2083711b-2405-4081-a4bf-0619c8375f1b\CF_3_2083711b-2405-4081-a4bf-0619c8375f1b_2083711b-2405-4081-a4bf-0619c8375f1b.docx"/>
    <n v="8"/>
    <n v="0"/>
    <s v="\\FS1\2018\123456\2018\I\001\CC\2083711b-2405-4081-a4bf-0619c8375f1b\Cache_CFf_2083711b-2405-4081-a4bf-0619c8375f1b_2083711b-2405-4081-a4bf-0619c8375f1b.docx"/>
    <n v="215"/>
    <n v="0"/>
    <n v="0"/>
    <n v="0"/>
    <n v="0"/>
    <n v="0"/>
    <n v="0"/>
    <n v="1"/>
    <n v="0"/>
    <d v="2020-02-08T13:57:41"/>
    <d v="2020-02-09T01:06:08"/>
    <d v="2020-02-08T13:57:31"/>
    <n v="3177080"/>
    <n v="4"/>
    <n v="3"/>
    <n v="22240952"/>
    <n v="40"/>
    <n v="10"/>
    <n v="87073589"/>
    <n v="133"/>
    <n v="23"/>
    <n v="1650237093"/>
    <n v="3755"/>
    <n v="434"/>
    <n v="6338244"/>
    <n v="8"/>
    <n v="434"/>
    <n v="41783012"/>
    <n v="67"/>
    <n v="434"/>
    <n v="152172910"/>
    <n v="214"/>
    <n v="434"/>
    <n v="1693876958"/>
    <n v="3910"/>
    <n v="434"/>
    <n v="3161164"/>
    <n v="4"/>
    <n v="0"/>
    <n v="24449683"/>
    <n v="42"/>
    <n v="0"/>
    <n v="99856472"/>
    <n v="150"/>
    <n v="2"/>
    <n v="1596198386"/>
    <n v="3674"/>
    <n v="434"/>
    <s v="domain\PeerSvc"/>
    <x v="1264"/>
    <n v="1"/>
  </r>
  <r>
    <s v="\\FS1\2018\124721"/>
    <n v="8"/>
    <n v="665558377"/>
    <n v="2005"/>
    <n v="235"/>
    <n v="331949"/>
    <n v="5628448"/>
    <n v="2832163"/>
    <n v="279758143"/>
    <n v="0"/>
    <s v="\\FS1\2018\123456\2018\F\001\CC\2083711b-2405-4081-a4bf-0619c8375f1b\GMI.xml"/>
    <n v="8"/>
    <n v="0"/>
    <s v="\\FS1\2018\123456\2018\S\001\CC\2083711b-2405-4081-a4bf-0619c8375f1b\FC_CFf_2083711b-2405-4081-a4bf-0619c8375f1b_2083711b-2405-4081-a4bf-0619c8375f1b.docx"/>
    <n v="212"/>
    <n v="0"/>
    <n v="0"/>
    <n v="0"/>
    <n v="0"/>
    <n v="0"/>
    <n v="0"/>
    <n v="0"/>
    <n v="0"/>
    <d v="2020-02-08T21:34:27"/>
    <d v="2020-02-09T01:24:55"/>
    <d v="2020-02-08T21:34:26"/>
    <n v="0"/>
    <n v="0"/>
    <n v="2"/>
    <n v="53313138"/>
    <n v="76"/>
    <n v="8"/>
    <n v="73410257"/>
    <n v="187"/>
    <n v="33"/>
    <n v="638991029"/>
    <n v="1872"/>
    <n v="235"/>
    <n v="1914855"/>
    <n v="5"/>
    <n v="235"/>
    <n v="107434263"/>
    <n v="145"/>
    <n v="235"/>
    <n v="142029354"/>
    <n v="271"/>
    <n v="235"/>
    <n v="665558377"/>
    <n v="2005"/>
    <n v="235"/>
    <n v="1914855"/>
    <n v="5"/>
    <n v="0"/>
    <n v="59100849"/>
    <n v="85"/>
    <n v="0"/>
    <n v="97834238"/>
    <n v="194"/>
    <n v="3"/>
    <n v="647313270"/>
    <n v="1914"/>
    <n v="235"/>
    <s v="domain\PeerSvc"/>
    <x v="1265"/>
    <n v="1"/>
  </r>
  <r>
    <s v="\\FS1\2018\124722"/>
    <n v="8"/>
    <n v="2042590457"/>
    <n v="10044"/>
    <n v="779"/>
    <n v="203364"/>
    <n v="10334732"/>
    <n v="2622067"/>
    <n v="998307025"/>
    <n v="0"/>
    <s v="\\FS1\2018\123456\2018\P\001\CC\2083711b-2405-4081-a4bf-0619c8375f1b\GLI.xml"/>
    <n v="8"/>
    <n v="0"/>
    <s v="\\FS1\2018\123456\2018\P\001\CC\2083711b-2405-4081-a4bf-0619c8375f1b\FC_CFf_2083711b-2405-4081-a4bf-0619c8375f1b_2083711b-2405-4081-a4bf-0619c8375f1b.docx"/>
    <n v="212"/>
    <n v="0"/>
    <n v="0"/>
    <n v="0"/>
    <n v="0"/>
    <n v="0"/>
    <n v="1"/>
    <n v="1"/>
    <n v="0"/>
    <d v="2020-02-08T16:06:26"/>
    <d v="2020-02-09T01:04:37"/>
    <d v="2020-02-08T16:03:40"/>
    <n v="4574136"/>
    <n v="6"/>
    <n v="3"/>
    <n v="7184944"/>
    <n v="25"/>
    <n v="12"/>
    <n v="83136839"/>
    <n v="380"/>
    <n v="64"/>
    <n v="1875866771"/>
    <n v="9019"/>
    <n v="779"/>
    <n v="15705391"/>
    <n v="21"/>
    <n v="779"/>
    <n v="30162283"/>
    <n v="58"/>
    <n v="779"/>
    <n v="179059615"/>
    <n v="532"/>
    <n v="779"/>
    <n v="2042590457"/>
    <n v="10044"/>
    <n v="779"/>
    <n v="14868021"/>
    <n v="20"/>
    <n v="0"/>
    <n v="28095744"/>
    <n v="53"/>
    <n v="2"/>
    <n v="125171837"/>
    <n v="430"/>
    <n v="20"/>
    <n v="1856153271"/>
    <n v="9068"/>
    <n v="779"/>
    <s v="domain\PeerSvc"/>
    <x v="1266"/>
    <n v="1"/>
  </r>
  <r>
    <s v="\\FS1\2018\124723"/>
    <n v="8"/>
    <n v="18149125"/>
    <n v="48"/>
    <n v="15"/>
    <n v="378106"/>
    <n v="659350"/>
    <n v="1209941"/>
    <n v="18149125"/>
    <n v="0"/>
    <s v="\\FS1\2018\123456\2018\C\001\CC\2083711b-2405-4081-a4bf-0619c8375f1b\LGP.docx"/>
    <n v="8"/>
    <n v="0"/>
    <s v="\\FS1\2018\123456\2018\C\001\CC\2083711b-2405-4081-a4bf-0619c8375f1b\LGP.docx"/>
    <n v="142"/>
    <n v="0"/>
    <n v="0"/>
    <n v="0"/>
    <n v="0"/>
    <n v="0"/>
    <n v="0"/>
    <n v="0"/>
    <n v="0"/>
    <d v="2020-02-01T14:51:47"/>
    <d v="2020-02-08T21:03:33"/>
    <d v="2020-02-01T14:51:26"/>
    <n v="0"/>
    <n v="0"/>
    <n v="0"/>
    <n v="0"/>
    <n v="0"/>
    <n v="0"/>
    <n v="4568675"/>
    <n v="11"/>
    <n v="5"/>
    <n v="18006891"/>
    <n v="47"/>
    <n v="15"/>
    <n v="0"/>
    <n v="0"/>
    <n v="15"/>
    <n v="1170204"/>
    <n v="2"/>
    <n v="15"/>
    <n v="6419455"/>
    <n v="14"/>
    <n v="15"/>
    <n v="18149125"/>
    <n v="48"/>
    <n v="15"/>
    <n v="0"/>
    <n v="0"/>
    <n v="0"/>
    <n v="0"/>
    <n v="0"/>
    <n v="0"/>
    <n v="5217614"/>
    <n v="12"/>
    <n v="2"/>
    <n v="17424148"/>
    <n v="46"/>
    <n v="15"/>
    <s v="domain\PeerSvc"/>
    <x v="1267"/>
    <n v="1"/>
  </r>
  <r>
    <s v="\\FS1\2018\124724"/>
    <n v="8"/>
    <n v="86157075712"/>
    <n v="342011"/>
    <n v="22174"/>
    <n v="251913"/>
    <n v="77385598"/>
    <n v="3885499"/>
    <n v="3652849127"/>
    <n v="0"/>
    <s v="\\FS1\2018\123456\2018\C\002\CC\2083711b-2405-4081-a4bf-0619c8375f1b\CF_5_2083711b-2405-4081-a4bf-0619c8375f1b_2083711b-2405-4081-a4bf-0619c8375f1b.docx"/>
    <n v="8"/>
    <n v="0"/>
    <s v="\\FS1\2018\123456\2018\I\210\CC\2083711b-2405-4081-a4bf-0619c8375f1b\Cache_CF_5100_2083711b-2405-4081-a4bf-0619c8375f1b_2083711b-2405-4081-a4bf-0619c8375f1b.docx"/>
    <n v="217"/>
    <n v="0"/>
    <n v="0"/>
    <n v="0"/>
    <n v="0"/>
    <n v="0"/>
    <n v="10"/>
    <n v="11"/>
    <n v="31"/>
    <d v="2020-02-08T21:26:24"/>
    <d v="2020-02-09T01:24:49"/>
    <d v="2020-02-08T21:08:37"/>
    <n v="24252644"/>
    <n v="76"/>
    <n v="229"/>
    <n v="357068813"/>
    <n v="1293"/>
    <n v="449"/>
    <n v="9433549691"/>
    <n v="16781"/>
    <n v="932"/>
    <n v="78056932696"/>
    <n v="299695"/>
    <n v="22174"/>
    <n v="525681654"/>
    <n v="964"/>
    <n v="22174"/>
    <n v="1183736428"/>
    <n v="2689"/>
    <n v="22174"/>
    <n v="30573672010"/>
    <n v="63236"/>
    <n v="22174"/>
    <n v="86157075712"/>
    <n v="342005"/>
    <n v="22174"/>
    <n v="428768301"/>
    <n v="773"/>
    <n v="1"/>
    <n v="926597030"/>
    <n v="2213"/>
    <n v="29"/>
    <n v="15985709911"/>
    <n v="26383"/>
    <n v="163"/>
    <n v="75926606069"/>
    <n v="297622"/>
    <n v="22174"/>
    <s v="domain\PeerSvc"/>
    <x v="1268"/>
    <n v="1"/>
  </r>
  <r>
    <s v="\\FS1\2018\124725"/>
    <n v="8"/>
    <n v="408430399"/>
    <n v="1315"/>
    <n v="139"/>
    <n v="310593"/>
    <n v="6422113"/>
    <n v="2938348"/>
    <n v="266833100"/>
    <n v="0"/>
    <s v="\\FS1\2018\123456\2018\P\001\CC\2083711b-2405-4081-a4bf-0619c8375f1b\GMI.xml"/>
    <n v="8"/>
    <n v="0"/>
    <s v="\\FS1\2018\123456\2018\F\001\CC\2083711b-2405-4081-a4bf-0619c8375f1b\FC_CFf_2083711b-2405-4081-a4bf-0619c8375f1b_2083711b-2405-4081-a4bf-0619c8375f1b.docx"/>
    <n v="212"/>
    <n v="0"/>
    <n v="0"/>
    <n v="0"/>
    <n v="0"/>
    <n v="0"/>
    <n v="0"/>
    <n v="0"/>
    <n v="0"/>
    <d v="2020-02-07T19:51:33"/>
    <d v="2020-02-09T01:12:25"/>
    <d v="2020-02-07T19:25:56"/>
    <n v="0"/>
    <n v="0"/>
    <n v="0"/>
    <n v="721878"/>
    <n v="3"/>
    <n v="2"/>
    <n v="12420752"/>
    <n v="80"/>
    <n v="16"/>
    <n v="393653487"/>
    <n v="1244"/>
    <n v="139"/>
    <n v="721878"/>
    <n v="3"/>
    <n v="139"/>
    <n v="1474779"/>
    <n v="4"/>
    <n v="139"/>
    <n v="33978301"/>
    <n v="98"/>
    <n v="139"/>
    <n v="408430399"/>
    <n v="1315"/>
    <n v="139"/>
    <n v="0"/>
    <n v="0"/>
    <n v="0"/>
    <n v="993527"/>
    <n v="2"/>
    <n v="0"/>
    <n v="30444917"/>
    <n v="85"/>
    <n v="3"/>
    <n v="363955097"/>
    <n v="1199"/>
    <n v="139"/>
    <s v="domain\PeerSvc"/>
    <x v="1269"/>
    <n v="1"/>
  </r>
  <r>
    <s v="\\FS1\2018\124726"/>
    <n v="8"/>
    <n v="1149583225"/>
    <n v="2842"/>
    <n v="384"/>
    <n v="404497"/>
    <n v="20919528"/>
    <n v="2993706"/>
    <n v="717496126"/>
    <n v="0"/>
    <s v="\\FS1\2018\123456\2018\S\001\CC\2083711b-2405-4081-a4bf-0619c8375f1b\LGP.docx"/>
    <n v="8"/>
    <n v="0"/>
    <s v="\\FS1\2018\123456\2018\I\001\CC\2083711b-2405-4081-a4bf-0619c8375f1b\Cache_offd_2083711b-2405-4081-a4bf-0619c8375f1b_2083711b-2405-4081-a4bf-0619c8375f1b.docx"/>
    <n v="210"/>
    <n v="0"/>
    <n v="0"/>
    <n v="0"/>
    <n v="0"/>
    <n v="0"/>
    <n v="1"/>
    <n v="1"/>
    <n v="0"/>
    <d v="2020-02-08T14:01:21"/>
    <d v="2020-02-09T00:55:06"/>
    <d v="2020-02-08T14:00:15"/>
    <n v="0"/>
    <n v="0"/>
    <n v="2"/>
    <n v="4161717"/>
    <n v="27"/>
    <n v="19"/>
    <n v="94163018"/>
    <n v="365"/>
    <n v="102"/>
    <n v="1105812964"/>
    <n v="2595"/>
    <n v="384"/>
    <n v="5167196"/>
    <n v="5"/>
    <n v="384"/>
    <n v="25974980"/>
    <n v="56"/>
    <n v="384"/>
    <n v="146477977"/>
    <n v="405"/>
    <n v="384"/>
    <n v="1149583225"/>
    <n v="2841"/>
    <n v="384"/>
    <n v="1664972"/>
    <n v="2"/>
    <n v="0"/>
    <n v="19251156"/>
    <n v="38"/>
    <n v="1"/>
    <n v="59444459"/>
    <n v="316"/>
    <n v="32"/>
    <n v="1096044349"/>
    <n v="2584"/>
    <n v="384"/>
    <s v="domain\PeerSvc"/>
    <x v="1270"/>
    <n v="1"/>
  </r>
  <r>
    <s v="\\FS1\2018\124727"/>
    <n v="8"/>
    <n v="682023084"/>
    <n v="1481"/>
    <n v="153"/>
    <n v="460515"/>
    <n v="25831209"/>
    <n v="4457667"/>
    <n v="423077039"/>
    <n v="0"/>
    <s v="\\FS1\2018\123456\2018\S\001\CC\2083711b-2405-4081-a4bf-0619c8375f1b\CFf_2083711b-2405-4081-a4bf-0619c8375f1b_2083711b-2405-4081-a4bf-0619c8375f1b.docx"/>
    <n v="8"/>
    <n v="0"/>
    <s v="\\FS1\2018\123456\2018\C\001\CC\2083711b-2405-4081-a4bf-0619c8375f1b\CF_134_2083711b-2405-4081-a4bf-0619c8375f1b_2083711b-2405-4081-a4bf-0619c8375f1b.docx"/>
    <n v="210"/>
    <n v="0"/>
    <n v="0"/>
    <n v="0"/>
    <n v="0"/>
    <n v="0"/>
    <n v="0"/>
    <n v="0"/>
    <n v="0"/>
    <d v="2020-02-07T15:05:10"/>
    <d v="2020-02-09T00:42:47"/>
    <d v="2020-02-07T14:58:46"/>
    <n v="0"/>
    <n v="0"/>
    <n v="0"/>
    <n v="94187974"/>
    <n v="65"/>
    <n v="4"/>
    <n v="175570796"/>
    <n v="140"/>
    <n v="8"/>
    <n v="658273320"/>
    <n v="1372"/>
    <n v="153"/>
    <n v="25831209"/>
    <n v="1"/>
    <n v="153"/>
    <n v="162420509"/>
    <n v="124"/>
    <n v="153"/>
    <n v="269186337"/>
    <n v="260"/>
    <n v="153"/>
    <n v="682023084"/>
    <n v="1481"/>
    <n v="153"/>
    <n v="0"/>
    <n v="0"/>
    <n v="0"/>
    <n v="70592995"/>
    <n v="66"/>
    <n v="0"/>
    <n v="127164605"/>
    <n v="137"/>
    <n v="0"/>
    <n v="580107709"/>
    <n v="1326"/>
    <n v="153"/>
    <s v="domain\PeerSvc"/>
    <x v="1271"/>
    <n v="1"/>
  </r>
  <r>
    <s v="\\FS1\2018\124728"/>
    <n v="8"/>
    <n v="274535108"/>
    <n v="1573"/>
    <n v="28"/>
    <n v="174529"/>
    <n v="1199933"/>
    <n v="9804825"/>
    <n v="204231492"/>
    <n v="0"/>
    <s v="\\FS1\2018\123456\2018\P\001\CC\2083711b-2405-4081-a4bf-0619c8375f1b\LGP.docx"/>
    <n v="8"/>
    <n v="0"/>
    <s v="\\FS1\2018\123456\2018\P\001\CC\2083711b-2405-4081-a4bf-0619c8375f1b\LGP.docx"/>
    <n v="142"/>
    <n v="0"/>
    <n v="0"/>
    <n v="0"/>
    <n v="0"/>
    <n v="0"/>
    <n v="1"/>
    <n v="0"/>
    <n v="0"/>
    <d v="2019-05-17T08:34:17"/>
    <d v="2020-02-08T21:16:05"/>
    <d v="2019-05-17T08:34:13"/>
    <n v="0"/>
    <n v="0"/>
    <n v="0"/>
    <n v="0"/>
    <n v="0"/>
    <n v="0"/>
    <n v="0"/>
    <n v="0"/>
    <n v="0"/>
    <n v="0"/>
    <n v="0"/>
    <n v="28"/>
    <n v="0"/>
    <n v="0"/>
    <n v="28"/>
    <n v="0"/>
    <n v="0"/>
    <n v="28"/>
    <n v="0"/>
    <n v="0"/>
    <n v="28"/>
    <n v="274535108"/>
    <n v="1565"/>
    <n v="28"/>
    <n v="0"/>
    <n v="0"/>
    <n v="0"/>
    <n v="0"/>
    <n v="0"/>
    <n v="0"/>
    <n v="0"/>
    <n v="0"/>
    <n v="0"/>
    <n v="0"/>
    <n v="0"/>
    <n v="28"/>
    <s v="domain\PeerSvc"/>
    <x v="1272"/>
    <n v="0"/>
  </r>
  <r>
    <s v="\\FS1\2018\124729"/>
    <n v="8"/>
    <n v="9468651129"/>
    <n v="34199"/>
    <n v="4011"/>
    <n v="276869"/>
    <n v="1333061"/>
    <n v="2360670"/>
    <n v="1160812150"/>
    <n v="0"/>
    <s v="\\FS1\2018\123456\2018\I\001\PC\PP\2083711b-2405-4081-a4bf-0619c8375f1b.cp"/>
    <n v="8"/>
    <n v="0"/>
    <s v="\\FS1\2018\123456\2018\I\001\CC\2083711b-2405-4081-a4bf-0619c8375f1b\FC_CFf_2083711b-2405-4081-a4bf-0619c8375f1b_2083711b-2405-4081-a4bf-0619c8375f1b.docx"/>
    <n v="212"/>
    <n v="0"/>
    <n v="0"/>
    <n v="0"/>
    <n v="0"/>
    <n v="0"/>
    <n v="2"/>
    <n v="7"/>
    <n v="3"/>
    <d v="2020-02-09T00:02:22"/>
    <d v="2020-02-09T05:06:45"/>
    <d v="2020-02-09T00:02:21"/>
    <n v="2796662"/>
    <n v="14"/>
    <n v="41"/>
    <n v="23903942"/>
    <n v="101"/>
    <n v="67"/>
    <n v="93483965"/>
    <n v="381"/>
    <n v="157"/>
    <n v="8152847895"/>
    <n v="27077"/>
    <n v="4011"/>
    <n v="67844364"/>
    <n v="155"/>
    <n v="4011"/>
    <n v="209519752"/>
    <n v="504"/>
    <n v="4011"/>
    <n v="390486267"/>
    <n v="1026"/>
    <n v="4011"/>
    <n v="9468651129"/>
    <n v="34199"/>
    <n v="4011"/>
    <n v="55102143"/>
    <n v="124"/>
    <n v="0"/>
    <n v="96222235"/>
    <n v="241"/>
    <n v="2"/>
    <n v="184904443"/>
    <n v="535"/>
    <n v="22"/>
    <n v="8001102308"/>
    <n v="26699"/>
    <n v="4011"/>
    <s v="domain\PeerSvc"/>
    <x v="1273"/>
    <n v="1"/>
  </r>
  <r>
    <s v="\\FS1\2018\124730"/>
    <n v="8"/>
    <n v="3737076"/>
    <n v="8"/>
    <n v="7"/>
    <n v="467134"/>
    <n v="732058"/>
    <n v="533868"/>
    <n v="3737076"/>
    <n v="0"/>
    <s v="\\FS1\2018\123456\2018\I\001\CC\2083711b-2405-4081-a4bf-0619c8375f1b\LGP.docx"/>
    <n v="8"/>
    <n v="0"/>
    <s v="\\FS1\2018\123456\2018\I\001\CC\2083711b-2405-4081-a4bf-0619c8375f1b\LGP.docx"/>
    <n v="142"/>
    <n v="0"/>
    <n v="0"/>
    <n v="0"/>
    <n v="0"/>
    <n v="0"/>
    <n v="0"/>
    <n v="0"/>
    <n v="0"/>
    <d v="2019-06-27T21:49:02"/>
    <d v="2020-02-08T20:56:03"/>
    <d v="2019-06-27T21:49:00"/>
    <n v="0"/>
    <n v="0"/>
    <n v="0"/>
    <n v="0"/>
    <n v="0"/>
    <n v="0"/>
    <n v="0"/>
    <n v="0"/>
    <n v="0"/>
    <n v="3737076"/>
    <n v="8"/>
    <n v="7"/>
    <n v="0"/>
    <n v="0"/>
    <n v="7"/>
    <n v="0"/>
    <n v="0"/>
    <n v="7"/>
    <n v="0"/>
    <n v="0"/>
    <n v="7"/>
    <n v="3737076"/>
    <n v="8"/>
    <n v="7"/>
    <n v="0"/>
    <n v="0"/>
    <n v="0"/>
    <n v="0"/>
    <n v="0"/>
    <n v="0"/>
    <n v="0"/>
    <n v="0"/>
    <n v="0"/>
    <n v="3737076"/>
    <n v="8"/>
    <n v="7"/>
    <s v="domain\PeerSvc"/>
    <x v="1274"/>
    <n v="0"/>
  </r>
  <r>
    <s v="\\FS1\2018\124731"/>
    <n v="8"/>
    <n v="2612740133"/>
    <n v="15160"/>
    <n v="1186"/>
    <n v="172344"/>
    <n v="3591914"/>
    <n v="2202984"/>
    <n v="496025771"/>
    <n v="0"/>
    <s v="\\FS1\2018\123456\2018\I\001\PC\PP\2083711b-2405-4081-a4bf-0619c8375f1b.cp"/>
    <n v="8"/>
    <n v="0"/>
    <s v="\\FS1\2018\123456\2018\I\002\CC\2083711b-2405-4081-a4bf-0619c8375f1b\Cache_offd_2083711b-2405-4081-a4bf-0619c8375f1b_2083711b-2405-4081-a4bf-0619c8375f1b.docx"/>
    <n v="210"/>
    <n v="0"/>
    <n v="0"/>
    <n v="0"/>
    <n v="0"/>
    <n v="0"/>
    <n v="1"/>
    <n v="3"/>
    <n v="1"/>
    <d v="2020-02-09T03:21:14"/>
    <d v="2020-02-09T04:11:10"/>
    <d v="2020-02-09T03:21:14"/>
    <n v="0"/>
    <n v="0"/>
    <n v="13"/>
    <n v="7166674"/>
    <n v="29"/>
    <n v="18"/>
    <n v="569906972"/>
    <n v="5555"/>
    <n v="1007"/>
    <n v="2410742314"/>
    <n v="14075"/>
    <n v="1186"/>
    <n v="17964333"/>
    <n v="39"/>
    <n v="1186"/>
    <n v="32512272"/>
    <n v="83"/>
    <n v="1186"/>
    <n v="596646487"/>
    <n v="5682"/>
    <n v="1186"/>
    <n v="2612740133"/>
    <n v="15160"/>
    <n v="1186"/>
    <n v="17964333"/>
    <n v="39"/>
    <n v="0"/>
    <n v="29373364"/>
    <n v="75"/>
    <n v="1"/>
    <n v="111137076"/>
    <n v="4646"/>
    <n v="130"/>
    <n v="2356674048"/>
    <n v="13946"/>
    <n v="1186"/>
    <s v="domain\PeerSvc"/>
    <x v="1275"/>
    <n v="1"/>
  </r>
  <r>
    <s v="\\FS1\2018\124732"/>
    <n v="8"/>
    <n v="246310859"/>
    <n v="349"/>
    <n v="71"/>
    <n v="705761"/>
    <n v="14510187"/>
    <n v="3469167"/>
    <n v="134564330"/>
    <n v="0"/>
    <s v="\\FS1\2018\123456\2018\F\001\CC\2083711b-2405-4081-a4bf-0619c8375f1b\FC_CFf_2083711b-2405-4081-a4bf-0619c8375f1b_2083711b-2405-4081-a4bf-0619c8375f1b.docx"/>
    <n v="8"/>
    <n v="0"/>
    <s v="\\FS1\2018\123456\2018\I\001\CC\2083711b-2405-4081-a4bf-0619c8375f1b\Cache_CFf_2083711b-2405-4081-a4bf-0619c8375f1b_2083711b-2405-4081-a4bf-0619c8375f1b.docx"/>
    <n v="215"/>
    <n v="0"/>
    <n v="0"/>
    <n v="0"/>
    <n v="0"/>
    <n v="0"/>
    <n v="0"/>
    <n v="0"/>
    <n v="0"/>
    <d v="2020-01-18T16:04:12"/>
    <d v="2020-02-08T21:19:33"/>
    <d v="2020-01-18T16:04:08"/>
    <n v="0"/>
    <n v="0"/>
    <n v="0"/>
    <n v="0"/>
    <n v="0"/>
    <n v="0"/>
    <n v="0"/>
    <n v="0"/>
    <n v="6"/>
    <n v="237397216"/>
    <n v="306"/>
    <n v="71"/>
    <n v="0"/>
    <n v="0"/>
    <n v="71"/>
    <n v="0"/>
    <n v="0"/>
    <n v="71"/>
    <n v="18743072"/>
    <n v="15"/>
    <n v="71"/>
    <n v="246310859"/>
    <n v="349"/>
    <n v="71"/>
    <n v="0"/>
    <n v="0"/>
    <n v="0"/>
    <n v="0"/>
    <n v="0"/>
    <n v="0"/>
    <n v="18743072"/>
    <n v="15"/>
    <n v="0"/>
    <n v="229887905"/>
    <n v="306"/>
    <n v="71"/>
    <s v="domain\PeerSvc"/>
    <x v="1276"/>
    <n v="1"/>
  </r>
  <r>
    <s v="\\FS1\2018\124733"/>
    <n v="9"/>
    <n v="23731905880"/>
    <n v="57498"/>
    <n v="4069"/>
    <n v="412743"/>
    <n v="548438900"/>
    <n v="5832368"/>
    <n v="4825157916"/>
    <n v="0"/>
    <s v="\\FS1\2018\123456\2018\I\004\CC\2083711b-2405-4081-a4bf-0619c8375f1b\Error\CFf_2083711b-2405-4081-a4bf-0619c8375f1b_2083711b-2405-4081-a4bf-0619c8375f1b.docx"/>
    <n v="9"/>
    <n v="0"/>
    <s v="\\FS1\2018\123456\2018\X\001\CC\2083711b-2405-4081-a4bf-0619c8375f1b\Cache_CFf_2083711b-2405-4081-a4bf-0619c8375f1b_2083711b-2405-4081-a4bf-0619c8375f1b.docx"/>
    <n v="215"/>
    <n v="0"/>
    <n v="0"/>
    <n v="0"/>
    <n v="0"/>
    <n v="0"/>
    <n v="6"/>
    <n v="9"/>
    <n v="4"/>
    <d v="2020-02-08T12:45:10"/>
    <d v="2020-02-09T01:24:53"/>
    <d v="2020-02-08T12:17:02"/>
    <n v="0"/>
    <n v="0"/>
    <n v="1"/>
    <n v="253712369"/>
    <n v="777"/>
    <n v="204"/>
    <n v="6068614392"/>
    <n v="15671"/>
    <n v="2020"/>
    <n v="23126528290"/>
    <n v="53832"/>
    <n v="4069"/>
    <n v="47106991"/>
    <n v="160"/>
    <n v="4069"/>
    <n v="347741083"/>
    <n v="917"/>
    <n v="4069"/>
    <n v="8290183633"/>
    <n v="18192"/>
    <n v="4069"/>
    <n v="23731905880"/>
    <n v="57496"/>
    <n v="4069"/>
    <n v="371932"/>
    <n v="1"/>
    <n v="0"/>
    <n v="153233890"/>
    <n v="650"/>
    <n v="78"/>
    <n v="4468491759"/>
    <n v="14339"/>
    <n v="399"/>
    <n v="22888514471"/>
    <n v="53480"/>
    <n v="4069"/>
    <s v="domain\PeerSvc"/>
    <x v="1277"/>
    <n v="1"/>
  </r>
  <r>
    <s v="\\FS1\2018\124734"/>
    <n v="8"/>
    <n v="284865859"/>
    <n v="1076"/>
    <n v="109"/>
    <n v="264745"/>
    <n v="2762060"/>
    <n v="2613448"/>
    <n v="97014875"/>
    <n v="0"/>
    <s v="\\FS1\2018\123456\2018\C\001\CC\2083711b-2405-4081-a4bf-0619c8375f1b\GMI.xml"/>
    <n v="8"/>
    <n v="0"/>
    <s v="\\FS1\2018\123456\2018\S\001\CC\2083711b-2405-4081-a4bf-0619c8375f1b\CF_401_2083711b-2405-4081-a4bf-0619c8375f1b_2083711b-2405-4081-a4bf-0619c8375f1b.docx"/>
    <n v="210"/>
    <n v="0"/>
    <n v="0"/>
    <n v="0"/>
    <n v="0"/>
    <n v="0"/>
    <n v="0"/>
    <n v="0"/>
    <n v="0"/>
    <d v="2020-02-05T13:50:28"/>
    <d v="2020-02-08T21:18:33"/>
    <d v="2020-02-05T13:45:45"/>
    <n v="0"/>
    <n v="0"/>
    <n v="0"/>
    <n v="14512791"/>
    <n v="45"/>
    <n v="9"/>
    <n v="42044443"/>
    <n v="133"/>
    <n v="22"/>
    <n v="284409879"/>
    <n v="1074"/>
    <n v="109"/>
    <n v="0"/>
    <n v="0"/>
    <n v="109"/>
    <n v="26611960"/>
    <n v="72"/>
    <n v="109"/>
    <n v="58081331"/>
    <n v="152"/>
    <n v="109"/>
    <n v="284865859"/>
    <n v="1076"/>
    <n v="109"/>
    <n v="0"/>
    <n v="0"/>
    <n v="0"/>
    <n v="9164678"/>
    <n v="37"/>
    <n v="0"/>
    <n v="29974692"/>
    <n v="115"/>
    <n v="0"/>
    <n v="278652089"/>
    <n v="1068"/>
    <n v="109"/>
    <s v="domain\PeerSvc"/>
    <x v="1278"/>
    <n v="1"/>
  </r>
  <r>
    <s v="\\FS1\2018\124735"/>
    <n v="8"/>
    <n v="1086956833"/>
    <n v="3915"/>
    <n v="478"/>
    <n v="277639"/>
    <n v="3798640"/>
    <n v="2273968"/>
    <n v="792593425"/>
    <n v="0"/>
    <s v="\\FS1\2018\123456\2018\X\001\CC\2083711b-2405-4081-a4bf-0619c8375f1b\GLI.xml"/>
    <n v="8"/>
    <n v="0"/>
    <s v="\\FS1\2018\123456\2018\I\001\CC\2083711b-2405-4081-a4bf-0619c8375f1b\FC_CFf_2083711b-2405-4081-a4bf-0619c8375f1b_2083711b-2405-4081-a4bf-0619c8375f1b.docx"/>
    <n v="212"/>
    <n v="0"/>
    <n v="0"/>
    <n v="0"/>
    <n v="0"/>
    <n v="0"/>
    <n v="1"/>
    <n v="1"/>
    <n v="0"/>
    <d v="2020-02-06T11:32:51"/>
    <d v="2020-02-08T21:23:34"/>
    <d v="2020-02-06T11:28:54"/>
    <n v="0"/>
    <n v="0"/>
    <n v="0"/>
    <n v="1766528"/>
    <n v="17"/>
    <n v="10"/>
    <n v="280332646"/>
    <n v="785"/>
    <n v="114"/>
    <n v="975136527"/>
    <n v="3357"/>
    <n v="478"/>
    <n v="0"/>
    <n v="0"/>
    <n v="478"/>
    <n v="7615399"/>
    <n v="26"/>
    <n v="478"/>
    <n v="475494903"/>
    <n v="1075"/>
    <n v="478"/>
    <n v="1086956833"/>
    <n v="3915"/>
    <n v="478"/>
    <n v="0"/>
    <n v="0"/>
    <n v="0"/>
    <n v="6418449"/>
    <n v="19"/>
    <n v="0"/>
    <n v="259699391"/>
    <n v="742"/>
    <n v="30"/>
    <n v="976833502"/>
    <n v="3373"/>
    <n v="478"/>
    <s v="domain\PeerSvc"/>
    <x v="1279"/>
    <n v="1"/>
  </r>
  <r>
    <s v="\\FS1\2018\124736"/>
    <n v="8"/>
    <n v="1776448927"/>
    <n v="3390"/>
    <n v="399"/>
    <n v="524026"/>
    <n v="26015362"/>
    <n v="4452252"/>
    <n v="972242217"/>
    <n v="0"/>
    <s v="\\FS1\2018\123456\2018\Y\001\CC\2083711b-2405-4081-a4bf-0619c8375f1b\GLI.xml"/>
    <n v="8"/>
    <n v="0"/>
    <s v="\\FS1\2018\123456\2018\C\001\CC\2083711b-2405-4081-a4bf-0619c8375f1b\Cache_CFf_2083711b-2405-4081-a4bf-0619c8375f1b_2083711b-2405-4081-a4bf-0619c8375f1b.docx"/>
    <n v="215"/>
    <n v="0"/>
    <n v="0"/>
    <n v="0"/>
    <n v="0"/>
    <n v="0"/>
    <n v="0"/>
    <n v="1"/>
    <n v="0"/>
    <d v="2020-02-07T23:49:47"/>
    <d v="2020-02-09T01:11:49"/>
    <d v="2020-02-07T23:49:42"/>
    <n v="0"/>
    <n v="0"/>
    <n v="0"/>
    <n v="279427017"/>
    <n v="212"/>
    <n v="5"/>
    <n v="289407823"/>
    <n v="244"/>
    <n v="18"/>
    <n v="1748367620"/>
    <n v="3268"/>
    <n v="399"/>
    <n v="4250070"/>
    <n v="9"/>
    <n v="399"/>
    <n v="556557368"/>
    <n v="419"/>
    <n v="399"/>
    <n v="571583830"/>
    <n v="458"/>
    <n v="399"/>
    <n v="1776448927"/>
    <n v="3390"/>
    <n v="399"/>
    <n v="0"/>
    <n v="0"/>
    <n v="0"/>
    <n v="424673210"/>
    <n v="295"/>
    <n v="0"/>
    <n v="440115492"/>
    <n v="333"/>
    <n v="3"/>
    <n v="1750035862"/>
    <n v="3280"/>
    <n v="399"/>
    <s v="domain\PeerSvc"/>
    <x v="1280"/>
    <n v="1"/>
  </r>
  <r>
    <s v="\\FS1\2018\124737"/>
    <n v="8"/>
    <n v="845291448"/>
    <n v="3032"/>
    <n v="354"/>
    <n v="278790"/>
    <n v="1869444"/>
    <n v="2387828"/>
    <n v="181350772"/>
    <n v="0"/>
    <s v="\\FS1\2018\123456\2018\I\004\CC\2083711b-2405-4081-a4bf-0619c8375f1b\GLI.xml"/>
    <n v="8"/>
    <n v="0"/>
    <s v="\\FS1\2018\123456\2018\I\004\CC\2083711b-2405-4081-a4bf-0619c8375f1b\CFf_2083711b-2405-4081-a4bf-0619c8375f1b_2083711b-2405-4081-a4bf-0619c8375f1b.docx"/>
    <n v="209"/>
    <n v="0"/>
    <n v="0"/>
    <n v="0"/>
    <n v="0"/>
    <n v="0"/>
    <n v="0"/>
    <n v="0"/>
    <n v="0"/>
    <d v="2020-01-13T17:05:31"/>
    <d v="2020-02-08T20:58:05"/>
    <d v="2020-01-13T17:04:53"/>
    <n v="0"/>
    <n v="0"/>
    <n v="0"/>
    <n v="0"/>
    <n v="0"/>
    <n v="0"/>
    <n v="540354"/>
    <n v="1"/>
    <n v="3"/>
    <n v="822058147"/>
    <n v="2903"/>
    <n v="354"/>
    <n v="0"/>
    <n v="0"/>
    <n v="354"/>
    <n v="0"/>
    <n v="0"/>
    <n v="354"/>
    <n v="5039425"/>
    <n v="13"/>
    <n v="354"/>
    <n v="845291448"/>
    <n v="3032"/>
    <n v="354"/>
    <n v="0"/>
    <n v="0"/>
    <n v="0"/>
    <n v="0"/>
    <n v="0"/>
    <n v="0"/>
    <n v="2763714"/>
    <n v="5"/>
    <n v="0"/>
    <n v="814905360"/>
    <n v="2891"/>
    <n v="354"/>
    <s v="domain\PeerSvc"/>
    <x v="1281"/>
    <n v="1"/>
  </r>
  <r>
    <s v="\\FS1\2018\124738"/>
    <n v="8"/>
    <n v="104681211"/>
    <n v="234"/>
    <n v="9"/>
    <n v="447355"/>
    <n v="10972723"/>
    <n v="11631245"/>
    <n v="104681211"/>
    <n v="0"/>
    <s v="\\FS1\2018\123456\2018\I\001\CC\2083711b-2405-4081-a4bf-0619c8375f1b\LGP.docx"/>
    <n v="8"/>
    <n v="0"/>
    <s v="\\FS1\2018\123456\2018\I\001\CC\2083711b-2405-4081-a4bf-0619c8375f1b\LGP.docx"/>
    <n v="142"/>
    <n v="0"/>
    <n v="0"/>
    <n v="0"/>
    <n v="0"/>
    <n v="0"/>
    <n v="0"/>
    <n v="0"/>
    <n v="0"/>
    <d v="2019-09-16T09:54:18"/>
    <d v="2020-02-08T21:18:03"/>
    <d v="2019-09-16T08:03:52"/>
    <n v="0"/>
    <n v="0"/>
    <n v="0"/>
    <n v="0"/>
    <n v="0"/>
    <n v="0"/>
    <n v="0"/>
    <n v="0"/>
    <n v="0"/>
    <n v="78937635"/>
    <n v="84"/>
    <n v="9"/>
    <n v="0"/>
    <n v="0"/>
    <n v="9"/>
    <n v="0"/>
    <n v="0"/>
    <n v="9"/>
    <n v="0"/>
    <n v="0"/>
    <n v="9"/>
    <n v="104681211"/>
    <n v="234"/>
    <n v="9"/>
    <n v="0"/>
    <n v="0"/>
    <n v="0"/>
    <n v="0"/>
    <n v="0"/>
    <n v="0"/>
    <n v="0"/>
    <n v="0"/>
    <n v="0"/>
    <n v="78730325"/>
    <n v="89"/>
    <n v="9"/>
    <s v="domain\PeerSvc"/>
    <x v="1282"/>
    <n v="0"/>
  </r>
  <r>
    <s v="\\FS1\2018\124739"/>
    <n v="8"/>
    <n v="604784965"/>
    <n v="1980"/>
    <n v="207"/>
    <n v="305446"/>
    <n v="8334134"/>
    <n v="2921666"/>
    <n v="401294860"/>
    <n v="0"/>
    <s v="\\FS1\2018\123456\2018\F\001\CC\2083711b-2405-4081-a4bf-0619c8375f1b\GMI.xml"/>
    <n v="8"/>
    <n v="0"/>
    <s v="\\FS1\2018\123456\2018\I\001\CC\2083711b-2405-4081-a4bf-0619c8375f1b\CF_34100_2083711b-2405-4081-a4bf-0619c8375f1b_2083711b-2405-4081-a4bf-0619c8375f1b.docx"/>
    <n v="212"/>
    <n v="0"/>
    <n v="0"/>
    <n v="0"/>
    <n v="0"/>
    <n v="0"/>
    <n v="0"/>
    <n v="1"/>
    <n v="0"/>
    <d v="2020-02-08T17:13:05"/>
    <d v="2020-02-09T00:51:00"/>
    <d v="2020-02-08T17:07:48"/>
    <n v="2756507"/>
    <n v="3"/>
    <n v="1"/>
    <n v="2756507"/>
    <n v="3"/>
    <n v="1"/>
    <n v="91982413"/>
    <n v="163"/>
    <n v="24"/>
    <n v="603928213"/>
    <n v="1976"/>
    <n v="207"/>
    <n v="6778042"/>
    <n v="7"/>
    <n v="207"/>
    <n v="6778042"/>
    <n v="7"/>
    <n v="207"/>
    <n v="213663352"/>
    <n v="269"/>
    <n v="207"/>
    <n v="604784965"/>
    <n v="1980"/>
    <n v="207"/>
    <n v="4021535"/>
    <n v="4"/>
    <n v="0"/>
    <n v="4021535"/>
    <n v="4"/>
    <n v="0"/>
    <n v="142888018"/>
    <n v="202"/>
    <n v="8"/>
    <n v="597156084"/>
    <n v="1967"/>
    <n v="207"/>
    <s v="domain\PeerSvc"/>
    <x v="1283"/>
    <n v="1"/>
  </r>
  <r>
    <s v="\\FS1\2018\124740"/>
    <n v="8"/>
    <n v="586431327"/>
    <n v="1404"/>
    <n v="202"/>
    <n v="417686"/>
    <n v="20906314"/>
    <n v="2903125"/>
    <n v="445118366"/>
    <n v="0"/>
    <s v="\\FS1\2018\123456\2018\C\001\CC\2083711b-2405-4081-a4bf-0619c8375f1b\GMI.xml"/>
    <n v="8"/>
    <n v="0"/>
    <s v="\\FS1\2018\123456\2018\C\001\CC\2083711b-2405-4081-a4bf-0619c8375f1b\CFf_2083711b-2405-4081-a4bf-0619c8375f1b_2083711b-2405-4081-a4bf-0619c8375f1b.docx"/>
    <n v="209"/>
    <n v="0"/>
    <n v="0"/>
    <n v="0"/>
    <n v="0"/>
    <n v="0"/>
    <n v="0"/>
    <n v="1"/>
    <n v="0"/>
    <d v="2020-01-31T12:16:50"/>
    <d v="2020-02-08T21:20:17"/>
    <d v="2020-01-31T12:12:28"/>
    <n v="0"/>
    <n v="0"/>
    <n v="0"/>
    <n v="0"/>
    <n v="0"/>
    <n v="0"/>
    <n v="104247539"/>
    <n v="114"/>
    <n v="8"/>
    <n v="570832315"/>
    <n v="1312"/>
    <n v="202"/>
    <n v="0"/>
    <n v="0"/>
    <n v="202"/>
    <n v="2281023"/>
    <n v="4"/>
    <n v="202"/>
    <n v="212322003"/>
    <n v="229"/>
    <n v="202"/>
    <n v="586431327"/>
    <n v="1404"/>
    <n v="202"/>
    <n v="0"/>
    <n v="0"/>
    <n v="0"/>
    <n v="0"/>
    <n v="0"/>
    <n v="0"/>
    <n v="109594864"/>
    <n v="121"/>
    <n v="0"/>
    <n v="516805653"/>
    <n v="1288"/>
    <n v="202"/>
    <s v="domain\PeerSvc"/>
    <x v="1284"/>
    <n v="1"/>
  </r>
  <r>
    <s v="\\FS1\2018\124741"/>
    <n v="8"/>
    <n v="2503619280"/>
    <n v="5218"/>
    <n v="576"/>
    <n v="479804"/>
    <n v="64271785"/>
    <n v="4346561"/>
    <n v="631674013"/>
    <n v="0"/>
    <s v="\\FS1\2018\123456\2018\C\001\CC\2083711b-2405-4081-a4bf-0619c8375f1b\GLI.xml"/>
    <n v="8"/>
    <n v="0"/>
    <s v="\\FS1\2018\123456\2018\C\001\CC\2083711b-2405-4081-a4bf-0619c8375f1b\CFf_2083711b-2405-4081-a4bf-0619c8375f1b_2083711b-2405-4081-a4bf-0619c8375f1b.docx"/>
    <n v="209"/>
    <n v="0"/>
    <n v="0"/>
    <n v="0"/>
    <n v="0"/>
    <n v="0"/>
    <n v="0"/>
    <n v="0"/>
    <n v="0"/>
    <d v="2020-02-07T13:51:43"/>
    <d v="2020-02-08T21:21:08"/>
    <d v="2020-02-07T13:51:38"/>
    <n v="0"/>
    <n v="0"/>
    <n v="0"/>
    <n v="13988193"/>
    <n v="36"/>
    <n v="11"/>
    <n v="58330970"/>
    <n v="191"/>
    <n v="42"/>
    <n v="2487006956"/>
    <n v="5121"/>
    <n v="576"/>
    <n v="0"/>
    <n v="0"/>
    <n v="576"/>
    <n v="27280608"/>
    <n v="60"/>
    <n v="576"/>
    <n v="87950151"/>
    <n v="245"/>
    <n v="576"/>
    <n v="2503619280"/>
    <n v="5218"/>
    <n v="576"/>
    <n v="0"/>
    <n v="0"/>
    <n v="0"/>
    <n v="16712147"/>
    <n v="38"/>
    <n v="0"/>
    <n v="55460259"/>
    <n v="178"/>
    <n v="11"/>
    <n v="2468553045"/>
    <n v="5090"/>
    <n v="576"/>
    <s v="domain\PeerSvc"/>
    <x v="1285"/>
    <n v="1"/>
  </r>
  <r>
    <s v="\\FS1\2018\124742"/>
    <n v="8"/>
    <n v="355792199"/>
    <n v="1256"/>
    <n v="170"/>
    <n v="283274"/>
    <n v="2833282"/>
    <n v="2092895"/>
    <n v="228777246"/>
    <n v="0"/>
    <s v="\\FS1\2018\123456\2018\X\001\CC\2083711b-2405-4081-a4bf-0619c8375f1b\GLI.xml"/>
    <n v="8"/>
    <n v="0"/>
    <s v="\\FS1\2018\123456\2018\I\001\CC\2083711b-2405-4081-a4bf-0619c8375f1b\Cache_CFf_2083711b-2405-4081-a4bf-0619c8375f1b_2083711b-2405-4081-a4bf-0619c8375f1b.docx"/>
    <n v="215"/>
    <n v="0"/>
    <n v="0"/>
    <n v="0"/>
    <n v="0"/>
    <n v="0"/>
    <n v="0"/>
    <n v="0"/>
    <n v="0"/>
    <d v="2020-02-06T14:27:10"/>
    <d v="2020-02-08T21:16:20"/>
    <d v="2020-02-06T13:12:08"/>
    <n v="0"/>
    <n v="0"/>
    <n v="0"/>
    <n v="5355592"/>
    <n v="8"/>
    <n v="2"/>
    <n v="12937207"/>
    <n v="73"/>
    <n v="21"/>
    <n v="355792199"/>
    <n v="1256"/>
    <n v="170"/>
    <n v="0"/>
    <n v="0"/>
    <n v="170"/>
    <n v="12551499"/>
    <n v="16"/>
    <n v="170"/>
    <n v="39451794"/>
    <n v="110"/>
    <n v="170"/>
    <n v="355792199"/>
    <n v="1256"/>
    <n v="170"/>
    <n v="0"/>
    <n v="0"/>
    <n v="0"/>
    <n v="7800380"/>
    <n v="11"/>
    <n v="0"/>
    <n v="24303910"/>
    <n v="68"/>
    <n v="0"/>
    <n v="355792199"/>
    <n v="1256"/>
    <n v="170"/>
    <s v="domain\PeerSvc"/>
    <x v="1286"/>
    <n v="1"/>
  </r>
  <r>
    <s v="\\FS1\2018\124743"/>
    <n v="8"/>
    <n v="194399289"/>
    <n v="575"/>
    <n v="61"/>
    <n v="338085"/>
    <n v="3706003"/>
    <n v="3186873"/>
    <n v="91899667"/>
    <n v="0"/>
    <s v="\\FS1\2018\123456\2018\I\001\CC\2083711b-2405-4081-a4bf-0619c8375f1b\GMI.xml"/>
    <n v="8"/>
    <n v="0"/>
    <s v="\\FS1\2018\123456\2018\I\001\CC\2083711b-2405-4081-a4bf-0619c8375f1b\CF_400_2083711b-2405-4081-a4bf-0619c8375f1b_2083711b-2405-4081-a4bf-0619c8375f1b.docx"/>
    <n v="210"/>
    <n v="0"/>
    <n v="0"/>
    <n v="0"/>
    <n v="0"/>
    <n v="0"/>
    <n v="0"/>
    <n v="0"/>
    <n v="0"/>
    <d v="2020-02-08T23:58:37"/>
    <d v="2020-02-08T23:58:37"/>
    <d v="2020-02-08T23:58:37"/>
    <n v="0"/>
    <n v="0"/>
    <n v="1"/>
    <n v="0"/>
    <n v="0"/>
    <n v="2"/>
    <n v="3629389"/>
    <n v="5"/>
    <n v="2"/>
    <n v="194399289"/>
    <n v="575"/>
    <n v="61"/>
    <n v="2319410"/>
    <n v="4"/>
    <n v="61"/>
    <n v="5257653"/>
    <n v="8"/>
    <n v="61"/>
    <n v="12062203"/>
    <n v="17"/>
    <n v="61"/>
    <n v="194399289"/>
    <n v="575"/>
    <n v="61"/>
    <n v="2319410"/>
    <n v="4"/>
    <n v="0"/>
    <n v="5257653"/>
    <n v="8"/>
    <n v="0"/>
    <n v="10211340"/>
    <n v="15"/>
    <n v="0"/>
    <n v="194399289"/>
    <n v="575"/>
    <n v="61"/>
    <s v="domain\PeerSvc"/>
    <x v="1287"/>
    <n v="1"/>
  </r>
  <r>
    <s v="\\FS1\2018\124744"/>
    <n v="8"/>
    <n v="447435557"/>
    <n v="233"/>
    <n v="37"/>
    <n v="1920324"/>
    <n v="23617401"/>
    <n v="12092852"/>
    <n v="434905175"/>
    <n v="0"/>
    <s v="\\FS1\2018\123456\2018\I\001\CC\2083711b-2405-4081-a4bf-0619c8375f1b\LGP.docx"/>
    <n v="8"/>
    <n v="0"/>
    <s v="\\FS1\2018\123456\2018\P\001\CC\2083711b-2405-4081-a4bf-0619c8375f1b\CF_311_2083711b-2405-4081-a4bf-0619c8375f1b_2083711b-2405-4081-a4bf-0619c8375f1b.docx"/>
    <n v="210"/>
    <n v="0"/>
    <n v="0"/>
    <n v="0"/>
    <n v="0"/>
    <n v="0"/>
    <n v="0"/>
    <n v="0"/>
    <n v="0"/>
    <d v="2020-02-07T17:47:45"/>
    <d v="2020-02-09T00:24:11"/>
    <d v="2020-02-07T14:08:56"/>
    <n v="0"/>
    <n v="0"/>
    <n v="0"/>
    <n v="356761"/>
    <n v="1"/>
    <n v="2"/>
    <n v="1400508"/>
    <n v="2"/>
    <n v="2"/>
    <n v="427298523"/>
    <n v="180"/>
    <n v="37"/>
    <n v="963942"/>
    <n v="1"/>
    <n v="37"/>
    <n v="1677464"/>
    <n v="3"/>
    <n v="37"/>
    <n v="4634466"/>
    <n v="6"/>
    <n v="37"/>
    <n v="447435557"/>
    <n v="233"/>
    <n v="37"/>
    <n v="0"/>
    <n v="0"/>
    <n v="0"/>
    <n v="1677464"/>
    <n v="3"/>
    <n v="0"/>
    <n v="4634466"/>
    <n v="6"/>
    <n v="0"/>
    <n v="406581061"/>
    <n v="147"/>
    <n v="37"/>
    <s v="domain\PeerSvc"/>
    <x v="1288"/>
    <n v="1"/>
  </r>
  <r>
    <s v="\\FS1\2018\124745"/>
    <n v="8"/>
    <n v="422931859"/>
    <n v="1594"/>
    <n v="191"/>
    <n v="265327"/>
    <n v="4031035"/>
    <n v="2214302"/>
    <n v="186321817"/>
    <n v="0"/>
    <s v="\\FS1\2018\123456\2018\F\001\CC\2083711b-2405-4081-a4bf-0619c8375f1b\CF_3_2083711b-2405-4081-a4bf-0619c8375f1b_2083711b-2405-4081-a4bf-0619c8375f1b.docx"/>
    <n v="8"/>
    <n v="0"/>
    <s v="\\FS1\2018\123456\2018\I\002\CC\2083711b-2405-4081-a4bf-0619c8375f1b\FC_CFf_2083711b-2405-4081-a4bf-0619c8375f1b_2083711b-2405-4081-a4bf-0619c8375f1b.docx"/>
    <n v="212"/>
    <n v="0"/>
    <n v="0"/>
    <n v="0"/>
    <n v="0"/>
    <n v="0"/>
    <n v="0"/>
    <n v="0"/>
    <n v="0"/>
    <d v="2020-02-07T00:41:22"/>
    <d v="2020-02-08T21:21:08"/>
    <d v="2020-02-07T00:40:42"/>
    <n v="0"/>
    <n v="0"/>
    <n v="0"/>
    <n v="9073180"/>
    <n v="28"/>
    <n v="11"/>
    <n v="25110067"/>
    <n v="69"/>
    <n v="15"/>
    <n v="416584915"/>
    <n v="1559"/>
    <n v="191"/>
    <n v="0"/>
    <n v="0"/>
    <n v="191"/>
    <n v="13506584"/>
    <n v="36"/>
    <n v="191"/>
    <n v="33203793"/>
    <n v="84"/>
    <n v="191"/>
    <n v="422931859"/>
    <n v="1594"/>
    <n v="191"/>
    <n v="0"/>
    <n v="0"/>
    <n v="0"/>
    <n v="10614568"/>
    <n v="31"/>
    <n v="2"/>
    <n v="25895585"/>
    <n v="71"/>
    <n v="5"/>
    <n v="415278214"/>
    <n v="1556"/>
    <n v="191"/>
    <s v="domain\PeerSvc"/>
    <x v="1289"/>
    <n v="1"/>
  </r>
  <r>
    <s v="\\FS1\2018\124746"/>
    <n v="8"/>
    <n v="3182117728"/>
    <n v="7970"/>
    <n v="608"/>
    <n v="399261"/>
    <n v="28586008"/>
    <n v="5233746"/>
    <n v="1529479420"/>
    <n v="0"/>
    <s v="\\FS1\2018\123456\2018\C\001\CC\2083711b-2405-4081-a4bf-0619c8375f1b\GMI.xml"/>
    <n v="8"/>
    <n v="0"/>
    <s v="\\FS1\2018\123456\2018\F\001\CC\2083711b-2405-4081-a4bf-0619c8375f1b\FC_CFf_2083711b-2405-4081-a4bf-0619c8375f1b_2083711b-2405-4081-a4bf-0619c8375f1b.docx"/>
    <n v="212"/>
    <n v="0"/>
    <n v="0"/>
    <n v="0"/>
    <n v="0"/>
    <n v="0"/>
    <n v="1"/>
    <n v="1"/>
    <n v="0"/>
    <d v="2020-02-07T16:10:32"/>
    <d v="2020-02-09T01:17:56"/>
    <d v="2020-02-07T16:10:15"/>
    <n v="0"/>
    <n v="0"/>
    <n v="0"/>
    <n v="8486211"/>
    <n v="12"/>
    <n v="4"/>
    <n v="1081630794"/>
    <n v="2854"/>
    <n v="493"/>
    <n v="3062120935"/>
    <n v="7369"/>
    <n v="608"/>
    <n v="3350898"/>
    <n v="8"/>
    <n v="608"/>
    <n v="17139748"/>
    <n v="24"/>
    <n v="608"/>
    <n v="1155608274"/>
    <n v="2943"/>
    <n v="608"/>
    <n v="3182117728"/>
    <n v="7970"/>
    <n v="608"/>
    <n v="0"/>
    <n v="0"/>
    <n v="0"/>
    <n v="5788431"/>
    <n v="11"/>
    <n v="0"/>
    <n v="586365440"/>
    <n v="2387"/>
    <n v="86"/>
    <n v="3026036889"/>
    <n v="7275"/>
    <n v="608"/>
    <s v="domain\PeerSvc"/>
    <x v="1290"/>
    <n v="1"/>
  </r>
  <r>
    <s v="\\FS1\2018\124747"/>
    <n v="8"/>
    <n v="532197538"/>
    <n v="1687"/>
    <n v="168"/>
    <n v="315469"/>
    <n v="53243576"/>
    <n v="3167842"/>
    <n v="417237739"/>
    <n v="0"/>
    <s v="\\FS1\2018\123456\2018\X\001\CC\2083711b-2405-4081-a4bf-0619c8375f1b\GMI.xml"/>
    <n v="8"/>
    <n v="0"/>
    <s v="\\FS1\2018\123456\2018\I\001\CC\2083711b-2405-4081-a4bf-0619c8375f1b\Cache_offd_2083711b-2405-4081-a4bf-0619c8375f1b_2083711b-2405-4081-a4bf-0619c8375f1b.docx"/>
    <n v="210"/>
    <n v="0"/>
    <n v="0"/>
    <n v="0"/>
    <n v="0"/>
    <n v="0"/>
    <n v="0"/>
    <n v="0"/>
    <n v="0"/>
    <d v="2020-02-08T22:07:22"/>
    <d v="2020-02-09T01:24:33"/>
    <d v="2020-02-08T22:07:22"/>
    <n v="0"/>
    <n v="0"/>
    <n v="7"/>
    <n v="1573966"/>
    <n v="10"/>
    <n v="11"/>
    <n v="10622816"/>
    <n v="45"/>
    <n v="18"/>
    <n v="460898410"/>
    <n v="1263"/>
    <n v="168"/>
    <n v="4271730"/>
    <n v="16"/>
    <n v="168"/>
    <n v="6858185"/>
    <n v="25"/>
    <n v="168"/>
    <n v="23958401"/>
    <n v="75"/>
    <n v="168"/>
    <n v="532197538"/>
    <n v="1687"/>
    <n v="168"/>
    <n v="3160280"/>
    <n v="10"/>
    <n v="0"/>
    <n v="3863556"/>
    <n v="18"/>
    <n v="2"/>
    <n v="17775267"/>
    <n v="59"/>
    <n v="6"/>
    <n v="457685945"/>
    <n v="1258"/>
    <n v="168"/>
    <s v="domain\PeerSvc"/>
    <x v="1291"/>
    <n v="1"/>
  </r>
  <r>
    <s v="\\FS1\2018\124748"/>
    <n v="8"/>
    <n v="1047323882"/>
    <n v="2008"/>
    <n v="175"/>
    <n v="521575"/>
    <n v="7506241"/>
    <n v="5984707"/>
    <n v="614504656"/>
    <n v="0"/>
    <s v="\\FS1\2018\123456\2018\S\001\CC\2083711b-2405-4081-a4bf-0619c8375f1b\GMI.xml"/>
    <n v="8"/>
    <n v="0"/>
    <s v="\\FS1\2018\123456\2018\I\001\CC\2083711b-2405-4081-a4bf-0619c8375f1b\CF_45100_2083711b-2405-4081-a4bf-0619c8375f1b_2083711b-2405-4081-a4bf-0619c8375f1b.docx"/>
    <n v="212"/>
    <n v="0"/>
    <n v="0"/>
    <n v="0"/>
    <n v="0"/>
    <n v="0"/>
    <n v="0"/>
    <n v="1"/>
    <n v="0"/>
    <d v="2020-02-08T18:39:05"/>
    <d v="2020-02-09T00:17:55"/>
    <d v="2020-02-08T18:38:17"/>
    <n v="0"/>
    <n v="0"/>
    <n v="1"/>
    <n v="7193473"/>
    <n v="1"/>
    <n v="2"/>
    <n v="132796842"/>
    <n v="109"/>
    <n v="6"/>
    <n v="922491581"/>
    <n v="1632"/>
    <n v="175"/>
    <n v="5236801"/>
    <n v="3"/>
    <n v="175"/>
    <n v="20403733"/>
    <n v="6"/>
    <n v="175"/>
    <n v="259604952"/>
    <n v="208"/>
    <n v="175"/>
    <n v="1047323882"/>
    <n v="2008"/>
    <n v="175"/>
    <n v="3428773"/>
    <n v="2"/>
    <n v="0"/>
    <n v="13210260"/>
    <n v="5"/>
    <n v="0"/>
    <n v="144270734"/>
    <n v="117"/>
    <n v="1"/>
    <n v="852942138"/>
    <n v="1554"/>
    <n v="175"/>
    <s v="domain\PeerSvc"/>
    <x v="1292"/>
    <n v="1"/>
  </r>
  <r>
    <s v="\\FS1\2018\124749"/>
    <n v="8"/>
    <n v="279773099"/>
    <n v="1297"/>
    <n v="129"/>
    <n v="215707"/>
    <n v="918555"/>
    <n v="2168783"/>
    <n v="262213141"/>
    <n v="0"/>
    <s v="\\FS1\2018\123456\2018\I\001\PC\PP\2083711b-2405-4081-a4bf-0619c8375f1b.cp"/>
    <n v="8"/>
    <n v="0"/>
    <s v="\\FS1\2018\123456\2018\I\001\CC\2083711b-2405-4081-a4bf-0619c8375f1b\CF_500_2083711b-2405-4081-a4bf-0619c8375f1b_2083711b-2405-4081-a4bf-0619c8375f1b.docx"/>
    <n v="210"/>
    <n v="0"/>
    <n v="0"/>
    <n v="0"/>
    <n v="0"/>
    <n v="0"/>
    <n v="0"/>
    <n v="1"/>
    <n v="0"/>
    <d v="2020-02-09T01:33:21"/>
    <d v="2020-02-09T01:33:48"/>
    <d v="2020-02-09T01:33:19"/>
    <n v="0"/>
    <n v="0"/>
    <n v="1"/>
    <n v="5962834"/>
    <n v="11"/>
    <n v="1"/>
    <n v="44996383"/>
    <n v="261"/>
    <n v="62"/>
    <n v="249842369"/>
    <n v="1083"/>
    <n v="129"/>
    <n v="9292868"/>
    <n v="15"/>
    <n v="129"/>
    <n v="19733870"/>
    <n v="34"/>
    <n v="129"/>
    <n v="86241299"/>
    <n v="333"/>
    <n v="129"/>
    <n v="279773099"/>
    <n v="1297"/>
    <n v="129"/>
    <n v="8809543"/>
    <n v="14"/>
    <n v="0"/>
    <n v="14771733"/>
    <n v="25"/>
    <n v="0"/>
    <n v="54409334"/>
    <n v="275"/>
    <n v="0"/>
    <n v="242230492"/>
    <n v="1070"/>
    <n v="129"/>
    <s v="domain\PeerSvc"/>
    <x v="1293"/>
    <n v="1"/>
  </r>
  <r>
    <s v="\\FS1\2018\124750"/>
    <n v="8"/>
    <n v="990975246"/>
    <n v="2942"/>
    <n v="315"/>
    <n v="336837"/>
    <n v="44427852"/>
    <n v="3145953"/>
    <n v="785372460"/>
    <n v="0"/>
    <s v="\\FS1\2018\123456\2018\F\001\CC\2083711b-2405-4081-a4bf-0619c8375f1b\GOLI.xml"/>
    <n v="8"/>
    <n v="0"/>
    <s v="\\FS1\2018\123456\2018\I\001\CC\2083711b-2405-4081-a4bf-0619c8375f1b\FC_CFf_2083711b-2405-4081-a4bf-0619c8375f1b_2083711b-2405-4081-a4bf-0619c8375f1b.docx"/>
    <n v="212"/>
    <n v="0"/>
    <n v="0"/>
    <n v="0"/>
    <n v="0"/>
    <n v="0"/>
    <n v="1"/>
    <n v="1"/>
    <n v="0"/>
    <d v="2020-02-06T09:48:59"/>
    <d v="2020-02-08T21:24:35"/>
    <d v="2020-02-06T09:48:59"/>
    <n v="0"/>
    <n v="0"/>
    <n v="0"/>
    <n v="189563"/>
    <n v="10"/>
    <n v="7"/>
    <n v="57648538"/>
    <n v="228"/>
    <n v="55"/>
    <n v="941765517"/>
    <n v="2659"/>
    <n v="315"/>
    <n v="473837"/>
    <n v="1"/>
    <n v="315"/>
    <n v="5235850"/>
    <n v="20"/>
    <n v="315"/>
    <n v="92303775"/>
    <n v="276"/>
    <n v="315"/>
    <n v="990975246"/>
    <n v="2942"/>
    <n v="315"/>
    <n v="0"/>
    <n v="0"/>
    <n v="0"/>
    <n v="4154123"/>
    <n v="17"/>
    <n v="0"/>
    <n v="52534949"/>
    <n v="219"/>
    <n v="9"/>
    <n v="919501388"/>
    <n v="2650"/>
    <n v="315"/>
    <s v="domain\PeerSvc"/>
    <x v="1294"/>
    <n v="1"/>
  </r>
  <r>
    <s v="\\FS1\2018\124751"/>
    <n v="8"/>
    <n v="12897268216"/>
    <n v="35536"/>
    <n v="2457"/>
    <n v="362935"/>
    <n v="40075865"/>
    <n v="5249193"/>
    <n v="3866129916"/>
    <n v="0"/>
    <s v="\\FS1\2018\123456\2018\S\002\CC\2083711b-2405-4081-a4bf-0619c8375f1b\GLI.xml"/>
    <n v="8"/>
    <n v="0"/>
    <s v="\\FS1\2018\123456\2018\S\001\CC\2083711b-2405-4081-a4bf-0619c8375f1b\Cache_CF_45_2083711b-2405-4081-a4bf-0619c8375f1b_2083711b-2405-4081-a4bf-0619c8375f1b.docx"/>
    <n v="215"/>
    <n v="0"/>
    <n v="0"/>
    <n v="0"/>
    <n v="0"/>
    <n v="0"/>
    <n v="4"/>
    <n v="4"/>
    <n v="2"/>
    <d v="2020-02-08T20:10:59"/>
    <d v="2020-02-09T01:24:51"/>
    <d v="2020-02-08T16:11:32"/>
    <n v="6822054"/>
    <n v="18"/>
    <n v="10"/>
    <n v="585885316"/>
    <n v="916"/>
    <n v="109"/>
    <n v="2054902383"/>
    <n v="4279"/>
    <n v="506"/>
    <n v="12260032161"/>
    <n v="31962"/>
    <n v="2457"/>
    <n v="82519250"/>
    <n v="108"/>
    <n v="2457"/>
    <n v="1221670738"/>
    <n v="1475"/>
    <n v="2457"/>
    <n v="3805632211"/>
    <n v="6078"/>
    <n v="2457"/>
    <n v="12897268216"/>
    <n v="35533"/>
    <n v="2457"/>
    <n v="35088796"/>
    <n v="28"/>
    <n v="0"/>
    <n v="765262542"/>
    <n v="970"/>
    <n v="36"/>
    <n v="2103883633"/>
    <n v="3989"/>
    <n v="157"/>
    <n v="11847171176"/>
    <n v="31644"/>
    <n v="2457"/>
    <s v="domain\PeerSvc"/>
    <x v="1295"/>
    <n v="1"/>
  </r>
  <r>
    <s v="\\FS1\2018\124752"/>
    <n v="8"/>
    <n v="1321878153"/>
    <n v="5031"/>
    <n v="528"/>
    <n v="262746"/>
    <n v="2084497"/>
    <n v="2503557"/>
    <n v="264211135"/>
    <n v="0"/>
    <s v="\\FS1\2018\123456\2018\C\001\CC\2083711b-2405-4081-a4bf-0619c8375f1b\GMI.xml"/>
    <n v="8"/>
    <n v="0"/>
    <s v="\\FS1\2018\123456\2018\K\001\CC\2083711b-2405-4081-a4bf-0619c8375f1b\MASK_CFf_2083711b-2405-4081-a4bf-0619c8375f1b_2083711b-2405-4081-a4bf-0619c8375f1b.docx"/>
    <n v="214"/>
    <n v="0"/>
    <n v="0"/>
    <n v="0"/>
    <n v="0"/>
    <n v="0"/>
    <n v="0"/>
    <n v="0"/>
    <n v="0"/>
    <d v="2020-02-08T13:31:39"/>
    <d v="2020-02-09T01:05:40"/>
    <d v="2020-02-08T13:30:17"/>
    <n v="813635"/>
    <n v="1"/>
    <n v="1"/>
    <n v="19887545"/>
    <n v="34"/>
    <n v="7"/>
    <n v="66199958"/>
    <n v="142"/>
    <n v="25"/>
    <n v="1314296725"/>
    <n v="5010"/>
    <n v="528"/>
    <n v="6626222"/>
    <n v="11"/>
    <n v="528"/>
    <n v="40878197"/>
    <n v="66"/>
    <n v="528"/>
    <n v="113524530"/>
    <n v="215"/>
    <n v="528"/>
    <n v="1321878153"/>
    <n v="5031"/>
    <n v="528"/>
    <n v="813635"/>
    <n v="1"/>
    <n v="0"/>
    <n v="22850533"/>
    <n v="39"/>
    <n v="0"/>
    <n v="76626730"/>
    <n v="155"/>
    <n v="9"/>
    <n v="1300402183"/>
    <n v="4987"/>
    <n v="528"/>
    <s v="domain\PeerSvc"/>
    <x v="1296"/>
    <n v="1"/>
  </r>
  <r>
    <s v="\\FS1\2018\124753"/>
    <n v="8"/>
    <n v="181932904"/>
    <n v="529"/>
    <n v="80"/>
    <n v="343918"/>
    <n v="6690383"/>
    <n v="2274161"/>
    <n v="144792161"/>
    <n v="0"/>
    <s v="\\FS1\2018\123456\2018\C\001\CC\2083711b-2405-4081-a4bf-0619c8375f1b\GLI.xml"/>
    <n v="8"/>
    <n v="0"/>
    <s v="\\FS1\2018\123456\2018\I\001\CC\2083711b-2405-4081-a4bf-0619c8375f1b\CF_34100_2083711b-2405-4081-a4bf-0619c8375f1b_2083711b-2405-4081-a4bf-0619c8375f1b.docx"/>
    <n v="212"/>
    <n v="0"/>
    <n v="0"/>
    <n v="0"/>
    <n v="0"/>
    <n v="0"/>
    <n v="0"/>
    <n v="0"/>
    <n v="0"/>
    <d v="2020-02-07T20:53:41"/>
    <d v="2020-02-09T01:24:50"/>
    <d v="2020-02-07T19:51:50"/>
    <n v="0"/>
    <n v="0"/>
    <n v="0"/>
    <n v="34573"/>
    <n v="3"/>
    <n v="2"/>
    <n v="34573"/>
    <n v="3"/>
    <n v="2"/>
    <n v="180271689"/>
    <n v="524"/>
    <n v="80"/>
    <n v="4156315"/>
    <n v="6"/>
    <n v="80"/>
    <n v="4156315"/>
    <n v="6"/>
    <n v="80"/>
    <n v="4156315"/>
    <n v="6"/>
    <n v="80"/>
    <n v="181932904"/>
    <n v="529"/>
    <n v="80"/>
    <n v="0"/>
    <n v="0"/>
    <n v="0"/>
    <n v="4156315"/>
    <n v="6"/>
    <n v="0"/>
    <n v="4156315"/>
    <n v="6"/>
    <n v="0"/>
    <n v="180280782"/>
    <n v="524"/>
    <n v="80"/>
    <s v="domain\PeerSvc"/>
    <x v="1297"/>
    <n v="1"/>
  </r>
  <r>
    <s v="\\FS1\2018\124754"/>
    <n v="8"/>
    <n v="756654185"/>
    <n v="2222"/>
    <n v="238"/>
    <n v="340528"/>
    <n v="27036457"/>
    <n v="3179219"/>
    <n v="382036544"/>
    <n v="0"/>
    <s v="\\FS1\2018\123456\2018\C\001\CC\2083711b-2405-4081-a4bf-0619c8375f1b\GLI.xml"/>
    <n v="8"/>
    <n v="0"/>
    <s v="\\FS1\2018\123456\2018\C\001\CC\2083711b-2405-4081-a4bf-0619c8375f1b\CFf_2083711b-2405-4081-a4bf-0619c8375f1b_2083711b-2405-4081-a4bf-0619c8375f1b.docx"/>
    <n v="209"/>
    <n v="0"/>
    <n v="0"/>
    <n v="0"/>
    <n v="0"/>
    <n v="0"/>
    <n v="0"/>
    <n v="0"/>
    <n v="0"/>
    <d v="2020-02-07T14:07:07"/>
    <d v="2020-02-09T01:07:47"/>
    <d v="2020-02-07T12:55:45"/>
    <n v="0"/>
    <n v="0"/>
    <n v="0"/>
    <n v="13125328"/>
    <n v="64"/>
    <n v="21"/>
    <n v="38698893"/>
    <n v="137"/>
    <n v="30"/>
    <n v="750817024"/>
    <n v="2195"/>
    <n v="238"/>
    <n v="568343"/>
    <n v="1"/>
    <n v="238"/>
    <n v="16721917"/>
    <n v="70"/>
    <n v="238"/>
    <n v="56212811"/>
    <n v="159"/>
    <n v="238"/>
    <n v="756654185"/>
    <n v="2222"/>
    <n v="238"/>
    <n v="0"/>
    <n v="0"/>
    <n v="0"/>
    <n v="7740365"/>
    <n v="54"/>
    <n v="6"/>
    <n v="31317803"/>
    <n v="119"/>
    <n v="9"/>
    <n v="738852478"/>
    <n v="2175"/>
    <n v="238"/>
    <s v="domain\PeerSvc"/>
    <x v="1298"/>
    <n v="1"/>
  </r>
  <r>
    <s v="\\FS1\2018\124755"/>
    <n v="8"/>
    <n v="1785557966"/>
    <n v="7175"/>
    <n v="559"/>
    <n v="248858"/>
    <n v="5914037"/>
    <n v="3194200"/>
    <n v="1132277467"/>
    <n v="0"/>
    <s v="\\FS1\2018\123456\2018\P\001\CC\2083711b-2405-4081-a4bf-0619c8375f1b\CF_2_2083711b-2405-4081-a4bf-0619c8375f1b_2083711b-2405-4081-a4bf-0619c8375f1b.docx"/>
    <n v="8"/>
    <n v="0"/>
    <s v="\\FS1\2018\123456\2018\P\001\CC\2083711b-2405-4081-a4bf-0619c8375f1b\FC_CFf_2083711b-2405-4081-a4bf-0619c8375f1b_2083711b-2405-4081-a4bf-0619c8375f1b.docx"/>
    <n v="212"/>
    <n v="0"/>
    <n v="0"/>
    <n v="0"/>
    <n v="0"/>
    <n v="0"/>
    <n v="1"/>
    <n v="1"/>
    <n v="0"/>
    <d v="2020-02-09T03:26:06"/>
    <d v="2020-02-09T04:30:03"/>
    <d v="2020-02-09T03:26:05"/>
    <n v="2019910"/>
    <n v="3"/>
    <n v="14"/>
    <n v="64528375"/>
    <n v="135"/>
    <n v="27"/>
    <n v="119247931"/>
    <n v="284"/>
    <n v="54"/>
    <n v="1780400709"/>
    <n v="7146"/>
    <n v="559"/>
    <n v="53127093"/>
    <n v="70"/>
    <n v="559"/>
    <n v="140299738"/>
    <n v="232"/>
    <n v="559"/>
    <n v="224474356"/>
    <n v="416"/>
    <n v="559"/>
    <n v="1785557966"/>
    <n v="7175"/>
    <n v="559"/>
    <n v="29280965"/>
    <n v="58"/>
    <n v="0"/>
    <n v="98293432"/>
    <n v="191"/>
    <n v="4"/>
    <n v="156102066"/>
    <n v="328"/>
    <n v="10"/>
    <n v="1758699823"/>
    <n v="7119"/>
    <n v="559"/>
    <s v="domain\PeerSvc"/>
    <x v="1299"/>
    <n v="1"/>
  </r>
  <r>
    <s v="\\FS1\2018\124756"/>
    <n v="8"/>
    <n v="342550347"/>
    <n v="1746"/>
    <n v="199"/>
    <n v="196191"/>
    <n v="4614264"/>
    <n v="1721358"/>
    <n v="202117152"/>
    <n v="0"/>
    <s v="\\FS1\2018\123456\2018\C\001\CC\2083711b-2405-4081-a4bf-0619c8375f1b\GLI.xml"/>
    <n v="8"/>
    <n v="0"/>
    <s v="\\FS1\2018\123456\2018\K\001\CC\2083711b-2405-4081-a4bf-0619c8375f1b\MASK_CFf_2083711b-2405-4081-a4bf-0619c8375f1b_2083711b-2405-4081-a4bf-0619c8375f1b.docx"/>
    <n v="214"/>
    <n v="0"/>
    <n v="0"/>
    <n v="0"/>
    <n v="0"/>
    <n v="0"/>
    <n v="0"/>
    <n v="0"/>
    <n v="0"/>
    <d v="2020-02-07T14:33:27"/>
    <d v="2020-02-09T00:20:27"/>
    <d v="2020-02-07T14:31:27"/>
    <n v="0"/>
    <n v="0"/>
    <n v="0"/>
    <n v="569335"/>
    <n v="4"/>
    <n v="3"/>
    <n v="68336777"/>
    <n v="148"/>
    <n v="10"/>
    <n v="317470875"/>
    <n v="1585"/>
    <n v="199"/>
    <n v="541496"/>
    <n v="1"/>
    <n v="199"/>
    <n v="1640940"/>
    <n v="6"/>
    <n v="199"/>
    <n v="135315732"/>
    <n v="285"/>
    <n v="199"/>
    <n v="342550347"/>
    <n v="1746"/>
    <n v="199"/>
    <n v="0"/>
    <n v="0"/>
    <n v="0"/>
    <n v="1109971"/>
    <n v="4"/>
    <n v="0"/>
    <n v="108493299"/>
    <n v="220"/>
    <n v="0"/>
    <n v="313333776"/>
    <n v="1573"/>
    <n v="199"/>
    <s v="domain\PeerSvc"/>
    <x v="1300"/>
    <n v="1"/>
  </r>
  <r>
    <s v="\\FS1\2018\124757"/>
    <n v="8"/>
    <n v="502565427"/>
    <n v="1684"/>
    <n v="177"/>
    <n v="298435"/>
    <n v="3525428"/>
    <n v="2839352"/>
    <n v="169545769"/>
    <n v="0"/>
    <s v="\\FS1\2018\123456\2018\S\001\PC\PP\2083711b-2405-4081-a4bf-0619c8375f1b.cp"/>
    <n v="8"/>
    <n v="0"/>
    <s v="\\FS1\2018\123456\2018\S\001\CC\2083711b-2405-4081-a4bf-0619c8375f1b\FC_CFf_2083711b-2405-4081-a4bf-0619c8375f1b_2083711b-2405-4081-a4bf-0619c8375f1b.docx"/>
    <n v="212"/>
    <n v="0"/>
    <n v="0"/>
    <n v="0"/>
    <n v="0"/>
    <n v="0"/>
    <n v="0"/>
    <n v="0"/>
    <n v="0"/>
    <d v="2020-02-08T18:52:53"/>
    <d v="2020-02-09T01:09:15"/>
    <d v="2020-02-08T18:48:46"/>
    <n v="930549"/>
    <n v="2"/>
    <n v="2"/>
    <n v="5086464"/>
    <n v="22"/>
    <n v="7"/>
    <n v="86218639"/>
    <n v="173"/>
    <n v="14"/>
    <n v="502565374"/>
    <n v="1683"/>
    <n v="177"/>
    <n v="1861098"/>
    <n v="4"/>
    <n v="177"/>
    <n v="8706981"/>
    <n v="28"/>
    <n v="177"/>
    <n v="159760668"/>
    <n v="296"/>
    <n v="177"/>
    <n v="502565427"/>
    <n v="1684"/>
    <n v="177"/>
    <n v="930549"/>
    <n v="2"/>
    <n v="0"/>
    <n v="6407111"/>
    <n v="22"/>
    <n v="0"/>
    <n v="84791601"/>
    <n v="166"/>
    <n v="0"/>
    <n v="502563556"/>
    <n v="1682"/>
    <n v="177"/>
    <s v="domain\PeerSvc"/>
    <x v="1301"/>
    <n v="1"/>
  </r>
  <r>
    <s v="\\FS1\2018\124758"/>
    <n v="8"/>
    <n v="898190291"/>
    <n v="2870"/>
    <n v="326"/>
    <n v="312958"/>
    <n v="9778838"/>
    <n v="2755184"/>
    <n v="242468896"/>
    <n v="0"/>
    <s v="\\FS1\2018\123456\2018\X\001\CC\2083711b-2405-4081-a4bf-0619c8375f1b\GMI.xml"/>
    <n v="8"/>
    <n v="0"/>
    <s v="\\FS1\2018\123456\2018\X\001\CC\2083711b-2405-4081-a4bf-0619c8375f1b\FC_CFf_2083711b-2405-4081-a4bf-0619c8375f1b_2083711b-2405-4081-a4bf-0619c8375f1b.docx"/>
    <n v="212"/>
    <n v="0"/>
    <n v="0"/>
    <n v="0"/>
    <n v="0"/>
    <n v="0"/>
    <n v="0"/>
    <n v="1"/>
    <n v="0"/>
    <d v="2020-02-08T17:53:51"/>
    <d v="2020-02-09T00:42:46"/>
    <d v="2020-02-08T17:53:41"/>
    <n v="865131"/>
    <n v="1"/>
    <n v="1"/>
    <n v="1766348"/>
    <n v="2"/>
    <n v="2"/>
    <n v="81368004"/>
    <n v="224"/>
    <n v="39"/>
    <n v="896753350"/>
    <n v="2863"/>
    <n v="326"/>
    <n v="1730262"/>
    <n v="2"/>
    <n v="326"/>
    <n v="14763835"/>
    <n v="13"/>
    <n v="326"/>
    <n v="172042676"/>
    <n v="322"/>
    <n v="326"/>
    <n v="898190291"/>
    <n v="2870"/>
    <n v="326"/>
    <n v="865131"/>
    <n v="1"/>
    <n v="0"/>
    <n v="2531341"/>
    <n v="3"/>
    <n v="0"/>
    <n v="99894370"/>
    <n v="237"/>
    <n v="3"/>
    <n v="885463478"/>
    <n v="2845"/>
    <n v="326"/>
    <s v="domain\PeerSvc"/>
    <x v="1302"/>
    <n v="1"/>
  </r>
  <r>
    <s v="\\FS1\2018\124759"/>
    <n v="8"/>
    <n v="672187828"/>
    <n v="1385"/>
    <n v="204"/>
    <n v="485334"/>
    <n v="8121043"/>
    <n v="3295038"/>
    <n v="469228890"/>
    <n v="0"/>
    <s v="\\FS1\2018\123456\2018\Y\001\CC\2083711b-2405-4081-a4bf-0619c8375f1b\GMI.xml"/>
    <n v="8"/>
    <n v="0"/>
    <s v="\\FS1\2018\123456\2018\Y\001\CC\2083711b-2405-4081-a4bf-0619c8375f1b\CFf_2083711b-2405-4081-a4bf-0619c8375f1b_2083711b-2405-4081-a4bf-0619c8375f1b.docx"/>
    <n v="209"/>
    <n v="0"/>
    <n v="0"/>
    <n v="0"/>
    <n v="0"/>
    <n v="0"/>
    <n v="0"/>
    <n v="1"/>
    <n v="0"/>
    <d v="2019-12-02T13:31:16"/>
    <d v="2020-02-08T21:17:46"/>
    <d v="2019-12-02T13:25:55"/>
    <n v="0"/>
    <n v="0"/>
    <n v="0"/>
    <n v="0"/>
    <n v="0"/>
    <n v="0"/>
    <n v="0"/>
    <n v="0"/>
    <n v="0"/>
    <n v="647620512"/>
    <n v="1237"/>
    <n v="204"/>
    <n v="0"/>
    <n v="0"/>
    <n v="204"/>
    <n v="0"/>
    <n v="0"/>
    <n v="204"/>
    <n v="0"/>
    <n v="0"/>
    <n v="204"/>
    <n v="672187828"/>
    <n v="1385"/>
    <n v="204"/>
    <n v="0"/>
    <n v="0"/>
    <n v="0"/>
    <n v="0"/>
    <n v="0"/>
    <n v="0"/>
    <n v="0"/>
    <n v="0"/>
    <n v="0"/>
    <n v="640075050"/>
    <n v="1233"/>
    <n v="204"/>
    <s v="domain\PeerSvc"/>
    <x v="1303"/>
    <n v="1"/>
  </r>
  <r>
    <s v="\\FS1\2018\124760"/>
    <n v="6"/>
    <n v="53"/>
    <n v="1"/>
    <n v="3"/>
    <n v="53"/>
    <n v="53"/>
    <n v="17"/>
    <n v="53"/>
    <n v="0"/>
    <s v="\\FS1\2018\123456\2018\I\001\2083711b-2405-4081-a4bf-0619c8375f1b.rr"/>
    <n v="6"/>
    <n v="0"/>
    <s v="\\FS1\2018\123456\2018\I\001\2083711b-2405-4081-a4bf-0619c8375f1b.rr"/>
    <n v="92"/>
    <n v="0"/>
    <n v="0"/>
    <n v="0"/>
    <n v="0"/>
    <n v="0"/>
    <n v="0"/>
    <n v="0"/>
    <n v="0"/>
    <d v="2019-06-12T11:55:49"/>
    <d v="2020-02-08T20:58:42"/>
    <d v="2019-06-12T11:55:47"/>
    <n v="0"/>
    <n v="0"/>
    <n v="0"/>
    <n v="0"/>
    <n v="0"/>
    <n v="0"/>
    <n v="0"/>
    <n v="0"/>
    <n v="0"/>
    <n v="53"/>
    <n v="1"/>
    <n v="3"/>
    <n v="0"/>
    <n v="0"/>
    <n v="3"/>
    <n v="0"/>
    <n v="0"/>
    <n v="3"/>
    <n v="0"/>
    <n v="0"/>
    <n v="3"/>
    <n v="53"/>
    <n v="1"/>
    <n v="3"/>
    <n v="0"/>
    <n v="0"/>
    <n v="0"/>
    <n v="0"/>
    <n v="0"/>
    <n v="0"/>
    <n v="0"/>
    <n v="0"/>
    <n v="0"/>
    <n v="53"/>
    <n v="1"/>
    <n v="3"/>
    <s v="domain\PeerSvc"/>
    <x v="1304"/>
    <n v="0"/>
  </r>
  <r>
    <s v="\\FS1\2018\124761"/>
    <n v="8"/>
    <n v="1886269896"/>
    <n v="5569"/>
    <n v="611"/>
    <n v="338708"/>
    <n v="22134871"/>
    <n v="3087184"/>
    <n v="1331095130"/>
    <n v="0"/>
    <s v="\\FS1\2018\123456\2018\I\003\CC\2083711b-2405-4081-a4bf-0619c8375f1b\GLI.xml"/>
    <n v="8"/>
    <n v="0"/>
    <s v="\\FS1\2018\123456\2018\I\003\CC\2083711b-2405-4081-a4bf-0619c8375f1b\CFf_2083711b-2405-4081-a4bf-0619c8375f1b_2083711b-2405-4081-a4bf-0619c8375f1b.docx"/>
    <n v="209"/>
    <n v="0"/>
    <n v="0"/>
    <n v="0"/>
    <n v="0"/>
    <n v="0"/>
    <n v="1"/>
    <n v="1"/>
    <n v="0"/>
    <d v="2020-02-08T10:45:09"/>
    <d v="2020-02-09T01:00:57"/>
    <d v="2020-02-08T10:37:05"/>
    <n v="0"/>
    <n v="0"/>
    <n v="1"/>
    <n v="5447472"/>
    <n v="18"/>
    <n v="10"/>
    <n v="16806520"/>
    <n v="82"/>
    <n v="22"/>
    <n v="1732791506"/>
    <n v="4651"/>
    <n v="611"/>
    <n v="3097952"/>
    <n v="4"/>
    <n v="611"/>
    <n v="19271952"/>
    <n v="39"/>
    <n v="611"/>
    <n v="51131664"/>
    <n v="134"/>
    <n v="611"/>
    <n v="1886269896"/>
    <n v="5568"/>
    <n v="611"/>
    <n v="931294"/>
    <n v="1"/>
    <n v="0"/>
    <n v="15210413"/>
    <n v="31"/>
    <n v="0"/>
    <n v="37777936"/>
    <n v="102"/>
    <n v="0"/>
    <n v="1698823248"/>
    <n v="4634"/>
    <n v="611"/>
    <s v="domain\PeerSvc"/>
    <x v="1305"/>
    <n v="1"/>
  </r>
  <r>
    <s v="\\FS1\2018\124762"/>
    <n v="8"/>
    <n v="1064631948"/>
    <n v="2070"/>
    <n v="267"/>
    <n v="514314"/>
    <n v="17388713"/>
    <n v="3987385"/>
    <n v="576533377"/>
    <n v="0"/>
    <s v="\\FS1\2018\123456\2018\P\001\CC\2083711b-2405-4081-a4bf-0619c8375f1b\GMI.xml"/>
    <n v="8"/>
    <n v="0"/>
    <s v="\\FS1\2018\123456\2018\I\001\CC\2083711b-2405-4081-a4bf-0619c8375f1b\CF_189_2083711b-2405-4081-a4bf-0619c8375f1b_2083711b-2405-4081-a4bf-0619c8375f1b.docx"/>
    <n v="210"/>
    <n v="0"/>
    <n v="0"/>
    <n v="0"/>
    <n v="0"/>
    <n v="0"/>
    <n v="0"/>
    <n v="1"/>
    <n v="0"/>
    <d v="2020-02-08T22:46:36"/>
    <d v="2020-02-09T01:11:34"/>
    <d v="2020-02-08T22:46:36"/>
    <n v="0"/>
    <n v="0"/>
    <n v="1"/>
    <n v="1539088"/>
    <n v="12"/>
    <n v="9"/>
    <n v="36037727"/>
    <n v="105"/>
    <n v="27"/>
    <n v="1025453175"/>
    <n v="1840"/>
    <n v="267"/>
    <n v="5085995"/>
    <n v="7"/>
    <n v="267"/>
    <n v="10049394"/>
    <n v="20"/>
    <n v="267"/>
    <n v="71014213"/>
    <n v="146"/>
    <n v="267"/>
    <n v="1064631948"/>
    <n v="2070"/>
    <n v="267"/>
    <n v="2100069"/>
    <n v="1"/>
    <n v="0"/>
    <n v="6588785"/>
    <n v="14"/>
    <n v="0"/>
    <n v="43692308"/>
    <n v="102"/>
    <n v="0"/>
    <n v="996866639"/>
    <n v="1832"/>
    <n v="267"/>
    <s v="domain\PeerSvc"/>
    <x v="1306"/>
    <n v="1"/>
  </r>
  <r>
    <s v="\\FS1\2018\124763"/>
    <n v="8"/>
    <n v="951696197"/>
    <n v="3923"/>
    <n v="444"/>
    <n v="242593"/>
    <n v="6151825"/>
    <n v="2143459"/>
    <n v="590321101"/>
    <n v="0"/>
    <s v="\\FS1\2018\123456\2018\C\001\CC\2083711b-2405-4081-a4bf-0619c8375f1b\GLI.xml"/>
    <n v="8"/>
    <n v="0"/>
    <s v="\\FS1\2018\123456\2018\K\001\CC\2083711b-2405-4081-a4bf-0619c8375f1b\MASK_CFf_2083711b-2405-4081-a4bf-0619c8375f1bf1aa1e2-5d74-4653-89f8-979d6f85f638.docx"/>
    <n v="214"/>
    <n v="0"/>
    <n v="0"/>
    <n v="0"/>
    <n v="0"/>
    <n v="0"/>
    <n v="1"/>
    <n v="1"/>
    <n v="0"/>
    <d v="2020-02-07T16:48:55"/>
    <d v="2020-02-09T01:24:32"/>
    <d v="2020-02-07T16:28:54"/>
    <n v="0"/>
    <n v="0"/>
    <n v="0"/>
    <n v="52463139"/>
    <n v="106"/>
    <n v="13"/>
    <n v="88376043"/>
    <n v="277"/>
    <n v="37"/>
    <n v="951178646"/>
    <n v="3920"/>
    <n v="444"/>
    <n v="2446522"/>
    <n v="14"/>
    <n v="444"/>
    <n v="102459754"/>
    <n v="178"/>
    <n v="444"/>
    <n v="159143660"/>
    <n v="376"/>
    <n v="444"/>
    <n v="951696197"/>
    <n v="3923"/>
    <n v="444"/>
    <n v="0"/>
    <n v="0"/>
    <n v="0"/>
    <n v="54827304"/>
    <n v="107"/>
    <n v="0"/>
    <n v="89518423"/>
    <n v="259"/>
    <n v="0"/>
    <n v="949876176"/>
    <n v="3918"/>
    <n v="444"/>
    <s v="domain\PeerSvc"/>
    <x v="1307"/>
    <n v="1"/>
  </r>
  <r>
    <s v="\\FS1\2018\124764"/>
    <n v="8"/>
    <n v="150608315"/>
    <n v="353"/>
    <n v="73"/>
    <n v="426652"/>
    <n v="1688659"/>
    <n v="2063127"/>
    <n v="79245208"/>
    <n v="0"/>
    <s v="\\FS1\2018\123456\2018\C\001\CC\2083711b-2405-4081-a4bf-0619c8375f1b\GMI.xml"/>
    <n v="8"/>
    <n v="0"/>
    <s v="\\FS1\2018\123456\2018\C\001\CC\2083711b-2405-4081-a4bf-0619c8375f1b\CFf_2083711b-2405-4081-a4bf-0619c8375f1b_2083711b-2405-4081-a4bf-0619c8375f1b.docx"/>
    <n v="209"/>
    <n v="0"/>
    <n v="0"/>
    <n v="0"/>
    <n v="0"/>
    <n v="0"/>
    <n v="0"/>
    <n v="0"/>
    <n v="0"/>
    <d v="2020-01-15T05:19:57"/>
    <d v="2020-02-08T21:17:32"/>
    <d v="2020-01-15T05:19:57"/>
    <n v="0"/>
    <n v="0"/>
    <n v="0"/>
    <n v="0"/>
    <n v="0"/>
    <n v="0"/>
    <n v="28290813"/>
    <n v="50"/>
    <n v="13"/>
    <n v="150608315"/>
    <n v="353"/>
    <n v="73"/>
    <n v="0"/>
    <n v="0"/>
    <n v="73"/>
    <n v="0"/>
    <n v="0"/>
    <n v="73"/>
    <n v="37182354"/>
    <n v="64"/>
    <n v="73"/>
    <n v="150608315"/>
    <n v="353"/>
    <n v="73"/>
    <n v="0"/>
    <n v="0"/>
    <n v="0"/>
    <n v="0"/>
    <n v="0"/>
    <n v="0"/>
    <n v="35403094"/>
    <n v="58"/>
    <n v="7"/>
    <n v="150608315"/>
    <n v="353"/>
    <n v="73"/>
    <s v="domain\PeerSvc"/>
    <x v="1308"/>
    <n v="1"/>
  </r>
  <r>
    <s v="\\FS1\2018\124765"/>
    <n v="8"/>
    <n v="175138316"/>
    <n v="522"/>
    <n v="79"/>
    <n v="335514"/>
    <n v="3532375"/>
    <n v="2216940"/>
    <n v="84014592"/>
    <n v="0"/>
    <s v="\\FS1\2018\123456\2018\P\001\CC\2083711b-2405-4081-a4bf-0619c8375f1b\GLI.xml"/>
    <n v="8"/>
    <n v="0"/>
    <s v="\\FS1\2018\123456\2018\P\001\CC\2083711b-2405-4081-a4bf-0619c8375f1b\CFf_2083711b-2405-4081-a4bf-0619c8375f1b_2083711b-2405-4081-a4bf-0619c8375f1b.docx"/>
    <n v="209"/>
    <n v="0"/>
    <n v="0"/>
    <n v="0"/>
    <n v="0"/>
    <n v="0"/>
    <n v="0"/>
    <n v="0"/>
    <n v="0"/>
    <d v="2020-02-07T17:27:51"/>
    <d v="2020-02-09T01:06:08"/>
    <d v="2020-02-07T17:02:59"/>
    <n v="0"/>
    <n v="0"/>
    <n v="0"/>
    <n v="2601656"/>
    <n v="9"/>
    <n v="4"/>
    <n v="4006357"/>
    <n v="11"/>
    <n v="4"/>
    <n v="174063832"/>
    <n v="518"/>
    <n v="79"/>
    <n v="1805960"/>
    <n v="3"/>
    <n v="79"/>
    <n v="3776373"/>
    <n v="11"/>
    <n v="79"/>
    <n v="6578774"/>
    <n v="15"/>
    <n v="79"/>
    <n v="175138316"/>
    <n v="522"/>
    <n v="79"/>
    <n v="0"/>
    <n v="0"/>
    <n v="0"/>
    <n v="3776373"/>
    <n v="11"/>
    <n v="1"/>
    <n v="5174073"/>
    <n v="13"/>
    <n v="1"/>
    <n v="171647159"/>
    <n v="512"/>
    <n v="79"/>
    <s v="domain\PeerSvc"/>
    <x v="1309"/>
    <n v="1"/>
  </r>
  <r>
    <s v="\\FS1\2018\124766"/>
    <n v="8"/>
    <n v="1688373"/>
    <n v="9"/>
    <n v="7"/>
    <n v="187597"/>
    <n v="422370"/>
    <n v="241196"/>
    <n v="1643184"/>
    <n v="0"/>
    <s v="\\FS1\2018\123456\2018\I\001\CC\2083711b-2405-4081-a4bf-0619c8375f1b\GLI.xml"/>
    <n v="8"/>
    <n v="0"/>
    <s v="\\FS1\2018\123456\2018\I\001\CC\2083711b-2405-4081-a4bf-0619c8375f1b\CFf_2083711b-2405-4081-a4bf-0619c8375f1b_2083711b-2405-4081-a4bf-0619c8375f1b.docx"/>
    <n v="209"/>
    <n v="0"/>
    <n v="0"/>
    <n v="0"/>
    <n v="0"/>
    <n v="0"/>
    <n v="0"/>
    <n v="0"/>
    <n v="0"/>
    <d v="2019-05-17T06:03:52"/>
    <d v="2020-02-08T21:16:52"/>
    <d v="2019-05-17T06:03:50"/>
    <n v="0"/>
    <n v="0"/>
    <n v="0"/>
    <n v="0"/>
    <n v="0"/>
    <n v="0"/>
    <n v="0"/>
    <n v="0"/>
    <n v="0"/>
    <n v="0"/>
    <n v="0"/>
    <n v="7"/>
    <n v="0"/>
    <n v="0"/>
    <n v="7"/>
    <n v="0"/>
    <n v="0"/>
    <n v="7"/>
    <n v="0"/>
    <n v="0"/>
    <n v="7"/>
    <n v="1688373"/>
    <n v="9"/>
    <n v="7"/>
    <n v="0"/>
    <n v="0"/>
    <n v="0"/>
    <n v="0"/>
    <n v="0"/>
    <n v="0"/>
    <n v="0"/>
    <n v="0"/>
    <n v="0"/>
    <n v="0"/>
    <n v="0"/>
    <n v="7"/>
    <s v="domain\PeerSvc"/>
    <x v="1310"/>
    <n v="0"/>
  </r>
  <r>
    <s v="\\FS1\2018\124767"/>
    <n v="8"/>
    <n v="3009099164"/>
    <n v="8339"/>
    <n v="927"/>
    <n v="360846"/>
    <n v="17400225"/>
    <n v="3246061"/>
    <n v="1234057204"/>
    <n v="0"/>
    <s v="\\FS1\2018\123456\2018\X\001\CC\2083711b-2405-4081-a4bf-0619c8375f1b\GMI.xml"/>
    <n v="8"/>
    <n v="0"/>
    <s v="\\FS1\2018\123456\2018\F\001\CC\2083711b-2405-4081-a4bf-0619c8375f1b\Cache_CFf_2083711b-2405-4081-a4bf-0619c8375f1b_2083711b-2405-4081-a4bf-0619c8375f1b.docx"/>
    <n v="215"/>
    <n v="0"/>
    <n v="0"/>
    <n v="0"/>
    <n v="0"/>
    <n v="0"/>
    <n v="1"/>
    <n v="3"/>
    <n v="1"/>
    <d v="2020-02-08T18:30:35"/>
    <d v="2020-02-09T00:42:41"/>
    <d v="2020-02-08T13:16:58"/>
    <n v="0"/>
    <n v="0"/>
    <n v="1"/>
    <n v="4394490"/>
    <n v="24"/>
    <n v="13"/>
    <n v="42933211"/>
    <n v="168"/>
    <n v="52"/>
    <n v="2825685061"/>
    <n v="7326"/>
    <n v="927"/>
    <n v="7567112"/>
    <n v="2"/>
    <n v="927"/>
    <n v="43827918"/>
    <n v="67"/>
    <n v="927"/>
    <n v="167840575"/>
    <n v="298"/>
    <n v="927"/>
    <n v="3009099164"/>
    <n v="8339"/>
    <n v="927"/>
    <n v="6540818"/>
    <n v="1"/>
    <n v="0"/>
    <n v="29568798"/>
    <n v="47"/>
    <n v="0"/>
    <n v="123684064"/>
    <n v="238"/>
    <n v="1"/>
    <n v="2771576644"/>
    <n v="7269"/>
    <n v="927"/>
    <s v="domain\PeerSvc"/>
    <x v="1311"/>
    <n v="1"/>
  </r>
  <r>
    <s v="\\FS1\2018\124768"/>
    <n v="8"/>
    <n v="2531735162"/>
    <n v="7164"/>
    <n v="551"/>
    <n v="353396"/>
    <n v="15953577"/>
    <n v="4594800"/>
    <n v="739383230"/>
    <n v="0"/>
    <s v="\\FS1\2018\123456\2018\I\002\CC\2083711b-2405-4081-a4bf-0619c8375f1b\GMI.xml"/>
    <n v="8"/>
    <n v="0"/>
    <s v="\\FS1\2018\123456\2018\I\002\CC\2083711b-2405-4081-a4bf-0619c8375f1b\CF_19200_2083711b-2405-4081-a4bf-0619c8375f1b_2083711b-2405-4081-a4bf-0619c8375f1b.docx"/>
    <n v="212"/>
    <n v="0"/>
    <n v="0"/>
    <n v="0"/>
    <n v="0"/>
    <n v="0"/>
    <n v="1"/>
    <n v="2"/>
    <n v="0"/>
    <d v="2020-02-08T21:35:35"/>
    <d v="2020-02-09T00:55:54"/>
    <d v="2020-02-08T15:57:17"/>
    <n v="1471415"/>
    <n v="1"/>
    <n v="1"/>
    <n v="24150558"/>
    <n v="29"/>
    <n v="7"/>
    <n v="206139974"/>
    <n v="458"/>
    <n v="50"/>
    <n v="2348886368"/>
    <n v="6199"/>
    <n v="551"/>
    <n v="13180863"/>
    <n v="8"/>
    <n v="551"/>
    <n v="100131214"/>
    <n v="67"/>
    <n v="551"/>
    <n v="334026590"/>
    <n v="564"/>
    <n v="551"/>
    <n v="2531735162"/>
    <n v="7164"/>
    <n v="551"/>
    <n v="2401004"/>
    <n v="2"/>
    <n v="0"/>
    <n v="65195803"/>
    <n v="36"/>
    <n v="0"/>
    <n v="194694824"/>
    <n v="431"/>
    <n v="1"/>
    <n v="2231690041"/>
    <n v="6128"/>
    <n v="551"/>
    <s v="domain\PeerSvc"/>
    <x v="1312"/>
    <n v="1"/>
  </r>
  <r>
    <s v="\\FS1\2018\124769"/>
    <n v="8"/>
    <n v="7496202"/>
    <n v="35"/>
    <n v="15"/>
    <n v="214177"/>
    <n v="866255"/>
    <n v="499746"/>
    <n v="4939292"/>
    <n v="0"/>
    <s v="\\FS1\2018\123456\2018\I\001\CC\2083711b-2405-4081-a4bf-0619c8375f1b\GLI.xml"/>
    <n v="8"/>
    <n v="0"/>
    <s v="\\FS1\2018\123456\2018\I\001\CC\2083711b-2405-4081-a4bf-0619c8375f1b\CFf_2083711b-2405-4081-a4bf-0619c8375f1b_2083711b-2405-4081-a4bf-0619c8375f1b.docx"/>
    <n v="209"/>
    <n v="0"/>
    <n v="0"/>
    <n v="0"/>
    <n v="0"/>
    <n v="0"/>
    <n v="0"/>
    <n v="0"/>
    <n v="0"/>
    <d v="2019-08-26T05:03:19"/>
    <d v="2020-02-08T20:56:04"/>
    <d v="2019-08-26T05:02:45"/>
    <n v="0"/>
    <n v="0"/>
    <n v="0"/>
    <n v="0"/>
    <n v="0"/>
    <n v="0"/>
    <n v="0"/>
    <n v="0"/>
    <n v="0"/>
    <n v="6845613"/>
    <n v="31"/>
    <n v="15"/>
    <n v="0"/>
    <n v="0"/>
    <n v="15"/>
    <n v="0"/>
    <n v="0"/>
    <n v="15"/>
    <n v="0"/>
    <n v="0"/>
    <n v="15"/>
    <n v="7496202"/>
    <n v="35"/>
    <n v="15"/>
    <n v="0"/>
    <n v="0"/>
    <n v="0"/>
    <n v="0"/>
    <n v="0"/>
    <n v="0"/>
    <n v="0"/>
    <n v="0"/>
    <n v="0"/>
    <n v="7183371"/>
    <n v="33"/>
    <n v="15"/>
    <s v="domain\PeerSvc"/>
    <x v="1313"/>
    <n v="0"/>
  </r>
  <r>
    <s v="\\FS1\2018\124770"/>
    <n v="8"/>
    <n v="1210640692"/>
    <n v="4333"/>
    <n v="426"/>
    <n v="279400"/>
    <n v="2413791"/>
    <n v="2841879"/>
    <n v="282500810"/>
    <n v="0"/>
    <s v="\\FS1\2018\123456\2018\I\001\PC\SP\2083711b-2405-4081-a4bf-0619c8375f1b\"/>
    <n v="8"/>
    <n v="0"/>
    <s v="\\FS1\2018\123456\2018\K\001\CC\2083711b-2405-4081-a4bf-0619c8375f1b\MASK_CFf_2083711b-2405-4081-a4bf-0619c8375f1b_2083711b-2405-4081-a4bf-0619c8375f1b.docx"/>
    <n v="214"/>
    <n v="0"/>
    <n v="0"/>
    <n v="0"/>
    <n v="0"/>
    <n v="0"/>
    <n v="0"/>
    <n v="0"/>
    <n v="0"/>
    <d v="2020-02-08T09:50:38"/>
    <d v="2020-02-09T01:05:06"/>
    <d v="2020-02-08T09:49:38"/>
    <n v="0"/>
    <n v="0"/>
    <n v="1"/>
    <n v="35403995"/>
    <n v="45"/>
    <n v="4"/>
    <n v="97301313"/>
    <n v="188"/>
    <n v="38"/>
    <n v="1202951279"/>
    <n v="4270"/>
    <n v="426"/>
    <n v="48375974"/>
    <n v="54"/>
    <n v="426"/>
    <n v="72352777"/>
    <n v="88"/>
    <n v="426"/>
    <n v="191063620"/>
    <n v="306"/>
    <n v="426"/>
    <n v="1210640692"/>
    <n v="4333"/>
    <n v="426"/>
    <n v="1118547"/>
    <n v="1"/>
    <n v="0"/>
    <n v="36328700"/>
    <n v="42"/>
    <n v="0"/>
    <n v="99529341"/>
    <n v="184"/>
    <n v="10"/>
    <n v="1171030353"/>
    <n v="4223"/>
    <n v="426"/>
    <s v="domain\PeerSvc"/>
    <x v="1314"/>
    <n v="1"/>
  </r>
  <r>
    <s v="\\FS1\2018\124771"/>
    <n v="8"/>
    <n v="212378851"/>
    <n v="545"/>
    <n v="90"/>
    <n v="389685"/>
    <n v="4963770"/>
    <n v="2359765"/>
    <n v="60032808"/>
    <n v="0"/>
    <s v="\\FS1\2018\123456\2018\X\001\CC\2083711b-2405-4081-a4bf-0619c8375f1b\CFf_2083711b-2405-4081-a4bf-0619c8375f1b_2083711b-2405-4081-a4bf-0619c8375f1b.docx"/>
    <n v="8"/>
    <n v="0"/>
    <s v="\\FS1\2018\123456\2018\S\001\CC\2083711b-2405-4081-a4bf-0619c8375f1b\FC_CF_46_2083711b-2405-4081-a4bf-0619c8375f1b_2083711b-2405-4081-a4bf-0619c8375f1b.docx"/>
    <n v="212"/>
    <n v="0"/>
    <n v="0"/>
    <n v="0"/>
    <n v="0"/>
    <n v="0"/>
    <n v="0"/>
    <n v="0"/>
    <n v="0"/>
    <d v="2020-02-07T17:14:22"/>
    <d v="2020-02-09T01:24:14"/>
    <d v="2020-02-07T17:12:39"/>
    <n v="0"/>
    <n v="0"/>
    <n v="0"/>
    <n v="423130"/>
    <n v="5"/>
    <n v="4"/>
    <n v="35976925"/>
    <n v="65"/>
    <n v="10"/>
    <n v="209512955"/>
    <n v="536"/>
    <n v="90"/>
    <n v="1044561"/>
    <n v="6"/>
    <n v="90"/>
    <n v="1044561"/>
    <n v="6"/>
    <n v="90"/>
    <n v="40836933"/>
    <n v="71"/>
    <n v="90"/>
    <n v="212378851"/>
    <n v="545"/>
    <n v="90"/>
    <n v="0"/>
    <n v="0"/>
    <n v="0"/>
    <n v="671365"/>
    <n v="5"/>
    <n v="1"/>
    <n v="25544153"/>
    <n v="53"/>
    <n v="1"/>
    <n v="208074422"/>
    <n v="533"/>
    <n v="90"/>
    <s v="domain\PeerSvc"/>
    <x v="1315"/>
    <n v="1"/>
  </r>
  <r>
    <s v="\\FS1\2018\124772"/>
    <n v="8"/>
    <n v="1463867588"/>
    <n v="4379"/>
    <n v="426"/>
    <n v="334292"/>
    <n v="35983289"/>
    <n v="3436308"/>
    <n v="890678847"/>
    <n v="0"/>
    <s v="\\FS1\2018\123456\2018\S\001\CC\2083711b-2405-4081-a4bf-0619c8375f1b\GMI.xml"/>
    <n v="8"/>
    <n v="0"/>
    <s v="\\FS1\2018\123456\2018\F\001\CC\2083711b-2405-4081-a4bf-0619c8375f1b\FC_CFf_2083711b-2405-4081-a4bf-0619c8375f1b_2083711b-2405-4081-a4bf-0619c8375f1b.docx"/>
    <n v="212"/>
    <n v="0"/>
    <n v="0"/>
    <n v="0"/>
    <n v="0"/>
    <n v="0"/>
    <n v="1"/>
    <n v="2"/>
    <n v="0"/>
    <d v="2020-02-08T18:08:33"/>
    <d v="2020-02-09T00:24:11"/>
    <d v="2020-02-08T17:49:31"/>
    <n v="0"/>
    <n v="0"/>
    <n v="1"/>
    <n v="40103575"/>
    <n v="122"/>
    <n v="24"/>
    <n v="494986071"/>
    <n v="1518"/>
    <n v="224"/>
    <n v="1409963305"/>
    <n v="4059"/>
    <n v="426"/>
    <n v="640583"/>
    <n v="1"/>
    <n v="426"/>
    <n v="76432229"/>
    <n v="173"/>
    <n v="426"/>
    <n v="548781540"/>
    <n v="1592"/>
    <n v="426"/>
    <n v="1463867588"/>
    <n v="4379"/>
    <n v="426"/>
    <n v="640583"/>
    <n v="1"/>
    <n v="0"/>
    <n v="46452210"/>
    <n v="126"/>
    <n v="5"/>
    <n v="296214379"/>
    <n v="1369"/>
    <n v="51"/>
    <n v="1396740469"/>
    <n v="4042"/>
    <n v="426"/>
    <s v="domain\PeerSvc"/>
    <x v="1316"/>
    <n v="1"/>
  </r>
  <r>
    <s v="\\FS1\2018\124773"/>
    <n v="8"/>
    <n v="8000391550"/>
    <n v="24179"/>
    <n v="1423"/>
    <n v="330881"/>
    <n v="2583324"/>
    <n v="5622200"/>
    <n v="1962570379"/>
    <n v="0"/>
    <s v="\\FS1\2018\123456\2018\X\001\CC\2083711b-2405-4081-a4bf-0619c8375f1b\GLI.xml"/>
    <n v="8"/>
    <n v="0"/>
    <s v="\\FS1\2018\123456\2018\I\003\CC\2083711b-2405-4081-a4bf-0619c8375f1b\CF_34100_2083711b-2405-4081-a4bf-0619c8375f1b_2083711b-2405-4081-a4bf-0619c8375f1b.docx"/>
    <n v="212"/>
    <n v="0"/>
    <n v="0"/>
    <n v="0"/>
    <n v="0"/>
    <n v="0"/>
    <n v="1"/>
    <n v="2"/>
    <n v="1"/>
    <d v="2020-02-08T21:33:26"/>
    <d v="2020-02-09T01:24:33"/>
    <d v="2020-02-08T21:32:02"/>
    <n v="2985417"/>
    <n v="10"/>
    <n v="7"/>
    <n v="47152610"/>
    <n v="87"/>
    <n v="24"/>
    <n v="850242408"/>
    <n v="1242"/>
    <n v="58"/>
    <n v="7634494597"/>
    <n v="22149"/>
    <n v="1423"/>
    <n v="27412270"/>
    <n v="53"/>
    <n v="1423"/>
    <n v="113060722"/>
    <n v="185"/>
    <n v="1423"/>
    <n v="1772020299"/>
    <n v="2924"/>
    <n v="1423"/>
    <n v="8000391550"/>
    <n v="24177"/>
    <n v="1423"/>
    <n v="5935653"/>
    <n v="13"/>
    <n v="0"/>
    <n v="82956001"/>
    <n v="125"/>
    <n v="2"/>
    <n v="922190539"/>
    <n v="1291"/>
    <n v="11"/>
    <n v="7494556750"/>
    <n v="21964"/>
    <n v="1423"/>
    <s v="domain\PeerSvc"/>
    <x v="1317"/>
    <n v="1"/>
  </r>
  <r>
    <s v="\\FS1\2018\124774"/>
    <n v="8"/>
    <n v="2502231112"/>
    <n v="7712"/>
    <n v="562"/>
    <n v="324459"/>
    <n v="19253324"/>
    <n v="4452368"/>
    <n v="1329638783"/>
    <n v="0"/>
    <s v="\\FS1\2018\123456\2018\I\002\PC\PP\2083711b-2405-4081-a4bf-0619c8375f1b.cp"/>
    <n v="8"/>
    <n v="0"/>
    <s v="\\FS1\2018\123456\2018\I\002\CC\2083711b-2405-4081-a4bf-0619c8375f1b\CF_203_2083711b-2405-4081-a4bf-0619c8375f1b_2083711b-2405-4081-a4bf-0619c8375f1b.docx"/>
    <n v="210"/>
    <n v="0"/>
    <n v="0"/>
    <n v="0"/>
    <n v="0"/>
    <n v="0"/>
    <n v="2"/>
    <n v="2"/>
    <n v="0"/>
    <d v="2020-02-09T03:11:30"/>
    <d v="2020-02-09T03:50:16"/>
    <d v="2020-02-09T03:11:29"/>
    <n v="1930343"/>
    <n v="9"/>
    <n v="10"/>
    <n v="13551840"/>
    <n v="70"/>
    <n v="23"/>
    <n v="884724385"/>
    <n v="2390"/>
    <n v="219"/>
    <n v="2376597113"/>
    <n v="6999"/>
    <n v="562"/>
    <n v="24897452"/>
    <n v="48"/>
    <n v="562"/>
    <n v="47527832"/>
    <n v="117"/>
    <n v="562"/>
    <n v="1292215924"/>
    <n v="3285"/>
    <n v="562"/>
    <n v="2502231112"/>
    <n v="7712"/>
    <n v="562"/>
    <n v="21194093"/>
    <n v="36"/>
    <n v="0"/>
    <n v="39702668"/>
    <n v="99"/>
    <n v="3"/>
    <n v="718975994"/>
    <n v="2265"/>
    <n v="29"/>
    <n v="2358475326"/>
    <n v="7027"/>
    <n v="562"/>
    <s v="domain\PeerSvc"/>
    <x v="1318"/>
    <n v="1"/>
  </r>
  <r>
    <s v="\\FS1\2018\124775"/>
    <n v="8"/>
    <n v="1727446637"/>
    <n v="8091"/>
    <n v="742"/>
    <n v="213502"/>
    <n v="12107526"/>
    <n v="2328095"/>
    <n v="916389656"/>
    <n v="0"/>
    <s v="\\FS1\2018\123456\2018\I\003\PC\SP\2083711b-2405-4081-a4bf-0619c8375f1b\"/>
    <n v="8"/>
    <n v="0"/>
    <s v="\\FS1\2018\123456\2018\I\003\CC\2083711b-2405-4081-a4bf-0619c8375f1b\CFf_2083711b-2405-4081-a4bf-0619c8375f1b_2083711b-2405-4081-a4bf-0619c8375f1b.docx"/>
    <n v="209"/>
    <n v="0"/>
    <n v="0"/>
    <n v="0"/>
    <n v="0"/>
    <n v="0"/>
    <n v="1"/>
    <n v="2"/>
    <n v="0"/>
    <d v="2020-02-09T03:30:16"/>
    <d v="2020-02-09T04:30:44"/>
    <d v="2020-02-09T03:30:15"/>
    <n v="0"/>
    <n v="0"/>
    <n v="7"/>
    <n v="6582896"/>
    <n v="40"/>
    <n v="14"/>
    <n v="289386756"/>
    <n v="2398"/>
    <n v="536"/>
    <n v="1613016184"/>
    <n v="7432"/>
    <n v="742"/>
    <n v="16191889"/>
    <n v="26"/>
    <n v="742"/>
    <n v="33380766"/>
    <n v="86"/>
    <n v="742"/>
    <n v="691591086"/>
    <n v="3117"/>
    <n v="742"/>
    <n v="1727446637"/>
    <n v="8090"/>
    <n v="742"/>
    <n v="14170136"/>
    <n v="22"/>
    <n v="0"/>
    <n v="27564268"/>
    <n v="71"/>
    <n v="2"/>
    <n v="104082617"/>
    <n v="2005"/>
    <n v="108"/>
    <n v="1583890234"/>
    <n v="7374"/>
    <n v="742"/>
    <s v="domain\PeerSvc"/>
    <x v="1319"/>
    <n v="1"/>
  </r>
  <r>
    <s v="\\FS1\2018\124776"/>
    <n v="6"/>
    <n v="1658059"/>
    <n v="4"/>
    <n v="3"/>
    <n v="414514"/>
    <n v="510118"/>
    <n v="552686"/>
    <n v="1658059"/>
    <n v="0"/>
    <s v="\\FS1\2018\123456\2018\I\001\2083711b-2405-4081-a4bf-0619c8375f1b_BK1.rr"/>
    <n v="6"/>
    <n v="0"/>
    <s v="\\FS1\2018\123456\2018\I\001\2083711b-2405-4081-a4bf-0619c8375f1b_BK1.rr"/>
    <n v="96"/>
    <n v="0"/>
    <n v="0"/>
    <n v="0"/>
    <n v="0"/>
    <n v="0"/>
    <n v="0"/>
    <n v="0"/>
    <n v="0"/>
    <d v="2019-06-12T13:31:04"/>
    <d v="2020-02-08T20:56:09"/>
    <d v="2019-06-12T13:31:01"/>
    <n v="0"/>
    <n v="0"/>
    <n v="0"/>
    <n v="0"/>
    <n v="0"/>
    <n v="0"/>
    <n v="0"/>
    <n v="0"/>
    <n v="0"/>
    <n v="0"/>
    <n v="0"/>
    <n v="3"/>
    <n v="0"/>
    <n v="0"/>
    <n v="3"/>
    <n v="0"/>
    <n v="0"/>
    <n v="3"/>
    <n v="0"/>
    <n v="0"/>
    <n v="3"/>
    <n v="1658059"/>
    <n v="4"/>
    <n v="3"/>
    <n v="0"/>
    <n v="0"/>
    <n v="0"/>
    <n v="0"/>
    <n v="0"/>
    <n v="0"/>
    <n v="0"/>
    <n v="0"/>
    <n v="0"/>
    <n v="0"/>
    <n v="0"/>
    <n v="3"/>
    <s v="domain\PeerSvc"/>
    <x v="1320"/>
    <n v="0"/>
  </r>
  <r>
    <s v="\\FS1\2018\124777"/>
    <n v="8"/>
    <n v="3047399676"/>
    <n v="6544"/>
    <n v="731"/>
    <n v="465678"/>
    <n v="2639160"/>
    <n v="4168809"/>
    <n v="981472328"/>
    <n v="0"/>
    <s v="\\FS1\2018\123456\2018\I\003\CC\2083711b-2405-4081-a4bf-0619c8375f1b\GLI.xml"/>
    <n v="8"/>
    <n v="0"/>
    <s v="\\FS1\2018\123456\2018\I\003\CC\2083711b-2405-4081-a4bf-0619c8375f1b\CFf_2083711b-2405-4081-a4bf-0619c8375f1b_2083711b-2405-4081-a4bf-0619c8375f1b.docx"/>
    <n v="209"/>
    <n v="0"/>
    <n v="0"/>
    <n v="0"/>
    <n v="0"/>
    <n v="0"/>
    <n v="1"/>
    <n v="1"/>
    <n v="0"/>
    <d v="2020-02-07T08:28:00"/>
    <d v="2020-02-08T21:36:39"/>
    <d v="2020-02-07T08:27:28"/>
    <n v="0"/>
    <n v="0"/>
    <n v="0"/>
    <n v="526890"/>
    <n v="4"/>
    <n v="3"/>
    <n v="1697457"/>
    <n v="15"/>
    <n v="6"/>
    <n v="2894101498"/>
    <n v="5757"/>
    <n v="731"/>
    <n v="0"/>
    <n v="0"/>
    <n v="731"/>
    <n v="5858815"/>
    <n v="14"/>
    <n v="731"/>
    <n v="12385840"/>
    <n v="31"/>
    <n v="731"/>
    <n v="3047399676"/>
    <n v="6543"/>
    <n v="731"/>
    <n v="0"/>
    <n v="0"/>
    <n v="0"/>
    <n v="5367454"/>
    <n v="13"/>
    <n v="0"/>
    <n v="10827391"/>
    <n v="28"/>
    <n v="0"/>
    <n v="2857978652"/>
    <n v="5709"/>
    <n v="731"/>
    <s v="domain\PeerSvc"/>
    <x v="1321"/>
    <n v="1"/>
  </r>
  <r>
    <s v="\\FS1\2018\124778"/>
    <n v="8"/>
    <n v="1598856581"/>
    <n v="4250"/>
    <n v="526"/>
    <n v="376201"/>
    <n v="22818095"/>
    <n v="3039651"/>
    <n v="335557025"/>
    <n v="0"/>
    <s v="\\FS1\2018\123456\2018\S\001\CC\2083711b-2405-4081-a4bf-0619c8375f1b\GMI.xml"/>
    <n v="8"/>
    <n v="0"/>
    <s v="\\FS1\2018\123456\2018\F\001\CC\2083711b-2405-4081-a4bf-0619c8375f1b\FC_CFf_2083711b-2405-4081-a4bf-0619c8375f1b_2083711b-2405-4081-a4bf-0619c8375f1b.docx"/>
    <n v="212"/>
    <n v="0"/>
    <n v="0"/>
    <n v="0"/>
    <n v="0"/>
    <n v="0"/>
    <n v="0"/>
    <n v="0"/>
    <n v="0"/>
    <d v="2020-02-07T18:44:58"/>
    <d v="2020-02-09T01:03:47"/>
    <d v="2020-02-07T17:58:06"/>
    <n v="0"/>
    <n v="0"/>
    <n v="0"/>
    <n v="28846497"/>
    <n v="68"/>
    <n v="19"/>
    <n v="72184295"/>
    <n v="169"/>
    <n v="34"/>
    <n v="1578043228"/>
    <n v="4197"/>
    <n v="526"/>
    <n v="6154228"/>
    <n v="8"/>
    <n v="526"/>
    <n v="50802666"/>
    <n v="90"/>
    <n v="526"/>
    <n v="116141048"/>
    <n v="219"/>
    <n v="526"/>
    <n v="1598856581"/>
    <n v="4250"/>
    <n v="526"/>
    <n v="0"/>
    <n v="0"/>
    <n v="0"/>
    <n v="38900534"/>
    <n v="72"/>
    <n v="2"/>
    <n v="78387850"/>
    <n v="160"/>
    <n v="4"/>
    <n v="1560273896"/>
    <n v="4159"/>
    <n v="526"/>
    <s v="domain\PeerSvc"/>
    <x v="1322"/>
    <n v="1"/>
  </r>
  <r>
    <s v="\\FS1\2018\124779"/>
    <n v="8"/>
    <n v="110763675"/>
    <n v="418"/>
    <n v="62"/>
    <n v="264984"/>
    <n v="937165"/>
    <n v="1786510"/>
    <n v="46621034"/>
    <n v="0"/>
    <s v="\\FS1\2018\123456\2018\P\001\CC\2083711b-2405-4081-a4bf-0619c8375f1b\GMI.xml"/>
    <n v="8"/>
    <n v="0"/>
    <s v="\\FS1\2018\123456\2018\I\001\CC\2083711b-2405-4081-a4bf-0619c8375f1b\FC_CFf_2083711b-2405-4081-a4bf-0619c8375f1b_2083711b-2405-4081-a4bf-0619c8375f1b.docx"/>
    <n v="212"/>
    <n v="0"/>
    <n v="0"/>
    <n v="0"/>
    <n v="0"/>
    <n v="0"/>
    <n v="0"/>
    <n v="0"/>
    <n v="0"/>
    <d v="2020-02-05T21:31:24"/>
    <d v="2020-02-08T20:57:50"/>
    <d v="2020-02-05T21:23:14"/>
    <n v="0"/>
    <n v="0"/>
    <n v="0"/>
    <n v="4328008"/>
    <n v="13"/>
    <n v="4"/>
    <n v="16191367"/>
    <n v="52"/>
    <n v="12"/>
    <n v="110157337"/>
    <n v="413"/>
    <n v="62"/>
    <n v="0"/>
    <n v="0"/>
    <n v="62"/>
    <n v="8371761"/>
    <n v="20"/>
    <n v="62"/>
    <n v="21631890"/>
    <n v="62"/>
    <n v="62"/>
    <n v="110763675"/>
    <n v="418"/>
    <n v="62"/>
    <n v="0"/>
    <n v="0"/>
    <n v="0"/>
    <n v="4325693"/>
    <n v="12"/>
    <n v="0"/>
    <n v="14121740"/>
    <n v="47"/>
    <n v="2"/>
    <n v="107821817"/>
    <n v="410"/>
    <n v="62"/>
    <s v="domain\PeerSvc"/>
    <x v="1323"/>
    <n v="1"/>
  </r>
  <r>
    <s v="\\FS1\2018\124780"/>
    <n v="8"/>
    <n v="144766208"/>
    <n v="392"/>
    <n v="59"/>
    <n v="369301"/>
    <n v="7090919"/>
    <n v="2453664"/>
    <n v="50735682"/>
    <n v="0"/>
    <s v="\\FS1\2018\123456\2018\P\001\CC\2083711b-2405-4081-a4bf-0619c8375f1b\GMI.xml"/>
    <n v="8"/>
    <n v="0"/>
    <s v="\\FS1\2018\123456\2018\I\001\CC\2083711b-2405-4081-a4bf-0619c8375f1b\CF_45100_2083711b-2405-4081-a4bf-0619c8375f1b_2083711b-2405-4081-a4bf-0619c8375f1b.docx"/>
    <n v="212"/>
    <n v="0"/>
    <n v="0"/>
    <n v="0"/>
    <n v="0"/>
    <n v="0"/>
    <n v="0"/>
    <n v="0"/>
    <n v="0"/>
    <d v="2020-02-03T15:25:06"/>
    <d v="2020-02-08T21:19:14"/>
    <d v="2020-02-03T14:44:40"/>
    <n v="0"/>
    <n v="0"/>
    <n v="0"/>
    <n v="1077229"/>
    <n v="31"/>
    <n v="11"/>
    <n v="1736021"/>
    <n v="32"/>
    <n v="11"/>
    <n v="144590031"/>
    <n v="391"/>
    <n v="59"/>
    <n v="0"/>
    <n v="0"/>
    <n v="59"/>
    <n v="15122645"/>
    <n v="41"/>
    <n v="59"/>
    <n v="16440229"/>
    <n v="43"/>
    <n v="59"/>
    <n v="144766208"/>
    <n v="392"/>
    <n v="59"/>
    <n v="0"/>
    <n v="0"/>
    <n v="0"/>
    <n v="15122645"/>
    <n v="41"/>
    <n v="0"/>
    <n v="16440229"/>
    <n v="43"/>
    <n v="0"/>
    <n v="143319274"/>
    <n v="389"/>
    <n v="59"/>
    <s v="domain\PeerSvc"/>
    <x v="1324"/>
    <n v="1"/>
  </r>
  <r>
    <s v="\\FS1\2018\124781"/>
    <n v="8"/>
    <n v="989520133"/>
    <n v="2869"/>
    <n v="320"/>
    <n v="344900"/>
    <n v="2931718"/>
    <n v="3092250"/>
    <n v="230826923"/>
    <n v="0"/>
    <s v="\\FS1\2018\123456\2018\C\001\CC\2083711b-2405-4081-a4bf-0619c8375f1b\GMI.xml"/>
    <n v="8"/>
    <n v="0"/>
    <s v="\\FS1\2018\123456\2018\F\001\CC\2083711b-2405-4081-a4bf-0619c8375f1b\FC_CF_48_2083711b-2405-4081-a4bf-0619c8375f1b_2083711b-2405-4081-a4bf-0619c8375f1b.docx"/>
    <n v="212"/>
    <n v="0"/>
    <n v="0"/>
    <n v="0"/>
    <n v="0"/>
    <n v="0"/>
    <n v="0"/>
    <n v="1"/>
    <n v="0"/>
    <d v="2020-02-08T13:00:03"/>
    <d v="2020-02-09T01:05:27"/>
    <d v="2020-02-08T12:59:02"/>
    <n v="2618542"/>
    <n v="8"/>
    <n v="6"/>
    <n v="17818973"/>
    <n v="40"/>
    <n v="8"/>
    <n v="88479556"/>
    <n v="218"/>
    <n v="30"/>
    <n v="976590199"/>
    <n v="2802"/>
    <n v="320"/>
    <n v="8642868"/>
    <n v="16"/>
    <n v="320"/>
    <n v="42051443"/>
    <n v="72"/>
    <n v="320"/>
    <n v="142663299"/>
    <n v="295"/>
    <n v="320"/>
    <n v="989520133"/>
    <n v="2869"/>
    <n v="320"/>
    <n v="3985081"/>
    <n v="10"/>
    <n v="1"/>
    <n v="35077364"/>
    <n v="61"/>
    <n v="1"/>
    <n v="119912326"/>
    <n v="244"/>
    <n v="4"/>
    <n v="943181688"/>
    <n v="2751"/>
    <n v="320"/>
    <s v="domain\PeerSvc"/>
    <x v="1325"/>
    <n v="1"/>
  </r>
  <r>
    <s v="\\FS1\2018\124782"/>
    <n v="8"/>
    <n v="3233713499"/>
    <n v="11246"/>
    <n v="848"/>
    <n v="287543"/>
    <n v="10112368"/>
    <n v="3813341"/>
    <n v="1329508831"/>
    <n v="0"/>
    <s v="\\FS1\2018\123456\2018\I\002\CC\2083711b-2405-4081-a4bf-0619c8375f1b\GMI.xml"/>
    <n v="8"/>
    <n v="0"/>
    <s v="\\FS1\2018\123456\2018\K\001\CC\2083711b-2405-4081-a4bf-0619c8375f1b\MASK_CFf_2083711b-2405-4081-a4bf-0619c8375f1b_2083711b-2405-4081-a4bf-0619c8375f1b.docx"/>
    <n v="214"/>
    <n v="0"/>
    <n v="0"/>
    <n v="0"/>
    <n v="0"/>
    <n v="0"/>
    <n v="1"/>
    <n v="1"/>
    <n v="0"/>
    <d v="2020-02-08T23:07:14"/>
    <d v="2020-02-09T01:24:33"/>
    <d v="2020-02-08T23:04:59"/>
    <n v="8399916"/>
    <n v="18"/>
    <n v="6"/>
    <n v="148136502"/>
    <n v="451"/>
    <n v="54"/>
    <n v="1010893362"/>
    <n v="2783"/>
    <n v="223"/>
    <n v="3136528310"/>
    <n v="10621"/>
    <n v="848"/>
    <n v="29126950"/>
    <n v="85"/>
    <n v="848"/>
    <n v="176787370"/>
    <n v="489"/>
    <n v="848"/>
    <n v="1475647098"/>
    <n v="3394"/>
    <n v="848"/>
    <n v="3233713499"/>
    <n v="11246"/>
    <n v="848"/>
    <n v="5484754"/>
    <n v="14"/>
    <n v="1"/>
    <n v="105617153"/>
    <n v="380"/>
    <n v="13"/>
    <n v="858376215"/>
    <n v="2556"/>
    <n v="65"/>
    <n v="3108914159"/>
    <n v="10588"/>
    <n v="848"/>
    <s v="domain\PeerSvc"/>
    <x v="1326"/>
    <n v="1"/>
  </r>
  <r>
    <s v="\\FS1\2018\124783"/>
    <n v="8"/>
    <n v="1142836832"/>
    <n v="2780"/>
    <n v="310"/>
    <n v="411092"/>
    <n v="5863507"/>
    <n v="3686570"/>
    <n v="613765307"/>
    <n v="0"/>
    <s v="\\FS1\2018\123456\2018\C\001\CC\2083711b-2405-4081-a4bf-0619c8375f1b\GMI.xml"/>
    <n v="8"/>
    <n v="0"/>
    <s v="\\FS1\2018\123456\2018\C\001\CC\2083711b-2405-4081-a4bf-0619c8375f1b\CF_1000_2083711b-2405-4081-a4bf-0619c8375f1b_2083711b-2405-4081-a4bf-0619c8375f1b.docx"/>
    <n v="211"/>
    <n v="0"/>
    <n v="0"/>
    <n v="0"/>
    <n v="0"/>
    <n v="0"/>
    <n v="0"/>
    <n v="1"/>
    <n v="0"/>
    <d v="2020-02-08T13:32:27"/>
    <d v="2020-02-09T01:05:52"/>
    <d v="2020-02-08T13:31:03"/>
    <n v="0"/>
    <n v="0"/>
    <n v="2"/>
    <n v="1976307"/>
    <n v="9"/>
    <n v="7"/>
    <n v="258776936"/>
    <n v="365"/>
    <n v="13"/>
    <n v="1066365919"/>
    <n v="2459"/>
    <n v="310"/>
    <n v="2912099"/>
    <n v="4"/>
    <n v="310"/>
    <n v="11638201"/>
    <n v="18"/>
    <n v="310"/>
    <n v="520072113"/>
    <n v="714"/>
    <n v="310"/>
    <n v="1142836832"/>
    <n v="2780"/>
    <n v="310"/>
    <n v="2216478"/>
    <n v="3"/>
    <n v="0"/>
    <n v="9550017"/>
    <n v="15"/>
    <n v="1"/>
    <n v="268495898"/>
    <n v="373"/>
    <n v="3"/>
    <n v="1053818339"/>
    <n v="2448"/>
    <n v="310"/>
    <s v="domain\PeerSvc"/>
    <x v="1327"/>
    <n v="1"/>
  </r>
  <r>
    <s v="\\FS1\2018\124784"/>
    <n v="8"/>
    <n v="837379905"/>
    <n v="2959"/>
    <n v="243"/>
    <n v="282994"/>
    <n v="7633507"/>
    <n v="3446007"/>
    <n v="366465864"/>
    <n v="0"/>
    <s v="\\FS1\2018\123456\2018\S\001\CC\2083711b-2405-4081-a4bf-0619c8375f1b\GMI.xml"/>
    <n v="8"/>
    <n v="0"/>
    <s v="\\FS1\2018\123456\2018\I\001\CC\2083711b-2405-4081-a4bf-0619c8375f1b\CF_2100_2083711b-2405-4081-a4bf-0619c8375f1b_2083711b-2405-4081-a4bf-0619c8375f1b.docx"/>
    <n v="211"/>
    <n v="0"/>
    <n v="0"/>
    <n v="0"/>
    <n v="0"/>
    <n v="0"/>
    <n v="0"/>
    <n v="1"/>
    <n v="0"/>
    <d v="2020-02-07T11:58:05"/>
    <d v="2020-02-08T21:19:30"/>
    <d v="2020-02-07T11:58:00"/>
    <n v="0"/>
    <n v="0"/>
    <n v="0"/>
    <n v="152697957"/>
    <n v="230"/>
    <n v="11"/>
    <n v="176507448"/>
    <n v="324"/>
    <n v="22"/>
    <n v="830536659"/>
    <n v="2924"/>
    <n v="243"/>
    <n v="0"/>
    <n v="0"/>
    <n v="243"/>
    <n v="304008602"/>
    <n v="446"/>
    <n v="243"/>
    <n v="329370324"/>
    <n v="565"/>
    <n v="243"/>
    <n v="837379905"/>
    <n v="2959"/>
    <n v="243"/>
    <n v="0"/>
    <n v="0"/>
    <n v="0"/>
    <n v="157710616"/>
    <n v="235"/>
    <n v="1"/>
    <n v="193385933"/>
    <n v="330"/>
    <n v="2"/>
    <n v="818409994"/>
    <n v="2906"/>
    <n v="243"/>
    <s v="domain\PeerSvc"/>
    <x v="1328"/>
    <n v="1"/>
  </r>
  <r>
    <s v="\\FS1\2018\124785"/>
    <n v="8"/>
    <n v="2547587419"/>
    <n v="5387"/>
    <n v="535"/>
    <n v="472913"/>
    <n v="66972672"/>
    <n v="4761845"/>
    <n v="586131383"/>
    <n v="0"/>
    <s v="\\FS1\2018\123456\2018\I\002\CC\2083711b-2405-4081-a4bf-0619c8375f1b\GMI.xml"/>
    <n v="8"/>
    <n v="0"/>
    <s v="\\FS1\2018\123456\2018\I\001\CC\2083711b-2405-4081-a4bf-0619c8375f1b\CF_45100_2083711b-2405-4081-a4bf-0619c8375f1b_2083711b-2405-4081-a4bf-0619c8375f1b.docx"/>
    <n v="212"/>
    <n v="0"/>
    <n v="0"/>
    <n v="0"/>
    <n v="0"/>
    <n v="0"/>
    <n v="0"/>
    <n v="2"/>
    <n v="0"/>
    <d v="2020-02-08T15:50:33"/>
    <d v="2020-02-09T00:42:44"/>
    <d v="2020-02-08T13:25:39"/>
    <n v="0"/>
    <n v="0"/>
    <n v="2"/>
    <n v="5921685"/>
    <n v="19"/>
    <n v="12"/>
    <n v="33395963"/>
    <n v="66"/>
    <n v="20"/>
    <n v="2455441185"/>
    <n v="4889"/>
    <n v="535"/>
    <n v="1715123"/>
    <n v="2"/>
    <n v="535"/>
    <n v="22964393"/>
    <n v="29"/>
    <n v="535"/>
    <n v="115917305"/>
    <n v="132"/>
    <n v="535"/>
    <n v="2547587419"/>
    <n v="5387"/>
    <n v="535"/>
    <n v="1715123"/>
    <n v="2"/>
    <n v="0"/>
    <n v="16975339"/>
    <n v="21"/>
    <n v="1"/>
    <n v="53817566"/>
    <n v="75"/>
    <n v="2"/>
    <n v="2381931832"/>
    <n v="4736"/>
    <n v="535"/>
    <s v="domain\PeerSvc"/>
    <x v="1329"/>
    <n v="1"/>
  </r>
  <r>
    <s v="\\FS1\2018\124786"/>
    <n v="9"/>
    <n v="34854881212"/>
    <n v="69249"/>
    <n v="6595"/>
    <n v="503326"/>
    <n v="92146713"/>
    <n v="5285046"/>
    <n v="5752885999"/>
    <n v="0"/>
    <s v="\\FS1\2018\123456\2018\C\001\PC\SP\2083711b-2405-4081-a4bf-0619c8375f1b\18uva1"/>
    <n v="9"/>
    <n v="0"/>
    <s v="\\FS1\2018\123456\2018\F\001\CC\2083711b-2405-4081-a4bf-0619c8375f1b\FC_CFf_2083711b-2405-4081-a4bf-0619c8375f1b_2083711b-2405-4081-a4bf-0619c8375f1b.docx"/>
    <n v="212"/>
    <n v="0"/>
    <n v="0"/>
    <n v="0"/>
    <n v="0"/>
    <n v="0"/>
    <n v="9"/>
    <n v="13"/>
    <n v="7"/>
    <d v="2020-02-08T22:28:06"/>
    <d v="2020-02-09T01:24:35"/>
    <d v="2020-02-08T22:28:05"/>
    <n v="0"/>
    <n v="0"/>
    <n v="39"/>
    <n v="72352519"/>
    <n v="171"/>
    <n v="74"/>
    <n v="8519221244"/>
    <n v="11476"/>
    <n v="188"/>
    <n v="33540953288"/>
    <n v="61346"/>
    <n v="6595"/>
    <n v="290377125"/>
    <n v="219"/>
    <n v="6595"/>
    <n v="6544005374"/>
    <n v="7702"/>
    <n v="6595"/>
    <n v="16610863095"/>
    <n v="19581"/>
    <n v="6595"/>
    <n v="34854881212"/>
    <n v="69243"/>
    <n v="6595"/>
    <n v="277613520"/>
    <n v="200"/>
    <n v="0"/>
    <n v="488083841"/>
    <n v="430"/>
    <n v="8"/>
    <n v="9038514678"/>
    <n v="11892"/>
    <n v="54"/>
    <n v="30833751184"/>
    <n v="58588"/>
    <n v="6595"/>
    <s v="domain\PeerSvc"/>
    <x v="1330"/>
    <n v="1"/>
  </r>
  <r>
    <s v="\\FS1\2018\124787"/>
    <n v="8"/>
    <n v="1065338649"/>
    <n v="3667"/>
    <n v="357"/>
    <n v="290520"/>
    <n v="2576827"/>
    <n v="2984141"/>
    <n v="246314749"/>
    <n v="0"/>
    <s v="\\FS1\2018\123456\2018\I\001\CC\2083711b-2405-4081-a4bf-0619c8375f1b\GLI.xml"/>
    <n v="8"/>
    <n v="0"/>
    <s v="\\FS1\2018\123456\2018\I\001\CC\2083711b-2405-4081-a4bf-0619c8375f1b\CF_45100_2083711b-2405-4081-a4bf-0619c8375f1b_2083711b-2405-4081-a4bf-0619c8375f1b.docx"/>
    <n v="212"/>
    <n v="0"/>
    <n v="0"/>
    <n v="0"/>
    <n v="0"/>
    <n v="0"/>
    <n v="0"/>
    <n v="0"/>
    <n v="0"/>
    <d v="2020-02-08T21:13:29"/>
    <d v="2020-02-09T00:42:43"/>
    <d v="2020-02-08T21:13:25"/>
    <n v="1922780"/>
    <n v="3"/>
    <n v="3"/>
    <n v="13308749"/>
    <n v="30"/>
    <n v="9"/>
    <n v="43707575"/>
    <n v="90"/>
    <n v="13"/>
    <n v="1063239475"/>
    <n v="3661"/>
    <n v="357"/>
    <n v="5234093"/>
    <n v="8"/>
    <n v="357"/>
    <n v="26493614"/>
    <n v="51"/>
    <n v="357"/>
    <n v="62027844"/>
    <n v="117"/>
    <n v="357"/>
    <n v="1065338649"/>
    <n v="3667"/>
    <n v="357"/>
    <n v="3335540"/>
    <n v="5"/>
    <n v="0"/>
    <n v="15850839"/>
    <n v="34"/>
    <n v="1"/>
    <n v="42728467"/>
    <n v="88"/>
    <n v="2"/>
    <n v="1062021019"/>
    <n v="3659"/>
    <n v="357"/>
    <s v="domain\PeerSvc"/>
    <x v="1331"/>
    <n v="1"/>
  </r>
  <r>
    <s v="\\FS1\2018\124788"/>
    <n v="9"/>
    <n v="12170932909"/>
    <n v="29924"/>
    <n v="1522"/>
    <n v="406728"/>
    <n v="79382994"/>
    <n v="7996670"/>
    <n v="2444075252"/>
    <n v="0"/>
    <s v="\\FS1\2018\123456\2018\S\002\CC\2083711b-2405-4081-a4bf-0619c8375f1b\Error\CFf_2083711b-2405-4081-a4bf-0619c8375f1b_2083711b-2405-4081-a4bf-0619c8375f1b.docx"/>
    <n v="9"/>
    <n v="0"/>
    <s v="\\FS1\2018\123456\2018\I\001\CC\2083711b-2405-4081-a4bf-0619c8375f1b\Cache_CF_331_2083711b-2405-4081-a4bf-0619c8375f1b_2083711b-2405-4081-a4bf-0619c8375f1b.docx"/>
    <n v="216"/>
    <n v="0"/>
    <n v="0"/>
    <n v="0"/>
    <n v="0"/>
    <n v="0"/>
    <n v="8"/>
    <n v="4"/>
    <n v="2"/>
    <d v="2020-02-08T22:52:52"/>
    <d v="2020-02-09T01:24:35"/>
    <d v="2020-02-08T22:52:51"/>
    <n v="1720349"/>
    <n v="2"/>
    <n v="13"/>
    <n v="24785242"/>
    <n v="70"/>
    <n v="26"/>
    <n v="1565565941"/>
    <n v="1147"/>
    <n v="76"/>
    <n v="8716887999"/>
    <n v="15532"/>
    <n v="1522"/>
    <n v="32605662"/>
    <n v="45"/>
    <n v="1522"/>
    <n v="90245512"/>
    <n v="155"/>
    <n v="1522"/>
    <n v="3522550742"/>
    <n v="2258"/>
    <n v="1522"/>
    <n v="12170932909"/>
    <n v="29915"/>
    <n v="1522"/>
    <n v="25762450"/>
    <n v="34"/>
    <n v="0"/>
    <n v="76553288"/>
    <n v="132"/>
    <n v="1"/>
    <n v="1848355141"/>
    <n v="1386"/>
    <n v="10"/>
    <n v="8579896391"/>
    <n v="15689"/>
    <n v="1522"/>
    <s v="domain\PeerSvc"/>
    <x v="1332"/>
    <n v="1"/>
  </r>
  <r>
    <s v="\\FS1\2018\124789"/>
    <n v="9"/>
    <n v="5831819618"/>
    <n v="16310"/>
    <n v="613"/>
    <n v="357560"/>
    <n v="8911285"/>
    <n v="9513571"/>
    <n v="591332784"/>
    <n v="0"/>
    <s v="\\FS1\2018\123456\2018\I\017\PC\PrintLite\2083711b-2405-4081-a4bf-0619c8375f1b\2083711b-2405-4081-a4bf-0619c8375f1b.lite"/>
    <n v="9"/>
    <n v="0"/>
    <s v="\\FS1\2018\123456\2018\I\003\CC\2083711b-2405-4081-a4bf-0619c8375f1b\CF_34050_2083711b-2405-4081-a4bf-0619c8375f1b_2083711b-2405-4081-a4bf-0619c8375f1b.docx"/>
    <n v="212"/>
    <n v="0"/>
    <n v="0"/>
    <n v="0"/>
    <n v="0"/>
    <n v="0"/>
    <n v="0"/>
    <n v="0"/>
    <n v="0"/>
    <d v="2020-02-08T22:25:33"/>
    <d v="2020-02-08T22:25:33"/>
    <d v="2020-02-07T12:49:20"/>
    <n v="0"/>
    <n v="0"/>
    <n v="3"/>
    <n v="74065994"/>
    <n v="244"/>
    <n v="21"/>
    <n v="312955718"/>
    <n v="1210"/>
    <n v="70"/>
    <n v="5779894596"/>
    <n v="16232"/>
    <n v="613"/>
    <n v="0"/>
    <n v="0"/>
    <n v="613"/>
    <n v="84080669"/>
    <n v="253"/>
    <n v="613"/>
    <n v="856278415"/>
    <n v="1587"/>
    <n v="613"/>
    <n v="5831819618"/>
    <n v="16310"/>
    <n v="613"/>
    <n v="0"/>
    <n v="0"/>
    <n v="0"/>
    <n v="40671294"/>
    <n v="226"/>
    <n v="1"/>
    <n v="289845156"/>
    <n v="1194"/>
    <n v="29"/>
    <n v="5780257051"/>
    <n v="16231"/>
    <n v="613"/>
    <s v="domain\PeerSvc"/>
    <x v="1333"/>
    <n v="1"/>
  </r>
  <r>
    <s v="\\FS1\2018\124790"/>
    <n v="8"/>
    <n v="516260225"/>
    <n v="1884"/>
    <n v="206"/>
    <n v="274023"/>
    <n v="5285944"/>
    <n v="2506117"/>
    <n v="211604253"/>
    <n v="0"/>
    <s v="\\FS1\2018\123456\2018\F\001\CC\2083711b-2405-4081-a4bf-0619c8375f1b\GOLI.xml"/>
    <n v="8"/>
    <n v="0"/>
    <s v="\\FS1\2018\123456\2018\F\001\CC\2083711b-2405-4081-a4bf-0619c8375f1b\CFf_2083711b-2405-4081-a4bf-0619c8375f1b_2083711b-2405-4081-a4bf-0619c8375f1b.docx"/>
    <n v="209"/>
    <n v="0"/>
    <n v="0"/>
    <n v="0"/>
    <n v="0"/>
    <n v="0"/>
    <n v="0"/>
    <n v="0"/>
    <n v="0"/>
    <d v="2020-02-07T19:43:04"/>
    <d v="2020-02-09T01:04:43"/>
    <d v="2020-02-07T19:42:48"/>
    <n v="0"/>
    <n v="0"/>
    <n v="0"/>
    <n v="7353077"/>
    <n v="21"/>
    <n v="8"/>
    <n v="20375287"/>
    <n v="54"/>
    <n v="14"/>
    <n v="487375307"/>
    <n v="1725"/>
    <n v="206"/>
    <n v="1964763"/>
    <n v="3"/>
    <n v="206"/>
    <n v="11485246"/>
    <n v="28"/>
    <n v="206"/>
    <n v="32598649"/>
    <n v="73"/>
    <n v="206"/>
    <n v="516260225"/>
    <n v="1884"/>
    <n v="206"/>
    <n v="0"/>
    <n v="0"/>
    <n v="0"/>
    <n v="9270716"/>
    <n v="22"/>
    <n v="0"/>
    <n v="27184273"/>
    <n v="60"/>
    <n v="1"/>
    <n v="486111351"/>
    <n v="1730"/>
    <n v="206"/>
    <s v="domain\PeerSvc"/>
    <x v="1334"/>
    <n v="1"/>
  </r>
  <r>
    <s v="\\FS1\2018\124791"/>
    <n v="8"/>
    <n v="305419328"/>
    <n v="99"/>
    <n v="18"/>
    <n v="3085043"/>
    <n v="49746421"/>
    <n v="16967740"/>
    <n v="287362954"/>
    <n v="0"/>
    <s v="\\FS1\2018\123456\2018\F\001\CC\2083711b-2405-4081-a4bf-0619c8375f1b\GMI.xml"/>
    <n v="8"/>
    <n v="0"/>
    <s v="\\FS1\2018\123456\2018\I\001\CC\2083711b-2405-4081-a4bf-0619c8375f1b\CF_400_2083711b-2405-4081-a4bf-0619c8375f1b_2083711b-2405-4081-a4bf-0619c8375f1b.docx"/>
    <n v="210"/>
    <n v="0"/>
    <n v="0"/>
    <n v="0"/>
    <n v="0"/>
    <n v="0"/>
    <n v="0"/>
    <n v="0"/>
    <n v="0"/>
    <d v="2020-01-23T11:50:42"/>
    <d v="2020-02-08T21:17:08"/>
    <d v="2020-01-23T11:50:42"/>
    <n v="0"/>
    <n v="0"/>
    <n v="0"/>
    <n v="0"/>
    <n v="0"/>
    <n v="0"/>
    <n v="72095514"/>
    <n v="4"/>
    <n v="2"/>
    <n v="305419328"/>
    <n v="99"/>
    <n v="18"/>
    <n v="0"/>
    <n v="0"/>
    <n v="18"/>
    <n v="0"/>
    <n v="0"/>
    <n v="18"/>
    <n v="148638807"/>
    <n v="9"/>
    <n v="18"/>
    <n v="305419328"/>
    <n v="99"/>
    <n v="18"/>
    <n v="0"/>
    <n v="0"/>
    <n v="0"/>
    <n v="0"/>
    <n v="0"/>
    <n v="0"/>
    <n v="72095514"/>
    <n v="4"/>
    <n v="0"/>
    <n v="305419328"/>
    <n v="99"/>
    <n v="18"/>
    <s v="domain\PeerSvc"/>
    <x v="1335"/>
    <n v="1"/>
  </r>
  <r>
    <s v="\\FS1\2018\124792"/>
    <n v="8"/>
    <n v="6421290875"/>
    <n v="9128"/>
    <n v="197"/>
    <n v="703471"/>
    <n v="158022760"/>
    <n v="32595385"/>
    <n v="6044844953"/>
    <n v="0"/>
    <s v="\\FS1\2018\123456\2018\S\001\CC\2083711b-2405-4081-a4bf-0619c8375f1b\GMI.xml"/>
    <n v="8"/>
    <n v="0"/>
    <s v="\\FS1\2018\123456\2018\S\001\CC\2083711b-2405-4081-a4bf-0619c8375f1b\FC_CF_12_2083711b-2405-4081-a4bf-0619c8375f1b_2083711b-2405-4081-a4bf-0619c8375f1b.docx"/>
    <n v="212"/>
    <n v="0"/>
    <n v="0"/>
    <n v="0"/>
    <n v="0"/>
    <n v="0"/>
    <n v="0"/>
    <n v="1"/>
    <n v="0"/>
    <d v="2020-02-07T16:13:57"/>
    <d v="2020-02-09T01:05:40"/>
    <d v="2020-02-07T16:06:55"/>
    <n v="0"/>
    <n v="0"/>
    <n v="0"/>
    <n v="0"/>
    <n v="0"/>
    <n v="1"/>
    <n v="1548518914"/>
    <n v="167"/>
    <n v="9"/>
    <n v="6391325350"/>
    <n v="9026"/>
    <n v="197"/>
    <n v="632330"/>
    <n v="1"/>
    <n v="197"/>
    <n v="632330"/>
    <n v="1"/>
    <n v="197"/>
    <n v="3099897109"/>
    <n v="333"/>
    <n v="197"/>
    <n v="6421290875"/>
    <n v="9128"/>
    <n v="197"/>
    <n v="0"/>
    <n v="0"/>
    <n v="0"/>
    <n v="632330"/>
    <n v="1"/>
    <n v="0"/>
    <n v="1557065778"/>
    <n v="172"/>
    <n v="2"/>
    <n v="5971606912"/>
    <n v="8814"/>
    <n v="197"/>
    <s v="domain\PeerSvc"/>
    <x v="1336"/>
    <n v="1"/>
  </r>
  <r>
    <s v="\\FS1\2018\124793"/>
    <n v="8"/>
    <n v="230654776"/>
    <n v="516"/>
    <n v="83"/>
    <n v="447005"/>
    <n v="9766740"/>
    <n v="2778973"/>
    <n v="79461904"/>
    <n v="0"/>
    <s v="\\FS1\2018\123456\2018\C\001\CC\2083711b-2405-4081-a4bf-0619c8375f1b\GLI.xml"/>
    <n v="8"/>
    <n v="0"/>
    <s v="\\FS1\2018\123456\2018\C\001\CC\2083711b-2405-4081-a4bf-0619c8375f1b\CFf_2083711b-2405-4081-a4bf-0619c8375f1b_2083711b-2405-4081-a4bf-0619c8375f1b.docx"/>
    <n v="209"/>
    <n v="0"/>
    <n v="0"/>
    <n v="0"/>
    <n v="0"/>
    <n v="0"/>
    <n v="0"/>
    <n v="0"/>
    <n v="0"/>
    <d v="2020-02-07T11:56:56"/>
    <d v="2020-02-08T21:17:31"/>
    <d v="2020-02-07T11:56:51"/>
    <n v="0"/>
    <n v="0"/>
    <n v="0"/>
    <n v="5947500"/>
    <n v="13"/>
    <n v="7"/>
    <n v="7084712"/>
    <n v="14"/>
    <n v="7"/>
    <n v="230337392"/>
    <n v="514"/>
    <n v="83"/>
    <n v="0"/>
    <n v="0"/>
    <n v="83"/>
    <n v="10022730"/>
    <n v="20"/>
    <n v="83"/>
    <n v="13800361"/>
    <n v="24"/>
    <n v="83"/>
    <n v="230654776"/>
    <n v="516"/>
    <n v="83"/>
    <n v="0"/>
    <n v="0"/>
    <n v="0"/>
    <n v="5857590"/>
    <n v="13"/>
    <n v="1"/>
    <n v="8498009"/>
    <n v="16"/>
    <n v="1"/>
    <n v="228127288"/>
    <n v="510"/>
    <n v="83"/>
    <s v="domain\PeerSvc"/>
    <x v="1337"/>
    <n v="1"/>
  </r>
  <r>
    <s v="\\FS1\2018\124794"/>
    <n v="8"/>
    <n v="1254545537"/>
    <n v="4641"/>
    <n v="515"/>
    <n v="270317"/>
    <n v="4275195"/>
    <n v="2436010"/>
    <n v="462518469"/>
    <n v="0"/>
    <s v="\\FS1\2018\123456\2018\S\001\CC\2083711b-2405-4081-a4bf-0619c8375f1b\GMI.xml"/>
    <n v="8"/>
    <n v="0"/>
    <s v="\\FS1\2018\123456\2018\I\001\CC\2083711b-2405-4081-a4bf-0619c8375f1b\FC_CFf_2083711b-2405-4081-a4bf-0619c8375f1b_2083711b-2405-4081-a4bf-0619c8375f1b.docx"/>
    <n v="212"/>
    <n v="0"/>
    <n v="0"/>
    <n v="0"/>
    <n v="0"/>
    <n v="0"/>
    <n v="1"/>
    <n v="1"/>
    <n v="0"/>
    <d v="2020-02-07T12:11:17"/>
    <d v="2020-02-08T21:00:24"/>
    <d v="2020-02-07T11:53:06"/>
    <n v="0"/>
    <n v="0"/>
    <n v="0"/>
    <n v="24519965"/>
    <n v="77"/>
    <n v="18"/>
    <n v="420641707"/>
    <n v="2046"/>
    <n v="324"/>
    <n v="1199208519"/>
    <n v="4322"/>
    <n v="515"/>
    <n v="0"/>
    <n v="0"/>
    <n v="515"/>
    <n v="42335718"/>
    <n v="112"/>
    <n v="515"/>
    <n v="449379151"/>
    <n v="2099"/>
    <n v="515"/>
    <n v="1254545537"/>
    <n v="4641"/>
    <n v="515"/>
    <n v="0"/>
    <n v="0"/>
    <n v="0"/>
    <n v="22301107"/>
    <n v="74"/>
    <n v="7"/>
    <n v="251295363"/>
    <n v="1783"/>
    <n v="84"/>
    <n v="1176015600"/>
    <n v="4287"/>
    <n v="515"/>
    <s v="domain\PeerSvc"/>
    <x v="1338"/>
    <n v="1"/>
  </r>
  <r>
    <s v="\\FS1\2018\124795"/>
    <n v="8"/>
    <n v="1242395013"/>
    <n v="2028"/>
    <n v="293"/>
    <n v="612620"/>
    <n v="6177065"/>
    <n v="4240256"/>
    <n v="1081303748"/>
    <n v="0"/>
    <s v="\\FS1\2018\123456\2018\F\001\CC\2083711b-2405-4081-a4bf-0619c8375f1b\GLI.xml"/>
    <n v="8"/>
    <n v="0"/>
    <s v="\\FS1\2018\123456\2018\F\001\CC\2083711b-2405-4081-a4bf-0619c8375f1b\CFf_2083711b-2405-4081-a4bf-0619c8375f1b_2083711b-2405-4081-a4bf-0619c8375f1b.docx"/>
    <n v="209"/>
    <n v="0"/>
    <n v="0"/>
    <n v="0"/>
    <n v="0"/>
    <n v="0"/>
    <n v="1"/>
    <n v="1"/>
    <n v="0"/>
    <d v="2020-02-07T18:07:07"/>
    <d v="2020-02-08T23:59:44"/>
    <d v="2020-02-07T18:07:03"/>
    <n v="0"/>
    <n v="0"/>
    <n v="0"/>
    <n v="586503"/>
    <n v="1"/>
    <n v="2"/>
    <n v="3661759"/>
    <n v="11"/>
    <n v="6"/>
    <n v="1209515840"/>
    <n v="1835"/>
    <n v="293"/>
    <n v="1173006"/>
    <n v="2"/>
    <n v="293"/>
    <n v="5982225"/>
    <n v="4"/>
    <n v="293"/>
    <n v="10913558"/>
    <n v="16"/>
    <n v="293"/>
    <n v="1242395013"/>
    <n v="2028"/>
    <n v="293"/>
    <n v="0"/>
    <n v="0"/>
    <n v="0"/>
    <n v="5395722"/>
    <n v="3"/>
    <n v="0"/>
    <n v="8092627"/>
    <n v="10"/>
    <n v="0"/>
    <n v="1203462444"/>
    <n v="1826"/>
    <n v="293"/>
    <s v="domain\PeerSvc"/>
    <x v="1339"/>
    <n v="1"/>
  </r>
  <r>
    <s v="\\FS1\2018\124796"/>
    <n v="8"/>
    <n v="1131983470"/>
    <n v="4957"/>
    <n v="536"/>
    <n v="228360"/>
    <n v="3831850"/>
    <n v="2111909"/>
    <n v="421425094"/>
    <n v="0"/>
    <s v="\\FS1\2018\123456\2018\C\001\CC\2083711b-2405-4081-a4bf-0619c8375f1b\GMI.xml"/>
    <n v="8"/>
    <n v="0"/>
    <s v="\\FS1\2018\123456\2018\I\002\CC\2083711b-2405-4081-a4bf-0619c8375f1b\FC_CFf_2083711b-2405-4081-a4bf-0619c8375f1b_2083711b-2405-4081-a4bf-0619c8375f1b.docx"/>
    <n v="212"/>
    <n v="0"/>
    <n v="0"/>
    <n v="0"/>
    <n v="0"/>
    <n v="0"/>
    <n v="0"/>
    <n v="3"/>
    <n v="0"/>
    <d v="2020-02-07T16:33:56"/>
    <d v="2020-02-08T23:52:12"/>
    <d v="2020-02-07T16:18:57"/>
    <n v="0"/>
    <n v="0"/>
    <n v="0"/>
    <n v="10870167"/>
    <n v="39"/>
    <n v="14"/>
    <n v="152438228"/>
    <n v="425"/>
    <n v="44"/>
    <n v="1042203456"/>
    <n v="4435"/>
    <n v="536"/>
    <n v="582505"/>
    <n v="1"/>
    <n v="536"/>
    <n v="22818620"/>
    <n v="58"/>
    <n v="536"/>
    <n v="296695333"/>
    <n v="673"/>
    <n v="536"/>
    <n v="1131983470"/>
    <n v="4957"/>
    <n v="536"/>
    <n v="0"/>
    <n v="0"/>
    <n v="0"/>
    <n v="14738107"/>
    <n v="42"/>
    <n v="1"/>
    <n v="173667768"/>
    <n v="439"/>
    <n v="8"/>
    <n v="1030532678"/>
    <n v="4468"/>
    <n v="536"/>
    <s v="domain\PeerSvc"/>
    <x v="1340"/>
    <n v="1"/>
  </r>
  <r>
    <s v="\\FS1\2018\124797"/>
    <n v="8"/>
    <n v="206301758"/>
    <n v="457"/>
    <n v="68"/>
    <n v="451426"/>
    <n v="8914888"/>
    <n v="3033849"/>
    <n v="144182095"/>
    <n v="0"/>
    <s v="\\FS1\2018\123456\2018\C\001\CC\2083711b-2405-4081-a4bf-0619c8375f1b\GMI.xml"/>
    <n v="8"/>
    <n v="0"/>
    <s v="\\FS1\2018\123456\2018\C\001\CC\2083711b-2405-4081-a4bf-0619c8375f1b\CFf_2083711b-2405-4081-a4bf-0619c8375f1b_2083711b-2405-4081-a4bf-0619c8375f1b.docx"/>
    <n v="209"/>
    <n v="0"/>
    <n v="0"/>
    <n v="0"/>
    <n v="0"/>
    <n v="0"/>
    <n v="0"/>
    <n v="0"/>
    <n v="0"/>
    <d v="2020-02-08T18:30:55"/>
    <d v="2020-02-09T01:06:00"/>
    <d v="2020-02-08T16:38:35"/>
    <n v="624332"/>
    <n v="1"/>
    <n v="1"/>
    <n v="624332"/>
    <n v="1"/>
    <n v="1"/>
    <n v="78737225"/>
    <n v="118"/>
    <n v="23"/>
    <n v="198869342"/>
    <n v="414"/>
    <n v="68"/>
    <n v="1248664"/>
    <n v="2"/>
    <n v="68"/>
    <n v="1248664"/>
    <n v="2"/>
    <n v="68"/>
    <n v="98212691"/>
    <n v="141"/>
    <n v="68"/>
    <n v="206301758"/>
    <n v="457"/>
    <n v="68"/>
    <n v="624332"/>
    <n v="1"/>
    <n v="0"/>
    <n v="624332"/>
    <n v="1"/>
    <n v="0"/>
    <n v="49523422"/>
    <n v="101"/>
    <n v="2"/>
    <n v="197282713"/>
    <n v="415"/>
    <n v="68"/>
    <s v="domain\PeerSvc"/>
    <x v="1341"/>
    <n v="1"/>
  </r>
  <r>
    <s v="\\FS1\2018\124798"/>
    <n v="8"/>
    <n v="983053201"/>
    <n v="4167"/>
    <n v="558"/>
    <n v="235913"/>
    <n v="2576525"/>
    <n v="1761744"/>
    <n v="198384542"/>
    <n v="0"/>
    <s v="\\FS1\2018\123456\2018\P\001\PC\PP\2083711b-2405-4081-a4bf-0619c8375f1b.cp"/>
    <n v="8"/>
    <n v="0"/>
    <s v="\\FS1\2018\123456\2018\I\001\CC\2083711b-2405-4081-a4bf-0619c8375f1b\FC_CFf_2083711b-2405-4081-a4bf-0619c8375f1b_2083711b-2405-4081-a4bf-0619c8375f1b.docx"/>
    <n v="212"/>
    <n v="0"/>
    <n v="0"/>
    <n v="0"/>
    <n v="0"/>
    <n v="0"/>
    <n v="0"/>
    <n v="1"/>
    <n v="0"/>
    <d v="2020-02-05T11:23:08"/>
    <d v="2020-02-08T21:21:58"/>
    <d v="2020-02-05T11:23:07"/>
    <n v="0"/>
    <n v="0"/>
    <n v="0"/>
    <n v="1880209"/>
    <n v="16"/>
    <n v="10"/>
    <n v="4201636"/>
    <n v="24"/>
    <n v="11"/>
    <n v="936059927"/>
    <n v="3914"/>
    <n v="558"/>
    <n v="0"/>
    <n v="0"/>
    <n v="558"/>
    <n v="2816111"/>
    <n v="18"/>
    <n v="558"/>
    <n v="6114909"/>
    <n v="28"/>
    <n v="558"/>
    <n v="983053201"/>
    <n v="4167"/>
    <n v="558"/>
    <n v="0"/>
    <n v="0"/>
    <n v="0"/>
    <n v="2813433"/>
    <n v="16"/>
    <n v="1"/>
    <n v="6112231"/>
    <n v="26"/>
    <n v="2"/>
    <n v="917440929"/>
    <n v="3851"/>
    <n v="558"/>
    <s v="domain\PeerSvc"/>
    <x v="1342"/>
    <n v="1"/>
  </r>
  <r>
    <s v="\\FS1\2018\124799"/>
    <n v="8"/>
    <n v="1006100007"/>
    <n v="4625"/>
    <n v="449"/>
    <n v="217535"/>
    <n v="3506021"/>
    <n v="2240757"/>
    <n v="513106801"/>
    <n v="0"/>
    <s v="\\FS1\2018\123456\2018\X\001\CC\2083711b-2405-4081-a4bf-0619c8375f1b\GLI.xml"/>
    <n v="8"/>
    <n v="0"/>
    <s v="\\FS1\2018\123456\2018\I\001\CC\2083711b-2405-4081-a4bf-0619c8375f1b\FC_CFf_2083711b-2405-4081-a4bf-0619c8375f1b_2083711b-2405-4081-a4bf-0619c8375f1b.docx"/>
    <n v="212"/>
    <n v="0"/>
    <n v="0"/>
    <n v="0"/>
    <n v="0"/>
    <n v="0"/>
    <n v="1"/>
    <n v="1"/>
    <n v="0"/>
    <d v="2020-02-08T09:49:25"/>
    <d v="2020-02-09T01:24:53"/>
    <d v="2020-02-08T09:03:19"/>
    <n v="0"/>
    <n v="0"/>
    <n v="1"/>
    <n v="80219640"/>
    <n v="201"/>
    <n v="24"/>
    <n v="152677178"/>
    <n v="804"/>
    <n v="145"/>
    <n v="949291112"/>
    <n v="4291"/>
    <n v="449"/>
    <n v="11424954"/>
    <n v="38"/>
    <n v="449"/>
    <n v="167177102"/>
    <n v="359"/>
    <n v="449"/>
    <n v="324677613"/>
    <n v="1126"/>
    <n v="449"/>
    <n v="1006100007"/>
    <n v="4625"/>
    <n v="449"/>
    <n v="719849"/>
    <n v="1"/>
    <n v="0"/>
    <n v="100404635"/>
    <n v="238"/>
    <n v="5"/>
    <n v="215090272"/>
    <n v="910"/>
    <n v="25"/>
    <n v="929404271"/>
    <n v="4260"/>
    <n v="449"/>
    <s v="domain\PeerSvc"/>
    <x v="1343"/>
    <n v="1"/>
  </r>
  <r>
    <s v="\\FS1\2018\124800"/>
    <n v="8"/>
    <n v="407159808"/>
    <n v="593"/>
    <n v="98"/>
    <n v="686610"/>
    <n v="42113377"/>
    <n v="4154691"/>
    <n v="192659795"/>
    <n v="0"/>
    <s v="\\FS1\2018\123456\2018\X\001\CC\2083711b-2405-4081-a4bf-0619c8375f1b\GMI.xml"/>
    <n v="8"/>
    <n v="0"/>
    <s v="\\FS1\2018\123456\2018\X\001\CC\2083711b-2405-4081-a4bf-0619c8375f1b\CFf_2083711b-2405-4081-a4bf-0619c8375f1b_2083711b-2405-4081-a4bf-0619c8375f1b.docx"/>
    <n v="209"/>
    <n v="0"/>
    <n v="0"/>
    <n v="0"/>
    <n v="0"/>
    <n v="0"/>
    <n v="0"/>
    <n v="0"/>
    <n v="0"/>
    <d v="2020-02-08T22:17:48"/>
    <d v="2020-02-09T01:03:33"/>
    <d v="2020-02-08T22:17:47"/>
    <n v="728771"/>
    <n v="1"/>
    <n v="2"/>
    <n v="2940460"/>
    <n v="4"/>
    <n v="2"/>
    <n v="4130724"/>
    <n v="10"/>
    <n v="6"/>
    <n v="401698661"/>
    <n v="572"/>
    <n v="98"/>
    <n v="3369524"/>
    <n v="5"/>
    <n v="98"/>
    <n v="6387564"/>
    <n v="9"/>
    <n v="98"/>
    <n v="10163139"/>
    <n v="19"/>
    <n v="98"/>
    <n v="407159808"/>
    <n v="593"/>
    <n v="98"/>
    <n v="1242992"/>
    <n v="2"/>
    <n v="0"/>
    <n v="4234810"/>
    <n v="6"/>
    <n v="0"/>
    <n v="7197568"/>
    <n v="14"/>
    <n v="0"/>
    <n v="384973881"/>
    <n v="538"/>
    <n v="98"/>
    <s v="domain\PeerSvc"/>
    <x v="1344"/>
    <n v="1"/>
  </r>
  <r>
    <s v="\\FS1\2018\124801"/>
    <n v="8"/>
    <n v="1209944514"/>
    <n v="4169"/>
    <n v="376"/>
    <n v="290224"/>
    <n v="15696784"/>
    <n v="3217937"/>
    <n v="821040152"/>
    <n v="0"/>
    <s v="\\FS1\2018\123456\2018\P\001\CC\2083711b-2405-4081-a4bf-0619c8375f1b\GLI.xml"/>
    <n v="8"/>
    <n v="0"/>
    <s v="\\FS1\2018\123456\2018\C\001\CC\2083711b-2405-4081-a4bf-0619c8375f1b\CF_134_2083711b-2405-4081-a4bf-0619c8375f1b_2083711b-2405-4081-a4bf-0619c8375f1b.docx"/>
    <n v="210"/>
    <n v="0"/>
    <n v="0"/>
    <n v="0"/>
    <n v="0"/>
    <n v="0"/>
    <n v="1"/>
    <n v="1"/>
    <n v="0"/>
    <d v="2020-02-08T14:07:58"/>
    <d v="2020-02-09T00:57:39"/>
    <d v="2020-02-08T12:48:10"/>
    <n v="0"/>
    <n v="0"/>
    <n v="1"/>
    <n v="2012596"/>
    <n v="3"/>
    <n v="4"/>
    <n v="272424989"/>
    <n v="1575"/>
    <n v="278"/>
    <n v="1120530520"/>
    <n v="3764"/>
    <n v="376"/>
    <n v="4290120"/>
    <n v="5"/>
    <n v="376"/>
    <n v="17250004"/>
    <n v="20"/>
    <n v="376"/>
    <n v="293229696"/>
    <n v="1596"/>
    <n v="376"/>
    <n v="1209944514"/>
    <n v="4169"/>
    <n v="376"/>
    <n v="902398"/>
    <n v="1"/>
    <n v="0"/>
    <n v="5155927"/>
    <n v="6"/>
    <n v="0"/>
    <n v="85075168"/>
    <n v="1215"/>
    <n v="85"/>
    <n v="880452580"/>
    <n v="3529"/>
    <n v="376"/>
    <s v="domain\PeerSvc"/>
    <x v="1345"/>
    <n v="1"/>
  </r>
  <r>
    <s v="\\FS1\2018\124802"/>
    <n v="8"/>
    <n v="28940746"/>
    <n v="89"/>
    <n v="41"/>
    <n v="325176"/>
    <n v="1640242"/>
    <n v="705871"/>
    <n v="17983593"/>
    <n v="0"/>
    <s v="\\FS1\2018\123456\2018\I\001\CC\2083711b-2405-4081-a4bf-0619c8375f1b\GLI.xml"/>
    <n v="8"/>
    <n v="0"/>
    <s v="\\FS1\2018\123456\2018\I\001\CC\2083711b-2405-4081-a4bf-0619c8375f1b\CFf_2083711b-2405-4081-a4bf-0619c8375f1b_2083711b-2405-4081-a4bf-0619c8375f1b.docx"/>
    <n v="209"/>
    <n v="0"/>
    <n v="0"/>
    <n v="0"/>
    <n v="0"/>
    <n v="0"/>
    <n v="0"/>
    <n v="0"/>
    <n v="0"/>
    <d v="2019-12-04T12:53:00"/>
    <d v="2020-02-08T21:17:28"/>
    <d v="2019-12-04T12:25:23"/>
    <n v="0"/>
    <n v="0"/>
    <n v="0"/>
    <n v="0"/>
    <n v="0"/>
    <n v="0"/>
    <n v="0"/>
    <n v="0"/>
    <n v="0"/>
    <n v="28757731"/>
    <n v="88"/>
    <n v="41"/>
    <n v="0"/>
    <n v="0"/>
    <n v="41"/>
    <n v="0"/>
    <n v="0"/>
    <n v="41"/>
    <n v="0"/>
    <n v="0"/>
    <n v="41"/>
    <n v="28940746"/>
    <n v="89"/>
    <n v="41"/>
    <n v="0"/>
    <n v="0"/>
    <n v="0"/>
    <n v="0"/>
    <n v="0"/>
    <n v="0"/>
    <n v="0"/>
    <n v="0"/>
    <n v="0"/>
    <n v="28757731"/>
    <n v="88"/>
    <n v="41"/>
    <s v="domain\PeerSvc"/>
    <x v="1346"/>
    <n v="1"/>
  </r>
  <r>
    <s v="\\FS1\2018\124803"/>
    <n v="8"/>
    <n v="52354566"/>
    <n v="206"/>
    <n v="45"/>
    <n v="254148"/>
    <n v="827737"/>
    <n v="1163434"/>
    <n v="24651047"/>
    <n v="0"/>
    <s v="\\FS1\2018\123456\2018\X\001\CC\2083711b-2405-4081-a4bf-0619c8375f1b\GLI.xml"/>
    <n v="8"/>
    <n v="0"/>
    <s v="\\FS1\2018\123456\2018\I\001\CC\2083711b-2405-4081-a4bf-0619c8375f1b\FC_CF_34100_2083711b-2405-4081-a4bf-0619c8375f1b_2083711b-2405-4081-a4bf-0619c8375f1b.docx"/>
    <n v="215"/>
    <n v="0"/>
    <n v="0"/>
    <n v="0"/>
    <n v="0"/>
    <n v="0"/>
    <n v="0"/>
    <n v="0"/>
    <n v="0"/>
    <d v="2020-01-30T16:44:27"/>
    <d v="2020-02-08T21:17:32"/>
    <d v="2020-01-30T16:39:49"/>
    <n v="0"/>
    <n v="0"/>
    <n v="0"/>
    <n v="0"/>
    <n v="0"/>
    <n v="0"/>
    <n v="1146375"/>
    <n v="2"/>
    <n v="3"/>
    <n v="49670369"/>
    <n v="199"/>
    <n v="45"/>
    <n v="0"/>
    <n v="0"/>
    <n v="45"/>
    <n v="0"/>
    <n v="0"/>
    <n v="45"/>
    <n v="4058168"/>
    <n v="7"/>
    <n v="45"/>
    <n v="52354566"/>
    <n v="206"/>
    <n v="45"/>
    <n v="0"/>
    <n v="0"/>
    <n v="0"/>
    <n v="0"/>
    <n v="0"/>
    <n v="0"/>
    <n v="3489559"/>
    <n v="6"/>
    <n v="0"/>
    <n v="41255046"/>
    <n v="185"/>
    <n v="45"/>
    <s v="domain\PeerSvc"/>
    <x v="1347"/>
    <n v="1"/>
  </r>
  <r>
    <s v="\\FS1\2018\124804"/>
    <n v="8"/>
    <n v="85506765"/>
    <n v="371"/>
    <n v="61"/>
    <n v="230476"/>
    <n v="3376308"/>
    <n v="1401750"/>
    <n v="24365875"/>
    <n v="0"/>
    <s v="\\FS1\2018\123456\2018\P\001\CC\2083711b-2405-4081-a4bf-0619c8375f1b\GMI.xml"/>
    <n v="8"/>
    <n v="0"/>
    <s v="\\FS1\2018\123456\2018\I\001\CC\2083711b-2405-4081-a4bf-0619c8375f1b\FC_CFf_2083711b-2405-4081-a4bf-0619c8375f1b_2083711b-2405-4081-a4bf-0619c8375f1b.docx"/>
    <n v="212"/>
    <n v="0"/>
    <n v="0"/>
    <n v="0"/>
    <n v="0"/>
    <n v="0"/>
    <n v="0"/>
    <n v="0"/>
    <n v="0"/>
    <d v="2020-01-11T00:26:33"/>
    <d v="2020-02-08T21:15:47"/>
    <d v="2020-01-08T13:24:23"/>
    <n v="0"/>
    <n v="0"/>
    <n v="0"/>
    <n v="0"/>
    <n v="0"/>
    <n v="0"/>
    <n v="0"/>
    <n v="0"/>
    <n v="1"/>
    <n v="85506765"/>
    <n v="371"/>
    <n v="61"/>
    <n v="0"/>
    <n v="0"/>
    <n v="61"/>
    <n v="0"/>
    <n v="0"/>
    <n v="61"/>
    <n v="0"/>
    <n v="0"/>
    <n v="61"/>
    <n v="85506765"/>
    <n v="371"/>
    <n v="61"/>
    <n v="0"/>
    <n v="0"/>
    <n v="0"/>
    <n v="0"/>
    <n v="0"/>
    <n v="0"/>
    <n v="0"/>
    <n v="0"/>
    <n v="0"/>
    <n v="85506765"/>
    <n v="371"/>
    <n v="61"/>
    <s v="domain\PeerSvc"/>
    <x v="1348"/>
    <n v="1"/>
  </r>
  <r>
    <s v="\\FS1\2018\124805"/>
    <n v="8"/>
    <n v="883296064"/>
    <n v="3317"/>
    <n v="447"/>
    <n v="266293"/>
    <n v="1557744"/>
    <n v="1976053"/>
    <n v="209406060"/>
    <n v="0"/>
    <s v="\\FS1\2018\123456\2018\I\002\PC\PP\2083711b-2405-4081-a4bf-0619c8375f1b.cp"/>
    <n v="8"/>
    <n v="0"/>
    <s v="\\FS1\2018\123456\2018\I\003\CC\2083711b-2405-4081-a4bf-0619c8375f1b\Cache_offd_2083711b-2405-4081-a4bf-0619c8375f1b_2083711b-2405-4081-a4bf-0619c8375f1b.docx"/>
    <n v="210"/>
    <n v="0"/>
    <n v="0"/>
    <n v="0"/>
    <n v="0"/>
    <n v="0"/>
    <n v="0"/>
    <n v="1"/>
    <n v="0"/>
    <d v="2020-02-08T22:26:33"/>
    <d v="2020-02-09T01:24:53"/>
    <d v="2020-02-08T22:26:33"/>
    <n v="1967362"/>
    <n v="3"/>
    <n v="2"/>
    <n v="11003887"/>
    <n v="27"/>
    <n v="12"/>
    <n v="27064005"/>
    <n v="287"/>
    <n v="96"/>
    <n v="876776971"/>
    <n v="3278"/>
    <n v="447"/>
    <n v="9125248"/>
    <n v="20"/>
    <n v="447"/>
    <n v="25304640"/>
    <n v="49"/>
    <n v="447"/>
    <n v="101741188"/>
    <n v="433"/>
    <n v="447"/>
    <n v="883296064"/>
    <n v="3317"/>
    <n v="447"/>
    <n v="4187021"/>
    <n v="6"/>
    <n v="0"/>
    <n v="17093939"/>
    <n v="35"/>
    <n v="0"/>
    <n v="82622853"/>
    <n v="372"/>
    <n v="2"/>
    <n v="864234901"/>
    <n v="3260"/>
    <n v="447"/>
    <s v="domain\PeerSvc"/>
    <x v="1349"/>
    <n v="1"/>
  </r>
  <r>
    <s v="\\FS1\2018\124806"/>
    <n v="8"/>
    <n v="89067614"/>
    <n v="407"/>
    <n v="63"/>
    <n v="218839"/>
    <n v="1147814"/>
    <n v="1413771"/>
    <n v="42446263"/>
    <n v="0"/>
    <s v="\\FS1\2018\123456\2018\F\001\CC\2083711b-2405-4081-a4bf-0619c8375f1b\GLI.xml"/>
    <n v="8"/>
    <n v="0"/>
    <s v="\\FS1\2018\123456\2018\F\001\CC\2083711b-2405-4081-a4bf-0619c8375f1b\CFf_2083711b-2405-4081-a4bf-0619c8375f1b_2083711b-2405-4081-a4bf-0619c8375f1b.docx"/>
    <n v="209"/>
    <n v="0"/>
    <n v="0"/>
    <n v="0"/>
    <n v="0"/>
    <n v="0"/>
    <n v="0"/>
    <n v="0"/>
    <n v="0"/>
    <d v="2020-01-30T16:23:43"/>
    <d v="2020-02-08T21:17:28"/>
    <d v="2020-01-30T15:23:09"/>
    <n v="0"/>
    <n v="0"/>
    <n v="0"/>
    <n v="0"/>
    <n v="0"/>
    <n v="0"/>
    <n v="893160"/>
    <n v="2"/>
    <n v="1"/>
    <n v="89067561"/>
    <n v="406"/>
    <n v="63"/>
    <n v="0"/>
    <n v="0"/>
    <n v="63"/>
    <n v="0"/>
    <n v="0"/>
    <n v="63"/>
    <n v="1786320"/>
    <n v="4"/>
    <n v="63"/>
    <n v="89067614"/>
    <n v="407"/>
    <n v="63"/>
    <n v="0"/>
    <n v="0"/>
    <n v="0"/>
    <n v="0"/>
    <n v="0"/>
    <n v="0"/>
    <n v="893160"/>
    <n v="2"/>
    <n v="0"/>
    <n v="89067561"/>
    <n v="406"/>
    <n v="63"/>
    <s v="domain\PeerSvc"/>
    <x v="1350"/>
    <n v="1"/>
  </r>
  <r>
    <s v="\\FS1\2018\124807"/>
    <n v="8"/>
    <n v="494521837"/>
    <n v="824"/>
    <n v="59"/>
    <n v="600147"/>
    <n v="18279772"/>
    <n v="8381726"/>
    <n v="177824832"/>
    <n v="0"/>
    <s v="\\FS1\2018\123456\2018\S\001\CC\2083711b-2405-4081-a4bf-0619c8375f1b\GMI.xml"/>
    <n v="8"/>
    <n v="0"/>
    <s v="\\FS1\2018\123456\2018\S\001\CC\2083711b-2405-4081-a4bf-0619c8375f1b\CF_315_2083711b-2405-4081-a4bf-0619c8375f1b_2083711b-2405-4081-a4bf-0619c8375f1b.docx"/>
    <n v="210"/>
    <n v="0"/>
    <n v="0"/>
    <n v="0"/>
    <n v="0"/>
    <n v="0"/>
    <n v="0"/>
    <n v="0"/>
    <n v="0"/>
    <d v="2020-02-07T11:57:10"/>
    <d v="2020-02-08T21:21:22"/>
    <d v="2020-02-07T11:51:46"/>
    <n v="0"/>
    <n v="0"/>
    <n v="0"/>
    <n v="929918"/>
    <n v="8"/>
    <n v="5"/>
    <n v="33972746"/>
    <n v="20"/>
    <n v="7"/>
    <n v="487464017"/>
    <n v="786"/>
    <n v="59"/>
    <n v="0"/>
    <n v="0"/>
    <n v="59"/>
    <n v="6201627"/>
    <n v="12"/>
    <n v="59"/>
    <n v="106296735"/>
    <n v="63"/>
    <n v="59"/>
    <n v="494521837"/>
    <n v="824"/>
    <n v="59"/>
    <n v="0"/>
    <n v="0"/>
    <n v="0"/>
    <n v="6198953"/>
    <n v="10"/>
    <n v="0"/>
    <n v="42817975"/>
    <n v="24"/>
    <n v="0"/>
    <n v="480702153"/>
    <n v="776"/>
    <n v="59"/>
    <s v="domain\PeerSvc"/>
    <x v="1351"/>
    <n v="1"/>
  </r>
  <r>
    <s v="\\FS1\2018\124808"/>
    <n v="8"/>
    <n v="624297363"/>
    <n v="1081"/>
    <n v="134"/>
    <n v="577518"/>
    <n v="9639044"/>
    <n v="4658935"/>
    <n v="214231015"/>
    <n v="0"/>
    <s v="\\FS1\2018\123456\2018\S\001\CC\2083711b-2405-4081-a4bf-0619c8375f1b\GMI.xml"/>
    <n v="8"/>
    <n v="0"/>
    <s v="\\FS1\2018\123456\2018\I\001\CC\2083711b-2405-4081-a4bf-0619c8375f1b\Cache_CFf_2083711b-2405-4081-a4bf-0619c8375f1b_2083711b-2405-4081-a4bf-0619c8375f1b.docx"/>
    <n v="215"/>
    <n v="0"/>
    <n v="0"/>
    <n v="0"/>
    <n v="0"/>
    <n v="0"/>
    <n v="0"/>
    <n v="0"/>
    <n v="0"/>
    <d v="2020-02-08T21:47:57"/>
    <d v="2020-02-09T01:24:52"/>
    <d v="2020-02-08T21:47:57"/>
    <n v="57863273"/>
    <n v="72"/>
    <n v="7"/>
    <n v="61369278"/>
    <n v="89"/>
    <n v="13"/>
    <n v="135539519"/>
    <n v="422"/>
    <n v="67"/>
    <n v="608734352"/>
    <n v="995"/>
    <n v="134"/>
    <n v="124144802"/>
    <n v="162"/>
    <n v="134"/>
    <n v="124144802"/>
    <n v="162"/>
    <n v="134"/>
    <n v="165835126"/>
    <n v="459"/>
    <n v="134"/>
    <n v="624297363"/>
    <n v="1081"/>
    <n v="134"/>
    <n v="60739853"/>
    <n v="75"/>
    <n v="0"/>
    <n v="67433224"/>
    <n v="94"/>
    <n v="4"/>
    <n v="111051708"/>
    <n v="392"/>
    <n v="21"/>
    <n v="610010518"/>
    <n v="999"/>
    <n v="134"/>
    <s v="domain\PeerSvc"/>
    <x v="1352"/>
    <n v="1"/>
  </r>
  <r>
    <s v="\\FS1\2018\124809"/>
    <n v="8"/>
    <n v="413780558"/>
    <n v="352"/>
    <n v="68"/>
    <n v="1175512"/>
    <n v="58069010"/>
    <n v="6085008"/>
    <n v="332493135"/>
    <n v="0"/>
    <s v="\\FS1\2018\123456\2018\X\001\CC\2083711b-2405-4081-a4bf-0619c8375f1b\GMI.xml"/>
    <n v="8"/>
    <n v="0"/>
    <s v="\\FS1\2018\123456\2018\X\001\CC\2083711b-2405-4081-a4bf-0619c8375f1b\CFf_2083711b-2405-4081-a4bf-0619c8375f1b_2083711b-2405-4081-a4bf-0619c8375f1b.docx"/>
    <n v="209"/>
    <n v="0"/>
    <n v="0"/>
    <n v="0"/>
    <n v="0"/>
    <n v="0"/>
    <n v="0"/>
    <n v="0"/>
    <n v="0"/>
    <d v="2020-02-07T16:32:27"/>
    <d v="2020-02-08T21:15:14"/>
    <d v="2020-02-07T10:02:25"/>
    <n v="0"/>
    <n v="0"/>
    <n v="0"/>
    <n v="72846036"/>
    <n v="13"/>
    <n v="5"/>
    <n v="159703916"/>
    <n v="37"/>
    <n v="7"/>
    <n v="406588301"/>
    <n v="320"/>
    <n v="68"/>
    <n v="0"/>
    <n v="0"/>
    <n v="68"/>
    <n v="146674795"/>
    <n v="24"/>
    <n v="68"/>
    <n v="173875045"/>
    <n v="53"/>
    <n v="68"/>
    <n v="413780558"/>
    <n v="351"/>
    <n v="68"/>
    <n v="0"/>
    <n v="0"/>
    <n v="0"/>
    <n v="82261436"/>
    <n v="16"/>
    <n v="0"/>
    <n v="150696248"/>
    <n v="32"/>
    <n v="0"/>
    <n v="226375167"/>
    <n v="272"/>
    <n v="68"/>
    <s v="domain\PeerSvc"/>
    <x v="1353"/>
    <n v="1"/>
  </r>
  <r>
    <s v="\\FS1\2018\124810"/>
    <n v="8"/>
    <n v="299338538"/>
    <n v="1253"/>
    <n v="142"/>
    <n v="238897"/>
    <n v="3274147"/>
    <n v="2108017"/>
    <n v="178286778"/>
    <n v="0"/>
    <s v="\\FS1\2018\123456\2018\P\001\CC\2083711b-2405-4081-a4bf-0619c8375f1b\GMI.xml"/>
    <n v="8"/>
    <n v="0"/>
    <s v="\\FS1\2018\123456\2018\I\001\CC\2083711b-2405-4081-a4bf-0619c8375f1b\Cache_offd_2083711b-2405-4081-a4bf-0619c8375f1b_2083711b-2405-4081-a4bf-0619c8375f1b.docx"/>
    <n v="210"/>
    <n v="0"/>
    <n v="0"/>
    <n v="0"/>
    <n v="0"/>
    <n v="0"/>
    <n v="0"/>
    <n v="0"/>
    <n v="0"/>
    <d v="2020-02-08T17:08:26"/>
    <d v="2020-02-09T01:17:48"/>
    <d v="2020-02-08T16:23:04"/>
    <n v="9921248"/>
    <n v="8"/>
    <n v="3"/>
    <n v="9921248"/>
    <n v="8"/>
    <n v="3"/>
    <n v="99825256"/>
    <n v="373"/>
    <n v="60"/>
    <n v="296049717"/>
    <n v="1240"/>
    <n v="142"/>
    <n v="9921248"/>
    <n v="8"/>
    <n v="142"/>
    <n v="10626492"/>
    <n v="9"/>
    <n v="142"/>
    <n v="151794885"/>
    <n v="463"/>
    <n v="142"/>
    <n v="299338538"/>
    <n v="1253"/>
    <n v="142"/>
    <n v="3371832"/>
    <n v="5"/>
    <n v="0"/>
    <n v="4077076"/>
    <n v="6"/>
    <n v="0"/>
    <n v="65017282"/>
    <n v="316"/>
    <n v="6"/>
    <n v="288411997"/>
    <n v="1226"/>
    <n v="142"/>
    <s v="domain\PeerSvc"/>
    <x v="1354"/>
    <n v="1"/>
  </r>
  <r>
    <s v="\\FS1\2018\124811"/>
    <n v="8"/>
    <n v="2127818515"/>
    <n v="5725"/>
    <n v="614"/>
    <n v="371671"/>
    <n v="22814538"/>
    <n v="3465502"/>
    <n v="830408283"/>
    <n v="0"/>
    <s v="\\FS1\2018\123456\2018\I\003\CC\2083711b-2405-4081-a4bf-0619c8375f1b\GMI.xml"/>
    <n v="8"/>
    <n v="0"/>
    <s v="\\FS1\2018\123456\2018\I\001\CC\2083711b-2405-4081-a4bf-0619c8375f1b\FC_CFf_2083711b-2405-4081-a4bf-0619c8375f1b_2083711b-2405-4081-a4bf-0619c8375f1b.docx"/>
    <n v="212"/>
    <n v="0"/>
    <n v="0"/>
    <n v="0"/>
    <n v="0"/>
    <n v="0"/>
    <n v="1"/>
    <n v="2"/>
    <n v="0"/>
    <d v="2020-02-07T20:52:21"/>
    <d v="2020-02-09T00:03:02"/>
    <d v="2020-02-07T20:32:53"/>
    <n v="0"/>
    <n v="0"/>
    <n v="0"/>
    <n v="478943315"/>
    <n v="591"/>
    <n v="8"/>
    <n v="491058498"/>
    <n v="603"/>
    <n v="11"/>
    <n v="2017735245"/>
    <n v="5113"/>
    <n v="614"/>
    <n v="1023628"/>
    <n v="1"/>
    <n v="614"/>
    <n v="956519367"/>
    <n v="1181"/>
    <n v="614"/>
    <n v="968582329"/>
    <n v="1193"/>
    <n v="614"/>
    <n v="2127818515"/>
    <n v="5725"/>
    <n v="614"/>
    <n v="0"/>
    <n v="0"/>
    <n v="0"/>
    <n v="487496777"/>
    <n v="598"/>
    <n v="0"/>
    <n v="501603511"/>
    <n v="618"/>
    <n v="1"/>
    <n v="2001741509"/>
    <n v="5161"/>
    <n v="614"/>
    <s v="domain\PeerSvc"/>
    <x v="1355"/>
    <n v="1"/>
  </r>
  <r>
    <s v="\\FS1\2018\124812"/>
    <n v="8"/>
    <n v="546877123"/>
    <n v="1771"/>
    <n v="196"/>
    <n v="308795"/>
    <n v="5662553"/>
    <n v="2790189"/>
    <n v="428524191"/>
    <n v="0"/>
    <s v="\\FS1\2018\123456\2018\C\001\CC\2083711b-2405-4081-a4bf-0619c8375f1b\GMI.xml"/>
    <n v="8"/>
    <n v="0"/>
    <s v="\\FS1\2018\123456\2018\C\001\CC\2083711b-2405-4081-a4bf-0619c8375f1b\CFf_2083711b-2405-4081-a4bf-0619c8375f1b_2083711b-2405-4081-a4bf-0619c8375f1b.docx"/>
    <n v="209"/>
    <n v="0"/>
    <n v="0"/>
    <n v="0"/>
    <n v="0"/>
    <n v="0"/>
    <n v="0"/>
    <n v="1"/>
    <n v="0"/>
    <d v="2020-01-24T20:21:52"/>
    <d v="2020-02-08T21:16:04"/>
    <d v="2020-01-24T20:19:32"/>
    <n v="0"/>
    <n v="0"/>
    <n v="0"/>
    <n v="0"/>
    <n v="0"/>
    <n v="0"/>
    <n v="14982205"/>
    <n v="71"/>
    <n v="13"/>
    <n v="515305258"/>
    <n v="1609"/>
    <n v="196"/>
    <n v="0"/>
    <n v="0"/>
    <n v="196"/>
    <n v="409587645"/>
    <n v="580"/>
    <n v="196"/>
    <n v="412430791"/>
    <n v="635"/>
    <n v="196"/>
    <n v="546877123"/>
    <n v="1771"/>
    <n v="196"/>
    <n v="0"/>
    <n v="0"/>
    <n v="0"/>
    <n v="0"/>
    <n v="0"/>
    <n v="0"/>
    <n v="12389625"/>
    <n v="66"/>
    <n v="2"/>
    <n v="478197473"/>
    <n v="1550"/>
    <n v="196"/>
    <s v="domain\PeerSvc"/>
    <x v="1356"/>
    <n v="1"/>
  </r>
  <r>
    <s v="\\FS1\2018\124813"/>
    <n v="8"/>
    <n v="354419141"/>
    <n v="277"/>
    <n v="22"/>
    <n v="1279491"/>
    <n v="8018435"/>
    <n v="16109960"/>
    <n v="308980492"/>
    <n v="0"/>
    <s v="\\FS1\2018\123456\2018\P\001\CC\2083711b-2405-4081-a4bf-0619c8375f1b\LGP.docx"/>
    <n v="8"/>
    <n v="0"/>
    <s v="\\FS1\2018\123456\2018\P\001\CC\2083711b-2405-4081-a4bf-0619c8375f1b\LGP.docx"/>
    <n v="142"/>
    <n v="0"/>
    <n v="0"/>
    <n v="0"/>
    <n v="0"/>
    <n v="0"/>
    <n v="0"/>
    <n v="0"/>
    <n v="0"/>
    <d v="2020-02-05T22:37:38"/>
    <d v="2020-02-08T21:17:30"/>
    <d v="2020-01-28T15:21:38"/>
    <n v="0"/>
    <n v="0"/>
    <n v="0"/>
    <n v="0"/>
    <n v="0"/>
    <n v="1"/>
    <n v="6462893"/>
    <n v="19"/>
    <n v="5"/>
    <n v="346478584"/>
    <n v="264"/>
    <n v="22"/>
    <n v="0"/>
    <n v="0"/>
    <n v="22"/>
    <n v="0"/>
    <n v="0"/>
    <n v="22"/>
    <n v="11819936"/>
    <n v="23"/>
    <n v="22"/>
    <n v="354419141"/>
    <n v="277"/>
    <n v="22"/>
    <n v="0"/>
    <n v="0"/>
    <n v="0"/>
    <n v="0"/>
    <n v="0"/>
    <n v="0"/>
    <n v="11378949"/>
    <n v="22"/>
    <n v="0"/>
    <n v="342600067"/>
    <n v="262"/>
    <n v="22"/>
    <s v="domain\PeerSvc"/>
    <x v="1357"/>
    <n v="1"/>
  </r>
  <r>
    <s v="\\FS1\2018\124814"/>
    <n v="8"/>
    <n v="678246118"/>
    <n v="2402"/>
    <n v="224"/>
    <n v="282367"/>
    <n v="9622574"/>
    <n v="3027884"/>
    <n v="352960862"/>
    <n v="0"/>
    <s v="\\FS1\2018\123456\2018\C\001\CC\2083711b-2405-4081-a4bf-0619c8375f1b\GMI.xml"/>
    <n v="8"/>
    <n v="0"/>
    <s v="\\FS1\2018\123456\2018\S\001\CC\2083711b-2405-4081-a4bf-0619c8375f1b\CF_134_2083711b-2405-4081-a4bf-0619c8375f1b_2083711b-2405-4081-a4bf-0619c8375f1b.docx"/>
    <n v="210"/>
    <n v="0"/>
    <n v="0"/>
    <n v="0"/>
    <n v="0"/>
    <n v="0"/>
    <n v="0"/>
    <n v="1"/>
    <n v="0"/>
    <d v="2020-02-05T14:53:40"/>
    <d v="2020-02-08T21:23:08"/>
    <d v="2020-02-05T14:53:35"/>
    <n v="0"/>
    <n v="0"/>
    <n v="0"/>
    <n v="2638469"/>
    <n v="3"/>
    <n v="3"/>
    <n v="141361034"/>
    <n v="613"/>
    <n v="138"/>
    <n v="677188056"/>
    <n v="2399"/>
    <n v="224"/>
    <n v="0"/>
    <n v="0"/>
    <n v="224"/>
    <n v="6389090"/>
    <n v="7"/>
    <n v="224"/>
    <n v="146934432"/>
    <n v="619"/>
    <n v="224"/>
    <n v="678246118"/>
    <n v="2402"/>
    <n v="224"/>
    <n v="0"/>
    <n v="0"/>
    <n v="0"/>
    <n v="3750621"/>
    <n v="4"/>
    <n v="0"/>
    <n v="25760682"/>
    <n v="499"/>
    <n v="13"/>
    <n v="673093430"/>
    <n v="2392"/>
    <n v="224"/>
    <s v="domain\PeerSvc"/>
    <x v="1358"/>
    <n v="1"/>
  </r>
  <r>
    <s v="\\FS1\2018\124815"/>
    <n v="8"/>
    <n v="18849340"/>
    <n v="112"/>
    <n v="40"/>
    <n v="168297"/>
    <n v="609669"/>
    <n v="471233"/>
    <n v="18144562"/>
    <n v="0"/>
    <s v="\\FS1\2018\123456\2018\F\001\CC\2083711b-2405-4081-a4bf-0619c8375f1b\LGP.docx"/>
    <n v="8"/>
    <n v="0"/>
    <s v="\\FS1\2018\123456\2018\F\001\CC\2083711b-2405-4081-a4bf-0619c8375f1b\LGP.docx"/>
    <n v="142"/>
    <n v="0"/>
    <n v="0"/>
    <n v="0"/>
    <n v="0"/>
    <n v="0"/>
    <n v="0"/>
    <n v="0"/>
    <n v="0"/>
    <d v="2019-12-13T22:46:16"/>
    <d v="2020-02-08T20:40:18"/>
    <d v="2019-10-14T07:55:47"/>
    <n v="0"/>
    <n v="0"/>
    <n v="0"/>
    <n v="0"/>
    <n v="0"/>
    <n v="0"/>
    <n v="0"/>
    <n v="0"/>
    <n v="0"/>
    <n v="18849234"/>
    <n v="108"/>
    <n v="40"/>
    <n v="0"/>
    <n v="0"/>
    <n v="40"/>
    <n v="0"/>
    <n v="0"/>
    <n v="40"/>
    <n v="0"/>
    <n v="0"/>
    <n v="40"/>
    <n v="18849340"/>
    <n v="110"/>
    <n v="40"/>
    <n v="0"/>
    <n v="0"/>
    <n v="0"/>
    <n v="0"/>
    <n v="0"/>
    <n v="0"/>
    <n v="0"/>
    <n v="0"/>
    <n v="0"/>
    <n v="18849234"/>
    <n v="108"/>
    <n v="40"/>
    <s v="domain\PeerSvc"/>
    <x v="1359"/>
    <n v="1"/>
  </r>
  <r>
    <s v="\\FS1\2018\124816"/>
    <n v="8"/>
    <n v="220533764"/>
    <n v="719"/>
    <n v="86"/>
    <n v="306722"/>
    <n v="9630152"/>
    <n v="2564346"/>
    <n v="100527773"/>
    <n v="0"/>
    <s v="\\FS1\2018\123456\2018\I\001\CC\2083711b-2405-4081-a4bf-0619c8375f1b\GMI.xml"/>
    <n v="8"/>
    <n v="0"/>
    <s v="\\FS1\2018\123456\2018\I\001\CC\2083711b-2405-4081-a4bf-0619c8375f1b\CFf_2083711b-2405-4081-a4bf-0619c8375f1b_2083711b-2405-4081-a4bf-0619c8375f1b.docx"/>
    <n v="209"/>
    <n v="0"/>
    <n v="0"/>
    <n v="0"/>
    <n v="0"/>
    <n v="0"/>
    <n v="0"/>
    <n v="0"/>
    <n v="0"/>
    <d v="2020-02-03T12:19:58"/>
    <d v="2020-02-08T21:32:58"/>
    <d v="2020-02-03T12:19:55"/>
    <n v="0"/>
    <n v="0"/>
    <n v="0"/>
    <n v="944191"/>
    <n v="10"/>
    <n v="6"/>
    <n v="5417122"/>
    <n v="23"/>
    <n v="7"/>
    <n v="212651925"/>
    <n v="682"/>
    <n v="86"/>
    <n v="0"/>
    <n v="0"/>
    <n v="86"/>
    <n v="944191"/>
    <n v="10"/>
    <n v="86"/>
    <n v="7484475"/>
    <n v="27"/>
    <n v="86"/>
    <n v="220533764"/>
    <n v="719"/>
    <n v="86"/>
    <n v="0"/>
    <n v="0"/>
    <n v="0"/>
    <n v="944191"/>
    <n v="10"/>
    <n v="2"/>
    <n v="4562433"/>
    <n v="22"/>
    <n v="2"/>
    <n v="179076475"/>
    <n v="653"/>
    <n v="86"/>
    <s v="domain\PeerSvc"/>
    <x v="1360"/>
    <n v="1"/>
  </r>
  <r>
    <s v="\\FS1\2018\124817"/>
    <n v="8"/>
    <n v="414533115"/>
    <n v="1311"/>
    <n v="136"/>
    <n v="316196"/>
    <n v="8686712"/>
    <n v="3048037"/>
    <n v="239248796"/>
    <n v="0"/>
    <s v="\\FS1\2018\123456\2018\F\001\CC\2083711b-2405-4081-a4bf-0619c8375f1b\GMI.xml"/>
    <n v="8"/>
    <n v="0"/>
    <s v="\\FS1\2018\123456\2018\F\001\CC\2083711b-2405-4081-a4bf-0619c8375f1b\CFf_2083711b-2405-4081-a4bf-0619c8375f1b_2083711b-2405-4081-a4bf-0619c8375f1b.docx"/>
    <n v="209"/>
    <n v="0"/>
    <n v="0"/>
    <n v="0"/>
    <n v="0"/>
    <n v="0"/>
    <n v="0"/>
    <n v="0"/>
    <n v="0"/>
    <d v="2020-02-07T14:50:03"/>
    <d v="2020-02-09T01:05:12"/>
    <d v="2020-02-07T14:44:27"/>
    <n v="0"/>
    <n v="0"/>
    <n v="0"/>
    <n v="1120089"/>
    <n v="2"/>
    <n v="4"/>
    <n v="5598918"/>
    <n v="23"/>
    <n v="9"/>
    <n v="390673665"/>
    <n v="1167"/>
    <n v="136"/>
    <n v="1352927"/>
    <n v="2"/>
    <n v="136"/>
    <n v="4135696"/>
    <n v="7"/>
    <n v="136"/>
    <n v="15711384"/>
    <n v="39"/>
    <n v="136"/>
    <n v="414533115"/>
    <n v="1311"/>
    <n v="136"/>
    <n v="0"/>
    <n v="0"/>
    <n v="0"/>
    <n v="3015607"/>
    <n v="5"/>
    <n v="0"/>
    <n v="13284846"/>
    <n v="33"/>
    <n v="0"/>
    <n v="388441816"/>
    <n v="1164"/>
    <n v="136"/>
    <s v="domain\PeerSvc"/>
    <x v="1361"/>
    <n v="1"/>
  </r>
  <r>
    <s v="\\FS1\2018\124818"/>
    <n v="8"/>
    <n v="68393934"/>
    <n v="157"/>
    <n v="44"/>
    <n v="435630"/>
    <n v="2075201"/>
    <n v="1554407"/>
    <n v="66955825"/>
    <n v="0"/>
    <s v="\\FS1\2018\123456\2018\F\001\CC\2083711b-2405-4081-a4bf-0619c8375f1b\LGP.docx"/>
    <n v="8"/>
    <n v="0"/>
    <s v="\\FS1\2018\123456\2018\F\001\CC\2083711b-2405-4081-a4bf-0619c8375f1b\LGP.docx"/>
    <n v="142"/>
    <n v="0"/>
    <n v="0"/>
    <n v="0"/>
    <n v="0"/>
    <n v="0"/>
    <n v="0"/>
    <n v="0"/>
    <n v="0"/>
    <d v="2020-02-07T17:54:11"/>
    <d v="2020-02-09T00:42:44"/>
    <d v="2020-02-07T17:35:51"/>
    <n v="0"/>
    <n v="0"/>
    <n v="0"/>
    <n v="6879416"/>
    <n v="5"/>
    <n v="3"/>
    <n v="34749075"/>
    <n v="77"/>
    <n v="33"/>
    <n v="68393934"/>
    <n v="157"/>
    <n v="44"/>
    <n v="6879416"/>
    <n v="4"/>
    <n v="44"/>
    <n v="7531538"/>
    <n v="6"/>
    <n v="44"/>
    <n v="48859824"/>
    <n v="99"/>
    <n v="44"/>
    <n v="68393934"/>
    <n v="157"/>
    <n v="44"/>
    <n v="0"/>
    <n v="0"/>
    <n v="0"/>
    <n v="2729014"/>
    <n v="3"/>
    <n v="0"/>
    <n v="25242967"/>
    <n v="61"/>
    <n v="1"/>
    <n v="68393934"/>
    <n v="157"/>
    <n v="44"/>
    <s v="domain\PeerSvc"/>
    <x v="1362"/>
    <n v="1"/>
  </r>
  <r>
    <s v="\\FS1\2018\124819"/>
    <n v="9"/>
    <n v="28506087758"/>
    <n v="120456"/>
    <n v="3089"/>
    <n v="236651"/>
    <n v="7153965"/>
    <n v="9228257"/>
    <n v="191946198"/>
    <n v="0"/>
    <s v="\\FS1\2018\123456\2018\I\007\CC\2083711b-2405-4081-a4bf-0619c8375f1b\Error\CFf_2083711b-2405-4081-a4bf-0619c8375f1b_2083711b-2405-4081-a4bf-0619c8375f1b.docx"/>
    <n v="9"/>
    <n v="0"/>
    <s v="\\FS1\2018\123456\2018\I\007\CC\2083711b-2405-4081-a4bf-0619c8375f1b\Error\CFf_2083711b-2405-4081-a4bf-0619c8375f1b_2083711b-2405-4081-a4bf-0619c8375f1b.docx"/>
    <n v="215"/>
    <n v="0"/>
    <n v="0"/>
    <n v="0"/>
    <n v="0"/>
    <n v="0"/>
    <n v="0"/>
    <n v="1"/>
    <n v="7"/>
    <d v="2020-02-09T05:28:12"/>
    <d v="2020-02-09T05:28:12"/>
    <d v="2020-02-08T22:54:51"/>
    <n v="42592394"/>
    <n v="199"/>
    <n v="127"/>
    <n v="1336644937"/>
    <n v="5490"/>
    <n v="510"/>
    <n v="7746466600"/>
    <n v="29849"/>
    <n v="1670"/>
    <n v="28506087758"/>
    <n v="120456"/>
    <n v="3089"/>
    <n v="205531190"/>
    <n v="896"/>
    <n v="3089"/>
    <n v="2289236570"/>
    <n v="9304"/>
    <n v="3089"/>
    <n v="9978339571"/>
    <n v="38873"/>
    <n v="3089"/>
    <n v="28506087758"/>
    <n v="120456"/>
    <n v="3089"/>
    <n v="34256061"/>
    <n v="163"/>
    <n v="1"/>
    <n v="1375355701"/>
    <n v="5609"/>
    <n v="59"/>
    <n v="7543977432"/>
    <n v="30536"/>
    <n v="1020"/>
    <n v="28506087758"/>
    <n v="120456"/>
    <n v="3089"/>
    <s v="domain\PeerSvc"/>
    <x v="1363"/>
    <n v="1"/>
  </r>
  <r>
    <s v="\\FS1\2018\124820"/>
    <n v="8"/>
    <n v="2019901827"/>
    <n v="2867"/>
    <n v="351"/>
    <n v="704534"/>
    <n v="28960872"/>
    <n v="5754706"/>
    <n v="948167401"/>
    <n v="0"/>
    <s v="\\FS1\2018\123456\2018\C\001\CC\2083711b-2405-4081-a4bf-0619c8375f1b\GMI.xml"/>
    <n v="8"/>
    <n v="0"/>
    <s v="\\FS1\2018\123456\2018\P\001\CC\2083711b-2405-4081-a4bf-0619c8375f1b\CF_312_2083711b-2405-4081-a4bf-0619c8375f1b_2083711b-2405-4081-a4bf-0619c8375f1b.docx"/>
    <n v="210"/>
    <n v="0"/>
    <n v="0"/>
    <n v="0"/>
    <n v="0"/>
    <n v="0"/>
    <n v="0"/>
    <n v="1"/>
    <n v="0"/>
    <d v="2020-02-07T12:40:09"/>
    <d v="2020-02-08T21:16:04"/>
    <d v="2020-02-07T12:11:29"/>
    <n v="0"/>
    <n v="0"/>
    <n v="0"/>
    <n v="267217"/>
    <n v="11"/>
    <n v="8"/>
    <n v="94099547"/>
    <n v="71"/>
    <n v="27"/>
    <n v="1969994547"/>
    <n v="2563"/>
    <n v="351"/>
    <n v="0"/>
    <n v="0"/>
    <n v="351"/>
    <n v="43399410"/>
    <n v="33"/>
    <n v="351"/>
    <n v="208461219"/>
    <n v="118"/>
    <n v="351"/>
    <n v="2019901827"/>
    <n v="2867"/>
    <n v="351"/>
    <n v="0"/>
    <n v="0"/>
    <n v="0"/>
    <n v="16419804"/>
    <n v="18"/>
    <n v="0"/>
    <n v="87660550"/>
    <n v="66"/>
    <n v="0"/>
    <n v="1947970636"/>
    <n v="2525"/>
    <n v="351"/>
    <s v="domain\PeerSvc"/>
    <x v="1364"/>
    <n v="1"/>
  </r>
  <r>
    <s v="\\FS1\2018\124821"/>
    <n v="8"/>
    <n v="126125488"/>
    <n v="695"/>
    <n v="74"/>
    <n v="181475"/>
    <n v="1099816"/>
    <n v="1704398"/>
    <n v="75560601"/>
    <n v="0"/>
    <s v="\\FS1\2018\123456\2018\P\001\CC\2083711b-2405-4081-a4bf-0619c8375f1b\GMI.xml"/>
    <n v="8"/>
    <n v="0"/>
    <s v="\\FS1\2018\123456\2018\P\001\CC\2083711b-2405-4081-a4bf-0619c8375f1b\CFf_2083711b-2405-4081-a4bf-0619c8375f1b_2083711b-2405-4081-a4bf-0619c8375f1b.docx"/>
    <n v="209"/>
    <n v="0"/>
    <n v="0"/>
    <n v="0"/>
    <n v="0"/>
    <n v="0"/>
    <n v="0"/>
    <n v="0"/>
    <n v="0"/>
    <d v="2020-02-08T17:46:19"/>
    <d v="2020-02-09T01:14:47"/>
    <d v="2020-02-08T17:43:32"/>
    <n v="1254454"/>
    <n v="3"/>
    <n v="2"/>
    <n v="1787893"/>
    <n v="4"/>
    <n v="2"/>
    <n v="21025665"/>
    <n v="154"/>
    <n v="34"/>
    <n v="116085578"/>
    <n v="635"/>
    <n v="74"/>
    <n v="3502677"/>
    <n v="6"/>
    <n v="74"/>
    <n v="5104579"/>
    <n v="9"/>
    <n v="74"/>
    <n v="23477067"/>
    <n v="158"/>
    <n v="74"/>
    <n v="126125488"/>
    <n v="695"/>
    <n v="74"/>
    <n v="1832506"/>
    <n v="4"/>
    <n v="0"/>
    <n v="2900969"/>
    <n v="6"/>
    <n v="0"/>
    <n v="10386168"/>
    <n v="105"/>
    <n v="1"/>
    <n v="111884244"/>
    <n v="627"/>
    <n v="74"/>
    <s v="domain\PeerSvc"/>
    <x v="1365"/>
    <n v="1"/>
  </r>
  <r>
    <s v="\\FS1\2018\124822"/>
    <n v="8"/>
    <n v="973220347"/>
    <n v="1883"/>
    <n v="214"/>
    <n v="516845"/>
    <n v="6356875"/>
    <n v="4547758"/>
    <n v="458692741"/>
    <n v="0"/>
    <s v="\\FS1\2018\123456\2018\Y\001\CC\2083711b-2405-4081-a4bf-0619c8375f1b\GLI.xml"/>
    <n v="8"/>
    <n v="0"/>
    <s v="\\FS1\2018\123456\2018\P\001\CC\2083711b-2405-4081-a4bf-0619c8375f1b\CF_311_2083711b-2405-4081-a4bf-0619c8375f1b_2083711b-2405-4081-a4bf-0619c8375f1b.docx"/>
    <n v="210"/>
    <n v="0"/>
    <n v="0"/>
    <n v="0"/>
    <n v="0"/>
    <n v="0"/>
    <n v="0"/>
    <n v="0"/>
    <n v="0"/>
    <d v="2020-02-07T10:23:29"/>
    <d v="2020-02-08T21:16:01"/>
    <d v="2020-02-07T09:45:30"/>
    <n v="0"/>
    <n v="0"/>
    <n v="0"/>
    <n v="1413789"/>
    <n v="13"/>
    <n v="5"/>
    <n v="353023821"/>
    <n v="558"/>
    <n v="68"/>
    <n v="945954806"/>
    <n v="1703"/>
    <n v="214"/>
    <n v="0"/>
    <n v="0"/>
    <n v="214"/>
    <n v="5899370"/>
    <n v="16"/>
    <n v="214"/>
    <n v="567011895"/>
    <n v="730"/>
    <n v="214"/>
    <n v="973220347"/>
    <n v="1883"/>
    <n v="214"/>
    <n v="0"/>
    <n v="0"/>
    <n v="0"/>
    <n v="5895272"/>
    <n v="14"/>
    <n v="0"/>
    <n v="343214893"/>
    <n v="495"/>
    <n v="3"/>
    <n v="884605509"/>
    <n v="1669"/>
    <n v="214"/>
    <s v="domain\PeerSvc"/>
    <x v="1366"/>
    <n v="1"/>
  </r>
  <r>
    <s v="\\FS1\2018\124823"/>
    <n v="8"/>
    <n v="278951192"/>
    <n v="526"/>
    <n v="65"/>
    <n v="530325"/>
    <n v="11372296"/>
    <n v="4291556"/>
    <n v="90406969"/>
    <n v="0"/>
    <s v="\\FS1\2018\123456\2018\C\001\CC\2083711b-2405-4081-a4bf-0619c8375f1b\GMI.xml"/>
    <n v="8"/>
    <n v="0"/>
    <s v="\\FS1\2018\123456\2018\C\001\CC\2083711b-2405-4081-a4bf-0619c8375f1b\CFf_2083711b-2405-4081-a4bf-0619c8375f1b_2083711b-2405-4081-a4bf-0619c8375f1b.docx"/>
    <n v="209"/>
    <n v="0"/>
    <n v="0"/>
    <n v="0"/>
    <n v="0"/>
    <n v="0"/>
    <n v="0"/>
    <n v="0"/>
    <n v="0"/>
    <d v="2020-01-30T15:57:50"/>
    <d v="2020-02-08T20:58:31"/>
    <d v="2020-01-30T15:53:43"/>
    <n v="0"/>
    <n v="0"/>
    <n v="0"/>
    <n v="0"/>
    <n v="0"/>
    <n v="0"/>
    <n v="216008594"/>
    <n v="246"/>
    <n v="6"/>
    <n v="275173742"/>
    <n v="509"/>
    <n v="65"/>
    <n v="0"/>
    <n v="0"/>
    <n v="65"/>
    <n v="17577966"/>
    <n v="24"/>
    <n v="65"/>
    <n v="216008594"/>
    <n v="246"/>
    <n v="65"/>
    <n v="278951192"/>
    <n v="525"/>
    <n v="65"/>
    <n v="0"/>
    <n v="0"/>
    <n v="0"/>
    <n v="0"/>
    <n v="0"/>
    <n v="0"/>
    <n v="216008594"/>
    <n v="246"/>
    <n v="0"/>
    <n v="261862083"/>
    <n v="503"/>
    <n v="65"/>
    <s v="domain\PeerSvc"/>
    <x v="1367"/>
    <n v="1"/>
  </r>
  <r>
    <s v="\\FS1\2018\124824"/>
    <n v="8"/>
    <n v="1113124626"/>
    <n v="590"/>
    <n v="21"/>
    <n v="1886651"/>
    <n v="7146159"/>
    <n v="53005934"/>
    <n v="921816474"/>
    <n v="0"/>
    <s v="\\FS1\2018\123456\2018\I\001\CC\2083711b-2405-4081-a4bf-0619c8375f1b\GMI.xml"/>
    <n v="8"/>
    <n v="0"/>
    <s v="\\FS1\2018\123456\2018\I\001\CC\2083711b-2405-4081-a4bf-0619c8375f1b\CF_500_2083711b-2405-4081-a4bf-0619c8375f1b_2083711b-2405-4081-a4bf-0619c8375f1b.docx"/>
    <n v="210"/>
    <n v="0"/>
    <n v="0"/>
    <n v="0"/>
    <n v="0"/>
    <n v="0"/>
    <n v="0"/>
    <n v="0"/>
    <n v="0"/>
    <d v="2020-01-30T11:02:41"/>
    <d v="2020-02-08T21:15:19"/>
    <d v="2020-01-30T10:21:50"/>
    <n v="0"/>
    <n v="0"/>
    <n v="0"/>
    <n v="0"/>
    <n v="0"/>
    <n v="0"/>
    <n v="35783104"/>
    <n v="8"/>
    <n v="2"/>
    <n v="1049867217"/>
    <n v="484"/>
    <n v="21"/>
    <n v="0"/>
    <n v="0"/>
    <n v="21"/>
    <n v="0"/>
    <n v="0"/>
    <n v="21"/>
    <n v="92890853"/>
    <n v="23"/>
    <n v="21"/>
    <n v="1113124626"/>
    <n v="590"/>
    <n v="21"/>
    <n v="0"/>
    <n v="0"/>
    <n v="0"/>
    <n v="0"/>
    <n v="0"/>
    <n v="0"/>
    <n v="81217490"/>
    <n v="19"/>
    <n v="0"/>
    <n v="1043608139"/>
    <n v="485"/>
    <n v="21"/>
    <s v="domain\PeerSvc"/>
    <x v="1368"/>
    <n v="1"/>
  </r>
  <r>
    <s v="\\FS1\2018\124825"/>
    <n v="8"/>
    <n v="7697190"/>
    <n v="24"/>
    <n v="14"/>
    <n v="320716"/>
    <n v="510590"/>
    <n v="549799"/>
    <n v="6492662"/>
    <n v="0"/>
    <s v="\\FS1\2018\123456\2018\S\001\CC\2083711b-2405-4081-a4bf-0619c8375f1b\LGP.docx"/>
    <n v="8"/>
    <n v="0"/>
    <s v="\\FS1\2018\123456\2018\S\001\CC\2083711b-2405-4081-a4bf-0619c8375f1b\LGP.docx"/>
    <n v="142"/>
    <n v="0"/>
    <n v="0"/>
    <n v="0"/>
    <n v="0"/>
    <n v="0"/>
    <n v="0"/>
    <n v="0"/>
    <n v="0"/>
    <d v="2019-06-05T17:02:39"/>
    <d v="2020-02-08T21:03:33"/>
    <d v="2019-06-03T09:03:05"/>
    <n v="0"/>
    <n v="0"/>
    <n v="0"/>
    <n v="0"/>
    <n v="0"/>
    <n v="0"/>
    <n v="0"/>
    <n v="0"/>
    <n v="0"/>
    <n v="7697190"/>
    <n v="24"/>
    <n v="14"/>
    <n v="0"/>
    <n v="0"/>
    <n v="14"/>
    <n v="0"/>
    <n v="0"/>
    <n v="14"/>
    <n v="0"/>
    <n v="0"/>
    <n v="14"/>
    <n v="7697190"/>
    <n v="24"/>
    <n v="14"/>
    <n v="0"/>
    <n v="0"/>
    <n v="0"/>
    <n v="0"/>
    <n v="0"/>
    <n v="0"/>
    <n v="0"/>
    <n v="0"/>
    <n v="0"/>
    <n v="7697190"/>
    <n v="24"/>
    <n v="14"/>
    <s v="domain\PeerSvc"/>
    <x v="1369"/>
    <n v="0"/>
  </r>
  <r>
    <s v="\\FS1\2018\124826"/>
    <n v="8"/>
    <n v="50294827"/>
    <n v="131"/>
    <n v="46"/>
    <n v="383929"/>
    <n v="785422"/>
    <n v="1093365"/>
    <n v="34723251"/>
    <n v="0"/>
    <s v="\\FS1\2018\123456\2018\I\001\CC\2083711b-2405-4081-a4bf-0619c8375f1b\LGP.docx"/>
    <n v="8"/>
    <n v="0"/>
    <s v="\\FS1\2018\123456\2018\C\001\CC\2083711b-2405-4081-a4bf-0619c8375f1b\CFf_2083711b-2405-4081-a4bf-0619c8375f1b_2083711b-2405-4081-a4bf-0619c8375f1b.docx"/>
    <n v="209"/>
    <n v="0"/>
    <n v="0"/>
    <n v="0"/>
    <n v="0"/>
    <n v="0"/>
    <n v="0"/>
    <n v="0"/>
    <n v="0"/>
    <d v="2019-11-21T18:01:56"/>
    <d v="2020-02-08T20:44:36"/>
    <d v="2019-11-05T07:24:41"/>
    <n v="0"/>
    <n v="0"/>
    <n v="0"/>
    <n v="0"/>
    <n v="0"/>
    <n v="0"/>
    <n v="0"/>
    <n v="0"/>
    <n v="0"/>
    <n v="49059585"/>
    <n v="128"/>
    <n v="46"/>
    <n v="0"/>
    <n v="0"/>
    <n v="46"/>
    <n v="0"/>
    <n v="0"/>
    <n v="46"/>
    <n v="0"/>
    <n v="0"/>
    <n v="46"/>
    <n v="50294827"/>
    <n v="131"/>
    <n v="46"/>
    <n v="0"/>
    <n v="0"/>
    <n v="0"/>
    <n v="0"/>
    <n v="0"/>
    <n v="0"/>
    <n v="0"/>
    <n v="0"/>
    <n v="0"/>
    <n v="47531380"/>
    <n v="125"/>
    <n v="46"/>
    <s v="domain\PeerSvc"/>
    <x v="1370"/>
    <n v="1"/>
  </r>
  <r>
    <s v="\\FS1\2018\124827"/>
    <n v="8"/>
    <n v="8239410"/>
    <n v="31"/>
    <n v="10"/>
    <n v="265787"/>
    <n v="589937"/>
    <n v="823941"/>
    <n v="8148723"/>
    <n v="0"/>
    <s v="\\FS1\2018\123456\2018\I\001\CC\2083711b-2405-4081-a4bf-0619c8375f1b\GLI.xml"/>
    <n v="8"/>
    <n v="0"/>
    <s v="\\FS1\2018\123456\2018\I\001\CC\2083711b-2405-4081-a4bf-0619c8375f1b\CFf_2083711b-2405-4081-a4bf-0619c8375f1b_2083711b-2405-4081-a4bf-0619c8375f1b.docx"/>
    <n v="209"/>
    <n v="0"/>
    <n v="0"/>
    <n v="0"/>
    <n v="0"/>
    <n v="0"/>
    <n v="0"/>
    <n v="0"/>
    <n v="0"/>
    <d v="2019-12-31T18:53:06"/>
    <d v="2020-02-08T21:15:36"/>
    <d v="2019-12-31T16:57:45"/>
    <n v="0"/>
    <n v="0"/>
    <n v="0"/>
    <n v="0"/>
    <n v="0"/>
    <n v="0"/>
    <n v="0"/>
    <n v="0"/>
    <n v="0"/>
    <n v="8239410"/>
    <n v="31"/>
    <n v="10"/>
    <n v="0"/>
    <n v="0"/>
    <n v="10"/>
    <n v="0"/>
    <n v="0"/>
    <n v="10"/>
    <n v="0"/>
    <n v="0"/>
    <n v="10"/>
    <n v="8239410"/>
    <n v="31"/>
    <n v="10"/>
    <n v="0"/>
    <n v="0"/>
    <n v="0"/>
    <n v="0"/>
    <n v="0"/>
    <n v="0"/>
    <n v="0"/>
    <n v="0"/>
    <n v="0"/>
    <n v="8239410"/>
    <n v="31"/>
    <n v="10"/>
    <s v="domain\PeerSvc"/>
    <x v="1371"/>
    <n v="1"/>
  </r>
  <r>
    <s v="\\FS1\2018\124828"/>
    <n v="8"/>
    <n v="840033390"/>
    <n v="4232"/>
    <n v="328"/>
    <n v="198495"/>
    <n v="6095215"/>
    <n v="2561077"/>
    <n v="235625817"/>
    <n v="0"/>
    <s v="\\FS1\2018\123456\2018\I\003\CC\2083711b-2405-4081-a4bf-0619c8375f1b\GMI.xml"/>
    <n v="8"/>
    <n v="0"/>
    <s v="\\FS1\2018\123456\2018\I\001\CC\2083711b-2405-4081-a4bf-0619c8375f1b\FC_CFf_2083711b-2405-4081-a4bf-0619c8375f1b_2083711b-2405-4081-a4bf-0619c8375f1b.docx"/>
    <n v="212"/>
    <n v="0"/>
    <n v="0"/>
    <n v="0"/>
    <n v="0"/>
    <n v="0"/>
    <n v="0"/>
    <n v="0"/>
    <n v="0"/>
    <d v="2020-02-06T18:56:19"/>
    <d v="2020-02-08T21:21:14"/>
    <d v="2020-02-06T18:56:19"/>
    <n v="0"/>
    <n v="0"/>
    <n v="0"/>
    <n v="2886550"/>
    <n v="19"/>
    <n v="6"/>
    <n v="196255712"/>
    <n v="2160"/>
    <n v="252"/>
    <n v="795559468"/>
    <n v="3966"/>
    <n v="328"/>
    <n v="0"/>
    <n v="0"/>
    <n v="328"/>
    <n v="5614570"/>
    <n v="24"/>
    <n v="328"/>
    <n v="202304504"/>
    <n v="2162"/>
    <n v="328"/>
    <n v="840033390"/>
    <n v="4232"/>
    <n v="328"/>
    <n v="0"/>
    <n v="0"/>
    <n v="0"/>
    <n v="2202697"/>
    <n v="16"/>
    <n v="1"/>
    <n v="79038021"/>
    <n v="1956"/>
    <n v="87"/>
    <n v="777526436"/>
    <n v="3920"/>
    <n v="328"/>
    <s v="domain\PeerSvc"/>
    <x v="1372"/>
    <n v="1"/>
  </r>
  <r>
    <s v="\\FS1\2018\124829"/>
    <n v="8"/>
    <n v="23121923"/>
    <n v="69"/>
    <n v="26"/>
    <n v="335100"/>
    <n v="742254"/>
    <n v="889304"/>
    <n v="18455103"/>
    <n v="0"/>
    <s v="\\FS1\2018\123456\2018\I\001\CC\2083711b-2405-4081-a4bf-0619c8375f1b\LGP.docx"/>
    <n v="8"/>
    <n v="0"/>
    <s v="\\FS1\2018\123456\2018\I\001\CC\2083711b-2405-4081-a4bf-0619c8375f1b\LGP.docx"/>
    <n v="142"/>
    <n v="0"/>
    <n v="0"/>
    <n v="0"/>
    <n v="0"/>
    <n v="0"/>
    <n v="0"/>
    <n v="0"/>
    <n v="0"/>
    <d v="2020-02-08T01:51:38"/>
    <d v="2020-02-09T00:24:04"/>
    <d v="2020-02-08T01:50:20"/>
    <n v="0"/>
    <n v="0"/>
    <n v="0"/>
    <n v="0"/>
    <n v="0"/>
    <n v="1"/>
    <n v="656352"/>
    <n v="1"/>
    <n v="2"/>
    <n v="21821430"/>
    <n v="61"/>
    <n v="26"/>
    <n v="539868"/>
    <n v="1"/>
    <n v="26"/>
    <n v="539868"/>
    <n v="1"/>
    <n v="26"/>
    <n v="1814932"/>
    <n v="3"/>
    <n v="26"/>
    <n v="23121923"/>
    <n v="69"/>
    <n v="26"/>
    <n v="0"/>
    <n v="0"/>
    <n v="0"/>
    <n v="539868"/>
    <n v="1"/>
    <n v="0"/>
    <n v="1158580"/>
    <n v="2"/>
    <n v="0"/>
    <n v="20819726"/>
    <n v="59"/>
    <n v="26"/>
    <s v="domain\PeerSvc"/>
    <x v="1373"/>
    <n v="1"/>
  </r>
  <r>
    <s v="\\FS1\2018\124830"/>
    <n v="8"/>
    <n v="23045647"/>
    <n v="71"/>
    <n v="29"/>
    <n v="324586"/>
    <n v="576255"/>
    <n v="794677"/>
    <n v="18539880"/>
    <n v="0"/>
    <s v="\\FS1\2018\123456\2018\Y\001\CC\2083711b-2405-4081-a4bf-0619c8375f1b\LGP.docx"/>
    <n v="8"/>
    <n v="0"/>
    <s v="\\FS1\2018\123456\2018\Y\001\CC\2083711b-2405-4081-a4bf-0619c8375f1b\LGP.docx"/>
    <n v="142"/>
    <n v="0"/>
    <n v="0"/>
    <n v="0"/>
    <n v="0"/>
    <n v="0"/>
    <n v="0"/>
    <n v="0"/>
    <n v="0"/>
    <d v="2019-09-25T14:22:18"/>
    <d v="2020-02-08T21:18:41"/>
    <d v="2019-09-25T13:47:25"/>
    <n v="0"/>
    <n v="0"/>
    <n v="0"/>
    <n v="0"/>
    <n v="0"/>
    <n v="0"/>
    <n v="0"/>
    <n v="0"/>
    <n v="0"/>
    <n v="22899318"/>
    <n v="70"/>
    <n v="29"/>
    <n v="0"/>
    <n v="0"/>
    <n v="29"/>
    <n v="0"/>
    <n v="0"/>
    <n v="29"/>
    <n v="0"/>
    <n v="0"/>
    <n v="29"/>
    <n v="23045647"/>
    <n v="71"/>
    <n v="29"/>
    <n v="0"/>
    <n v="0"/>
    <n v="0"/>
    <n v="0"/>
    <n v="0"/>
    <n v="0"/>
    <n v="0"/>
    <n v="0"/>
    <n v="0"/>
    <n v="22323760"/>
    <n v="68"/>
    <n v="29"/>
    <s v="domain\PeerSvc"/>
    <x v="1374"/>
    <n v="0"/>
  </r>
  <r>
    <s v="\\FS1\2018\124831"/>
    <n v="8"/>
    <n v="133324341"/>
    <n v="398"/>
    <n v="67"/>
    <n v="334985"/>
    <n v="1115845"/>
    <n v="1989915"/>
    <n v="96382699"/>
    <n v="0"/>
    <s v="\\FS1\2018\123456\2018\C\001\CC\2083711b-2405-4081-a4bf-0619c8375f1b\LGP.docx"/>
    <n v="8"/>
    <n v="0"/>
    <s v="\\FS1\2018\123456\2018\S\001\CC\2083711b-2405-4081-a4bf-0619c8375f1b\CF_134_2083711b-2405-4081-a4bf-0619c8375f1b_2083711b-2405-4081-a4bf-0619c8375f1b.docx"/>
    <n v="210"/>
    <n v="0"/>
    <n v="0"/>
    <n v="0"/>
    <n v="0"/>
    <n v="0"/>
    <n v="0"/>
    <n v="0"/>
    <n v="0"/>
    <d v="2019-12-24T23:16:28"/>
    <d v="2020-02-08T21:17:31"/>
    <d v="2019-11-26T14:59:00"/>
    <n v="0"/>
    <n v="0"/>
    <n v="0"/>
    <n v="0"/>
    <n v="0"/>
    <n v="0"/>
    <n v="0"/>
    <n v="0"/>
    <n v="0"/>
    <n v="121163064"/>
    <n v="326"/>
    <n v="67"/>
    <n v="0"/>
    <n v="0"/>
    <n v="67"/>
    <n v="0"/>
    <n v="0"/>
    <n v="67"/>
    <n v="0"/>
    <n v="0"/>
    <n v="67"/>
    <n v="133324341"/>
    <n v="398"/>
    <n v="67"/>
    <n v="0"/>
    <n v="0"/>
    <n v="0"/>
    <n v="0"/>
    <n v="0"/>
    <n v="0"/>
    <n v="0"/>
    <n v="0"/>
    <n v="0"/>
    <n v="119255152"/>
    <n v="327"/>
    <n v="67"/>
    <s v="domain\PeerSvc"/>
    <x v="1375"/>
    <n v="1"/>
  </r>
  <r>
    <s v="\\FS1\2018\124832"/>
    <n v="8"/>
    <n v="263193744"/>
    <n v="955"/>
    <n v="118"/>
    <n v="275595"/>
    <n v="7580516"/>
    <n v="2230455"/>
    <n v="149017677"/>
    <n v="0"/>
    <s v="\\FS1\2018\123456\2018\P\001\CC\2083711b-2405-4081-a4bf-0619c8375f1b\GMI.xml"/>
    <n v="8"/>
    <n v="0"/>
    <s v="\\FS1\2018\123456\2018\F\001\CC\2083711b-2405-4081-a4bf-0619c8375f1b\FC_CFf_2083711b-2405-4081-a4bf-0619c8375f1b_2083711b-2405-4081-a4bf-0619c8375f1b.docx"/>
    <n v="212"/>
    <n v="0"/>
    <n v="0"/>
    <n v="0"/>
    <n v="0"/>
    <n v="0"/>
    <n v="0"/>
    <n v="0"/>
    <n v="0"/>
    <d v="2020-02-06T13:27:40"/>
    <d v="2020-02-08T21:18:57"/>
    <d v="2020-02-06T12:56:24"/>
    <n v="0"/>
    <n v="0"/>
    <n v="0"/>
    <n v="5522417"/>
    <n v="12"/>
    <n v="5"/>
    <n v="64714701"/>
    <n v="201"/>
    <n v="40"/>
    <n v="259102877"/>
    <n v="939"/>
    <n v="118"/>
    <n v="0"/>
    <n v="0"/>
    <n v="118"/>
    <n v="13844472"/>
    <n v="19"/>
    <n v="118"/>
    <n v="100868331"/>
    <n v="235"/>
    <n v="118"/>
    <n v="263193744"/>
    <n v="955"/>
    <n v="118"/>
    <n v="0"/>
    <n v="0"/>
    <n v="0"/>
    <n v="8542331"/>
    <n v="15"/>
    <n v="0"/>
    <n v="53631132"/>
    <n v="180"/>
    <n v="7"/>
    <n v="254007508"/>
    <n v="930"/>
    <n v="118"/>
    <s v="domain\PeerSvc"/>
    <x v="1376"/>
    <n v="1"/>
  </r>
  <r>
    <s v="\\FS1\2018\124833"/>
    <n v="8"/>
    <n v="98924593"/>
    <n v="373"/>
    <n v="66"/>
    <n v="265213"/>
    <n v="4852383"/>
    <n v="1498857"/>
    <n v="73799507"/>
    <n v="0"/>
    <s v="\\FS1\2018\123456\2018\P\001\CC\2083711b-2405-4081-a4bf-0619c8375f1b\GLI.xml"/>
    <n v="8"/>
    <n v="0"/>
    <s v="\\FS1\2018\123456\2018\I\001\CC\2083711b-2405-4081-a4bf-0619c8375f1b\FC_CF_210_2083711b-2405-4081-a4bf-0619c8375f1b_2083711b-2405-4081-a4bf-0619c8375f1b.docx"/>
    <n v="213"/>
    <n v="0"/>
    <n v="0"/>
    <n v="0"/>
    <n v="0"/>
    <n v="0"/>
    <n v="0"/>
    <n v="0"/>
    <n v="0"/>
    <d v="2020-02-06T19:19:50"/>
    <d v="2020-02-08T20:39:53"/>
    <d v="2020-02-06T19:15:29"/>
    <n v="0"/>
    <n v="0"/>
    <n v="0"/>
    <n v="0"/>
    <n v="0"/>
    <n v="1"/>
    <n v="0"/>
    <n v="0"/>
    <n v="1"/>
    <n v="90227771"/>
    <n v="328"/>
    <n v="66"/>
    <n v="0"/>
    <n v="0"/>
    <n v="66"/>
    <n v="504170"/>
    <n v="1"/>
    <n v="66"/>
    <n v="2842265"/>
    <n v="4"/>
    <n v="66"/>
    <n v="98924593"/>
    <n v="373"/>
    <n v="66"/>
    <n v="0"/>
    <n v="0"/>
    <n v="0"/>
    <n v="504170"/>
    <n v="1"/>
    <n v="0"/>
    <n v="1939417"/>
    <n v="3"/>
    <n v="0"/>
    <n v="67523579"/>
    <n v="296"/>
    <n v="66"/>
    <s v="domain\PeerSvc"/>
    <x v="1377"/>
    <n v="1"/>
  </r>
  <r>
    <s v="\\FS1\2018\124834"/>
    <n v="8"/>
    <n v="1264137347"/>
    <n v="1838"/>
    <n v="208"/>
    <n v="687778"/>
    <n v="18722591"/>
    <n v="6077583"/>
    <n v="492381252"/>
    <n v="0"/>
    <s v="\\FS1\2018\123456\2018\I\001\PC\SP\2083711b-2405-4081-a4bf-0619c8375f1b\"/>
    <n v="8"/>
    <n v="0"/>
    <s v="\\FS1\2018\123456\2018\I\001\CC\2083711b-2405-4081-a4bf-0619c8375f1b\FC_CFf_2083711b-2405-4081-a4bf-0619c8375f1b_2083711b-2405-4081-a4bf-0619c8375f1b.docx"/>
    <n v="212"/>
    <n v="0"/>
    <n v="0"/>
    <n v="0"/>
    <n v="0"/>
    <n v="0"/>
    <n v="0"/>
    <n v="0"/>
    <n v="0"/>
    <d v="2020-02-08T22:07:11"/>
    <d v="2020-02-08T22:18:47"/>
    <d v="2020-02-08T22:07:11"/>
    <n v="0"/>
    <n v="0"/>
    <n v="2"/>
    <n v="6482720"/>
    <n v="19"/>
    <n v="8"/>
    <n v="207249449"/>
    <n v="232"/>
    <n v="32"/>
    <n v="1215492491"/>
    <n v="1568"/>
    <n v="208"/>
    <n v="1652409"/>
    <n v="2"/>
    <n v="208"/>
    <n v="9647848"/>
    <n v="24"/>
    <n v="208"/>
    <n v="356202118"/>
    <n v="356"/>
    <n v="208"/>
    <n v="1264137347"/>
    <n v="1838"/>
    <n v="208"/>
    <n v="1652409"/>
    <n v="2"/>
    <n v="0"/>
    <n v="8304572"/>
    <n v="20"/>
    <n v="1"/>
    <n v="198704285"/>
    <n v="232"/>
    <n v="10"/>
    <n v="1092680071"/>
    <n v="1499"/>
    <n v="208"/>
    <s v="domain\PeerSvc"/>
    <x v="1378"/>
    <n v="1"/>
  </r>
  <r>
    <s v="\\FS1\2018\124835"/>
    <n v="8"/>
    <n v="5150026"/>
    <n v="16"/>
    <n v="11"/>
    <n v="321876"/>
    <n v="532494"/>
    <n v="468184"/>
    <n v="5149973"/>
    <n v="0"/>
    <s v="\\FS1\2018\123456\2018\I\001\CC\2083711b-2405-4081-a4bf-0619c8375f1b\LGP.docx"/>
    <n v="8"/>
    <n v="0"/>
    <s v="\\FS1\2018\123456\2018\I\001\CC\2083711b-2405-4081-a4bf-0619c8375f1b\LGP.docx"/>
    <n v="142"/>
    <n v="0"/>
    <n v="0"/>
    <n v="0"/>
    <n v="0"/>
    <n v="0"/>
    <n v="0"/>
    <n v="0"/>
    <n v="0"/>
    <d v="2019-12-01T09:30:14"/>
    <d v="2020-02-08T21:16:53"/>
    <d v="2019-12-01T09:12:37"/>
    <n v="0"/>
    <n v="0"/>
    <n v="0"/>
    <n v="0"/>
    <n v="0"/>
    <n v="0"/>
    <n v="0"/>
    <n v="0"/>
    <n v="0"/>
    <n v="4994441"/>
    <n v="15"/>
    <n v="11"/>
    <n v="0"/>
    <n v="0"/>
    <n v="11"/>
    <n v="0"/>
    <n v="0"/>
    <n v="11"/>
    <n v="0"/>
    <n v="0"/>
    <n v="11"/>
    <n v="5150026"/>
    <n v="16"/>
    <n v="11"/>
    <n v="0"/>
    <n v="0"/>
    <n v="0"/>
    <n v="0"/>
    <n v="0"/>
    <n v="0"/>
    <n v="0"/>
    <n v="0"/>
    <n v="0"/>
    <n v="4109351"/>
    <n v="13"/>
    <n v="11"/>
    <s v="domain\PeerSvc"/>
    <x v="1379"/>
    <n v="1"/>
  </r>
  <r>
    <s v="\\FS1\2018\124836"/>
    <n v="8"/>
    <n v="362912350"/>
    <n v="741"/>
    <n v="95"/>
    <n v="489760"/>
    <n v="34244287"/>
    <n v="3820130"/>
    <n v="302469982"/>
    <n v="0"/>
    <s v="\\FS1\2018\123456\2018\F\001\CC\2083711b-2405-4081-a4bf-0619c8375f1b\CFf_2083711b-2405-4081-a4bf-0619c8375f1b_2083711b-2405-4081-a4bf-0619c8375f1b.docx"/>
    <n v="8"/>
    <n v="0"/>
    <s v="\\FS1\2018\123456\2018\C\001\CC\2083711b-2405-4081-a4bf-0619c8375f1b\CF_134_2083711b-2405-4081-a4bf-0619c8375f1b_2083711b-2405-4081-a4bf-0619c8375f1b.docx"/>
    <n v="210"/>
    <n v="0"/>
    <n v="0"/>
    <n v="0"/>
    <n v="0"/>
    <n v="0"/>
    <n v="0"/>
    <n v="0"/>
    <n v="0"/>
    <d v="2020-02-07T19:09:51"/>
    <d v="2020-02-09T00:18:12"/>
    <d v="2020-02-07T18:48:49"/>
    <n v="0"/>
    <n v="0"/>
    <n v="0"/>
    <n v="0"/>
    <n v="0"/>
    <n v="1"/>
    <n v="5794293"/>
    <n v="22"/>
    <n v="11"/>
    <n v="362912350"/>
    <n v="741"/>
    <n v="95"/>
    <n v="589565"/>
    <n v="1"/>
    <n v="95"/>
    <n v="589565"/>
    <n v="1"/>
    <n v="95"/>
    <n v="75931668"/>
    <n v="41"/>
    <n v="95"/>
    <n v="362912350"/>
    <n v="741"/>
    <n v="95"/>
    <n v="0"/>
    <n v="0"/>
    <n v="0"/>
    <n v="589565"/>
    <n v="1"/>
    <n v="0"/>
    <n v="74375435"/>
    <n v="38"/>
    <n v="3"/>
    <n v="362912350"/>
    <n v="741"/>
    <n v="95"/>
    <s v="domain\PeerSvc"/>
    <x v="1380"/>
    <n v="1"/>
  </r>
  <r>
    <s v="\\FS1\2018\124837"/>
    <n v="8"/>
    <n v="115320684"/>
    <n v="419"/>
    <n v="80"/>
    <n v="275228"/>
    <n v="2293408"/>
    <n v="1441508"/>
    <n v="39239621"/>
    <n v="0"/>
    <s v="\\FS1\2018\123456\2018\F\001\CC\2083711b-2405-4081-a4bf-0619c8375f1b\GMI.xml"/>
    <n v="8"/>
    <n v="0"/>
    <s v="\\FS1\2018\123456\2018\I\001\CC\2083711b-2405-4081-a4bf-0619c8375f1b\CF_800_2083711b-2405-4081-a4bf-0619c8375f1b_2083711b-2405-4081-a4bf-0619c8375f1b.docx"/>
    <n v="210"/>
    <n v="0"/>
    <n v="0"/>
    <n v="0"/>
    <n v="0"/>
    <n v="0"/>
    <n v="0"/>
    <n v="0"/>
    <n v="0"/>
    <d v="2020-02-08T18:11:30"/>
    <d v="2020-02-09T01:09:15"/>
    <d v="2020-02-08T18:11:25"/>
    <n v="3530077"/>
    <n v="6"/>
    <n v="2"/>
    <n v="5189731"/>
    <n v="10"/>
    <n v="3"/>
    <n v="5189731"/>
    <n v="10"/>
    <n v="3"/>
    <n v="113582199"/>
    <n v="414"/>
    <n v="80"/>
    <n v="7055402"/>
    <n v="12"/>
    <n v="80"/>
    <n v="9542225"/>
    <n v="17"/>
    <n v="80"/>
    <n v="9542225"/>
    <n v="17"/>
    <n v="80"/>
    <n v="115320684"/>
    <n v="418"/>
    <n v="80"/>
    <n v="3525325"/>
    <n v="6"/>
    <n v="0"/>
    <n v="6012148"/>
    <n v="11"/>
    <n v="0"/>
    <n v="6012148"/>
    <n v="11"/>
    <n v="0"/>
    <n v="113582199"/>
    <n v="414"/>
    <n v="80"/>
    <s v="domain\PeerSvc"/>
    <x v="1381"/>
    <n v="1"/>
  </r>
  <r>
    <s v="\\FS1\2018\124838"/>
    <n v="8"/>
    <n v="227753389"/>
    <n v="638"/>
    <n v="91"/>
    <n v="356980"/>
    <n v="6290023"/>
    <n v="2502784"/>
    <n v="107674781"/>
    <n v="0"/>
    <s v="\\FS1\2018\123456\2018\X\001\CC\2083711b-2405-4081-a4bf-0619c8375f1b\GLI.xml"/>
    <n v="8"/>
    <n v="0"/>
    <s v="\\FS1\2018\123456\2018\X\001\CC\2083711b-2405-4081-a4bf-0619c8375f1b\CFf_2083711b-2405-4081-a4bf-0619c8375f1b_2083711b-2405-4081-a4bf-0619c8375f1b.docx"/>
    <n v="209"/>
    <n v="0"/>
    <n v="0"/>
    <n v="0"/>
    <n v="0"/>
    <n v="0"/>
    <n v="0"/>
    <n v="0"/>
    <n v="0"/>
    <d v="2020-02-07T14:04:42"/>
    <d v="2020-02-09T00:42:44"/>
    <d v="2020-02-07T14:01:52"/>
    <n v="0"/>
    <n v="0"/>
    <n v="0"/>
    <n v="0"/>
    <n v="0"/>
    <n v="2"/>
    <n v="53963017"/>
    <n v="96"/>
    <n v="14"/>
    <n v="227753389"/>
    <n v="638"/>
    <n v="91"/>
    <n v="525449"/>
    <n v="1"/>
    <n v="91"/>
    <n v="1058641"/>
    <n v="2"/>
    <n v="91"/>
    <n v="99785466"/>
    <n v="154"/>
    <n v="91"/>
    <n v="227753389"/>
    <n v="638"/>
    <n v="91"/>
    <n v="0"/>
    <n v="0"/>
    <n v="0"/>
    <n v="1058641"/>
    <n v="2"/>
    <n v="0"/>
    <n v="53929368"/>
    <n v="96"/>
    <n v="4"/>
    <n v="227753389"/>
    <n v="638"/>
    <n v="91"/>
    <s v="domain\PeerSvc"/>
    <x v="1382"/>
    <n v="1"/>
  </r>
  <r>
    <s v="\\FS1\2018\124839"/>
    <n v="8"/>
    <n v="2787063017"/>
    <n v="9437"/>
    <n v="1140"/>
    <n v="295333"/>
    <n v="4816287"/>
    <n v="2444792"/>
    <n v="300650095"/>
    <n v="0"/>
    <s v="\\FS1\2018\123456\2018\I\002\PC\SP\2083711b-2405-4081-a4bf-0619c8375f1b\"/>
    <n v="8"/>
    <n v="0"/>
    <s v="\\FS1\2018\123456\2018\C\001\CC\2083711b-2405-4081-a4bf-0619c8375f1b\Cache_CFf_2083711b-2405-4081-a4bf-0619c8375f1b_2083711b-2405-4081-a4bf-0619c8375f1b.docx"/>
    <n v="215"/>
    <n v="0"/>
    <n v="0"/>
    <n v="0"/>
    <n v="0"/>
    <n v="0"/>
    <n v="0"/>
    <n v="3"/>
    <n v="1"/>
    <d v="2020-02-08T16:07:39"/>
    <d v="2020-02-09T01:15:44"/>
    <d v="2020-02-08T14:02:35"/>
    <n v="1696387"/>
    <n v="6"/>
    <n v="7"/>
    <n v="10522122"/>
    <n v="29"/>
    <n v="16"/>
    <n v="810411099"/>
    <n v="2442"/>
    <n v="420"/>
    <n v="2729085814"/>
    <n v="9184"/>
    <n v="1140"/>
    <n v="6341523"/>
    <n v="12"/>
    <n v="1140"/>
    <n v="33170889"/>
    <n v="64"/>
    <n v="1140"/>
    <n v="1235641967"/>
    <n v="3116"/>
    <n v="1140"/>
    <n v="2787063017"/>
    <n v="9437"/>
    <n v="1140"/>
    <n v="4236193"/>
    <n v="7"/>
    <n v="0"/>
    <n v="20393155"/>
    <n v="40"/>
    <n v="1"/>
    <n v="654015279"/>
    <n v="2203"/>
    <n v="93"/>
    <n v="2661290528"/>
    <n v="9017"/>
    <n v="1140"/>
    <s v="domain\PeerSvc"/>
    <x v="1383"/>
    <n v="1"/>
  </r>
  <r>
    <s v="\\FS1\2018\124840"/>
    <n v="8"/>
    <n v="508205421"/>
    <n v="2235"/>
    <n v="225"/>
    <n v="227384"/>
    <n v="7374086"/>
    <n v="2258690"/>
    <n v="282804833"/>
    <n v="0"/>
    <s v="\\FS1\2018\123456\2018\C\001\CC\2083711b-2405-4081-a4bf-0619c8375f1b\GLI.xml"/>
    <n v="8"/>
    <n v="0"/>
    <s v="\\FS1\2018\123456\2018\C\001\CC\2083711b-2405-4081-a4bf-0619c8375f1b\CFf_2083711b-2405-4081-a4bf-0619c8375f1b_2083711b-2405-4081-a4bf-0619c8375f1b.docx"/>
    <n v="209"/>
    <n v="0"/>
    <n v="0"/>
    <n v="0"/>
    <n v="0"/>
    <n v="0"/>
    <n v="0"/>
    <n v="1"/>
    <n v="0"/>
    <d v="2020-02-07T20:42:38"/>
    <d v="2020-02-09T01:24:51"/>
    <d v="2020-02-07T20:42:34"/>
    <n v="0"/>
    <n v="0"/>
    <n v="0"/>
    <n v="5973028"/>
    <n v="16"/>
    <n v="8"/>
    <n v="22157473"/>
    <n v="64"/>
    <n v="15"/>
    <n v="499876305"/>
    <n v="2190"/>
    <n v="225"/>
    <n v="6903596"/>
    <n v="14"/>
    <n v="225"/>
    <n v="14602328"/>
    <n v="27"/>
    <n v="225"/>
    <n v="61918186"/>
    <n v="116"/>
    <n v="225"/>
    <n v="508205421"/>
    <n v="2235"/>
    <n v="225"/>
    <n v="0"/>
    <n v="0"/>
    <n v="0"/>
    <n v="10248014"/>
    <n v="19"/>
    <n v="0"/>
    <n v="46440629"/>
    <n v="88"/>
    <n v="0"/>
    <n v="473553665"/>
    <n v="2133"/>
    <n v="225"/>
    <s v="domain\PeerSvc"/>
    <x v="1384"/>
    <n v="1"/>
  </r>
  <r>
    <s v="\\FS1\2018\124841"/>
    <n v="8"/>
    <n v="2026313752"/>
    <n v="7533"/>
    <n v="818"/>
    <n v="268991"/>
    <n v="8662553"/>
    <n v="2477156"/>
    <n v="324714421"/>
    <n v="0"/>
    <s v="\\FS1\2018\123456\2018\F\001\CC\2083711b-2405-4081-a4bf-0619c8375f1b\GLI.xml"/>
    <n v="8"/>
    <n v="0"/>
    <s v="\\FS1\2018\123456\2018\F\001\CC\2083711b-2405-4081-a4bf-0619c8375f1b\CF_101_2083711b-2405-4081-a4bf-0619c8375f1b_2083711b-2405-4081-a4bf-0619c8375f1b.docx"/>
    <n v="210"/>
    <n v="0"/>
    <n v="0"/>
    <n v="0"/>
    <n v="0"/>
    <n v="0"/>
    <n v="0"/>
    <n v="3"/>
    <n v="0"/>
    <d v="2020-02-08T17:29:15"/>
    <d v="2020-02-09T01:11:14"/>
    <d v="2020-02-08T17:25:20"/>
    <n v="0"/>
    <n v="0"/>
    <n v="2"/>
    <n v="9756218"/>
    <n v="16"/>
    <n v="10"/>
    <n v="859175208"/>
    <n v="2383"/>
    <n v="264"/>
    <n v="2026313752"/>
    <n v="7533"/>
    <n v="818"/>
    <n v="15033014"/>
    <n v="23"/>
    <n v="818"/>
    <n v="35860619"/>
    <n v="68"/>
    <n v="818"/>
    <n v="1156801924"/>
    <n v="3036"/>
    <n v="818"/>
    <n v="2026313752"/>
    <n v="7533"/>
    <n v="818"/>
    <n v="975053"/>
    <n v="2"/>
    <n v="0"/>
    <n v="18827038"/>
    <n v="30"/>
    <n v="0"/>
    <n v="774736405"/>
    <n v="2276"/>
    <n v="237"/>
    <n v="2026313752"/>
    <n v="7533"/>
    <n v="818"/>
    <s v="domain\PeerSvc"/>
    <x v="1385"/>
    <n v="1"/>
  </r>
  <r>
    <s v="\\FS1\2018\124842"/>
    <n v="8"/>
    <n v="107099554"/>
    <n v="270"/>
    <n v="47"/>
    <n v="396665"/>
    <n v="2947803"/>
    <n v="2278713"/>
    <n v="62253447"/>
    <n v="0"/>
    <s v="\\FS1\2018\123456\2018\S\001\CC\2083711b-2405-4081-a4bf-0619c8375f1b\GLI.xml"/>
    <n v="8"/>
    <n v="0"/>
    <s v="\\FS1\2018\123456\2018\S\001\CC\2083711b-2405-4081-a4bf-0619c8375f1b\CFf_2083711b-2405-4081-a4bf-0619c8375f1b_2083711b-2405-4081-a4bf-0619c8375f1b.docx"/>
    <n v="209"/>
    <n v="0"/>
    <n v="0"/>
    <n v="0"/>
    <n v="0"/>
    <n v="0"/>
    <n v="0"/>
    <n v="0"/>
    <n v="0"/>
    <d v="2020-01-24T14:39:12"/>
    <d v="2020-02-08T21:15:22"/>
    <d v="2020-01-24T14:08:37"/>
    <n v="0"/>
    <n v="0"/>
    <n v="0"/>
    <n v="0"/>
    <n v="0"/>
    <n v="0"/>
    <n v="14029370"/>
    <n v="25"/>
    <n v="6"/>
    <n v="107099554"/>
    <n v="270"/>
    <n v="47"/>
    <n v="0"/>
    <n v="0"/>
    <n v="47"/>
    <n v="0"/>
    <n v="0"/>
    <n v="47"/>
    <n v="29063039"/>
    <n v="48"/>
    <n v="47"/>
    <n v="107099554"/>
    <n v="270"/>
    <n v="47"/>
    <n v="0"/>
    <n v="0"/>
    <n v="0"/>
    <n v="0"/>
    <n v="0"/>
    <n v="0"/>
    <n v="15715336"/>
    <n v="27"/>
    <n v="0"/>
    <n v="107099554"/>
    <n v="270"/>
    <n v="47"/>
    <s v="domain\PeerSvc"/>
    <x v="1386"/>
    <n v="1"/>
  </r>
  <r>
    <s v="\\FS1\2018\124843"/>
    <n v="8"/>
    <n v="386160709"/>
    <n v="918"/>
    <n v="114"/>
    <n v="420654"/>
    <n v="7472926"/>
    <n v="3387374"/>
    <n v="240066531"/>
    <n v="0"/>
    <s v="\\FS1\2018\123456\2018\F\001\CC\2083711b-2405-4081-a4bf-0619c8375f1b\GMI.xml"/>
    <n v="8"/>
    <n v="0"/>
    <s v="\\FS1\2018\123456\2018\F\001\CC\2083711b-2405-4081-a4bf-0619c8375f1b\CFf_2083711b-2405-4081-a4bf-0619c8375f1b_2083711b-2405-4081-a4bf-0619c8375f1b.docx"/>
    <n v="209"/>
    <n v="0"/>
    <n v="0"/>
    <n v="0"/>
    <n v="0"/>
    <n v="0"/>
    <n v="0"/>
    <n v="0"/>
    <n v="0"/>
    <d v="2020-01-31T17:38:23"/>
    <d v="2020-02-08T21:20:54"/>
    <d v="2020-01-31T17:11:07"/>
    <n v="0"/>
    <n v="0"/>
    <n v="0"/>
    <n v="0"/>
    <n v="0"/>
    <n v="0"/>
    <n v="0"/>
    <n v="0"/>
    <n v="1"/>
    <n v="362099863"/>
    <n v="829"/>
    <n v="114"/>
    <n v="0"/>
    <n v="0"/>
    <n v="114"/>
    <n v="3367448"/>
    <n v="5"/>
    <n v="114"/>
    <n v="6850576"/>
    <n v="10"/>
    <n v="114"/>
    <n v="386160709"/>
    <n v="918"/>
    <n v="114"/>
    <n v="0"/>
    <n v="0"/>
    <n v="0"/>
    <n v="0"/>
    <n v="0"/>
    <n v="0"/>
    <n v="798974"/>
    <n v="1"/>
    <n v="0"/>
    <n v="328614787"/>
    <n v="790"/>
    <n v="114"/>
    <s v="domain\PeerSvc"/>
    <x v="1387"/>
    <n v="1"/>
  </r>
  <r>
    <s v="\\FS1\2018\124844"/>
    <n v="8"/>
    <n v="322455743"/>
    <n v="1371"/>
    <n v="202"/>
    <n v="235197"/>
    <n v="1257724"/>
    <n v="1596315"/>
    <n v="188713340"/>
    <n v="0"/>
    <s v="\\FS1\2018\123456\2018\I\002\CC\2083711b-2405-4081-a4bf-0619c8375f1b\GLI.xml"/>
    <n v="8"/>
    <n v="0"/>
    <s v="\\FS1\2018\123456\2018\F\001\CC\2083711b-2405-4081-a4bf-0619c8375f1b\CF_181_2083711b-2405-4081-a4bf-0619c8375f1b_2083711b-2405-4081-a4bf-0619c8375f1b.docx"/>
    <n v="210"/>
    <n v="0"/>
    <n v="0"/>
    <n v="0"/>
    <n v="0"/>
    <n v="0"/>
    <n v="0"/>
    <n v="0"/>
    <n v="0"/>
    <d v="2020-02-08T16:52:46"/>
    <d v="2020-02-09T01:08:33"/>
    <d v="2020-02-08T16:52:42"/>
    <n v="538512"/>
    <n v="1"/>
    <n v="1"/>
    <n v="3063953"/>
    <n v="10"/>
    <n v="5"/>
    <n v="7164552"/>
    <n v="27"/>
    <n v="15"/>
    <n v="316198942"/>
    <n v="1355"/>
    <n v="202"/>
    <n v="2057450"/>
    <n v="4"/>
    <n v="202"/>
    <n v="9040411"/>
    <n v="22"/>
    <n v="202"/>
    <n v="16580256"/>
    <n v="46"/>
    <n v="202"/>
    <n v="322455743"/>
    <n v="1371"/>
    <n v="202"/>
    <n v="1074130"/>
    <n v="2"/>
    <n v="0"/>
    <n v="9039074"/>
    <n v="21"/>
    <n v="0"/>
    <n v="15554163"/>
    <n v="42"/>
    <n v="6"/>
    <n v="306781746"/>
    <n v="1333"/>
    <n v="202"/>
    <s v="domain\PeerSvc"/>
    <x v="1388"/>
    <n v="1"/>
  </r>
  <r>
    <s v="\\FS1\2018\124845"/>
    <n v="8"/>
    <n v="500204633"/>
    <n v="1525"/>
    <n v="207"/>
    <n v="328003"/>
    <n v="41068727"/>
    <n v="2416447"/>
    <n v="324102847"/>
    <n v="0"/>
    <s v="\\FS1\2018\123456\2018\F\001\CC\2083711b-2405-4081-a4bf-0619c8375f1b\GLI.xml"/>
    <n v="8"/>
    <n v="0"/>
    <s v="\\FS1\2018\123456\2018\F\001\CC\2083711b-2405-4081-a4bf-0619c8375f1b\CFf_2083711b-2405-4081-a4bf-0619c8375f1b_2083711b-2405-4081-a4bf-0619c8375f1b.docx"/>
    <n v="209"/>
    <n v="0"/>
    <n v="0"/>
    <n v="0"/>
    <n v="0"/>
    <n v="0"/>
    <n v="0"/>
    <n v="1"/>
    <n v="0"/>
    <d v="2020-01-31T18:27:50"/>
    <d v="2020-02-08T21:02:45"/>
    <d v="2020-01-31T18:21:23"/>
    <n v="0"/>
    <n v="0"/>
    <n v="0"/>
    <n v="0"/>
    <n v="0"/>
    <n v="0"/>
    <n v="32423816"/>
    <n v="80"/>
    <n v="17"/>
    <n v="491643362"/>
    <n v="1497"/>
    <n v="207"/>
    <n v="0"/>
    <n v="0"/>
    <n v="207"/>
    <n v="0"/>
    <n v="0"/>
    <n v="207"/>
    <n v="45145986"/>
    <n v="97"/>
    <n v="207"/>
    <n v="500204633"/>
    <n v="1523"/>
    <n v="207"/>
    <n v="0"/>
    <n v="0"/>
    <n v="0"/>
    <n v="0"/>
    <n v="0"/>
    <n v="0"/>
    <n v="21843966"/>
    <n v="54"/>
    <n v="0"/>
    <n v="478608280"/>
    <n v="1480"/>
    <n v="207"/>
    <s v="domain\PeerSvc"/>
    <x v="1389"/>
    <n v="1"/>
  </r>
  <r>
    <s v="\\FS1\2018\124846"/>
    <n v="8"/>
    <n v="24629627"/>
    <n v="117"/>
    <n v="29"/>
    <n v="210509"/>
    <n v="1054656"/>
    <n v="849297"/>
    <n v="11057744"/>
    <n v="0"/>
    <s v="\\FS1\2018\123456\2018\S\001\CC\2083711b-2405-4081-a4bf-0619c8375f1b\GMI.xml"/>
    <n v="8"/>
    <n v="0"/>
    <s v="\\FS1\2018\123456\2018\S\001\CC\2083711b-2405-4081-a4bf-0619c8375f1b\CF_701_2083711b-2405-4081-a4bf-0619c8375f1b_2083711b-2405-4081-a4bf-0619c8375f1b.docx"/>
    <n v="210"/>
    <n v="0"/>
    <n v="0"/>
    <n v="0"/>
    <n v="0"/>
    <n v="0"/>
    <n v="0"/>
    <n v="0"/>
    <n v="0"/>
    <d v="2019-08-05T08:24:57"/>
    <d v="2020-02-08T21:11:08"/>
    <d v="2019-08-05T08:20:55"/>
    <n v="0"/>
    <n v="0"/>
    <n v="0"/>
    <n v="0"/>
    <n v="0"/>
    <n v="0"/>
    <n v="0"/>
    <n v="0"/>
    <n v="0"/>
    <n v="24311416"/>
    <n v="116"/>
    <n v="29"/>
    <n v="0"/>
    <n v="0"/>
    <n v="29"/>
    <n v="0"/>
    <n v="0"/>
    <n v="29"/>
    <n v="0"/>
    <n v="0"/>
    <n v="29"/>
    <n v="24629627"/>
    <n v="117"/>
    <n v="29"/>
    <n v="0"/>
    <n v="0"/>
    <n v="0"/>
    <n v="0"/>
    <n v="0"/>
    <n v="0"/>
    <n v="0"/>
    <n v="0"/>
    <n v="0"/>
    <n v="24311416"/>
    <n v="116"/>
    <n v="29"/>
    <s v="domain\PeerSvc"/>
    <x v="1390"/>
    <n v="0"/>
  </r>
  <r>
    <s v="\\FS1\2018\124847"/>
    <n v="8"/>
    <n v="4924524850"/>
    <n v="23066"/>
    <n v="1539"/>
    <n v="213497"/>
    <n v="5156988"/>
    <n v="3199821"/>
    <n v="1441314612"/>
    <n v="0"/>
    <s v="\\FS1\2018\123456\2018\I\001\PC\SP\2083711b-2405-4081-a4bf-0619c8375f1b\"/>
    <n v="8"/>
    <n v="0"/>
    <s v="\\FS1\2018\123456\2018\C\001\CC\2083711b-2405-4081-a4bf-0619c8375f1b\Cache_CF_401_2083711b-2405-4081-a4bf-0619c8375f1b_2083711b-2405-4081-a4bf-0619c8375f1b.docx"/>
    <n v="216"/>
    <n v="0"/>
    <n v="0"/>
    <n v="0"/>
    <n v="0"/>
    <n v="0"/>
    <n v="2"/>
    <n v="4"/>
    <n v="1"/>
    <d v="2020-02-09T00:59:30"/>
    <d v="2020-02-09T01:24:48"/>
    <d v="2020-02-09T00:59:30"/>
    <n v="1028174"/>
    <n v="15"/>
    <n v="81"/>
    <n v="23340920"/>
    <n v="119"/>
    <n v="98"/>
    <n v="1471654233"/>
    <n v="8554"/>
    <n v="1025"/>
    <n v="4352199821"/>
    <n v="19661"/>
    <n v="1539"/>
    <n v="69366468"/>
    <n v="279"/>
    <n v="1539"/>
    <n v="134850387"/>
    <n v="444"/>
    <n v="1539"/>
    <n v="1572773145"/>
    <n v="8706"/>
    <n v="1539"/>
    <n v="4924524850"/>
    <n v="23065"/>
    <n v="1539"/>
    <n v="67434834"/>
    <n v="274"/>
    <n v="0"/>
    <n v="106458411"/>
    <n v="397"/>
    <n v="10"/>
    <n v="942072700"/>
    <n v="7735"/>
    <n v="174"/>
    <n v="3740045805"/>
    <n v="18766"/>
    <n v="1539"/>
    <s v="domain\PeerSvc"/>
    <x v="1391"/>
    <n v="1"/>
  </r>
  <r>
    <s v="\\FS1\2018\124848"/>
    <n v="8"/>
    <n v="177206258"/>
    <n v="1102"/>
    <n v="17"/>
    <n v="160804"/>
    <n v="465858"/>
    <n v="10423897"/>
    <n v="86464746"/>
    <n v="0"/>
    <s v="\\FS1\2018\123456\2018\P\001\CC\2083711b-2405-4081-a4bf-0619c8375f1b\LGP.docx"/>
    <n v="8"/>
    <n v="0"/>
    <s v="\\FS1\2018\123456\2018\P\001\CC\2083711b-2405-4081-a4bf-0619c8375f1b\LGP.docx"/>
    <n v="142"/>
    <n v="0"/>
    <n v="0"/>
    <n v="0"/>
    <n v="0"/>
    <n v="0"/>
    <n v="0"/>
    <n v="0"/>
    <n v="0"/>
    <d v="2019-06-27T20:19:33"/>
    <d v="2020-02-08T21:18:04"/>
    <d v="2019-06-27T20:19:31"/>
    <n v="0"/>
    <n v="0"/>
    <n v="0"/>
    <n v="0"/>
    <n v="0"/>
    <n v="0"/>
    <n v="0"/>
    <n v="0"/>
    <n v="0"/>
    <n v="0"/>
    <n v="0"/>
    <n v="17"/>
    <n v="0"/>
    <n v="0"/>
    <n v="17"/>
    <n v="0"/>
    <n v="0"/>
    <n v="17"/>
    <n v="0"/>
    <n v="0"/>
    <n v="17"/>
    <n v="177206258"/>
    <n v="1101"/>
    <n v="17"/>
    <n v="0"/>
    <n v="0"/>
    <n v="0"/>
    <n v="0"/>
    <n v="0"/>
    <n v="0"/>
    <n v="0"/>
    <n v="0"/>
    <n v="0"/>
    <n v="0"/>
    <n v="0"/>
    <n v="17"/>
    <s v="domain\PeerSvc"/>
    <x v="1392"/>
    <n v="0"/>
  </r>
  <r>
    <s v="\\FS1\2018\124849"/>
    <n v="8"/>
    <n v="1086799452"/>
    <n v="3253"/>
    <n v="406"/>
    <n v="334091"/>
    <n v="18601358"/>
    <n v="2676845"/>
    <n v="291152402"/>
    <n v="0"/>
    <s v="\\FS1\2018\123456\2018\F\001\CC\2083711b-2405-4081-a4bf-0619c8375f1b\GLI.xml"/>
    <n v="8"/>
    <n v="0"/>
    <s v="\\FS1\2018\123456\2018\F\001\CC\2083711b-2405-4081-a4bf-0619c8375f1b\CFf_2083711b-2405-4081-a4bf-0619c8375f1b_2083711b-2405-4081-a4bf-0619c8375f1b.docx"/>
    <n v="209"/>
    <n v="0"/>
    <n v="0"/>
    <n v="0"/>
    <n v="0"/>
    <n v="0"/>
    <n v="0"/>
    <n v="0"/>
    <n v="0"/>
    <d v="2020-02-08T22:15:22"/>
    <d v="2020-02-09T01:24:53"/>
    <d v="2020-02-08T21:42:59"/>
    <n v="230741"/>
    <n v="12"/>
    <n v="8"/>
    <n v="8576765"/>
    <n v="32"/>
    <n v="17"/>
    <n v="18039647"/>
    <n v="87"/>
    <n v="31"/>
    <n v="1082045160"/>
    <n v="3235"/>
    <n v="406"/>
    <n v="9426808"/>
    <n v="24"/>
    <n v="406"/>
    <n v="30031168"/>
    <n v="58"/>
    <n v="406"/>
    <n v="165004259"/>
    <n v="257"/>
    <n v="406"/>
    <n v="1086799452"/>
    <n v="3253"/>
    <n v="406"/>
    <n v="4736474"/>
    <n v="15"/>
    <n v="0"/>
    <n v="24345747"/>
    <n v="47"/>
    <n v="1"/>
    <n v="157116008"/>
    <n v="236"/>
    <n v="3"/>
    <n v="1067951005"/>
    <n v="3216"/>
    <n v="406"/>
    <s v="domain\PeerSvc"/>
    <x v="1393"/>
    <n v="1"/>
  </r>
  <r>
    <s v="\\FS1\2018\124850"/>
    <n v="8"/>
    <n v="1790725907"/>
    <n v="8479"/>
    <n v="863"/>
    <n v="211195"/>
    <n v="15302285"/>
    <n v="2075001"/>
    <n v="806882241"/>
    <n v="0"/>
    <s v="\\FS1\2018\123456\2018\P\001\CC\2083711b-2405-4081-a4bf-0619c8375f1b\CFf_2083711b-2405-4081-a4bf-0619c8375f1b_2083711b-2405-4081-a4bf-0619c8375f1b.docx"/>
    <n v="8"/>
    <n v="0"/>
    <s v="\\FS1\2018\123456\2018\Y\001\CC\2083711b-2405-4081-a4bf-0619c8375f1b\FC_CFf_2083711b-2405-4081-a4bf-0619c8375f1b_2083711b-2405-4081-a4bf-0619c8375f1b.docx"/>
    <n v="212"/>
    <n v="0"/>
    <n v="0"/>
    <n v="0"/>
    <n v="0"/>
    <n v="0"/>
    <n v="1"/>
    <n v="1"/>
    <n v="0"/>
    <d v="2020-02-08T20:39:36"/>
    <d v="2020-02-09T01:17:27"/>
    <d v="2020-02-08T20:39:27"/>
    <n v="1138346"/>
    <n v="2"/>
    <n v="2"/>
    <n v="34863282"/>
    <n v="112"/>
    <n v="38"/>
    <n v="103535292"/>
    <n v="342"/>
    <n v="81"/>
    <n v="1615908665"/>
    <n v="7495"/>
    <n v="863"/>
    <n v="6291072"/>
    <n v="15"/>
    <n v="863"/>
    <n v="53226431"/>
    <n v="141"/>
    <n v="863"/>
    <n v="168139304"/>
    <n v="430"/>
    <n v="863"/>
    <n v="1790725907"/>
    <n v="8479"/>
    <n v="863"/>
    <n v="1134479"/>
    <n v="2"/>
    <n v="0"/>
    <n v="29363816"/>
    <n v="107"/>
    <n v="14"/>
    <n v="101830171"/>
    <n v="338"/>
    <n v="32"/>
    <n v="1591609181"/>
    <n v="7465"/>
    <n v="863"/>
    <s v="domain\PeerSvc"/>
    <x v="1394"/>
    <n v="1"/>
  </r>
  <r>
    <s v="\\FS1\2018\124851"/>
    <n v="8"/>
    <n v="475617659"/>
    <n v="1432"/>
    <n v="180"/>
    <n v="332135"/>
    <n v="9230879"/>
    <n v="2642320"/>
    <n v="256037998"/>
    <n v="0"/>
    <s v="\\FS1\2018\123456\2018\F\001\CC\2083711b-2405-4081-a4bf-0619c8375f1b\GLI.xml"/>
    <n v="8"/>
    <n v="0"/>
    <s v="\\FS1\2018\123456\2018\K\001\CC\2083711b-2405-4081-a4bf-0619c8375f1b\MASK_CFf_2083711b-2405-4081-a4bf-0619c8375f1b_2083711b-2405-4081-a4bf-0619c8375f1b.docx"/>
    <n v="214"/>
    <n v="0"/>
    <n v="0"/>
    <n v="0"/>
    <n v="0"/>
    <n v="0"/>
    <n v="0"/>
    <n v="0"/>
    <n v="0"/>
    <d v="2020-02-08T16:26:11"/>
    <d v="2020-02-09T01:03:21"/>
    <d v="2020-02-08T16:02:14"/>
    <n v="3066270"/>
    <n v="7"/>
    <n v="3"/>
    <n v="3403672"/>
    <n v="16"/>
    <n v="8"/>
    <n v="66440695"/>
    <n v="229"/>
    <n v="55"/>
    <n v="474138439"/>
    <n v="1425"/>
    <n v="180"/>
    <n v="3066270"/>
    <n v="7"/>
    <n v="180"/>
    <n v="16375395"/>
    <n v="21"/>
    <n v="180"/>
    <n v="83547154"/>
    <n v="262"/>
    <n v="180"/>
    <n v="475617659"/>
    <n v="1432"/>
    <n v="180"/>
    <n v="1125685"/>
    <n v="4"/>
    <n v="0"/>
    <n v="4181657"/>
    <n v="14"/>
    <n v="0"/>
    <n v="40255235"/>
    <n v="197"/>
    <n v="6"/>
    <n v="471710447"/>
    <n v="1421"/>
    <n v="180"/>
    <s v="domain\PeerSvc"/>
    <x v="1395"/>
    <n v="1"/>
  </r>
  <r>
    <s v="\\FS1\2018\124852"/>
    <n v="8"/>
    <n v="287000031"/>
    <n v="947"/>
    <n v="127"/>
    <n v="303062"/>
    <n v="2185739"/>
    <n v="2259842"/>
    <n v="180171433"/>
    <n v="0"/>
    <s v="\\FS1\2018\123456\2018\I\002\CC\2083711b-2405-4081-a4bf-0619c8375f1b\GLI.xml"/>
    <n v="8"/>
    <n v="0"/>
    <s v="\\FS1\2018\123456\2018\I\002\CC\2083711b-2405-4081-a4bf-0619c8375f1b\CFf_2083711b-2405-4081-a4bf-0619c8375f1b_2083711b-2405-4081-a4bf-0619c8375f1b.docx"/>
    <n v="209"/>
    <n v="0"/>
    <n v="0"/>
    <n v="0"/>
    <n v="0"/>
    <n v="0"/>
    <n v="0"/>
    <n v="0"/>
    <n v="0"/>
    <d v="2020-02-07T22:42:25"/>
    <d v="2020-02-08T21:18:52"/>
    <d v="2020-01-31T04:17:41"/>
    <n v="0"/>
    <n v="0"/>
    <n v="0"/>
    <n v="0"/>
    <n v="0"/>
    <n v="1"/>
    <n v="11014517"/>
    <n v="34"/>
    <n v="9"/>
    <n v="278790704"/>
    <n v="915"/>
    <n v="127"/>
    <n v="0"/>
    <n v="0"/>
    <n v="127"/>
    <n v="0"/>
    <n v="0"/>
    <n v="127"/>
    <n v="15058586"/>
    <n v="40"/>
    <n v="127"/>
    <n v="287000031"/>
    <n v="947"/>
    <n v="127"/>
    <n v="0"/>
    <n v="0"/>
    <n v="0"/>
    <n v="0"/>
    <n v="0"/>
    <n v="0"/>
    <n v="8880560"/>
    <n v="29"/>
    <n v="1"/>
    <n v="275197794"/>
    <n v="915"/>
    <n v="127"/>
    <s v="domain\PeerSvc"/>
    <x v="1396"/>
    <n v="1"/>
  </r>
  <r>
    <s v="\\FS1\2018\124853"/>
    <n v="8"/>
    <n v="258923124"/>
    <n v="848"/>
    <n v="135"/>
    <n v="305333"/>
    <n v="811218"/>
    <n v="1917949"/>
    <n v="155285266"/>
    <n v="0"/>
    <s v="\\FS1\2018\123456\2018\P\001\CC\2083711b-2405-4081-a4bf-0619c8375f1b\GLI.xml"/>
    <n v="8"/>
    <n v="0"/>
    <s v="\\FS1\2018\123456\2018\P\001\CC\2083711b-2405-4081-a4bf-0619c8375f1b\CFf_2083711b-2405-4081-a4bf-0619c8375f1b_2083711b-2405-4081-a4bf-0619c8375f1b.docx"/>
    <n v="209"/>
    <n v="0"/>
    <n v="0"/>
    <n v="0"/>
    <n v="0"/>
    <n v="0"/>
    <n v="0"/>
    <n v="0"/>
    <n v="0"/>
    <d v="2020-02-07T23:05:26"/>
    <d v="2020-02-09T01:08:13"/>
    <d v="2020-02-07T22:37:11"/>
    <n v="0"/>
    <n v="0"/>
    <n v="0"/>
    <n v="3688058"/>
    <n v="10"/>
    <n v="7"/>
    <n v="7785646"/>
    <n v="21"/>
    <n v="8"/>
    <n v="252525983"/>
    <n v="820"/>
    <n v="135"/>
    <n v="1527740"/>
    <n v="3"/>
    <n v="135"/>
    <n v="6355224"/>
    <n v="15"/>
    <n v="135"/>
    <n v="12272517"/>
    <n v="30"/>
    <n v="135"/>
    <n v="258923124"/>
    <n v="848"/>
    <n v="135"/>
    <n v="0"/>
    <n v="0"/>
    <n v="0"/>
    <n v="3316757"/>
    <n v="9"/>
    <n v="1"/>
    <n v="9419006"/>
    <n v="24"/>
    <n v="2"/>
    <n v="244951321"/>
    <n v="796"/>
    <n v="135"/>
    <s v="domain\PeerSvc"/>
    <x v="1397"/>
    <n v="1"/>
  </r>
  <r>
    <s v="\\FS1\2018\124854"/>
    <n v="8"/>
    <n v="478336548"/>
    <n v="1518"/>
    <n v="158"/>
    <n v="315109"/>
    <n v="3295713"/>
    <n v="3027446"/>
    <n v="379396961"/>
    <n v="0"/>
    <s v="\\FS1\2018\123456\2018\P\001\CC\2083711b-2405-4081-a4bf-0619c8375f1b\GLI.xml"/>
    <n v="8"/>
    <n v="0"/>
    <s v="\\FS1\2018\123456\2018\I\001\CC\2083711b-2405-4081-a4bf-0619c8375f1b\FC_CF_37300_2083711b-2405-4081-a4bf-0619c8375f1b_2083711b-2405-4081-a4bf-0619c8375f1b.docx"/>
    <n v="215"/>
    <n v="0"/>
    <n v="0"/>
    <n v="0"/>
    <n v="0"/>
    <n v="0"/>
    <n v="0"/>
    <n v="1"/>
    <n v="0"/>
    <d v="2020-02-07T14:25:01"/>
    <d v="2020-02-08T23:52:02"/>
    <d v="2020-02-07T14:23:15"/>
    <n v="0"/>
    <n v="0"/>
    <n v="0"/>
    <n v="21642790"/>
    <n v="60"/>
    <n v="7"/>
    <n v="37158847"/>
    <n v="98"/>
    <n v="7"/>
    <n v="457234512"/>
    <n v="1410"/>
    <n v="158"/>
    <n v="2135021"/>
    <n v="1"/>
    <n v="158"/>
    <n v="31520797"/>
    <n v="72"/>
    <n v="158"/>
    <n v="56530740"/>
    <n v="128"/>
    <n v="158"/>
    <n v="478336548"/>
    <n v="1518"/>
    <n v="158"/>
    <n v="0"/>
    <n v="0"/>
    <n v="0"/>
    <n v="28963841"/>
    <n v="65"/>
    <n v="0"/>
    <n v="51106893"/>
    <n v="112"/>
    <n v="0"/>
    <n v="366898675"/>
    <n v="1286"/>
    <n v="158"/>
    <s v="domain\PeerSvc"/>
    <x v="1398"/>
    <n v="1"/>
  </r>
  <r>
    <s v="\\FS1\2018\124855"/>
    <n v="8"/>
    <n v="195659538"/>
    <n v="85"/>
    <n v="22"/>
    <n v="2301876"/>
    <n v="24123736"/>
    <n v="8893615"/>
    <n v="191732654"/>
    <n v="0"/>
    <s v="\\FS1\2018\123456\2018\P\001\PC\PP\2083711b-2405-4081-a4bf-0619c8375f1b.cp"/>
    <n v="8"/>
    <n v="0"/>
    <s v="\\FS1\2018\123456\2018\P\001\CC\2083711b-2405-4081-a4bf-0619c8375f1b\CFf_2083711b-2405-4081-a4bf-0619c8375f1b_2083711b-2405-4081-a4bf-0619c8375f1b.docx"/>
    <n v="209"/>
    <n v="0"/>
    <n v="0"/>
    <n v="0"/>
    <n v="0"/>
    <n v="0"/>
    <n v="0"/>
    <n v="0"/>
    <n v="0"/>
    <d v="2020-02-07T12:01:03"/>
    <d v="2020-02-08T20:40:18"/>
    <d v="2020-02-07T12:00:53"/>
    <n v="0"/>
    <n v="0"/>
    <n v="0"/>
    <n v="935915"/>
    <n v="1"/>
    <n v="1"/>
    <n v="935915"/>
    <n v="1"/>
    <n v="1"/>
    <n v="195352562"/>
    <n v="83"/>
    <n v="22"/>
    <n v="0"/>
    <n v="0"/>
    <n v="22"/>
    <n v="2841336"/>
    <n v="3"/>
    <n v="22"/>
    <n v="2841336"/>
    <n v="3"/>
    <n v="22"/>
    <n v="195659538"/>
    <n v="85"/>
    <n v="22"/>
    <n v="0"/>
    <n v="0"/>
    <n v="0"/>
    <n v="1905421"/>
    <n v="2"/>
    <n v="0"/>
    <n v="1905421"/>
    <n v="2"/>
    <n v="0"/>
    <n v="189158864"/>
    <n v="79"/>
    <n v="22"/>
    <s v="domain\PeerSvc"/>
    <x v="1399"/>
    <n v="1"/>
  </r>
  <r>
    <s v="\\FS1\2018\124856"/>
    <n v="8"/>
    <n v="5599967"/>
    <n v="38"/>
    <n v="15"/>
    <n v="147367"/>
    <n v="512340"/>
    <n v="373331"/>
    <n v="3913805"/>
    <n v="0"/>
    <s v="\\FS1\2018\123456\2018\I\001\CC\2083711b-2405-4081-a4bf-0619c8375f1b\GMI.xml"/>
    <n v="8"/>
    <n v="0"/>
    <s v="\\FS1\2018\123456\2018\I\001\CC\2083711b-2405-4081-a4bf-0619c8375f1b\CFf_2083711b-2405-4081-a4bf-0619c8375f1b_2083711b-2405-4081-a4bf-0619c8375f1b.docx"/>
    <n v="209"/>
    <n v="0"/>
    <n v="0"/>
    <n v="0"/>
    <n v="0"/>
    <n v="0"/>
    <n v="0"/>
    <n v="0"/>
    <n v="0"/>
    <d v="2019-05-17T06:16:47"/>
    <d v="2020-02-08T21:16:50"/>
    <d v="2019-05-17T06:16:42"/>
    <n v="0"/>
    <n v="0"/>
    <n v="0"/>
    <n v="0"/>
    <n v="0"/>
    <n v="0"/>
    <n v="0"/>
    <n v="0"/>
    <n v="0"/>
    <n v="4107020"/>
    <n v="28"/>
    <n v="15"/>
    <n v="0"/>
    <n v="0"/>
    <n v="15"/>
    <n v="0"/>
    <n v="0"/>
    <n v="15"/>
    <n v="0"/>
    <n v="0"/>
    <n v="15"/>
    <n v="5599967"/>
    <n v="38"/>
    <n v="15"/>
    <n v="0"/>
    <n v="0"/>
    <n v="0"/>
    <n v="0"/>
    <n v="0"/>
    <n v="0"/>
    <n v="0"/>
    <n v="0"/>
    <n v="0"/>
    <n v="4107020"/>
    <n v="28"/>
    <n v="15"/>
    <s v="domain\PeerSvc"/>
    <x v="1400"/>
    <n v="0"/>
  </r>
  <r>
    <s v="\\FS1\2018\124857"/>
    <n v="8"/>
    <n v="342596221"/>
    <n v="912"/>
    <n v="118"/>
    <n v="375653"/>
    <n v="6642453"/>
    <n v="2903357"/>
    <n v="276386237"/>
    <n v="0"/>
    <s v="\\FS1\2018\123456\2018\S\001\CC\2083711b-2405-4081-a4bf-0619c8375f1b\GMI.xml"/>
    <n v="8"/>
    <n v="0"/>
    <s v="\\FS1\2018\123456\2018\S\001\CC\2083711b-2405-4081-a4bf-0619c8375f1b\CFf_2083711b-2405-4081-a4bf-0619c8375f1b_2083711b-2405-4081-a4bf-0619c8375f1b.docx"/>
    <n v="209"/>
    <n v="0"/>
    <n v="0"/>
    <n v="0"/>
    <n v="0"/>
    <n v="0"/>
    <n v="0"/>
    <n v="0"/>
    <n v="0"/>
    <d v="2020-02-06T20:57:00"/>
    <d v="2020-02-09T00:46:14"/>
    <d v="2020-02-06T20:56:53"/>
    <n v="0"/>
    <n v="0"/>
    <n v="0"/>
    <n v="3271641"/>
    <n v="6"/>
    <n v="3"/>
    <n v="17302299"/>
    <n v="41"/>
    <n v="16"/>
    <n v="342425502"/>
    <n v="911"/>
    <n v="118"/>
    <n v="0"/>
    <n v="0"/>
    <n v="118"/>
    <n v="7131932"/>
    <n v="13"/>
    <n v="118"/>
    <n v="24205086"/>
    <n v="52"/>
    <n v="118"/>
    <n v="342596221"/>
    <n v="912"/>
    <n v="118"/>
    <n v="0"/>
    <n v="0"/>
    <n v="0"/>
    <n v="5005504"/>
    <n v="9"/>
    <n v="0"/>
    <n v="21433904"/>
    <n v="46"/>
    <n v="7"/>
    <n v="342425502"/>
    <n v="911"/>
    <n v="118"/>
    <s v="domain\PeerSvc"/>
    <x v="1401"/>
    <n v="1"/>
  </r>
  <r>
    <s v="\\FS1\2018\124858"/>
    <n v="8"/>
    <n v="543514539"/>
    <n v="1988"/>
    <n v="196"/>
    <n v="273397"/>
    <n v="3456166"/>
    <n v="2773033"/>
    <n v="251696300"/>
    <n v="0"/>
    <s v="\\FS1\2018\123456\2018\S\001\CC\2083711b-2405-4081-a4bf-0619c8375f1b\GLI.xml"/>
    <n v="8"/>
    <n v="0"/>
    <s v="\\FS1\2018\123456\2018\P\001\CC\2083711b-2405-4081-a4bf-0619c8375f1b\FC_CFf_2083711b-2405-4081-a4bf-0619c8375f1b_2083711b-2405-4081-a4bf-0619c8375f1b.docx"/>
    <n v="212"/>
    <n v="0"/>
    <n v="0"/>
    <n v="0"/>
    <n v="0"/>
    <n v="0"/>
    <n v="0"/>
    <n v="0"/>
    <n v="0"/>
    <d v="2020-02-08T22:22:37"/>
    <d v="2020-02-09T01:24:52"/>
    <d v="2020-02-08T21:09:41"/>
    <n v="1654035"/>
    <n v="6"/>
    <n v="3"/>
    <n v="51290253"/>
    <n v="329"/>
    <n v="66"/>
    <n v="163039791"/>
    <n v="493"/>
    <n v="69"/>
    <n v="526664788"/>
    <n v="1886"/>
    <n v="196"/>
    <n v="5635928"/>
    <n v="10"/>
    <n v="196"/>
    <n v="55132941"/>
    <n v="333"/>
    <n v="196"/>
    <n v="230120880"/>
    <n v="584"/>
    <n v="196"/>
    <n v="543514539"/>
    <n v="1988"/>
    <n v="196"/>
    <n v="2955338"/>
    <n v="6"/>
    <n v="0"/>
    <n v="9924855"/>
    <n v="274"/>
    <n v="4"/>
    <n v="124293824"/>
    <n v="438"/>
    <n v="4"/>
    <n v="520563679"/>
    <n v="1876"/>
    <n v="196"/>
    <s v="domain\PeerSvc"/>
    <x v="1402"/>
    <n v="1"/>
  </r>
  <r>
    <s v="\\FS1\2018\124859"/>
    <n v="8"/>
    <n v="5289669017"/>
    <n v="15712"/>
    <n v="1662"/>
    <n v="336664"/>
    <n v="10820103"/>
    <n v="3182713"/>
    <n v="412592441"/>
    <n v="0"/>
    <s v="\\FS1\2018\123456\2018\Y\001\CC\2083711b-2405-4081-a4bf-0619c8375f1b\GLI.xml"/>
    <n v="8"/>
    <n v="0"/>
    <s v="\\FS1\2018\123456\2018\I\006\CC\2083711b-2405-4081-a4bf-0619c8375f1b\Cache_CF_25_2083711b-2405-4081-a4bf-0619c8375f1b_2083711b-2405-4081-a4bf-0619c8375f1b.docx"/>
    <n v="215"/>
    <n v="0"/>
    <n v="0"/>
    <n v="0"/>
    <n v="0"/>
    <n v="0"/>
    <n v="0"/>
    <n v="4"/>
    <n v="1"/>
    <d v="2020-02-08T22:17:44"/>
    <d v="2020-02-09T01:24:53"/>
    <d v="2020-02-08T22:17:43"/>
    <n v="7639473"/>
    <n v="16"/>
    <n v="19"/>
    <n v="30381462"/>
    <n v="123"/>
    <n v="48"/>
    <n v="264985756"/>
    <n v="753"/>
    <n v="163"/>
    <n v="5274448768"/>
    <n v="15630"/>
    <n v="1662"/>
    <n v="62357379"/>
    <n v="110"/>
    <n v="1662"/>
    <n v="123483845"/>
    <n v="229"/>
    <n v="1662"/>
    <n v="574822004"/>
    <n v="1174"/>
    <n v="1662"/>
    <n v="5289669017"/>
    <n v="15712"/>
    <n v="1662"/>
    <n v="39453135"/>
    <n v="45"/>
    <n v="0"/>
    <n v="102902218"/>
    <n v="193"/>
    <n v="0"/>
    <n v="404024151"/>
    <n v="850"/>
    <n v="7"/>
    <n v="5228717457"/>
    <n v="15555"/>
    <n v="1662"/>
    <s v="domain\PeerSvc"/>
    <x v="1403"/>
    <n v="1"/>
  </r>
  <r>
    <s v="\\FS1\2018\124860"/>
    <n v="8"/>
    <n v="257234824"/>
    <n v="1126"/>
    <n v="133"/>
    <n v="228450"/>
    <n v="3448369"/>
    <n v="1934096"/>
    <n v="163585101"/>
    <n v="0"/>
    <s v="\\FS1\2018\123456\2018\C\001\CC\2083711b-2405-4081-a4bf-0619c8375f1b\GMI.xml"/>
    <n v="8"/>
    <n v="0"/>
    <s v="\\FS1\2018\123456\2018\C\001\CC\2083711b-2405-4081-a4bf-0619c8375f1b\FC_CFf_2083711b-2405-4081-a4bf-0619c8375f1b_2083711b-2405-4081-a4bf-0619c8375f1b.docx"/>
    <n v="212"/>
    <n v="0"/>
    <n v="0"/>
    <n v="0"/>
    <n v="0"/>
    <n v="0"/>
    <n v="0"/>
    <n v="0"/>
    <n v="0"/>
    <d v="2020-02-08T18:33:55"/>
    <d v="2020-02-09T01:24:13"/>
    <d v="2020-02-08T18:33:55"/>
    <n v="665879"/>
    <n v="6"/>
    <n v="6"/>
    <n v="8177016"/>
    <n v="31"/>
    <n v="12"/>
    <n v="13668616"/>
    <n v="51"/>
    <n v="18"/>
    <n v="240227132"/>
    <n v="1025"/>
    <n v="133"/>
    <n v="2478802"/>
    <n v="10"/>
    <n v="133"/>
    <n v="13384572"/>
    <n v="40"/>
    <n v="133"/>
    <n v="19508226"/>
    <n v="66"/>
    <n v="133"/>
    <n v="257234824"/>
    <n v="1126"/>
    <n v="133"/>
    <n v="1194063"/>
    <n v="7"/>
    <n v="3"/>
    <n v="11794321"/>
    <n v="37"/>
    <n v="5"/>
    <n v="17300031"/>
    <n v="57"/>
    <n v="7"/>
    <n v="233698254"/>
    <n v="1015"/>
    <n v="133"/>
    <s v="domain\PeerSvc"/>
    <x v="1404"/>
    <n v="1"/>
  </r>
  <r>
    <s v="\\FS1\2018\124861"/>
    <n v="6"/>
    <n v="624934"/>
    <n v="2"/>
    <n v="3"/>
    <n v="312467"/>
    <n v="313889"/>
    <n v="208311"/>
    <n v="624934"/>
    <n v="0"/>
    <s v="\\FS1\2018\123456\2018\I\001\2083711b-2405-4081-a4bf-0619c8375f1b_FC.rr"/>
    <n v="6"/>
    <n v="0"/>
    <s v="\\FS1\2018\123456\2018\I\001\2083711b-2405-4081-a4bf-0619c8375f1b_FC.rr"/>
    <n v="95"/>
    <n v="0"/>
    <n v="0"/>
    <n v="0"/>
    <n v="0"/>
    <n v="0"/>
    <n v="0"/>
    <n v="0"/>
    <n v="0"/>
    <d v="2019-06-12T06:00:42"/>
    <d v="2020-02-08T21:01:34"/>
    <d v="2019-06-12T06:00:40"/>
    <n v="0"/>
    <n v="0"/>
    <n v="0"/>
    <n v="0"/>
    <n v="0"/>
    <n v="0"/>
    <n v="0"/>
    <n v="0"/>
    <n v="0"/>
    <n v="624934"/>
    <n v="2"/>
    <n v="3"/>
    <n v="0"/>
    <n v="0"/>
    <n v="3"/>
    <n v="0"/>
    <n v="0"/>
    <n v="3"/>
    <n v="0"/>
    <n v="0"/>
    <n v="3"/>
    <n v="624934"/>
    <n v="2"/>
    <n v="3"/>
    <n v="0"/>
    <n v="0"/>
    <n v="0"/>
    <n v="0"/>
    <n v="0"/>
    <n v="0"/>
    <n v="0"/>
    <n v="0"/>
    <n v="0"/>
    <n v="624934"/>
    <n v="2"/>
    <n v="3"/>
    <s v="domain\PeerSvc"/>
    <x v="1405"/>
    <n v="0"/>
  </r>
  <r>
    <s v="\\FS1\2018\124862"/>
    <n v="8"/>
    <n v="454390174"/>
    <n v="1391"/>
    <n v="207"/>
    <n v="326664"/>
    <n v="6152835"/>
    <n v="2195121"/>
    <n v="253990317"/>
    <n v="0"/>
    <s v="\\FS1\2018\123456\2018\C\001\CC\2083711b-2405-4081-a4bf-0619c8375f1b\GMI.xml"/>
    <n v="8"/>
    <n v="0"/>
    <s v="\\FS1\2018\123456\2018\S\001\CC\2083711b-2405-4081-a4bf-0619c8375f1b\FC_CF_1_2083711b-2405-4081-a4bf-0619c8375f1b_2083711b-2405-4081-a4bf-0619c8375f1b.docx"/>
    <n v="211"/>
    <n v="0"/>
    <n v="0"/>
    <n v="0"/>
    <n v="0"/>
    <n v="0"/>
    <n v="0"/>
    <n v="0"/>
    <n v="0"/>
    <d v="2020-02-04T13:43:43"/>
    <d v="2020-02-08T21:00:35"/>
    <d v="2020-02-04T13:43:36"/>
    <n v="0"/>
    <n v="0"/>
    <n v="0"/>
    <n v="614251"/>
    <n v="1"/>
    <n v="1"/>
    <n v="29219373"/>
    <n v="45"/>
    <n v="13"/>
    <n v="452305412"/>
    <n v="1381"/>
    <n v="207"/>
    <n v="0"/>
    <n v="0"/>
    <n v="207"/>
    <n v="1228608"/>
    <n v="4"/>
    <n v="207"/>
    <n v="46321136"/>
    <n v="68"/>
    <n v="207"/>
    <n v="454390174"/>
    <n v="1391"/>
    <n v="207"/>
    <n v="0"/>
    <n v="0"/>
    <n v="0"/>
    <n v="1228555"/>
    <n v="3"/>
    <n v="0"/>
    <n v="11388483"/>
    <n v="36"/>
    <n v="0"/>
    <n v="443068294"/>
    <n v="1366"/>
    <n v="207"/>
    <s v="domain\PeerSvc"/>
    <x v="1406"/>
    <n v="1"/>
  </r>
  <r>
    <s v="\\FS1\2018\124863"/>
    <n v="8"/>
    <n v="4183347231"/>
    <n v="1571"/>
    <n v="244"/>
    <n v="2662856"/>
    <n v="34445301"/>
    <n v="17144865"/>
    <n v="1886719584"/>
    <n v="0"/>
    <s v="\\FS1\2018\123456\2018\P\001\CC\2083711b-2405-4081-a4bf-0619c8375f1b\LGP.docx"/>
    <n v="8"/>
    <n v="0"/>
    <s v="\\FS1\2018\123456\2018\P\001\CC\2083711b-2405-4081-a4bf-0619c8375f1b\LGP.docx"/>
    <n v="142"/>
    <n v="0"/>
    <n v="0"/>
    <n v="0"/>
    <n v="0"/>
    <n v="0"/>
    <n v="0"/>
    <n v="0"/>
    <n v="0"/>
    <d v="2020-02-07T22:42:24"/>
    <d v="2020-02-09T00:49:09"/>
    <d v="2020-02-07T18:46:04"/>
    <n v="0"/>
    <n v="0"/>
    <n v="0"/>
    <n v="1025120587"/>
    <n v="358"/>
    <n v="17"/>
    <n v="2154205041"/>
    <n v="589"/>
    <n v="25"/>
    <n v="4183347231"/>
    <n v="1571"/>
    <n v="244"/>
    <n v="186379835"/>
    <n v="46"/>
    <n v="244"/>
    <n v="1110177436"/>
    <n v="368"/>
    <n v="244"/>
    <n v="2260721788"/>
    <n v="606"/>
    <n v="244"/>
    <n v="4183347231"/>
    <n v="1571"/>
    <n v="244"/>
    <n v="0"/>
    <n v="0"/>
    <n v="0"/>
    <n v="445339930"/>
    <n v="137"/>
    <n v="1"/>
    <n v="1320179971"/>
    <n v="345"/>
    <n v="6"/>
    <n v="4183347231"/>
    <n v="1571"/>
    <n v="244"/>
    <s v="domain\PeerSvc"/>
    <x v="1407"/>
    <n v="1"/>
  </r>
  <r>
    <s v="\\FS1\2018\124864"/>
    <n v="8"/>
    <n v="616548529"/>
    <n v="2784"/>
    <n v="293"/>
    <n v="221461"/>
    <n v="2338584"/>
    <n v="2104261"/>
    <n v="371693059"/>
    <n v="0"/>
    <s v="\\FS1\2018\123456\2018\S\001\CC\2083711b-2405-4081-a4bf-0619c8375f1b\GMI.xml"/>
    <n v="8"/>
    <n v="0"/>
    <s v="\\FS1\2018\123456\2018\I\001\CC\2083711b-2405-4081-a4bf-0619c8375f1b\CF_45100_2083711b-2405-4081-a4bf-0619c8375f1b_2083711b-2405-4081-a4bf-0619c8375f1b.docx"/>
    <n v="212"/>
    <n v="0"/>
    <n v="0"/>
    <n v="0"/>
    <n v="0"/>
    <n v="0"/>
    <n v="0"/>
    <n v="1"/>
    <n v="0"/>
    <d v="2020-01-30T10:30:07"/>
    <d v="2020-02-08T21:34:48"/>
    <d v="2020-01-30T09:29:49"/>
    <n v="0"/>
    <n v="0"/>
    <n v="0"/>
    <n v="0"/>
    <n v="0"/>
    <n v="0"/>
    <n v="2151378"/>
    <n v="3"/>
    <n v="1"/>
    <n v="556298510"/>
    <n v="2417"/>
    <n v="293"/>
    <n v="0"/>
    <n v="0"/>
    <n v="293"/>
    <n v="0"/>
    <n v="0"/>
    <n v="293"/>
    <n v="2868504"/>
    <n v="4"/>
    <n v="293"/>
    <n v="616548529"/>
    <n v="2784"/>
    <n v="293"/>
    <n v="0"/>
    <n v="0"/>
    <n v="0"/>
    <n v="0"/>
    <n v="0"/>
    <n v="0"/>
    <n v="717126"/>
    <n v="1"/>
    <n v="0"/>
    <n v="539712266"/>
    <n v="2357"/>
    <n v="293"/>
    <s v="domain\PeerSvc"/>
    <x v="1408"/>
    <n v="1"/>
  </r>
  <r>
    <s v="\\FS1\2018\124865"/>
    <n v="8"/>
    <n v="221794788"/>
    <n v="1051"/>
    <n v="117"/>
    <n v="211032"/>
    <n v="1649083"/>
    <n v="1895681"/>
    <n v="166787672"/>
    <n v="0"/>
    <s v="\\FS1\2018\123456\2018\I\001\PC\PP\2083711b-2405-4081-a4bf-0619c8375f1b.cp"/>
    <n v="8"/>
    <n v="0"/>
    <s v="\\FS1\2018\123456\2018\P\001\CC\2083711b-2405-4081-a4bf-0619c8375f1b\CFf_2083711b-2405-4081-a4bf-0619c8375f1b_2083711b-2405-4081-a4bf-0619c8375f1b.docx"/>
    <n v="209"/>
    <n v="0"/>
    <n v="0"/>
    <n v="0"/>
    <n v="0"/>
    <n v="0"/>
    <n v="0"/>
    <n v="0"/>
    <n v="0"/>
    <d v="2020-02-07T18:02:05"/>
    <d v="2020-02-09T04:54:31"/>
    <d v="2020-02-07T17:26:59"/>
    <n v="0"/>
    <n v="0"/>
    <n v="0"/>
    <n v="786459"/>
    <n v="7"/>
    <n v="3"/>
    <n v="3053896"/>
    <n v="33"/>
    <n v="9"/>
    <n v="218253204"/>
    <n v="1037"/>
    <n v="117"/>
    <n v="1337308"/>
    <n v="8"/>
    <n v="117"/>
    <n v="1337308"/>
    <n v="8"/>
    <n v="117"/>
    <n v="6950908"/>
    <n v="40"/>
    <n v="117"/>
    <n v="221794788"/>
    <n v="1050"/>
    <n v="117"/>
    <n v="0"/>
    <n v="0"/>
    <n v="0"/>
    <n v="776226"/>
    <n v="6"/>
    <n v="0"/>
    <n v="4062210"/>
    <n v="30"/>
    <n v="0"/>
    <n v="218639929"/>
    <n v="1038"/>
    <n v="117"/>
    <s v="domain\PeerSvc"/>
    <x v="1409"/>
    <n v="1"/>
  </r>
  <r>
    <s v="\\FS1\2018\124866"/>
    <n v="8"/>
    <n v="3522526371"/>
    <n v="8967"/>
    <n v="1153"/>
    <n v="392832"/>
    <n v="21624440"/>
    <n v="3055096"/>
    <n v="392887640"/>
    <n v="0"/>
    <s v="\\FS1\2018\123456\2018\C\001\CC\2083711b-2405-4081-a4bf-0619c8375f1b\GLI.xml"/>
    <n v="8"/>
    <n v="0"/>
    <s v="\\FS1\2018\123456\2018\K\001\CC\2083711b-2405-4081-a4bf-0619c8375f1b\MASK_CFf_2083711b-2405-4081-a4bf-0619c8375f1b_2083711b-2405-4081-a4bf-0619c8375f1b.docx"/>
    <n v="214"/>
    <n v="0"/>
    <n v="0"/>
    <n v="0"/>
    <n v="0"/>
    <n v="0"/>
    <n v="0"/>
    <n v="3"/>
    <n v="1"/>
    <d v="2020-02-08T14:35:11"/>
    <d v="2020-02-09T00:56:10"/>
    <d v="2020-02-08T14:35:10"/>
    <n v="436844"/>
    <n v="1"/>
    <n v="1"/>
    <n v="32503843"/>
    <n v="53"/>
    <n v="27"/>
    <n v="178031377"/>
    <n v="291"/>
    <n v="68"/>
    <n v="3522526371"/>
    <n v="8967"/>
    <n v="1153"/>
    <n v="848159"/>
    <n v="2"/>
    <n v="1153"/>
    <n v="79288024"/>
    <n v="97"/>
    <n v="1153"/>
    <n v="340208000"/>
    <n v="448"/>
    <n v="1153"/>
    <n v="3522526371"/>
    <n v="8967"/>
    <n v="1153"/>
    <n v="848159"/>
    <n v="2"/>
    <n v="0"/>
    <n v="61699677"/>
    <n v="76"/>
    <n v="2"/>
    <n v="253094780"/>
    <n v="356"/>
    <n v="13"/>
    <n v="3522526371"/>
    <n v="8967"/>
    <n v="1153"/>
    <s v="domain\PeerSvc"/>
    <x v="1410"/>
    <n v="1"/>
  </r>
  <r>
    <s v="\\FS1\2018\124867"/>
    <n v="8"/>
    <n v="349443582"/>
    <n v="1141"/>
    <n v="136"/>
    <n v="306260"/>
    <n v="1964608"/>
    <n v="2569438"/>
    <n v="227744029"/>
    <n v="0"/>
    <s v="\\FS1\2018\123456\2018\S\001\CC\2083711b-2405-4081-a4bf-0619c8375f1b\GMI.xml"/>
    <n v="8"/>
    <n v="0"/>
    <s v="\\FS1\2018\123456\2018\I\001\CC\2083711b-2405-4081-a4bf-0619c8375f1b\FC_CFf_2083711b-2405-4081-a4bf-0619c8375f1b_2083711b-2405-4081-a4bf-0619c8375f1b.docx"/>
    <n v="212"/>
    <n v="0"/>
    <n v="0"/>
    <n v="0"/>
    <n v="0"/>
    <n v="0"/>
    <n v="0"/>
    <n v="0"/>
    <n v="0"/>
    <d v="2020-02-08T12:51:33"/>
    <d v="2020-02-09T01:20:30"/>
    <d v="2020-02-08T09:36:37"/>
    <n v="1577321"/>
    <n v="13"/>
    <n v="2"/>
    <n v="1577321"/>
    <n v="13"/>
    <n v="2"/>
    <n v="4704003"/>
    <n v="26"/>
    <n v="6"/>
    <n v="330638003"/>
    <n v="1064"/>
    <n v="136"/>
    <n v="2772383"/>
    <n v="14"/>
    <n v="136"/>
    <n v="2772383"/>
    <n v="14"/>
    <n v="136"/>
    <n v="10116279"/>
    <n v="32"/>
    <n v="136"/>
    <n v="349443582"/>
    <n v="1140"/>
    <n v="136"/>
    <n v="2768186"/>
    <n v="13"/>
    <n v="0"/>
    <n v="2768186"/>
    <n v="13"/>
    <n v="0"/>
    <n v="6792100"/>
    <n v="26"/>
    <n v="0"/>
    <n v="307501828"/>
    <n v="1032"/>
    <n v="136"/>
    <s v="domain\PeerSvc"/>
    <x v="1411"/>
    <n v="1"/>
  </r>
  <r>
    <s v="\\FS1\2018\124868"/>
    <n v="8"/>
    <n v="70622542"/>
    <n v="202"/>
    <n v="50"/>
    <n v="349616"/>
    <n v="2282523"/>
    <n v="1412450"/>
    <n v="40937659"/>
    <n v="0"/>
    <s v="\\FS1\2018\123456\2018\F\001\CC\2083711b-2405-4081-a4bf-0619c8375f1b\GMI.xml"/>
    <n v="8"/>
    <n v="0"/>
    <s v="\\FS1\2018\123456\2018\F\001\CC\2083711b-2405-4081-a4bf-0619c8375f1b\CFf_2083711b-2405-4081-a4bf-0619c8375f1b_2083711b-2405-4081-a4bf-0619c8375f1b.docx"/>
    <n v="209"/>
    <n v="0"/>
    <n v="0"/>
    <n v="0"/>
    <n v="0"/>
    <n v="0"/>
    <n v="0"/>
    <n v="0"/>
    <n v="0"/>
    <d v="2020-01-13T22:13:40"/>
    <d v="2020-02-08T21:17:59"/>
    <d v="2020-01-13T22:03:14"/>
    <n v="0"/>
    <n v="0"/>
    <n v="0"/>
    <n v="0"/>
    <n v="0"/>
    <n v="0"/>
    <n v="5821043"/>
    <n v="4"/>
    <n v="2"/>
    <n v="67078355"/>
    <n v="182"/>
    <n v="50"/>
    <n v="0"/>
    <n v="0"/>
    <n v="50"/>
    <n v="1251936"/>
    <n v="3"/>
    <n v="50"/>
    <n v="11785240"/>
    <n v="13"/>
    <n v="50"/>
    <n v="70622542"/>
    <n v="202"/>
    <n v="50"/>
    <n v="0"/>
    <n v="0"/>
    <n v="0"/>
    <n v="0"/>
    <n v="0"/>
    <n v="0"/>
    <n v="5821043"/>
    <n v="4"/>
    <n v="0"/>
    <n v="64702601"/>
    <n v="180"/>
    <n v="50"/>
    <s v="domain\PeerSvc"/>
    <x v="1412"/>
    <n v="1"/>
  </r>
  <r>
    <s v="\\FS1\2018\124869"/>
    <n v="8"/>
    <n v="192553249"/>
    <n v="568"/>
    <n v="84"/>
    <n v="339002"/>
    <n v="2963284"/>
    <n v="2292300"/>
    <n v="52248790"/>
    <n v="0"/>
    <s v="\\FS1\2018\123456\2018\I\001\CC\2083711b-2405-4081-a4bf-0619c8375f1b\GOLI.xml"/>
    <n v="8"/>
    <n v="0"/>
    <s v="\\FS1\2018\123456\2018\I\001\CC\2083711b-2405-4081-a4bf-0619c8375f1b\CFf_2083711b-2405-4081-a4bf-0619c8375f1b_2083711b-2405-4081-a4bf-0619c8375f1b.docx"/>
    <n v="209"/>
    <n v="0"/>
    <n v="0"/>
    <n v="0"/>
    <n v="0"/>
    <n v="0"/>
    <n v="0"/>
    <n v="0"/>
    <n v="0"/>
    <d v="2020-01-06T18:25:21"/>
    <d v="2020-02-08T21:15:21"/>
    <d v="2020-01-06T18:25:16"/>
    <n v="0"/>
    <n v="0"/>
    <n v="0"/>
    <n v="0"/>
    <n v="0"/>
    <n v="0"/>
    <n v="0"/>
    <n v="0"/>
    <n v="0"/>
    <n v="184033116"/>
    <n v="522"/>
    <n v="84"/>
    <n v="0"/>
    <n v="0"/>
    <n v="84"/>
    <n v="0"/>
    <n v="0"/>
    <n v="84"/>
    <n v="0"/>
    <n v="0"/>
    <n v="84"/>
    <n v="192553249"/>
    <n v="568"/>
    <n v="84"/>
    <n v="0"/>
    <n v="0"/>
    <n v="0"/>
    <n v="0"/>
    <n v="0"/>
    <n v="0"/>
    <n v="0"/>
    <n v="0"/>
    <n v="0"/>
    <n v="157112857"/>
    <n v="493"/>
    <n v="84"/>
    <s v="domain\PeerSvc"/>
    <x v="1413"/>
    <n v="1"/>
  </r>
  <r>
    <s v="\\FS1\2018\124870"/>
    <n v="8"/>
    <n v="198544658"/>
    <n v="575"/>
    <n v="67"/>
    <n v="345295"/>
    <n v="1229593"/>
    <n v="2963353"/>
    <n v="90340693"/>
    <n v="0"/>
    <s v="\\FS1\2018\123456\2018\P\001\CC\2083711b-2405-4081-a4bf-0619c8375f1b\GMI.xml"/>
    <n v="8"/>
    <n v="0"/>
    <s v="\\FS1\2018\123456\2018\P\001\CC\2083711b-2405-4081-a4bf-0619c8375f1b\CFf_2083711b-2405-4081-a4bf-0619c8375f1b_2083711b-2405-4081-a4bf-0619c8375f1b.docx"/>
    <n v="209"/>
    <n v="0"/>
    <n v="0"/>
    <n v="0"/>
    <n v="0"/>
    <n v="0"/>
    <n v="0"/>
    <n v="0"/>
    <n v="0"/>
    <d v="2020-01-25T00:36:26"/>
    <d v="2020-02-08T21:17:11"/>
    <d v="2020-01-21T19:45:13"/>
    <n v="0"/>
    <n v="0"/>
    <n v="0"/>
    <n v="0"/>
    <n v="0"/>
    <n v="0"/>
    <n v="4657477"/>
    <n v="28"/>
    <n v="13"/>
    <n v="191163088"/>
    <n v="536"/>
    <n v="67"/>
    <n v="0"/>
    <n v="0"/>
    <n v="67"/>
    <n v="0"/>
    <n v="0"/>
    <n v="67"/>
    <n v="11232970"/>
    <n v="39"/>
    <n v="67"/>
    <n v="198544658"/>
    <n v="575"/>
    <n v="67"/>
    <n v="0"/>
    <n v="0"/>
    <n v="0"/>
    <n v="0"/>
    <n v="0"/>
    <n v="0"/>
    <n v="6400154"/>
    <n v="30"/>
    <n v="5"/>
    <n v="177269901"/>
    <n v="510"/>
    <n v="67"/>
    <s v="domain\PeerSvc"/>
    <x v="1414"/>
    <n v="1"/>
  </r>
  <r>
    <s v="\\FS1\2018\124871"/>
    <n v="8"/>
    <n v="34651905"/>
    <n v="99"/>
    <n v="26"/>
    <n v="350019"/>
    <n v="733437"/>
    <n v="1332765"/>
    <n v="29285336"/>
    <n v="0"/>
    <s v="\\FS1\2018\123456\2018\I\001\CC\2083711b-2405-4081-a4bf-0619c8375f1b\LGP.docx"/>
    <n v="8"/>
    <n v="0"/>
    <s v="\\FS1\2018\123456\2018\I\001\CC\2083711b-2405-4081-a4bf-0619c8375f1b\LGP.docx"/>
    <n v="142"/>
    <n v="0"/>
    <n v="0"/>
    <n v="0"/>
    <n v="0"/>
    <n v="0"/>
    <n v="0"/>
    <n v="0"/>
    <n v="0"/>
    <d v="2020-01-07T01:05:32"/>
    <d v="2020-02-08T20:41:57"/>
    <d v="2020-01-07T00:49:27"/>
    <n v="0"/>
    <n v="0"/>
    <n v="0"/>
    <n v="0"/>
    <n v="0"/>
    <n v="0"/>
    <n v="0"/>
    <n v="0"/>
    <n v="0"/>
    <n v="34651905"/>
    <n v="99"/>
    <n v="26"/>
    <n v="0"/>
    <n v="0"/>
    <n v="26"/>
    <n v="0"/>
    <n v="0"/>
    <n v="26"/>
    <n v="0"/>
    <n v="0"/>
    <n v="26"/>
    <n v="34651905"/>
    <n v="99"/>
    <n v="26"/>
    <n v="0"/>
    <n v="0"/>
    <n v="0"/>
    <n v="0"/>
    <n v="0"/>
    <n v="0"/>
    <n v="0"/>
    <n v="0"/>
    <n v="0"/>
    <n v="34651905"/>
    <n v="99"/>
    <n v="26"/>
    <s v="domain\PeerSvc"/>
    <x v="1415"/>
    <n v="1"/>
  </r>
  <r>
    <s v="\\FS1\2018\124872"/>
    <n v="8"/>
    <n v="143058015"/>
    <n v="779"/>
    <n v="97"/>
    <n v="183643"/>
    <n v="2663575"/>
    <n v="1474824"/>
    <n v="72032485"/>
    <n v="0"/>
    <s v="\\FS1\2018\123456\2018\S\001\CC\2083711b-2405-4081-a4bf-0619c8375f1b\GMI.xml"/>
    <n v="8"/>
    <n v="0"/>
    <s v="\\FS1\2018\123456\2018\S\001\CC\2083711b-2405-4081-a4bf-0619c8375f1b\FC_CF_138_2083711b-2405-4081-a4bf-0619c8375f1b_2083711b-2405-4081-a4bf-0619c8375f1b.docx"/>
    <n v="213"/>
    <n v="0"/>
    <n v="0"/>
    <n v="0"/>
    <n v="0"/>
    <n v="0"/>
    <n v="0"/>
    <n v="0"/>
    <n v="0"/>
    <d v="2020-02-06T15:03:53"/>
    <d v="2020-02-08T21:18:58"/>
    <d v="2020-02-06T14:02:52"/>
    <n v="0"/>
    <n v="0"/>
    <n v="0"/>
    <n v="1655383"/>
    <n v="4"/>
    <n v="1"/>
    <n v="2707071"/>
    <n v="6"/>
    <n v="3"/>
    <n v="133966759"/>
    <n v="736"/>
    <n v="97"/>
    <n v="0"/>
    <n v="0"/>
    <n v="97"/>
    <n v="5485371"/>
    <n v="11"/>
    <n v="97"/>
    <n v="8531943"/>
    <n v="17"/>
    <n v="97"/>
    <n v="143058015"/>
    <n v="779"/>
    <n v="97"/>
    <n v="0"/>
    <n v="0"/>
    <n v="0"/>
    <n v="3829988"/>
    <n v="7"/>
    <n v="0"/>
    <n v="5424700"/>
    <n v="10"/>
    <n v="0"/>
    <n v="130397660"/>
    <n v="724"/>
    <n v="97"/>
    <s v="domain\PeerSvc"/>
    <x v="1416"/>
    <n v="1"/>
  </r>
  <r>
    <s v="\\FS1\2018\124873"/>
    <n v="8"/>
    <n v="4430893432"/>
    <n v="9991"/>
    <n v="1363"/>
    <n v="443488"/>
    <n v="47751434"/>
    <n v="3250838"/>
    <n v="2065728140"/>
    <n v="0"/>
    <s v="\\FS1\2018\123456\2018\F\001\PC\SP\2083711b-2405-4081-a4bf-0619c8375f1b\"/>
    <n v="8"/>
    <n v="0"/>
    <s v="\\FS1\2018\123456\2018\P\001\CC\2083711b-2405-4081-a4bf-0619c8375f1b\FC_CFf_2083711b-2405-4081-a4bf-0619c8375f1b_2083711b-2405-4081-a4bf-0619c8375f1b.docx"/>
    <n v="212"/>
    <n v="0"/>
    <n v="0"/>
    <n v="0"/>
    <n v="0"/>
    <n v="0"/>
    <n v="1"/>
    <n v="2"/>
    <n v="1"/>
    <d v="2020-02-08T17:54:10"/>
    <d v="2020-02-09T01:24:33"/>
    <d v="2020-02-08T17:54:06"/>
    <n v="22991147"/>
    <n v="4"/>
    <n v="3"/>
    <n v="80525287"/>
    <n v="82"/>
    <n v="22"/>
    <n v="1648722257"/>
    <n v="5788"/>
    <n v="1128"/>
    <n v="4299946970"/>
    <n v="9216"/>
    <n v="1363"/>
    <n v="55383385"/>
    <n v="24"/>
    <n v="1363"/>
    <n v="170793615"/>
    <n v="132"/>
    <n v="1363"/>
    <n v="1740590019"/>
    <n v="5901"/>
    <n v="1363"/>
    <n v="4430893432"/>
    <n v="9991"/>
    <n v="1363"/>
    <n v="24522905"/>
    <n v="5"/>
    <n v="0"/>
    <n v="121299323"/>
    <n v="96"/>
    <n v="3"/>
    <n v="555510175"/>
    <n v="4815"/>
    <n v="284"/>
    <n v="4254972157"/>
    <n v="9131"/>
    <n v="1363"/>
    <s v="domain\PeerSvc"/>
    <x v="1417"/>
    <n v="1"/>
  </r>
  <r>
    <s v="\\FS1\2018\124874"/>
    <n v="8"/>
    <n v="359219030"/>
    <n v="864"/>
    <n v="168"/>
    <n v="415762"/>
    <n v="1069237"/>
    <n v="2138208"/>
    <n v="301501553"/>
    <n v="0"/>
    <s v="\\FS1\2018\123456\2018\F\001\CC\2083711b-2405-4081-a4bf-0619c8375f1b\LGP.docx"/>
    <n v="8"/>
    <n v="0"/>
    <s v="\\FS1\2018\123456\2018\F\001\CC\2083711b-2405-4081-a4bf-0619c8375f1b\LGP.docx"/>
    <n v="142"/>
    <n v="0"/>
    <n v="0"/>
    <n v="0"/>
    <n v="0"/>
    <n v="0"/>
    <n v="0"/>
    <n v="1"/>
    <n v="0"/>
    <d v="2020-02-07T18:34:16"/>
    <d v="2020-02-09T01:10:01"/>
    <d v="2020-02-07T18:34:11"/>
    <n v="0"/>
    <n v="0"/>
    <n v="0"/>
    <n v="73813813"/>
    <n v="123"/>
    <n v="5"/>
    <n v="80738948"/>
    <n v="137"/>
    <n v="12"/>
    <n v="359219030"/>
    <n v="864"/>
    <n v="168"/>
    <n v="74868193"/>
    <n v="118"/>
    <n v="168"/>
    <n v="147450584"/>
    <n v="246"/>
    <n v="168"/>
    <n v="155734433"/>
    <n v="262"/>
    <n v="168"/>
    <n v="359219030"/>
    <n v="864"/>
    <n v="168"/>
    <n v="0"/>
    <n v="0"/>
    <n v="0"/>
    <n v="73636771"/>
    <n v="123"/>
    <n v="0"/>
    <n v="78047753"/>
    <n v="134"/>
    <n v="1"/>
    <n v="359219030"/>
    <n v="864"/>
    <n v="168"/>
    <s v="domain\PeerSvc"/>
    <x v="1418"/>
    <n v="1"/>
  </r>
  <r>
    <s v="\\FS1\2018\124875"/>
    <n v="8"/>
    <n v="330118442"/>
    <n v="595"/>
    <n v="111"/>
    <n v="554820"/>
    <n v="35155978"/>
    <n v="2974040"/>
    <n v="265907635"/>
    <n v="0"/>
    <s v="\\FS1\2018\123456\2018\P\001\CC\2083711b-2405-4081-a4bf-0619c8375f1b\GMI.xml"/>
    <n v="8"/>
    <n v="0"/>
    <s v="\\FS1\2018\123456\2018\P\001\CC\2083711b-2405-4081-a4bf-0619c8375f1b\FC_CF_1_2083711b-2405-4081-a4bf-0619c8375f1b_2083711b-2405-4081-a4bf-0619c8375f1b.docx"/>
    <n v="211"/>
    <n v="0"/>
    <n v="0"/>
    <n v="0"/>
    <n v="0"/>
    <n v="0"/>
    <n v="0"/>
    <n v="0"/>
    <n v="0"/>
    <d v="2020-02-08T17:47:34"/>
    <d v="2020-02-09T01:24:51"/>
    <d v="2020-02-08T17:47:33"/>
    <n v="2550777"/>
    <n v="16"/>
    <n v="9"/>
    <n v="21406576"/>
    <n v="112"/>
    <n v="30"/>
    <n v="26052784"/>
    <n v="125"/>
    <n v="35"/>
    <n v="329730953"/>
    <n v="594"/>
    <n v="111"/>
    <n v="5764851"/>
    <n v="33"/>
    <n v="111"/>
    <n v="23858453"/>
    <n v="118"/>
    <n v="111"/>
    <n v="31806125"/>
    <n v="135"/>
    <n v="111"/>
    <n v="330118442"/>
    <n v="595"/>
    <n v="111"/>
    <n v="2984424"/>
    <n v="16"/>
    <n v="3"/>
    <n v="10734051"/>
    <n v="96"/>
    <n v="9"/>
    <n v="16562461"/>
    <n v="112"/>
    <n v="13"/>
    <n v="330118442"/>
    <n v="595"/>
    <n v="111"/>
    <s v="domain\PeerSvc"/>
    <x v="1419"/>
    <n v="1"/>
  </r>
  <r>
    <s v="\\FS1\2018\124876"/>
    <n v="8"/>
    <n v="637123725"/>
    <n v="1150"/>
    <n v="116"/>
    <n v="554020"/>
    <n v="17742024"/>
    <n v="5492445"/>
    <n v="479731422"/>
    <n v="0"/>
    <s v="\\FS1\2018\123456\2018\Y\001\CC\2083711b-2405-4081-a4bf-0619c8375f1b\GMI.xml"/>
    <n v="8"/>
    <n v="0"/>
    <s v="\\FS1\2018\123456\2018\C\001\CC\2083711b-2405-4081-a4bf-0619c8375f1b\Cache_CFf_2083711b-2405-4081-a4bf-0619c8375f1b_2083711b-2405-4081-a4bf-0619c8375f1b.docx"/>
    <n v="215"/>
    <n v="0"/>
    <n v="0"/>
    <n v="0"/>
    <n v="0"/>
    <n v="0"/>
    <n v="0"/>
    <n v="0"/>
    <n v="0"/>
    <d v="2020-02-08T15:29:27"/>
    <d v="2020-02-09T00:24:10"/>
    <d v="2020-02-08T15:04:12"/>
    <n v="0"/>
    <n v="0"/>
    <n v="1"/>
    <n v="1788255"/>
    <n v="7"/>
    <n v="3"/>
    <n v="156262806"/>
    <n v="291"/>
    <n v="59"/>
    <n v="612343170"/>
    <n v="1027"/>
    <n v="116"/>
    <n v="1611182"/>
    <n v="1"/>
    <n v="116"/>
    <n v="6299922"/>
    <n v="13"/>
    <n v="116"/>
    <n v="161925565"/>
    <n v="309"/>
    <n v="116"/>
    <n v="637123725"/>
    <n v="1150"/>
    <n v="116"/>
    <n v="1611182"/>
    <n v="1"/>
    <n v="0"/>
    <n v="3397619"/>
    <n v="7"/>
    <n v="0"/>
    <n v="59401096"/>
    <n v="245"/>
    <n v="1"/>
    <n v="450994909"/>
    <n v="946"/>
    <n v="116"/>
    <s v="domain\PeerSvc"/>
    <x v="1420"/>
    <n v="1"/>
  </r>
  <r>
    <s v="\\FS1\2018\124877"/>
    <n v="8"/>
    <n v="264087903"/>
    <n v="436"/>
    <n v="70"/>
    <n v="605706"/>
    <n v="52746389"/>
    <n v="3772684"/>
    <n v="240899080"/>
    <n v="0"/>
    <s v="\\FS1\2018\123456\2018\S\001\CC\2083711b-2405-4081-a4bf-0619c8375f1b\GMI.xml"/>
    <n v="8"/>
    <n v="0"/>
    <s v="\\FS1\2018\123456\2018\S\001\CC\2083711b-2405-4081-a4bf-0619c8375f1b\CFf_2083711b-2405-4081-a4bf-0619c8375f1b_2083711b-2405-4081-a4bf-0619c8375f1b.docx"/>
    <n v="209"/>
    <n v="0"/>
    <n v="0"/>
    <n v="0"/>
    <n v="0"/>
    <n v="0"/>
    <n v="0"/>
    <n v="0"/>
    <n v="0"/>
    <d v="2020-02-07T11:25:28"/>
    <d v="2020-02-08T21:17:31"/>
    <d v="2020-02-07T11:25:26"/>
    <n v="0"/>
    <n v="0"/>
    <n v="0"/>
    <n v="2341823"/>
    <n v="10"/>
    <n v="3"/>
    <n v="12425925"/>
    <n v="59"/>
    <n v="16"/>
    <n v="263352472"/>
    <n v="425"/>
    <n v="70"/>
    <n v="0"/>
    <n v="0"/>
    <n v="70"/>
    <n v="4545968"/>
    <n v="14"/>
    <n v="70"/>
    <n v="24918867"/>
    <n v="80"/>
    <n v="70"/>
    <n v="264087903"/>
    <n v="436"/>
    <n v="70"/>
    <n v="0"/>
    <n v="0"/>
    <n v="0"/>
    <n v="2333685"/>
    <n v="9"/>
    <n v="0"/>
    <n v="17439391"/>
    <n v="68"/>
    <n v="1"/>
    <n v="262392596"/>
    <n v="423"/>
    <n v="70"/>
    <s v="domain\PeerSvc"/>
    <x v="1421"/>
    <n v="1"/>
  </r>
  <r>
    <s v="\\FS1\2018\124878"/>
    <n v="8"/>
    <n v="863103644"/>
    <n v="3170"/>
    <n v="371"/>
    <n v="272272"/>
    <n v="1987839"/>
    <n v="2326424"/>
    <n v="278059818"/>
    <n v="0"/>
    <s v="\\FS1\2018\123456\2018\I\003\CC\2083711b-2405-4081-a4bf-0619c8375f1b\GOLI.xml"/>
    <n v="8"/>
    <n v="0"/>
    <s v="\\FS1\2018\123456\2018\X\001\CC\2083711b-2405-4081-a4bf-0619c8375f1b\FC_CFf_2083711b-2405-4081-a4bf-0619c8375f1b_2083711b-2405-4081-a4bf-0619c8375f1b.docx"/>
    <n v="212"/>
    <n v="0"/>
    <n v="0"/>
    <n v="0"/>
    <n v="0"/>
    <n v="0"/>
    <n v="0"/>
    <n v="1"/>
    <n v="0"/>
    <d v="2020-02-08T20:47:06"/>
    <d v="2020-02-09T01:24:35"/>
    <d v="2020-02-08T20:47:01"/>
    <n v="3030986"/>
    <n v="12"/>
    <n v="6"/>
    <n v="14714618"/>
    <n v="46"/>
    <n v="18"/>
    <n v="171402592"/>
    <n v="954"/>
    <n v="203"/>
    <n v="840692742"/>
    <n v="3046"/>
    <n v="371"/>
    <n v="9466185"/>
    <n v="28"/>
    <n v="371"/>
    <n v="28867692"/>
    <n v="68"/>
    <n v="371"/>
    <n v="195638715"/>
    <n v="989"/>
    <n v="371"/>
    <n v="863103644"/>
    <n v="3170"/>
    <n v="371"/>
    <n v="2504438"/>
    <n v="11"/>
    <n v="3"/>
    <n v="20565872"/>
    <n v="53"/>
    <n v="6"/>
    <n v="95122535"/>
    <n v="834"/>
    <n v="45"/>
    <n v="818555023"/>
    <n v="3013"/>
    <n v="371"/>
    <s v="domain\PeerSvc"/>
    <x v="1422"/>
    <n v="1"/>
  </r>
  <r>
    <s v="\\FS1\2018\124879"/>
    <n v="8"/>
    <n v="300329567"/>
    <n v="853"/>
    <n v="129"/>
    <n v="352086"/>
    <n v="4646323"/>
    <n v="2328136"/>
    <n v="131043177"/>
    <n v="0"/>
    <s v="\\FS1\2018\123456\2018\C\001\CC\2083711b-2405-4081-a4bf-0619c8375f1b\GLI.xml"/>
    <n v="8"/>
    <n v="0"/>
    <s v="\\FS1\2018\123456\2018\C\001\CC\2083711b-2405-4081-a4bf-0619c8375f1b\CF_13_2083711b-2405-4081-a4bf-0619c8375f1b_2083711b-2405-4081-a4bf-0619c8375f1b.docx"/>
    <n v="209"/>
    <n v="0"/>
    <n v="0"/>
    <n v="0"/>
    <n v="0"/>
    <n v="0"/>
    <n v="0"/>
    <n v="0"/>
    <n v="0"/>
    <d v="2020-01-31T15:00:16"/>
    <d v="2020-02-08T21:15:12"/>
    <d v="2020-01-31T14:40:15"/>
    <n v="0"/>
    <n v="0"/>
    <n v="0"/>
    <n v="0"/>
    <n v="0"/>
    <n v="0"/>
    <n v="2766826"/>
    <n v="13"/>
    <n v="4"/>
    <n v="298468478"/>
    <n v="848"/>
    <n v="129"/>
    <n v="0"/>
    <n v="0"/>
    <n v="129"/>
    <n v="0"/>
    <n v="0"/>
    <n v="129"/>
    <n v="4280243"/>
    <n v="15"/>
    <n v="129"/>
    <n v="300329567"/>
    <n v="853"/>
    <n v="129"/>
    <n v="0"/>
    <n v="0"/>
    <n v="0"/>
    <n v="0"/>
    <n v="0"/>
    <n v="0"/>
    <n v="1725455"/>
    <n v="10"/>
    <n v="0"/>
    <n v="298467139"/>
    <n v="847"/>
    <n v="129"/>
    <s v="domain\PeerSvc"/>
    <x v="1423"/>
    <n v="1"/>
  </r>
  <r>
    <s v="\\FS1\2018\124880"/>
    <n v="8"/>
    <n v="1305602353"/>
    <n v="12822"/>
    <n v="1809"/>
    <n v="101825"/>
    <n v="1457237"/>
    <n v="721726"/>
    <n v="59465380"/>
    <n v="0"/>
    <s v="\\FS1\2018\123456\2018\C\001\CC\2083711b-2405-4081-a4bf-0619c8375f1b\GLI.xml"/>
    <n v="8"/>
    <n v="0"/>
    <s v="\\FS1\2018\123456\2018\S\001\CC\2083711b-2405-4081-a4bf-0619c8375f1b\CF_134_2083711b-2405-4081-a4bf-0619c8375f1b_2083711b-2405-4081-a4bf-0619c8375f1b.docx"/>
    <n v="210"/>
    <n v="0"/>
    <n v="0"/>
    <n v="0"/>
    <n v="0"/>
    <n v="0"/>
    <n v="0"/>
    <n v="3"/>
    <n v="1"/>
    <d v="2020-01-06T13:59:43"/>
    <d v="2020-02-08T21:00:08"/>
    <d v="2020-01-06T13:59:43"/>
    <n v="0"/>
    <n v="0"/>
    <n v="0"/>
    <n v="0"/>
    <n v="0"/>
    <n v="0"/>
    <n v="0"/>
    <n v="0"/>
    <n v="0"/>
    <n v="1305602353"/>
    <n v="12822"/>
    <n v="1809"/>
    <n v="0"/>
    <n v="0"/>
    <n v="1809"/>
    <n v="232665"/>
    <n v="1"/>
    <n v="1809"/>
    <n v="462073"/>
    <n v="2"/>
    <n v="1809"/>
    <n v="1305602353"/>
    <n v="12822"/>
    <n v="1809"/>
    <n v="0"/>
    <n v="0"/>
    <n v="0"/>
    <n v="0"/>
    <n v="0"/>
    <n v="0"/>
    <n v="0"/>
    <n v="0"/>
    <n v="0"/>
    <n v="1305602353"/>
    <n v="12822"/>
    <n v="1809"/>
    <s v="domain\PeerSvc"/>
    <x v="1424"/>
    <n v="1"/>
  </r>
  <r>
    <s v="\\FS1\2018\124881"/>
    <n v="8"/>
    <n v="650520798"/>
    <n v="2670"/>
    <n v="268"/>
    <n v="243640"/>
    <n v="2115361"/>
    <n v="2427316"/>
    <n v="532629796"/>
    <n v="0"/>
    <s v="\\FS1\2018\123456\2018\P\001\CC\2083711b-2405-4081-a4bf-0619c8375f1b\GLI.xml"/>
    <n v="8"/>
    <n v="0"/>
    <s v="\\FS1\2018\123456\2018\P\001\CC\2083711b-2405-4081-a4bf-0619c8375f1b\CFf_2083711b-2405-4081-a4bf-0619c8375f1b_2083711b-2405-4081-a4bf-0619c8375f1b.docx"/>
    <n v="209"/>
    <n v="0"/>
    <n v="0"/>
    <n v="0"/>
    <n v="0"/>
    <n v="0"/>
    <n v="1"/>
    <n v="1"/>
    <n v="0"/>
    <d v="2020-02-02T07:36:26"/>
    <d v="2020-02-08T21:18:56"/>
    <d v="2020-02-02T07:32:31"/>
    <n v="0"/>
    <n v="0"/>
    <n v="0"/>
    <n v="560100"/>
    <n v="1"/>
    <n v="1"/>
    <n v="187331201"/>
    <n v="510"/>
    <n v="70"/>
    <n v="608802513"/>
    <n v="2417"/>
    <n v="268"/>
    <n v="0"/>
    <n v="0"/>
    <n v="268"/>
    <n v="2182339"/>
    <n v="4"/>
    <n v="268"/>
    <n v="297477597"/>
    <n v="693"/>
    <n v="268"/>
    <n v="650520798"/>
    <n v="2670"/>
    <n v="268"/>
    <n v="0"/>
    <n v="0"/>
    <n v="0"/>
    <n v="560100"/>
    <n v="1"/>
    <n v="0"/>
    <n v="156033470"/>
    <n v="461"/>
    <n v="10"/>
    <n v="601131981"/>
    <n v="2409"/>
    <n v="268"/>
    <s v="domain\PeerSvc"/>
    <x v="1425"/>
    <n v="1"/>
  </r>
  <r>
    <s v="\\FS1\2018\124882"/>
    <n v="8"/>
    <n v="1659493794"/>
    <n v="8559"/>
    <n v="922"/>
    <n v="193888"/>
    <n v="1169015"/>
    <n v="1799884"/>
    <n v="694404220"/>
    <n v="0"/>
    <s v="\\FS1\2018\123456\2018\P\001\CC\2083711b-2405-4081-a4bf-0619c8375f1b\GMI.xml"/>
    <n v="8"/>
    <n v="0"/>
    <s v="\\FS1\2018\123456\2018\P\001\CC\2083711b-2405-4081-a4bf-0619c8375f1b\CFf_2083711b-2405-4081-a4bf-0619c8375f1b_2083711b-2405-4081-a4bf-0619c8375f1b.docx"/>
    <n v="209"/>
    <n v="0"/>
    <n v="0"/>
    <n v="0"/>
    <n v="0"/>
    <n v="0"/>
    <n v="1"/>
    <n v="3"/>
    <n v="0"/>
    <d v="2020-02-09T03:08:05"/>
    <d v="2020-02-09T03:08:05"/>
    <d v="2020-02-09T03:08:05"/>
    <n v="754686"/>
    <n v="7"/>
    <n v="4"/>
    <n v="1953003"/>
    <n v="14"/>
    <n v="8"/>
    <n v="6332718"/>
    <n v="47"/>
    <n v="20"/>
    <n v="1400284983"/>
    <n v="7005"/>
    <n v="922"/>
    <n v="1568028"/>
    <n v="11"/>
    <n v="922"/>
    <n v="4079036"/>
    <n v="21"/>
    <n v="922"/>
    <n v="537772644"/>
    <n v="1220"/>
    <n v="922"/>
    <n v="1659493794"/>
    <n v="8559"/>
    <n v="922"/>
    <n v="941574"/>
    <n v="9"/>
    <n v="0"/>
    <n v="2977312"/>
    <n v="17"/>
    <n v="0"/>
    <n v="534601752"/>
    <n v="1204"/>
    <n v="0"/>
    <n v="1453641573"/>
    <n v="7333"/>
    <n v="922"/>
    <s v="domain\PeerSvc"/>
    <x v="1426"/>
    <n v="1"/>
  </r>
  <r>
    <s v="\\FS1\2018\124883"/>
    <n v="8"/>
    <n v="417599621"/>
    <n v="1263"/>
    <n v="147"/>
    <n v="330641"/>
    <n v="7187432"/>
    <n v="2840813"/>
    <n v="244459947"/>
    <n v="0"/>
    <s v="\\FS1\2018\123456\2018\F\001\CC\2083711b-2405-4081-a4bf-0619c8375f1b\GMI.xml"/>
    <n v="8"/>
    <n v="0"/>
    <s v="\\FS1\2018\123456\2018\I\001\CC\2083711b-2405-4081-a4bf-0619c8375f1b\FC_CFf_2083711b-2405-4081-a4bf-0619c8375f1b_2083711b-2405-4081-a4bf-0619c8375f1b.docx"/>
    <n v="212"/>
    <n v="0"/>
    <n v="0"/>
    <n v="0"/>
    <n v="0"/>
    <n v="0"/>
    <n v="0"/>
    <n v="0"/>
    <n v="0"/>
    <d v="2020-01-30T22:34:03"/>
    <d v="2020-02-08T20:39:56"/>
    <d v="2020-01-21T17:48:53"/>
    <n v="0"/>
    <n v="0"/>
    <n v="0"/>
    <n v="0"/>
    <n v="0"/>
    <n v="0"/>
    <n v="1378064"/>
    <n v="2"/>
    <n v="2"/>
    <n v="412404883"/>
    <n v="1248"/>
    <n v="147"/>
    <n v="0"/>
    <n v="0"/>
    <n v="147"/>
    <n v="0"/>
    <n v="0"/>
    <n v="147"/>
    <n v="3395854"/>
    <n v="5"/>
    <n v="147"/>
    <n v="417599621"/>
    <n v="1263"/>
    <n v="147"/>
    <n v="0"/>
    <n v="0"/>
    <n v="0"/>
    <n v="0"/>
    <n v="0"/>
    <n v="0"/>
    <n v="2746449"/>
    <n v="4"/>
    <n v="0"/>
    <n v="405133445"/>
    <n v="1233"/>
    <n v="147"/>
    <s v="domain\PeerSvc"/>
    <x v="1427"/>
    <n v="1"/>
  </r>
  <r>
    <s v="\\FS1\2018\124884"/>
    <n v="8"/>
    <n v="111558480"/>
    <n v="394"/>
    <n v="80"/>
    <n v="283143"/>
    <n v="3192254"/>
    <n v="1394481"/>
    <n v="90337828"/>
    <n v="0"/>
    <s v="\\FS1\2018\123456\2018\I\001\CC\2083711b-2405-4081-a4bf-0619c8375f1b\GLI.xml"/>
    <n v="8"/>
    <n v="0"/>
    <s v="\\FS1\2018\123456\2018\I\001\CC\2083711b-2405-4081-a4bf-0619c8375f1b\CFf_2083711b-2405-4081-a4bf-0619c8375f1b_2083711b-2405-4081-a4bf-0619c8375f1b.docx"/>
    <n v="209"/>
    <n v="0"/>
    <n v="0"/>
    <n v="0"/>
    <n v="0"/>
    <n v="0"/>
    <n v="0"/>
    <n v="0"/>
    <n v="0"/>
    <d v="2020-01-30T02:10:40"/>
    <d v="2020-02-08T21:17:28"/>
    <d v="2020-01-30T01:51:49"/>
    <n v="0"/>
    <n v="0"/>
    <n v="0"/>
    <n v="0"/>
    <n v="0"/>
    <n v="0"/>
    <n v="2867713"/>
    <n v="8"/>
    <n v="4"/>
    <n v="109014143"/>
    <n v="379"/>
    <n v="80"/>
    <n v="0"/>
    <n v="0"/>
    <n v="80"/>
    <n v="0"/>
    <n v="0"/>
    <n v="80"/>
    <n v="3955531"/>
    <n v="10"/>
    <n v="80"/>
    <n v="111558480"/>
    <n v="394"/>
    <n v="80"/>
    <n v="0"/>
    <n v="0"/>
    <n v="0"/>
    <n v="0"/>
    <n v="0"/>
    <n v="0"/>
    <n v="1710341"/>
    <n v="5"/>
    <n v="0"/>
    <n v="108058327"/>
    <n v="377"/>
    <n v="80"/>
    <s v="domain\PeerSvc"/>
    <x v="1428"/>
    <n v="1"/>
  </r>
  <r>
    <s v="\\FS1\2018\124885"/>
    <n v="8"/>
    <n v="387314472"/>
    <n v="1124"/>
    <n v="152"/>
    <n v="344585"/>
    <n v="9708310"/>
    <n v="2548121"/>
    <n v="229994459"/>
    <n v="0"/>
    <s v="\\FS1\2018\123456\2018\S\001\CC\2083711b-2405-4081-a4bf-0619c8375f1b\GLI.xml"/>
    <n v="8"/>
    <n v="0"/>
    <s v="\\FS1\2018\123456\2018\S\001\CC\2083711b-2405-4081-a4bf-0619c8375f1b\CF_304_2083711b-2405-4081-a4bf-0619c8375f1b_2083711b-2405-4081-a4bf-0619c8375f1b.docx"/>
    <n v="210"/>
    <n v="0"/>
    <n v="0"/>
    <n v="0"/>
    <n v="0"/>
    <n v="0"/>
    <n v="0"/>
    <n v="0"/>
    <n v="0"/>
    <d v="2020-02-07T12:55:02"/>
    <d v="2020-02-08T22:37:45"/>
    <d v="2020-02-07T12:16:34"/>
    <n v="0"/>
    <n v="0"/>
    <n v="0"/>
    <n v="14621683"/>
    <n v="17"/>
    <n v="4"/>
    <n v="23856378"/>
    <n v="34"/>
    <n v="8"/>
    <n v="387165155"/>
    <n v="1123"/>
    <n v="152"/>
    <n v="0"/>
    <n v="0"/>
    <n v="152"/>
    <n v="27182763"/>
    <n v="31"/>
    <n v="152"/>
    <n v="48179498"/>
    <n v="64"/>
    <n v="152"/>
    <n v="387314472"/>
    <n v="1124"/>
    <n v="152"/>
    <n v="0"/>
    <n v="0"/>
    <n v="0"/>
    <n v="12603138"/>
    <n v="17"/>
    <n v="0"/>
    <n v="24435688"/>
    <n v="36"/>
    <n v="0"/>
    <n v="387165155"/>
    <n v="1123"/>
    <n v="152"/>
    <s v="domain\PeerSvc"/>
    <x v="1429"/>
    <n v="1"/>
  </r>
  <r>
    <s v="\\FS1\2018\124886"/>
    <n v="8"/>
    <n v="365898923"/>
    <n v="1436"/>
    <n v="230"/>
    <n v="254804"/>
    <n v="2023029"/>
    <n v="1590864"/>
    <n v="288014766"/>
    <n v="0"/>
    <s v="\\FS1\2018\123456\2018\X\001\CC\2083711b-2405-4081-a4bf-0619c8375f1b\GLI.xml"/>
    <n v="8"/>
    <n v="0"/>
    <s v="\\FS1\2018\123456\2018\X\001\CC\2083711b-2405-4081-a4bf-0619c8375f1b\CFf_2083711b-2405-4081-a4bf-0619c8375f1b_2083711b-2405-4081-a4bf-0619c8375f1b.docx"/>
    <n v="209"/>
    <n v="0"/>
    <n v="0"/>
    <n v="0"/>
    <n v="0"/>
    <n v="0"/>
    <n v="0"/>
    <n v="1"/>
    <n v="0"/>
    <d v="2020-02-02T20:44:34"/>
    <d v="2020-02-08T20:41:07"/>
    <d v="2020-02-02T20:44:24"/>
    <n v="0"/>
    <n v="0"/>
    <n v="0"/>
    <n v="0"/>
    <n v="0"/>
    <n v="1"/>
    <n v="243823"/>
    <n v="1"/>
    <n v="6"/>
    <n v="324090076"/>
    <n v="1187"/>
    <n v="230"/>
    <n v="0"/>
    <n v="0"/>
    <n v="230"/>
    <n v="500759"/>
    <n v="1"/>
    <n v="230"/>
    <n v="115013369"/>
    <n v="198"/>
    <n v="230"/>
    <n v="365898923"/>
    <n v="1436"/>
    <n v="230"/>
    <n v="0"/>
    <n v="0"/>
    <n v="0"/>
    <n v="500759"/>
    <n v="1"/>
    <n v="0"/>
    <n v="115013369"/>
    <n v="198"/>
    <n v="0"/>
    <n v="325013798"/>
    <n v="1201"/>
    <n v="230"/>
    <s v="domain\PeerSvc"/>
    <x v="1430"/>
    <n v="1"/>
  </r>
  <r>
    <s v="\\FS1\2018\124887"/>
    <n v="8"/>
    <n v="2250416"/>
    <n v="9"/>
    <n v="13"/>
    <n v="250046"/>
    <n v="464608"/>
    <n v="173108"/>
    <n v="2250310"/>
    <n v="0"/>
    <s v="\\FS1\2018\123456\2018\I\001\CC\2083711b-2405-4081-a4bf-0619c8375f1b\LGP.docx"/>
    <n v="8"/>
    <n v="0"/>
    <s v="\\FS1\2018\123456\2018\I\001\CC\2083711b-2405-4081-a4bf-0619c8375f1b\LGP.docx"/>
    <n v="142"/>
    <n v="0"/>
    <n v="0"/>
    <n v="0"/>
    <n v="0"/>
    <n v="0"/>
    <n v="0"/>
    <n v="0"/>
    <n v="0"/>
    <d v="2019-05-17T05:27:55"/>
    <d v="2020-02-08T21:17:25"/>
    <d v="2019-05-17T05:27:54"/>
    <n v="0"/>
    <n v="0"/>
    <n v="0"/>
    <n v="0"/>
    <n v="0"/>
    <n v="0"/>
    <n v="0"/>
    <n v="0"/>
    <n v="0"/>
    <n v="2250310"/>
    <n v="6"/>
    <n v="13"/>
    <n v="0"/>
    <n v="0"/>
    <n v="13"/>
    <n v="0"/>
    <n v="0"/>
    <n v="13"/>
    <n v="0"/>
    <n v="0"/>
    <n v="13"/>
    <n v="2250416"/>
    <n v="8"/>
    <n v="13"/>
    <n v="0"/>
    <n v="0"/>
    <n v="0"/>
    <n v="0"/>
    <n v="0"/>
    <n v="0"/>
    <n v="0"/>
    <n v="0"/>
    <n v="0"/>
    <n v="2250310"/>
    <n v="6"/>
    <n v="13"/>
    <s v="domain\PeerSvc"/>
    <x v="1431"/>
    <n v="0"/>
  </r>
  <r>
    <s v="\\FS1\2018\124888"/>
    <n v="8"/>
    <n v="281433946"/>
    <n v="737"/>
    <n v="112"/>
    <n v="381864"/>
    <n v="1801641"/>
    <n v="2512803"/>
    <n v="229828037"/>
    <n v="0"/>
    <s v="\\FS1\2018\123456\2018\C\001\CC\2083711b-2405-4081-a4bf-0619c8375f1b\GMI.xml"/>
    <n v="8"/>
    <n v="0"/>
    <s v="\\FS1\2018\123456\2018\Y\001\CC\2083711b-2405-4081-a4bf-0619c8375f1b\FC_CFf_2083711b-2405-4081-a4bf-0619c8375f1b_2083711b-2405-4081-a4bf-0619c8375f1b.docx"/>
    <n v="212"/>
    <n v="0"/>
    <n v="0"/>
    <n v="0"/>
    <n v="0"/>
    <n v="0"/>
    <n v="0"/>
    <n v="0"/>
    <n v="0"/>
    <d v="2020-02-07T14:00:54"/>
    <d v="2020-02-09T00:30:45"/>
    <d v="2020-02-07T14:00:13"/>
    <n v="0"/>
    <n v="0"/>
    <n v="0"/>
    <n v="10174324"/>
    <n v="16"/>
    <n v="6"/>
    <n v="95542344"/>
    <n v="149"/>
    <n v="15"/>
    <n v="281278260"/>
    <n v="735"/>
    <n v="112"/>
    <n v="1801641"/>
    <n v="1"/>
    <n v="112"/>
    <n v="11707561"/>
    <n v="17"/>
    <n v="112"/>
    <n v="139342347"/>
    <n v="210"/>
    <n v="112"/>
    <n v="281433946"/>
    <n v="737"/>
    <n v="112"/>
    <n v="0"/>
    <n v="0"/>
    <n v="0"/>
    <n v="6835154"/>
    <n v="13"/>
    <n v="2"/>
    <n v="85767601"/>
    <n v="133"/>
    <n v="3"/>
    <n v="281433893"/>
    <n v="736"/>
    <n v="112"/>
    <s v="domain\PeerSvc"/>
    <x v="1432"/>
    <n v="1"/>
  </r>
  <r>
    <s v="\\FS1\2018\124889"/>
    <n v="8"/>
    <n v="331595907"/>
    <n v="999"/>
    <n v="113"/>
    <n v="331927"/>
    <n v="3347670"/>
    <n v="2934477"/>
    <n v="173059913"/>
    <n v="0"/>
    <s v="\\FS1\2018\123456\2018\P\001\CC\2083711b-2405-4081-a4bf-0619c8375f1b\GLI.xml"/>
    <n v="8"/>
    <n v="0"/>
    <s v="\\FS1\2018\123456\2018\I\001\CC\2083711b-2405-4081-a4bf-0619c8375f1b\CF_5100_2083711b-2405-4081-a4bf-0619c8375f1b_2083711b-2405-4081-a4bf-0619c8375f1b.docx"/>
    <n v="211"/>
    <n v="0"/>
    <n v="0"/>
    <n v="0"/>
    <n v="0"/>
    <n v="0"/>
    <n v="0"/>
    <n v="0"/>
    <n v="0"/>
    <d v="2020-02-08T14:11:49"/>
    <d v="2020-02-08T23:59:04"/>
    <d v="2020-02-08T13:15:49"/>
    <n v="3111306"/>
    <n v="2"/>
    <n v="1"/>
    <n v="4666959"/>
    <n v="3"/>
    <n v="2"/>
    <n v="10868358"/>
    <n v="16"/>
    <n v="5"/>
    <n v="302048857"/>
    <n v="888"/>
    <n v="113"/>
    <n v="6224800"/>
    <n v="5"/>
    <n v="113"/>
    <n v="7169793"/>
    <n v="6"/>
    <n v="113"/>
    <n v="15378153"/>
    <n v="21"/>
    <n v="113"/>
    <n v="331595907"/>
    <n v="998"/>
    <n v="113"/>
    <n v="1555653"/>
    <n v="1"/>
    <n v="0"/>
    <n v="4935028"/>
    <n v="4"/>
    <n v="0"/>
    <n v="10167021"/>
    <n v="15"/>
    <n v="0"/>
    <n v="298540130"/>
    <n v="893"/>
    <n v="113"/>
    <s v="domain\PeerSvc"/>
    <x v="1433"/>
    <n v="1"/>
  </r>
  <r>
    <s v="\\FS1\2018\124890"/>
    <n v="8"/>
    <n v="763900070"/>
    <n v="2814"/>
    <n v="273"/>
    <n v="271464"/>
    <n v="2113888"/>
    <n v="2798168"/>
    <n v="290938925"/>
    <n v="0"/>
    <s v="\\FS1\2018\123456\2018\F\001\CC\2083711b-2405-4081-a4bf-0619c8375f1b\GLI.xml"/>
    <n v="8"/>
    <n v="0"/>
    <s v="\\FS1\2018\123456\2018\C\001\CC\2083711b-2405-4081-a4bf-0619c8375f1b\Cache_CF_138_2083711b-2405-4081-a4bf-0619c8375f1b_2083711b-2405-4081-a4bf-0619c8375f1b.docx"/>
    <n v="216"/>
    <n v="0"/>
    <n v="0"/>
    <n v="0"/>
    <n v="0"/>
    <n v="0"/>
    <n v="0"/>
    <n v="0"/>
    <n v="0"/>
    <d v="2020-02-08T21:51:53"/>
    <d v="2020-02-09T00:46:57"/>
    <d v="2020-02-08T21:46:14"/>
    <n v="0"/>
    <n v="0"/>
    <n v="2"/>
    <n v="5986889"/>
    <n v="21"/>
    <n v="11"/>
    <n v="118320164"/>
    <n v="326"/>
    <n v="42"/>
    <n v="756469878"/>
    <n v="2788"/>
    <n v="273"/>
    <n v="2051106"/>
    <n v="3"/>
    <n v="273"/>
    <n v="15217973"/>
    <n v="34"/>
    <n v="273"/>
    <n v="260135598"/>
    <n v="518"/>
    <n v="273"/>
    <n v="763900070"/>
    <n v="2814"/>
    <n v="273"/>
    <n v="1452531"/>
    <n v="2"/>
    <n v="0"/>
    <n v="10587209"/>
    <n v="27"/>
    <n v="2"/>
    <n v="126386916"/>
    <n v="332"/>
    <n v="24"/>
    <n v="756854014"/>
    <n v="2788"/>
    <n v="273"/>
    <s v="domain\PeerSvc"/>
    <x v="1434"/>
    <n v="1"/>
  </r>
  <r>
    <s v="\\FS1\2018\124891"/>
    <n v="8"/>
    <n v="1208893868"/>
    <n v="2624"/>
    <n v="418"/>
    <n v="460706"/>
    <n v="46555848"/>
    <n v="2892090"/>
    <n v="569710728"/>
    <n v="0"/>
    <s v="\\FS1\2018\123456\2018\I\003\CC\2083711b-2405-4081-a4bf-0619c8375f1b\LGP.docx"/>
    <n v="8"/>
    <n v="0"/>
    <s v="\\FS1\2018\123456\2018\I\001\CC\2083711b-2405-4081-a4bf-0619c8375f1b\GOLI.xml"/>
    <n v="143"/>
    <n v="0"/>
    <n v="0"/>
    <n v="0"/>
    <n v="0"/>
    <n v="0"/>
    <n v="0"/>
    <n v="2"/>
    <n v="0"/>
    <d v="2019-12-28T11:53:39"/>
    <d v="2020-02-08T21:17:28"/>
    <d v="2019-12-28T11:52:47"/>
    <n v="0"/>
    <n v="0"/>
    <n v="0"/>
    <n v="0"/>
    <n v="0"/>
    <n v="0"/>
    <n v="0"/>
    <n v="0"/>
    <n v="0"/>
    <n v="1098519618"/>
    <n v="1956"/>
    <n v="418"/>
    <n v="0"/>
    <n v="0"/>
    <n v="418"/>
    <n v="0"/>
    <n v="0"/>
    <n v="418"/>
    <n v="0"/>
    <n v="0"/>
    <n v="418"/>
    <n v="1208893868"/>
    <n v="2610"/>
    <n v="418"/>
    <n v="0"/>
    <n v="0"/>
    <n v="0"/>
    <n v="0"/>
    <n v="0"/>
    <n v="0"/>
    <n v="0"/>
    <n v="0"/>
    <n v="0"/>
    <n v="993523859"/>
    <n v="1693"/>
    <n v="418"/>
    <s v="domain\PeerSvc"/>
    <x v="1435"/>
    <n v="1"/>
  </r>
  <r>
    <s v="\\FS1\2018\124892"/>
    <n v="8"/>
    <n v="248937325"/>
    <n v="1052"/>
    <n v="115"/>
    <n v="236632"/>
    <n v="2537348"/>
    <n v="2164672"/>
    <n v="121030667"/>
    <n v="0"/>
    <s v="\\FS1\2018\123456\2018\S\001\CC\2083711b-2405-4081-a4bf-0619c8375f1b\LGP.docx"/>
    <n v="8"/>
    <n v="0"/>
    <s v="\\FS1\2018\123456\2018\P\001\CC\2083711b-2405-4081-a4bf-0619c8375f1b\CF_181_2083711b-2405-4081-a4bf-0619c8375f1b_2083711b-2405-4081-a4bf-0619c8375f1b.docx"/>
    <n v="210"/>
    <n v="0"/>
    <n v="0"/>
    <n v="0"/>
    <n v="0"/>
    <n v="0"/>
    <n v="0"/>
    <n v="0"/>
    <n v="0"/>
    <d v="2020-02-06T18:16:02"/>
    <d v="2020-02-08T22:11:20"/>
    <d v="2020-02-06T16:50:01"/>
    <n v="0"/>
    <n v="0"/>
    <n v="0"/>
    <n v="1427707"/>
    <n v="2"/>
    <n v="2"/>
    <n v="2346663"/>
    <n v="3"/>
    <n v="4"/>
    <n v="239915235"/>
    <n v="1011"/>
    <n v="115"/>
    <n v="0"/>
    <n v="0"/>
    <n v="115"/>
    <n v="4911496"/>
    <n v="7"/>
    <n v="115"/>
    <n v="6749408"/>
    <n v="9"/>
    <n v="115"/>
    <n v="248937325"/>
    <n v="1051"/>
    <n v="115"/>
    <n v="0"/>
    <n v="0"/>
    <n v="0"/>
    <n v="4177240"/>
    <n v="6"/>
    <n v="0"/>
    <n v="5096196"/>
    <n v="7"/>
    <n v="0"/>
    <n v="230587449"/>
    <n v="1000"/>
    <n v="115"/>
    <s v="domain\PeerSvc"/>
    <x v="1436"/>
    <n v="1"/>
  </r>
  <r>
    <s v="\\FS1\2018\124893"/>
    <n v="8"/>
    <n v="355648560"/>
    <n v="649"/>
    <n v="79"/>
    <n v="547994"/>
    <n v="20411616"/>
    <n v="4501880"/>
    <n v="140931342"/>
    <n v="0"/>
    <s v="\\FS1\2018\123456\2018\F\001\CC\2083711b-2405-4081-a4bf-0619c8375f1b\GMI.xml"/>
    <n v="8"/>
    <n v="0"/>
    <s v="\\FS1\2018\123456\2018\I\001\CC\2083711b-2405-4081-a4bf-0619c8375f1b\CF_500_2083711b-2405-4081-a4bf-0619c8375f1b_2083711b-2405-4081-a4bf-0619c8375f1b.docx"/>
    <n v="210"/>
    <n v="0"/>
    <n v="0"/>
    <n v="0"/>
    <n v="0"/>
    <n v="0"/>
    <n v="0"/>
    <n v="0"/>
    <n v="0"/>
    <d v="2020-02-07T15:37:37"/>
    <d v="2020-02-09T00:13:51"/>
    <d v="2020-02-07T15:23:34"/>
    <n v="0"/>
    <n v="0"/>
    <n v="0"/>
    <n v="886767"/>
    <n v="1"/>
    <n v="1"/>
    <n v="63382327"/>
    <n v="127"/>
    <n v="18"/>
    <n v="346983434"/>
    <n v="618"/>
    <n v="79"/>
    <n v="686176"/>
    <n v="1"/>
    <n v="79"/>
    <n v="4796408"/>
    <n v="5"/>
    <n v="79"/>
    <n v="126358545"/>
    <n v="147"/>
    <n v="79"/>
    <n v="355648560"/>
    <n v="649"/>
    <n v="79"/>
    <n v="0"/>
    <n v="0"/>
    <n v="0"/>
    <n v="4796408"/>
    <n v="5"/>
    <n v="0"/>
    <n v="70845068"/>
    <n v="125"/>
    <n v="2"/>
    <n v="319886120"/>
    <n v="574"/>
    <n v="79"/>
    <s v="domain\PeerSvc"/>
    <x v="1437"/>
    <n v="1"/>
  </r>
  <r>
    <s v="\\FS1\2018\124894"/>
    <n v="8"/>
    <n v="62901969"/>
    <n v="120"/>
    <n v="33"/>
    <n v="524183"/>
    <n v="2447046"/>
    <n v="1906120"/>
    <n v="50249864"/>
    <n v="0"/>
    <s v="\\FS1\2018\123456\2018\S\001\CC\2083711b-2405-4081-a4bf-0619c8375f1b\LGP.docx"/>
    <n v="8"/>
    <n v="0"/>
    <s v="\\FS1\2018\123456\2018\S\001\CC\2083711b-2405-4081-a4bf-0619c8375f1b\LGP.docx"/>
    <n v="142"/>
    <n v="0"/>
    <n v="0"/>
    <n v="0"/>
    <n v="0"/>
    <n v="0"/>
    <n v="0"/>
    <n v="0"/>
    <n v="0"/>
    <d v="2020-01-24T12:24:11"/>
    <d v="2020-02-08T20:39:53"/>
    <d v="2020-01-24T12:24:07"/>
    <n v="0"/>
    <n v="0"/>
    <n v="0"/>
    <n v="0"/>
    <n v="0"/>
    <n v="0"/>
    <n v="14960259"/>
    <n v="20"/>
    <n v="2"/>
    <n v="62901969"/>
    <n v="120"/>
    <n v="33"/>
    <n v="0"/>
    <n v="0"/>
    <n v="33"/>
    <n v="0"/>
    <n v="0"/>
    <n v="33"/>
    <n v="29897435"/>
    <n v="40"/>
    <n v="33"/>
    <n v="62901969"/>
    <n v="120"/>
    <n v="33"/>
    <n v="0"/>
    <n v="0"/>
    <n v="0"/>
    <n v="0"/>
    <n v="0"/>
    <n v="0"/>
    <n v="14937176"/>
    <n v="20"/>
    <n v="0"/>
    <n v="62901969"/>
    <n v="120"/>
    <n v="33"/>
    <s v="domain\PeerSvc"/>
    <x v="1438"/>
    <n v="1"/>
  </r>
  <r>
    <s v="\\FS1\2018\124895"/>
    <n v="8"/>
    <n v="870837033"/>
    <n v="4229"/>
    <n v="362"/>
    <n v="205920"/>
    <n v="1504738"/>
    <n v="2405627"/>
    <n v="554502410"/>
    <n v="0"/>
    <s v="\\FS1\2018\123456\2018\X\001\CC\2083711b-2405-4081-a4bf-0619c8375f1b\GLI.xml"/>
    <n v="8"/>
    <n v="0"/>
    <s v="\\FS1\2018\123456\2018\X\001\CC\2083711b-2405-4081-a4bf-0619c8375f1b\CFf_2083711b-2405-4081-a4bf-0619c8375f1b_2083711b-2405-4081-a4bf-0619c8375f1b.docx"/>
    <n v="209"/>
    <n v="0"/>
    <n v="0"/>
    <n v="0"/>
    <n v="0"/>
    <n v="0"/>
    <n v="1"/>
    <n v="1"/>
    <n v="0"/>
    <d v="2020-02-06T18:01:06"/>
    <d v="2020-02-08T21:23:35"/>
    <d v="2020-02-06T17:59:46"/>
    <n v="0"/>
    <n v="0"/>
    <n v="0"/>
    <n v="1569723"/>
    <n v="15"/>
    <n v="7"/>
    <n v="8431080"/>
    <n v="49"/>
    <n v="15"/>
    <n v="790833105"/>
    <n v="3734"/>
    <n v="362"/>
    <n v="0"/>
    <n v="0"/>
    <n v="362"/>
    <n v="8094923"/>
    <n v="27"/>
    <n v="362"/>
    <n v="26527687"/>
    <n v="80"/>
    <n v="362"/>
    <n v="870837033"/>
    <n v="4228"/>
    <n v="362"/>
    <n v="0"/>
    <n v="0"/>
    <n v="0"/>
    <n v="6453648"/>
    <n v="22"/>
    <n v="0"/>
    <n v="22452607"/>
    <n v="70"/>
    <n v="2"/>
    <n v="736514995"/>
    <n v="3509"/>
    <n v="362"/>
    <s v="domain\PeerSvc"/>
    <x v="1439"/>
    <n v="1"/>
  </r>
  <r>
    <s v="\\FS1\2018\124896"/>
    <n v="9"/>
    <n v="3126591326"/>
    <n v="2287"/>
    <n v="316"/>
    <n v="1367114"/>
    <n v="67517416"/>
    <n v="9894276"/>
    <n v="1468387203"/>
    <n v="0"/>
    <s v="\\FS1\2018\123456\2018\I\002\PC\SP\2083711b-2405-4081-a4bf-0619c8375f1b\18uv3"/>
    <n v="9"/>
    <n v="0"/>
    <s v="\\FS1\2018\123456\2018\P\001\CC\2083711b-2405-4081-a4bf-0619c8375f1b\Cache_CFf_2083711b-2405-4081-a4bf-0619c8375f1b_2083711b-2405-4081-a4bf-0619c8375f1b.docx"/>
    <n v="215"/>
    <n v="0"/>
    <n v="0"/>
    <n v="0"/>
    <n v="0"/>
    <n v="0"/>
    <n v="0"/>
    <n v="1"/>
    <n v="0"/>
    <d v="2020-02-07T22:42:27"/>
    <d v="2020-02-09T00:29:51"/>
    <d v="2020-02-07T20:57:26"/>
    <n v="0"/>
    <n v="0"/>
    <n v="0"/>
    <n v="115673091"/>
    <n v="18"/>
    <n v="12"/>
    <n v="437055747"/>
    <n v="125"/>
    <n v="23"/>
    <n v="3082794725"/>
    <n v="2048"/>
    <n v="316"/>
    <n v="137867254"/>
    <n v="4"/>
    <n v="316"/>
    <n v="236438789"/>
    <n v="43"/>
    <n v="316"/>
    <n v="671912951"/>
    <n v="244"/>
    <n v="316"/>
    <n v="3126591326"/>
    <n v="2285"/>
    <n v="316"/>
    <n v="0"/>
    <n v="0"/>
    <n v="0"/>
    <n v="135978724"/>
    <n v="37"/>
    <n v="1"/>
    <n v="544091982"/>
    <n v="171"/>
    <n v="5"/>
    <n v="2999123958"/>
    <n v="1946"/>
    <n v="316"/>
    <s v="domain\PeerSvc"/>
    <x v="1440"/>
    <n v="1"/>
  </r>
  <r>
    <s v="\\FS1\2018\124897"/>
    <n v="8"/>
    <n v="216312598"/>
    <n v="32"/>
    <n v="12"/>
    <n v="6759768"/>
    <n v="15255279"/>
    <n v="18026049"/>
    <n v="216312545"/>
    <n v="0"/>
    <s v="\\FS1\2018\123456\2018\P\001\CC\2083711b-2405-4081-a4bf-0619c8375f1b\LGP.docx"/>
    <n v="8"/>
    <n v="0"/>
    <s v="\\FS1\2018\123456\2018\P\001\CC\2083711b-2405-4081-a4bf-0619c8375f1b\LGP.docx"/>
    <n v="142"/>
    <n v="0"/>
    <n v="0"/>
    <n v="0"/>
    <n v="0"/>
    <n v="0"/>
    <n v="0"/>
    <n v="0"/>
    <n v="0"/>
    <d v="2019-12-22T20:08:00"/>
    <d v="2020-02-08T21:11:08"/>
    <d v="2019-12-22T20:08:00"/>
    <n v="0"/>
    <n v="0"/>
    <n v="0"/>
    <n v="0"/>
    <n v="0"/>
    <n v="0"/>
    <n v="0"/>
    <n v="0"/>
    <n v="0"/>
    <n v="216312545"/>
    <n v="31"/>
    <n v="12"/>
    <n v="0"/>
    <n v="0"/>
    <n v="12"/>
    <n v="0"/>
    <n v="0"/>
    <n v="12"/>
    <n v="0"/>
    <n v="0"/>
    <n v="12"/>
    <n v="216312598"/>
    <n v="32"/>
    <n v="12"/>
    <n v="0"/>
    <n v="0"/>
    <n v="0"/>
    <n v="0"/>
    <n v="0"/>
    <n v="0"/>
    <n v="0"/>
    <n v="0"/>
    <n v="0"/>
    <n v="216312545"/>
    <n v="31"/>
    <n v="12"/>
    <s v="domain\PeerSvc"/>
    <x v="1441"/>
    <n v="1"/>
  </r>
  <r>
    <s v="\\FS1\2018\124898"/>
    <n v="8"/>
    <n v="201878177"/>
    <n v="751"/>
    <n v="174"/>
    <n v="268812"/>
    <n v="1187007"/>
    <n v="1160219"/>
    <n v="123587178"/>
    <n v="0"/>
    <s v="\\FS1\2018\123456\2018\F\001\CC\2083711b-2405-4081-a4bf-0619c8375f1b\LGP.docx"/>
    <n v="8"/>
    <n v="0"/>
    <s v="\\FS1\2018\123456\2018\I\001\CC\2083711b-2405-4081-a4bf-0619c8375f1b\CFf_2083711b-2405-4081-a4bf-0619c8375f1b_2083711b-2405-4081-a4bf-0619c8375f1b.docx"/>
    <n v="209"/>
    <n v="0"/>
    <n v="0"/>
    <n v="0"/>
    <n v="0"/>
    <n v="0"/>
    <n v="0"/>
    <n v="0"/>
    <n v="0"/>
    <d v="2020-02-06T12:33:43"/>
    <d v="2020-02-09T00:30:23"/>
    <d v="2019-12-20T18:06:21"/>
    <n v="0"/>
    <n v="0"/>
    <n v="0"/>
    <n v="147537"/>
    <n v="1"/>
    <n v="0"/>
    <n v="147537"/>
    <n v="1"/>
    <n v="0"/>
    <n v="201538471"/>
    <n v="749"/>
    <n v="174"/>
    <n v="0"/>
    <n v="0"/>
    <n v="174"/>
    <n v="147537"/>
    <n v="1"/>
    <n v="174"/>
    <n v="147537"/>
    <n v="1"/>
    <n v="174"/>
    <n v="201878177"/>
    <n v="751"/>
    <n v="174"/>
    <n v="0"/>
    <n v="0"/>
    <n v="0"/>
    <n v="0"/>
    <n v="0"/>
    <n v="0"/>
    <n v="0"/>
    <n v="0"/>
    <n v="0"/>
    <n v="201538471"/>
    <n v="749"/>
    <n v="174"/>
    <s v="domain\PeerSvc"/>
    <x v="1442"/>
    <n v="1"/>
  </r>
  <r>
    <s v="\\FS1\2018\124899"/>
    <n v="8"/>
    <n v="86709304"/>
    <n v="94"/>
    <n v="36"/>
    <n v="922439"/>
    <n v="9997070"/>
    <n v="2408591"/>
    <n v="71869410"/>
    <n v="0"/>
    <s v="\\FS1\2018\123456\2018\S\001\CC\2083711b-2405-4081-a4bf-0619c8375f1b\LGP.docx"/>
    <n v="8"/>
    <n v="0"/>
    <s v="\\FS1\2018\123456\2018\S\001\CC\2083711b-2405-4081-a4bf-0619c8375f1b\LGP.docx"/>
    <n v="142"/>
    <n v="0"/>
    <n v="0"/>
    <n v="0"/>
    <n v="0"/>
    <n v="0"/>
    <n v="0"/>
    <n v="0"/>
    <n v="0"/>
    <d v="2019-12-16T22:57:21"/>
    <d v="2020-02-08T20:56:03"/>
    <d v="2019-12-13T04:34:49"/>
    <n v="0"/>
    <n v="0"/>
    <n v="0"/>
    <n v="0"/>
    <n v="0"/>
    <n v="0"/>
    <n v="0"/>
    <n v="0"/>
    <n v="0"/>
    <n v="86709304"/>
    <n v="94"/>
    <n v="36"/>
    <n v="0"/>
    <n v="0"/>
    <n v="36"/>
    <n v="0"/>
    <n v="0"/>
    <n v="36"/>
    <n v="0"/>
    <n v="0"/>
    <n v="36"/>
    <n v="86709304"/>
    <n v="94"/>
    <n v="36"/>
    <n v="0"/>
    <n v="0"/>
    <n v="0"/>
    <n v="0"/>
    <n v="0"/>
    <n v="0"/>
    <n v="0"/>
    <n v="0"/>
    <n v="0"/>
    <n v="86709304"/>
    <n v="94"/>
    <n v="36"/>
    <s v="domain\PeerSvc"/>
    <x v="1443"/>
    <n v="1"/>
  </r>
  <r>
    <s v="\\FS1\2018\124900"/>
    <n v="8"/>
    <n v="55051871"/>
    <n v="105"/>
    <n v="15"/>
    <n v="524303"/>
    <n v="1007435"/>
    <n v="3670124"/>
    <n v="32778971"/>
    <n v="0"/>
    <s v="\\FS1\2018\123456\2018\S\001\CC\2083711b-2405-4081-a4bf-0619c8375f1b\LGP.docx"/>
    <n v="8"/>
    <n v="0"/>
    <s v="\\FS1\2018\123456\2018\S\001\CC\2083711b-2405-4081-a4bf-0619c8375f1b\LGP.docx"/>
    <n v="142"/>
    <n v="0"/>
    <n v="0"/>
    <n v="0"/>
    <n v="0"/>
    <n v="0"/>
    <n v="0"/>
    <n v="0"/>
    <n v="0"/>
    <d v="2019-11-21T15:24:31"/>
    <d v="2020-02-08T21:14:05"/>
    <d v="2019-11-11T09:57:33"/>
    <n v="0"/>
    <n v="0"/>
    <n v="0"/>
    <n v="0"/>
    <n v="0"/>
    <n v="0"/>
    <n v="0"/>
    <n v="0"/>
    <n v="0"/>
    <n v="55051871"/>
    <n v="105"/>
    <n v="15"/>
    <n v="0"/>
    <n v="0"/>
    <n v="15"/>
    <n v="0"/>
    <n v="0"/>
    <n v="15"/>
    <n v="0"/>
    <n v="0"/>
    <n v="15"/>
    <n v="55051871"/>
    <n v="105"/>
    <n v="15"/>
    <n v="0"/>
    <n v="0"/>
    <n v="0"/>
    <n v="0"/>
    <n v="0"/>
    <n v="0"/>
    <n v="0"/>
    <n v="0"/>
    <n v="0"/>
    <n v="55051871"/>
    <n v="105"/>
    <n v="15"/>
    <s v="domain\PeerSvc"/>
    <x v="1444"/>
    <n v="1"/>
  </r>
  <r>
    <s v="\\FS1\2018\124901"/>
    <n v="8"/>
    <n v="317706939"/>
    <n v="1145"/>
    <n v="140"/>
    <n v="277473"/>
    <n v="1007836"/>
    <n v="2269335"/>
    <n v="219309781"/>
    <n v="0"/>
    <s v="\\FS1\2018\123456\2018\I\002\CC\2083711b-2405-4081-a4bf-0619c8375f1b\GLI.xml"/>
    <n v="8"/>
    <n v="0"/>
    <s v="\\FS1\2018\123456\2018\P\001\CC\2083711b-2405-4081-a4bf-0619c8375f1b\FC_CFf_2083711b-2405-4081-a4bf-0619c8375f1b_2083711b-2405-4081-a4bf-0619c8375f1b.docx"/>
    <n v="212"/>
    <n v="0"/>
    <n v="0"/>
    <n v="0"/>
    <n v="0"/>
    <n v="0"/>
    <n v="0"/>
    <n v="0"/>
    <n v="0"/>
    <d v="2020-02-07T18:29:07"/>
    <d v="2020-02-09T01:03:35"/>
    <d v="2020-02-07T18:29:01"/>
    <n v="0"/>
    <n v="0"/>
    <n v="0"/>
    <n v="3341616"/>
    <n v="5"/>
    <n v="2"/>
    <n v="10553137"/>
    <n v="26"/>
    <n v="9"/>
    <n v="314731863"/>
    <n v="1122"/>
    <n v="140"/>
    <n v="4784770"/>
    <n v="7"/>
    <n v="140"/>
    <n v="8136499"/>
    <n v="12"/>
    <n v="140"/>
    <n v="28943567"/>
    <n v="58"/>
    <n v="140"/>
    <n v="317706939"/>
    <n v="1145"/>
    <n v="140"/>
    <n v="0"/>
    <n v="0"/>
    <n v="0"/>
    <n v="4669492"/>
    <n v="7"/>
    <n v="0"/>
    <n v="12230942"/>
    <n v="28"/>
    <n v="3"/>
    <n v="300444185"/>
    <n v="1097"/>
    <n v="140"/>
    <s v="domain\PeerSvc"/>
    <x v="1445"/>
    <n v="1"/>
  </r>
  <r>
    <s v="\\FS1\2018\124902"/>
    <n v="8"/>
    <n v="266007071"/>
    <n v="552"/>
    <n v="114"/>
    <n v="481896"/>
    <n v="2869655"/>
    <n v="2333395"/>
    <n v="125315748"/>
    <n v="0"/>
    <s v="\\FS1\2018\123456\2018\X\001\CC\2083711b-2405-4081-a4bf-0619c8375f1b\LGP.docx"/>
    <n v="8"/>
    <n v="0"/>
    <s v="\\FS1\2018\123456\2018\S\001\CC\2083711b-2405-4081-a4bf-0619c8375f1b\CFf_2083711b-2405-4081-a4bf-0619c8375f1b_2083711b-2405-4081-a4bf-0619c8375f1b.docx"/>
    <n v="209"/>
    <n v="0"/>
    <n v="0"/>
    <n v="0"/>
    <n v="0"/>
    <n v="0"/>
    <n v="0"/>
    <n v="0"/>
    <n v="0"/>
    <d v="2020-02-06T13:35:24"/>
    <d v="2020-02-08T20:40:10"/>
    <d v="2020-02-06T13:35:12"/>
    <n v="0"/>
    <n v="0"/>
    <n v="0"/>
    <n v="2653038"/>
    <n v="3"/>
    <n v="2"/>
    <n v="14680935"/>
    <n v="23"/>
    <n v="12"/>
    <n v="254244763"/>
    <n v="480"/>
    <n v="114"/>
    <n v="0"/>
    <n v="0"/>
    <n v="114"/>
    <n v="5306076"/>
    <n v="6"/>
    <n v="114"/>
    <n v="26166233"/>
    <n v="37"/>
    <n v="114"/>
    <n v="266007071"/>
    <n v="552"/>
    <n v="114"/>
    <n v="0"/>
    <n v="0"/>
    <n v="0"/>
    <n v="2653038"/>
    <n v="3"/>
    <n v="0"/>
    <n v="10624311"/>
    <n v="18"/>
    <n v="1"/>
    <n v="255312383"/>
    <n v="487"/>
    <n v="114"/>
    <s v="domain\PeerSvc"/>
    <x v="1446"/>
    <n v="1"/>
  </r>
  <r>
    <s v="\\FS1\2018\124903"/>
    <n v="8"/>
    <n v="23454296"/>
    <n v="59"/>
    <n v="17"/>
    <n v="397530"/>
    <n v="1165459"/>
    <n v="1379664"/>
    <n v="19907532"/>
    <n v="0"/>
    <s v="\\FS1\2018\123456\2018\P\001\CC\2083711b-2405-4081-a4bf-0619c8375f1b\GMI.xml"/>
    <n v="8"/>
    <n v="0"/>
    <s v="\\FS1\2018\123456\2018\P\001\CC\2083711b-2405-4081-a4bf-0619c8375f1b\CFf_2083711b-2405-4081-a4bf-0619c8375f1b_2083711b-2405-4081-a4bf-0619c8375f1b.docx"/>
    <n v="209"/>
    <n v="0"/>
    <n v="0"/>
    <n v="0"/>
    <n v="0"/>
    <n v="0"/>
    <n v="0"/>
    <n v="0"/>
    <n v="0"/>
    <d v="2020-01-05T17:05:52"/>
    <d v="2020-02-08T21:17:09"/>
    <d v="2020-01-05T17:05:26"/>
    <n v="0"/>
    <n v="0"/>
    <n v="0"/>
    <n v="0"/>
    <n v="0"/>
    <n v="0"/>
    <n v="0"/>
    <n v="0"/>
    <n v="0"/>
    <n v="23454296"/>
    <n v="59"/>
    <n v="17"/>
    <n v="0"/>
    <n v="0"/>
    <n v="17"/>
    <n v="0"/>
    <n v="0"/>
    <n v="17"/>
    <n v="0"/>
    <n v="0"/>
    <n v="17"/>
    <n v="23454296"/>
    <n v="59"/>
    <n v="17"/>
    <n v="0"/>
    <n v="0"/>
    <n v="0"/>
    <n v="0"/>
    <n v="0"/>
    <n v="0"/>
    <n v="0"/>
    <n v="0"/>
    <n v="0"/>
    <n v="23454296"/>
    <n v="59"/>
    <n v="17"/>
    <s v="domain\PeerSvc"/>
    <x v="1447"/>
    <n v="1"/>
  </r>
  <r>
    <s v="\\FS1\2018\124904"/>
    <n v="8"/>
    <n v="235196549"/>
    <n v="338"/>
    <n v="20"/>
    <n v="695847"/>
    <n v="56057456"/>
    <n v="11759827"/>
    <n v="116575605"/>
    <n v="0"/>
    <s v="\\FS1\2018\123456\2018\I\001\CC\2083711b-2405-4081-a4bf-0619c8375f1b\GOLI.xml"/>
    <n v="8"/>
    <n v="0"/>
    <s v="\\FS1\2018\123456\2018\I\001\CC\2083711b-2405-4081-a4bf-0619c8375f1b\offd_2083711b-2405-4081-a4bf-0619c8375f1b_2083711b-2405-4081-a4bf-0619c8375f1b.docx"/>
    <n v="204"/>
    <n v="0"/>
    <n v="0"/>
    <n v="0"/>
    <n v="0"/>
    <n v="0"/>
    <n v="0"/>
    <n v="0"/>
    <n v="0"/>
    <d v="2020-02-05T11:58:41"/>
    <d v="2020-02-08T21:23:03"/>
    <d v="2020-02-05T11:57:14"/>
    <n v="0"/>
    <n v="0"/>
    <n v="0"/>
    <n v="284330"/>
    <n v="4"/>
    <n v="3"/>
    <n v="175131347"/>
    <n v="175"/>
    <n v="8"/>
    <n v="235196549"/>
    <n v="338"/>
    <n v="20"/>
    <n v="0"/>
    <n v="0"/>
    <n v="20"/>
    <n v="528927"/>
    <n v="5"/>
    <n v="20"/>
    <n v="231698421"/>
    <n v="323"/>
    <n v="20"/>
    <n v="235196549"/>
    <n v="338"/>
    <n v="20"/>
    <n v="0"/>
    <n v="0"/>
    <n v="0"/>
    <n v="528927"/>
    <n v="5"/>
    <n v="1"/>
    <n v="175306221"/>
    <n v="176"/>
    <n v="1"/>
    <n v="235196549"/>
    <n v="338"/>
    <n v="20"/>
    <s v="domain\PeerSvc"/>
    <x v="1448"/>
    <n v="1"/>
  </r>
  <r>
    <s v="\\FS1\2018\124905"/>
    <n v="8"/>
    <n v="19462012"/>
    <n v="53"/>
    <n v="37"/>
    <n v="367207"/>
    <n v="898063"/>
    <n v="526000"/>
    <n v="6919476"/>
    <n v="0"/>
    <s v="\\FS1\2018\123456\2018\X\001\CC\2083711b-2405-4081-a4bf-0619c8375f1b\LGP.docx"/>
    <n v="8"/>
    <n v="0"/>
    <s v="\\FS1\2018\123456\2018\I\001\CC\2083711b-2405-4081-a4bf-0619c8375f1b\GOLI.xml"/>
    <n v="143"/>
    <n v="0"/>
    <n v="0"/>
    <n v="0"/>
    <n v="0"/>
    <n v="0"/>
    <n v="0"/>
    <n v="0"/>
    <n v="0"/>
    <d v="2020-01-06T21:23:57"/>
    <d v="2020-02-08T21:02:43"/>
    <d v="2020-01-06T21:18:20"/>
    <n v="0"/>
    <n v="0"/>
    <n v="0"/>
    <n v="0"/>
    <n v="0"/>
    <n v="0"/>
    <n v="0"/>
    <n v="0"/>
    <n v="0"/>
    <n v="19462012"/>
    <n v="53"/>
    <n v="37"/>
    <n v="0"/>
    <n v="0"/>
    <n v="37"/>
    <n v="0"/>
    <n v="0"/>
    <n v="37"/>
    <n v="0"/>
    <n v="0"/>
    <n v="37"/>
    <n v="19462012"/>
    <n v="53"/>
    <n v="37"/>
    <n v="0"/>
    <n v="0"/>
    <n v="0"/>
    <n v="0"/>
    <n v="0"/>
    <n v="0"/>
    <n v="0"/>
    <n v="0"/>
    <n v="0"/>
    <n v="19462012"/>
    <n v="53"/>
    <n v="37"/>
    <s v="domain\PeerSvc"/>
    <x v="1449"/>
    <n v="1"/>
  </r>
  <r>
    <s v="\\FS1\2018\124906"/>
    <n v="8"/>
    <n v="134966980"/>
    <n v="49"/>
    <n v="14"/>
    <n v="2754428"/>
    <n v="8805660"/>
    <n v="9640498"/>
    <n v="134966980"/>
    <n v="0"/>
    <s v="\\FS1\2018\123456\2018\C\001\CC\2083711b-2405-4081-a4bf-0619c8375f1b\LGP.docx"/>
    <n v="8"/>
    <n v="0"/>
    <s v="\\FS1\2018\123456\2018\C\001\CC\2083711b-2405-4081-a4bf-0619c8375f1b\LGP.docx"/>
    <n v="142"/>
    <n v="0"/>
    <n v="0"/>
    <n v="0"/>
    <n v="0"/>
    <n v="0"/>
    <n v="0"/>
    <n v="0"/>
    <n v="0"/>
    <d v="2020-01-31T13:30:17"/>
    <d v="2020-02-08T20:41:00"/>
    <d v="2020-01-31T12:56:36"/>
    <n v="0"/>
    <n v="0"/>
    <n v="0"/>
    <n v="0"/>
    <n v="0"/>
    <n v="0"/>
    <n v="40985437"/>
    <n v="12"/>
    <n v="4"/>
    <n v="134966980"/>
    <n v="49"/>
    <n v="14"/>
    <n v="0"/>
    <n v="0"/>
    <n v="14"/>
    <n v="0"/>
    <n v="0"/>
    <n v="14"/>
    <n v="52884612"/>
    <n v="15"/>
    <n v="14"/>
    <n v="134966980"/>
    <n v="49"/>
    <n v="14"/>
    <n v="0"/>
    <n v="0"/>
    <n v="0"/>
    <n v="0"/>
    <n v="0"/>
    <n v="0"/>
    <n v="24350403"/>
    <n v="8"/>
    <n v="0"/>
    <n v="134966980"/>
    <n v="49"/>
    <n v="14"/>
    <s v="domain\PeerSvc"/>
    <x v="1450"/>
    <n v="1"/>
  </r>
  <r>
    <s v="\\FS1\2018\124907"/>
    <n v="8"/>
    <n v="1015812045"/>
    <n v="2932"/>
    <n v="320"/>
    <n v="346457"/>
    <n v="5312004"/>
    <n v="3174412"/>
    <n v="545466697"/>
    <n v="0"/>
    <s v="\\FS1\2018\123456\2018\F\001\CC\2083711b-2405-4081-a4bf-0619c8375f1b\GMI.xml"/>
    <n v="8"/>
    <n v="0"/>
    <s v="\\FS1\2018\123456\2018\F\001\CC\2083711b-2405-4081-a4bf-0619c8375f1b\CFf_2083711b-2405-4081-a4bf-0619c8375f1b_2083711b-2405-4081-a4bf-0619c8375f1b.docx"/>
    <n v="209"/>
    <n v="0"/>
    <n v="0"/>
    <n v="0"/>
    <n v="0"/>
    <n v="0"/>
    <n v="1"/>
    <n v="1"/>
    <n v="0"/>
    <d v="2020-02-08T22:59:33"/>
    <d v="2020-02-09T01:24:55"/>
    <d v="2020-02-08T22:58:13"/>
    <n v="3650801"/>
    <n v="16"/>
    <n v="6"/>
    <n v="23569122"/>
    <n v="77"/>
    <n v="19"/>
    <n v="191089232"/>
    <n v="379"/>
    <n v="33"/>
    <n v="961595195"/>
    <n v="2613"/>
    <n v="320"/>
    <n v="33217638"/>
    <n v="65"/>
    <n v="320"/>
    <n v="77034056"/>
    <n v="153"/>
    <n v="320"/>
    <n v="379916688"/>
    <n v="672"/>
    <n v="320"/>
    <n v="1015812045"/>
    <n v="2931"/>
    <n v="320"/>
    <n v="3079322"/>
    <n v="14"/>
    <n v="0"/>
    <n v="56051113"/>
    <n v="120"/>
    <n v="0"/>
    <n v="214378913"/>
    <n v="403"/>
    <n v="1"/>
    <n v="934416790"/>
    <n v="2594"/>
    <n v="320"/>
    <s v="domain\PeerSvc"/>
    <x v="1451"/>
    <n v="1"/>
  </r>
  <r>
    <s v="\\FS1\2018\124908"/>
    <n v="8"/>
    <n v="140690741"/>
    <n v="276"/>
    <n v="59"/>
    <n v="509749"/>
    <n v="4359074"/>
    <n v="2384588"/>
    <n v="97497331"/>
    <n v="0"/>
    <s v="\\FS1\2018\123456\2018\C\001\CC\2083711b-2405-4081-a4bf-0619c8375f1b\LGP.docx"/>
    <n v="8"/>
    <n v="0"/>
    <s v="\\FS1\2018\123456\2018\I\001\CC\2083711b-2405-4081-a4bf-0619c8375f1b\CF_5100_2083711b-2405-4081-a4bf-0619c8375f1b_2083711b-2405-4081-a4bf-0619c8375f1b.docx"/>
    <n v="211"/>
    <n v="0"/>
    <n v="0"/>
    <n v="0"/>
    <n v="0"/>
    <n v="0"/>
    <n v="0"/>
    <n v="0"/>
    <n v="0"/>
    <d v="2020-02-07T16:56:13"/>
    <d v="2020-02-09T01:18:07"/>
    <d v="2020-02-07T16:49:54"/>
    <n v="0"/>
    <n v="0"/>
    <n v="0"/>
    <n v="30622526"/>
    <n v="38"/>
    <n v="8"/>
    <n v="35162395"/>
    <n v="47"/>
    <n v="10"/>
    <n v="140690741"/>
    <n v="276"/>
    <n v="59"/>
    <n v="2779051"/>
    <n v="7"/>
    <n v="59"/>
    <n v="56872004"/>
    <n v="68"/>
    <n v="59"/>
    <n v="59795196"/>
    <n v="75"/>
    <n v="59"/>
    <n v="140690741"/>
    <n v="276"/>
    <n v="59"/>
    <n v="0"/>
    <n v="0"/>
    <n v="0"/>
    <n v="33753543"/>
    <n v="43"/>
    <n v="1"/>
    <n v="36678885"/>
    <n v="50"/>
    <n v="2"/>
    <n v="140690741"/>
    <n v="276"/>
    <n v="59"/>
    <s v="domain\PeerSvc"/>
    <x v="1452"/>
    <n v="1"/>
  </r>
  <r>
    <s v="\\FS1\2018\124909"/>
    <n v="8"/>
    <n v="1323277015"/>
    <n v="7356"/>
    <n v="579"/>
    <n v="179890"/>
    <n v="2960222"/>
    <n v="2285452"/>
    <n v="243260192"/>
    <n v="0"/>
    <s v="\\FS1\2018\123456\2018\I\001\CC\2083711b-2405-4081-a4bf-0619c8375f1b\GMI.xml"/>
    <n v="8"/>
    <n v="0"/>
    <s v="\\FS1\2018\123456\2018\I\001\CC\2083711b-2405-4081-a4bf-0619c8375f1b\CF_5100_2083711b-2405-4081-a4bf-0619c8375f1b_2083711b-2405-4081-a4bf-0619c8375f1b.docx"/>
    <n v="211"/>
    <n v="0"/>
    <n v="0"/>
    <n v="0"/>
    <n v="0"/>
    <n v="0"/>
    <n v="0"/>
    <n v="1"/>
    <n v="0"/>
    <d v="2020-02-09T04:40:16"/>
    <d v="2020-02-09T04:40:59"/>
    <d v="2020-02-09T04:40:16"/>
    <n v="2316122"/>
    <n v="4"/>
    <n v="61"/>
    <n v="55047829"/>
    <n v="603"/>
    <n v="86"/>
    <n v="150111477"/>
    <n v="1389"/>
    <n v="182"/>
    <n v="1315030532"/>
    <n v="7324"/>
    <n v="579"/>
    <n v="19796407"/>
    <n v="90"/>
    <n v="579"/>
    <n v="128650568"/>
    <n v="777"/>
    <n v="579"/>
    <n v="312418793"/>
    <n v="1734"/>
    <n v="579"/>
    <n v="1323277015"/>
    <n v="7356"/>
    <n v="579"/>
    <n v="15548574"/>
    <n v="83"/>
    <n v="0"/>
    <n v="120770179"/>
    <n v="700"/>
    <n v="1"/>
    <n v="242009437"/>
    <n v="1453"/>
    <n v="11"/>
    <n v="1303750276"/>
    <n v="7298"/>
    <n v="579"/>
    <s v="domain\PeerSvc"/>
    <x v="1453"/>
    <n v="1"/>
  </r>
  <r>
    <s v="\\FS1\2018\124910"/>
    <n v="8"/>
    <n v="2889056648"/>
    <n v="7476"/>
    <n v="918"/>
    <n v="386444"/>
    <n v="34067901"/>
    <n v="3147120"/>
    <n v="738456281"/>
    <n v="0"/>
    <s v="\\FS1\2018\123456\2018\C\001\PC\SP\2083711b-2405-4081-a4bf-0619c8375f1b\"/>
    <n v="8"/>
    <n v="0"/>
    <s v="\\FS1\2018\123456\2018\I\005\CC\2083711b-2405-4081-a4bf-0619c8375f1b\CF_800_2083711b-2405-4081-a4bf-0619c8375f1b_2083711b-2405-4081-a4bf-0619c8375f1b.docx"/>
    <n v="210"/>
    <n v="0"/>
    <n v="0"/>
    <n v="0"/>
    <n v="0"/>
    <n v="0"/>
    <n v="0"/>
    <n v="2"/>
    <n v="0"/>
    <d v="2020-02-08T22:11:54"/>
    <d v="2020-02-09T01:07:38"/>
    <d v="2020-02-08T22:10:54"/>
    <n v="795489"/>
    <n v="1"/>
    <n v="3"/>
    <n v="6461873"/>
    <n v="6"/>
    <n v="9"/>
    <n v="13982338"/>
    <n v="41"/>
    <n v="21"/>
    <n v="2826603265"/>
    <n v="7104"/>
    <n v="918"/>
    <n v="6079257"/>
    <n v="9"/>
    <n v="918"/>
    <n v="39274413"/>
    <n v="42"/>
    <n v="918"/>
    <n v="121604996"/>
    <n v="183"/>
    <n v="918"/>
    <n v="2889056648"/>
    <n v="7476"/>
    <n v="918"/>
    <n v="1991327"/>
    <n v="3"/>
    <n v="0"/>
    <n v="36034633"/>
    <n v="37"/>
    <n v="0"/>
    <n v="112329514"/>
    <n v="163"/>
    <n v="1"/>
    <n v="2818472122"/>
    <n v="7191"/>
    <n v="918"/>
    <s v="domain\PeerSvc"/>
    <x v="1454"/>
    <n v="1"/>
  </r>
  <r>
    <s v="\\FS1\2018\124911"/>
    <n v="8"/>
    <n v="480756277"/>
    <n v="1370"/>
    <n v="166"/>
    <n v="350916"/>
    <n v="7099577"/>
    <n v="2896122"/>
    <n v="261391675"/>
    <n v="0"/>
    <s v="\\FS1\2018\123456\2018\F\001\CC\2083711b-2405-4081-a4bf-0619c8375f1b\GMI.xml"/>
    <n v="8"/>
    <n v="0"/>
    <s v="\\FS1\2018\123456\2018\F\001\CC\2083711b-2405-4081-a4bf-0619c8375f1b\CFf_2083711b-2405-4081-a4bf-0619c8375f1b_2083711b-2405-4081-a4bf-0619c8375f1b.docx"/>
    <n v="209"/>
    <n v="0"/>
    <n v="0"/>
    <n v="0"/>
    <n v="0"/>
    <n v="0"/>
    <n v="0"/>
    <n v="0"/>
    <n v="0"/>
    <d v="2020-02-08T18:50:43"/>
    <d v="2020-02-09T01:12:17"/>
    <d v="2020-02-08T18:50:33"/>
    <n v="1757847"/>
    <n v="3"/>
    <n v="2"/>
    <n v="4084914"/>
    <n v="7"/>
    <n v="6"/>
    <n v="7147159"/>
    <n v="14"/>
    <n v="6"/>
    <n v="457118394"/>
    <n v="1237"/>
    <n v="166"/>
    <n v="3618509"/>
    <n v="6"/>
    <n v="166"/>
    <n v="15121981"/>
    <n v="24"/>
    <n v="166"/>
    <n v="19465407"/>
    <n v="34"/>
    <n v="166"/>
    <n v="480756277"/>
    <n v="1369"/>
    <n v="166"/>
    <n v="2000134"/>
    <n v="4"/>
    <n v="0"/>
    <n v="8212649"/>
    <n v="13"/>
    <n v="0"/>
    <n v="13833560"/>
    <n v="25"/>
    <n v="0"/>
    <n v="445368598"/>
    <n v="1224"/>
    <n v="166"/>
    <s v="domain\PeerSvc"/>
    <x v="1455"/>
    <n v="1"/>
  </r>
  <r>
    <s v="\\FS1\2018\124912"/>
    <n v="8"/>
    <n v="509200338"/>
    <n v="1023"/>
    <n v="225"/>
    <n v="497752"/>
    <n v="6636496"/>
    <n v="2263112"/>
    <n v="276169898"/>
    <n v="0"/>
    <s v="\\FS1\2018\123456\2018\F\001\CC\2083711b-2405-4081-a4bf-0619c8375f1b\LGP.docx"/>
    <n v="8"/>
    <n v="0"/>
    <s v="\\FS1\2018\123456\2018\I\001\CC\2083711b-2405-4081-a4bf-0619c8375f1b\offd_2083711b-2405-4081-a4bf-0619c8375f1b_2083711b-2405-4081-a4bf-0619c8375f1b.docx"/>
    <n v="204"/>
    <n v="0"/>
    <n v="0"/>
    <n v="0"/>
    <n v="0"/>
    <n v="0"/>
    <n v="0"/>
    <n v="1"/>
    <n v="0"/>
    <d v="2020-02-08T22:56:07"/>
    <d v="2020-02-09T01:14:22"/>
    <d v="2020-02-08T22:56:07"/>
    <n v="1999400"/>
    <n v="13"/>
    <n v="8"/>
    <n v="9167510"/>
    <n v="26"/>
    <n v="13"/>
    <n v="31882254"/>
    <n v="62"/>
    <n v="24"/>
    <n v="507630144"/>
    <n v="1014"/>
    <n v="225"/>
    <n v="4235318"/>
    <n v="18"/>
    <n v="225"/>
    <n v="22583502"/>
    <n v="35"/>
    <n v="225"/>
    <n v="65966130"/>
    <n v="95"/>
    <n v="225"/>
    <n v="509200338"/>
    <n v="1021"/>
    <n v="225"/>
    <n v="1390948"/>
    <n v="12"/>
    <n v="4"/>
    <n v="14706878"/>
    <n v="25"/>
    <n v="5"/>
    <n v="38913943"/>
    <n v="62"/>
    <n v="6"/>
    <n v="504654314"/>
    <n v="1009"/>
    <n v="225"/>
    <s v="domain\PeerSvc"/>
    <x v="1456"/>
    <n v="1"/>
  </r>
  <r>
    <s v="\\FS1\2018\124913"/>
    <n v="8"/>
    <n v="520909528"/>
    <n v="1623"/>
    <n v="206"/>
    <n v="320954"/>
    <n v="3881637"/>
    <n v="2528687"/>
    <n v="194691603"/>
    <n v="0"/>
    <s v="\\FS1\2018\123456\2018\F\001\CC\2083711b-2405-4081-a4bf-0619c8375f1b\GLI.xml"/>
    <n v="8"/>
    <n v="0"/>
    <s v="\\FS1\2018\123456\2018\F\001\CC\2083711b-2405-4081-a4bf-0619c8375f1b\CFf_2083711b-2405-4081-a4bf-0619c8375f1b_2083711b-2405-4081-a4bf-0619c8375f1b.docx"/>
    <n v="209"/>
    <n v="0"/>
    <n v="0"/>
    <n v="0"/>
    <n v="0"/>
    <n v="0"/>
    <n v="0"/>
    <n v="0"/>
    <n v="0"/>
    <d v="2020-02-08T17:58:43"/>
    <d v="2020-02-09T01:07:21"/>
    <d v="2020-02-08T17:58:39"/>
    <n v="1007245"/>
    <n v="1"/>
    <n v="2"/>
    <n v="15713509"/>
    <n v="29"/>
    <n v="8"/>
    <n v="40487504"/>
    <n v="106"/>
    <n v="26"/>
    <n v="512916226"/>
    <n v="1594"/>
    <n v="206"/>
    <n v="6753184"/>
    <n v="8"/>
    <n v="206"/>
    <n v="24978085"/>
    <n v="42"/>
    <n v="206"/>
    <n v="64408455"/>
    <n v="134"/>
    <n v="206"/>
    <n v="520909528"/>
    <n v="1623"/>
    <n v="206"/>
    <n v="1605779"/>
    <n v="2"/>
    <n v="0"/>
    <n v="17399812"/>
    <n v="32"/>
    <n v="1"/>
    <n v="40847375"/>
    <n v="103"/>
    <n v="7"/>
    <n v="495980194"/>
    <n v="1561"/>
    <n v="206"/>
    <s v="domain\PeerSvc"/>
    <x v="1457"/>
    <n v="1"/>
  </r>
  <r>
    <s v="\\FS1\2018\124914"/>
    <n v="8"/>
    <n v="325331746"/>
    <n v="771"/>
    <n v="92"/>
    <n v="421960"/>
    <n v="4654980"/>
    <n v="3536214"/>
    <n v="265311625"/>
    <n v="0"/>
    <s v="\\FS1\2018\123456\2018\I\001\CC\2083711b-2405-4081-a4bf-0619c8375f1b\GMI.xml"/>
    <n v="8"/>
    <n v="0"/>
    <s v="\\FS1\2018\123456\2018\S\001\CC\2083711b-2405-4081-a4bf-0619c8375f1b\CF_1000_2083711b-2405-4081-a4bf-0619c8375f1b_2083711b-2405-4081-a4bf-0619c8375f1b.docx"/>
    <n v="211"/>
    <n v="0"/>
    <n v="0"/>
    <n v="0"/>
    <n v="0"/>
    <n v="0"/>
    <n v="0"/>
    <n v="0"/>
    <n v="0"/>
    <d v="2020-02-07T16:34:40"/>
    <d v="2020-02-09T00:06:36"/>
    <d v="2020-02-07T16:13:16"/>
    <n v="0"/>
    <n v="0"/>
    <n v="0"/>
    <n v="1932840"/>
    <n v="8"/>
    <n v="3"/>
    <n v="17050598"/>
    <n v="55"/>
    <n v="5"/>
    <n v="325331693"/>
    <n v="770"/>
    <n v="92"/>
    <n v="890839"/>
    <n v="1"/>
    <n v="92"/>
    <n v="4623347"/>
    <n v="11"/>
    <n v="92"/>
    <n v="27251573"/>
    <n v="63"/>
    <n v="92"/>
    <n v="325331746"/>
    <n v="771"/>
    <n v="92"/>
    <n v="0"/>
    <n v="0"/>
    <n v="0"/>
    <n v="3568745"/>
    <n v="9"/>
    <n v="0"/>
    <n v="17928512"/>
    <n v="54"/>
    <n v="0"/>
    <n v="325331693"/>
    <n v="770"/>
    <n v="92"/>
    <s v="domain\PeerSvc"/>
    <x v="1458"/>
    <n v="1"/>
  </r>
  <r>
    <s v="\\FS1\2018\124915"/>
    <n v="8"/>
    <n v="1056299947"/>
    <n v="2338"/>
    <n v="236"/>
    <n v="451796"/>
    <n v="2566754"/>
    <n v="4475847"/>
    <n v="310913130"/>
    <n v="0"/>
    <s v="\\FS1\2018\123456\2018\C\001\CC\2083711b-2405-4081-a4bf-0619c8375f1b\GMI.xml"/>
    <n v="8"/>
    <n v="0"/>
    <s v="\\FS1\2018\123456\2018\C\001\CC\2083711b-2405-4081-a4bf-0619c8375f1b\CFf_2083711b-2405-4081-a4bf-0619c8375f1b_2083711b-2405-4081-a4bf-0619c8375f1b.docx"/>
    <n v="209"/>
    <n v="0"/>
    <n v="0"/>
    <n v="0"/>
    <n v="0"/>
    <n v="0"/>
    <n v="0"/>
    <n v="0"/>
    <n v="0"/>
    <d v="2020-02-04T21:30:06"/>
    <d v="2020-02-08T20:57:53"/>
    <d v="2020-02-04T21:08:00"/>
    <n v="0"/>
    <n v="0"/>
    <n v="0"/>
    <n v="0"/>
    <n v="0"/>
    <n v="1"/>
    <n v="6512726"/>
    <n v="17"/>
    <n v="7"/>
    <n v="1025219489"/>
    <n v="2152"/>
    <n v="236"/>
    <n v="0"/>
    <n v="0"/>
    <n v="236"/>
    <n v="3514608"/>
    <n v="11"/>
    <n v="236"/>
    <n v="10011933"/>
    <n v="21"/>
    <n v="236"/>
    <n v="1056299947"/>
    <n v="2338"/>
    <n v="236"/>
    <n v="0"/>
    <n v="0"/>
    <n v="0"/>
    <n v="710071"/>
    <n v="1"/>
    <n v="0"/>
    <n v="6073817"/>
    <n v="15"/>
    <n v="0"/>
    <n v="1018078658"/>
    <n v="2143"/>
    <n v="236"/>
    <s v="domain\PeerSvc"/>
    <x v="1459"/>
    <n v="1"/>
  </r>
  <r>
    <s v="\\FS1\2018\124916"/>
    <n v="8"/>
    <n v="1173032841"/>
    <n v="2146"/>
    <n v="263"/>
    <n v="546613"/>
    <n v="40197084"/>
    <n v="4460200"/>
    <n v="822668405"/>
    <n v="0"/>
    <s v="\\FS1\2018\123456\2018\C\001\CC\2083711b-2405-4081-a4bf-0619c8375f1b\GLI.xml"/>
    <n v="8"/>
    <n v="0"/>
    <s v="\\FS1\2018\123456\2018\C\001\CC\2083711b-2405-4081-a4bf-0619c8375f1b\CF_401_2083711b-2405-4081-a4bf-0619c8375f1b_2083711b-2405-4081-a4bf-0619c8375f1b.docx"/>
    <n v="210"/>
    <n v="0"/>
    <n v="0"/>
    <n v="0"/>
    <n v="0"/>
    <n v="0"/>
    <n v="0"/>
    <n v="1"/>
    <n v="0"/>
    <d v="2020-02-07T13:48:02"/>
    <d v="2020-02-08T21:22:31"/>
    <d v="2020-02-07T13:47:25"/>
    <n v="0"/>
    <n v="0"/>
    <n v="0"/>
    <n v="414125"/>
    <n v="6"/>
    <n v="5"/>
    <n v="422160414"/>
    <n v="930"/>
    <n v="163"/>
    <n v="1140584591"/>
    <n v="1947"/>
    <n v="263"/>
    <n v="0"/>
    <n v="0"/>
    <n v="263"/>
    <n v="1802521"/>
    <n v="10"/>
    <n v="263"/>
    <n v="638759481"/>
    <n v="1103"/>
    <n v="263"/>
    <n v="1173032841"/>
    <n v="2146"/>
    <n v="263"/>
    <n v="0"/>
    <n v="0"/>
    <n v="0"/>
    <n v="1628190"/>
    <n v="8"/>
    <n v="0"/>
    <n v="439737926"/>
    <n v="895"/>
    <n v="16"/>
    <n v="1137708313"/>
    <n v="1958"/>
    <n v="263"/>
    <s v="domain\PeerSvc"/>
    <x v="1460"/>
    <n v="1"/>
  </r>
  <r>
    <s v="\\FS1\2018\124917"/>
    <n v="8"/>
    <n v="1305084536"/>
    <n v="2911"/>
    <n v="350"/>
    <n v="448328"/>
    <n v="54953038"/>
    <n v="3728812"/>
    <n v="456266521"/>
    <n v="0"/>
    <s v="\\FS1\2018\123456\2018\I\001\PC\SP\2083711b-2405-4081-a4bf-0619c8375f1b\"/>
    <n v="8"/>
    <n v="0"/>
    <s v="\\FS1\2018\123456\2018\P\001\CC\2083711b-2405-4081-a4bf-0619c8375f1b\CF_408_2083711b-2405-4081-a4bf-0619c8375f1b_2083711b-2405-4081-a4bf-0619c8375f1b.docx"/>
    <n v="210"/>
    <n v="0"/>
    <n v="0"/>
    <n v="0"/>
    <n v="0"/>
    <n v="0"/>
    <n v="0"/>
    <n v="0"/>
    <n v="0"/>
    <d v="2020-02-08T23:02:58"/>
    <d v="2020-02-09T00:48:16"/>
    <d v="2020-02-08T23:02:58"/>
    <n v="3504988"/>
    <n v="30"/>
    <n v="14"/>
    <n v="23440325"/>
    <n v="60"/>
    <n v="23"/>
    <n v="105867544"/>
    <n v="238"/>
    <n v="60"/>
    <n v="1223148648"/>
    <n v="2489"/>
    <n v="350"/>
    <n v="10487056"/>
    <n v="34"/>
    <n v="350"/>
    <n v="33765438"/>
    <n v="72"/>
    <n v="350"/>
    <n v="165940170"/>
    <n v="292"/>
    <n v="350"/>
    <n v="1305084536"/>
    <n v="2911"/>
    <n v="350"/>
    <n v="308926"/>
    <n v="24"/>
    <n v="4"/>
    <n v="15019441"/>
    <n v="48"/>
    <n v="4"/>
    <n v="104918240"/>
    <n v="209"/>
    <n v="5"/>
    <n v="1226597467"/>
    <n v="2541"/>
    <n v="350"/>
    <s v="domain\PeerSvc"/>
    <x v="1461"/>
    <n v="1"/>
  </r>
  <r>
    <s v="\\FS1\2018\124918"/>
    <n v="8"/>
    <n v="5226156251"/>
    <n v="1134"/>
    <n v="211"/>
    <n v="4608603"/>
    <n v="40382022"/>
    <n v="24768513"/>
    <n v="3748602201"/>
    <n v="0"/>
    <s v="\\FS1\2018\123456\2018\S\001\CC\2083711b-2405-4081-a4bf-0619c8375f1b\LGP.docx"/>
    <n v="8"/>
    <n v="0"/>
    <s v="\\FS1\2018\123456\2018\I\001\CC\2083711b-2405-4081-a4bf-0619c8375f1b\GOLI.xml"/>
    <n v="143"/>
    <n v="0"/>
    <n v="0"/>
    <n v="0"/>
    <n v="0"/>
    <n v="0"/>
    <n v="0"/>
    <n v="0"/>
    <n v="0"/>
    <d v="2020-02-08T22:07:09"/>
    <d v="2020-02-08T22:18:47"/>
    <d v="2020-02-08T22:07:07"/>
    <n v="0"/>
    <n v="0"/>
    <n v="2"/>
    <n v="59861147"/>
    <n v="7"/>
    <n v="7"/>
    <n v="256421413"/>
    <n v="15"/>
    <n v="8"/>
    <n v="5225784386"/>
    <n v="1129"/>
    <n v="211"/>
    <n v="48560267"/>
    <n v="3"/>
    <n v="211"/>
    <n v="936526157"/>
    <n v="56"/>
    <n v="211"/>
    <n v="1234622298"/>
    <n v="77"/>
    <n v="211"/>
    <n v="5226156251"/>
    <n v="1134"/>
    <n v="211"/>
    <n v="48560267"/>
    <n v="3"/>
    <n v="0"/>
    <n v="134613426"/>
    <n v="13"/>
    <n v="0"/>
    <n v="387761184"/>
    <n v="28"/>
    <n v="1"/>
    <n v="5225784386"/>
    <n v="1129"/>
    <n v="211"/>
    <s v="domain\PeerSvc"/>
    <x v="1462"/>
    <n v="1"/>
  </r>
  <r>
    <s v="\\FS1\2018\124919"/>
    <n v="8"/>
    <n v="415172650"/>
    <n v="1290"/>
    <n v="148"/>
    <n v="321839"/>
    <n v="9488672"/>
    <n v="2805220"/>
    <n v="154584279"/>
    <n v="0"/>
    <s v="\\FS1\2018\123456\2018\F\001\CC\2083711b-2405-4081-a4bf-0619c8375f1b\GMI.xml"/>
    <n v="8"/>
    <n v="0"/>
    <s v="\\FS1\2018\123456\2018\I\001\CC\2083711b-2405-4081-a4bf-0619c8375f1b\CF_34100_2083711b-2405-4081-a4bf-0619c8375f1b_2083711b-2405-4081-a4bf-0619c8375f1b.docx"/>
    <n v="212"/>
    <n v="0"/>
    <n v="0"/>
    <n v="0"/>
    <n v="0"/>
    <n v="0"/>
    <n v="0"/>
    <n v="0"/>
    <n v="0"/>
    <d v="2020-02-05T11:47:42"/>
    <d v="2020-02-08T20:40:58"/>
    <d v="2020-02-05T11:40:48"/>
    <n v="0"/>
    <n v="0"/>
    <n v="0"/>
    <n v="0"/>
    <n v="0"/>
    <n v="3"/>
    <n v="55918928"/>
    <n v="137"/>
    <n v="13"/>
    <n v="415172650"/>
    <n v="1290"/>
    <n v="148"/>
    <n v="0"/>
    <n v="0"/>
    <n v="148"/>
    <n v="11271999"/>
    <n v="3"/>
    <n v="148"/>
    <n v="117054754"/>
    <n v="206"/>
    <n v="148"/>
    <n v="415172650"/>
    <n v="1290"/>
    <n v="148"/>
    <n v="0"/>
    <n v="0"/>
    <n v="0"/>
    <n v="11271999"/>
    <n v="3"/>
    <n v="0"/>
    <n v="63986272"/>
    <n v="144"/>
    <n v="0"/>
    <n v="415172650"/>
    <n v="1290"/>
    <n v="148"/>
    <s v="domain\PeerSvc"/>
    <x v="1463"/>
    <n v="1"/>
  </r>
  <r>
    <s v="\\FS1\2018\124920"/>
    <n v="8"/>
    <n v="17050109"/>
    <n v="42"/>
    <n v="26"/>
    <n v="405954"/>
    <n v="1013222"/>
    <n v="655773"/>
    <n v="8860686"/>
    <n v="0"/>
    <s v="\\FS1\2018\123456\2018\I\001\CC\2083711b-2405-4081-a4bf-0619c8375f1b\GMI.xml"/>
    <n v="8"/>
    <n v="0"/>
    <s v="\\FS1\2018\123456\2018\I\001\CC\2083711b-2405-4081-a4bf-0619c8375f1b\CFf_2083711b-2405-4081-a4bf-0619c8375f1b_2083711b-2405-4081-a4bf-0619c8375f1b.docx"/>
    <n v="209"/>
    <n v="0"/>
    <n v="0"/>
    <n v="0"/>
    <n v="0"/>
    <n v="0"/>
    <n v="0"/>
    <n v="0"/>
    <n v="0"/>
    <d v="2020-01-14T00:24:35"/>
    <d v="2020-02-08T21:17:19"/>
    <d v="2019-12-06T14:14:43"/>
    <n v="0"/>
    <n v="0"/>
    <n v="0"/>
    <n v="0"/>
    <n v="0"/>
    <n v="0"/>
    <n v="0"/>
    <n v="0"/>
    <n v="1"/>
    <n v="15837042"/>
    <n v="35"/>
    <n v="26"/>
    <n v="0"/>
    <n v="0"/>
    <n v="26"/>
    <n v="0"/>
    <n v="0"/>
    <n v="26"/>
    <n v="0"/>
    <n v="0"/>
    <n v="26"/>
    <n v="17050109"/>
    <n v="42"/>
    <n v="26"/>
    <n v="0"/>
    <n v="0"/>
    <n v="0"/>
    <n v="0"/>
    <n v="0"/>
    <n v="0"/>
    <n v="0"/>
    <n v="0"/>
    <n v="0"/>
    <n v="12880084"/>
    <n v="31"/>
    <n v="26"/>
    <s v="domain\PeerSvc"/>
    <x v="1464"/>
    <n v="1"/>
  </r>
  <r>
    <s v="\\FS1\2018\124921"/>
    <n v="8"/>
    <n v="235346206"/>
    <n v="933"/>
    <n v="102"/>
    <n v="252246"/>
    <n v="5380189"/>
    <n v="2307315"/>
    <n v="150921234"/>
    <n v="0"/>
    <s v="\\FS1\2018\123456\2018\C\001\CC\2083711b-2405-4081-a4bf-0619c8375f1b\GLI.xml"/>
    <n v="8"/>
    <n v="0"/>
    <s v="\\FS1\2018\123456\2018\P\001\CC\2083711b-2405-4081-a4bf-0619c8375f1b\CF_316_2083711b-2405-4081-a4bf-0619c8375f1b_2083711b-2405-4081-a4bf-0619c8375f1b.docx"/>
    <n v="210"/>
    <n v="0"/>
    <n v="0"/>
    <n v="0"/>
    <n v="0"/>
    <n v="0"/>
    <n v="0"/>
    <n v="0"/>
    <n v="0"/>
    <d v="2019-11-21T15:28:47"/>
    <d v="2020-02-08T20:57:13"/>
    <d v="2019-11-14T14:15:54"/>
    <n v="0"/>
    <n v="0"/>
    <n v="0"/>
    <n v="0"/>
    <n v="0"/>
    <n v="0"/>
    <n v="0"/>
    <n v="0"/>
    <n v="0"/>
    <n v="235346206"/>
    <n v="933"/>
    <n v="102"/>
    <n v="0"/>
    <n v="0"/>
    <n v="102"/>
    <n v="0"/>
    <n v="0"/>
    <n v="102"/>
    <n v="0"/>
    <n v="0"/>
    <n v="102"/>
    <n v="235346206"/>
    <n v="933"/>
    <n v="102"/>
    <n v="0"/>
    <n v="0"/>
    <n v="0"/>
    <n v="0"/>
    <n v="0"/>
    <n v="0"/>
    <n v="0"/>
    <n v="0"/>
    <n v="0"/>
    <n v="235346206"/>
    <n v="933"/>
    <n v="102"/>
    <s v="domain\PeerSvc"/>
    <x v="1465"/>
    <n v="1"/>
  </r>
  <r>
    <s v="\\FS1\2018\124922"/>
    <n v="8"/>
    <n v="192059558"/>
    <n v="565"/>
    <n v="77"/>
    <n v="339928"/>
    <n v="6091637"/>
    <n v="2494279"/>
    <n v="109782599"/>
    <n v="0"/>
    <s v="\\FS1\2018\123456\2018\S\001\CC\2083711b-2405-4081-a4bf-0619c8375f1b\GMI.xml"/>
    <n v="8"/>
    <n v="0"/>
    <s v="\\FS1\2018\123456\2018\P\001\CC\2083711b-2405-4081-a4bf-0619c8375f1b\CF_134_2083711b-2405-4081-a4bf-0619c8375f1b_2083711b-2405-4081-a4bf-0619c8375f1b.docx"/>
    <n v="210"/>
    <n v="0"/>
    <n v="0"/>
    <n v="0"/>
    <n v="0"/>
    <n v="0"/>
    <n v="0"/>
    <n v="0"/>
    <n v="0"/>
    <d v="2020-01-04T16:07:59"/>
    <d v="2020-02-08T21:21:24"/>
    <d v="2020-01-04T16:01:05"/>
    <n v="0"/>
    <n v="0"/>
    <n v="0"/>
    <n v="0"/>
    <n v="0"/>
    <n v="0"/>
    <n v="0"/>
    <n v="0"/>
    <n v="0"/>
    <n v="178181144"/>
    <n v="480"/>
    <n v="77"/>
    <n v="0"/>
    <n v="0"/>
    <n v="77"/>
    <n v="0"/>
    <n v="0"/>
    <n v="77"/>
    <n v="0"/>
    <n v="0"/>
    <n v="77"/>
    <n v="192059558"/>
    <n v="565"/>
    <n v="77"/>
    <n v="0"/>
    <n v="0"/>
    <n v="0"/>
    <n v="0"/>
    <n v="0"/>
    <n v="0"/>
    <n v="0"/>
    <n v="0"/>
    <n v="0"/>
    <n v="177165729"/>
    <n v="482"/>
    <n v="77"/>
    <s v="domain\PeerSvc"/>
    <x v="1466"/>
    <n v="1"/>
  </r>
  <r>
    <s v="\\FS1\2018\124923"/>
    <n v="8"/>
    <n v="851314543"/>
    <n v="2184"/>
    <n v="200"/>
    <n v="389796"/>
    <n v="35883286"/>
    <n v="4256572"/>
    <n v="788037613"/>
    <n v="0"/>
    <s v="\\FS1\2018\123456\2018\S\001\CC\2083711b-2405-4081-a4bf-0619c8375f1b\GLI.xml"/>
    <n v="8"/>
    <n v="0"/>
    <s v="\\FS1\2018\123456\2018\I\001\CC\2083711b-2405-4081-a4bf-0619c8375f1b\FC_CFf_2083711b-2405-4081-a4bf-0619c8375f1b_2083711b-2405-4081-a4bf-0619c8375f1b.docx"/>
    <n v="212"/>
    <n v="0"/>
    <n v="0"/>
    <n v="0"/>
    <n v="0"/>
    <n v="0"/>
    <n v="0"/>
    <n v="1"/>
    <n v="0"/>
    <d v="2020-02-07T11:51:40"/>
    <d v="2020-02-08T21:19:30"/>
    <d v="2020-02-07T11:51:36"/>
    <n v="0"/>
    <n v="0"/>
    <n v="0"/>
    <n v="17779208"/>
    <n v="5"/>
    <n v="1"/>
    <n v="21209641"/>
    <n v="24"/>
    <n v="4"/>
    <n v="814521580"/>
    <n v="1962"/>
    <n v="200"/>
    <n v="0"/>
    <n v="0"/>
    <n v="200"/>
    <n v="36623659"/>
    <n v="12"/>
    <n v="200"/>
    <n v="42597491"/>
    <n v="35"/>
    <n v="200"/>
    <n v="851314543"/>
    <n v="2184"/>
    <n v="200"/>
    <n v="0"/>
    <n v="0"/>
    <n v="0"/>
    <n v="33517082"/>
    <n v="10"/>
    <n v="0"/>
    <n v="36743139"/>
    <n v="26"/>
    <n v="0"/>
    <n v="815045024"/>
    <n v="1969"/>
    <n v="200"/>
    <s v="domain\PeerSvc"/>
    <x v="1467"/>
    <n v="1"/>
  </r>
  <r>
    <s v="\\FS1\2018\124924"/>
    <n v="8"/>
    <n v="137274402"/>
    <n v="339"/>
    <n v="48"/>
    <n v="404939"/>
    <n v="740768"/>
    <n v="2859883"/>
    <n v="59264018"/>
    <n v="0"/>
    <s v="\\FS1\2018\123456\2018\F\001\CC\2083711b-2405-4081-a4bf-0619c8375f1b\GLI.xml"/>
    <n v="8"/>
    <n v="0"/>
    <s v="\\FS1\2018\123456\2018\F\001\CC\2083711b-2405-4081-a4bf-0619c8375f1b\CFf_2083711b-2405-4081-a4bf-0619c8375f1b_2083711b-2405-4081-a4bf-0619c8375f1b.docx"/>
    <n v="209"/>
    <n v="0"/>
    <n v="0"/>
    <n v="0"/>
    <n v="0"/>
    <n v="0"/>
    <n v="0"/>
    <n v="0"/>
    <n v="0"/>
    <d v="2020-02-06T19:22:12"/>
    <d v="2020-02-08T21:23:29"/>
    <d v="2020-02-06T19:22:07"/>
    <n v="0"/>
    <n v="0"/>
    <n v="0"/>
    <n v="1219014"/>
    <n v="2"/>
    <n v="1"/>
    <n v="5976259"/>
    <n v="13"/>
    <n v="3"/>
    <n v="136956093"/>
    <n v="338"/>
    <n v="48"/>
    <n v="0"/>
    <n v="0"/>
    <n v="48"/>
    <n v="2436444"/>
    <n v="4"/>
    <n v="48"/>
    <n v="7773760"/>
    <n v="16"/>
    <n v="48"/>
    <n v="137274402"/>
    <n v="339"/>
    <n v="48"/>
    <n v="0"/>
    <n v="0"/>
    <n v="0"/>
    <n v="1850543"/>
    <n v="3"/>
    <n v="0"/>
    <n v="5730010"/>
    <n v="12"/>
    <n v="0"/>
    <n v="135716823"/>
    <n v="335"/>
    <n v="48"/>
    <s v="domain\PeerSvc"/>
    <x v="1468"/>
    <n v="1"/>
  </r>
  <r>
    <s v="\\FS1\2018\124925"/>
    <n v="8"/>
    <n v="177491026"/>
    <n v="570"/>
    <n v="72"/>
    <n v="311387"/>
    <n v="1993290"/>
    <n v="2465153"/>
    <n v="105405284"/>
    <n v="0"/>
    <s v="\\FS1\2018\123456\2018\C\001\CC\2083711b-2405-4081-a4bf-0619c8375f1b\GMI.xml"/>
    <n v="8"/>
    <n v="0"/>
    <s v="\\FS1\2018\123456\2018\I\001\CC\2083711b-2405-4081-a4bf-0619c8375f1b\CF_104_2083711b-2405-4081-a4bf-0619c8375f1b_2083711b-2405-4081-a4bf-0619c8375f1b.docx"/>
    <n v="210"/>
    <n v="0"/>
    <n v="0"/>
    <n v="0"/>
    <n v="0"/>
    <n v="0"/>
    <n v="0"/>
    <n v="0"/>
    <n v="0"/>
    <d v="2020-02-08T11:16:43"/>
    <d v="2020-02-09T00:43:17"/>
    <d v="2020-02-08T11:16:39"/>
    <n v="784573"/>
    <n v="1"/>
    <n v="1"/>
    <n v="7233766"/>
    <n v="12"/>
    <n v="2"/>
    <n v="37420149"/>
    <n v="70"/>
    <n v="5"/>
    <n v="176501807"/>
    <n v="564"/>
    <n v="72"/>
    <n v="1567882"/>
    <n v="2"/>
    <n v="72"/>
    <n v="11551614"/>
    <n v="17"/>
    <n v="72"/>
    <n v="57790256"/>
    <n v="106"/>
    <n v="72"/>
    <n v="177491026"/>
    <n v="570"/>
    <n v="72"/>
    <n v="783309"/>
    <n v="1"/>
    <n v="0"/>
    <n v="8073501"/>
    <n v="13"/>
    <n v="0"/>
    <n v="37897246"/>
    <n v="70"/>
    <n v="0"/>
    <n v="177204116"/>
    <n v="567"/>
    <n v="72"/>
    <s v="domain\PeerSvc"/>
    <x v="1469"/>
    <n v="1"/>
  </r>
  <r>
    <s v="\\FS1\2018\124926"/>
    <n v="8"/>
    <n v="124846820"/>
    <n v="305"/>
    <n v="68"/>
    <n v="409333"/>
    <n v="10813248"/>
    <n v="1835982"/>
    <n v="104147252"/>
    <n v="0"/>
    <s v="\\FS1\2018\123456\2018\P\001\CC\2083711b-2405-4081-a4bf-0619c8375f1b\GLI.xml"/>
    <n v="8"/>
    <n v="0"/>
    <s v="\\FS1\2018\123456\2018\P\001\CC\2083711b-2405-4081-a4bf-0619c8375f1b\CFf_2083711b-2405-4081-a4bf-0619c8375f1b_2083711b-2405-4081-a4bf-0619c8375f1b.docx"/>
    <n v="209"/>
    <n v="0"/>
    <n v="0"/>
    <n v="0"/>
    <n v="0"/>
    <n v="0"/>
    <n v="0"/>
    <n v="0"/>
    <n v="0"/>
    <d v="2020-02-01T15:21:22"/>
    <d v="2020-02-08T20:40:10"/>
    <d v="2020-02-01T15:21:16"/>
    <n v="0"/>
    <n v="0"/>
    <n v="0"/>
    <n v="0"/>
    <n v="0"/>
    <n v="0"/>
    <n v="20794892"/>
    <n v="51"/>
    <n v="13"/>
    <n v="124846820"/>
    <n v="305"/>
    <n v="68"/>
    <n v="0"/>
    <n v="0"/>
    <n v="68"/>
    <n v="2161568"/>
    <n v="2"/>
    <n v="68"/>
    <n v="22428373"/>
    <n v="53"/>
    <n v="68"/>
    <n v="124846820"/>
    <n v="305"/>
    <n v="68"/>
    <n v="0"/>
    <n v="0"/>
    <n v="0"/>
    <n v="0"/>
    <n v="0"/>
    <n v="0"/>
    <n v="10646001"/>
    <n v="35"/>
    <n v="3"/>
    <n v="124846820"/>
    <n v="305"/>
    <n v="68"/>
    <s v="domain\PeerSvc"/>
    <x v="1470"/>
    <n v="1"/>
  </r>
  <r>
    <s v="\\FS1\2018\124927"/>
    <n v="8"/>
    <n v="274850558"/>
    <n v="563"/>
    <n v="86"/>
    <n v="488189"/>
    <n v="4208121"/>
    <n v="3195936"/>
    <n v="106873779"/>
    <n v="0"/>
    <s v="\\FS1\2018\123456\2018\F\001\CC\2083711b-2405-4081-a4bf-0619c8375f1b\GLI.xml"/>
    <n v="8"/>
    <n v="0"/>
    <s v="\\FS1\2018\123456\2018\F\001\CC\2083711b-2405-4081-a4bf-0619c8375f1b\CFf_2083711b-2405-4081-a4bf-0619c8375f1b_2083711b-2405-4081-a4bf-0619c8375f1b.docx"/>
    <n v="209"/>
    <n v="0"/>
    <n v="0"/>
    <n v="0"/>
    <n v="0"/>
    <n v="0"/>
    <n v="0"/>
    <n v="0"/>
    <n v="0"/>
    <d v="2020-02-07T15:11:30"/>
    <d v="2020-02-09T00:56:26"/>
    <d v="2020-02-07T15:10:06"/>
    <n v="0"/>
    <n v="0"/>
    <n v="0"/>
    <n v="4208121"/>
    <n v="1"/>
    <n v="2"/>
    <n v="13650668"/>
    <n v="5"/>
    <n v="4"/>
    <n v="267097157"/>
    <n v="518"/>
    <n v="86"/>
    <n v="424358"/>
    <n v="1"/>
    <n v="86"/>
    <n v="9252963"/>
    <n v="4"/>
    <n v="86"/>
    <n v="28056408"/>
    <n v="16"/>
    <n v="86"/>
    <n v="274850558"/>
    <n v="563"/>
    <n v="86"/>
    <n v="0"/>
    <n v="0"/>
    <n v="0"/>
    <n v="9252963"/>
    <n v="4"/>
    <n v="0"/>
    <n v="18641478"/>
    <n v="12"/>
    <n v="0"/>
    <n v="268397573"/>
    <n v="526"/>
    <n v="86"/>
    <s v="domain\PeerSvc"/>
    <x v="1471"/>
    <n v="1"/>
  </r>
  <r>
    <s v="\\FS1\2018\124928"/>
    <n v="8"/>
    <n v="2232318"/>
    <n v="12"/>
    <n v="9"/>
    <n v="186026"/>
    <n v="407193"/>
    <n v="248035"/>
    <n v="2232318"/>
    <n v="0"/>
    <s v="\\FS1\2018\123456\2018\I\001\CC\2083711b-2405-4081-a4bf-0619c8375f1b\LGP.docx"/>
    <n v="8"/>
    <n v="0"/>
    <s v="\\FS1\2018\123456\2018\I\001\CC\2083711b-2405-4081-a4bf-0619c8375f1b\LGP.docx"/>
    <n v="142"/>
    <n v="0"/>
    <n v="0"/>
    <n v="0"/>
    <n v="0"/>
    <n v="0"/>
    <n v="0"/>
    <n v="0"/>
    <n v="0"/>
    <d v="2020-01-25T16:18:33"/>
    <d v="2020-02-08T21:17:11"/>
    <d v="2020-01-25T16:18:12"/>
    <n v="0"/>
    <n v="0"/>
    <n v="0"/>
    <n v="0"/>
    <n v="0"/>
    <n v="0"/>
    <n v="0"/>
    <n v="0"/>
    <n v="1"/>
    <n v="2232318"/>
    <n v="12"/>
    <n v="9"/>
    <n v="0"/>
    <n v="0"/>
    <n v="9"/>
    <n v="0"/>
    <n v="0"/>
    <n v="9"/>
    <n v="407193"/>
    <n v="1"/>
    <n v="9"/>
    <n v="2232318"/>
    <n v="12"/>
    <n v="9"/>
    <n v="0"/>
    <n v="0"/>
    <n v="0"/>
    <n v="0"/>
    <n v="0"/>
    <n v="0"/>
    <n v="407193"/>
    <n v="1"/>
    <n v="0"/>
    <n v="2232318"/>
    <n v="12"/>
    <n v="9"/>
    <s v="domain\PeerSvc"/>
    <x v="1472"/>
    <n v="1"/>
  </r>
  <r>
    <s v="\\FS1\2018\124929"/>
    <n v="8"/>
    <n v="403949042"/>
    <n v="892"/>
    <n v="146"/>
    <n v="452857"/>
    <n v="24787912"/>
    <n v="2766774"/>
    <n v="243511319"/>
    <n v="0"/>
    <s v="\\FS1\2018\123456\2018\S\001\CC\2083711b-2405-4081-a4bf-0619c8375f1b\LGP.docx"/>
    <n v="8"/>
    <n v="0"/>
    <s v="\\FS1\2018\123456\2018\S\001\CC\2083711b-2405-4081-a4bf-0619c8375f1b\CFf_2083711b-2405-4081-a4bf-0619c8375f1b_2083711b-2405-4081-a4bf-0619c8375f1b.docx"/>
    <n v="209"/>
    <n v="0"/>
    <n v="0"/>
    <n v="0"/>
    <n v="0"/>
    <n v="0"/>
    <n v="0"/>
    <n v="0"/>
    <n v="0"/>
    <d v="2020-01-15T05:19:56"/>
    <d v="2020-02-08T21:17:59"/>
    <d v="2020-01-15T05:19:56"/>
    <n v="0"/>
    <n v="0"/>
    <n v="0"/>
    <n v="0"/>
    <n v="0"/>
    <n v="0"/>
    <n v="0"/>
    <n v="0"/>
    <n v="3"/>
    <n v="399503290"/>
    <n v="880"/>
    <n v="146"/>
    <n v="0"/>
    <n v="0"/>
    <n v="146"/>
    <n v="0"/>
    <n v="0"/>
    <n v="146"/>
    <n v="6810718"/>
    <n v="12"/>
    <n v="146"/>
    <n v="403949042"/>
    <n v="891"/>
    <n v="146"/>
    <n v="0"/>
    <n v="0"/>
    <n v="0"/>
    <n v="0"/>
    <n v="0"/>
    <n v="0"/>
    <n v="6810718"/>
    <n v="12"/>
    <n v="0"/>
    <n v="400807188"/>
    <n v="883"/>
    <n v="146"/>
    <s v="domain\PeerSvc"/>
    <x v="1473"/>
    <n v="1"/>
  </r>
  <r>
    <s v="\\FS1\2018\124930"/>
    <n v="8"/>
    <n v="28153218"/>
    <n v="102"/>
    <n v="24"/>
    <n v="276011"/>
    <n v="895133"/>
    <n v="1173050"/>
    <n v="27441825"/>
    <n v="0"/>
    <s v="\\FS1\2018\123456\2018\I\001\CC\2083711b-2405-4081-a4bf-0619c8375f1b\GLI.xml"/>
    <n v="8"/>
    <n v="0"/>
    <s v="\\FS1\2018\123456\2018\I\001\CC\2083711b-2405-4081-a4bf-0619c8375f1b\CFf_2083711b-2405-4081-a4bf-0619c8375f1b_2083711b-2405-4081-a4bf-0619c8375f1b.docx"/>
    <n v="209"/>
    <n v="0"/>
    <n v="0"/>
    <n v="0"/>
    <n v="0"/>
    <n v="0"/>
    <n v="0"/>
    <n v="0"/>
    <n v="0"/>
    <d v="2019-11-21T17:44:40"/>
    <d v="2020-02-08T21:17:08"/>
    <d v="2019-11-09T22:11:04"/>
    <n v="0"/>
    <n v="0"/>
    <n v="0"/>
    <n v="0"/>
    <n v="0"/>
    <n v="0"/>
    <n v="0"/>
    <n v="0"/>
    <n v="0"/>
    <n v="28153218"/>
    <n v="102"/>
    <n v="24"/>
    <n v="0"/>
    <n v="0"/>
    <n v="24"/>
    <n v="0"/>
    <n v="0"/>
    <n v="24"/>
    <n v="0"/>
    <n v="0"/>
    <n v="24"/>
    <n v="28153218"/>
    <n v="102"/>
    <n v="24"/>
    <n v="0"/>
    <n v="0"/>
    <n v="0"/>
    <n v="0"/>
    <n v="0"/>
    <n v="0"/>
    <n v="0"/>
    <n v="0"/>
    <n v="0"/>
    <n v="28153218"/>
    <n v="102"/>
    <n v="24"/>
    <s v="domain\PeerSvc"/>
    <x v="1474"/>
    <n v="1"/>
  </r>
  <r>
    <s v="\\FS1\2018\124931"/>
    <n v="8"/>
    <n v="102800768"/>
    <n v="424"/>
    <n v="64"/>
    <n v="242454"/>
    <n v="2369161"/>
    <n v="1606262"/>
    <n v="59101893"/>
    <n v="0"/>
    <s v="\\FS1\2018\123456\2018\C\001\CC\2083711b-2405-4081-a4bf-0619c8375f1b\GLI.xml"/>
    <n v="8"/>
    <n v="0"/>
    <s v="\\FS1\2018\123456\2018\I\001\CC\2083711b-2405-4081-a4bf-0619c8375f1b\FC_CFf_2083711b-2405-4081-a4bf-0619c8375f1b_2083711b-2405-4081-a4bf-0619c8375f1b.docx"/>
    <n v="212"/>
    <n v="0"/>
    <n v="0"/>
    <n v="0"/>
    <n v="0"/>
    <n v="0"/>
    <n v="0"/>
    <n v="0"/>
    <n v="0"/>
    <d v="2020-02-08T20:26:07"/>
    <d v="2020-02-09T01:11:52"/>
    <d v="2020-02-08T20:26:06"/>
    <n v="0"/>
    <n v="0"/>
    <n v="1"/>
    <n v="1870874"/>
    <n v="11"/>
    <n v="6"/>
    <n v="34987246"/>
    <n v="180"/>
    <n v="39"/>
    <n v="102297431"/>
    <n v="422"/>
    <n v="64"/>
    <n v="1855289"/>
    <n v="4"/>
    <n v="64"/>
    <n v="5627609"/>
    <n v="19"/>
    <n v="64"/>
    <n v="40464977"/>
    <n v="188"/>
    <n v="64"/>
    <n v="102800768"/>
    <n v="424"/>
    <n v="64"/>
    <n v="1855289"/>
    <n v="4"/>
    <n v="0"/>
    <n v="5095323"/>
    <n v="16"/>
    <n v="2"/>
    <n v="24942548"/>
    <n v="161"/>
    <n v="9"/>
    <n v="102799376"/>
    <n v="422"/>
    <n v="64"/>
    <s v="domain\PeerSvc"/>
    <x v="1475"/>
    <n v="1"/>
  </r>
  <r>
    <s v="\\FS1\2018\124932"/>
    <n v="8"/>
    <n v="229970183"/>
    <n v="465"/>
    <n v="101"/>
    <n v="494559"/>
    <n v="5264274"/>
    <n v="2276932"/>
    <n v="153997618"/>
    <n v="0"/>
    <s v="\\FS1\2018\123456\2018\X\001\CC\2083711b-2405-4081-a4bf-0619c8375f1b\LGP.docx"/>
    <n v="8"/>
    <n v="0"/>
    <s v="\\FS1\2018\123456\2018\F\001\CC\2083711b-2405-4081-a4bf-0619c8375f1b\CFf_2083711b-2405-4081-a4bf-0619c8375f1b_2083711b-2405-4081-a4bf-0619c8375f1b.docx"/>
    <n v="209"/>
    <n v="0"/>
    <n v="0"/>
    <n v="0"/>
    <n v="0"/>
    <n v="0"/>
    <n v="0"/>
    <n v="0"/>
    <n v="0"/>
    <d v="2020-02-03T15:31:53"/>
    <d v="2020-02-08T21:15:20"/>
    <d v="2020-02-03T15:31:41"/>
    <n v="0"/>
    <n v="0"/>
    <n v="0"/>
    <n v="2622405"/>
    <n v="4"/>
    <n v="3"/>
    <n v="6056678"/>
    <n v="16"/>
    <n v="9"/>
    <n v="229625386"/>
    <n v="464"/>
    <n v="101"/>
    <n v="0"/>
    <n v="0"/>
    <n v="101"/>
    <n v="2622405"/>
    <n v="4"/>
    <n v="101"/>
    <n v="11023442"/>
    <n v="22"/>
    <n v="101"/>
    <n v="229970183"/>
    <n v="465"/>
    <n v="101"/>
    <n v="0"/>
    <n v="0"/>
    <n v="0"/>
    <n v="874135"/>
    <n v="2"/>
    <n v="0"/>
    <n v="4582736"/>
    <n v="13"/>
    <n v="2"/>
    <n v="229970183"/>
    <n v="465"/>
    <n v="101"/>
    <s v="domain\PeerSvc"/>
    <x v="1476"/>
    <n v="1"/>
  </r>
  <r>
    <s v="\\FS1\2018\124933"/>
    <n v="8"/>
    <n v="139783538"/>
    <n v="496"/>
    <n v="56"/>
    <n v="281821"/>
    <n v="1635224"/>
    <n v="2496134"/>
    <n v="116053723"/>
    <n v="0"/>
    <s v="\\FS1\2018\123456\2018\S\001\CC\2083711b-2405-4081-a4bf-0619c8375f1b\CFf_2083711b-2405-4081-a4bf-0619c8375f1b_2083711b-2405-4081-a4bf-0619c8375f1b.docx"/>
    <n v="8"/>
    <n v="0"/>
    <s v="\\FS1\2018\123456\2018\I\001\CC\2083711b-2405-4081-a4bf-0619c8375f1b\CF_500_2083711b-2405-4081-a4bf-0619c8375f1b_2083711b-2405-4081-a4bf-0619c8375f1b.docx"/>
    <n v="210"/>
    <n v="0"/>
    <n v="0"/>
    <n v="0"/>
    <n v="0"/>
    <n v="0"/>
    <n v="0"/>
    <n v="0"/>
    <n v="0"/>
    <d v="2020-02-05T13:24:43"/>
    <d v="2020-02-08T21:20:47"/>
    <d v="2020-02-05T12:17:35"/>
    <n v="0"/>
    <n v="0"/>
    <n v="0"/>
    <n v="0"/>
    <n v="0"/>
    <n v="1"/>
    <n v="10767271"/>
    <n v="17"/>
    <n v="1"/>
    <n v="137313583"/>
    <n v="488"/>
    <n v="56"/>
    <n v="0"/>
    <n v="0"/>
    <n v="56"/>
    <n v="575163"/>
    <n v="1"/>
    <n v="56"/>
    <n v="21867867"/>
    <n v="35"/>
    <n v="56"/>
    <n v="139783538"/>
    <n v="496"/>
    <n v="56"/>
    <n v="0"/>
    <n v="0"/>
    <n v="0"/>
    <n v="575163"/>
    <n v="1"/>
    <n v="0"/>
    <n v="11342434"/>
    <n v="18"/>
    <n v="0"/>
    <n v="131220985"/>
    <n v="481"/>
    <n v="56"/>
    <s v="domain\PeerSvc"/>
    <x v="1477"/>
    <n v="1"/>
  </r>
  <r>
    <s v="\\FS1\2018\124934"/>
    <n v="8"/>
    <n v="1543788736"/>
    <n v="5407"/>
    <n v="534"/>
    <n v="285516"/>
    <n v="3677915"/>
    <n v="2890990"/>
    <n v="411548413"/>
    <n v="0"/>
    <s v="\\FS1\2018\123456\2018\C\001\CC\2083711b-2405-4081-a4bf-0619c8375f1b\GLI.xml"/>
    <n v="8"/>
    <n v="0"/>
    <s v="\\FS1\2018\123456\2018\K\001\CC\2083711b-2405-4081-a4bf-0619c8375f1b\MASK_CFf_2083711b-2405-4081-a4bf-0619c8375f1b_2083711b-2405-4081-a4bf-0619c8375f1b.docx"/>
    <n v="214"/>
    <n v="0"/>
    <n v="0"/>
    <n v="0"/>
    <n v="0"/>
    <n v="0"/>
    <n v="0"/>
    <n v="1"/>
    <n v="0"/>
    <d v="2020-02-06T15:45:57"/>
    <d v="2020-02-08T21:16:02"/>
    <d v="2020-02-06T15:44:08"/>
    <n v="0"/>
    <n v="0"/>
    <n v="0"/>
    <n v="27802960"/>
    <n v="38"/>
    <n v="6"/>
    <n v="124799547"/>
    <n v="225"/>
    <n v="39"/>
    <n v="1543788736"/>
    <n v="5407"/>
    <n v="534"/>
    <n v="0"/>
    <n v="0"/>
    <n v="534"/>
    <n v="66031660"/>
    <n v="87"/>
    <n v="534"/>
    <n v="216995151"/>
    <n v="337"/>
    <n v="534"/>
    <n v="1543788736"/>
    <n v="5407"/>
    <n v="534"/>
    <n v="0"/>
    <n v="0"/>
    <n v="0"/>
    <n v="47924193"/>
    <n v="64"/>
    <n v="0"/>
    <n v="131133716"/>
    <n v="229"/>
    <n v="4"/>
    <n v="1543788736"/>
    <n v="5407"/>
    <n v="534"/>
    <s v="domain\PeerSvc"/>
    <x v="1478"/>
    <n v="1"/>
  </r>
  <r>
    <s v="\\FS1\2018\124935"/>
    <n v="8"/>
    <n v="1070285359"/>
    <n v="5359"/>
    <n v="461"/>
    <n v="199717"/>
    <n v="2422847"/>
    <n v="2321660"/>
    <n v="674263213"/>
    <n v="0"/>
    <s v="\\FS1\2018\123456\2018\P\001\CC\2083711b-2405-4081-a4bf-0619c8375f1b\GMI.xml"/>
    <n v="8"/>
    <n v="0"/>
    <s v="\\FS1\2018\123456\2018\P\001\CC\2083711b-2405-4081-a4bf-0619c8375f1b\CFf_2083711b-2405-4081-a4bf-0619c8375f1b_2083711b-2405-4081-a4bf-0619c8375f1b.docx"/>
    <n v="209"/>
    <n v="0"/>
    <n v="0"/>
    <n v="0"/>
    <n v="0"/>
    <n v="0"/>
    <n v="1"/>
    <n v="1"/>
    <n v="0"/>
    <d v="2020-02-04T22:34:19"/>
    <d v="2020-02-08T21:21:58"/>
    <d v="2020-02-04T11:39:43"/>
    <n v="0"/>
    <n v="0"/>
    <n v="0"/>
    <n v="0"/>
    <n v="0"/>
    <n v="8"/>
    <n v="162224455"/>
    <n v="1345"/>
    <n v="294"/>
    <n v="792755829"/>
    <n v="3691"/>
    <n v="461"/>
    <n v="0"/>
    <n v="0"/>
    <n v="461"/>
    <n v="236620878"/>
    <n v="433"/>
    <n v="461"/>
    <n v="767989541"/>
    <n v="2745"/>
    <n v="461"/>
    <n v="1070285359"/>
    <n v="5359"/>
    <n v="461"/>
    <n v="0"/>
    <n v="0"/>
    <n v="0"/>
    <n v="236620878"/>
    <n v="433"/>
    <n v="0"/>
    <n v="256576186"/>
    <n v="1507"/>
    <n v="19"/>
    <n v="782770941"/>
    <n v="3687"/>
    <n v="461"/>
    <s v="domain\PeerSvc"/>
    <x v="1479"/>
    <n v="1"/>
  </r>
  <r>
    <s v="\\FS1\2018\124936"/>
    <n v="9"/>
    <n v="49416813"/>
    <n v="208"/>
    <n v="31"/>
    <n v="237580"/>
    <n v="670951"/>
    <n v="1594090"/>
    <n v="45530821"/>
    <n v="0"/>
    <s v="\\FS1\2018\123456\2018\P\001\CC\2083711b-2405-4081-a4bf-0619c8375f1b\Error\CFf_2083711b-2405-4081-a4bf-0619c8375f1b_2083711b-2405-4081-a4bf-0619c8375f1b.docx"/>
    <n v="9"/>
    <n v="0"/>
    <s v="\\FS1\2018\123456\2018\P\001\CC\2083711b-2405-4081-a4bf-0619c8375f1b\Error\CFf_2083711b-2405-4081-a4bf-0619c8375f1b_2083711b-2405-4081-a4bf-0619c8375f1b.docx"/>
    <n v="215"/>
    <n v="0"/>
    <n v="0"/>
    <n v="0"/>
    <n v="0"/>
    <n v="0"/>
    <n v="0"/>
    <n v="0"/>
    <n v="0"/>
    <d v="2020-02-08T18:24:12"/>
    <d v="2020-02-09T01:24:53"/>
    <d v="2020-02-08T18:19:16"/>
    <n v="567556"/>
    <n v="5"/>
    <n v="2"/>
    <n v="567556"/>
    <n v="5"/>
    <n v="2"/>
    <n v="26622932"/>
    <n v="115"/>
    <n v="17"/>
    <n v="49416813"/>
    <n v="208"/>
    <n v="31"/>
    <n v="2822545"/>
    <n v="9"/>
    <n v="31"/>
    <n v="3365847"/>
    <n v="10"/>
    <n v="31"/>
    <n v="35025324"/>
    <n v="132"/>
    <n v="31"/>
    <n v="49416813"/>
    <n v="208"/>
    <n v="31"/>
    <n v="2181560"/>
    <n v="7"/>
    <n v="0"/>
    <n v="2724862"/>
    <n v="8"/>
    <n v="0"/>
    <n v="26158021"/>
    <n v="115"/>
    <n v="3"/>
    <n v="49416813"/>
    <n v="208"/>
    <n v="31"/>
    <s v="domain\PeerSvc"/>
    <x v="1480"/>
    <n v="1"/>
  </r>
  <r>
    <s v="\\FS1\2018\124937"/>
    <n v="8"/>
    <n v="926808807"/>
    <n v="2523"/>
    <n v="335"/>
    <n v="367343"/>
    <n v="2149745"/>
    <n v="2766593"/>
    <n v="337941697"/>
    <n v="0"/>
    <s v="\\FS1\2018\123456\2018\X\001\CC\2083711b-2405-4081-a4bf-0619c8375f1b\GMI.xml"/>
    <n v="8"/>
    <n v="0"/>
    <s v="\\FS1\2018\123456\2018\I\001\CC\2083711b-2405-4081-a4bf-0619c8375f1b\Cache_CFf_2083711b-2405-4081-a4bf-0619c8375f1b_2083711b-2405-4081-a4bf-0619c8375f1b.docx"/>
    <n v="215"/>
    <n v="0"/>
    <n v="0"/>
    <n v="0"/>
    <n v="0"/>
    <n v="0"/>
    <n v="0"/>
    <n v="1"/>
    <n v="0"/>
    <d v="2020-02-06T11:55:06"/>
    <d v="2020-02-08T21:13:54"/>
    <d v="2020-02-06T11:54:16"/>
    <n v="0"/>
    <n v="0"/>
    <n v="0"/>
    <n v="202561069"/>
    <n v="288"/>
    <n v="6"/>
    <n v="202679633"/>
    <n v="297"/>
    <n v="10"/>
    <n v="911115056"/>
    <n v="2430"/>
    <n v="335"/>
    <n v="0"/>
    <n v="0"/>
    <n v="335"/>
    <n v="403749425"/>
    <n v="575"/>
    <n v="335"/>
    <n v="403962059"/>
    <n v="591"/>
    <n v="335"/>
    <n v="926808807"/>
    <n v="2523"/>
    <n v="335"/>
    <n v="0"/>
    <n v="0"/>
    <n v="0"/>
    <n v="202740943"/>
    <n v="290"/>
    <n v="0"/>
    <n v="208233985"/>
    <n v="305"/>
    <n v="0"/>
    <n v="894942996"/>
    <n v="2411"/>
    <n v="335"/>
    <s v="domain\PeerSvc"/>
    <x v="1481"/>
    <n v="1"/>
  </r>
  <r>
    <s v="\\FS1\2018\124938"/>
    <n v="8"/>
    <n v="776020650"/>
    <n v="2997"/>
    <n v="344"/>
    <n v="258932"/>
    <n v="2190547"/>
    <n v="2255873"/>
    <n v="356996049"/>
    <n v="0"/>
    <s v="\\FS1\2018\123456\2018\C\001\CC\2083711b-2405-4081-a4bf-0619c8375f1b\GLI.xml"/>
    <n v="8"/>
    <n v="0"/>
    <s v="\\FS1\2018\123456\2018\I\002\CC\2083711b-2405-4081-a4bf-0619c8375f1b\CF_5100_2083711b-2405-4081-a4bf-0619c8375f1b_2083711b-2405-4081-a4bf-0619c8375f1b.docx"/>
    <n v="211"/>
    <n v="0"/>
    <n v="0"/>
    <n v="0"/>
    <n v="0"/>
    <n v="0"/>
    <n v="0"/>
    <n v="1"/>
    <n v="0"/>
    <d v="2020-02-08T14:15:10"/>
    <d v="2020-02-09T00:53:14"/>
    <d v="2020-02-08T14:04:07"/>
    <n v="0"/>
    <n v="0"/>
    <n v="1"/>
    <n v="2727123"/>
    <n v="51"/>
    <n v="17"/>
    <n v="154860724"/>
    <n v="351"/>
    <n v="24"/>
    <n v="776020650"/>
    <n v="2997"/>
    <n v="344"/>
    <n v="1555267"/>
    <n v="3"/>
    <n v="344"/>
    <n v="12518101"/>
    <n v="69"/>
    <n v="344"/>
    <n v="317771090"/>
    <n v="655"/>
    <n v="344"/>
    <n v="776020650"/>
    <n v="2997"/>
    <n v="344"/>
    <n v="602097"/>
    <n v="1"/>
    <n v="0"/>
    <n v="10794157"/>
    <n v="59"/>
    <n v="0"/>
    <n v="166580124"/>
    <n v="361"/>
    <n v="0"/>
    <n v="776020650"/>
    <n v="2997"/>
    <n v="344"/>
    <s v="domain\PeerSvc"/>
    <x v="1482"/>
    <n v="1"/>
  </r>
  <r>
    <s v="\\FS1\2018\124939"/>
    <n v="8"/>
    <n v="291421372"/>
    <n v="808"/>
    <n v="132"/>
    <n v="360670"/>
    <n v="851065"/>
    <n v="2207737"/>
    <n v="231526778"/>
    <n v="0"/>
    <s v="\\FS1\2018\123456\2018\P\001\CC\2083711b-2405-4081-a4bf-0619c8375f1b\LGP.docx"/>
    <n v="8"/>
    <n v="0"/>
    <s v="\\FS1\2018\123456\2018\S\001\CC\2083711b-2405-4081-a4bf-0619c8375f1b\CFf_2083711b-2405-4081-a4bf-0619c8375f1b_2083711b-2405-4081-a4bf-0619c8375f1b.docx"/>
    <n v="209"/>
    <n v="0"/>
    <n v="0"/>
    <n v="0"/>
    <n v="0"/>
    <n v="0"/>
    <n v="0"/>
    <n v="0"/>
    <n v="0"/>
    <d v="2020-02-08T20:41:01"/>
    <d v="2020-02-09T01:09:17"/>
    <d v="2020-02-08T19:57:23"/>
    <n v="1499385"/>
    <n v="4"/>
    <n v="3"/>
    <n v="2906028"/>
    <n v="10"/>
    <n v="4"/>
    <n v="63367056"/>
    <n v="120"/>
    <n v="10"/>
    <n v="271347300"/>
    <n v="691"/>
    <n v="132"/>
    <n v="1499385"/>
    <n v="4"/>
    <n v="132"/>
    <n v="4233370"/>
    <n v="12"/>
    <n v="132"/>
    <n v="119889977"/>
    <n v="221"/>
    <n v="132"/>
    <n v="291421372"/>
    <n v="808"/>
    <n v="132"/>
    <n v="499795"/>
    <n v="2"/>
    <n v="0"/>
    <n v="2544331"/>
    <n v="9"/>
    <n v="0"/>
    <n v="63605864"/>
    <n v="120"/>
    <n v="1"/>
    <n v="273020439"/>
    <n v="701"/>
    <n v="132"/>
    <s v="domain\PeerSvc"/>
    <x v="1483"/>
    <n v="1"/>
  </r>
  <r>
    <s v="\\FS1\2018\124940"/>
    <n v="8"/>
    <n v="70162271"/>
    <n v="321"/>
    <n v="48"/>
    <n v="218574"/>
    <n v="704607"/>
    <n v="1461713"/>
    <n v="57561685"/>
    <n v="0"/>
    <s v="\\FS1\2018\123456\2018\Y\001\CC\2083711b-2405-4081-a4bf-0619c8375f1b\GMI.xml"/>
    <n v="8"/>
    <n v="0"/>
    <s v="\\FS1\2018\123456\2018\Y\001\CC\2083711b-2405-4081-a4bf-0619c8375f1b\CFf_2083711b-2405-4081-a4bf-0619c8375f1b_2083711b-2405-4081-a4bf-0619c8375f1b.docx"/>
    <n v="209"/>
    <n v="0"/>
    <n v="0"/>
    <n v="0"/>
    <n v="0"/>
    <n v="0"/>
    <n v="0"/>
    <n v="0"/>
    <n v="0"/>
    <d v="2020-02-05T14:33:00"/>
    <d v="2020-02-08T21:13:53"/>
    <d v="2020-02-05T14:29:44"/>
    <n v="0"/>
    <n v="0"/>
    <n v="0"/>
    <n v="155678"/>
    <n v="2"/>
    <n v="1"/>
    <n v="4261950"/>
    <n v="24"/>
    <n v="5"/>
    <n v="70162271"/>
    <n v="321"/>
    <n v="48"/>
    <n v="0"/>
    <n v="0"/>
    <n v="48"/>
    <n v="155678"/>
    <n v="2"/>
    <n v="48"/>
    <n v="4261950"/>
    <n v="24"/>
    <n v="48"/>
    <n v="70162271"/>
    <n v="321"/>
    <n v="48"/>
    <n v="0"/>
    <n v="0"/>
    <n v="0"/>
    <n v="155678"/>
    <n v="2"/>
    <n v="0"/>
    <n v="4261950"/>
    <n v="24"/>
    <n v="2"/>
    <n v="70162271"/>
    <n v="321"/>
    <n v="48"/>
    <s v="domain\PeerSvc"/>
    <x v="1484"/>
    <n v="1"/>
  </r>
  <r>
    <s v="\\FS1\2018\124941"/>
    <n v="6"/>
    <n v="1140758"/>
    <n v="4"/>
    <n v="5"/>
    <n v="285189"/>
    <n v="501692"/>
    <n v="228151"/>
    <n v="998604"/>
    <n v="0"/>
    <s v="\\FS1\2018\123456\2018\P\001\2083711b-2405-4081-a4bf-0619c8375f1b_AF.rr"/>
    <n v="6"/>
    <n v="0"/>
    <s v="\\FS1\2018\123456\2018\P\001\2083711b-2405-4081-a4bf-0619c8375f1b_AF.rr"/>
    <n v="95"/>
    <n v="0"/>
    <n v="0"/>
    <n v="0"/>
    <n v="0"/>
    <n v="0"/>
    <n v="0"/>
    <n v="0"/>
    <n v="0"/>
    <d v="2019-06-12T04:43:46"/>
    <d v="2020-02-08T21:00:40"/>
    <d v="2019-06-12T04:43:42"/>
    <n v="0"/>
    <n v="0"/>
    <n v="0"/>
    <n v="0"/>
    <n v="0"/>
    <n v="0"/>
    <n v="0"/>
    <n v="0"/>
    <n v="0"/>
    <n v="1140758"/>
    <n v="4"/>
    <n v="5"/>
    <n v="0"/>
    <n v="0"/>
    <n v="5"/>
    <n v="0"/>
    <n v="0"/>
    <n v="5"/>
    <n v="0"/>
    <n v="0"/>
    <n v="5"/>
    <n v="1140758"/>
    <n v="4"/>
    <n v="5"/>
    <n v="0"/>
    <n v="0"/>
    <n v="0"/>
    <n v="0"/>
    <n v="0"/>
    <n v="0"/>
    <n v="0"/>
    <n v="0"/>
    <n v="0"/>
    <n v="1140758"/>
    <n v="4"/>
    <n v="5"/>
    <s v="domain\PeerSvc"/>
    <x v="1485"/>
    <n v="0"/>
  </r>
  <r>
    <s v="\\FS1\2018\124942"/>
    <n v="8"/>
    <n v="376791924"/>
    <n v="1516"/>
    <n v="138"/>
    <n v="248543"/>
    <n v="2578828"/>
    <n v="2730376"/>
    <n v="349690479"/>
    <n v="0"/>
    <s v="\\FS1\2018\123456\2018\P\001\CC\2083711b-2405-4081-a4bf-0619c8375f1b\GLI.xml"/>
    <n v="8"/>
    <n v="0"/>
    <s v="\\FS1\2018\123456\2018\P\001\CC\2083711b-2405-4081-a4bf-0619c8375f1b\CFf_2083711b-2405-4081-a4bf-0619c8375f1b_2083711b-2405-4081-a4bf-0619c8375f1b.docx"/>
    <n v="209"/>
    <n v="0"/>
    <n v="0"/>
    <n v="0"/>
    <n v="0"/>
    <n v="0"/>
    <n v="0"/>
    <n v="1"/>
    <n v="0"/>
    <d v="2020-01-15T16:14:35"/>
    <d v="2020-02-08T21:11:20"/>
    <d v="2020-01-14T15:56:00"/>
    <n v="0"/>
    <n v="0"/>
    <n v="0"/>
    <n v="0"/>
    <n v="0"/>
    <n v="0"/>
    <n v="1528134"/>
    <n v="7"/>
    <n v="4"/>
    <n v="331288817"/>
    <n v="1266"/>
    <n v="138"/>
    <n v="0"/>
    <n v="0"/>
    <n v="138"/>
    <n v="0"/>
    <n v="0"/>
    <n v="138"/>
    <n v="2939100"/>
    <n v="9"/>
    <n v="138"/>
    <n v="376791924"/>
    <n v="1516"/>
    <n v="138"/>
    <n v="0"/>
    <n v="0"/>
    <n v="0"/>
    <n v="0"/>
    <n v="0"/>
    <n v="0"/>
    <n v="2373824"/>
    <n v="7"/>
    <n v="0"/>
    <n v="329174415"/>
    <n v="1264"/>
    <n v="138"/>
    <s v="domain\PeerSvc"/>
    <x v="1486"/>
    <n v="1"/>
  </r>
  <r>
    <s v="\\FS1\2018\124943"/>
    <n v="8"/>
    <n v="22927454"/>
    <n v="82"/>
    <n v="23"/>
    <n v="279603"/>
    <n v="1189646"/>
    <n v="996845"/>
    <n v="14771257"/>
    <n v="0"/>
    <s v="\\FS1\2018\123456\2018\P\001\CC\2083711b-2405-4081-a4bf-0619c8375f1b\GLI.xml"/>
    <n v="8"/>
    <n v="0"/>
    <s v="\\FS1\2018\123456\2018\P\001\CC\2083711b-2405-4081-a4bf-0619c8375f1b\CFf_2083711b-2405-4081-a4bf-0619c8375f1b_2083711b-2405-4081-a4bf-0619c8375f1b.docx"/>
    <n v="209"/>
    <n v="0"/>
    <n v="0"/>
    <n v="0"/>
    <n v="0"/>
    <n v="0"/>
    <n v="0"/>
    <n v="0"/>
    <n v="0"/>
    <d v="2020-02-06T12:40:30"/>
    <d v="2020-02-08T21:01:04"/>
    <d v="2020-02-06T12:04:38"/>
    <n v="0"/>
    <n v="0"/>
    <n v="0"/>
    <n v="365619"/>
    <n v="1"/>
    <n v="1"/>
    <n v="3792669"/>
    <n v="7"/>
    <n v="2"/>
    <n v="22927454"/>
    <n v="82"/>
    <n v="23"/>
    <n v="0"/>
    <n v="0"/>
    <n v="23"/>
    <n v="727631"/>
    <n v="2"/>
    <n v="23"/>
    <n v="8728987"/>
    <n v="16"/>
    <n v="23"/>
    <n v="22927454"/>
    <n v="82"/>
    <n v="23"/>
    <n v="0"/>
    <n v="0"/>
    <n v="0"/>
    <n v="362012"/>
    <n v="1"/>
    <n v="0"/>
    <n v="5527985"/>
    <n v="10"/>
    <n v="0"/>
    <n v="22927454"/>
    <n v="82"/>
    <n v="23"/>
    <s v="domain\PeerSvc"/>
    <x v="1487"/>
    <n v="1"/>
  </r>
  <r>
    <s v="\\FS1\2018\124944"/>
    <n v="8"/>
    <n v="794354540"/>
    <n v="1400"/>
    <n v="119"/>
    <n v="567396"/>
    <n v="25367275"/>
    <n v="6675248"/>
    <n v="296465826"/>
    <n v="0"/>
    <s v="\\FS1\2018\123456\2018\F\001\CC\2083711b-2405-4081-a4bf-0619c8375f1b\GMI.xml"/>
    <n v="8"/>
    <n v="0"/>
    <s v="\\FS1\2018\123456\2018\I\001\CC\2083711b-2405-4081-a4bf-0619c8375f1b\Cache_CF_5100_2083711b-2405-4081-a4bf-0619c8375f1b_2083711b-2405-4081-a4bf-0619c8375f1b.docx"/>
    <n v="217"/>
    <n v="0"/>
    <n v="0"/>
    <n v="0"/>
    <n v="0"/>
    <n v="0"/>
    <n v="0"/>
    <n v="0"/>
    <n v="0"/>
    <d v="2020-02-08T13:55:38"/>
    <d v="2020-02-09T01:16:28"/>
    <d v="2020-02-08T13:55:33"/>
    <n v="7395452"/>
    <n v="12"/>
    <n v="4"/>
    <n v="10556042"/>
    <n v="39"/>
    <n v="8"/>
    <n v="36825266"/>
    <n v="133"/>
    <n v="19"/>
    <n v="794354540"/>
    <n v="1400"/>
    <n v="119"/>
    <n v="9673836"/>
    <n v="14"/>
    <n v="119"/>
    <n v="44920322"/>
    <n v="49"/>
    <n v="119"/>
    <n v="122950725"/>
    <n v="159"/>
    <n v="119"/>
    <n v="794354540"/>
    <n v="1400"/>
    <n v="119"/>
    <n v="6066809"/>
    <n v="11"/>
    <n v="0"/>
    <n v="35043048"/>
    <n v="39"/>
    <n v="0"/>
    <n v="93812063"/>
    <n v="126"/>
    <n v="0"/>
    <n v="794354540"/>
    <n v="1400"/>
    <n v="119"/>
    <s v="domain\PeerSvc"/>
    <x v="1488"/>
    <n v="1"/>
  </r>
  <r>
    <s v="\\FS1\2018\124945"/>
    <n v="8"/>
    <n v="62323559"/>
    <n v="341"/>
    <n v="41"/>
    <n v="182767"/>
    <n v="804289"/>
    <n v="1520086"/>
    <n v="52806912"/>
    <n v="0"/>
    <s v="\\FS1\2018\123456\2018\C\001\CC\2083711b-2405-4081-a4bf-0619c8375f1b\GMI.xml"/>
    <n v="8"/>
    <n v="0"/>
    <s v="\\FS1\2018\123456\2018\C\001\CC\2083711b-2405-4081-a4bf-0619c8375f1b\CF_45_2083711b-2405-4081-a4bf-0619c8375f1b_2083711b-2405-4081-a4bf-0619c8375f1b.docx"/>
    <n v="209"/>
    <n v="0"/>
    <n v="0"/>
    <n v="0"/>
    <n v="0"/>
    <n v="0"/>
    <n v="0"/>
    <n v="0"/>
    <n v="0"/>
    <d v="2020-02-07T17:03:33"/>
    <d v="2020-02-08T23:51:56"/>
    <d v="2020-02-07T16:27:03"/>
    <n v="0"/>
    <n v="0"/>
    <n v="0"/>
    <n v="703610"/>
    <n v="9"/>
    <n v="3"/>
    <n v="2464298"/>
    <n v="13"/>
    <n v="4"/>
    <n v="62323559"/>
    <n v="341"/>
    <n v="41"/>
    <n v="481635"/>
    <n v="1"/>
    <n v="41"/>
    <n v="703610"/>
    <n v="9"/>
    <n v="41"/>
    <n v="3103769"/>
    <n v="14"/>
    <n v="41"/>
    <n v="62323559"/>
    <n v="341"/>
    <n v="41"/>
    <n v="0"/>
    <n v="0"/>
    <n v="0"/>
    <n v="700359"/>
    <n v="8"/>
    <n v="0"/>
    <n v="2464298"/>
    <n v="13"/>
    <n v="1"/>
    <n v="62323559"/>
    <n v="341"/>
    <n v="41"/>
    <s v="domain\PeerSvc"/>
    <x v="1489"/>
    <n v="1"/>
  </r>
  <r>
    <s v="\\FS1\2018\124946"/>
    <n v="8"/>
    <n v="200598076"/>
    <n v="454"/>
    <n v="57"/>
    <n v="441845"/>
    <n v="8212067"/>
    <n v="3519264"/>
    <n v="128152617"/>
    <n v="0"/>
    <s v="\\FS1\2018\123456\2018\S\001\CC\2083711b-2405-4081-a4bf-0619c8375f1b\GLI.xml"/>
    <n v="8"/>
    <n v="0"/>
    <s v="\\FS1\2018\123456\2018\C\001\CC\2083711b-2405-4081-a4bf-0619c8375f1b\FC_CF_16_2083711b-2405-4081-a4bf-0619c8375f1b_2083711b-2405-4081-a4bf-0619c8375f1b.docx"/>
    <n v="212"/>
    <n v="0"/>
    <n v="0"/>
    <n v="0"/>
    <n v="0"/>
    <n v="0"/>
    <n v="0"/>
    <n v="0"/>
    <n v="0"/>
    <d v="2020-01-23T18:28:41"/>
    <d v="2020-02-08T21:04:07"/>
    <d v="2020-01-23T18:23:41"/>
    <n v="0"/>
    <n v="0"/>
    <n v="0"/>
    <n v="0"/>
    <n v="0"/>
    <n v="0"/>
    <n v="659362"/>
    <n v="1"/>
    <n v="2"/>
    <n v="200598076"/>
    <n v="454"/>
    <n v="57"/>
    <n v="0"/>
    <n v="0"/>
    <n v="57"/>
    <n v="0"/>
    <n v="0"/>
    <n v="57"/>
    <n v="24785956"/>
    <n v="35"/>
    <n v="57"/>
    <n v="200598076"/>
    <n v="454"/>
    <n v="57"/>
    <n v="0"/>
    <n v="0"/>
    <n v="0"/>
    <n v="0"/>
    <n v="0"/>
    <n v="0"/>
    <n v="1474530"/>
    <n v="2"/>
    <n v="0"/>
    <n v="200598076"/>
    <n v="454"/>
    <n v="57"/>
    <s v="domain\PeerSvc"/>
    <x v="1490"/>
    <n v="1"/>
  </r>
  <r>
    <s v="\\FS1\2018\124947"/>
    <n v="8"/>
    <n v="60856023"/>
    <n v="160"/>
    <n v="40"/>
    <n v="380350"/>
    <n v="2598246"/>
    <n v="1521400"/>
    <n v="30763375"/>
    <n v="0"/>
    <s v="\\FS1\2018\123456\2018\S\001\CC\2083711b-2405-4081-a4bf-0619c8375f1b\GMI.xml"/>
    <n v="8"/>
    <n v="0"/>
    <s v="\\FS1\2018\123456\2018\S\001\CC\2083711b-2405-4081-a4bf-0619c8375f1b\CF_700_2083711b-2405-4081-a4bf-0619c8375f1b_2083711b-2405-4081-a4bf-0619c8375f1b.docx"/>
    <n v="210"/>
    <n v="0"/>
    <n v="0"/>
    <n v="0"/>
    <n v="0"/>
    <n v="0"/>
    <n v="0"/>
    <n v="0"/>
    <n v="0"/>
    <d v="2019-11-18T15:15:30"/>
    <d v="2020-02-08T21:14:05"/>
    <d v="2019-11-18T15:12:41"/>
    <n v="0"/>
    <n v="0"/>
    <n v="0"/>
    <n v="0"/>
    <n v="0"/>
    <n v="0"/>
    <n v="0"/>
    <n v="0"/>
    <n v="0"/>
    <n v="60856023"/>
    <n v="160"/>
    <n v="40"/>
    <n v="0"/>
    <n v="0"/>
    <n v="40"/>
    <n v="0"/>
    <n v="0"/>
    <n v="40"/>
    <n v="0"/>
    <n v="0"/>
    <n v="40"/>
    <n v="60856023"/>
    <n v="160"/>
    <n v="40"/>
    <n v="0"/>
    <n v="0"/>
    <n v="0"/>
    <n v="0"/>
    <n v="0"/>
    <n v="0"/>
    <n v="0"/>
    <n v="0"/>
    <n v="0"/>
    <n v="60856023"/>
    <n v="160"/>
    <n v="40"/>
    <s v="domain\PeerSvc"/>
    <x v="1491"/>
    <n v="0"/>
  </r>
  <r>
    <s v="\\FS1\2018\124948"/>
    <n v="8"/>
    <n v="700916753"/>
    <n v="1988"/>
    <n v="190"/>
    <n v="352573"/>
    <n v="13706187"/>
    <n v="3689035"/>
    <n v="263902725"/>
    <n v="0"/>
    <s v="\\FS1\2018\123456\2018\Y\001\CC\2083711b-2405-4081-a4bf-0619c8375f1b\GLI.xml"/>
    <n v="8"/>
    <n v="0"/>
    <s v="\\FS1\2018\123456\2018\P\001\CC\2083711b-2405-4081-a4bf-0619c8375f1b\FC_CFf_2083711b-2405-4081-a4bf-0619c8375f1b_2083711b-2405-4081-a4bf-0619c8375f1b.docx"/>
    <n v="212"/>
    <n v="0"/>
    <n v="0"/>
    <n v="0"/>
    <n v="0"/>
    <n v="0"/>
    <n v="0"/>
    <n v="0"/>
    <n v="0"/>
    <d v="2020-02-08T11:41:53"/>
    <d v="2020-02-09T00:24:09"/>
    <d v="2020-02-08T11:40:30"/>
    <n v="0"/>
    <n v="0"/>
    <n v="1"/>
    <n v="2906743"/>
    <n v="3"/>
    <n v="2"/>
    <n v="33581735"/>
    <n v="43"/>
    <n v="8"/>
    <n v="700916753"/>
    <n v="1988"/>
    <n v="190"/>
    <n v="864890"/>
    <n v="1"/>
    <n v="190"/>
    <n v="10634522"/>
    <n v="12"/>
    <n v="190"/>
    <n v="50983606"/>
    <n v="64"/>
    <n v="190"/>
    <n v="700916753"/>
    <n v="1988"/>
    <n v="190"/>
    <n v="864890"/>
    <n v="1"/>
    <n v="0"/>
    <n v="3781919"/>
    <n v="4"/>
    <n v="0"/>
    <n v="37825718"/>
    <n v="47"/>
    <n v="0"/>
    <n v="700916753"/>
    <n v="1988"/>
    <n v="190"/>
    <s v="domain\PeerSvc"/>
    <x v="1492"/>
    <n v="1"/>
  </r>
  <r>
    <s v="\\FS1\2018\124949"/>
    <n v="8"/>
    <n v="5428906232"/>
    <n v="15967"/>
    <n v="2010"/>
    <n v="340007"/>
    <n v="156627732"/>
    <n v="2700948"/>
    <n v="1410603959"/>
    <n v="0"/>
    <s v="\\FS1\2018\123456\2018\F\002\CC\2083711b-2405-4081-a4bf-0619c8375f1b\GMI.xml"/>
    <n v="8"/>
    <n v="0"/>
    <s v="\\FS1\2018\123456\2018\F\001\CC\2083711b-2405-4081-a4bf-0619c8375f1b\Cache_CFf_2083711b-2405-4081-a4bf-0619c8375f1b_2083711b-2405-4081-a4bf-0619c8375f1b.docx"/>
    <n v="215"/>
    <n v="0"/>
    <n v="0"/>
    <n v="0"/>
    <n v="0"/>
    <n v="0"/>
    <n v="0"/>
    <n v="5"/>
    <n v="1"/>
    <d v="2020-02-08T20:52:17"/>
    <d v="2020-02-09T01:24:35"/>
    <d v="2020-02-08T20:07:01"/>
    <n v="3731583"/>
    <n v="9"/>
    <n v="7"/>
    <n v="1092687700"/>
    <n v="1275"/>
    <n v="46"/>
    <n v="2164283248"/>
    <n v="3755"/>
    <n v="331"/>
    <n v="5428906232"/>
    <n v="15967"/>
    <n v="2010"/>
    <n v="11958331"/>
    <n v="30"/>
    <n v="2010"/>
    <n v="2157246471"/>
    <n v="2492"/>
    <n v="2010"/>
    <n v="3530377236"/>
    <n v="7262"/>
    <n v="2010"/>
    <n v="5428906232"/>
    <n v="15967"/>
    <n v="2010"/>
    <n v="2773327"/>
    <n v="8"/>
    <n v="1"/>
    <n v="1154979719"/>
    <n v="1368"/>
    <n v="9"/>
    <n v="2047346838"/>
    <n v="3957"/>
    <n v="226"/>
    <n v="5428906232"/>
    <n v="15967"/>
    <n v="2010"/>
    <s v="domain\PeerSvc"/>
    <x v="1493"/>
    <n v="1"/>
  </r>
  <r>
    <s v="\\FS1\2018\124950"/>
    <n v="8"/>
    <n v="78744648"/>
    <n v="195"/>
    <n v="43"/>
    <n v="403818"/>
    <n v="3888497"/>
    <n v="1831270"/>
    <n v="78744648"/>
    <n v="0"/>
    <s v="\\FS1\2018\123456\2018\I\001\CC\2083711b-2405-4081-a4bf-0619c8375f1b\LGP.docx"/>
    <n v="8"/>
    <n v="0"/>
    <s v="\\FS1\2018\123456\2018\I\001\CC\2083711b-2405-4081-a4bf-0619c8375f1b\LGP.docx"/>
    <n v="142"/>
    <n v="0"/>
    <n v="0"/>
    <n v="0"/>
    <n v="0"/>
    <n v="0"/>
    <n v="0"/>
    <n v="0"/>
    <n v="0"/>
    <d v="2020-02-03T10:01:08"/>
    <d v="2020-02-08T21:11:10"/>
    <d v="2020-02-03T10:01:04"/>
    <n v="0"/>
    <n v="0"/>
    <n v="0"/>
    <n v="11444158"/>
    <n v="22"/>
    <n v="1"/>
    <n v="11444158"/>
    <n v="22"/>
    <n v="1"/>
    <n v="78744648"/>
    <n v="195"/>
    <n v="43"/>
    <n v="0"/>
    <n v="0"/>
    <n v="43"/>
    <n v="22864285"/>
    <n v="44"/>
    <n v="43"/>
    <n v="22864285"/>
    <n v="44"/>
    <n v="43"/>
    <n v="78744648"/>
    <n v="195"/>
    <n v="43"/>
    <n v="0"/>
    <n v="0"/>
    <n v="0"/>
    <n v="12481022"/>
    <n v="24"/>
    <n v="0"/>
    <n v="12481022"/>
    <n v="24"/>
    <n v="0"/>
    <n v="78744648"/>
    <n v="195"/>
    <n v="43"/>
    <s v="domain\PeerSvc"/>
    <x v="1494"/>
    <n v="1"/>
  </r>
  <r>
    <s v="\\FS1\2018\124951"/>
    <n v="8"/>
    <n v="341461787"/>
    <n v="922"/>
    <n v="129"/>
    <n v="370349"/>
    <n v="4791347"/>
    <n v="2646990"/>
    <n v="245820315"/>
    <n v="0"/>
    <s v="\\FS1\2018\123456\2018\Y\001\CC\2083711b-2405-4081-a4bf-0619c8375f1b\GMI.xml"/>
    <n v="8"/>
    <n v="0"/>
    <s v="\\FS1\2018\123456\2018\I\001\CC\2083711b-2405-4081-a4bf-0619c8375f1b\FC_CFf_2083711b-2405-4081-a4bf-0619c8375f1b_2083711b-2405-4081-a4bf-0619c8375f1b.docx"/>
    <n v="212"/>
    <n v="0"/>
    <n v="0"/>
    <n v="0"/>
    <n v="0"/>
    <n v="0"/>
    <n v="0"/>
    <n v="0"/>
    <n v="0"/>
    <d v="2020-01-28T15:53:54"/>
    <d v="2020-02-08T21:14:47"/>
    <d v="2020-01-28T15:42:15"/>
    <n v="0"/>
    <n v="0"/>
    <n v="0"/>
    <n v="0"/>
    <n v="0"/>
    <n v="0"/>
    <n v="14928326"/>
    <n v="41"/>
    <n v="14"/>
    <n v="341461787"/>
    <n v="922"/>
    <n v="129"/>
    <n v="0"/>
    <n v="0"/>
    <n v="129"/>
    <n v="0"/>
    <n v="0"/>
    <n v="129"/>
    <n v="112909844"/>
    <n v="138"/>
    <n v="129"/>
    <n v="341461787"/>
    <n v="922"/>
    <n v="129"/>
    <n v="0"/>
    <n v="0"/>
    <n v="0"/>
    <n v="0"/>
    <n v="0"/>
    <n v="0"/>
    <n v="112906591"/>
    <n v="137"/>
    <n v="4"/>
    <n v="341461787"/>
    <n v="922"/>
    <n v="129"/>
    <s v="domain\PeerSvc"/>
    <x v="1495"/>
    <n v="1"/>
  </r>
  <r>
    <s v="\\FS1\2018\124952"/>
    <n v="8"/>
    <n v="304111384"/>
    <n v="1102"/>
    <n v="140"/>
    <n v="275963"/>
    <n v="1411537"/>
    <n v="2172224"/>
    <n v="225043543"/>
    <n v="0"/>
    <s v="\\FS1\2018\123456\2018\F\001\CC\2083711b-2405-4081-a4bf-0619c8375f1b\GMI.xml"/>
    <n v="8"/>
    <n v="0"/>
    <s v="\\FS1\2018\123456\2018\I\001\CC\2083711b-2405-4081-a4bf-0619c8375f1b\CF_203_2083711b-2405-4081-a4bf-0619c8375f1b_2083711b-2405-4081-a4bf-0619c8375f1b.docx"/>
    <n v="210"/>
    <n v="0"/>
    <n v="0"/>
    <n v="0"/>
    <n v="0"/>
    <n v="0"/>
    <n v="0"/>
    <n v="0"/>
    <n v="0"/>
    <d v="2020-02-04T13:13:27"/>
    <d v="2020-02-08T21:11:08"/>
    <d v="2020-02-04T13:10:51"/>
    <n v="0"/>
    <n v="0"/>
    <n v="0"/>
    <n v="0"/>
    <n v="0"/>
    <n v="1"/>
    <n v="73781076"/>
    <n v="170"/>
    <n v="9"/>
    <n v="304111384"/>
    <n v="1102"/>
    <n v="140"/>
    <n v="0"/>
    <n v="0"/>
    <n v="140"/>
    <n v="1222904"/>
    <n v="2"/>
    <n v="140"/>
    <n v="145183993"/>
    <n v="313"/>
    <n v="140"/>
    <n v="304111384"/>
    <n v="1102"/>
    <n v="140"/>
    <n v="0"/>
    <n v="0"/>
    <n v="0"/>
    <n v="750879"/>
    <n v="1"/>
    <n v="0"/>
    <n v="77603300"/>
    <n v="173"/>
    <n v="0"/>
    <n v="304111384"/>
    <n v="1102"/>
    <n v="140"/>
    <s v="domain\PeerSvc"/>
    <x v="1496"/>
    <n v="1"/>
  </r>
  <r>
    <s v="\\FS1\2018\124953"/>
    <n v="8"/>
    <n v="166364530"/>
    <n v="819"/>
    <n v="131"/>
    <n v="203131"/>
    <n v="1541075"/>
    <n v="1269958"/>
    <n v="125081623"/>
    <n v="0"/>
    <s v="\\FS1\2018\123456\2018\S\001\CC\2083711b-2405-4081-a4bf-0619c8375f1b\GMI.xml"/>
    <n v="8"/>
    <n v="0"/>
    <s v="\\FS1\2018\123456\2018\S\001\CC\2083711b-2405-4081-a4bf-0619c8375f1b\CFf_2083711b-2405-4081-a4bf-0619c8375f1b_2083711b-2405-4081-a4bf-0619c8375f1b.docx"/>
    <n v="209"/>
    <n v="0"/>
    <n v="0"/>
    <n v="0"/>
    <n v="0"/>
    <n v="0"/>
    <n v="0"/>
    <n v="0"/>
    <n v="0"/>
    <d v="2020-02-04T15:04:31"/>
    <d v="2020-02-08T21:11:12"/>
    <d v="2020-02-04T14:13:03"/>
    <n v="0"/>
    <n v="0"/>
    <n v="0"/>
    <n v="0"/>
    <n v="0"/>
    <n v="1"/>
    <n v="59343980"/>
    <n v="540"/>
    <n v="119"/>
    <n v="166364530"/>
    <n v="819"/>
    <n v="131"/>
    <n v="0"/>
    <n v="0"/>
    <n v="131"/>
    <n v="482769"/>
    <n v="1"/>
    <n v="131"/>
    <n v="60132688"/>
    <n v="541"/>
    <n v="131"/>
    <n v="166364530"/>
    <n v="819"/>
    <n v="131"/>
    <n v="0"/>
    <n v="0"/>
    <n v="0"/>
    <n v="482769"/>
    <n v="1"/>
    <n v="0"/>
    <n v="53275882"/>
    <n v="451"/>
    <n v="24"/>
    <n v="166364530"/>
    <n v="819"/>
    <n v="131"/>
    <s v="domain\PeerSvc"/>
    <x v="1497"/>
    <n v="1"/>
  </r>
  <r>
    <s v="\\FS1\2018\124954"/>
    <n v="8"/>
    <n v="1291068861"/>
    <n v="2924"/>
    <n v="344"/>
    <n v="441542"/>
    <n v="16502256"/>
    <n v="3753107"/>
    <n v="460891367"/>
    <n v="0"/>
    <s v="\\FS1\2018\123456\2018\P\002\CC\2083711b-2405-4081-a4bf-0619c8375f1b\GLI.xml"/>
    <n v="8"/>
    <n v="0"/>
    <s v="\\FS1\2018\123456\2018\F\001\CC\2083711b-2405-4081-a4bf-0619c8375f1b\FC_CFf_2083711b-2405-4081-a4bf-0619c8375f1b_2083711b-2405-4081-a4bf-0619c8375f1b.docx"/>
    <n v="212"/>
    <n v="0"/>
    <n v="0"/>
    <n v="0"/>
    <n v="0"/>
    <n v="0"/>
    <n v="0"/>
    <n v="0"/>
    <n v="0"/>
    <d v="2020-02-08T01:38:28"/>
    <d v="2020-02-09T01:24:54"/>
    <d v="2020-02-08T01:38:24"/>
    <n v="0"/>
    <n v="0"/>
    <n v="0"/>
    <n v="9486349"/>
    <n v="27"/>
    <n v="11"/>
    <n v="403864111"/>
    <n v="890"/>
    <n v="136"/>
    <n v="1291068861"/>
    <n v="2924"/>
    <n v="344"/>
    <n v="6199990"/>
    <n v="9"/>
    <n v="344"/>
    <n v="19559887"/>
    <n v="38"/>
    <n v="344"/>
    <n v="557405044"/>
    <n v="1085"/>
    <n v="344"/>
    <n v="1291068861"/>
    <n v="2924"/>
    <n v="344"/>
    <n v="0"/>
    <n v="0"/>
    <n v="0"/>
    <n v="17351231"/>
    <n v="34"/>
    <n v="3"/>
    <n v="322977933"/>
    <n v="808"/>
    <n v="29"/>
    <n v="1291068861"/>
    <n v="2924"/>
    <n v="344"/>
    <s v="domain\PeerSvc"/>
    <x v="1498"/>
    <n v="1"/>
  </r>
  <r>
    <s v="\\FS1\2018\124955"/>
    <n v="8"/>
    <n v="1164241246"/>
    <n v="3459"/>
    <n v="389"/>
    <n v="336583"/>
    <n v="8060916"/>
    <n v="2992908"/>
    <n v="318961017"/>
    <n v="0"/>
    <s v="\\FS1\2018\123456\2018\X\001\CC\2083711b-2405-4081-a4bf-0619c8375f1b\GLI.xml"/>
    <n v="8"/>
    <n v="0"/>
    <s v="\\FS1\2018\123456\2018\P\001\CC\2083711b-2405-4081-a4bf-0619c8375f1b\CF_1000_2083711b-2405-4081-a4bf-0619c8375f1b_2083711b-2405-4081-a4bf-0619c8375f1b.docx"/>
    <n v="211"/>
    <n v="0"/>
    <n v="0"/>
    <n v="0"/>
    <n v="0"/>
    <n v="0"/>
    <n v="0"/>
    <n v="1"/>
    <n v="0"/>
    <d v="2020-02-08T16:30:02"/>
    <d v="2020-02-09T00:56:59"/>
    <d v="2020-02-08T16:28:48"/>
    <n v="0"/>
    <n v="0"/>
    <n v="2"/>
    <n v="1328595"/>
    <n v="6"/>
    <n v="5"/>
    <n v="108294987"/>
    <n v="479"/>
    <n v="96"/>
    <n v="1164241246"/>
    <n v="3459"/>
    <n v="389"/>
    <n v="3327509"/>
    <n v="4"/>
    <n v="389"/>
    <n v="5941094"/>
    <n v="13"/>
    <n v="389"/>
    <n v="163493204"/>
    <n v="551"/>
    <n v="389"/>
    <n v="1164241246"/>
    <n v="3459"/>
    <n v="389"/>
    <n v="1544807"/>
    <n v="2"/>
    <n v="0"/>
    <n v="3460661"/>
    <n v="8"/>
    <n v="0"/>
    <n v="83002547"/>
    <n v="450"/>
    <n v="15"/>
    <n v="1164241246"/>
    <n v="3459"/>
    <n v="389"/>
    <s v="domain\PeerSvc"/>
    <x v="1499"/>
    <n v="1"/>
  </r>
  <r>
    <s v="\\FS1\2018\124956"/>
    <n v="8"/>
    <n v="31253435"/>
    <n v="88"/>
    <n v="18"/>
    <n v="355152"/>
    <n v="1105548"/>
    <n v="1736301"/>
    <n v="27907341"/>
    <n v="0"/>
    <s v="\\FS1\2018\123456\2018\I\001\CC\2083711b-2405-4081-a4bf-0619c8375f1b\GMI.xml"/>
    <n v="8"/>
    <n v="0"/>
    <s v="\\FS1\2018\123456\2018\I\001\CC\2083711b-2405-4081-a4bf-0619c8375f1b\CF_34050_2083711b-2405-4081-a4bf-0619c8375f1b_2083711b-2405-4081-a4bf-0619c8375f1b.docx"/>
    <n v="212"/>
    <n v="0"/>
    <n v="0"/>
    <n v="0"/>
    <n v="0"/>
    <n v="0"/>
    <n v="0"/>
    <n v="0"/>
    <n v="0"/>
    <d v="2020-01-24T11:26:12"/>
    <d v="2020-02-08T21:01:04"/>
    <d v="2020-01-24T11:26:07"/>
    <n v="0"/>
    <n v="0"/>
    <n v="0"/>
    <n v="0"/>
    <n v="0"/>
    <n v="0"/>
    <n v="4244670"/>
    <n v="6"/>
    <n v="1"/>
    <n v="31253435"/>
    <n v="88"/>
    <n v="18"/>
    <n v="0"/>
    <n v="0"/>
    <n v="18"/>
    <n v="0"/>
    <n v="0"/>
    <n v="18"/>
    <n v="8462991"/>
    <n v="12"/>
    <n v="18"/>
    <n v="31253435"/>
    <n v="88"/>
    <n v="18"/>
    <n v="0"/>
    <n v="0"/>
    <n v="0"/>
    <n v="0"/>
    <n v="0"/>
    <n v="0"/>
    <n v="5130640"/>
    <n v="7"/>
    <n v="0"/>
    <n v="31253435"/>
    <n v="88"/>
    <n v="18"/>
    <s v="domain\PeerSvc"/>
    <x v="1500"/>
    <n v="1"/>
  </r>
  <r>
    <s v="\\FS1\2018\124957"/>
    <n v="8"/>
    <n v="443366548"/>
    <n v="1043"/>
    <n v="142"/>
    <n v="425087"/>
    <n v="34083441"/>
    <n v="3122299"/>
    <n v="196487482"/>
    <n v="0"/>
    <s v="\\FS1\2018\123456\2018\S\001\PC\PP\2083711b-2405-4081-a4bf-0619c8375f1b.cp"/>
    <n v="8"/>
    <n v="0"/>
    <s v="\\FS1\2018\123456\2018\K\001\CC\2083711b-2405-4081-a4bf-0619c8375f1b\MASK_CFf_2083711b-2405-4081-a4bf-0619c8375f1b_2083711b-2405-4081-a4bf-0619c8375f1b.docx"/>
    <n v="214"/>
    <n v="0"/>
    <n v="0"/>
    <n v="0"/>
    <n v="0"/>
    <n v="0"/>
    <n v="0"/>
    <n v="0"/>
    <n v="0"/>
    <d v="2020-02-06T16:34:50"/>
    <d v="2020-02-08T21:14:47"/>
    <d v="2020-02-06T16:34:45"/>
    <n v="0"/>
    <n v="0"/>
    <n v="0"/>
    <n v="488035"/>
    <n v="1"/>
    <n v="2"/>
    <n v="115514184"/>
    <n v="266"/>
    <n v="49"/>
    <n v="443366548"/>
    <n v="1043"/>
    <n v="142"/>
    <n v="0"/>
    <n v="0"/>
    <n v="142"/>
    <n v="2230221"/>
    <n v="4"/>
    <n v="142"/>
    <n v="191003028"/>
    <n v="306"/>
    <n v="142"/>
    <n v="443366548"/>
    <n v="1043"/>
    <n v="142"/>
    <n v="0"/>
    <n v="0"/>
    <n v="0"/>
    <n v="1589815"/>
    <n v="3"/>
    <n v="0"/>
    <n v="105216890"/>
    <n v="244"/>
    <n v="11"/>
    <n v="443366548"/>
    <n v="1043"/>
    <n v="142"/>
    <s v="domain\PeerSvc"/>
    <x v="1501"/>
    <n v="1"/>
  </r>
  <r>
    <s v="\\FS1\2018\124958"/>
    <n v="8"/>
    <n v="12351029"/>
    <n v="35"/>
    <n v="18"/>
    <n v="352886"/>
    <n v="1278018"/>
    <n v="686168"/>
    <n v="11602387"/>
    <n v="0"/>
    <s v="\\FS1\2018\123456\2018\P\001\CC\2083711b-2405-4081-a4bf-0619c8375f1b\GLI.xml"/>
    <n v="8"/>
    <n v="0"/>
    <s v="\\FS1\2018\123456\2018\P\001\CC\2083711b-2405-4081-a4bf-0619c8375f1b\CFf_2083711b-2405-4081-a4bf-0619c8375f1b_2083711b-2405-4081-a4bf-0619c8375f1b.docx"/>
    <n v="209"/>
    <n v="0"/>
    <n v="0"/>
    <n v="0"/>
    <n v="0"/>
    <n v="0"/>
    <n v="0"/>
    <n v="0"/>
    <n v="0"/>
    <d v="2020-01-10T00:00:00"/>
    <d v="2020-02-08T20:56:04"/>
    <d v="2019-12-31T12:33:59"/>
    <n v="0"/>
    <n v="0"/>
    <n v="0"/>
    <n v="0"/>
    <n v="0"/>
    <n v="0"/>
    <n v="0"/>
    <n v="0"/>
    <n v="0"/>
    <n v="12351029"/>
    <n v="35"/>
    <n v="18"/>
    <n v="0"/>
    <n v="0"/>
    <n v="18"/>
    <n v="0"/>
    <n v="0"/>
    <n v="18"/>
    <n v="0"/>
    <n v="0"/>
    <n v="18"/>
    <n v="12351029"/>
    <n v="35"/>
    <n v="18"/>
    <n v="0"/>
    <n v="0"/>
    <n v="0"/>
    <n v="0"/>
    <n v="0"/>
    <n v="0"/>
    <n v="0"/>
    <n v="0"/>
    <n v="0"/>
    <n v="12351029"/>
    <n v="35"/>
    <n v="18"/>
    <s v="domain\PeerSvc"/>
    <x v="1502"/>
    <n v="1"/>
  </r>
  <r>
    <s v="\\FS1\2018\124959"/>
    <n v="8"/>
    <n v="25274976"/>
    <n v="11"/>
    <n v="14"/>
    <n v="2297725"/>
    <n v="5894650"/>
    <n v="1805355"/>
    <n v="24047455"/>
    <n v="0"/>
    <s v="\\FS1\2018\123456\2018\I\001\CC\2083711b-2405-4081-a4bf-0619c8375f1b\LGP.docx"/>
    <n v="8"/>
    <n v="0"/>
    <s v="\\FS1\2018\123456\2018\I\001\CC\2083711b-2405-4081-a4bf-0619c8375f1b\LGP.docx"/>
    <n v="142"/>
    <n v="0"/>
    <n v="0"/>
    <n v="0"/>
    <n v="0"/>
    <n v="0"/>
    <n v="0"/>
    <n v="0"/>
    <n v="0"/>
    <d v="2019-10-14T12:07:42"/>
    <d v="2020-02-08T21:14:57"/>
    <d v="2019-10-14T11:39:28"/>
    <n v="0"/>
    <n v="0"/>
    <n v="0"/>
    <n v="0"/>
    <n v="0"/>
    <n v="0"/>
    <n v="0"/>
    <n v="0"/>
    <n v="0"/>
    <n v="25274976"/>
    <n v="11"/>
    <n v="14"/>
    <n v="0"/>
    <n v="0"/>
    <n v="14"/>
    <n v="0"/>
    <n v="0"/>
    <n v="14"/>
    <n v="0"/>
    <n v="0"/>
    <n v="14"/>
    <n v="25274976"/>
    <n v="11"/>
    <n v="14"/>
    <n v="0"/>
    <n v="0"/>
    <n v="0"/>
    <n v="0"/>
    <n v="0"/>
    <n v="0"/>
    <n v="0"/>
    <n v="0"/>
    <n v="0"/>
    <n v="25274976"/>
    <n v="11"/>
    <n v="14"/>
    <s v="domain\PeerSvc"/>
    <x v="1503"/>
    <n v="0"/>
  </r>
  <r>
    <s v="\\FS1\2018\124960"/>
    <n v="8"/>
    <n v="2062713845"/>
    <n v="3145"/>
    <n v="223"/>
    <n v="655870"/>
    <n v="19855168"/>
    <n v="9249837"/>
    <n v="610741266"/>
    <n v="0"/>
    <s v="\\FS1\2018\123456\2018\F\001\CC\2083711b-2405-4081-a4bf-0619c8375f1b\GLI.xml"/>
    <n v="8"/>
    <n v="0"/>
    <s v="\\FS1\2018\123456\2018\I\001\CC\2083711b-2405-4081-a4bf-0619c8375f1b\FC_CFf_2083711b-2405-4081-a4bf-0619c8375f1b_2083711b-2405-4081-a4bf-0619c8375f1b.docx"/>
    <n v="212"/>
    <n v="0"/>
    <n v="0"/>
    <n v="0"/>
    <n v="0"/>
    <n v="0"/>
    <n v="0"/>
    <n v="0"/>
    <n v="0"/>
    <d v="2020-02-08T12:00:47"/>
    <d v="2020-02-09T01:19:18"/>
    <d v="2020-02-08T12:00:40"/>
    <n v="4274313"/>
    <n v="8"/>
    <n v="3"/>
    <n v="80332348"/>
    <n v="125"/>
    <n v="23"/>
    <n v="678599293"/>
    <n v="848"/>
    <n v="53"/>
    <n v="2062713845"/>
    <n v="3145"/>
    <n v="223"/>
    <n v="8488930"/>
    <n v="13"/>
    <n v="223"/>
    <n v="104204986"/>
    <n v="144"/>
    <n v="223"/>
    <n v="752866879"/>
    <n v="889"/>
    <n v="223"/>
    <n v="2062713845"/>
    <n v="3145"/>
    <n v="223"/>
    <n v="4249190"/>
    <n v="8"/>
    <n v="0"/>
    <n v="87706200"/>
    <n v="129"/>
    <n v="8"/>
    <n v="713845448"/>
    <n v="859"/>
    <n v="35"/>
    <n v="2062713845"/>
    <n v="3145"/>
    <n v="223"/>
    <s v="domain\PeerSvc"/>
    <x v="1504"/>
    <n v="1"/>
  </r>
  <r>
    <s v="\\FS1\2018\124961"/>
    <n v="8"/>
    <n v="69390614"/>
    <n v="346"/>
    <n v="51"/>
    <n v="200550"/>
    <n v="772639"/>
    <n v="1360600"/>
    <n v="24344735"/>
    <n v="0"/>
    <s v="\\FS1\2018\123456\2018\S\001\CC\2083711b-2405-4081-a4bf-0619c8375f1b\GLI.xml"/>
    <n v="8"/>
    <n v="0"/>
    <s v="\\FS1\2018\123456\2018\C\001\CC\2083711b-2405-4081-a4bf-0619c8375f1b\FC_CFf_2083711b-2405-4081-a4bf-0619c8375f1b_2083711b-2405-4081-a4bf-0619c8375f1b.docx"/>
    <n v="212"/>
    <n v="0"/>
    <n v="0"/>
    <n v="0"/>
    <n v="0"/>
    <n v="0"/>
    <n v="0"/>
    <n v="0"/>
    <n v="0"/>
    <d v="2020-01-30T11:46:37"/>
    <d v="2020-02-08T21:15:47"/>
    <d v="2020-01-30T11:46:32"/>
    <n v="0"/>
    <n v="0"/>
    <n v="0"/>
    <n v="0"/>
    <n v="0"/>
    <n v="0"/>
    <n v="11445686"/>
    <n v="50"/>
    <n v="9"/>
    <n v="69390614"/>
    <n v="346"/>
    <n v="51"/>
    <n v="0"/>
    <n v="0"/>
    <n v="51"/>
    <n v="0"/>
    <n v="0"/>
    <n v="51"/>
    <n v="14017457"/>
    <n v="55"/>
    <n v="51"/>
    <n v="69390614"/>
    <n v="346"/>
    <n v="51"/>
    <n v="0"/>
    <n v="0"/>
    <n v="0"/>
    <n v="0"/>
    <n v="0"/>
    <n v="0"/>
    <n v="11886210"/>
    <n v="50"/>
    <n v="2"/>
    <n v="69390614"/>
    <n v="346"/>
    <n v="51"/>
    <s v="domain\PeerSvc"/>
    <x v="1505"/>
    <n v="1"/>
  </r>
  <r>
    <s v="\\FS1\2018\124962"/>
    <n v="8"/>
    <n v="244445683"/>
    <n v="907"/>
    <n v="102"/>
    <n v="269510"/>
    <n v="1362415"/>
    <n v="2396526"/>
    <n v="105715954"/>
    <n v="0"/>
    <s v="\\FS1\2018\123456\2018\F\001\CC\2083711b-2405-4081-a4bf-0619c8375f1b\GLI.xml"/>
    <n v="8"/>
    <n v="0"/>
    <s v="\\FS1\2018\123456\2018\F\001\CC\2083711b-2405-4081-a4bf-0619c8375f1b\CFf_2083711b-2405-4081-a4bf-0619c8375f1b_2083711b-2405-4081-a4bf-0619c8375f1b.docx"/>
    <n v="209"/>
    <n v="0"/>
    <n v="0"/>
    <n v="0"/>
    <n v="0"/>
    <n v="0"/>
    <n v="0"/>
    <n v="0"/>
    <n v="0"/>
    <d v="2020-01-12T07:18:03"/>
    <d v="2020-02-08T21:15:12"/>
    <d v="2020-01-12T07:18:00"/>
    <n v="0"/>
    <n v="0"/>
    <n v="0"/>
    <n v="0"/>
    <n v="0"/>
    <n v="0"/>
    <n v="3291478"/>
    <n v="5"/>
    <n v="4"/>
    <n v="244445683"/>
    <n v="907"/>
    <n v="102"/>
    <n v="0"/>
    <n v="0"/>
    <n v="102"/>
    <n v="0"/>
    <n v="0"/>
    <n v="102"/>
    <n v="56530052"/>
    <n v="91"/>
    <n v="102"/>
    <n v="244445683"/>
    <n v="907"/>
    <n v="102"/>
    <n v="0"/>
    <n v="0"/>
    <n v="0"/>
    <n v="0"/>
    <n v="0"/>
    <n v="0"/>
    <n v="54780605"/>
    <n v="89"/>
    <n v="0"/>
    <n v="244445683"/>
    <n v="907"/>
    <n v="102"/>
    <s v="domain\PeerSvc"/>
    <x v="1506"/>
    <n v="1"/>
  </r>
  <r>
    <s v="\\FS1\2018\124963"/>
    <n v="8"/>
    <n v="53955506"/>
    <n v="141"/>
    <n v="27"/>
    <n v="382663"/>
    <n v="2697016"/>
    <n v="1998352"/>
    <n v="38459382"/>
    <n v="0"/>
    <s v="\\FS1\2018\123456\2018\F\001\CC\2083711b-2405-4081-a4bf-0619c8375f1b\GMI.xml"/>
    <n v="8"/>
    <n v="0"/>
    <s v="\\FS1\2018\123456\2018\F\001\CC\2083711b-2405-4081-a4bf-0619c8375f1b\CFf_2083711b-2405-4081-a4bf-0619c8375f1b_2083711b-2405-4081-a4bf-0619c8375f1b.docx"/>
    <n v="209"/>
    <n v="0"/>
    <n v="0"/>
    <n v="0"/>
    <n v="0"/>
    <n v="0"/>
    <n v="0"/>
    <n v="0"/>
    <n v="0"/>
    <d v="2019-12-04T17:19:16"/>
    <d v="2020-02-08T21:14:55"/>
    <d v="2019-12-04T15:54:42"/>
    <n v="0"/>
    <n v="0"/>
    <n v="0"/>
    <n v="0"/>
    <n v="0"/>
    <n v="0"/>
    <n v="0"/>
    <n v="0"/>
    <n v="0"/>
    <n v="53955506"/>
    <n v="141"/>
    <n v="27"/>
    <n v="0"/>
    <n v="0"/>
    <n v="27"/>
    <n v="0"/>
    <n v="0"/>
    <n v="27"/>
    <n v="0"/>
    <n v="0"/>
    <n v="27"/>
    <n v="53955506"/>
    <n v="141"/>
    <n v="27"/>
    <n v="0"/>
    <n v="0"/>
    <n v="0"/>
    <n v="0"/>
    <n v="0"/>
    <n v="0"/>
    <n v="0"/>
    <n v="0"/>
    <n v="0"/>
    <n v="53955506"/>
    <n v="141"/>
    <n v="27"/>
    <s v="domain\PeerSvc"/>
    <x v="1507"/>
    <n v="1"/>
  </r>
  <r>
    <s v="\\FS1\2018\124964"/>
    <n v="8"/>
    <n v="48456169"/>
    <n v="260"/>
    <n v="40"/>
    <n v="186369"/>
    <n v="598276"/>
    <n v="1211404"/>
    <n v="27331694"/>
    <n v="0"/>
    <s v="\\FS1\2018\123456\2018\I\001\CC\2083711b-2405-4081-a4bf-0619c8375f1b\GMI.xml"/>
    <n v="8"/>
    <n v="0"/>
    <s v="\\FS1\2018\123456\2018\I\001\CC\2083711b-2405-4081-a4bf-0619c8375f1b\CFf_2083711b-2405-4081-a4bf-0619c8375f1b_2083711b-2405-4081-a4bf-0619c8375f1b.docx"/>
    <n v="209"/>
    <n v="0"/>
    <n v="0"/>
    <n v="0"/>
    <n v="0"/>
    <n v="0"/>
    <n v="0"/>
    <n v="0"/>
    <n v="0"/>
    <d v="2019-10-15T15:27:58"/>
    <d v="2020-02-08T21:01:33"/>
    <d v="2019-10-15T15:27:55"/>
    <n v="0"/>
    <n v="0"/>
    <n v="0"/>
    <n v="0"/>
    <n v="0"/>
    <n v="0"/>
    <n v="0"/>
    <n v="0"/>
    <n v="0"/>
    <n v="48456169"/>
    <n v="260"/>
    <n v="40"/>
    <n v="0"/>
    <n v="0"/>
    <n v="40"/>
    <n v="0"/>
    <n v="0"/>
    <n v="40"/>
    <n v="0"/>
    <n v="0"/>
    <n v="40"/>
    <n v="48456169"/>
    <n v="260"/>
    <n v="40"/>
    <n v="0"/>
    <n v="0"/>
    <n v="0"/>
    <n v="0"/>
    <n v="0"/>
    <n v="0"/>
    <n v="0"/>
    <n v="0"/>
    <n v="0"/>
    <n v="48456169"/>
    <n v="260"/>
    <n v="40"/>
    <s v="domain\PeerSvc"/>
    <x v="1508"/>
    <n v="0"/>
  </r>
  <r>
    <s v="\\FS1\2018\124965"/>
    <n v="8"/>
    <n v="17903297"/>
    <n v="54"/>
    <n v="20"/>
    <n v="331542"/>
    <n v="1017823"/>
    <n v="895164"/>
    <n v="12944577"/>
    <n v="0"/>
    <s v="\\FS1\2018\123456\2018\S\001\CC\2083711b-2405-4081-a4bf-0619c8375f1b\LGP.docx"/>
    <n v="8"/>
    <n v="0"/>
    <s v="\\FS1\2018\123456\2018\I\001\CC\2083711b-2405-4081-a4bf-0619c8375f1b\CFf_2083711b-2405-4081-a4bf-0619c8375f1b_2083711b-2405-4081-a4bf-0619c8375f1b.docx"/>
    <n v="209"/>
    <n v="0"/>
    <n v="0"/>
    <n v="0"/>
    <n v="0"/>
    <n v="0"/>
    <n v="0"/>
    <n v="0"/>
    <n v="0"/>
    <d v="2019-12-16T18:53:10"/>
    <d v="2020-02-08T21:01:16"/>
    <d v="2019-12-16T18:27:20"/>
    <n v="0"/>
    <n v="0"/>
    <n v="0"/>
    <n v="0"/>
    <n v="0"/>
    <n v="0"/>
    <n v="0"/>
    <n v="0"/>
    <n v="0"/>
    <n v="17903297"/>
    <n v="54"/>
    <n v="20"/>
    <n v="0"/>
    <n v="0"/>
    <n v="20"/>
    <n v="0"/>
    <n v="0"/>
    <n v="20"/>
    <n v="0"/>
    <n v="0"/>
    <n v="20"/>
    <n v="17903297"/>
    <n v="54"/>
    <n v="20"/>
    <n v="0"/>
    <n v="0"/>
    <n v="0"/>
    <n v="0"/>
    <n v="0"/>
    <n v="0"/>
    <n v="0"/>
    <n v="0"/>
    <n v="0"/>
    <n v="17903297"/>
    <n v="54"/>
    <n v="20"/>
    <s v="domain\PeerSvc"/>
    <x v="1509"/>
    <n v="1"/>
  </r>
  <r>
    <s v="\\FS1\2018\124966"/>
    <n v="8"/>
    <n v="1547385334"/>
    <n v="2454"/>
    <n v="265"/>
    <n v="630556"/>
    <n v="17784004"/>
    <n v="5839189"/>
    <n v="455886513"/>
    <n v="0"/>
    <s v="\\FS1\2018\123456\2018\S\001\CC\2083711b-2405-4081-a4bf-0619c8375f1b\GLI.xml"/>
    <n v="8"/>
    <n v="0"/>
    <s v="\\FS1\2018\123456\2018\I\003\CC\2083711b-2405-4081-a4bf-0619c8375f1b\CF_5100_2083711b-2405-4081-a4bf-0619c8375f1b_2083711b-2405-4081-a4bf-0619c8375f1b.docx"/>
    <n v="211"/>
    <n v="0"/>
    <n v="0"/>
    <n v="0"/>
    <n v="0"/>
    <n v="0"/>
    <n v="0"/>
    <n v="0"/>
    <n v="0"/>
    <d v="2020-01-12T22:31:29"/>
    <d v="2020-02-08T21:01:32"/>
    <d v="2020-01-12T21:19:21"/>
    <n v="0"/>
    <n v="0"/>
    <n v="0"/>
    <n v="0"/>
    <n v="0"/>
    <n v="0"/>
    <n v="855836"/>
    <n v="2"/>
    <n v="1"/>
    <n v="1547385334"/>
    <n v="2454"/>
    <n v="265"/>
    <n v="0"/>
    <n v="0"/>
    <n v="265"/>
    <n v="0"/>
    <n v="0"/>
    <n v="265"/>
    <n v="855836"/>
    <n v="2"/>
    <n v="265"/>
    <n v="1547385334"/>
    <n v="2454"/>
    <n v="265"/>
    <n v="0"/>
    <n v="0"/>
    <n v="0"/>
    <n v="0"/>
    <n v="0"/>
    <n v="0"/>
    <n v="855836"/>
    <n v="2"/>
    <n v="0"/>
    <n v="1547385334"/>
    <n v="2454"/>
    <n v="265"/>
    <s v="domain\PeerSvc"/>
    <x v="1510"/>
    <n v="1"/>
  </r>
  <r>
    <s v="\\FS1\2018\124967"/>
    <n v="8"/>
    <n v="17879959"/>
    <n v="112"/>
    <n v="20"/>
    <n v="159642"/>
    <n v="652864"/>
    <n v="893997"/>
    <n v="14357618"/>
    <n v="0"/>
    <s v="\\FS1\2018\123456\2018\C\001\CC\2083711b-2405-4081-a4bf-0619c8375f1b\GLI.xml"/>
    <n v="8"/>
    <n v="0"/>
    <s v="\\FS1\2018\123456\2018\C\001\CC\2083711b-2405-4081-a4bf-0619c8375f1b\CFf_2083711b-2405-4081-a4bf-0619c8375f1b_2083711b-2405-4081-a4bf-0619c8375f1b.docx"/>
    <n v="209"/>
    <n v="0"/>
    <n v="0"/>
    <n v="0"/>
    <n v="0"/>
    <n v="0"/>
    <n v="0"/>
    <n v="0"/>
    <n v="0"/>
    <d v="2020-01-05T23:45:44"/>
    <d v="2020-02-08T21:14:46"/>
    <d v="2019-10-23T15:58:45"/>
    <n v="0"/>
    <n v="0"/>
    <n v="0"/>
    <n v="0"/>
    <n v="0"/>
    <n v="0"/>
    <n v="0"/>
    <n v="0"/>
    <n v="0"/>
    <n v="17879959"/>
    <n v="112"/>
    <n v="20"/>
    <n v="0"/>
    <n v="0"/>
    <n v="20"/>
    <n v="0"/>
    <n v="0"/>
    <n v="20"/>
    <n v="0"/>
    <n v="0"/>
    <n v="20"/>
    <n v="17879959"/>
    <n v="112"/>
    <n v="20"/>
    <n v="0"/>
    <n v="0"/>
    <n v="0"/>
    <n v="0"/>
    <n v="0"/>
    <n v="0"/>
    <n v="0"/>
    <n v="0"/>
    <n v="0"/>
    <n v="17879959"/>
    <n v="112"/>
    <n v="20"/>
    <s v="domain\PeerSvc"/>
    <x v="1511"/>
    <n v="1"/>
  </r>
  <r>
    <s v="\\FS1\2018\124968"/>
    <n v="6"/>
    <n v="1492060"/>
    <n v="4"/>
    <n v="3"/>
    <n v="373015"/>
    <n v="501913"/>
    <n v="497353"/>
    <n v="1492060"/>
    <n v="0"/>
    <s v="\\FS1\2018\123456\2018\I\001\2083711b-2405-4081-a4bf-0619c8375f1b_FC.rr"/>
    <n v="6"/>
    <n v="0"/>
    <s v="\\FS1\2018\123456\2018\I\001\2083711b-2405-4081-a4bf-0619c8375f1b_FC.rr"/>
    <n v="95"/>
    <n v="0"/>
    <n v="0"/>
    <n v="0"/>
    <n v="0"/>
    <n v="0"/>
    <n v="0"/>
    <n v="0"/>
    <n v="0"/>
    <d v="2019-06-12T04:43:23"/>
    <d v="2020-02-08T21:01:04"/>
    <d v="2019-06-12T04:43:20"/>
    <n v="0"/>
    <n v="0"/>
    <n v="0"/>
    <n v="0"/>
    <n v="0"/>
    <n v="0"/>
    <n v="0"/>
    <n v="0"/>
    <n v="0"/>
    <n v="1492060"/>
    <n v="4"/>
    <n v="3"/>
    <n v="0"/>
    <n v="0"/>
    <n v="3"/>
    <n v="0"/>
    <n v="0"/>
    <n v="3"/>
    <n v="0"/>
    <n v="0"/>
    <n v="3"/>
    <n v="1492060"/>
    <n v="4"/>
    <n v="3"/>
    <n v="0"/>
    <n v="0"/>
    <n v="0"/>
    <n v="0"/>
    <n v="0"/>
    <n v="0"/>
    <n v="0"/>
    <n v="0"/>
    <n v="0"/>
    <n v="1492060"/>
    <n v="4"/>
    <n v="3"/>
    <s v="domain\PeerSvc"/>
    <x v="1512"/>
    <n v="0"/>
  </r>
  <r>
    <s v="\\FS1\2018\124969"/>
    <n v="8"/>
    <n v="571532565"/>
    <n v="2112"/>
    <n v="96"/>
    <n v="270612"/>
    <n v="14191632"/>
    <n v="5953464"/>
    <n v="123470346"/>
    <n v="0"/>
    <s v="\\FS1\2018\123456\2018\X\001\CC\2083711b-2405-4081-a4bf-0619c8375f1b\GLI.xml"/>
    <n v="8"/>
    <n v="0"/>
    <s v="\\FS1\2018\123456\2018\X\001\CC\2083711b-2405-4081-a4bf-0619c8375f1b\CFf_2083711b-2405-4081-a4bf-0619c8375f1b_2083711b-2405-4081-a4bf-0619c8375f1b.docx"/>
    <n v="209"/>
    <n v="0"/>
    <n v="0"/>
    <n v="0"/>
    <n v="0"/>
    <n v="0"/>
    <n v="0"/>
    <n v="0"/>
    <n v="0"/>
    <d v="2020-02-07T18:47:47"/>
    <d v="2020-02-09T01:11:48"/>
    <d v="2020-02-07T17:14:14"/>
    <n v="0"/>
    <n v="0"/>
    <n v="0"/>
    <n v="15724111"/>
    <n v="78"/>
    <n v="26"/>
    <n v="71235038"/>
    <n v="360"/>
    <n v="77"/>
    <n v="571532565"/>
    <n v="2112"/>
    <n v="96"/>
    <n v="2360396"/>
    <n v="8"/>
    <n v="96"/>
    <n v="23662264"/>
    <n v="105"/>
    <n v="96"/>
    <n v="106262521"/>
    <n v="479"/>
    <n v="96"/>
    <n v="571532565"/>
    <n v="2112"/>
    <n v="96"/>
    <n v="0"/>
    <n v="0"/>
    <n v="0"/>
    <n v="16999525"/>
    <n v="79"/>
    <n v="2"/>
    <n v="79288950"/>
    <n v="376"/>
    <n v="36"/>
    <n v="571532565"/>
    <n v="2112"/>
    <n v="96"/>
    <s v="domain\PeerSvc"/>
    <x v="1513"/>
    <n v="1"/>
  </r>
  <r>
    <s v="\\FS1\2018\124970"/>
    <n v="8"/>
    <n v="4697125"/>
    <n v="9"/>
    <n v="7"/>
    <n v="521902"/>
    <n v="1714755"/>
    <n v="671017"/>
    <n v="4660034"/>
    <n v="0"/>
    <s v="\\FS1\2018\123456\2018\I\001\CC\2083711b-2405-4081-a4bf-0619c8375f1b\GMI.xml"/>
    <n v="8"/>
    <n v="0"/>
    <s v="\\FS1\2018\123456\2018\I\001\CC\2083711b-2405-4081-a4bf-0619c8375f1b\CFf_2083711b-2405-4081-a4bf-0619c8375f1b_2083711b-2405-4081-a4bf-0619c8375f1b.docx"/>
    <n v="209"/>
    <n v="0"/>
    <n v="0"/>
    <n v="0"/>
    <n v="0"/>
    <n v="0"/>
    <n v="0"/>
    <n v="0"/>
    <n v="0"/>
    <d v="2020-01-25T00:36:44"/>
    <d v="2020-02-08T21:15:22"/>
    <d v="2019-10-28T11:09:37"/>
    <n v="0"/>
    <n v="0"/>
    <n v="0"/>
    <n v="0"/>
    <n v="0"/>
    <n v="0"/>
    <n v="0"/>
    <n v="0"/>
    <n v="1"/>
    <n v="4697125"/>
    <n v="9"/>
    <n v="7"/>
    <n v="0"/>
    <n v="0"/>
    <n v="7"/>
    <n v="0"/>
    <n v="0"/>
    <n v="7"/>
    <n v="0"/>
    <n v="0"/>
    <n v="7"/>
    <n v="4697125"/>
    <n v="9"/>
    <n v="7"/>
    <n v="0"/>
    <n v="0"/>
    <n v="0"/>
    <n v="0"/>
    <n v="0"/>
    <n v="0"/>
    <n v="0"/>
    <n v="0"/>
    <n v="0"/>
    <n v="4697125"/>
    <n v="9"/>
    <n v="7"/>
    <s v="domain\PeerSvc"/>
    <x v="1514"/>
    <n v="1"/>
  </r>
  <r>
    <s v="\\FS1\2018\124971"/>
    <n v="8"/>
    <n v="55984589"/>
    <n v="15"/>
    <n v="15"/>
    <n v="3732305"/>
    <n v="18223510"/>
    <n v="3732305"/>
    <n v="54806053"/>
    <n v="0"/>
    <s v="\\FS1\2018\123456\2018\K\001\CC\2083711b-2405-4081-a4bf-0619c8375f1b\GMI.xml"/>
    <n v="8"/>
    <n v="0"/>
    <s v="\\FS1\2018\123456\2018\K\001\CC\2083711b-2405-4081-a4bf-0619c8375f1b\MASK_CFf_2083711b-2405-4081-a4bf-0619c8375f1b_2083711b-2405-4081-a4bf-0619c8375f1b.docx"/>
    <n v="214"/>
    <n v="0"/>
    <n v="0"/>
    <n v="0"/>
    <n v="0"/>
    <n v="0"/>
    <n v="0"/>
    <n v="0"/>
    <n v="0"/>
    <d v="2020-01-24T11:16:41"/>
    <d v="2020-02-08T21:01:07"/>
    <d v="2020-01-24T10:55:08"/>
    <n v="0"/>
    <n v="0"/>
    <n v="0"/>
    <n v="0"/>
    <n v="0"/>
    <n v="0"/>
    <n v="0"/>
    <n v="0"/>
    <n v="1"/>
    <n v="55984589"/>
    <n v="15"/>
    <n v="15"/>
    <n v="0"/>
    <n v="0"/>
    <n v="15"/>
    <n v="0"/>
    <n v="0"/>
    <n v="15"/>
    <n v="18223510"/>
    <n v="1"/>
    <n v="15"/>
    <n v="55984589"/>
    <n v="15"/>
    <n v="15"/>
    <n v="0"/>
    <n v="0"/>
    <n v="0"/>
    <n v="0"/>
    <n v="0"/>
    <n v="0"/>
    <n v="18223510"/>
    <n v="1"/>
    <n v="0"/>
    <n v="55984589"/>
    <n v="15"/>
    <n v="15"/>
    <s v="domain\PeerSvc"/>
    <x v="1515"/>
    <n v="1"/>
  </r>
  <r>
    <s v="\\FS1\2018\124972"/>
    <n v="8"/>
    <n v="262983468"/>
    <n v="152"/>
    <n v="63"/>
    <n v="1730154"/>
    <n v="24463723"/>
    <n v="4174340"/>
    <n v="128449852"/>
    <n v="0"/>
    <s v="\\FS1\2018\123456\2018\X\001\CC\2083711b-2405-4081-a4bf-0619c8375f1b\LGP.docx"/>
    <n v="8"/>
    <n v="0"/>
    <s v="\\FS1\2018\123456\2018\X\001\CC\2083711b-2405-4081-a4bf-0619c8375f1b\LGP.docx"/>
    <n v="142"/>
    <n v="0"/>
    <n v="0"/>
    <n v="0"/>
    <n v="0"/>
    <n v="0"/>
    <n v="0"/>
    <n v="0"/>
    <n v="0"/>
    <d v="2019-12-30T14:45:31"/>
    <d v="2020-02-08T21:01:33"/>
    <d v="2019-12-30T13:57:00"/>
    <n v="0"/>
    <n v="0"/>
    <n v="0"/>
    <n v="0"/>
    <n v="0"/>
    <n v="0"/>
    <n v="0"/>
    <n v="0"/>
    <n v="0"/>
    <n v="262983468"/>
    <n v="152"/>
    <n v="63"/>
    <n v="0"/>
    <n v="0"/>
    <n v="63"/>
    <n v="0"/>
    <n v="0"/>
    <n v="63"/>
    <n v="0"/>
    <n v="0"/>
    <n v="63"/>
    <n v="262983468"/>
    <n v="152"/>
    <n v="63"/>
    <n v="0"/>
    <n v="0"/>
    <n v="0"/>
    <n v="0"/>
    <n v="0"/>
    <n v="0"/>
    <n v="0"/>
    <n v="0"/>
    <n v="0"/>
    <n v="262983468"/>
    <n v="152"/>
    <n v="63"/>
    <s v="domain\PeerSvc"/>
    <x v="1516"/>
    <n v="1"/>
  </r>
  <r>
    <s v="\\FS1\2018\124973"/>
    <n v="8"/>
    <n v="925146067"/>
    <n v="1990"/>
    <n v="186"/>
    <n v="464897"/>
    <n v="3486200"/>
    <n v="4973903"/>
    <n v="201555969"/>
    <n v="0"/>
    <s v="\\FS1\2018\123456\2018\C\001\CC\2083711b-2405-4081-a4bf-0619c8375f1b\GLI.xml"/>
    <n v="8"/>
    <n v="0"/>
    <s v="\\FS1\2018\123456\2018\I\001\CC\2083711b-2405-4081-a4bf-0619c8375f1b\Cache_CFf_2083711b-2405-4081-a4bf-0619c8375f1b_2083711b-2405-4081-a4bf-0619c8375f1b.docx"/>
    <n v="215"/>
    <n v="0"/>
    <n v="0"/>
    <n v="0"/>
    <n v="0"/>
    <n v="0"/>
    <n v="0"/>
    <n v="0"/>
    <n v="0"/>
    <d v="2020-02-08T19:05:22"/>
    <d v="2020-02-09T01:03:46"/>
    <d v="2020-02-08T17:06:25"/>
    <n v="2059021"/>
    <n v="3"/>
    <n v="5"/>
    <n v="7180372"/>
    <n v="9"/>
    <n v="8"/>
    <n v="60422081"/>
    <n v="110"/>
    <n v="24"/>
    <n v="925146067"/>
    <n v="1990"/>
    <n v="186"/>
    <n v="10058414"/>
    <n v="14"/>
    <n v="186"/>
    <n v="22791233"/>
    <n v="30"/>
    <n v="186"/>
    <n v="95071914"/>
    <n v="155"/>
    <n v="186"/>
    <n v="925146067"/>
    <n v="1990"/>
    <n v="186"/>
    <n v="5484049"/>
    <n v="8"/>
    <n v="0"/>
    <n v="15008314"/>
    <n v="19"/>
    <n v="0"/>
    <n v="81725700"/>
    <n v="135"/>
    <n v="8"/>
    <n v="925146067"/>
    <n v="1990"/>
    <n v="186"/>
    <s v="domain\PeerSvc"/>
    <x v="1517"/>
    <n v="1"/>
  </r>
  <r>
    <s v="\\FS1\2018\124974"/>
    <n v="8"/>
    <n v="3338954004"/>
    <n v="1415"/>
    <n v="181"/>
    <n v="2359684"/>
    <n v="85825571"/>
    <n v="18447259"/>
    <n v="2877539292"/>
    <n v="0"/>
    <s v="\\FS1\2018\123456\2018\C\001\CC\2083711b-2405-4081-a4bf-0619c8375f1b\GMI.xml"/>
    <n v="8"/>
    <n v="0"/>
    <s v="\\FS1\2018\123456\2018\S\001\CC\2083711b-2405-4081-a4bf-0619c8375f1b\CF_408_2083711b-2405-4081-a4bf-0619c8375f1b_2083711b-2405-4081-a4bf-0619c8375f1b.docx"/>
    <n v="210"/>
    <n v="0"/>
    <n v="0"/>
    <n v="0"/>
    <n v="0"/>
    <n v="0"/>
    <n v="0"/>
    <n v="0"/>
    <n v="0"/>
    <d v="2020-01-18T15:58:20"/>
    <d v="2020-02-08T21:01:33"/>
    <d v="2020-01-18T15:24:13"/>
    <n v="0"/>
    <n v="0"/>
    <n v="0"/>
    <n v="0"/>
    <n v="0"/>
    <n v="0"/>
    <n v="856212"/>
    <n v="2"/>
    <n v="1"/>
    <n v="3338954004"/>
    <n v="1415"/>
    <n v="181"/>
    <n v="0"/>
    <n v="0"/>
    <n v="181"/>
    <n v="0"/>
    <n v="0"/>
    <n v="181"/>
    <n v="1407860"/>
    <n v="3"/>
    <n v="181"/>
    <n v="3338954004"/>
    <n v="1415"/>
    <n v="181"/>
    <n v="0"/>
    <n v="0"/>
    <n v="0"/>
    <n v="0"/>
    <n v="0"/>
    <n v="0"/>
    <n v="1407860"/>
    <n v="3"/>
    <n v="0"/>
    <n v="3338954004"/>
    <n v="1415"/>
    <n v="181"/>
    <s v="domain\PeerSvc"/>
    <x v="1518"/>
    <n v="1"/>
  </r>
  <r>
    <s v="\\FS1\2018\124975"/>
    <n v="8"/>
    <n v="346003878"/>
    <n v="481"/>
    <n v="43"/>
    <n v="719342"/>
    <n v="9159130"/>
    <n v="8046601"/>
    <n v="323780164"/>
    <n v="0"/>
    <s v="\\FS1\2018\123456\2018\P\001\CC\2083711b-2405-4081-a4bf-0619c8375f1b\LGP.docx"/>
    <n v="8"/>
    <n v="0"/>
    <s v="\\FS1\2018\123456\2018\I\001\CC\2083711b-2405-4081-a4bf-0619c8375f1b\FC_CFf_2083711b-2405-4081-a4bf-0619c8375f1b_2083711b-2405-4081-a4bf-0619c8375f1b.docx"/>
    <n v="212"/>
    <n v="0"/>
    <n v="0"/>
    <n v="0"/>
    <n v="0"/>
    <n v="0"/>
    <n v="0"/>
    <n v="0"/>
    <n v="0"/>
    <d v="2020-02-07T14:12:11"/>
    <d v="2020-02-09T00:55:05"/>
    <d v="2020-02-07T12:20:59"/>
    <n v="0"/>
    <n v="0"/>
    <n v="0"/>
    <n v="4973427"/>
    <n v="7"/>
    <n v="4"/>
    <n v="49070555"/>
    <n v="65"/>
    <n v="8"/>
    <n v="346003878"/>
    <n v="481"/>
    <n v="43"/>
    <n v="478530"/>
    <n v="1"/>
    <n v="43"/>
    <n v="8476041"/>
    <n v="12"/>
    <n v="43"/>
    <n v="132663839"/>
    <n v="126"/>
    <n v="43"/>
    <n v="346003878"/>
    <n v="481"/>
    <n v="43"/>
    <n v="0"/>
    <n v="0"/>
    <n v="0"/>
    <n v="6510596"/>
    <n v="10"/>
    <n v="1"/>
    <n v="124344599"/>
    <n v="117"/>
    <n v="2"/>
    <n v="346003878"/>
    <n v="481"/>
    <n v="43"/>
    <s v="domain\PeerSvc"/>
    <x v="1519"/>
    <n v="1"/>
  </r>
  <r>
    <s v="\\FS1\2018\124976"/>
    <n v="8"/>
    <n v="980370288"/>
    <n v="2198"/>
    <n v="205"/>
    <n v="446028"/>
    <n v="11007233"/>
    <n v="4782294"/>
    <n v="380351127"/>
    <n v="0"/>
    <s v="\\FS1\2018\123456\2018\C\001\CC\2083711b-2405-4081-a4bf-0619c8375f1b\GLI.xml"/>
    <n v="8"/>
    <n v="0"/>
    <s v="\\FS1\2018\123456\2018\I\002\CC\2083711b-2405-4081-a4bf-0619c8375f1b\FC_CFf_2083711b-2405-4081-a4bf-0619c8375f1b_2083711b-2405-4081-a4bf-0619c8375f1b.docx"/>
    <n v="212"/>
    <n v="0"/>
    <n v="0"/>
    <n v="0"/>
    <n v="0"/>
    <n v="0"/>
    <n v="0"/>
    <n v="0"/>
    <n v="0"/>
    <d v="2020-02-07T12:40:27"/>
    <d v="2020-02-08T21:02:42"/>
    <d v="2020-02-07T12:40:07"/>
    <n v="0"/>
    <n v="0"/>
    <n v="0"/>
    <n v="7450690"/>
    <n v="15"/>
    <n v="9"/>
    <n v="299171100"/>
    <n v="856"/>
    <n v="118"/>
    <n v="980370288"/>
    <n v="2198"/>
    <n v="205"/>
    <n v="0"/>
    <n v="0"/>
    <n v="205"/>
    <n v="18021474"/>
    <n v="28"/>
    <n v="205"/>
    <n v="398206717"/>
    <n v="984"/>
    <n v="205"/>
    <n v="980370288"/>
    <n v="2198"/>
    <n v="205"/>
    <n v="0"/>
    <n v="0"/>
    <n v="0"/>
    <n v="10651461"/>
    <n v="19"/>
    <n v="2"/>
    <n v="256900928"/>
    <n v="744"/>
    <n v="23"/>
    <n v="980370288"/>
    <n v="2198"/>
    <n v="205"/>
    <s v="domain\PeerSvc"/>
    <x v="1520"/>
    <n v="1"/>
  </r>
  <r>
    <s v="\\FS1\2018\124977"/>
    <n v="8"/>
    <n v="77985036"/>
    <n v="439"/>
    <n v="17"/>
    <n v="177642"/>
    <n v="1269348"/>
    <n v="4587355"/>
    <n v="50418718"/>
    <n v="0"/>
    <s v="\\FS1\2018\123456\2018\P\001\CC\2083711b-2405-4081-a4bf-0619c8375f1b\LGP.docx"/>
    <n v="8"/>
    <n v="0"/>
    <s v="\\FS1\2018\123456\2018\P\001\CC\2083711b-2405-4081-a4bf-0619c8375f1b\LGP.docx"/>
    <n v="142"/>
    <n v="0"/>
    <n v="0"/>
    <n v="0"/>
    <n v="0"/>
    <n v="0"/>
    <n v="0"/>
    <n v="0"/>
    <n v="0"/>
    <d v="2019-06-12T04:25:43"/>
    <d v="2020-02-08T21:15:15"/>
    <d v="2019-06-12T04:25:41"/>
    <n v="0"/>
    <n v="0"/>
    <n v="0"/>
    <n v="0"/>
    <n v="0"/>
    <n v="0"/>
    <n v="0"/>
    <n v="0"/>
    <n v="0"/>
    <n v="77985036"/>
    <n v="439"/>
    <n v="17"/>
    <n v="0"/>
    <n v="0"/>
    <n v="17"/>
    <n v="0"/>
    <n v="0"/>
    <n v="17"/>
    <n v="0"/>
    <n v="0"/>
    <n v="17"/>
    <n v="77985036"/>
    <n v="439"/>
    <n v="17"/>
    <n v="0"/>
    <n v="0"/>
    <n v="0"/>
    <n v="0"/>
    <n v="0"/>
    <n v="0"/>
    <n v="0"/>
    <n v="0"/>
    <n v="0"/>
    <n v="77985036"/>
    <n v="439"/>
    <n v="17"/>
    <s v="domain\PeerSvc"/>
    <x v="1521"/>
    <n v="0"/>
  </r>
  <r>
    <s v="\\FS1\2018\124978"/>
    <n v="8"/>
    <n v="2281660"/>
    <n v="9"/>
    <n v="10"/>
    <n v="253517"/>
    <n v="412695"/>
    <n v="228166"/>
    <n v="2281607"/>
    <n v="0"/>
    <s v="\\FS1\2018\123456\2018\I\001\CC\2083711b-2405-4081-a4bf-0619c8375f1b\LGP.docx"/>
    <n v="8"/>
    <n v="0"/>
    <s v="\\FS1\2018\123456\2018\I\001\CC\2083711b-2405-4081-a4bf-0619c8375f1b\LGP.docx"/>
    <n v="142"/>
    <n v="0"/>
    <n v="0"/>
    <n v="0"/>
    <n v="0"/>
    <n v="0"/>
    <n v="0"/>
    <n v="0"/>
    <n v="0"/>
    <d v="2020-02-07T13:17:07"/>
    <d v="2020-02-08T21:14:51"/>
    <d v="2020-02-07T13:16:17"/>
    <n v="0"/>
    <n v="0"/>
    <n v="0"/>
    <n v="412695"/>
    <n v="1"/>
    <n v="1"/>
    <n v="786577"/>
    <n v="2"/>
    <n v="1"/>
    <n v="2281660"/>
    <n v="9"/>
    <n v="10"/>
    <n v="0"/>
    <n v="0"/>
    <n v="10"/>
    <n v="412695"/>
    <n v="1"/>
    <n v="10"/>
    <n v="1155981"/>
    <n v="3"/>
    <n v="10"/>
    <n v="2281660"/>
    <n v="9"/>
    <n v="10"/>
    <n v="0"/>
    <n v="0"/>
    <n v="0"/>
    <n v="412695"/>
    <n v="1"/>
    <n v="0"/>
    <n v="782099"/>
    <n v="2"/>
    <n v="0"/>
    <n v="2281660"/>
    <n v="9"/>
    <n v="10"/>
    <s v="domain\PeerSvc"/>
    <x v="1522"/>
    <n v="1"/>
  </r>
  <r>
    <s v="\\FS1\2018\124979"/>
    <n v="8"/>
    <n v="130427221"/>
    <n v="481"/>
    <n v="72"/>
    <n v="271158"/>
    <n v="719925"/>
    <n v="1811489"/>
    <n v="112111701"/>
    <n v="0"/>
    <s v="\\FS1\2018\123456\2018\C\001\CC\2083711b-2405-4081-a4bf-0619c8375f1b\GMI.xml"/>
    <n v="8"/>
    <n v="0"/>
    <s v="\\FS1\2018\123456\2018\C\001\CC\2083711b-2405-4081-a4bf-0619c8375f1b\CFf_2083711b-2405-4081-a4bf-0619c8375f1b_2083711b-2405-4081-a4bf-0619c8375f1b.docx"/>
    <n v="209"/>
    <n v="0"/>
    <n v="0"/>
    <n v="0"/>
    <n v="0"/>
    <n v="0"/>
    <n v="0"/>
    <n v="0"/>
    <n v="0"/>
    <d v="2020-02-05T13:45:48"/>
    <d v="2020-02-08T21:15:16"/>
    <d v="2020-02-05T13:39:07"/>
    <n v="0"/>
    <n v="0"/>
    <n v="0"/>
    <n v="2809052"/>
    <n v="4"/>
    <n v="2"/>
    <n v="2809052"/>
    <n v="4"/>
    <n v="3"/>
    <n v="130427221"/>
    <n v="481"/>
    <n v="72"/>
    <n v="0"/>
    <n v="0"/>
    <n v="72"/>
    <n v="3518154"/>
    <n v="5"/>
    <n v="72"/>
    <n v="3518154"/>
    <n v="5"/>
    <n v="72"/>
    <n v="130427221"/>
    <n v="481"/>
    <n v="72"/>
    <n v="0"/>
    <n v="0"/>
    <n v="0"/>
    <n v="1420962"/>
    <n v="2"/>
    <n v="0"/>
    <n v="1420962"/>
    <n v="2"/>
    <n v="0"/>
    <n v="130427221"/>
    <n v="481"/>
    <n v="72"/>
    <s v="domain\PeerSvc"/>
    <x v="1523"/>
    <n v="1"/>
  </r>
  <r>
    <s v="\\FS1\2018\124980"/>
    <n v="8"/>
    <n v="38024792"/>
    <n v="123"/>
    <n v="23"/>
    <n v="309144"/>
    <n v="3335099"/>
    <n v="1653251"/>
    <n v="33823410"/>
    <n v="0"/>
    <s v="\\FS1\2018\123456\2018\S\001\CC\2083711b-2405-4081-a4bf-0619c8375f1b\GMI.xml"/>
    <n v="8"/>
    <n v="0"/>
    <s v="\\FS1\2018\123456\2018\I\001\CC\2083711b-2405-4081-a4bf-0619c8375f1b\CF_5100_2083711b-2405-4081-a4bf-0619c8375f1b_2083711b-2405-4081-a4bf-0619c8375f1b.docx"/>
    <n v="211"/>
    <n v="0"/>
    <n v="0"/>
    <n v="0"/>
    <n v="0"/>
    <n v="0"/>
    <n v="0"/>
    <n v="0"/>
    <n v="0"/>
    <d v="2020-01-27T23:37:29"/>
    <d v="2020-02-08T21:01:02"/>
    <d v="2020-01-27T23:37:12"/>
    <n v="0"/>
    <n v="0"/>
    <n v="0"/>
    <n v="0"/>
    <n v="0"/>
    <n v="0"/>
    <n v="2341125"/>
    <n v="12"/>
    <n v="3"/>
    <n v="38024792"/>
    <n v="123"/>
    <n v="23"/>
    <n v="0"/>
    <n v="0"/>
    <n v="23"/>
    <n v="0"/>
    <n v="0"/>
    <n v="23"/>
    <n v="2341125"/>
    <n v="12"/>
    <n v="23"/>
    <n v="38024792"/>
    <n v="123"/>
    <n v="23"/>
    <n v="0"/>
    <n v="0"/>
    <n v="0"/>
    <n v="0"/>
    <n v="0"/>
    <n v="0"/>
    <n v="989527"/>
    <n v="9"/>
    <n v="0"/>
    <n v="38024792"/>
    <n v="123"/>
    <n v="23"/>
    <s v="domain\PeerSvc"/>
    <x v="1524"/>
    <n v="1"/>
  </r>
  <r>
    <s v="\\FS1\2018\124981"/>
    <n v="8"/>
    <n v="61579541"/>
    <n v="249"/>
    <n v="15"/>
    <n v="247307"/>
    <n v="623856"/>
    <n v="4105302"/>
    <n v="53487637"/>
    <n v="0"/>
    <s v="\\FS1\2018\123456\2018\I\001\CC\2083711b-2405-4081-a4bf-0619c8375f1b\LGP.docx"/>
    <n v="8"/>
    <n v="0"/>
    <s v="\\FS1\2018\123456\2018\I\001\CC\2083711b-2405-4081-a4bf-0619c8375f1b\LGP.docx"/>
    <n v="142"/>
    <n v="0"/>
    <n v="0"/>
    <n v="0"/>
    <n v="0"/>
    <n v="0"/>
    <n v="0"/>
    <n v="0"/>
    <n v="0"/>
    <d v="2020-02-07T20:53:06"/>
    <d v="2020-02-09T01:12:38"/>
    <d v="2020-02-07T20:53:00"/>
    <n v="0"/>
    <n v="0"/>
    <n v="0"/>
    <n v="2541887"/>
    <n v="11"/>
    <n v="1"/>
    <n v="5303936"/>
    <n v="23"/>
    <n v="2"/>
    <n v="61579541"/>
    <n v="249"/>
    <n v="15"/>
    <n v="462901"/>
    <n v="2"/>
    <n v="15"/>
    <n v="5531588"/>
    <n v="24"/>
    <n v="15"/>
    <n v="10801574"/>
    <n v="49"/>
    <n v="15"/>
    <n v="61579541"/>
    <n v="249"/>
    <n v="15"/>
    <n v="0"/>
    <n v="0"/>
    <n v="0"/>
    <n v="2526347"/>
    <n v="11"/>
    <n v="0"/>
    <n v="5971281"/>
    <n v="28"/>
    <n v="0"/>
    <n v="61579541"/>
    <n v="249"/>
    <n v="15"/>
    <s v="domain\PeerSvc"/>
    <x v="1525"/>
    <n v="1"/>
  </r>
  <r>
    <s v="\\FS1\2018\124982"/>
    <n v="8"/>
    <n v="89978251"/>
    <n v="278"/>
    <n v="49"/>
    <n v="323662"/>
    <n v="1319097"/>
    <n v="1836290"/>
    <n v="40350792"/>
    <n v="0"/>
    <s v="\\FS1\2018\123456\2018\C\001\CC\2083711b-2405-4081-a4bf-0619c8375f1b\GLI.xml"/>
    <n v="8"/>
    <n v="0"/>
    <s v="\\FS1\2018\123456\2018\K\001\CC\2083711b-2405-4081-a4bf-0619c8375f1b\MASK_CFf_2083711b-2405-4081-a4bf-0619c8375f1b_2083711b-2405-4081-a4bf-0619c8375f1b.docx"/>
    <n v="214"/>
    <n v="0"/>
    <n v="0"/>
    <n v="0"/>
    <n v="0"/>
    <n v="0"/>
    <n v="0"/>
    <n v="0"/>
    <n v="0"/>
    <d v="2020-01-28T21:09:40"/>
    <d v="2020-02-08T21:04:34"/>
    <d v="2020-01-28T21:09:33"/>
    <n v="0"/>
    <n v="0"/>
    <n v="0"/>
    <n v="0"/>
    <n v="0"/>
    <n v="0"/>
    <n v="19575569"/>
    <n v="46"/>
    <n v="5"/>
    <n v="89978251"/>
    <n v="278"/>
    <n v="49"/>
    <n v="0"/>
    <n v="0"/>
    <n v="49"/>
    <n v="0"/>
    <n v="0"/>
    <n v="49"/>
    <n v="39117011"/>
    <n v="92"/>
    <n v="49"/>
    <n v="89978251"/>
    <n v="278"/>
    <n v="49"/>
    <n v="0"/>
    <n v="0"/>
    <n v="0"/>
    <n v="0"/>
    <n v="0"/>
    <n v="0"/>
    <n v="19541442"/>
    <n v="46"/>
    <n v="0"/>
    <n v="89978251"/>
    <n v="278"/>
    <n v="49"/>
    <s v="domain\PeerSvc"/>
    <x v="1526"/>
    <n v="1"/>
  </r>
  <r>
    <s v="\\FS1\2018\124983"/>
    <n v="8"/>
    <n v="960672937"/>
    <n v="2697"/>
    <n v="208"/>
    <n v="356200"/>
    <n v="6244360"/>
    <n v="4618619"/>
    <n v="301954177"/>
    <n v="0"/>
    <s v="\\FS1\2018\123456\2018\F\001\CC\2083711b-2405-4081-a4bf-0619c8375f1b\GLI.xml"/>
    <n v="8"/>
    <n v="0"/>
    <s v="\\FS1\2018\123456\2018\I\001\CC\2083711b-2405-4081-a4bf-0619c8375f1b\FC_CFf_2083711b-2405-4081-a4bf-0619c8375f1b_2083711b-2405-4081-a4bf-0619c8375f1b.docx"/>
    <n v="212"/>
    <n v="0"/>
    <n v="0"/>
    <n v="0"/>
    <n v="0"/>
    <n v="0"/>
    <n v="0"/>
    <n v="0"/>
    <n v="0"/>
    <d v="2020-02-08T13:19:11"/>
    <d v="2020-02-09T00:27:19"/>
    <d v="2020-02-08T13:19:07"/>
    <n v="225438"/>
    <n v="1"/>
    <n v="1"/>
    <n v="4452977"/>
    <n v="30"/>
    <n v="8"/>
    <n v="20769652"/>
    <n v="101"/>
    <n v="19"/>
    <n v="960672937"/>
    <n v="2697"/>
    <n v="208"/>
    <n v="1248973"/>
    <n v="4"/>
    <n v="208"/>
    <n v="18556921"/>
    <n v="53"/>
    <n v="208"/>
    <n v="61263305"/>
    <n v="154"/>
    <n v="208"/>
    <n v="960672937"/>
    <n v="2697"/>
    <n v="208"/>
    <n v="450015"/>
    <n v="2"/>
    <n v="0"/>
    <n v="11150933"/>
    <n v="38"/>
    <n v="0"/>
    <n v="37354934"/>
    <n v="118"/>
    <n v="1"/>
    <n v="960672937"/>
    <n v="2697"/>
    <n v="208"/>
    <s v="domain\PeerSvc"/>
    <x v="1527"/>
    <n v="1"/>
  </r>
  <r>
    <s v="\\FS1\2018\124984"/>
    <n v="8"/>
    <n v="23851123"/>
    <n v="69"/>
    <n v="25"/>
    <n v="345668"/>
    <n v="1126467"/>
    <n v="954044"/>
    <n v="11009988"/>
    <n v="0"/>
    <s v="\\FS1\2018\123456\2018\P\001\CC\2083711b-2405-4081-a4bf-0619c8375f1b\GLI.xml"/>
    <n v="8"/>
    <n v="0"/>
    <s v="\\FS1\2018\123456\2018\P\001\CC\2083711b-2405-4081-a4bf-0619c8375f1b\CFf_2083711b-2405-4081-a4bf-0619c8375f1b_2083711b-2405-4081-a4bf-0619c8375f1b.docx"/>
    <n v="209"/>
    <n v="0"/>
    <n v="0"/>
    <n v="0"/>
    <n v="0"/>
    <n v="0"/>
    <n v="0"/>
    <n v="0"/>
    <n v="0"/>
    <d v="2020-02-05T15:24:28"/>
    <d v="2020-02-08T21:03:03"/>
    <d v="2020-02-05T15:24:28"/>
    <n v="0"/>
    <n v="0"/>
    <n v="0"/>
    <n v="4339427"/>
    <n v="19"/>
    <n v="10"/>
    <n v="5752375"/>
    <n v="23"/>
    <n v="10"/>
    <n v="23851123"/>
    <n v="69"/>
    <n v="25"/>
    <n v="0"/>
    <n v="0"/>
    <n v="25"/>
    <n v="5545004"/>
    <n v="21"/>
    <n v="25"/>
    <n v="6957952"/>
    <n v="25"/>
    <n v="25"/>
    <n v="23851123"/>
    <n v="69"/>
    <n v="25"/>
    <n v="0"/>
    <n v="0"/>
    <n v="0"/>
    <n v="2474719"/>
    <n v="16"/>
    <n v="3"/>
    <n v="3887667"/>
    <n v="20"/>
    <n v="3"/>
    <n v="23851123"/>
    <n v="69"/>
    <n v="25"/>
    <s v="domain\PeerSvc"/>
    <x v="1528"/>
    <n v="1"/>
  </r>
  <r>
    <s v="\\FS1\2018\124985"/>
    <n v="8"/>
    <n v="16916886"/>
    <n v="68"/>
    <n v="7"/>
    <n v="248777"/>
    <n v="863353"/>
    <n v="2416698"/>
    <n v="16916886"/>
    <n v="0"/>
    <s v="\\FS1\2018\123456\2018\I\001\CC\2083711b-2405-4081-a4bf-0619c8375f1b\LGP.docx"/>
    <n v="8"/>
    <n v="0"/>
    <s v="\\FS1\2018\123456\2018\I\001\CC\2083711b-2405-4081-a4bf-0619c8375f1b\LGP.docx"/>
    <n v="142"/>
    <n v="0"/>
    <n v="0"/>
    <n v="0"/>
    <n v="0"/>
    <n v="0"/>
    <n v="0"/>
    <n v="0"/>
    <n v="0"/>
    <d v="2020-01-27T17:20:28"/>
    <d v="2020-02-08T21:03:16"/>
    <d v="2020-01-27T17:17:36"/>
    <n v="0"/>
    <n v="0"/>
    <n v="0"/>
    <n v="0"/>
    <n v="0"/>
    <n v="0"/>
    <n v="612426"/>
    <n v="3"/>
    <n v="1"/>
    <n v="16916886"/>
    <n v="68"/>
    <n v="7"/>
    <n v="0"/>
    <n v="0"/>
    <n v="7"/>
    <n v="0"/>
    <n v="0"/>
    <n v="7"/>
    <n v="612426"/>
    <n v="3"/>
    <n v="7"/>
    <n v="16916886"/>
    <n v="68"/>
    <n v="7"/>
    <n v="0"/>
    <n v="0"/>
    <n v="0"/>
    <n v="0"/>
    <n v="0"/>
    <n v="0"/>
    <n v="208044"/>
    <n v="1"/>
    <n v="0"/>
    <n v="16916886"/>
    <n v="68"/>
    <n v="7"/>
    <s v="domain\PeerSvc"/>
    <x v="1529"/>
    <n v="1"/>
  </r>
  <r>
    <s v="\\FS1\2018\124986"/>
    <n v="8"/>
    <n v="112706703"/>
    <n v="290"/>
    <n v="31"/>
    <n v="388643"/>
    <n v="4101112"/>
    <n v="3635700"/>
    <n v="66703326"/>
    <n v="0"/>
    <s v="\\FS1\2018\123456\2018\C\001\CC\2083711b-2405-4081-a4bf-0619c8375f1b\GLI.xml"/>
    <n v="8"/>
    <n v="0"/>
    <s v="\\FS1\2018\123456\2018\C\001\CC\2083711b-2405-4081-a4bf-0619c8375f1b\CFf_2083711b-2405-4081-a4bf-0619c8375f1b_2083711b-2405-4081-a4bf-0619c8375f1b.docx"/>
    <n v="209"/>
    <n v="0"/>
    <n v="0"/>
    <n v="0"/>
    <n v="0"/>
    <n v="0"/>
    <n v="0"/>
    <n v="0"/>
    <n v="0"/>
    <d v="2020-02-08T16:07:35"/>
    <d v="2020-02-09T01:13:22"/>
    <d v="2020-02-08T16:07:31"/>
    <n v="6138798"/>
    <n v="7"/>
    <n v="2"/>
    <n v="17808520"/>
    <n v="17"/>
    <n v="4"/>
    <n v="52467518"/>
    <n v="144"/>
    <n v="9"/>
    <n v="112706703"/>
    <n v="290"/>
    <n v="31"/>
    <n v="12270803"/>
    <n v="14"/>
    <n v="31"/>
    <n v="23940525"/>
    <n v="24"/>
    <n v="31"/>
    <n v="62887035"/>
    <n v="153"/>
    <n v="31"/>
    <n v="112706703"/>
    <n v="290"/>
    <n v="31"/>
    <n v="6132005"/>
    <n v="7"/>
    <n v="0"/>
    <n v="14297318"/>
    <n v="15"/>
    <n v="0"/>
    <n v="52467518"/>
    <n v="144"/>
    <n v="3"/>
    <n v="112706703"/>
    <n v="290"/>
    <n v="31"/>
    <s v="domain\PeerSvc"/>
    <x v="1530"/>
    <n v="1"/>
  </r>
  <r>
    <s v="\\FS1\2018\124987"/>
    <n v="8"/>
    <n v="181621884"/>
    <n v="268"/>
    <n v="15"/>
    <n v="677693"/>
    <n v="4014113"/>
    <n v="12108125"/>
    <n v="159867821"/>
    <n v="0"/>
    <s v="\\FS1\2018\123456\2018\P\001\CC\2083711b-2405-4081-a4bf-0619c8375f1b\GLI.xml"/>
    <n v="8"/>
    <n v="0"/>
    <s v="\\FS1\2018\123456\2018\P\001\CC\2083711b-2405-4081-a4bf-0619c8375f1b\CFf_2083711b-2405-4081-a4bf-0619c8375f1b_2083711b-2405-4081-a4bf-0619c8375f1b.docx"/>
    <n v="209"/>
    <n v="0"/>
    <n v="0"/>
    <n v="0"/>
    <n v="0"/>
    <n v="0"/>
    <n v="0"/>
    <n v="0"/>
    <n v="0"/>
    <d v="2020-01-27T14:41:11"/>
    <d v="2020-02-08T21:10:56"/>
    <d v="2020-01-27T14:39:17"/>
    <n v="0"/>
    <n v="0"/>
    <n v="0"/>
    <n v="0"/>
    <n v="0"/>
    <n v="0"/>
    <n v="3812938"/>
    <n v="2"/>
    <n v="1"/>
    <n v="181621884"/>
    <n v="268"/>
    <n v="15"/>
    <n v="0"/>
    <n v="0"/>
    <n v="15"/>
    <n v="0"/>
    <n v="0"/>
    <n v="15"/>
    <n v="6811498"/>
    <n v="4"/>
    <n v="15"/>
    <n v="181621884"/>
    <n v="268"/>
    <n v="15"/>
    <n v="0"/>
    <n v="0"/>
    <n v="0"/>
    <n v="0"/>
    <n v="0"/>
    <n v="0"/>
    <n v="3122274"/>
    <n v="2"/>
    <n v="0"/>
    <n v="181621884"/>
    <n v="268"/>
    <n v="15"/>
    <s v="domain\PeerSvc"/>
    <x v="1531"/>
    <n v="1"/>
  </r>
  <r>
    <s v="\\FS1\2018\124988"/>
    <n v="8"/>
    <n v="1367882656"/>
    <n v="5258"/>
    <n v="111"/>
    <n v="260152"/>
    <n v="1014162"/>
    <n v="12323267"/>
    <n v="98970469"/>
    <n v="0"/>
    <s v="\\FS1\2018\123456\2018\I\001\CC\2083711b-2405-4081-a4bf-0619c8375f1b\LGP.docx"/>
    <n v="8"/>
    <n v="0"/>
    <s v="\\FS1\2018\123456\2018\I\001\CC\2083711b-2405-4081-a4bf-0619c8375f1b\CFf_2083711b-2405-4081-a4bf-0619c8375f1b_2083711b-2405-4081-a4bf-0619c8375f1b.docx"/>
    <n v="209"/>
    <n v="0"/>
    <n v="0"/>
    <n v="0"/>
    <n v="0"/>
    <n v="0"/>
    <n v="0"/>
    <n v="0"/>
    <n v="0"/>
    <d v="2020-02-08T18:01:53"/>
    <d v="2020-02-09T01:13:37"/>
    <d v="2020-02-08T18:01:48"/>
    <n v="3239840"/>
    <n v="13"/>
    <n v="9"/>
    <n v="38813070"/>
    <n v="135"/>
    <n v="25"/>
    <n v="113063654"/>
    <n v="410"/>
    <n v="70"/>
    <n v="1367882656"/>
    <n v="5258"/>
    <n v="111"/>
    <n v="14730322"/>
    <n v="53"/>
    <n v="111"/>
    <n v="62657153"/>
    <n v="229"/>
    <n v="111"/>
    <n v="151137252"/>
    <n v="561"/>
    <n v="111"/>
    <n v="1367882656"/>
    <n v="5258"/>
    <n v="111"/>
    <n v="4535166"/>
    <n v="19"/>
    <n v="0"/>
    <n v="46265156"/>
    <n v="178"/>
    <n v="3"/>
    <n v="122528956"/>
    <n v="469"/>
    <n v="32"/>
    <n v="1367882656"/>
    <n v="5258"/>
    <n v="111"/>
    <s v="domain\PeerSvc"/>
    <x v="1532"/>
    <n v="1"/>
  </r>
  <r>
    <s v="\\FS1\2018\124989"/>
    <n v="8"/>
    <n v="213622171"/>
    <n v="684"/>
    <n v="73"/>
    <n v="312313"/>
    <n v="2762653"/>
    <n v="2926331"/>
    <n v="74278311"/>
    <n v="0"/>
    <s v="\\FS1\2018\123456\2018\I\001\PC\SP\2083711b-2405-4081-a4bf-0619c8375f1b\"/>
    <n v="8"/>
    <n v="0"/>
    <s v="\\FS1\2018\123456\2018\P\001\CC\2083711b-2405-4081-a4bf-0619c8375f1b\FC_CFf_2083711b-2405-4081-a4bf-0619c8375f1b_2083711b-2405-4081-a4bf-0619c8375f1b.docx"/>
    <n v="212"/>
    <n v="0"/>
    <n v="0"/>
    <n v="0"/>
    <n v="0"/>
    <n v="0"/>
    <n v="0"/>
    <n v="0"/>
    <n v="0"/>
    <d v="2020-01-29T13:30:07"/>
    <d v="2020-02-08T21:01:04"/>
    <d v="2020-01-29T11:01:43"/>
    <n v="0"/>
    <n v="0"/>
    <n v="0"/>
    <n v="0"/>
    <n v="0"/>
    <n v="0"/>
    <n v="95323967"/>
    <n v="314"/>
    <n v="35"/>
    <n v="213622171"/>
    <n v="684"/>
    <n v="73"/>
    <n v="0"/>
    <n v="0"/>
    <n v="73"/>
    <n v="250657"/>
    <n v="1"/>
    <n v="73"/>
    <n v="115177855"/>
    <n v="343"/>
    <n v="73"/>
    <n v="213622171"/>
    <n v="684"/>
    <n v="73"/>
    <n v="0"/>
    <n v="0"/>
    <n v="0"/>
    <n v="0"/>
    <n v="0"/>
    <n v="0"/>
    <n v="76378251"/>
    <n v="287"/>
    <n v="8"/>
    <n v="213622171"/>
    <n v="684"/>
    <n v="73"/>
    <s v="domain\PeerSvc"/>
    <x v="1533"/>
    <n v="1"/>
  </r>
  <r>
    <s v="\\FS1\2018\124990"/>
    <n v="8"/>
    <n v="2220141823"/>
    <n v="4022"/>
    <n v="292"/>
    <n v="551999"/>
    <n v="9492829"/>
    <n v="7603225"/>
    <n v="560020371"/>
    <n v="0"/>
    <s v="\\FS1\2018\123456\2018\F\001\CC\2083711b-2405-4081-a4bf-0619c8375f1b\GLI.xml"/>
    <n v="8"/>
    <n v="0"/>
    <s v="\\FS1\2018\123456\2018\I\002\CC\2083711b-2405-4081-a4bf-0619c8375f1b\CF_5100_2083711b-2405-4081-a4bf-0619c8375f1b_2083711b-2405-4081-a4bf-0619c8375f1b.docx"/>
    <n v="211"/>
    <n v="0"/>
    <n v="0"/>
    <n v="0"/>
    <n v="0"/>
    <n v="0"/>
    <n v="0"/>
    <n v="0"/>
    <n v="0"/>
    <d v="2020-02-08T21:43:44"/>
    <d v="2020-02-09T01:24:46"/>
    <d v="2020-02-08T21:24:51"/>
    <n v="83546802"/>
    <n v="98"/>
    <n v="15"/>
    <n v="118266940"/>
    <n v="174"/>
    <n v="25"/>
    <n v="250967640"/>
    <n v="432"/>
    <n v="51"/>
    <n v="2220141823"/>
    <n v="4022"/>
    <n v="292"/>
    <n v="99234550"/>
    <n v="113"/>
    <n v="292"/>
    <n v="168487836"/>
    <n v="224"/>
    <n v="292"/>
    <n v="385447727"/>
    <n v="542"/>
    <n v="292"/>
    <n v="2220141823"/>
    <n v="4022"/>
    <n v="292"/>
    <n v="88654643"/>
    <n v="100"/>
    <n v="1"/>
    <n v="140351732"/>
    <n v="199"/>
    <n v="9"/>
    <n v="305817145"/>
    <n v="487"/>
    <n v="23"/>
    <n v="2220141823"/>
    <n v="4022"/>
    <n v="292"/>
    <s v="domain\PeerSvc"/>
    <x v="1534"/>
    <n v="1"/>
  </r>
  <r>
    <s v="\\FS1\2018\124991"/>
    <n v="8"/>
    <n v="545640232"/>
    <n v="1525"/>
    <n v="163"/>
    <n v="357796"/>
    <n v="8398097"/>
    <n v="3347486"/>
    <n v="174151316"/>
    <n v="0"/>
    <s v="\\FS1\2018\123456\2018\I\002\PC\PP\2083711b-2405-4081-a4bf-0619c8375f1b.cp"/>
    <n v="8"/>
    <n v="0"/>
    <s v="\\FS1\2018\123456\2018\I\002\CC\2083711b-2405-4081-a4bf-0619c8375f1b\FC_CFf_2083711b-2405-4081-a4bf-0619c8375f1b_2083711b-2405-4081-a4bf-0619c8375f1b.docx"/>
    <n v="212"/>
    <n v="0"/>
    <n v="0"/>
    <n v="0"/>
    <n v="0"/>
    <n v="0"/>
    <n v="0"/>
    <n v="0"/>
    <n v="0"/>
    <d v="2020-02-06T19:12:50"/>
    <d v="2020-02-08T21:01:04"/>
    <d v="2020-02-06T19:12:45"/>
    <n v="0"/>
    <n v="0"/>
    <n v="0"/>
    <n v="11109540"/>
    <n v="26"/>
    <n v="8"/>
    <n v="27408924"/>
    <n v="97"/>
    <n v="22"/>
    <n v="545640232"/>
    <n v="1525"/>
    <n v="163"/>
    <n v="0"/>
    <n v="0"/>
    <n v="163"/>
    <n v="25798391"/>
    <n v="49"/>
    <n v="163"/>
    <n v="70543611"/>
    <n v="167"/>
    <n v="163"/>
    <n v="545640232"/>
    <n v="1525"/>
    <n v="163"/>
    <n v="0"/>
    <n v="0"/>
    <n v="0"/>
    <n v="18782862"/>
    <n v="36"/>
    <n v="1"/>
    <n v="50780314"/>
    <n v="128"/>
    <n v="4"/>
    <n v="545640232"/>
    <n v="1525"/>
    <n v="163"/>
    <s v="domain\PeerSvc"/>
    <x v="1535"/>
    <n v="1"/>
  </r>
  <r>
    <s v="\\FS1\2018\124992"/>
    <n v="8"/>
    <n v="232401280"/>
    <n v="798"/>
    <n v="28"/>
    <n v="291229"/>
    <n v="9940363"/>
    <n v="8300045"/>
    <n v="83248002"/>
    <n v="0"/>
    <s v="\\FS1\2018\123456\2018\I\003\CC\2083711b-2405-4081-a4bf-0619c8375f1b\LGP.docx"/>
    <n v="8"/>
    <n v="0"/>
    <s v="\\FS1\2018\123456\2018\I\001\CC\2083711b-2405-4081-a4bf-0619c8375f1b\CFf_2083711b-2405-4081-a4bf-0619c8375f1b_2083711b-2405-4081-a4bf-0619c8375f1b.docx"/>
    <n v="209"/>
    <n v="0"/>
    <n v="0"/>
    <n v="0"/>
    <n v="0"/>
    <n v="0"/>
    <n v="0"/>
    <n v="0"/>
    <n v="0"/>
    <d v="2020-02-07T20:35:43"/>
    <d v="2020-02-09T01:12:38"/>
    <d v="2020-02-07T20:35:28"/>
    <n v="0"/>
    <n v="0"/>
    <n v="0"/>
    <n v="16255927"/>
    <n v="38"/>
    <n v="4"/>
    <n v="44002222"/>
    <n v="124"/>
    <n v="5"/>
    <n v="232401280"/>
    <n v="798"/>
    <n v="28"/>
    <n v="5112880"/>
    <n v="6"/>
    <n v="28"/>
    <n v="19322059"/>
    <n v="48"/>
    <n v="28"/>
    <n v="61194494"/>
    <n v="150"/>
    <n v="28"/>
    <n v="232401280"/>
    <n v="798"/>
    <n v="28"/>
    <n v="0"/>
    <n v="0"/>
    <n v="0"/>
    <n v="17513433"/>
    <n v="39"/>
    <n v="0"/>
    <n v="47832725"/>
    <n v="134"/>
    <n v="1"/>
    <n v="232401280"/>
    <n v="798"/>
    <n v="28"/>
    <s v="domain\PeerSvc"/>
    <x v="1536"/>
    <n v="1"/>
  </r>
  <r>
    <s v="\\FS1\2018\124993"/>
    <n v="8"/>
    <n v="353673076"/>
    <n v="3138"/>
    <n v="394"/>
    <n v="112706"/>
    <n v="1194996"/>
    <n v="897647"/>
    <n v="119914514"/>
    <n v="0"/>
    <s v="\\FS1\2018\123456\2018\S\001\CC\2083711b-2405-4081-a4bf-0619c8375f1b\GLI.xml"/>
    <n v="8"/>
    <n v="0"/>
    <s v="\\FS1\2018\123456\2018\I\001\CC\2083711b-2405-4081-a4bf-0619c8375f1b\CF_45100_2083711b-2405-4081-a4bf-0619c8375f1b_2083711b-2405-4081-a4bf-0619c8375f1b.docx"/>
    <n v="212"/>
    <n v="0"/>
    <n v="0"/>
    <n v="0"/>
    <n v="0"/>
    <n v="0"/>
    <n v="0"/>
    <n v="1"/>
    <n v="0"/>
    <d v="2020-02-04T09:33:34"/>
    <d v="2020-02-08T20:56:03"/>
    <d v="2020-02-04T09:33:34"/>
    <n v="0"/>
    <n v="0"/>
    <n v="0"/>
    <n v="1064434"/>
    <n v="14"/>
    <n v="6"/>
    <n v="6956131"/>
    <n v="80"/>
    <n v="28"/>
    <n v="353673076"/>
    <n v="3138"/>
    <n v="394"/>
    <n v="601341"/>
    <n v="2"/>
    <n v="394"/>
    <n v="5203256"/>
    <n v="30"/>
    <n v="394"/>
    <n v="22947360"/>
    <n v="199"/>
    <n v="394"/>
    <n v="353673076"/>
    <n v="3138"/>
    <n v="394"/>
    <n v="0"/>
    <n v="0"/>
    <n v="0"/>
    <n v="828958"/>
    <n v="11"/>
    <n v="2"/>
    <n v="3132292"/>
    <n v="67"/>
    <n v="13"/>
    <n v="353673076"/>
    <n v="3138"/>
    <n v="394"/>
    <s v="domain\PeerSvc"/>
    <x v="1537"/>
    <n v="1"/>
  </r>
  <r>
    <s v="\\FS1\2018\124994"/>
    <n v="8"/>
    <n v="224142908"/>
    <n v="303"/>
    <n v="64"/>
    <n v="739745"/>
    <n v="19758324"/>
    <n v="3502232"/>
    <n v="129177804"/>
    <n v="0"/>
    <s v="\\FS1\2018\123456\2018\I\001\CC\2083711b-2405-4081-a4bf-0619c8375f1b\GLI.xml"/>
    <n v="8"/>
    <n v="0"/>
    <s v="\\FS1\2018\123456\2018\P\001\CC\2083711b-2405-4081-a4bf-0619c8375f1b\CF_702_2083711b-2405-4081-a4bf-0619c8375f1b_2083711b-2405-4081-a4bf-0619c8375f1b.docx"/>
    <n v="210"/>
    <n v="0"/>
    <n v="0"/>
    <n v="0"/>
    <n v="0"/>
    <n v="0"/>
    <n v="0"/>
    <n v="0"/>
    <n v="0"/>
    <d v="2020-02-08T13:41:26"/>
    <d v="2020-02-09T00:44:58"/>
    <d v="2020-02-08T13:40:10"/>
    <n v="0"/>
    <n v="0"/>
    <n v="1"/>
    <n v="1840678"/>
    <n v="4"/>
    <n v="1"/>
    <n v="10375142"/>
    <n v="102"/>
    <n v="26"/>
    <n v="224142908"/>
    <n v="303"/>
    <n v="64"/>
    <n v="3609664"/>
    <n v="3"/>
    <n v="64"/>
    <n v="5808410"/>
    <n v="9"/>
    <n v="64"/>
    <n v="15669581"/>
    <n v="107"/>
    <n v="64"/>
    <n v="224142908"/>
    <n v="303"/>
    <n v="64"/>
    <n v="2128806"/>
    <n v="1"/>
    <n v="0"/>
    <n v="3967732"/>
    <n v="5"/>
    <n v="0"/>
    <n v="14448544"/>
    <n v="105"/>
    <n v="19"/>
    <n v="224142908"/>
    <n v="303"/>
    <n v="64"/>
    <s v="domain\PeerSvc"/>
    <x v="1538"/>
    <n v="1"/>
  </r>
  <r>
    <s v="\\FS1\2018\124995"/>
    <n v="8"/>
    <n v="196464091"/>
    <n v="718"/>
    <n v="64"/>
    <n v="273626"/>
    <n v="1660361"/>
    <n v="3069751"/>
    <n v="93781972"/>
    <n v="0"/>
    <s v="\\FS1\2018\123456\2018\P\001\CC\2083711b-2405-4081-a4bf-0619c8375f1b\GLI.xml"/>
    <n v="8"/>
    <n v="0"/>
    <s v="\\FS1\2018\123456\2018\I\001\CC\2083711b-2405-4081-a4bf-0619c8375f1b\Cache_CFf_2083711b-2405-4081-a4bf-0619c8375f1b_2083711b-2405-4081-a4bf-0619c8375f1b.docx"/>
    <n v="215"/>
    <n v="0"/>
    <n v="0"/>
    <n v="0"/>
    <n v="0"/>
    <n v="0"/>
    <n v="0"/>
    <n v="0"/>
    <n v="0"/>
    <d v="2020-02-06T13:51:05"/>
    <d v="2020-02-08T21:21:14"/>
    <d v="2020-02-06T13:50:57"/>
    <n v="0"/>
    <n v="0"/>
    <n v="0"/>
    <n v="1040547"/>
    <n v="4"/>
    <n v="1"/>
    <n v="120311888"/>
    <n v="490"/>
    <n v="28"/>
    <n v="196464091"/>
    <n v="718"/>
    <n v="64"/>
    <n v="0"/>
    <n v="0"/>
    <n v="64"/>
    <n v="1274952"/>
    <n v="5"/>
    <n v="64"/>
    <n v="125419558"/>
    <n v="500"/>
    <n v="64"/>
    <n v="196464091"/>
    <n v="718"/>
    <n v="64"/>
    <n v="0"/>
    <n v="0"/>
    <n v="0"/>
    <n v="1040547"/>
    <n v="4"/>
    <n v="0"/>
    <n v="119742231"/>
    <n v="488"/>
    <n v="16"/>
    <n v="196464091"/>
    <n v="718"/>
    <n v="64"/>
    <s v="domain\PeerSvc"/>
    <x v="1539"/>
    <n v="1"/>
  </r>
  <r>
    <s v="\\FS1\2018\124996"/>
    <n v="8"/>
    <n v="31772993"/>
    <n v="71"/>
    <n v="13"/>
    <n v="447506"/>
    <n v="1501497"/>
    <n v="2444076"/>
    <n v="28959945"/>
    <n v="0"/>
    <s v="\\FS1\2018\123456\2018\P\001\CC\2083711b-2405-4081-a4bf-0619c8375f1b\LGP.docx"/>
    <n v="8"/>
    <n v="0"/>
    <s v="\\FS1\2018\123456\2018\P\001\CC\2083711b-2405-4081-a4bf-0619c8375f1b\LGP.docx"/>
    <n v="142"/>
    <n v="0"/>
    <n v="0"/>
    <n v="0"/>
    <n v="0"/>
    <n v="0"/>
    <n v="0"/>
    <n v="0"/>
    <n v="0"/>
    <d v="2020-01-16T10:36:58"/>
    <d v="2020-02-08T21:21:58"/>
    <d v="2020-01-16T10:31:20"/>
    <n v="0"/>
    <n v="0"/>
    <n v="0"/>
    <n v="0"/>
    <n v="0"/>
    <n v="0"/>
    <n v="488053"/>
    <n v="1"/>
    <n v="1"/>
    <n v="31772993"/>
    <n v="71"/>
    <n v="13"/>
    <n v="0"/>
    <n v="0"/>
    <n v="13"/>
    <n v="0"/>
    <n v="0"/>
    <n v="13"/>
    <n v="976106"/>
    <n v="2"/>
    <n v="13"/>
    <n v="31772993"/>
    <n v="71"/>
    <n v="13"/>
    <n v="0"/>
    <n v="0"/>
    <n v="0"/>
    <n v="0"/>
    <n v="0"/>
    <n v="0"/>
    <n v="488053"/>
    <n v="1"/>
    <n v="0"/>
    <n v="31772993"/>
    <n v="71"/>
    <n v="13"/>
    <s v="domain\PeerSvc"/>
    <x v="1540"/>
    <n v="1"/>
  </r>
  <r>
    <s v="\\FS1\2018\124997"/>
    <n v="8"/>
    <n v="2156788688"/>
    <n v="12387"/>
    <n v="1959"/>
    <n v="174117"/>
    <n v="14334036"/>
    <n v="1100964"/>
    <n v="111234281"/>
    <n v="0"/>
    <s v="\\FS1\2018\123456\2018\C\001\PC\SP\2083711b-2405-4081-a4bf-0619c8375f1b\"/>
    <n v="8"/>
    <n v="0"/>
    <s v="\\FS1\2018\123456\2018\I\003\CC\2083711b-2405-4081-a4bf-0619c8375f1b\Cache_offd_2083711b-2405-4081-a4bf-0619c8375f1b_2083711b-2405-4081-a4bf-0619c8375f1b.docx"/>
    <n v="210"/>
    <n v="0"/>
    <n v="0"/>
    <n v="0"/>
    <n v="0"/>
    <n v="0"/>
    <n v="0"/>
    <n v="10"/>
    <n v="1"/>
    <d v="2020-02-07T14:21:27"/>
    <d v="2020-02-09T01:24:35"/>
    <d v="2020-02-07T14:21:27"/>
    <n v="0"/>
    <n v="0"/>
    <n v="0"/>
    <n v="1480948"/>
    <n v="10"/>
    <n v="11"/>
    <n v="141793694"/>
    <n v="562"/>
    <n v="62"/>
    <n v="2156788688"/>
    <n v="12387"/>
    <n v="1959"/>
    <n v="1017911"/>
    <n v="8"/>
    <n v="1959"/>
    <n v="26365576"/>
    <n v="73"/>
    <n v="1959"/>
    <n v="311427775"/>
    <n v="1124"/>
    <n v="1959"/>
    <n v="2156788688"/>
    <n v="12387"/>
    <n v="1959"/>
    <n v="0"/>
    <n v="0"/>
    <n v="0"/>
    <n v="1175588"/>
    <n v="8"/>
    <n v="3"/>
    <n v="144520617"/>
    <n v="560"/>
    <n v="18"/>
    <n v="2156788688"/>
    <n v="12387"/>
    <n v="1959"/>
    <s v="domain\PeerSvc"/>
    <x v="1541"/>
    <n v="1"/>
  </r>
  <r>
    <s v="\\FS1\2018\124998"/>
    <n v="8"/>
    <n v="162963004"/>
    <n v="188"/>
    <n v="66"/>
    <n v="866824"/>
    <n v="8507515"/>
    <n v="2469136"/>
    <n v="104332538"/>
    <n v="0"/>
    <s v="\\FS1\2018\123456\2018\S\001\CC\2083711b-2405-4081-a4bf-0619c8375f1b\LGP.docx"/>
    <n v="8"/>
    <n v="0"/>
    <s v="\\FS1\2018\123456\2018\S\001\CC\2083711b-2405-4081-a4bf-0619c8375f1b\LGP.docx"/>
    <n v="142"/>
    <n v="0"/>
    <n v="0"/>
    <n v="0"/>
    <n v="0"/>
    <n v="0"/>
    <n v="0"/>
    <n v="0"/>
    <n v="0"/>
    <d v="2020-01-31T12:43:05"/>
    <d v="2020-02-08T20:55:42"/>
    <d v="2020-01-31T12:42:43"/>
    <n v="0"/>
    <n v="0"/>
    <n v="0"/>
    <n v="0"/>
    <n v="0"/>
    <n v="0"/>
    <n v="2044700"/>
    <n v="3"/>
    <n v="1"/>
    <n v="162963004"/>
    <n v="188"/>
    <n v="66"/>
    <n v="0"/>
    <n v="0"/>
    <n v="66"/>
    <n v="0"/>
    <n v="0"/>
    <n v="66"/>
    <n v="17254155"/>
    <n v="12"/>
    <n v="66"/>
    <n v="162963004"/>
    <n v="188"/>
    <n v="66"/>
    <n v="0"/>
    <n v="0"/>
    <n v="0"/>
    <n v="0"/>
    <n v="0"/>
    <n v="0"/>
    <n v="13926710"/>
    <n v="8"/>
    <n v="0"/>
    <n v="162963004"/>
    <n v="188"/>
    <n v="66"/>
    <s v="domain\PeerSvc"/>
    <x v="1542"/>
    <n v="1"/>
  </r>
  <r>
    <s v="\\FS1\2018\124999"/>
    <n v="8"/>
    <n v="7203625"/>
    <n v="11"/>
    <n v="7"/>
    <n v="654875"/>
    <n v="995975"/>
    <n v="1029089"/>
    <n v="7203625"/>
    <n v="0"/>
    <s v="\\FS1\2018\123456\2018\C\001\CC\2083711b-2405-4081-a4bf-0619c8375f1b\LGP.docx"/>
    <n v="8"/>
    <n v="0"/>
    <s v="\\FS1\2018\123456\2018\C\001\CC\2083711b-2405-4081-a4bf-0619c8375f1b\LGP.docx"/>
    <n v="142"/>
    <n v="0"/>
    <n v="0"/>
    <n v="0"/>
    <n v="0"/>
    <n v="0"/>
    <n v="0"/>
    <n v="0"/>
    <n v="0"/>
    <d v="2019-06-27T18:40:36"/>
    <d v="2020-02-08T20:44:34"/>
    <d v="2019-06-27T17:31:47"/>
    <n v="0"/>
    <n v="0"/>
    <n v="0"/>
    <n v="0"/>
    <n v="0"/>
    <n v="0"/>
    <n v="0"/>
    <n v="0"/>
    <n v="0"/>
    <n v="7203625"/>
    <n v="11"/>
    <n v="7"/>
    <n v="0"/>
    <n v="0"/>
    <n v="7"/>
    <n v="0"/>
    <n v="0"/>
    <n v="7"/>
    <n v="0"/>
    <n v="0"/>
    <n v="7"/>
    <n v="7203625"/>
    <n v="11"/>
    <n v="7"/>
    <n v="0"/>
    <n v="0"/>
    <n v="0"/>
    <n v="0"/>
    <n v="0"/>
    <n v="0"/>
    <n v="0"/>
    <n v="0"/>
    <n v="0"/>
    <n v="7203625"/>
    <n v="11"/>
    <n v="7"/>
    <s v="domain\PeerSvc"/>
    <x v="1543"/>
    <n v="0"/>
  </r>
  <r>
    <s v="\\FS1\2018\125000"/>
    <n v="8"/>
    <n v="76000045"/>
    <n v="174"/>
    <n v="59"/>
    <n v="436781"/>
    <n v="4055882"/>
    <n v="1288136"/>
    <n v="35903279"/>
    <n v="0"/>
    <s v="\\FS1\2018\123456\2018\F\001\CC\2083711b-2405-4081-a4bf-0619c8375f1b\GLI.xml"/>
    <n v="8"/>
    <n v="0"/>
    <s v="\\FS1\2018\123456\2018\F\001\CC\2083711b-2405-4081-a4bf-0619c8375f1b\CFf_2083711b-2405-4081-a4bf-0619c8375f1b_2083711b-2405-4081-a4bf-0619c8375f1b.docx"/>
    <n v="209"/>
    <n v="0"/>
    <n v="0"/>
    <n v="0"/>
    <n v="0"/>
    <n v="0"/>
    <n v="0"/>
    <n v="0"/>
    <n v="0"/>
    <d v="2020-01-31T13:48:27"/>
    <d v="2020-02-08T21:25:59"/>
    <d v="2020-01-31T13:31:12"/>
    <n v="0"/>
    <n v="0"/>
    <n v="0"/>
    <n v="0"/>
    <n v="0"/>
    <n v="0"/>
    <n v="1363971"/>
    <n v="4"/>
    <n v="3"/>
    <n v="76000045"/>
    <n v="174"/>
    <n v="59"/>
    <n v="0"/>
    <n v="0"/>
    <n v="59"/>
    <n v="0"/>
    <n v="0"/>
    <n v="59"/>
    <n v="1363971"/>
    <n v="4"/>
    <n v="59"/>
    <n v="76000045"/>
    <n v="174"/>
    <n v="59"/>
    <n v="0"/>
    <n v="0"/>
    <n v="0"/>
    <n v="0"/>
    <n v="0"/>
    <n v="0"/>
    <n v="480101"/>
    <n v="2"/>
    <n v="0"/>
    <n v="76000045"/>
    <n v="174"/>
    <n v="59"/>
    <s v="domain\PeerSvc"/>
    <x v="1544"/>
    <n v="1"/>
  </r>
  <r>
    <s v="\\FS1\2018\125001"/>
    <n v="8"/>
    <n v="200053104"/>
    <n v="880"/>
    <n v="139"/>
    <n v="227333"/>
    <n v="1397279"/>
    <n v="1439230"/>
    <n v="137651766"/>
    <n v="0"/>
    <s v="\\FS1\2018\123456\2018\F\001\CC\2083711b-2405-4081-a4bf-0619c8375f1b\GLI.xml"/>
    <n v="8"/>
    <n v="0"/>
    <s v="\\FS1\2018\123456\2018\F\001\CC\2083711b-2405-4081-a4bf-0619c8375f1b\CFf_2083711b-2405-4081-a4bf-0619c8375f1b_2083711b-2405-4081-a4bf-0619c8375f1b.docx"/>
    <n v="209"/>
    <n v="0"/>
    <n v="0"/>
    <n v="0"/>
    <n v="0"/>
    <n v="0"/>
    <n v="0"/>
    <n v="0"/>
    <n v="0"/>
    <d v="2020-02-08T12:26:39"/>
    <d v="2020-02-09T00:42:46"/>
    <d v="2020-02-08T12:26:02"/>
    <n v="364944"/>
    <n v="2"/>
    <n v="5"/>
    <n v="2212915"/>
    <n v="10"/>
    <n v="8"/>
    <n v="63879847"/>
    <n v="145"/>
    <n v="16"/>
    <n v="200053104"/>
    <n v="880"/>
    <n v="139"/>
    <n v="1642258"/>
    <n v="5"/>
    <n v="139"/>
    <n v="6715417"/>
    <n v="19"/>
    <n v="139"/>
    <n v="129526803"/>
    <n v="272"/>
    <n v="139"/>
    <n v="200053104"/>
    <n v="880"/>
    <n v="139"/>
    <n v="1277314"/>
    <n v="4"/>
    <n v="1"/>
    <n v="4276216"/>
    <n v="13"/>
    <n v="1"/>
    <n v="71270113"/>
    <n v="155"/>
    <n v="3"/>
    <n v="200053104"/>
    <n v="880"/>
    <n v="139"/>
    <s v="domain\PeerSvc"/>
    <x v="1545"/>
    <n v="1"/>
  </r>
  <r>
    <s v="\\FS1\2018\125002"/>
    <n v="8"/>
    <n v="858164383"/>
    <n v="2054"/>
    <n v="240"/>
    <n v="417801"/>
    <n v="2771981"/>
    <n v="3575684"/>
    <n v="245805879"/>
    <n v="0"/>
    <s v="\\FS1\2018\123456\2018\P\001\CC\2083711b-2405-4081-a4bf-0619c8375f1b\GLI.xml"/>
    <n v="8"/>
    <n v="0"/>
    <s v="\\FS1\2018\123456\2018\C\001\CC\2083711b-2405-4081-a4bf-0619c8375f1b\FC_CFf_2083711b-2405-4081-a4bf-0619c8375f1b_2083711b-2405-4081-a4bf-0619c8375f1b.docx"/>
    <n v="212"/>
    <n v="0"/>
    <n v="0"/>
    <n v="0"/>
    <n v="0"/>
    <n v="0"/>
    <n v="0"/>
    <n v="0"/>
    <n v="0"/>
    <d v="2020-02-08T14:42:59"/>
    <d v="2020-02-09T00:24:14"/>
    <d v="2020-02-08T14:42:19"/>
    <n v="504089"/>
    <n v="1"/>
    <n v="1"/>
    <n v="4344499"/>
    <n v="8"/>
    <n v="7"/>
    <n v="220720128"/>
    <n v="342"/>
    <n v="13"/>
    <n v="858164383"/>
    <n v="2054"/>
    <n v="240"/>
    <n v="977002"/>
    <n v="2"/>
    <n v="240"/>
    <n v="8814509"/>
    <n v="15"/>
    <n v="240"/>
    <n v="438802440"/>
    <n v="682"/>
    <n v="240"/>
    <n v="858164383"/>
    <n v="2054"/>
    <n v="240"/>
    <n v="977002"/>
    <n v="2"/>
    <n v="0"/>
    <n v="6904224"/>
    <n v="12"/>
    <n v="1"/>
    <n v="223703683"/>
    <n v="352"/>
    <n v="1"/>
    <n v="858164383"/>
    <n v="2054"/>
    <n v="240"/>
    <s v="domain\PeerSvc"/>
    <x v="1546"/>
    <n v="1"/>
  </r>
  <r>
    <s v="\\FS1\2018\125003"/>
    <n v="8"/>
    <n v="82432002"/>
    <n v="194"/>
    <n v="43"/>
    <n v="424907"/>
    <n v="935887"/>
    <n v="1917023"/>
    <n v="82288989"/>
    <n v="0"/>
    <s v="\\FS1\2018\123456\2018\X\001\CC\2083711b-2405-4081-a4bf-0619c8375f1b\LGP.docx"/>
    <n v="8"/>
    <n v="0"/>
    <s v="\\FS1\2018\123456\2018\X\001\CC\2083711b-2405-4081-a4bf-0619c8375f1b\LGP.docx"/>
    <n v="142"/>
    <n v="0"/>
    <n v="0"/>
    <n v="0"/>
    <n v="0"/>
    <n v="0"/>
    <n v="0"/>
    <n v="0"/>
    <n v="0"/>
    <d v="2020-02-07T19:34:38"/>
    <d v="2020-02-09T01:05:38"/>
    <d v="2020-02-07T17:51:07"/>
    <n v="0"/>
    <n v="0"/>
    <n v="0"/>
    <n v="6758880"/>
    <n v="16"/>
    <n v="9"/>
    <n v="23359617"/>
    <n v="47"/>
    <n v="15"/>
    <n v="82160568"/>
    <n v="192"/>
    <n v="43"/>
    <n v="3315268"/>
    <n v="5"/>
    <n v="43"/>
    <n v="11378968"/>
    <n v="23"/>
    <n v="43"/>
    <n v="27887293"/>
    <n v="54"/>
    <n v="43"/>
    <n v="82432002"/>
    <n v="194"/>
    <n v="43"/>
    <n v="0"/>
    <n v="0"/>
    <n v="0"/>
    <n v="5283418"/>
    <n v="14"/>
    <n v="1"/>
    <n v="14351221"/>
    <n v="34"/>
    <n v="3"/>
    <n v="82432002"/>
    <n v="194"/>
    <n v="43"/>
    <s v="domain\PeerSvc"/>
    <x v="1547"/>
    <n v="1"/>
  </r>
  <r>
    <s v="\\FS1\2018\125004"/>
    <n v="8"/>
    <n v="12135897770"/>
    <n v="48509"/>
    <n v="4891"/>
    <n v="250178"/>
    <n v="7646154"/>
    <n v="2481271"/>
    <n v="3878587494"/>
    <n v="0"/>
    <s v="\\FS1\2018\123456\2018\F\002\CC\2083711b-2405-4081-a4bf-0619c8375f1b\CFf_2083711b-2405-4081-a4bf-0619c8375f1b_2083711b-2405-4081-a4bf-0619c8375f1b.docx"/>
    <n v="8"/>
    <n v="0"/>
    <s v="\\FS1\2018\123456\2018\I\010\CC\2083711b-2405-4081-a4bf-0619c8375f1b\Cache_CFf_2083711b-2405-4081-a4bf-0619c8375f1b_2083711b-2405-4081-a4bf-0619c8375f1b.docx"/>
    <n v="215"/>
    <n v="0"/>
    <n v="0"/>
    <n v="0"/>
    <n v="0"/>
    <n v="0"/>
    <n v="6"/>
    <n v="17"/>
    <n v="4"/>
    <d v="2020-02-08T19:36:34"/>
    <d v="2020-02-09T01:24:53"/>
    <d v="2020-02-08T19:29:56"/>
    <n v="8445340"/>
    <n v="29"/>
    <n v="25"/>
    <n v="397335326"/>
    <n v="2700"/>
    <n v="604"/>
    <n v="2927679294"/>
    <n v="13638"/>
    <n v="2170"/>
    <n v="11300858073"/>
    <n v="43853"/>
    <n v="4891"/>
    <n v="47805152"/>
    <n v="108"/>
    <n v="4891"/>
    <n v="531386501"/>
    <n v="3647"/>
    <n v="4891"/>
    <n v="3795793456"/>
    <n v="15783"/>
    <n v="4891"/>
    <n v="12135897770"/>
    <n v="48508"/>
    <n v="4891"/>
    <n v="20798792"/>
    <n v="46"/>
    <n v="2"/>
    <n v="156529689"/>
    <n v="1810"/>
    <n v="28"/>
    <n v="1808066285"/>
    <n v="10745"/>
    <n v="309"/>
    <n v="11040157396"/>
    <n v="43640"/>
    <n v="4891"/>
    <s v="domain\PeerSvc"/>
    <x v="1548"/>
    <n v="1"/>
  </r>
  <r>
    <s v="\\FS1\2018\125005"/>
    <n v="8"/>
    <n v="7061199371"/>
    <n v="22061"/>
    <n v="1939"/>
    <n v="320076"/>
    <n v="22395133"/>
    <n v="3641670"/>
    <n v="3259492411"/>
    <n v="0"/>
    <s v="\\FS1\2018\123456\2018\Y\001\CC\2083711b-2405-4081-a4bf-0619c8375f1b\GLI.xml"/>
    <n v="8"/>
    <n v="0"/>
    <s v="\\FS1\2018\123456\2018\S\001\CC\2083711b-2405-4081-a4bf-0619c8375f1b\Cache_CFf_2083711b-2405-4081-a4bf-0619c8375f1b_2083711b-2405-4081-a4bf-0619c8375f1b.docx"/>
    <n v="215"/>
    <n v="0"/>
    <n v="0"/>
    <n v="0"/>
    <n v="0"/>
    <n v="0"/>
    <n v="1"/>
    <n v="6"/>
    <n v="2"/>
    <d v="2020-02-08T17:04:48"/>
    <d v="2020-02-09T01:23:35"/>
    <d v="2020-02-08T16:46:05"/>
    <n v="2111641"/>
    <n v="15"/>
    <n v="18"/>
    <n v="43191442"/>
    <n v="101"/>
    <n v="29"/>
    <n v="593189835"/>
    <n v="1971"/>
    <n v="241"/>
    <n v="6800992605"/>
    <n v="20720"/>
    <n v="1939"/>
    <n v="60032185"/>
    <n v="95"/>
    <n v="1939"/>
    <n v="148681677"/>
    <n v="237"/>
    <n v="1939"/>
    <n v="882780151"/>
    <n v="2600"/>
    <n v="1939"/>
    <n v="7061199371"/>
    <n v="22061"/>
    <n v="1939"/>
    <n v="49433211"/>
    <n v="78"/>
    <n v="0"/>
    <n v="121904118"/>
    <n v="201"/>
    <n v="4"/>
    <n v="699750887"/>
    <n v="2084"/>
    <n v="189"/>
    <n v="6713320610"/>
    <n v="20630"/>
    <n v="1939"/>
    <s v="domain\PeerSvc"/>
    <x v="1549"/>
    <n v="1"/>
  </r>
  <r>
    <s v="\\FS1\2018\125006"/>
    <n v="8"/>
    <n v="5337441921"/>
    <n v="13505"/>
    <n v="1134"/>
    <n v="395219"/>
    <n v="21548081"/>
    <n v="4706738"/>
    <n v="2036689126"/>
    <n v="0"/>
    <s v="\\FS1\2018\123456\2018\I\001\PC\SP\2083711b-2405-4081-a4bf-0619c8375f1b\"/>
    <n v="8"/>
    <n v="0"/>
    <s v="\\FS1\2018\123456\2018\C\001\CC\2083711b-2405-4081-a4bf-0619c8375f1b\FC_CFf_2083711b-2405-4081-a4bf-0619c8375f1b_2083711b-2405-4081-a4bf-0619c8375f1b.docx"/>
    <n v="212"/>
    <n v="0"/>
    <n v="0"/>
    <n v="0"/>
    <n v="0"/>
    <n v="0"/>
    <n v="2"/>
    <n v="3"/>
    <n v="1"/>
    <d v="2020-02-07T18:39:35"/>
    <d v="2020-02-09T01:02:12"/>
    <d v="2020-02-07T18:25:26"/>
    <n v="0"/>
    <n v="0"/>
    <n v="0"/>
    <n v="6339008"/>
    <n v="23"/>
    <n v="14"/>
    <n v="1965977755"/>
    <n v="4428"/>
    <n v="615"/>
    <n v="5143010001"/>
    <n v="12419"/>
    <n v="1134"/>
    <n v="4001868"/>
    <n v="5"/>
    <n v="1134"/>
    <n v="37285399"/>
    <n v="60"/>
    <n v="1134"/>
    <n v="2458262872"/>
    <n v="4955"/>
    <n v="1134"/>
    <n v="5337441921"/>
    <n v="13505"/>
    <n v="1134"/>
    <n v="0"/>
    <n v="0"/>
    <n v="0"/>
    <n v="20502393"/>
    <n v="39"/>
    <n v="1"/>
    <n v="324946129"/>
    <n v="2711"/>
    <n v="67"/>
    <n v="5019295444"/>
    <n v="12298"/>
    <n v="1134"/>
    <s v="domain\PeerSvc"/>
    <x v="1550"/>
    <n v="1"/>
  </r>
  <r>
    <s v="\\FS1\2018\125007"/>
    <n v="8"/>
    <n v="2093261434"/>
    <n v="6450"/>
    <n v="677"/>
    <n v="324536"/>
    <n v="9297231"/>
    <n v="3091966"/>
    <n v="368084751"/>
    <n v="0"/>
    <s v="\\FS1\2018\123456\2018\K\001\CC\2083711b-2405-4081-a4bf-0619c8375f1b\GMI.xml"/>
    <n v="8"/>
    <n v="0"/>
    <s v="\\FS1\2018\123456\2018\C\001\CC\2083711b-2405-4081-a4bf-0619c8375f1b\Cache_CFf_2083711b-2405-4081-a4bf-0619c8375f1b_2083711b-2405-4081-a4bf-0619c8375f1b.docx"/>
    <n v="215"/>
    <n v="0"/>
    <n v="0"/>
    <n v="0"/>
    <n v="0"/>
    <n v="0"/>
    <n v="0"/>
    <n v="2"/>
    <n v="0"/>
    <d v="2020-02-08T12:47:21"/>
    <d v="2020-02-09T01:15:57"/>
    <d v="2020-02-08T12:47:16"/>
    <n v="1025448"/>
    <n v="2"/>
    <n v="1"/>
    <n v="31469388"/>
    <n v="81"/>
    <n v="33"/>
    <n v="118042099"/>
    <n v="366"/>
    <n v="91"/>
    <n v="2063348462"/>
    <n v="6314"/>
    <n v="677"/>
    <n v="17612172"/>
    <n v="31"/>
    <n v="677"/>
    <n v="69515956"/>
    <n v="117"/>
    <n v="677"/>
    <n v="196704011"/>
    <n v="441"/>
    <n v="677"/>
    <n v="2093261434"/>
    <n v="6450"/>
    <n v="677"/>
    <n v="3079194"/>
    <n v="3"/>
    <n v="0"/>
    <n v="41944202"/>
    <n v="84"/>
    <n v="10"/>
    <n v="118183666"/>
    <n v="343"/>
    <n v="28"/>
    <n v="1975473405"/>
    <n v="6177"/>
    <n v="677"/>
    <s v="domain\PeerSvc"/>
    <x v="1551"/>
    <n v="1"/>
  </r>
  <r>
    <s v="\\FS1\2018\125008"/>
    <n v="8"/>
    <n v="934025215"/>
    <n v="3054"/>
    <n v="333"/>
    <n v="305836"/>
    <n v="37984631"/>
    <n v="2804880"/>
    <n v="492776252"/>
    <n v="0"/>
    <s v="\\FS1\2018\123456\2018\X\001\CC\2083711b-2405-4081-a4bf-0619c8375f1b\GLI.xml"/>
    <n v="8"/>
    <n v="0"/>
    <s v="\\FS1\2018\123456\2018\C\001\CC\2083711b-2405-4081-a4bf-0619c8375f1b\FC_CFf_2083711b-2405-4081-a4bf-0619c8375f1b_2083711b-2405-4081-a4bf-0619c8375f1b.docx"/>
    <n v="212"/>
    <n v="0"/>
    <n v="0"/>
    <n v="0"/>
    <n v="0"/>
    <n v="0"/>
    <n v="0"/>
    <n v="1"/>
    <n v="0"/>
    <d v="2020-02-08T16:05:42"/>
    <d v="2020-02-09T01:08:46"/>
    <d v="2020-02-08T16:05:38"/>
    <n v="653721"/>
    <n v="1"/>
    <n v="1"/>
    <n v="31642354"/>
    <n v="57"/>
    <n v="10"/>
    <n v="72556807"/>
    <n v="159"/>
    <n v="29"/>
    <n v="928086672"/>
    <n v="3020"/>
    <n v="333"/>
    <n v="11561284"/>
    <n v="18"/>
    <n v="333"/>
    <n v="65255144"/>
    <n v="103"/>
    <n v="333"/>
    <n v="127575894"/>
    <n v="229"/>
    <n v="333"/>
    <n v="934025215"/>
    <n v="3054"/>
    <n v="333"/>
    <n v="653721"/>
    <n v="1"/>
    <n v="0"/>
    <n v="35552905"/>
    <n v="61"/>
    <n v="1"/>
    <n v="55960511"/>
    <n v="142"/>
    <n v="3"/>
    <n v="924883796"/>
    <n v="3019"/>
    <n v="333"/>
    <s v="domain\PeerSvc"/>
    <x v="1552"/>
    <n v="1"/>
  </r>
  <r>
    <s v="\\FS1\2018\125009"/>
    <n v="8"/>
    <n v="10354223070"/>
    <n v="17221"/>
    <n v="1677"/>
    <n v="601255"/>
    <n v="51326146"/>
    <n v="6174253"/>
    <n v="3868028154"/>
    <n v="0"/>
    <s v="\\FS1\2018\123456\2018\P\002\CC\2083711b-2405-4081-a4bf-0619c8375f1b\GLI.xml"/>
    <n v="8"/>
    <n v="0"/>
    <s v="\\FS1\2018\123456\2018\S\001\CC\2083711b-2405-4081-a4bf-0619c8375f1b\Cache_CF_46_2083711b-2405-4081-a4bf-0619c8375f1b_2083711b-2405-4081-a4bf-0619c8375f1b.docx"/>
    <n v="215"/>
    <n v="0"/>
    <n v="0"/>
    <n v="0"/>
    <n v="0"/>
    <n v="0"/>
    <n v="3"/>
    <n v="3"/>
    <n v="1"/>
    <d v="2020-02-08T13:43:53"/>
    <d v="2020-02-09T01:15:36"/>
    <d v="2020-02-08T13:42:58"/>
    <n v="156541"/>
    <n v="4"/>
    <n v="3"/>
    <n v="33224546"/>
    <n v="58"/>
    <n v="26"/>
    <n v="4274063088"/>
    <n v="7728"/>
    <n v="1183"/>
    <n v="10063339270"/>
    <n v="15634"/>
    <n v="1677"/>
    <n v="7964832"/>
    <n v="13"/>
    <n v="1677"/>
    <n v="466251163"/>
    <n v="441"/>
    <n v="1677"/>
    <n v="5018655552"/>
    <n v="8332"/>
    <n v="1677"/>
    <n v="10354223070"/>
    <n v="17221"/>
    <n v="1677"/>
    <n v="3337335"/>
    <n v="5"/>
    <n v="0"/>
    <n v="92619068"/>
    <n v="100"/>
    <n v="2"/>
    <n v="2815219289"/>
    <n v="6734"/>
    <n v="173"/>
    <n v="9741814297"/>
    <n v="15438"/>
    <n v="1677"/>
    <s v="domain\PeerSvc"/>
    <x v="1553"/>
    <n v="1"/>
  </r>
  <r>
    <s v="\\FS1\2018\125010"/>
    <n v="8"/>
    <n v="4356804401"/>
    <n v="13011"/>
    <n v="1233"/>
    <n v="334855"/>
    <n v="24841953"/>
    <n v="3533499"/>
    <n v="508582415"/>
    <n v="0"/>
    <s v="\\FS1\2018\123456\2018\F\001\CC\2083711b-2405-4081-a4bf-0619c8375f1b\CFf_2083711b-2405-4081-a4bf-0619c8375f1b_2083711b-2405-4081-a4bf-0619c8375f1b.docx"/>
    <n v="8"/>
    <n v="0"/>
    <s v="\\FS1\2018\123456\2018\I\004\CC\2083711b-2405-4081-a4bf-0619c8375f1b\CF_500_2083711b-2405-4081-a4bf-0619c8375f1b_2083711b-2405-4081-a4bf-0619c8375f1b.docx"/>
    <n v="210"/>
    <n v="0"/>
    <n v="0"/>
    <n v="0"/>
    <n v="0"/>
    <n v="0"/>
    <n v="0"/>
    <n v="1"/>
    <n v="1"/>
    <d v="2020-02-07T18:37:46"/>
    <d v="2020-02-09T01:24:50"/>
    <d v="2020-02-07T17:19:46"/>
    <n v="0"/>
    <n v="0"/>
    <n v="0"/>
    <n v="47752578"/>
    <n v="199"/>
    <n v="54"/>
    <n v="307703248"/>
    <n v="2759"/>
    <n v="416"/>
    <n v="4336251468"/>
    <n v="12943"/>
    <n v="1233"/>
    <n v="14301371"/>
    <n v="44"/>
    <n v="1233"/>
    <n v="94541392"/>
    <n v="281"/>
    <n v="1233"/>
    <n v="493300724"/>
    <n v="3209"/>
    <n v="1233"/>
    <n v="4356804401"/>
    <n v="13011"/>
    <n v="1233"/>
    <n v="0"/>
    <n v="0"/>
    <n v="0"/>
    <n v="61491735"/>
    <n v="207"/>
    <n v="3"/>
    <n v="333052556"/>
    <n v="2631"/>
    <n v="304"/>
    <n v="4298288240"/>
    <n v="12898"/>
    <n v="1233"/>
    <s v="domain\PeerSvc"/>
    <x v="1554"/>
    <n v="1"/>
  </r>
  <r>
    <s v="\\FS1\2018\125011"/>
    <n v="8"/>
    <n v="7574877991"/>
    <n v="33278"/>
    <n v="2935"/>
    <n v="227624"/>
    <n v="41472473"/>
    <n v="2580878"/>
    <n v="4503932513"/>
    <n v="0"/>
    <s v="\\FS1\2018\123456\2018\Y\001\CC\2083711b-2405-4081-a4bf-0619c8375f1b\GLI.xml"/>
    <n v="8"/>
    <n v="0"/>
    <s v="\\FS1\2018\123456\2018\I\004\CC\2083711b-2405-4081-a4bf-0619c8375f1b\FC_CFf_2083711b-2405-4081-a4bf-0619c8375f1b_2083711b-2405-4081-a4bf-0619c8375f1b.docx"/>
    <n v="212"/>
    <n v="0"/>
    <n v="0"/>
    <n v="0"/>
    <n v="0"/>
    <n v="0"/>
    <n v="3"/>
    <n v="3"/>
    <n v="3"/>
    <d v="2020-02-09T01:09:03"/>
    <d v="2020-02-09T01:24:54"/>
    <d v="2020-02-09T01:09:03"/>
    <n v="5202671"/>
    <n v="20"/>
    <n v="18"/>
    <n v="19268071"/>
    <n v="79"/>
    <n v="33"/>
    <n v="61420128"/>
    <n v="328"/>
    <n v="96"/>
    <n v="6920089905"/>
    <n v="29875"/>
    <n v="2935"/>
    <n v="40017640"/>
    <n v="87"/>
    <n v="2935"/>
    <n v="100189032"/>
    <n v="215"/>
    <n v="2935"/>
    <n v="198232731"/>
    <n v="556"/>
    <n v="2935"/>
    <n v="7574877991"/>
    <n v="33277"/>
    <n v="2935"/>
    <n v="26655095"/>
    <n v="60"/>
    <n v="4"/>
    <n v="48190010"/>
    <n v="130"/>
    <n v="13"/>
    <n v="96533775"/>
    <n v="380"/>
    <n v="63"/>
    <n v="6892125794"/>
    <n v="30069"/>
    <n v="2935"/>
    <s v="domain\PeerSvc"/>
    <x v="1555"/>
    <n v="1"/>
  </r>
  <r>
    <s v="\\FS1\2018\125012"/>
    <n v="8"/>
    <n v="2137711527"/>
    <n v="8190"/>
    <n v="699"/>
    <n v="261014"/>
    <n v="5318487"/>
    <n v="3058242"/>
    <n v="946562323"/>
    <n v="0"/>
    <s v="\\FS1\2018\123456\2018\I\002\PC\SP\2083711b-2405-4081-a4bf-0619c8375f1b\"/>
    <n v="8"/>
    <n v="0"/>
    <s v="\\FS1\2018\123456\2018\S\001\CC\2083711b-2405-4081-a4bf-0619c8375f1b\CF_153_2083711b-2405-4081-a4bf-0619c8375f1b_2083711b-2405-4081-a4bf-0619c8375f1b.docx"/>
    <n v="210"/>
    <n v="0"/>
    <n v="0"/>
    <n v="0"/>
    <n v="0"/>
    <n v="0"/>
    <n v="1"/>
    <n v="2"/>
    <n v="0"/>
    <d v="2020-02-08T21:21:45"/>
    <d v="2020-02-09T01:18:18"/>
    <d v="2020-02-08T20:38:00"/>
    <n v="2709951"/>
    <n v="9"/>
    <n v="7"/>
    <n v="30667594"/>
    <n v="84"/>
    <n v="23"/>
    <n v="408212844"/>
    <n v="705"/>
    <n v="54"/>
    <n v="2052260335"/>
    <n v="7687"/>
    <n v="699"/>
    <n v="7251253"/>
    <n v="14"/>
    <n v="699"/>
    <n v="55453108"/>
    <n v="118"/>
    <n v="699"/>
    <n v="754144031"/>
    <n v="1454"/>
    <n v="699"/>
    <n v="2137711527"/>
    <n v="8190"/>
    <n v="699"/>
    <n v="4361598"/>
    <n v="10"/>
    <n v="1"/>
    <n v="35555481"/>
    <n v="87"/>
    <n v="4"/>
    <n v="415807899"/>
    <n v="709"/>
    <n v="19"/>
    <n v="2004930237"/>
    <n v="7629"/>
    <n v="699"/>
    <s v="domain\PeerSvc"/>
    <x v="1556"/>
    <n v="1"/>
  </r>
  <r>
    <s v="\\FS1\2018\125013"/>
    <n v="9"/>
    <n v="32848276189"/>
    <n v="55202"/>
    <n v="2630"/>
    <n v="595055"/>
    <n v="117709079"/>
    <n v="12489838"/>
    <n v="4357091512"/>
    <n v="0"/>
    <s v="\\FS1\2018\123456\2018\P\006\PC\SP\2083711b-2405-4081-a4bf-0619c8375f1b\18ufva1"/>
    <n v="9"/>
    <n v="0"/>
    <s v="\\FS1\2018\123456\2018\P\001\CC\2083711b-2405-4081-a4bf-0619c8375f1b\Cache_CFf_2083711b-2405-4081-a4bf-0619c8375f1b_2083711b-2405-4081-a4bf-0619c8375f1b.docx"/>
    <n v="215"/>
    <n v="0"/>
    <n v="0"/>
    <n v="0"/>
    <n v="0"/>
    <n v="0"/>
    <n v="1"/>
    <n v="8"/>
    <n v="3"/>
    <d v="2020-02-08T22:51:33"/>
    <d v="2020-02-09T01:24:52"/>
    <d v="2020-02-08T22:50:28"/>
    <n v="19557317"/>
    <n v="134"/>
    <n v="14"/>
    <n v="1773313968"/>
    <n v="2852"/>
    <n v="365"/>
    <n v="4287740783"/>
    <n v="5816"/>
    <n v="516"/>
    <n v="31191437202"/>
    <n v="52891"/>
    <n v="2630"/>
    <n v="71715282"/>
    <n v="173"/>
    <n v="2630"/>
    <n v="2547394845"/>
    <n v="3518"/>
    <n v="2630"/>
    <n v="7605341551"/>
    <n v="7443"/>
    <n v="2630"/>
    <n v="32848276189"/>
    <n v="55200"/>
    <n v="2630"/>
    <n v="39477404"/>
    <n v="144"/>
    <n v="0"/>
    <n v="1444308297"/>
    <n v="2401"/>
    <n v="34"/>
    <n v="4885087210"/>
    <n v="5564"/>
    <n v="84"/>
    <n v="28213695254"/>
    <n v="51348"/>
    <n v="2630"/>
    <s v="domain\PeerSvc"/>
    <x v="1557"/>
    <n v="1"/>
  </r>
  <r>
    <s v="\\FS1\2018\125014"/>
    <n v="8"/>
    <n v="412854551"/>
    <n v="1380"/>
    <n v="33"/>
    <n v="299169"/>
    <n v="2391628"/>
    <n v="12510743"/>
    <n v="131329923"/>
    <n v="0"/>
    <s v="\\FS1\2018\123456\2018\S\001\CC\2083711b-2405-4081-a4bf-0619c8375f1b\GMI.xml"/>
    <n v="8"/>
    <n v="0"/>
    <s v="\\FS1\2018\123456\2018\S\001\CC\2083711b-2405-4081-a4bf-0619c8375f1b\CFf_2083711b-2405-4081-a4bf-0619c8375f1b_2083711b-2405-4081-a4bf-0619c8375f1b.docx"/>
    <n v="209"/>
    <n v="0"/>
    <n v="0"/>
    <n v="0"/>
    <n v="0"/>
    <n v="0"/>
    <n v="0"/>
    <n v="0"/>
    <n v="0"/>
    <d v="2020-02-06T15:41:13"/>
    <d v="2020-02-08T21:18:44"/>
    <d v="2020-02-06T15:41:01"/>
    <n v="0"/>
    <n v="0"/>
    <n v="0"/>
    <n v="4821238"/>
    <n v="12"/>
    <n v="2"/>
    <n v="7937068"/>
    <n v="20"/>
    <n v="4"/>
    <n v="333850609"/>
    <n v="961"/>
    <n v="33"/>
    <n v="0"/>
    <n v="0"/>
    <n v="33"/>
    <n v="4821238"/>
    <n v="12"/>
    <n v="33"/>
    <n v="8100467"/>
    <n v="21"/>
    <n v="33"/>
    <n v="412854551"/>
    <n v="1380"/>
    <n v="33"/>
    <n v="0"/>
    <n v="0"/>
    <n v="0"/>
    <n v="4821238"/>
    <n v="12"/>
    <n v="0"/>
    <n v="8100467"/>
    <n v="21"/>
    <n v="0"/>
    <n v="344373311"/>
    <n v="1015"/>
    <n v="33"/>
    <s v="domain\PeerSvc"/>
    <x v="1558"/>
    <n v="1"/>
  </r>
  <r>
    <s v="\\FS1\2018\125015"/>
    <n v="9"/>
    <n v="12755054391"/>
    <n v="51075"/>
    <n v="4352"/>
    <n v="249731"/>
    <n v="70172296"/>
    <n v="2930848"/>
    <n v="2913146018"/>
    <n v="0"/>
    <s v="\\FS1\2018\123456\2018\I\009\CC\2083711b-2405-4081-a4bf-0619c8375f1b\Error\CFf_2083711b-2405-4081-a4bf-0619c8375f1b_2083711b-2405-4081-a4bf-0619c8375f1b.docx"/>
    <n v="9"/>
    <n v="0"/>
    <s v="\\FS1\2018\123456\2018\C\001\CC\2083711b-2405-4081-a4bf-0619c8375f1b\Cache_CF_23_2083711b-2405-4081-a4bf-0619c8375f1b_2083711b-2405-4081-a4bf-0619c8375f1b.docx"/>
    <n v="215"/>
    <n v="0"/>
    <n v="0"/>
    <n v="0"/>
    <n v="0"/>
    <n v="0"/>
    <n v="5"/>
    <n v="10"/>
    <n v="4"/>
    <d v="2020-02-08T22:37:34"/>
    <d v="2020-02-09T01:24:52"/>
    <d v="2020-02-08T22:37:34"/>
    <n v="11598360"/>
    <n v="38"/>
    <n v="84"/>
    <n v="101069550"/>
    <n v="295"/>
    <n v="127"/>
    <n v="2360361237"/>
    <n v="9596"/>
    <n v="1260"/>
    <n v="12317728551"/>
    <n v="49042"/>
    <n v="4352"/>
    <n v="122819245"/>
    <n v="229"/>
    <n v="4352"/>
    <n v="2238256685"/>
    <n v="3457"/>
    <n v="4352"/>
    <n v="4653328096"/>
    <n v="12802"/>
    <n v="4352"/>
    <n v="12755054391"/>
    <n v="51075"/>
    <n v="4352"/>
    <n v="90979593"/>
    <n v="195"/>
    <n v="0"/>
    <n v="241181244"/>
    <n v="508"/>
    <n v="11"/>
    <n v="1934607265"/>
    <n v="8977"/>
    <n v="267"/>
    <n v="11890377293"/>
    <n v="48466"/>
    <n v="4352"/>
    <s v="domain\PeerSvc"/>
    <x v="1559"/>
    <n v="1"/>
  </r>
  <r>
    <s v="\\FS1\2018\125016"/>
    <n v="8"/>
    <n v="8003817287"/>
    <n v="22851"/>
    <n v="1917"/>
    <n v="350261"/>
    <n v="51374735"/>
    <n v="4175178"/>
    <n v="1445524995"/>
    <n v="0"/>
    <s v="\\FS1\2018\123456\2018\X\001\CC\2083711b-2405-4081-a4bf-0619c8375f1b\GMI.xml"/>
    <n v="8"/>
    <n v="0"/>
    <s v="\\FS1\2018\123456\2018\C\001\CC\2083711b-2405-4081-a4bf-0619c8375f1b\Cache_CF_5_2083711b-2405-4081-a4bf-0619c8375f1b_2083711b-2405-4081-a4bf-0619c8375f1b.docx"/>
    <n v="214"/>
    <n v="0"/>
    <n v="0"/>
    <n v="0"/>
    <n v="0"/>
    <n v="0"/>
    <n v="3"/>
    <n v="5"/>
    <n v="2"/>
    <d v="2020-02-09T00:05:10"/>
    <d v="2020-02-09T01:24:45"/>
    <d v="2020-02-09T00:05:10"/>
    <n v="0"/>
    <n v="0"/>
    <n v="22"/>
    <n v="24359266"/>
    <n v="177"/>
    <n v="61"/>
    <n v="151864327"/>
    <n v="675"/>
    <n v="142"/>
    <n v="7590531422"/>
    <n v="20873"/>
    <n v="1917"/>
    <n v="122901251"/>
    <n v="160"/>
    <n v="1917"/>
    <n v="253759851"/>
    <n v="425"/>
    <n v="1917"/>
    <n v="566132793"/>
    <n v="1116"/>
    <n v="1917"/>
    <n v="8003817287"/>
    <n v="22851"/>
    <n v="1917"/>
    <n v="113286699"/>
    <n v="133"/>
    <n v="0"/>
    <n v="209826898"/>
    <n v="363"/>
    <n v="10"/>
    <n v="391497433"/>
    <n v="853"/>
    <n v="34"/>
    <n v="7397072209"/>
    <n v="20780"/>
    <n v="1917"/>
    <s v="domain\PeerSvc"/>
    <x v="1560"/>
    <n v="1"/>
  </r>
  <r>
    <s v="\\FS1\2018\125017"/>
    <n v="8"/>
    <n v="5338877136"/>
    <n v="37682"/>
    <n v="4532"/>
    <n v="141682"/>
    <n v="5293825"/>
    <n v="1178039"/>
    <n v="260102751"/>
    <n v="0"/>
    <s v="\\FS1\2018\123456\2018\C\001\CC\2083711b-2405-4081-a4bf-0619c8375f1b\CFf_2083711b-2405-4081-a4bf-0619c8375f1b_2083711b-2405-4081-a4bf-0619c8375f1b.docx"/>
    <n v="8"/>
    <n v="0"/>
    <s v="\\FS1\2018\123456\2018\P\012\CC\2083711b-2405-4081-a4bf-0619c8375f1b\CF_134_2083711b-2405-4081-a4bf-0619c8375f1b_2083711b-2405-4081-a4bf-0619c8375f1b.docx"/>
    <n v="210"/>
    <n v="0"/>
    <n v="0"/>
    <n v="0"/>
    <n v="0"/>
    <n v="0"/>
    <n v="0"/>
    <n v="30"/>
    <n v="5"/>
    <d v="2020-02-08T22:10:44"/>
    <d v="2020-02-09T01:24:53"/>
    <d v="2020-02-08T22:10:43"/>
    <n v="6467332"/>
    <n v="13"/>
    <n v="51"/>
    <n v="83899777"/>
    <n v="432"/>
    <n v="165"/>
    <n v="776872836"/>
    <n v="2461"/>
    <n v="492"/>
    <n v="5324216793"/>
    <n v="37572"/>
    <n v="4532"/>
    <n v="75579142"/>
    <n v="169"/>
    <n v="4532"/>
    <n v="186188525"/>
    <n v="691"/>
    <n v="4532"/>
    <n v="1079167624"/>
    <n v="3183"/>
    <n v="4532"/>
    <n v="5338877136"/>
    <n v="37682"/>
    <n v="4532"/>
    <n v="59112396"/>
    <n v="120"/>
    <n v="0"/>
    <n v="126809682"/>
    <n v="482"/>
    <n v="19"/>
    <n v="753881845"/>
    <n v="2277"/>
    <n v="172"/>
    <n v="5324392184"/>
    <n v="37570"/>
    <n v="4532"/>
    <s v="domain\PeerSvc"/>
    <x v="1561"/>
    <n v="1"/>
  </r>
  <r>
    <s v="\\FS1\2018\125018"/>
    <n v="8"/>
    <n v="9433341603"/>
    <n v="30969"/>
    <n v="2424"/>
    <n v="304605"/>
    <n v="22811930"/>
    <n v="3891642"/>
    <n v="3025460966"/>
    <n v="0"/>
    <s v="\\FS1\2018\123456\2018\I\001\PC\SP\2083711b-2405-4081-a4bf-0619c8375f1b\"/>
    <n v="8"/>
    <n v="0"/>
    <s v="\\FS1\2018\123456\2018\I\004\CC\2083711b-2405-4081-a4bf-0619c8375f1b\FC_CFf_2083711b-2405-4081-a4bf-0619c8375f1b_2083711b-2405-4081-a4bf-0619c8375f1b.docx"/>
    <n v="212"/>
    <n v="0"/>
    <n v="0"/>
    <n v="0"/>
    <n v="0"/>
    <n v="0"/>
    <n v="6"/>
    <n v="6"/>
    <n v="2"/>
    <d v="2020-02-09T00:44:10"/>
    <d v="2020-02-09T01:24:52"/>
    <d v="2020-02-09T00:44:10"/>
    <n v="2109991"/>
    <n v="15"/>
    <n v="31"/>
    <n v="44541138"/>
    <n v="193"/>
    <n v="71"/>
    <n v="1855942855"/>
    <n v="2790"/>
    <n v="161"/>
    <n v="7907332639"/>
    <n v="22781"/>
    <n v="2424"/>
    <n v="1079101304"/>
    <n v="1530"/>
    <n v="2424"/>
    <n v="1147124451"/>
    <n v="1735"/>
    <n v="2424"/>
    <n v="3661146430"/>
    <n v="5345"/>
    <n v="2424"/>
    <n v="9433341603"/>
    <n v="30966"/>
    <n v="2424"/>
    <n v="82057728"/>
    <n v="131"/>
    <n v="0"/>
    <n v="164620440"/>
    <n v="341"/>
    <n v="13"/>
    <n v="2010628825"/>
    <n v="2910"/>
    <n v="52"/>
    <n v="7722399148"/>
    <n v="22686"/>
    <n v="2424"/>
    <s v="domain\PeerSvc"/>
    <x v="1562"/>
    <n v="1"/>
  </r>
  <r>
    <s v="\\FS1\2018\125019"/>
    <n v="8"/>
    <n v="269224402"/>
    <n v="19"/>
    <n v="8"/>
    <n v="14169705"/>
    <n v="34798553"/>
    <n v="33653050"/>
    <n v="269027472"/>
    <n v="0"/>
    <s v="\\FS1\2018\123456\2018\I\001\CC\2083711b-2405-4081-a4bf-0619c8375f1b\GLI.xml"/>
    <n v="8"/>
    <n v="0"/>
    <s v="\\FS1\2018\123456\2018\I\001\CC\2083711b-2405-4081-a4bf-0619c8375f1b\CFf_2083711b-2405-4081-a4bf-0619c8375f1b_2083711b-2405-4081-a4bf-0619c8375f1b.docx"/>
    <n v="209"/>
    <n v="0"/>
    <n v="0"/>
    <n v="0"/>
    <n v="0"/>
    <n v="0"/>
    <n v="0"/>
    <n v="0"/>
    <n v="0"/>
    <d v="2020-01-06T23:47:01"/>
    <d v="2020-02-08T20:41:44"/>
    <d v="2019-12-02T13:15:57"/>
    <n v="0"/>
    <n v="0"/>
    <n v="0"/>
    <n v="0"/>
    <n v="0"/>
    <n v="0"/>
    <n v="0"/>
    <n v="0"/>
    <n v="0"/>
    <n v="269224402"/>
    <n v="19"/>
    <n v="8"/>
    <n v="0"/>
    <n v="0"/>
    <n v="8"/>
    <n v="0"/>
    <n v="0"/>
    <n v="8"/>
    <n v="0"/>
    <n v="0"/>
    <n v="8"/>
    <n v="269224402"/>
    <n v="19"/>
    <n v="8"/>
    <n v="0"/>
    <n v="0"/>
    <n v="0"/>
    <n v="0"/>
    <n v="0"/>
    <n v="0"/>
    <n v="0"/>
    <n v="0"/>
    <n v="0"/>
    <n v="269224402"/>
    <n v="19"/>
    <n v="8"/>
    <s v="domain\PeerSvc"/>
    <x v="1563"/>
    <n v="1"/>
  </r>
  <r>
    <s v="\\FS1\2018\125020"/>
    <n v="8"/>
    <n v="17043661938"/>
    <n v="36521"/>
    <n v="2601"/>
    <n v="466681"/>
    <n v="62403784"/>
    <n v="6552734"/>
    <n v="1169003964"/>
    <n v="0"/>
    <s v="\\FS1\2018\123456\2018\P\001\CC\2083711b-2405-4081-a4bf-0619c8375f1b\LGP.docx"/>
    <n v="8"/>
    <n v="0"/>
    <s v="\\FS1\2018\123456\2018\P\007\CC\2083711b-2405-4081-a4bf-0619c8375f1b\Cache_CF_5_2083711b-2405-4081-a4bf-0619c8375f1b_2083711b-2405-4081-a4bf-0619c8375f1b.docx"/>
    <n v="214"/>
    <n v="0"/>
    <n v="0"/>
    <n v="0"/>
    <n v="0"/>
    <n v="0"/>
    <n v="0"/>
    <n v="8"/>
    <n v="3"/>
    <d v="2020-02-08T23:42:40"/>
    <d v="2020-02-09T01:21:43"/>
    <d v="2020-02-08T23:42:40"/>
    <n v="5673489"/>
    <n v="22"/>
    <n v="45"/>
    <n v="54232040"/>
    <n v="197"/>
    <n v="62"/>
    <n v="4341737713"/>
    <n v="8665"/>
    <n v="1192"/>
    <n v="17043661726"/>
    <n v="36516"/>
    <n v="2601"/>
    <n v="155784156"/>
    <n v="129"/>
    <n v="2601"/>
    <n v="1651014863"/>
    <n v="1350"/>
    <n v="2601"/>
    <n v="6279867244"/>
    <n v="10185"/>
    <n v="2601"/>
    <n v="17043661938"/>
    <n v="36520"/>
    <n v="2601"/>
    <n v="143027425"/>
    <n v="115"/>
    <n v="0"/>
    <n v="279456835"/>
    <n v="321"/>
    <n v="2"/>
    <n v="3213522673"/>
    <n v="7660"/>
    <n v="152"/>
    <n v="17043661726"/>
    <n v="36516"/>
    <n v="2601"/>
    <s v="domain\PeerSvc"/>
    <x v="1564"/>
    <n v="1"/>
  </r>
  <r>
    <s v="\\FS1\2018\125021"/>
    <n v="8"/>
    <n v="1440249396"/>
    <n v="4683"/>
    <n v="516"/>
    <n v="307548"/>
    <n v="44955394"/>
    <n v="2791181"/>
    <n v="1084175008"/>
    <n v="0"/>
    <s v="\\FS1\2018\123456\2018\I\002\CC\2083711b-2405-4081-a4bf-0619c8375f1b\CFf_2083711b-2405-4081-a4bf-0619c8375f1b_2083711b-2405-4081-a4bf-0619c8375f1b.docx"/>
    <n v="8"/>
    <n v="0"/>
    <s v="\\FS1\2018\123456\2018\Y\001\CC\2083711b-2405-4081-a4bf-0619c8375f1b\FC_CFf_2083711b-2405-4081-a4bf-0619c8375f1b_2083711b-2405-4081-a4bf-0619c8375f1b.docx"/>
    <n v="212"/>
    <n v="0"/>
    <n v="0"/>
    <n v="0"/>
    <n v="0"/>
    <n v="0"/>
    <n v="1"/>
    <n v="1"/>
    <n v="0"/>
    <d v="2020-02-08T16:17:57"/>
    <d v="2020-02-09T01:11:49"/>
    <d v="2020-02-08T15:43:10"/>
    <n v="89955731"/>
    <n v="5"/>
    <n v="3"/>
    <n v="90994945"/>
    <n v="13"/>
    <n v="7"/>
    <n v="99808285"/>
    <n v="53"/>
    <n v="24"/>
    <n v="1346883517"/>
    <n v="4185"/>
    <n v="516"/>
    <n v="134911125"/>
    <n v="6"/>
    <n v="516"/>
    <n v="138095131"/>
    <n v="18"/>
    <n v="516"/>
    <n v="157948876"/>
    <n v="72"/>
    <n v="516"/>
    <n v="1440249396"/>
    <n v="4683"/>
    <n v="516"/>
    <n v="44999477"/>
    <n v="3"/>
    <n v="0"/>
    <n v="47274207"/>
    <n v="12"/>
    <n v="1"/>
    <n v="57598284"/>
    <n v="50"/>
    <n v="2"/>
    <n v="1308667468"/>
    <n v="4137"/>
    <n v="516"/>
    <s v="domain\PeerSvc"/>
    <x v="1565"/>
    <n v="1"/>
  </r>
  <r>
    <s v="\\FS1\2018\125022"/>
    <n v="8"/>
    <n v="5294192225"/>
    <n v="16761"/>
    <n v="1272"/>
    <n v="315863"/>
    <n v="18671049"/>
    <n v="4162100"/>
    <n v="3548197436"/>
    <n v="0"/>
    <s v="\\FS1\2018\123456\2018\I\003\PC\SP\2083711b-2405-4081-a4bf-0619c8375f1b\"/>
    <n v="8"/>
    <n v="0"/>
    <s v="\\FS1\2018\123456\2018\I\001\CC\2083711b-2405-4081-a4bf-0619c8375f1b\Cache_CFf_2083711b-2405-4081-a4bf-0619c8375f1b_2083711b-2405-4081-a4bf-0619c8375f1b.docx"/>
    <n v="215"/>
    <n v="0"/>
    <n v="0"/>
    <n v="0"/>
    <n v="0"/>
    <n v="0"/>
    <n v="1"/>
    <n v="2"/>
    <n v="1"/>
    <d v="2020-02-09T03:38:42"/>
    <d v="2020-02-09T04:31:34"/>
    <d v="2020-02-09T03:38:41"/>
    <n v="3780484"/>
    <n v="12"/>
    <n v="11"/>
    <n v="1172249704"/>
    <n v="1167"/>
    <n v="33"/>
    <n v="1263136959"/>
    <n v="1460"/>
    <n v="78"/>
    <n v="5211204364"/>
    <n v="16388"/>
    <n v="1272"/>
    <n v="10814970"/>
    <n v="37"/>
    <n v="1272"/>
    <n v="2327079012"/>
    <n v="2274"/>
    <n v="1272"/>
    <n v="2425955181"/>
    <n v="2619"/>
    <n v="1272"/>
    <n v="5294192225"/>
    <n v="16761"/>
    <n v="1272"/>
    <n v="4358762"/>
    <n v="20"/>
    <n v="1"/>
    <n v="2132126545"/>
    <n v="2013"/>
    <n v="7"/>
    <n v="2173732002"/>
    <n v="2260"/>
    <n v="34"/>
    <n v="5150908890"/>
    <n v="16312"/>
    <n v="1272"/>
    <s v="domain\PeerSvc"/>
    <x v="1566"/>
    <n v="1"/>
  </r>
  <r>
    <s v="\\FS1\2018\125023"/>
    <n v="8"/>
    <n v="1234426822"/>
    <n v="4348"/>
    <n v="549"/>
    <n v="283906"/>
    <n v="18541441"/>
    <n v="2248500"/>
    <n v="327420673"/>
    <n v="0"/>
    <s v="\\FS1\2018\123456\2018\F\001\CC\2083711b-2405-4081-a4bf-0619c8375f1b\GMI.xml"/>
    <n v="8"/>
    <n v="0"/>
    <s v="\\FS1\2018\123456\2018\F\001\CC\2083711b-2405-4081-a4bf-0619c8375f1b\CFf_2083711b-2405-4081-a4bf-0619c8375f1b_2083711b-2405-4081-a4bf-0619c8375f1b.docx"/>
    <n v="209"/>
    <n v="0"/>
    <n v="0"/>
    <n v="0"/>
    <n v="0"/>
    <n v="0"/>
    <n v="0"/>
    <n v="0"/>
    <n v="0"/>
    <d v="2020-02-04T09:36:03"/>
    <d v="2020-02-09T03:35:19"/>
    <d v="2020-02-04T09:35:59"/>
    <n v="0"/>
    <n v="0"/>
    <n v="0"/>
    <n v="904786"/>
    <n v="5"/>
    <n v="2"/>
    <n v="8262866"/>
    <n v="30"/>
    <n v="11"/>
    <n v="1203283994"/>
    <n v="4096"/>
    <n v="549"/>
    <n v="0"/>
    <n v="0"/>
    <n v="549"/>
    <n v="1338383"/>
    <n v="6"/>
    <n v="549"/>
    <n v="14923627"/>
    <n v="40"/>
    <n v="549"/>
    <n v="1234426822"/>
    <n v="4348"/>
    <n v="549"/>
    <n v="0"/>
    <n v="0"/>
    <n v="0"/>
    <n v="904786"/>
    <n v="5"/>
    <n v="0"/>
    <n v="5412931"/>
    <n v="26"/>
    <n v="2"/>
    <n v="1162697019"/>
    <n v="4010"/>
    <n v="549"/>
    <s v="domain\PeerSvc"/>
    <x v="1567"/>
    <n v="1"/>
  </r>
  <r>
    <s v="\\FS1\2018\125024"/>
    <n v="8"/>
    <n v="4947230894"/>
    <n v="14337"/>
    <n v="1236"/>
    <n v="345067"/>
    <n v="9371774"/>
    <n v="4002613"/>
    <n v="402491065"/>
    <n v="0"/>
    <s v="\\FS1\2018\123456\2018\I\001\PC\PP\2083711b-2405-4081-a4bf-0619c8375f1b.cp"/>
    <n v="8"/>
    <n v="0"/>
    <s v="\\FS1\2018\123456\2018\I\004\CC\2083711b-2405-4081-a4bf-0619c8375f1b\FC_CF_188_2083711b-2405-4081-a4bf-0619c8375f1b_2083711b-2405-4081-a4bf-0619c8375f1b.docx"/>
    <n v="213"/>
    <n v="0"/>
    <n v="0"/>
    <n v="0"/>
    <n v="0"/>
    <n v="0"/>
    <n v="0"/>
    <n v="4"/>
    <n v="1"/>
    <d v="2020-02-08T18:46:58"/>
    <d v="2020-02-09T01:21:25"/>
    <d v="2020-02-08T18:46:54"/>
    <n v="24999806"/>
    <n v="13"/>
    <n v="7"/>
    <n v="463280288"/>
    <n v="2257"/>
    <n v="511"/>
    <n v="577095020"/>
    <n v="2508"/>
    <n v="524"/>
    <n v="4892161132"/>
    <n v="14164"/>
    <n v="1236"/>
    <n v="46968589"/>
    <n v="36"/>
    <n v="1236"/>
    <n v="528152291"/>
    <n v="2320"/>
    <n v="1236"/>
    <n v="711524925"/>
    <n v="2642"/>
    <n v="1236"/>
    <n v="4947230894"/>
    <n v="14337"/>
    <n v="1236"/>
    <n v="37145202"/>
    <n v="19"/>
    <n v="1"/>
    <n v="123055028"/>
    <n v="1856"/>
    <n v="75"/>
    <n v="205361389"/>
    <n v="2080"/>
    <n v="76"/>
    <n v="4799242620"/>
    <n v="14042"/>
    <n v="1236"/>
    <s v="domain\PeerSvc"/>
    <x v="1568"/>
    <n v="1"/>
  </r>
  <r>
    <s v="\\FS1\2018\125025"/>
    <n v="8"/>
    <n v="4341610210"/>
    <n v="13787"/>
    <n v="1215"/>
    <n v="314906"/>
    <n v="25785385"/>
    <n v="3573341"/>
    <n v="1074398660"/>
    <n v="0"/>
    <s v="\\FS1\2018\123456\2018\Y\001\CC\2083711b-2405-4081-a4bf-0619c8375f1b\GMI.xml"/>
    <n v="8"/>
    <n v="0"/>
    <s v="\\FS1\2018\123456\2018\C\001\CC\2083711b-2405-4081-a4bf-0619c8375f1b\Cache_CFf_2083711b-2405-4081-a4bf-0619c8375f1b_2083711b-2405-4081-a4bf-0619c8375f1b.docx"/>
    <n v="215"/>
    <n v="0"/>
    <n v="0"/>
    <n v="0"/>
    <n v="0"/>
    <n v="0"/>
    <n v="1"/>
    <n v="3"/>
    <n v="1"/>
    <d v="2020-02-08T15:56:12"/>
    <d v="2020-02-09T01:11:37"/>
    <d v="2020-02-08T15:56:09"/>
    <n v="10930945"/>
    <n v="18"/>
    <n v="6"/>
    <n v="27651765"/>
    <n v="130"/>
    <n v="45"/>
    <n v="97114345"/>
    <n v="462"/>
    <n v="87"/>
    <n v="4219031676"/>
    <n v="13263"/>
    <n v="1215"/>
    <n v="120515411"/>
    <n v="147"/>
    <n v="1215"/>
    <n v="1034489997"/>
    <n v="1262"/>
    <n v="1215"/>
    <n v="1095593034"/>
    <n v="1621"/>
    <n v="1215"/>
    <n v="4341610210"/>
    <n v="13787"/>
    <n v="1215"/>
    <n v="14445919"/>
    <n v="24"/>
    <n v="0"/>
    <n v="55161642"/>
    <n v="148"/>
    <n v="5"/>
    <n v="98001424"/>
    <n v="417"/>
    <n v="12"/>
    <n v="4129518227"/>
    <n v="13128"/>
    <n v="1215"/>
    <s v="domain\PeerSvc"/>
    <x v="1569"/>
    <n v="1"/>
  </r>
  <r>
    <s v="\\FS1\2018\125026"/>
    <n v="9"/>
    <n v="4835728727"/>
    <n v="16205"/>
    <n v="1387"/>
    <n v="298409"/>
    <n v="33856383"/>
    <n v="3486466"/>
    <n v="2749114980"/>
    <n v="0"/>
    <s v="\\FS1\2018\123456\2018\F\001\CC\2083711b-2405-4081-a4bf-0619c8375f1b\Error\offd_2083711b-2405-4081-a4bf-0619c8375f1b_2083711b-2405-4081-a4bf-0619c8375f1b.docx"/>
    <n v="9"/>
    <n v="0"/>
    <s v="\\FS1\2018\123456\2018\I\001\CC\2083711b-2405-4081-a4bf-0619c8375f1b\ErrorCache_offd_2083711b-2405-4081-a4bf-0619c8375f1b_2083711b-2405-4081-a4bf-0619c8375f1b.docx"/>
    <n v="215"/>
    <n v="0"/>
    <n v="0"/>
    <n v="0"/>
    <n v="0"/>
    <n v="0"/>
    <n v="1"/>
    <n v="2"/>
    <n v="1"/>
    <d v="2020-02-08T22:40:20"/>
    <d v="2020-02-09T01:24:53"/>
    <d v="2020-02-08T22:39:20"/>
    <n v="3688081"/>
    <n v="7"/>
    <n v="5"/>
    <n v="13689553"/>
    <n v="49"/>
    <n v="22"/>
    <n v="87309805"/>
    <n v="226"/>
    <n v="44"/>
    <n v="4498210230"/>
    <n v="14505"/>
    <n v="1387"/>
    <n v="16507299"/>
    <n v="32"/>
    <n v="1387"/>
    <n v="56138929"/>
    <n v="114"/>
    <n v="1387"/>
    <n v="193691345"/>
    <n v="364"/>
    <n v="1387"/>
    <n v="4835728727"/>
    <n v="16205"/>
    <n v="1387"/>
    <n v="8054382"/>
    <n v="12"/>
    <n v="0"/>
    <n v="42139231"/>
    <n v="83"/>
    <n v="1"/>
    <n v="78805925"/>
    <n v="205"/>
    <n v="10"/>
    <n v="4396074395"/>
    <n v="14407"/>
    <n v="1387"/>
    <s v="domain\PeerSvc"/>
    <x v="1570"/>
    <n v="1"/>
  </r>
  <r>
    <s v="\\FS1\2018\125027"/>
    <n v="8"/>
    <n v="1196277311"/>
    <n v="3483"/>
    <n v="339"/>
    <n v="343461"/>
    <n v="13571341"/>
    <n v="3528841"/>
    <n v="702955146"/>
    <n v="0"/>
    <s v="\\FS1\2018\123456\2018\S\001\CC\2083711b-2405-4081-a4bf-0619c8375f1b\GLI.xml"/>
    <n v="8"/>
    <n v="0"/>
    <s v="\\FS1\2018\123456\2018\P\001\CC\2083711b-2405-4081-a4bf-0619c8375f1b\FC_CFf_2083711b-2405-4081-a4bf-0619c8375f1b_2083711b-2405-4081-a4bf-0619c8375f1b.docx"/>
    <n v="212"/>
    <n v="0"/>
    <n v="0"/>
    <n v="0"/>
    <n v="0"/>
    <n v="0"/>
    <n v="1"/>
    <n v="1"/>
    <n v="0"/>
    <d v="2020-02-08T21:34:32"/>
    <d v="2020-02-09T01:07:13"/>
    <d v="2020-02-08T21:34:32"/>
    <n v="0"/>
    <n v="0"/>
    <n v="4"/>
    <n v="1604123"/>
    <n v="7"/>
    <n v="7"/>
    <n v="186046079"/>
    <n v="946"/>
    <n v="189"/>
    <n v="1144343240"/>
    <n v="3181"/>
    <n v="339"/>
    <n v="15835854"/>
    <n v="7"/>
    <n v="339"/>
    <n v="44136992"/>
    <n v="20"/>
    <n v="339"/>
    <n v="222542812"/>
    <n v="968"/>
    <n v="339"/>
    <n v="1196277311"/>
    <n v="3483"/>
    <n v="339"/>
    <n v="15835854"/>
    <n v="7"/>
    <n v="0"/>
    <n v="31974481"/>
    <n v="16"/>
    <n v="1"/>
    <n v="68979560"/>
    <n v="777"/>
    <n v="12"/>
    <n v="1131123686"/>
    <n v="3167"/>
    <n v="339"/>
    <s v="domain\PeerSvc"/>
    <x v="1571"/>
    <n v="1"/>
  </r>
  <r>
    <s v="\\FS1\2018\125028"/>
    <n v="8"/>
    <n v="14260873937"/>
    <n v="32330"/>
    <n v="2628"/>
    <n v="441103"/>
    <n v="24026092"/>
    <n v="5426512"/>
    <n v="1145977155"/>
    <n v="0"/>
    <s v="\\FS1\2018\123456\2018\F\002\CC\2083711b-2405-4081-a4bf-0619c8375f1b\GLI.xml"/>
    <n v="8"/>
    <n v="0"/>
    <s v="\\FS1\2018\123456\2018\X\001\CC\2083711b-2405-4081-a4bf-0619c8375f1b\FC_CFf_2083711b-2405-4081-a4bf-0619c8375f1b_2083711b-2405-4081-a4bf-0619c8375f1b.docx"/>
    <n v="212"/>
    <n v="0"/>
    <n v="0"/>
    <n v="0"/>
    <n v="0"/>
    <n v="0"/>
    <n v="5"/>
    <n v="9"/>
    <n v="2"/>
    <d v="2020-02-08T23:56:22"/>
    <d v="2020-02-09T01:16:49"/>
    <d v="2020-02-08T23:56:22"/>
    <n v="29412494"/>
    <n v="17"/>
    <n v="26"/>
    <n v="290186592"/>
    <n v="328"/>
    <n v="57"/>
    <n v="2488489769"/>
    <n v="2434"/>
    <n v="139"/>
    <n v="13794226771"/>
    <n v="30031"/>
    <n v="2628"/>
    <n v="212841405"/>
    <n v="163"/>
    <n v="2628"/>
    <n v="758983627"/>
    <n v="731"/>
    <n v="2628"/>
    <n v="4768662572"/>
    <n v="4342"/>
    <n v="2628"/>
    <n v="14260873937"/>
    <n v="32330"/>
    <n v="2628"/>
    <n v="172760473"/>
    <n v="146"/>
    <n v="0"/>
    <n v="541127516"/>
    <n v="521"/>
    <n v="5"/>
    <n v="2780370870"/>
    <n v="2614"/>
    <n v="39"/>
    <n v="13423053000"/>
    <n v="29771"/>
    <n v="2628"/>
    <s v="domain\PeerSvc"/>
    <x v="1572"/>
    <n v="1"/>
  </r>
  <r>
    <s v="\\FS1\2018\125029"/>
    <n v="8"/>
    <n v="1685697445"/>
    <n v="7215"/>
    <n v="627"/>
    <n v="233637"/>
    <n v="3677825"/>
    <n v="2688512"/>
    <n v="1043371407"/>
    <n v="0"/>
    <s v="\\FS1\2018\123456\2018\F\001\CC\2083711b-2405-4081-a4bf-0619c8375f1b\GMI.xml"/>
    <n v="8"/>
    <n v="0"/>
    <s v="\\FS1\2018\123456\2018\F\001\CC\2083711b-2405-4081-a4bf-0619c8375f1b\Cache_CFf_2083711b-2405-4081-a4bf-0619c8375f1b_2083711b-2405-4081-a4bf-0619c8375f1b.docx"/>
    <n v="215"/>
    <n v="0"/>
    <n v="0"/>
    <n v="0"/>
    <n v="0"/>
    <n v="0"/>
    <n v="1"/>
    <n v="1"/>
    <n v="0"/>
    <d v="2020-02-08T21:47:01"/>
    <d v="2020-02-09T01:24:33"/>
    <d v="2020-02-08T21:43:34"/>
    <n v="152338331"/>
    <n v="264"/>
    <n v="8"/>
    <n v="159634408"/>
    <n v="288"/>
    <n v="14"/>
    <n v="520122587"/>
    <n v="2003"/>
    <n v="296"/>
    <n v="1592285316"/>
    <n v="6676"/>
    <n v="627"/>
    <n v="305598535"/>
    <n v="522"/>
    <n v="627"/>
    <n v="318397710"/>
    <n v="552"/>
    <n v="627"/>
    <n v="826623540"/>
    <n v="3041"/>
    <n v="627"/>
    <n v="1685697445"/>
    <n v="7215"/>
    <n v="627"/>
    <n v="154890275"/>
    <n v="267"/>
    <n v="0"/>
    <n v="165231006"/>
    <n v="293"/>
    <n v="2"/>
    <n v="291904918"/>
    <n v="1642"/>
    <n v="5"/>
    <n v="1567375868"/>
    <n v="6626"/>
    <n v="627"/>
    <s v="domain\PeerSvc"/>
    <x v="1573"/>
    <n v="1"/>
  </r>
  <r>
    <s v="\\FS1\2018\125030"/>
    <n v="8"/>
    <n v="5342327317"/>
    <n v="23977"/>
    <n v="1828"/>
    <n v="222810"/>
    <n v="6561318"/>
    <n v="2922498"/>
    <n v="2555348257"/>
    <n v="0"/>
    <s v="\\FS1\2018\123456\2018\I\003\PC\SP\2083711b-2405-4081-a4bf-0619c8375f1b\"/>
    <n v="8"/>
    <n v="0"/>
    <s v="\\FS1\2018\123456\2018\K\001\CC\2083711b-2405-4081-a4bf-0619c8375f1b\MASK_CFf_2083711b-2405-4081-a4bf-0619c8375f1b_2083711b-2405-4081-a4bf-0619c8375f1b.docx"/>
    <n v="214"/>
    <n v="0"/>
    <n v="0"/>
    <n v="0"/>
    <n v="0"/>
    <n v="0"/>
    <n v="1"/>
    <n v="4"/>
    <n v="2"/>
    <d v="2020-02-09T00:32:50"/>
    <d v="2020-02-09T01:24:37"/>
    <d v="2020-02-09T00:32:50"/>
    <n v="3154430"/>
    <n v="11"/>
    <n v="18"/>
    <n v="37540083"/>
    <n v="168"/>
    <n v="44"/>
    <n v="401983882"/>
    <n v="1312"/>
    <n v="132"/>
    <n v="4902620909"/>
    <n v="21385"/>
    <n v="1828"/>
    <n v="47061120"/>
    <n v="109"/>
    <n v="1828"/>
    <n v="121418243"/>
    <n v="343"/>
    <n v="1828"/>
    <n v="788982106"/>
    <n v="1993"/>
    <n v="1828"/>
    <n v="5342327317"/>
    <n v="23977"/>
    <n v="1828"/>
    <n v="37558814"/>
    <n v="95"/>
    <n v="0"/>
    <n v="86801926"/>
    <n v="260"/>
    <n v="1"/>
    <n v="452597750"/>
    <n v="1380"/>
    <n v="28"/>
    <n v="4885760543"/>
    <n v="21489"/>
    <n v="1828"/>
    <s v="domain\PeerSvc"/>
    <x v="1574"/>
    <n v="1"/>
  </r>
  <r>
    <s v="\\FS1\2018\125031"/>
    <n v="8"/>
    <n v="2321848178"/>
    <n v="10921"/>
    <n v="778"/>
    <n v="212603"/>
    <n v="5435903"/>
    <n v="2984380"/>
    <n v="752038700"/>
    <n v="0"/>
    <s v="\\FS1\2018\123456\2018\I\001\PC\SP\2083711b-2405-4081-a4bf-0619c8375f1b\"/>
    <n v="8"/>
    <n v="0"/>
    <s v="\\FS1\2018\123456\2018\I\001\CC\2083711b-2405-4081-a4bf-0619c8375f1b\CF_37300_2083711b-2405-4081-a4bf-0619c8375f1b_2083711b-2405-4081-a4bf-0619c8375f1b.docx"/>
    <n v="212"/>
    <n v="0"/>
    <n v="0"/>
    <n v="0"/>
    <n v="0"/>
    <n v="0"/>
    <n v="2"/>
    <n v="3"/>
    <n v="0"/>
    <d v="2020-02-08T08:22:34"/>
    <d v="2020-02-09T00:58:47"/>
    <d v="2020-02-08T02:46:09"/>
    <n v="0"/>
    <n v="0"/>
    <n v="1"/>
    <n v="5849454"/>
    <n v="40"/>
    <n v="12"/>
    <n v="461104487"/>
    <n v="657"/>
    <n v="22"/>
    <n v="2165536620"/>
    <n v="10035"/>
    <n v="778"/>
    <n v="1547921"/>
    <n v="2"/>
    <n v="778"/>
    <n v="14514007"/>
    <n v="52"/>
    <n v="778"/>
    <n v="910943275"/>
    <n v="1255"/>
    <n v="778"/>
    <n v="2321848178"/>
    <n v="10921"/>
    <n v="778"/>
    <n v="0"/>
    <n v="0"/>
    <n v="0"/>
    <n v="7864644"/>
    <n v="39"/>
    <n v="1"/>
    <n v="448245770"/>
    <n v="640"/>
    <n v="6"/>
    <n v="2154758919"/>
    <n v="10068"/>
    <n v="778"/>
    <s v="domain\PeerSvc"/>
    <x v="1575"/>
    <n v="1"/>
  </r>
  <r>
    <s v="\\FS1\2018\125032"/>
    <n v="8"/>
    <n v="2399501604"/>
    <n v="1547"/>
    <n v="193"/>
    <n v="1551067"/>
    <n v="48709703"/>
    <n v="12432650"/>
    <n v="1618271871"/>
    <n v="0"/>
    <s v="\\FS1\2018\123456\2018\C\001\CC\2083711b-2405-4081-a4bf-0619c8375f1b\LGP.docx"/>
    <n v="8"/>
    <n v="0"/>
    <s v="\\FS1\2018\123456\2018\K\001\CC\2083711b-2405-4081-a4bf-0619c8375f1b\MASK_CFf_2083711b-2405-4081-a4bf-0619c8375f1b_2083711b-2405-4081-a4bf-0619c8375f1b.docx"/>
    <n v="214"/>
    <n v="0"/>
    <n v="0"/>
    <n v="0"/>
    <n v="0"/>
    <n v="0"/>
    <n v="0"/>
    <n v="1"/>
    <n v="0"/>
    <d v="2020-02-06T16:42:43"/>
    <d v="2020-02-08T20:41:05"/>
    <d v="2020-02-06T16:35:15"/>
    <n v="0"/>
    <n v="0"/>
    <n v="0"/>
    <n v="302494"/>
    <n v="11"/>
    <n v="5"/>
    <n v="73157401"/>
    <n v="98"/>
    <n v="18"/>
    <n v="2358698333"/>
    <n v="1389"/>
    <n v="193"/>
    <n v="0"/>
    <n v="0"/>
    <n v="193"/>
    <n v="58639297"/>
    <n v="16"/>
    <n v="193"/>
    <n v="166754157"/>
    <n v="112"/>
    <n v="193"/>
    <n v="2399501604"/>
    <n v="1547"/>
    <n v="193"/>
    <n v="0"/>
    <n v="0"/>
    <n v="0"/>
    <n v="58634607"/>
    <n v="15"/>
    <n v="0"/>
    <n v="110930247"/>
    <n v="90"/>
    <n v="2"/>
    <n v="2310357325"/>
    <n v="1371"/>
    <n v="193"/>
    <s v="domain\PeerSvc"/>
    <x v="1576"/>
    <n v="1"/>
  </r>
  <r>
    <s v="\\FS1\2018\125033"/>
    <n v="8"/>
    <n v="578760799"/>
    <n v="2007"/>
    <n v="238"/>
    <n v="288371"/>
    <n v="2639601"/>
    <n v="2431768"/>
    <n v="251990958"/>
    <n v="0"/>
    <s v="\\FS1\2018\123456\2018\P\001\CC\2083711b-2405-4081-a4bf-0619c8375f1b\GMI.xml"/>
    <n v="8"/>
    <n v="0"/>
    <s v="\\FS1\2018\123456\2018\P\001\CC\2083711b-2405-4081-a4bf-0619c8375f1b\CFf_2083711b-2405-4081-a4bf-0619c8375f1b_2083711b-2405-4081-a4bf-0619c8375f1b.docx"/>
    <n v="209"/>
    <n v="0"/>
    <n v="0"/>
    <n v="0"/>
    <n v="0"/>
    <n v="0"/>
    <n v="0"/>
    <n v="0"/>
    <n v="0"/>
    <d v="2020-02-06T11:57:25"/>
    <d v="2020-02-08T21:18:30"/>
    <d v="2020-02-06T11:52:35"/>
    <n v="0"/>
    <n v="0"/>
    <n v="0"/>
    <n v="0"/>
    <n v="0"/>
    <n v="1"/>
    <n v="153188416"/>
    <n v="364"/>
    <n v="55"/>
    <n v="536162779"/>
    <n v="1766"/>
    <n v="238"/>
    <n v="0"/>
    <n v="0"/>
    <n v="238"/>
    <n v="162292"/>
    <n v="1"/>
    <n v="238"/>
    <n v="267588602"/>
    <n v="535"/>
    <n v="238"/>
    <n v="578760799"/>
    <n v="2007"/>
    <n v="238"/>
    <n v="0"/>
    <n v="0"/>
    <n v="0"/>
    <n v="162292"/>
    <n v="1"/>
    <n v="0"/>
    <n v="92119270"/>
    <n v="278"/>
    <n v="2"/>
    <n v="517644039"/>
    <n v="1739"/>
    <n v="238"/>
    <s v="domain\PeerSvc"/>
    <x v="1577"/>
    <n v="1"/>
  </r>
  <r>
    <s v="\\FS1\2018\125034"/>
    <n v="8"/>
    <n v="2517839590"/>
    <n v="6345"/>
    <n v="687"/>
    <n v="396822"/>
    <n v="64856109"/>
    <n v="3664977"/>
    <n v="556636113"/>
    <n v="0"/>
    <s v="\\FS1\2018\123456\2018\C\001\CC\2083711b-2405-4081-a4bf-0619c8375f1b\GMI.xml"/>
    <n v="8"/>
    <n v="0"/>
    <s v="\\FS1\2018\123456\2018\C\001\CC\2083711b-2405-4081-a4bf-0619c8375f1b\FC_CF_187_2083711b-2405-4081-a4bf-0619c8375f1b_2083711b-2405-4081-a4bf-0619c8375f1b.docx"/>
    <n v="213"/>
    <n v="0"/>
    <n v="0"/>
    <n v="0"/>
    <n v="0"/>
    <n v="0"/>
    <n v="0"/>
    <n v="2"/>
    <n v="0"/>
    <d v="2020-02-08T13:46:36"/>
    <d v="2020-02-09T01:09:00"/>
    <d v="2020-02-08T13:46:30"/>
    <n v="1711793"/>
    <n v="3"/>
    <n v="1"/>
    <n v="17785815"/>
    <n v="50"/>
    <n v="15"/>
    <n v="75129125"/>
    <n v="206"/>
    <n v="36"/>
    <n v="2468159685"/>
    <n v="6197"/>
    <n v="687"/>
    <n v="5102014"/>
    <n v="9"/>
    <n v="687"/>
    <n v="38444552"/>
    <n v="78"/>
    <n v="687"/>
    <n v="123723748"/>
    <n v="277"/>
    <n v="687"/>
    <n v="2517839590"/>
    <n v="6345"/>
    <n v="687"/>
    <n v="1707833"/>
    <n v="3"/>
    <n v="0"/>
    <n v="21203525"/>
    <n v="49"/>
    <n v="0"/>
    <n v="46870339"/>
    <n v="164"/>
    <n v="0"/>
    <n v="2442108411"/>
    <n v="6134"/>
    <n v="687"/>
    <s v="domain\PeerSvc"/>
    <x v="1578"/>
    <n v="1"/>
  </r>
  <r>
    <s v="\\FS1\2018\125035"/>
    <n v="8"/>
    <n v="1277973259"/>
    <n v="5512"/>
    <n v="640"/>
    <n v="231852"/>
    <n v="3017387"/>
    <n v="1996833"/>
    <n v="378976907"/>
    <n v="0"/>
    <s v="\\FS1\2018\123456\2018\I\001\PC\SP\2083711b-2405-4081-a4bf-0619c8375f1b\"/>
    <n v="8"/>
    <n v="0"/>
    <s v="\\FS1\2018\123456\2018\P\001\CC\2083711b-2405-4081-a4bf-0619c8375f1b\Cache_CFf_2083711b-2405-4081-a4bf-0619c8375f1b_2083711b-2405-4081-a4bf-0619c8375f1b.docx"/>
    <n v="215"/>
    <n v="0"/>
    <n v="0"/>
    <n v="0"/>
    <n v="0"/>
    <n v="0"/>
    <n v="1"/>
    <n v="2"/>
    <n v="0"/>
    <d v="2020-02-07T14:58:15"/>
    <d v="2020-02-09T05:59:26"/>
    <d v="2020-02-09T05:59:25"/>
    <n v="0"/>
    <n v="0"/>
    <n v="0"/>
    <n v="8284736"/>
    <n v="58"/>
    <n v="28"/>
    <n v="48232559"/>
    <n v="230"/>
    <n v="62"/>
    <n v="1104663314"/>
    <n v="4552"/>
    <n v="640"/>
    <n v="1120041"/>
    <n v="13"/>
    <n v="640"/>
    <n v="33160378"/>
    <n v="111"/>
    <n v="640"/>
    <n v="117070608"/>
    <n v="348"/>
    <n v="640"/>
    <n v="1277973259"/>
    <n v="5512"/>
    <n v="640"/>
    <n v="92204"/>
    <n v="3"/>
    <n v="0"/>
    <n v="10568099"/>
    <n v="62"/>
    <n v="8"/>
    <n v="17618929"/>
    <n v="160"/>
    <n v="13"/>
    <n v="1092765380"/>
    <n v="4575"/>
    <n v="640"/>
    <s v="domain\PeerSvc"/>
    <x v="1579"/>
    <n v="1"/>
  </r>
  <r>
    <s v="\\FS1\2018\125036"/>
    <n v="8"/>
    <n v="14299171"/>
    <n v="29"/>
    <n v="21"/>
    <n v="493074"/>
    <n v="1231868"/>
    <n v="680912"/>
    <n v="7929602"/>
    <n v="0"/>
    <s v="\\FS1\2018\123456\2018\S\001\CC\2083711b-2405-4081-a4bf-0619c8375f1b\LGP.docx"/>
    <n v="8"/>
    <n v="0"/>
    <s v="\\FS1\2018\123456\2018\S\001\CC\2083711b-2405-4081-a4bf-0619c8375f1b\LGP.docx"/>
    <n v="142"/>
    <n v="0"/>
    <n v="0"/>
    <n v="0"/>
    <n v="0"/>
    <n v="0"/>
    <n v="0"/>
    <n v="0"/>
    <n v="0"/>
    <d v="2020-02-06T15:43:17"/>
    <d v="2020-02-08T21:17:11"/>
    <d v="2020-02-06T15:29:45"/>
    <n v="0"/>
    <n v="0"/>
    <n v="0"/>
    <n v="2877767"/>
    <n v="4"/>
    <n v="3"/>
    <n v="2877767"/>
    <n v="4"/>
    <n v="3"/>
    <n v="11650140"/>
    <n v="20"/>
    <n v="21"/>
    <n v="0"/>
    <n v="0"/>
    <n v="21"/>
    <n v="6406823"/>
    <n v="9"/>
    <n v="21"/>
    <n v="6406823"/>
    <n v="9"/>
    <n v="21"/>
    <n v="14299171"/>
    <n v="28"/>
    <n v="21"/>
    <n v="0"/>
    <n v="0"/>
    <n v="0"/>
    <n v="3529056"/>
    <n v="5"/>
    <n v="0"/>
    <n v="3529056"/>
    <n v="5"/>
    <n v="0"/>
    <n v="6471641"/>
    <n v="13"/>
    <n v="21"/>
    <s v="domain\PeerSvc"/>
    <x v="1580"/>
    <n v="1"/>
  </r>
  <r>
    <s v="\\FS1\2018\125037"/>
    <n v="8"/>
    <n v="1167511199"/>
    <n v="817"/>
    <n v="148"/>
    <n v="1429022"/>
    <n v="8784087"/>
    <n v="7888589"/>
    <n v="549398551"/>
    <n v="0"/>
    <s v="\\FS1\2018\123456\2018\C\001\CC\2083711b-2405-4081-a4bf-0619c8375f1b\LGP.docx"/>
    <n v="8"/>
    <n v="0"/>
    <s v="\\FS1\2018\123456\2018\P\002\CC\2083711b-2405-4081-a4bf-0619c8375f1b\CFf_2083711b-2405-4081-a4bf-0619c8375f1b_2083711b-2405-4081-a4bf-0619c8375f1b.docx"/>
    <n v="209"/>
    <n v="0"/>
    <n v="0"/>
    <n v="0"/>
    <n v="0"/>
    <n v="0"/>
    <n v="0"/>
    <n v="0"/>
    <n v="0"/>
    <d v="2020-02-06T19:48:45"/>
    <d v="2020-02-08T20:39:53"/>
    <d v="2020-02-06T19:40:48"/>
    <n v="0"/>
    <n v="0"/>
    <n v="0"/>
    <n v="0"/>
    <n v="0"/>
    <n v="1"/>
    <n v="14254229"/>
    <n v="6"/>
    <n v="6"/>
    <n v="1107896674"/>
    <n v="664"/>
    <n v="148"/>
    <n v="0"/>
    <n v="0"/>
    <n v="148"/>
    <n v="7941603"/>
    <n v="2"/>
    <n v="148"/>
    <n v="53425634"/>
    <n v="17"/>
    <n v="148"/>
    <n v="1167511199"/>
    <n v="817"/>
    <n v="148"/>
    <n v="0"/>
    <n v="0"/>
    <n v="0"/>
    <n v="7941603"/>
    <n v="2"/>
    <n v="0"/>
    <n v="47162646"/>
    <n v="12"/>
    <n v="0"/>
    <n v="1111547059"/>
    <n v="771"/>
    <n v="148"/>
    <s v="domain\PeerSvc"/>
    <x v="1581"/>
    <n v="1"/>
  </r>
  <r>
    <s v="\\FS1\2018\125038"/>
    <n v="8"/>
    <n v="27566158220"/>
    <n v="58112"/>
    <n v="5088"/>
    <n v="474362"/>
    <n v="203476701"/>
    <n v="5417877"/>
    <n v="2713701841"/>
    <n v="0"/>
    <s v="\\FS1\2018\123456\2018\Y\001\CC\2083711b-2405-4081-a4bf-0619c8375f1b\CFf_2083711b-2405-4081-a4bf-0619c8375f1b_2083711b-2405-4081-a4bf-0619c8375f1b.docx"/>
    <n v="8"/>
    <n v="0"/>
    <s v="\\FS1\2018\123456\2018\S\004\CC\2083711b-2405-4081-a4bf-0619c8375f1b\Cache_CFf_2083711b-2405-4081-a4bf-0619c8375f1b_2083711b-2405-4081-a4bf-0619c8375f1b.docx"/>
    <n v="215"/>
    <n v="0"/>
    <n v="0"/>
    <n v="0"/>
    <n v="0"/>
    <n v="0"/>
    <n v="0"/>
    <n v="3"/>
    <n v="5"/>
    <d v="2020-02-08T22:23:19"/>
    <d v="2020-02-09T01:24:50"/>
    <d v="2020-02-08T22:23:15"/>
    <n v="17947368"/>
    <n v="26"/>
    <n v="18"/>
    <n v="574564769"/>
    <n v="854"/>
    <n v="129"/>
    <n v="2617311968"/>
    <n v="4111"/>
    <n v="805"/>
    <n v="27083366942"/>
    <n v="56339"/>
    <n v="5088"/>
    <n v="87305373"/>
    <n v="137"/>
    <n v="5088"/>
    <n v="1447309924"/>
    <n v="1195"/>
    <n v="5088"/>
    <n v="4943019461"/>
    <n v="5657"/>
    <n v="5088"/>
    <n v="27566158220"/>
    <n v="58108"/>
    <n v="5088"/>
    <n v="22868893"/>
    <n v="33"/>
    <n v="1"/>
    <n v="1079806943"/>
    <n v="964"/>
    <n v="11"/>
    <n v="2705557701"/>
    <n v="4077"/>
    <n v="323"/>
    <n v="25380543027"/>
    <n v="54955"/>
    <n v="5088"/>
    <s v="domain\PeerSvc"/>
    <x v="1582"/>
    <n v="1"/>
  </r>
  <r>
    <s v="\\FS1\2018\125039"/>
    <n v="9"/>
    <n v="29894625071"/>
    <n v="59813"/>
    <n v="5169"/>
    <n v="499801"/>
    <n v="160248634"/>
    <n v="5783444"/>
    <n v="5087769893"/>
    <n v="0"/>
    <s v="\\FS1\2018\123456\2018\P\001\PC\SP\2083711b-2405-4081-a4bf-0619c8375f1b\18uv1"/>
    <n v="9"/>
    <n v="0"/>
    <s v="\\FS1\2018\123456\2018\C\001\CC\2083711b-2405-4081-a4bf-0619c8375f1b\Cache_CF_38_2083711b-2405-4081-a4bf-0619c8375f1b_2083711b-2405-4081-a4bf-0619c8375f1b.docx"/>
    <n v="215"/>
    <n v="0"/>
    <n v="0"/>
    <n v="0"/>
    <n v="0"/>
    <n v="0"/>
    <n v="8"/>
    <n v="10"/>
    <n v="5"/>
    <d v="2020-02-08T22:48:27"/>
    <d v="2020-02-09T01:22:46"/>
    <d v="2020-02-08T22:34:27"/>
    <n v="26995586"/>
    <n v="61"/>
    <n v="18"/>
    <n v="230798720"/>
    <n v="536"/>
    <n v="85"/>
    <n v="2626764643"/>
    <n v="4567"/>
    <n v="582"/>
    <n v="28834173110"/>
    <n v="54602"/>
    <n v="5169"/>
    <n v="80010642"/>
    <n v="110"/>
    <n v="5169"/>
    <n v="2439789709"/>
    <n v="1797"/>
    <n v="5169"/>
    <n v="5712279334"/>
    <n v="6966"/>
    <n v="5169"/>
    <n v="29894625071"/>
    <n v="59810"/>
    <n v="5169"/>
    <n v="36350538"/>
    <n v="68"/>
    <n v="0"/>
    <n v="665635942"/>
    <n v="635"/>
    <n v="11"/>
    <n v="2711985922"/>
    <n v="4394"/>
    <n v="117"/>
    <n v="27262910398"/>
    <n v="54111"/>
    <n v="5169"/>
    <s v="domain\PeerSvc"/>
    <x v="1583"/>
    <n v="1"/>
  </r>
  <r>
    <s v="\\FS1\2018\125040"/>
    <n v="9"/>
    <n v="170289226664"/>
    <n v="285809"/>
    <n v="18815"/>
    <n v="595814"/>
    <n v="532409186"/>
    <n v="9050716"/>
    <n v="9117988924"/>
    <n v="0"/>
    <s v="\\FS1\2018\123456\2018\C\007\PC\SP\2083711b-2405-4081-a4bf-0619c8375f1b\18uv2"/>
    <n v="9"/>
    <n v="0"/>
    <s v="\\FS1\2018\123456\2018\I\006\CC\2083711b-2405-4081-a4bf-0619c8375f1b\Cache_CF_800_2083711b-2405-4081-a4bf-0619c8375f1b_2083711b-2405-4081-a4bf-0619c8375f1b.docx"/>
    <n v="216"/>
    <n v="0"/>
    <n v="0"/>
    <n v="0"/>
    <n v="0"/>
    <n v="0"/>
    <n v="23"/>
    <n v="36"/>
    <n v="26"/>
    <d v="2020-02-08T22:53:09"/>
    <d v="2020-02-09T01:24:53"/>
    <d v="2020-02-08T22:34:52"/>
    <n v="101563794"/>
    <n v="107"/>
    <n v="249"/>
    <n v="3816522420"/>
    <n v="5476"/>
    <n v="844"/>
    <n v="22611966936"/>
    <n v="41828"/>
    <n v="4406"/>
    <n v="166037287668"/>
    <n v="267429"/>
    <n v="18815"/>
    <n v="5561917856"/>
    <n v="2796"/>
    <n v="18815"/>
    <n v="15262695334"/>
    <n v="9306"/>
    <n v="18815"/>
    <n v="58073614760"/>
    <n v="60317"/>
    <n v="18815"/>
    <n v="170289226664"/>
    <n v="285809"/>
    <n v="18815"/>
    <n v="4237137963"/>
    <n v="1550"/>
    <n v="0"/>
    <n v="10039928187"/>
    <n v="7008"/>
    <n v="87"/>
    <n v="30227288361"/>
    <n v="41997"/>
    <n v="1556"/>
    <n v="159006085073"/>
    <n v="264292"/>
    <n v="18815"/>
    <s v="domain\PeerSvc"/>
    <x v="1584"/>
    <n v="1"/>
  </r>
  <r>
    <s v="\\FS1\2018\125041"/>
    <n v="8"/>
    <n v="6837703517"/>
    <n v="21287"/>
    <n v="1889"/>
    <n v="321214"/>
    <n v="12152003"/>
    <n v="3619747"/>
    <n v="419610557"/>
    <n v="0"/>
    <s v="\\FS1\2018\123456\2018\F\004\CC\2083711b-2405-4081-a4bf-0619c8375f1b\CFf_2083711b-2405-4081-a4bf-0619c8375f1b_2083711b-2405-4081-a4bf-0619c8375f1b.docx"/>
    <n v="8"/>
    <n v="0"/>
    <s v="\\FS1\2018\123456\2018\S\001\CC\2083711b-2405-4081-a4bf-0619c8375f1b\Cache_CF_46_2083711b-2405-4081-a4bf-0619c8375f1b_2083711b-2405-4081-a4bf-0619c8375f1b.docx"/>
    <n v="215"/>
    <n v="0"/>
    <n v="0"/>
    <n v="0"/>
    <n v="0"/>
    <n v="0"/>
    <n v="0"/>
    <n v="0"/>
    <n v="2"/>
    <d v="2020-02-09T01:01:08"/>
    <d v="2020-02-09T01:17:50"/>
    <d v="2020-02-09T01:01:08"/>
    <n v="0"/>
    <n v="0"/>
    <n v="22"/>
    <n v="85020196"/>
    <n v="119"/>
    <n v="48"/>
    <n v="391816985"/>
    <n v="791"/>
    <n v="117"/>
    <n v="6758579241"/>
    <n v="20955"/>
    <n v="1889"/>
    <n v="60657520"/>
    <n v="64"/>
    <n v="1889"/>
    <n v="230086136"/>
    <n v="258"/>
    <n v="1889"/>
    <n v="740950032"/>
    <n v="1193"/>
    <n v="1889"/>
    <n v="6837703517"/>
    <n v="21286"/>
    <n v="1889"/>
    <n v="43517589"/>
    <n v="54"/>
    <n v="0"/>
    <n v="162580830"/>
    <n v="195"/>
    <n v="0"/>
    <n v="272695428"/>
    <n v="616"/>
    <n v="11"/>
    <n v="6596738648"/>
    <n v="20786"/>
    <n v="1889"/>
    <s v="domain\PeerSvc"/>
    <x v="1585"/>
    <n v="1"/>
  </r>
  <r>
    <s v="\\FS1\2018\125042"/>
    <n v="8"/>
    <n v="1250576496"/>
    <n v="4046"/>
    <n v="405"/>
    <n v="309089"/>
    <n v="11105782"/>
    <n v="3087843"/>
    <n v="420338031"/>
    <n v="0"/>
    <s v="\\FS1\2018\123456\2018\I\002\PC\SP\2083711b-2405-4081-a4bf-0619c8375f1b\"/>
    <n v="8"/>
    <n v="0"/>
    <s v="\\FS1\2018\123456\2018\I\002\CC\2083711b-2405-4081-a4bf-0619c8375f1b\FC_CFf_2083711b-2405-4081-a4bf-0619c8375f1b_2083711b-2405-4081-a4bf-0619c8375f1b.docx"/>
    <n v="212"/>
    <n v="0"/>
    <n v="0"/>
    <n v="0"/>
    <n v="0"/>
    <n v="0"/>
    <n v="0"/>
    <n v="1"/>
    <n v="0"/>
    <d v="2020-02-07T12:41:40"/>
    <d v="2020-02-08T21:19:30"/>
    <d v="2020-02-07T12:39:57"/>
    <n v="0"/>
    <n v="0"/>
    <n v="0"/>
    <n v="9456018"/>
    <n v="16"/>
    <n v="7"/>
    <n v="185516860"/>
    <n v="979"/>
    <n v="133"/>
    <n v="1207068219"/>
    <n v="3815"/>
    <n v="405"/>
    <n v="0"/>
    <n v="0"/>
    <n v="405"/>
    <n v="17573121"/>
    <n v="24"/>
    <n v="405"/>
    <n v="528464276"/>
    <n v="1391"/>
    <n v="405"/>
    <n v="1250576496"/>
    <n v="4046"/>
    <n v="405"/>
    <n v="0"/>
    <n v="0"/>
    <n v="0"/>
    <n v="10561069"/>
    <n v="14"/>
    <n v="0"/>
    <n v="114923846"/>
    <n v="808"/>
    <n v="25"/>
    <n v="1192468162"/>
    <n v="3823"/>
    <n v="405"/>
    <s v="domain\PeerSvc"/>
    <x v="1586"/>
    <n v="1"/>
  </r>
  <r>
    <s v="\\FS1\2018\125043"/>
    <n v="8"/>
    <n v="5671709254"/>
    <n v="17778"/>
    <n v="1834"/>
    <n v="319029"/>
    <n v="24196738"/>
    <n v="3092535"/>
    <n v="969812241"/>
    <n v="0"/>
    <s v="\\FS1\2018\123456\2018\F\001\CC\2083711b-2405-4081-a4bf-0619c8375f1b\GMI.xml"/>
    <n v="8"/>
    <n v="0"/>
    <s v="\\FS1\2018\123456\2018\S\001\CC\2083711b-2405-4081-a4bf-0619c8375f1b\Cache_CFf_2083711b-2405-4081-a4bf-0619c8375f1b_2083711b-2405-4081-a4bf-0619c8375f1b.docx"/>
    <n v="215"/>
    <n v="0"/>
    <n v="0"/>
    <n v="0"/>
    <n v="0"/>
    <n v="0"/>
    <n v="2"/>
    <n v="8"/>
    <n v="1"/>
    <d v="2020-02-07T19:44:13"/>
    <d v="2020-02-09T01:24:53"/>
    <d v="2020-02-07T19:39:07"/>
    <n v="0"/>
    <n v="0"/>
    <n v="0"/>
    <n v="45243745"/>
    <n v="117"/>
    <n v="42"/>
    <n v="455622594"/>
    <n v="2990"/>
    <n v="535"/>
    <n v="5336440453"/>
    <n v="15993"/>
    <n v="1834"/>
    <n v="13604599"/>
    <n v="27"/>
    <n v="1834"/>
    <n v="117363154"/>
    <n v="223"/>
    <n v="1834"/>
    <n v="735144613"/>
    <n v="3247"/>
    <n v="1834"/>
    <n v="5671709254"/>
    <n v="17777"/>
    <n v="1834"/>
    <n v="0"/>
    <n v="0"/>
    <n v="0"/>
    <n v="68779363"/>
    <n v="155"/>
    <n v="4"/>
    <n v="475874714"/>
    <n v="2619"/>
    <n v="453"/>
    <n v="5212244610"/>
    <n v="15824"/>
    <n v="1834"/>
    <s v="domain\PeerSvc"/>
    <x v="1587"/>
    <n v="1"/>
  </r>
  <r>
    <s v="\\FS1\2018\125044"/>
    <n v="8"/>
    <n v="1779509699"/>
    <n v="2514"/>
    <n v="390"/>
    <n v="707839"/>
    <n v="39850255"/>
    <n v="4562845"/>
    <n v="1062781737"/>
    <n v="0"/>
    <s v="\\FS1\2018\123456\2018\C\001\CC\2083711b-2405-4081-a4bf-0619c8375f1b\LGP.docx"/>
    <n v="8"/>
    <n v="0"/>
    <s v="\\FS1\2018\123456\2018\F\001\CC\2083711b-2405-4081-a4bf-0619c8375f1b\CFf_2083711b-2405-4081-a4bf-0619c8375f1b_2083711b-2405-4081-a4bf-0619c8375f1b.docx"/>
    <n v="209"/>
    <n v="0"/>
    <n v="0"/>
    <n v="0"/>
    <n v="0"/>
    <n v="0"/>
    <n v="1"/>
    <n v="1"/>
    <n v="0"/>
    <d v="2020-02-07T19:03:41"/>
    <d v="2020-02-09T00:56:34"/>
    <d v="2020-02-07T18:26:29"/>
    <n v="0"/>
    <n v="0"/>
    <n v="0"/>
    <n v="1810177"/>
    <n v="2"/>
    <n v="3"/>
    <n v="15224777"/>
    <n v="40"/>
    <n v="18"/>
    <n v="1719737740"/>
    <n v="2180"/>
    <n v="390"/>
    <n v="2460327"/>
    <n v="3"/>
    <n v="390"/>
    <n v="6274180"/>
    <n v="8"/>
    <n v="390"/>
    <n v="76682647"/>
    <n v="122"/>
    <n v="390"/>
    <n v="1779509699"/>
    <n v="2511"/>
    <n v="390"/>
    <n v="0"/>
    <n v="0"/>
    <n v="0"/>
    <n v="3367985"/>
    <n v="4"/>
    <n v="0"/>
    <n v="25831329"/>
    <n v="52"/>
    <n v="5"/>
    <n v="1711221718"/>
    <n v="2184"/>
    <n v="390"/>
    <s v="domain\PeerSvc"/>
    <x v="1588"/>
    <n v="1"/>
  </r>
  <r>
    <s v="\\FS1\2018\125045"/>
    <n v="9"/>
    <n v="10900886682"/>
    <n v="28303"/>
    <n v="2667"/>
    <n v="385149"/>
    <n v="82360814"/>
    <n v="4087321"/>
    <n v="845913539"/>
    <n v="0"/>
    <s v="\\FS1\2018\123456\2018\C\001\PC\SP\2083711b-2405-4081-a4bf-0619c8375f1b\18uv1"/>
    <n v="9"/>
    <n v="0"/>
    <s v="\\FS1\2018\123456\2018\S\004\CC\2083711b-2405-4081-a4bf-0619c8375f1b\Cache_CF_34_2083711b-2405-4081-a4bf-0619c8375f1b_2083711b-2405-4081-a4bf-0619c8375f1b.docx"/>
    <n v="215"/>
    <n v="0"/>
    <n v="0"/>
    <n v="0"/>
    <n v="0"/>
    <n v="0"/>
    <n v="0"/>
    <n v="2"/>
    <n v="2"/>
    <d v="2020-02-08T22:51:36"/>
    <d v="2020-02-09T01:24:49"/>
    <d v="2020-02-08T22:51:35"/>
    <n v="25842950"/>
    <n v="68"/>
    <n v="54"/>
    <n v="291352204"/>
    <n v="615"/>
    <n v="90"/>
    <n v="831070016"/>
    <n v="2304"/>
    <n v="237"/>
    <n v="10606961688"/>
    <n v="27115"/>
    <n v="2667"/>
    <n v="288814885"/>
    <n v="274"/>
    <n v="2667"/>
    <n v="875548091"/>
    <n v="1060"/>
    <n v="2667"/>
    <n v="2507896530"/>
    <n v="3583"/>
    <n v="2667"/>
    <n v="10900886682"/>
    <n v="28303"/>
    <n v="2667"/>
    <n v="185186998"/>
    <n v="188"/>
    <n v="1"/>
    <n v="652321543"/>
    <n v="860"/>
    <n v="4"/>
    <n v="1549912557"/>
    <n v="2590"/>
    <n v="13"/>
    <n v="9621619560"/>
    <n v="26375"/>
    <n v="2667"/>
    <s v="domain\PeerSvc"/>
    <x v="1589"/>
    <n v="1"/>
  </r>
  <r>
    <s v="\\FS1\2018\125046"/>
    <n v="8"/>
    <n v="1780455409"/>
    <n v="8875"/>
    <n v="847"/>
    <n v="200614"/>
    <n v="9024949"/>
    <n v="2102072"/>
    <n v="385582634"/>
    <n v="0"/>
    <s v="\\FS1\2018\123456\2018\C\001\CC\2083711b-2405-4081-a4bf-0619c8375f1b\GMI.xml"/>
    <n v="8"/>
    <n v="0"/>
    <s v="\\FS1\2018\123456\2018\C\001\CC\2083711b-2405-4081-a4bf-0619c8375f1b\FC_CF_42_2083711b-2405-4081-a4bf-0619c8375f1b_2083711b-2405-4081-a4bf-0619c8375f1b.docx"/>
    <n v="212"/>
    <n v="0"/>
    <n v="0"/>
    <n v="0"/>
    <n v="0"/>
    <n v="0"/>
    <n v="2"/>
    <n v="4"/>
    <n v="0"/>
    <d v="2020-02-08T14:04:40"/>
    <d v="2020-02-09T01:24:35"/>
    <d v="2020-02-08T14:02:53"/>
    <n v="8593072"/>
    <n v="18"/>
    <n v="7"/>
    <n v="28035176"/>
    <n v="55"/>
    <n v="12"/>
    <n v="91646622"/>
    <n v="379"/>
    <n v="99"/>
    <n v="1666283943"/>
    <n v="8211"/>
    <n v="847"/>
    <n v="29728885"/>
    <n v="58"/>
    <n v="847"/>
    <n v="66720381"/>
    <n v="112"/>
    <n v="847"/>
    <n v="288164473"/>
    <n v="686"/>
    <n v="847"/>
    <n v="1780455409"/>
    <n v="8875"/>
    <n v="847"/>
    <n v="11249883"/>
    <n v="20"/>
    <n v="0"/>
    <n v="34753369"/>
    <n v="61"/>
    <n v="0"/>
    <n v="100413322"/>
    <n v="363"/>
    <n v="33"/>
    <n v="1548407486"/>
    <n v="7944"/>
    <n v="847"/>
    <s v="domain\PeerSvc"/>
    <x v="1590"/>
    <n v="1"/>
  </r>
  <r>
    <s v="\\FS1\2018\125047"/>
    <n v="8"/>
    <n v="848612492"/>
    <n v="1626"/>
    <n v="186"/>
    <n v="521901"/>
    <n v="30941982"/>
    <n v="4562432"/>
    <n v="589779836"/>
    <n v="0"/>
    <s v="\\FS1\2018\123456\2018\X\001\CC\2083711b-2405-4081-a4bf-0619c8375f1b\GLI.xml"/>
    <n v="8"/>
    <n v="0"/>
    <s v="\\FS1\2018\123456\2018\K\001\CC\2083711b-2405-4081-a4bf-0619c8375f1b\MASK_CFf_2083711b-2405-4081-a4bf-0619c8375f1b_2083711b-2405-4081-a4bf-0619c8375f1b.docx"/>
    <n v="214"/>
    <n v="0"/>
    <n v="0"/>
    <n v="0"/>
    <n v="0"/>
    <n v="0"/>
    <n v="0"/>
    <n v="1"/>
    <n v="0"/>
    <d v="2020-02-06T17:37:01"/>
    <d v="2020-02-08T21:18:00"/>
    <d v="2020-02-06T16:11:47"/>
    <n v="0"/>
    <n v="0"/>
    <n v="0"/>
    <n v="0"/>
    <n v="0"/>
    <n v="2"/>
    <n v="262707304"/>
    <n v="322"/>
    <n v="59"/>
    <n v="826039426"/>
    <n v="1500"/>
    <n v="186"/>
    <n v="0"/>
    <n v="0"/>
    <n v="186"/>
    <n v="11095278"/>
    <n v="8"/>
    <n v="186"/>
    <n v="446312401"/>
    <n v="431"/>
    <n v="186"/>
    <n v="848612492"/>
    <n v="1626"/>
    <n v="186"/>
    <n v="0"/>
    <n v="0"/>
    <n v="0"/>
    <n v="8824509"/>
    <n v="3"/>
    <n v="0"/>
    <n v="210618172"/>
    <n v="284"/>
    <n v="10"/>
    <n v="816556265"/>
    <n v="1490"/>
    <n v="186"/>
    <s v="domain\PeerSvc"/>
    <x v="1591"/>
    <n v="1"/>
  </r>
  <r>
    <s v="\\FS1\2018\125048"/>
    <n v="8"/>
    <n v="1399664476"/>
    <n v="4802"/>
    <n v="545"/>
    <n v="291475"/>
    <n v="8171426"/>
    <n v="2568191"/>
    <n v="820235143"/>
    <n v="0"/>
    <s v="\\FS1\2018\123456\2018\S\001\CC\2083711b-2405-4081-a4bf-0619c8375f1b\CF_1_2083711b-2405-4081-a4bf-0619c8375f1b_2083711b-2405-4081-a4bf-0619c8375f1b.docx"/>
    <n v="8"/>
    <n v="0"/>
    <s v="\\FS1\2018\123456\2018\P\001\CC\2083711b-2405-4081-a4bf-0619c8375f1b\CF_17024_2083711b-2405-4081-a4bf-0619c8375f1b_2083711b-2405-4081-a4bf-0619c8375f1b.docx"/>
    <n v="212"/>
    <n v="0"/>
    <n v="0"/>
    <n v="0"/>
    <n v="0"/>
    <n v="0"/>
    <n v="1"/>
    <n v="1"/>
    <n v="0"/>
    <d v="2019-09-17T15:10:57"/>
    <d v="2020-02-08T21:43:39"/>
    <d v="2019-09-17T15:10:57"/>
    <n v="0"/>
    <n v="0"/>
    <n v="0"/>
    <n v="0"/>
    <n v="0"/>
    <n v="0"/>
    <n v="0"/>
    <n v="0"/>
    <n v="0"/>
    <n v="1394911397"/>
    <n v="4780"/>
    <n v="545"/>
    <n v="0"/>
    <n v="0"/>
    <n v="545"/>
    <n v="0"/>
    <n v="0"/>
    <n v="545"/>
    <n v="0"/>
    <n v="0"/>
    <n v="545"/>
    <n v="1399664476"/>
    <n v="4802"/>
    <n v="545"/>
    <n v="0"/>
    <n v="0"/>
    <n v="0"/>
    <n v="0"/>
    <n v="0"/>
    <n v="0"/>
    <n v="0"/>
    <n v="0"/>
    <n v="0"/>
    <n v="1374740917"/>
    <n v="4744"/>
    <n v="545"/>
    <s v="domain\PeerSvc"/>
    <x v="1592"/>
    <n v="0"/>
  </r>
  <r>
    <s v="\\FS1\2018\125049"/>
    <n v="8"/>
    <n v="4220361114"/>
    <n v="8763"/>
    <n v="1366"/>
    <n v="481611"/>
    <n v="21904285"/>
    <n v="3089576"/>
    <n v="1963298285"/>
    <n v="0"/>
    <s v="\\FS1\2018\123456\2018\C\004\CC\2083711b-2405-4081-a4bf-0619c8375f1b\LGP.docx"/>
    <n v="8"/>
    <n v="0"/>
    <s v="\\FS1\2018\123456\2018\I\001\CC\2083711b-2405-4081-a4bf-0619c8375f1b\Cache_offd_2083711b-2405-4081-a4bf-0619c8375f1b_2083711b-2405-4081-a4bf-0619c8375f1b.docx"/>
    <n v="210"/>
    <n v="0"/>
    <n v="0"/>
    <n v="0"/>
    <n v="0"/>
    <n v="0"/>
    <n v="1"/>
    <n v="4"/>
    <n v="1"/>
    <d v="2020-02-08T17:33:39"/>
    <d v="2020-02-09T01:09:09"/>
    <d v="2020-02-08T16:41:25"/>
    <n v="4309767"/>
    <n v="10"/>
    <n v="17"/>
    <n v="31496621"/>
    <n v="76"/>
    <n v="38"/>
    <n v="826662799"/>
    <n v="972"/>
    <n v="98"/>
    <n v="3689913030"/>
    <n v="6364"/>
    <n v="1366"/>
    <n v="19424509"/>
    <n v="25"/>
    <n v="1366"/>
    <n v="67685207"/>
    <n v="120"/>
    <n v="1366"/>
    <n v="1588864406"/>
    <n v="1800"/>
    <n v="1366"/>
    <n v="4220361114"/>
    <n v="8648"/>
    <n v="1366"/>
    <n v="14574000"/>
    <n v="19"/>
    <n v="0"/>
    <n v="36005336"/>
    <n v="79"/>
    <n v="7"/>
    <n v="1106817059"/>
    <n v="1227"/>
    <n v="23"/>
    <n v="3595888806"/>
    <n v="6374"/>
    <n v="1366"/>
    <s v="domain\PeerSvc"/>
    <x v="1593"/>
    <n v="1"/>
  </r>
  <r>
    <s v="\\FS1\2018\125050"/>
    <n v="8"/>
    <n v="2176049609"/>
    <n v="7013"/>
    <n v="769"/>
    <n v="310287"/>
    <n v="11667855"/>
    <n v="2829713"/>
    <n v="436812415"/>
    <n v="0"/>
    <s v="\\FS1\2018\123456\2018\I\001\PC\SP\2083711b-2405-4081-a4bf-0619c8375f1b\"/>
    <n v="8"/>
    <n v="0"/>
    <s v="\\FS1\2018\123456\2018\I\003\CC\2083711b-2405-4081-a4bf-0619c8375f1b\Cache_CFf_2083711b-2405-4081-a4bf-0619c8375f1b_2083711b-2405-4081-a4bf-0619c8375f1b.docx"/>
    <n v="215"/>
    <n v="0"/>
    <n v="0"/>
    <n v="0"/>
    <n v="0"/>
    <n v="0"/>
    <n v="0"/>
    <n v="0"/>
    <n v="0"/>
    <d v="2020-02-08T20:42:32"/>
    <d v="2020-02-09T01:02:02"/>
    <d v="2020-02-08T20:41:12"/>
    <n v="0"/>
    <n v="0"/>
    <n v="1"/>
    <n v="17310515"/>
    <n v="27"/>
    <n v="13"/>
    <n v="47619043"/>
    <n v="136"/>
    <n v="50"/>
    <n v="2176049609"/>
    <n v="7013"/>
    <n v="769"/>
    <n v="11876329"/>
    <n v="6"/>
    <n v="769"/>
    <n v="37116163"/>
    <n v="41"/>
    <n v="769"/>
    <n v="455062378"/>
    <n v="580"/>
    <n v="769"/>
    <n v="2176049609"/>
    <n v="7013"/>
    <n v="769"/>
    <n v="7460155"/>
    <n v="3"/>
    <n v="0"/>
    <n v="24313825"/>
    <n v="28"/>
    <n v="1"/>
    <n v="82200274"/>
    <n v="156"/>
    <n v="14"/>
    <n v="2176049609"/>
    <n v="7013"/>
    <n v="769"/>
    <s v="domain\PeerSvc"/>
    <x v="1594"/>
    <n v="1"/>
  </r>
  <r>
    <s v="\\FS1\2018\125051"/>
    <n v="8"/>
    <n v="195053398"/>
    <n v="250"/>
    <n v="33"/>
    <n v="780213"/>
    <n v="18388266"/>
    <n v="5910709"/>
    <n v="84233148"/>
    <n v="0"/>
    <s v="\\FS1\2018\123456\2018\P\001\CC\2083711b-2405-4081-a4bf-0619c8375f1b\GMI.xml"/>
    <n v="8"/>
    <n v="0"/>
    <s v="\\FS1\2018\123456\2018\P\001\CC\2083711b-2405-4081-a4bf-0619c8375f1b\CFf_2083711b-2405-4081-a4bf-0619c8375f1b_2083711b-2405-4081-a4bf-0619c8375f1b.docx"/>
    <n v="209"/>
    <n v="0"/>
    <n v="0"/>
    <n v="0"/>
    <n v="0"/>
    <n v="0"/>
    <n v="0"/>
    <n v="0"/>
    <n v="0"/>
    <d v="2019-05-17T05:16:48"/>
    <d v="2020-02-08T21:17:11"/>
    <d v="2019-05-17T05:16:41"/>
    <n v="0"/>
    <n v="0"/>
    <n v="0"/>
    <n v="0"/>
    <n v="0"/>
    <n v="0"/>
    <n v="0"/>
    <n v="0"/>
    <n v="0"/>
    <n v="0"/>
    <n v="0"/>
    <n v="33"/>
    <n v="0"/>
    <n v="0"/>
    <n v="33"/>
    <n v="0"/>
    <n v="0"/>
    <n v="33"/>
    <n v="0"/>
    <n v="0"/>
    <n v="33"/>
    <n v="195053398"/>
    <n v="245"/>
    <n v="33"/>
    <n v="0"/>
    <n v="0"/>
    <n v="0"/>
    <n v="0"/>
    <n v="0"/>
    <n v="0"/>
    <n v="0"/>
    <n v="0"/>
    <n v="0"/>
    <n v="18388266"/>
    <n v="1"/>
    <n v="33"/>
    <s v="domain\PeerSvc"/>
    <x v="1595"/>
    <n v="0"/>
  </r>
  <r>
    <s v="\\FS1\2018\125052"/>
    <n v="8"/>
    <n v="8877001889"/>
    <n v="28169"/>
    <n v="2826"/>
    <n v="315133"/>
    <n v="25791976"/>
    <n v="3141189"/>
    <n v="1334762615"/>
    <n v="0"/>
    <s v="\\FS1\2018\123456\2018\P\004\CC\2083711b-2405-4081-a4bf-0619c8375f1b\GLI.xml"/>
    <n v="8"/>
    <n v="0"/>
    <s v="\\FS1\2018\123456\2018\I\001\CC\2083711b-2405-4081-a4bf-0619c8375f1b\Cache_CF_37_2083711b-2405-4081-a4bf-0619c8375f1b_2083711b-2405-4081-a4bf-0619c8375f1b.docx"/>
    <n v="215"/>
    <n v="0"/>
    <n v="0"/>
    <n v="0"/>
    <n v="0"/>
    <n v="0"/>
    <n v="5"/>
    <n v="10"/>
    <n v="2"/>
    <d v="2020-02-08T18:27:46"/>
    <d v="2020-02-09T01:24:50"/>
    <d v="2020-02-08T18:22:53"/>
    <n v="7415274"/>
    <n v="42"/>
    <n v="20"/>
    <n v="50683992"/>
    <n v="226"/>
    <n v="59"/>
    <n v="1928165561"/>
    <n v="3123"/>
    <n v="264"/>
    <n v="7840451282"/>
    <n v="22526"/>
    <n v="2826"/>
    <n v="26003507"/>
    <n v="77"/>
    <n v="2826"/>
    <n v="134292935"/>
    <n v="326"/>
    <n v="2826"/>
    <n v="3702263965"/>
    <n v="5397"/>
    <n v="2826"/>
    <n v="8877001889"/>
    <n v="28168"/>
    <n v="2826"/>
    <n v="12288796"/>
    <n v="40"/>
    <n v="0"/>
    <n v="90507100"/>
    <n v="251"/>
    <n v="6"/>
    <n v="2278523951"/>
    <n v="3467"/>
    <n v="69"/>
    <n v="7535245646"/>
    <n v="22183"/>
    <n v="2826"/>
    <s v="domain\PeerSvc"/>
    <x v="1596"/>
    <n v="1"/>
  </r>
  <r>
    <s v="\\FS1\2018\125053"/>
    <n v="8"/>
    <n v="608457529"/>
    <n v="1356"/>
    <n v="177"/>
    <n v="448714"/>
    <n v="12421999"/>
    <n v="3437613"/>
    <n v="342414284"/>
    <n v="0"/>
    <s v="\\FS1\2018\123456\2018\P\001\CC\2083711b-2405-4081-a4bf-0619c8375f1b\GMI.xml"/>
    <n v="8"/>
    <n v="0"/>
    <s v="\\FS1\2018\123456\2018\S\001\CC\2083711b-2405-4081-a4bf-0619c8375f1b\FC_CFf_2083711b-2405-4081-a4bf-0619c8375f1b_2083711b-2405-4081-a4bf-0619c8375f1b.docx"/>
    <n v="212"/>
    <n v="0"/>
    <n v="0"/>
    <n v="0"/>
    <n v="0"/>
    <n v="0"/>
    <n v="0"/>
    <n v="0"/>
    <n v="0"/>
    <d v="2020-02-07T20:46:51"/>
    <d v="2020-02-09T00:49:38"/>
    <d v="2020-02-07T19:18:12"/>
    <n v="0"/>
    <n v="0"/>
    <n v="0"/>
    <n v="3717340"/>
    <n v="5"/>
    <n v="3"/>
    <n v="186649078"/>
    <n v="294"/>
    <n v="45"/>
    <n v="605320297"/>
    <n v="1339"/>
    <n v="177"/>
    <n v="7313504"/>
    <n v="6"/>
    <n v="177"/>
    <n v="12255216"/>
    <n v="14"/>
    <n v="177"/>
    <n v="265165068"/>
    <n v="376"/>
    <n v="177"/>
    <n v="608457529"/>
    <n v="1356"/>
    <n v="177"/>
    <n v="0"/>
    <n v="0"/>
    <n v="0"/>
    <n v="10514156"/>
    <n v="13"/>
    <n v="0"/>
    <n v="66867328"/>
    <n v="238"/>
    <n v="3"/>
    <n v="594621258"/>
    <n v="1327"/>
    <n v="177"/>
    <s v="domain\PeerSvc"/>
    <x v="1597"/>
    <n v="1"/>
  </r>
  <r>
    <s v="\\FS1\2018\125054"/>
    <n v="8"/>
    <n v="8317311778"/>
    <n v="25078"/>
    <n v="1735"/>
    <n v="331657"/>
    <n v="99287365"/>
    <n v="4793839"/>
    <n v="3889980774"/>
    <n v="0"/>
    <s v="\\FS1\2018\123456\2018\I\002\PC\SP\2083711b-2405-4081-a4bf-0619c8375f1b\"/>
    <n v="8"/>
    <n v="0"/>
    <s v="\\FS1\2018\123456\2018\X\001\CC\2083711b-2405-4081-a4bf-0619c8375f1b\Cache_CFf_2083711b-2405-4081-a4bf-0619c8375f1b_2083711b-2405-4081-a4bf-0619c8375f1b.docx"/>
    <n v="215"/>
    <n v="0"/>
    <n v="0"/>
    <n v="0"/>
    <n v="0"/>
    <n v="0"/>
    <n v="2"/>
    <n v="3"/>
    <n v="2"/>
    <d v="2020-02-09T01:38:22"/>
    <d v="2020-02-09T02:40:38"/>
    <d v="2020-02-09T01:38:22"/>
    <n v="0"/>
    <n v="0"/>
    <n v="16"/>
    <n v="77901095"/>
    <n v="151"/>
    <n v="39"/>
    <n v="1446380172"/>
    <n v="6047"/>
    <n v="936"/>
    <n v="7929203365"/>
    <n v="23039"/>
    <n v="1735"/>
    <n v="114218588"/>
    <n v="143"/>
    <n v="1735"/>
    <n v="296733830"/>
    <n v="353"/>
    <n v="1735"/>
    <n v="1753239529"/>
    <n v="6699"/>
    <n v="1735"/>
    <n v="8317311778"/>
    <n v="25078"/>
    <n v="1735"/>
    <n v="101747156"/>
    <n v="116"/>
    <n v="0"/>
    <n v="214804851"/>
    <n v="282"/>
    <n v="7"/>
    <n v="694634126"/>
    <n v="5455"/>
    <n v="147"/>
    <n v="7850379074"/>
    <n v="23072"/>
    <n v="1735"/>
    <s v="domain\PeerSvc"/>
    <x v="1598"/>
    <n v="1"/>
  </r>
  <r>
    <s v="\\FS1\2018\125055"/>
    <n v="8"/>
    <n v="1237322674"/>
    <n v="2822"/>
    <n v="205"/>
    <n v="438455"/>
    <n v="12360298"/>
    <n v="6035720"/>
    <n v="725050432"/>
    <n v="0"/>
    <s v="\\FS1\2018\123456\2018\S\001\CC\2083711b-2405-4081-a4bf-0619c8375f1b\GMI.xml"/>
    <n v="8"/>
    <n v="0"/>
    <s v="\\FS1\2018\123456\2018\I\001\CC\2083711b-2405-4081-a4bf-0619c8375f1b\CF_5100_2083711b-2405-4081-a4bf-0619c8375f1b_2083711b-2405-4081-a4bf-0619c8375f1b.docx"/>
    <n v="211"/>
    <n v="0"/>
    <n v="0"/>
    <n v="0"/>
    <n v="0"/>
    <n v="0"/>
    <n v="0"/>
    <n v="0"/>
    <n v="0"/>
    <d v="2020-02-08T22:47:53"/>
    <d v="2020-02-08T22:47:52"/>
    <d v="2020-02-08T22:47:52"/>
    <n v="0"/>
    <n v="0"/>
    <n v="2"/>
    <n v="0"/>
    <n v="0"/>
    <n v="2"/>
    <n v="17926496"/>
    <n v="17"/>
    <n v="4"/>
    <n v="1193324518"/>
    <n v="2611"/>
    <n v="205"/>
    <n v="20583450"/>
    <n v="8"/>
    <n v="205"/>
    <n v="46113978"/>
    <n v="23"/>
    <n v="205"/>
    <n v="105123463"/>
    <n v="57"/>
    <n v="205"/>
    <n v="1237322674"/>
    <n v="2822"/>
    <n v="205"/>
    <n v="20583450"/>
    <n v="8"/>
    <n v="0"/>
    <n v="38712834"/>
    <n v="17"/>
    <n v="0"/>
    <n v="39700410"/>
    <n v="24"/>
    <n v="0"/>
    <n v="1022159856"/>
    <n v="2485"/>
    <n v="205"/>
    <s v="domain\PeerSvc"/>
    <x v="1599"/>
    <n v="1"/>
  </r>
  <r>
    <s v="\\FS1\2018\125056"/>
    <n v="8"/>
    <n v="1359153137"/>
    <n v="1582"/>
    <n v="302"/>
    <n v="859135"/>
    <n v="29415046"/>
    <n v="4500507"/>
    <n v="729372023"/>
    <n v="0"/>
    <s v="\\FS1\2018\123456\2018\S\001\CC\2083711b-2405-4081-a4bf-0619c8375f1b\LGP.docx"/>
    <n v="8"/>
    <n v="0"/>
    <s v="\\FS1\2018\123456\2018\S\001\CC\2083711b-2405-4081-a4bf-0619c8375f1b\CFf_2083711b-2405-4081-a4bf-0619c8375f1b_2083711b-2405-4081-a4bf-0619c8375f1b.docx"/>
    <n v="209"/>
    <n v="0"/>
    <n v="0"/>
    <n v="0"/>
    <n v="0"/>
    <n v="0"/>
    <n v="0"/>
    <n v="1"/>
    <n v="0"/>
    <d v="2020-02-07T12:26:19"/>
    <d v="2020-02-08T21:16:54"/>
    <d v="2020-02-07T10:43:02"/>
    <n v="0"/>
    <n v="0"/>
    <n v="0"/>
    <n v="3855375"/>
    <n v="7"/>
    <n v="6"/>
    <n v="49856446"/>
    <n v="138"/>
    <n v="31"/>
    <n v="1319189990"/>
    <n v="1375"/>
    <n v="302"/>
    <n v="0"/>
    <n v="0"/>
    <n v="302"/>
    <n v="7016815"/>
    <n v="12"/>
    <n v="302"/>
    <n v="65556801"/>
    <n v="163"/>
    <n v="302"/>
    <n v="1359153137"/>
    <n v="1582"/>
    <n v="302"/>
    <n v="0"/>
    <n v="0"/>
    <n v="0"/>
    <n v="3169809"/>
    <n v="6"/>
    <n v="0"/>
    <n v="9571414"/>
    <n v="82"/>
    <n v="2"/>
    <n v="1316604721"/>
    <n v="1391"/>
    <n v="302"/>
    <s v="domain\PeerSvc"/>
    <x v="1600"/>
    <n v="1"/>
  </r>
  <r>
    <s v="\\FS1\2018\125057"/>
    <n v="8"/>
    <n v="9872147356"/>
    <n v="31390"/>
    <n v="2349"/>
    <n v="314499"/>
    <n v="38200785"/>
    <n v="4202702"/>
    <n v="1358941590"/>
    <n v="0"/>
    <s v="\\FS1\2018\123456\2018\P\001\CC\2083711b-2405-4081-a4bf-0619c8375f1b\GMI.xml"/>
    <n v="8"/>
    <n v="0"/>
    <s v="\\FS1\2018\123456\2018\F\001\CC\2083711b-2405-4081-a4bf-0619c8375f1b\Cache_CFf_2083711b-2405-4081-a4bf-0619c8375f1b_2083711b-2405-4081-a4bf-0619c8375f1b.docx"/>
    <n v="215"/>
    <n v="0"/>
    <n v="0"/>
    <n v="0"/>
    <n v="0"/>
    <n v="0"/>
    <n v="4"/>
    <n v="5"/>
    <n v="2"/>
    <d v="2020-02-08T21:05:31"/>
    <d v="2020-02-09T01:09:02"/>
    <d v="2020-02-08T21:05:17"/>
    <n v="1535611"/>
    <n v="2"/>
    <n v="2"/>
    <n v="2896727535"/>
    <n v="3882"/>
    <n v="70"/>
    <n v="4689292585"/>
    <n v="9251"/>
    <n v="627"/>
    <n v="9480918241"/>
    <n v="29341"/>
    <n v="2349"/>
    <n v="28878419"/>
    <n v="37"/>
    <n v="2349"/>
    <n v="3795569122"/>
    <n v="5295"/>
    <n v="2349"/>
    <n v="5906239057"/>
    <n v="11153"/>
    <n v="2349"/>
    <n v="9872147356"/>
    <n v="31390"/>
    <n v="2349"/>
    <n v="3058065"/>
    <n v="4"/>
    <n v="0"/>
    <n v="2940988562"/>
    <n v="3915"/>
    <n v="27"/>
    <n v="4406415523"/>
    <n v="8801"/>
    <n v="142"/>
    <n v="9235852714"/>
    <n v="29158"/>
    <n v="2349"/>
    <s v="domain\PeerSvc"/>
    <x v="1601"/>
    <n v="1"/>
  </r>
  <r>
    <s v="\\FS1\2018\125058"/>
    <n v="8"/>
    <n v="4432243955"/>
    <n v="11885"/>
    <n v="1101"/>
    <n v="372927"/>
    <n v="11603805"/>
    <n v="4025653"/>
    <n v="757688113"/>
    <n v="0"/>
    <s v="\\FS1\2018\123456\2018\I\001\PC\SP\2083711b-2405-4081-a4bf-0619c8375f1b\"/>
    <n v="8"/>
    <n v="0"/>
    <s v="\\FS1\2018\123456\2018\K\001\CC\2083711b-2405-4081-a4bf-0619c8375f1b\MASK_CFf_2083711b-2405-4081-a4bf-0619c8375f1b_2083711b-2405-4081-a4bf-0619c8375f1b.docx"/>
    <n v="214"/>
    <n v="0"/>
    <n v="0"/>
    <n v="0"/>
    <n v="0"/>
    <n v="0"/>
    <n v="1"/>
    <n v="5"/>
    <n v="1"/>
    <d v="2020-02-09T02:13:22"/>
    <d v="2020-02-09T03:17:57"/>
    <d v="2020-02-09T02:13:22"/>
    <n v="642492"/>
    <n v="1"/>
    <n v="13"/>
    <n v="38599355"/>
    <n v="50"/>
    <n v="22"/>
    <n v="635076067"/>
    <n v="1621"/>
    <n v="321"/>
    <n v="4179372545"/>
    <n v="10621"/>
    <n v="1101"/>
    <n v="105578947"/>
    <n v="95"/>
    <n v="1101"/>
    <n v="176479112"/>
    <n v="189"/>
    <n v="1101"/>
    <n v="1088720418"/>
    <n v="2105"/>
    <n v="1101"/>
    <n v="4432243955"/>
    <n v="11884"/>
    <n v="1101"/>
    <n v="68251849"/>
    <n v="71"/>
    <n v="0"/>
    <n v="130876549"/>
    <n v="155"/>
    <n v="0"/>
    <n v="264923224"/>
    <n v="1187"/>
    <n v="20"/>
    <n v="4017332864"/>
    <n v="10454"/>
    <n v="1101"/>
    <s v="domain\PeerSvc"/>
    <x v="1602"/>
    <n v="1"/>
  </r>
  <r>
    <s v="\\FS1\2018\125059"/>
    <n v="8"/>
    <n v="18311899958"/>
    <n v="28813"/>
    <n v="2574"/>
    <n v="635542"/>
    <n v="80656528"/>
    <n v="7114180"/>
    <n v="2432402284"/>
    <n v="0"/>
    <s v="\\FS1\2018\123456\2018\S\003\PC\PP\2083711b-2405-4081-a4bf-0619c8375f1b.cp"/>
    <n v="8"/>
    <n v="0"/>
    <s v="\\FS1\2018\123456\2018\F\002\CC\2083711b-2405-4081-a4bf-0619c8375f1b\CF_278961_2083711b-2405-4081-a4bf-0619c8375f1b_2083711b-2405-4081-a4bf-0619c8375f1b.docx"/>
    <n v="213"/>
    <n v="0"/>
    <n v="0"/>
    <n v="0"/>
    <n v="0"/>
    <n v="0"/>
    <n v="4"/>
    <n v="11"/>
    <n v="2"/>
    <d v="2020-02-09T00:13:17"/>
    <d v="2020-02-09T01:24:50"/>
    <d v="2020-02-09T00:13:17"/>
    <n v="81013640"/>
    <n v="38"/>
    <n v="29"/>
    <n v="843939057"/>
    <n v="1115"/>
    <n v="152"/>
    <n v="3087930670"/>
    <n v="3257"/>
    <n v="294"/>
    <n v="17926739175"/>
    <n v="26811"/>
    <n v="2574"/>
    <n v="855301100"/>
    <n v="141"/>
    <n v="2574"/>
    <n v="2324528471"/>
    <n v="1641"/>
    <n v="2574"/>
    <n v="6204021076"/>
    <n v="4878"/>
    <n v="2574"/>
    <n v="18311899958"/>
    <n v="28813"/>
    <n v="2574"/>
    <n v="759380278"/>
    <n v="111"/>
    <n v="1"/>
    <n v="1521332305"/>
    <n v="1168"/>
    <n v="8"/>
    <n v="3801846631"/>
    <n v="3261"/>
    <n v="35"/>
    <n v="17464356004"/>
    <n v="26628"/>
    <n v="2574"/>
    <s v="domain\PeerSvc"/>
    <x v="1603"/>
    <n v="1"/>
  </r>
  <r>
    <s v="\\FS1\2018\125060"/>
    <n v="8"/>
    <n v="4494739768"/>
    <n v="15851"/>
    <n v="2256"/>
    <n v="283561"/>
    <n v="45320928"/>
    <n v="1992349"/>
    <n v="358022863"/>
    <n v="0"/>
    <s v="\\FS1\2018\123456\2018\I\003\PC\SP\2083711b-2405-4081-a4bf-0619c8375f1b\"/>
    <n v="8"/>
    <n v="0"/>
    <s v="\\FS1\2018\123456\2018\K\001\CC\2083711b-2405-4081-a4bf-0619c8375f1b\MASK_CFf_2083711b-2405-4081-a4bf-0619c8375f1b_2083711b-2405-4081-a4bf-0619c8375f1b.docx"/>
    <n v="214"/>
    <n v="0"/>
    <n v="0"/>
    <n v="0"/>
    <n v="0"/>
    <n v="0"/>
    <n v="0"/>
    <n v="1"/>
    <n v="2"/>
    <d v="2020-02-08T21:23:35"/>
    <d v="2020-02-09T01:24:52"/>
    <d v="2020-02-08T19:30:51"/>
    <n v="6503862"/>
    <n v="18"/>
    <n v="11"/>
    <n v="40408285"/>
    <n v="115"/>
    <n v="46"/>
    <n v="362039007"/>
    <n v="1297"/>
    <n v="348"/>
    <n v="4423416139"/>
    <n v="15592"/>
    <n v="2256"/>
    <n v="30084006"/>
    <n v="61"/>
    <n v="2256"/>
    <n v="97771883"/>
    <n v="188"/>
    <n v="2256"/>
    <n v="579410299"/>
    <n v="1496"/>
    <n v="2256"/>
    <n v="4494739768"/>
    <n v="15851"/>
    <n v="2256"/>
    <n v="11539492"/>
    <n v="22"/>
    <n v="0"/>
    <n v="63671075"/>
    <n v="130"/>
    <n v="4"/>
    <n v="271229382"/>
    <n v="1147"/>
    <n v="126"/>
    <n v="4232367175"/>
    <n v="15334"/>
    <n v="2256"/>
    <s v="domain\PeerSvc"/>
    <x v="1604"/>
    <n v="1"/>
  </r>
  <r>
    <s v="\\FS1\2018\125061"/>
    <n v="8"/>
    <n v="440816450"/>
    <n v="532"/>
    <n v="117"/>
    <n v="828602"/>
    <n v="14303746"/>
    <n v="3767661"/>
    <n v="161263451"/>
    <n v="0"/>
    <s v="\\FS1\2018\123456\2018\X\001\CC\2083711b-2405-4081-a4bf-0619c8375f1b\GMI.xml"/>
    <n v="8"/>
    <n v="0"/>
    <s v="\\FS1\2018\123456\2018\X\001\CC\2083711b-2405-4081-a4bf-0619c8375f1b\CFf_2083711b-2405-4081-a4bf-0619c8375f1b_2083711b-2405-4081-a4bf-0619c8375f1b.docx"/>
    <n v="209"/>
    <n v="0"/>
    <n v="0"/>
    <n v="0"/>
    <n v="0"/>
    <n v="0"/>
    <n v="0"/>
    <n v="0"/>
    <n v="0"/>
    <d v="2020-01-31T09:19:32"/>
    <d v="2020-02-08T20:40:03"/>
    <d v="2020-01-29T11:09:42"/>
    <n v="0"/>
    <n v="0"/>
    <n v="0"/>
    <n v="0"/>
    <n v="0"/>
    <n v="0"/>
    <n v="71774001"/>
    <n v="66"/>
    <n v="7"/>
    <n v="390803808"/>
    <n v="429"/>
    <n v="117"/>
    <n v="0"/>
    <n v="0"/>
    <n v="117"/>
    <n v="0"/>
    <n v="0"/>
    <n v="117"/>
    <n v="152675921"/>
    <n v="139"/>
    <n v="117"/>
    <n v="440816450"/>
    <n v="530"/>
    <n v="117"/>
    <n v="0"/>
    <n v="0"/>
    <n v="0"/>
    <n v="0"/>
    <n v="0"/>
    <n v="0"/>
    <n v="69844362"/>
    <n v="64"/>
    <n v="0"/>
    <n v="323885498"/>
    <n v="366"/>
    <n v="117"/>
    <s v="domain\PeerSvc"/>
    <x v="1605"/>
    <n v="1"/>
  </r>
  <r>
    <s v="\\FS1\2018\125062"/>
    <n v="8"/>
    <n v="4463195454"/>
    <n v="9516"/>
    <n v="1121"/>
    <n v="469020"/>
    <n v="36344320"/>
    <n v="3981441"/>
    <n v="536735936"/>
    <n v="0"/>
    <s v="\\FS1\2018\123456\2018\Y\001\CC\2083711b-2405-4081-a4bf-0619c8375f1b\GLI.xml"/>
    <n v="8"/>
    <n v="0"/>
    <s v="\\FS1\2018\123456\2018\S\002\CC\2083711b-2405-4081-a4bf-0619c8375f1b\Cache_CFf_2083711b-2405-4081-a4bf-0619c8375f1b_2083711b-2405-4081-a4bf-0619c8375f1b.docx"/>
    <n v="215"/>
    <n v="0"/>
    <n v="0"/>
    <n v="0"/>
    <n v="0"/>
    <n v="0"/>
    <n v="0"/>
    <n v="0"/>
    <n v="1"/>
    <d v="2020-02-08T20:00:51"/>
    <d v="2020-02-09T01:24:54"/>
    <d v="2020-02-08T19:59:42"/>
    <n v="1480044"/>
    <n v="5"/>
    <n v="4"/>
    <n v="34808617"/>
    <n v="68"/>
    <n v="34"/>
    <n v="200156069"/>
    <n v="506"/>
    <n v="142"/>
    <n v="4463195454"/>
    <n v="9516"/>
    <n v="1121"/>
    <n v="3979111"/>
    <n v="12"/>
    <n v="1121"/>
    <n v="62399623"/>
    <n v="110"/>
    <n v="1121"/>
    <n v="537795402"/>
    <n v="1056"/>
    <n v="1121"/>
    <n v="4463195454"/>
    <n v="9516"/>
    <n v="1121"/>
    <n v="1450151"/>
    <n v="4"/>
    <n v="0"/>
    <n v="42764536"/>
    <n v="71"/>
    <n v="1"/>
    <n v="159056691"/>
    <n v="409"/>
    <n v="42"/>
    <n v="4463195454"/>
    <n v="9516"/>
    <n v="1121"/>
    <s v="domain\PeerSvc"/>
    <x v="1606"/>
    <n v="1"/>
  </r>
  <r>
    <s v="\\FS1\2018\125063"/>
    <n v="8"/>
    <n v="3946629166"/>
    <n v="12901"/>
    <n v="1208"/>
    <n v="305916"/>
    <n v="12145042"/>
    <n v="3267077"/>
    <n v="1152372990"/>
    <n v="0"/>
    <s v="\\FS1\2018\123456\2018\I\003\CC\2083711b-2405-4081-a4bf-0619c8375f1b\CFf_2083711b-2405-4081-a4bf-0619c8375f1b_2083711b-2405-4081-a4bf-0619c8375f1b.docx"/>
    <n v="8"/>
    <n v="0"/>
    <s v="\\FS1\2018\123456\2018\I\002\CC\2083711b-2405-4081-a4bf-0619c8375f1b\Cache_CFf_2083711b-2405-4081-a4bf-0619c8375f1b_2083711b-2405-4081-a4bf-0619c8375f1b.docx"/>
    <n v="215"/>
    <n v="0"/>
    <n v="0"/>
    <n v="0"/>
    <n v="0"/>
    <n v="0"/>
    <n v="2"/>
    <n v="2"/>
    <n v="1"/>
    <d v="2020-02-08T09:11:36"/>
    <d v="2020-02-09T01:23:40"/>
    <d v="2020-02-08T09:11:05"/>
    <n v="286262"/>
    <n v="6"/>
    <n v="3"/>
    <n v="6302029"/>
    <n v="13"/>
    <n v="6"/>
    <n v="27246830"/>
    <n v="46"/>
    <n v="16"/>
    <n v="3751133479"/>
    <n v="11854"/>
    <n v="1208"/>
    <n v="6555920"/>
    <n v="8"/>
    <n v="1208"/>
    <n v="18556487"/>
    <n v="22"/>
    <n v="1208"/>
    <n v="141129322"/>
    <n v="219"/>
    <n v="1208"/>
    <n v="3946629166"/>
    <n v="12901"/>
    <n v="1208"/>
    <n v="5565826"/>
    <n v="6"/>
    <n v="0"/>
    <n v="12599813"/>
    <n v="14"/>
    <n v="0"/>
    <n v="18168299"/>
    <n v="41"/>
    <n v="0"/>
    <n v="3673220093"/>
    <n v="11840"/>
    <n v="1208"/>
    <s v="domain\PeerSvc"/>
    <x v="1607"/>
    <n v="1"/>
  </r>
  <r>
    <s v="\\FS1\2018\125064"/>
    <n v="8"/>
    <n v="6278676180"/>
    <n v="11705"/>
    <n v="1092"/>
    <n v="536409"/>
    <n v="64462428"/>
    <n v="5749703"/>
    <n v="2901660665"/>
    <n v="0"/>
    <s v="\\FS1\2018\123456\2018\X\001\CC\2083711b-2405-4081-a4bf-0619c8375f1b\GMI.xml"/>
    <n v="8"/>
    <n v="0"/>
    <s v="\\FS1\2018\123456\2018\P\001\CC\2083711b-2405-4081-a4bf-0619c8375f1b\Cache_CFf_2083711b-2405-4081-a4bf-0619c8375f1b_2083711b-2405-4081-a4bf-0619c8375f1b.docx"/>
    <n v="215"/>
    <n v="0"/>
    <n v="0"/>
    <n v="0"/>
    <n v="0"/>
    <n v="0"/>
    <n v="1"/>
    <n v="3"/>
    <n v="1"/>
    <d v="2020-02-09T00:30:21"/>
    <d v="2020-02-09T01:24:53"/>
    <d v="2020-02-09T00:30:21"/>
    <n v="7235412"/>
    <n v="13"/>
    <n v="11"/>
    <n v="38189450"/>
    <n v="91"/>
    <n v="31"/>
    <n v="1339515806"/>
    <n v="1180"/>
    <n v="69"/>
    <n v="6011657311"/>
    <n v="10560"/>
    <n v="1092"/>
    <n v="43754866"/>
    <n v="49"/>
    <n v="1092"/>
    <n v="88441601"/>
    <n v="142"/>
    <n v="1092"/>
    <n v="2574475840"/>
    <n v="2101"/>
    <n v="1092"/>
    <n v="6278676180"/>
    <n v="11705"/>
    <n v="1092"/>
    <n v="32098505"/>
    <n v="36"/>
    <n v="1"/>
    <n v="65290817"/>
    <n v="115"/>
    <n v="13"/>
    <n v="1401141841"/>
    <n v="1197"/>
    <n v="24"/>
    <n v="5910782919"/>
    <n v="10463"/>
    <n v="1092"/>
    <s v="domain\PeerSvc"/>
    <x v="1608"/>
    <n v="1"/>
  </r>
  <r>
    <s v="\\FS1\2018\125065"/>
    <n v="8"/>
    <n v="8908301904"/>
    <n v="17522"/>
    <n v="1350"/>
    <n v="508406"/>
    <n v="48243384"/>
    <n v="6598742"/>
    <n v="1423377237"/>
    <n v="0"/>
    <s v="\\FS1\2018\123456\2018\Y\001\CC\2083711b-2405-4081-a4bf-0619c8375f1b\GMI.xml"/>
    <n v="8"/>
    <n v="0"/>
    <s v="\\FS1\2018\123456\2018\I\004\CC\2083711b-2405-4081-a4bf-0619c8375f1b\Cache_CFf_2083711b-2405-4081-a4bf-0619c8375f1b_2083711b-2405-4081-a4bf-0619c8375f1b.docx"/>
    <n v="215"/>
    <n v="0"/>
    <n v="0"/>
    <n v="0"/>
    <n v="0"/>
    <n v="0"/>
    <n v="1"/>
    <n v="6"/>
    <n v="1"/>
    <d v="2020-02-08T17:53:02"/>
    <d v="2020-02-09T01:24:52"/>
    <d v="2020-02-08T17:41:43"/>
    <n v="31497266"/>
    <n v="102"/>
    <n v="33"/>
    <n v="114696885"/>
    <n v="318"/>
    <n v="63"/>
    <n v="2275807128"/>
    <n v="4433"/>
    <n v="502"/>
    <n v="8573320513"/>
    <n v="16020"/>
    <n v="1350"/>
    <n v="73061416"/>
    <n v="135"/>
    <n v="1350"/>
    <n v="234017113"/>
    <n v="403"/>
    <n v="1350"/>
    <n v="3158887933"/>
    <n v="5219"/>
    <n v="1350"/>
    <n v="8908301904"/>
    <n v="17522"/>
    <n v="1350"/>
    <n v="40217391"/>
    <n v="111"/>
    <n v="7"/>
    <n v="180969179"/>
    <n v="346"/>
    <n v="13"/>
    <n v="1914710085"/>
    <n v="4167"/>
    <n v="74"/>
    <n v="8138183058"/>
    <n v="15733"/>
    <n v="1350"/>
    <s v="domain\PeerSvc"/>
    <x v="1609"/>
    <n v="1"/>
  </r>
  <r>
    <s v="\\FS1\2018\125066"/>
    <n v="8"/>
    <n v="725694756"/>
    <n v="1298"/>
    <n v="187"/>
    <n v="559086"/>
    <n v="24774435"/>
    <n v="3880720"/>
    <n v="431289738"/>
    <n v="0"/>
    <s v="\\FS1\2018\123456\2018\P\002\CC\2083711b-2405-4081-a4bf-0619c8375f1b\LGP.docx"/>
    <n v="8"/>
    <n v="0"/>
    <s v="\\FS1\2018\123456\2018\P\002\CC\2083711b-2405-4081-a4bf-0619c8375f1b\LGP.docx"/>
    <n v="142"/>
    <n v="0"/>
    <n v="0"/>
    <n v="0"/>
    <n v="0"/>
    <n v="0"/>
    <n v="0"/>
    <n v="1"/>
    <n v="0"/>
    <d v="2020-02-04T18:38:02"/>
    <d v="2020-02-08T21:00:24"/>
    <d v="2020-02-04T18:34:49"/>
    <n v="0"/>
    <n v="0"/>
    <n v="0"/>
    <n v="0"/>
    <n v="0"/>
    <n v="2"/>
    <n v="187409658"/>
    <n v="279"/>
    <n v="5"/>
    <n v="725694756"/>
    <n v="1298"/>
    <n v="187"/>
    <n v="0"/>
    <n v="0"/>
    <n v="187"/>
    <n v="3452605"/>
    <n v="2"/>
    <n v="187"/>
    <n v="376410858"/>
    <n v="559"/>
    <n v="187"/>
    <n v="725694756"/>
    <n v="1298"/>
    <n v="187"/>
    <n v="0"/>
    <n v="0"/>
    <n v="0"/>
    <n v="3452605"/>
    <n v="2"/>
    <n v="0"/>
    <n v="201057895"/>
    <n v="300"/>
    <n v="0"/>
    <n v="725694756"/>
    <n v="1298"/>
    <n v="187"/>
    <s v="domain\PeerSvc"/>
    <x v="1610"/>
    <n v="1"/>
  </r>
  <r>
    <s v="\\FS1\2018\125067"/>
    <n v="9"/>
    <n v="21165088075"/>
    <n v="44940"/>
    <n v="3465"/>
    <n v="470963"/>
    <n v="99130082"/>
    <n v="6108250"/>
    <n v="1972353229"/>
    <n v="0"/>
    <s v="\\FS1\2018\123456\2018\P\005\PC\SP\2083711b-2405-4081-a4bf-0619c8375f1b\18uv1"/>
    <n v="9"/>
    <n v="0"/>
    <s v="\\FS1\2018\123456\2018\X\001\CC\2083711b-2405-4081-a4bf-0619c8375f1b\Cache_CFf_2083711b-2405-4081-a4bf-0619c8375f1b_2083711b-2405-4081-a4bf-0619c8375f1b.docx"/>
    <n v="215"/>
    <n v="0"/>
    <n v="0"/>
    <n v="0"/>
    <n v="0"/>
    <n v="0"/>
    <n v="6"/>
    <n v="11"/>
    <n v="4"/>
    <d v="2020-02-08T22:57:35"/>
    <d v="2020-02-09T01:24:33"/>
    <d v="2020-02-08T22:03:58"/>
    <n v="8276704"/>
    <n v="71"/>
    <n v="47"/>
    <n v="638717085"/>
    <n v="2021"/>
    <n v="459"/>
    <n v="3251017166"/>
    <n v="7089"/>
    <n v="1187"/>
    <n v="19626368972"/>
    <n v="40233"/>
    <n v="3465"/>
    <n v="377567351"/>
    <n v="418"/>
    <n v="3465"/>
    <n v="3119254340"/>
    <n v="4300"/>
    <n v="3465"/>
    <n v="9044889780"/>
    <n v="12540"/>
    <n v="3465"/>
    <n v="21165088075"/>
    <n v="44940"/>
    <n v="3465"/>
    <n v="345839144"/>
    <n v="353"/>
    <n v="0"/>
    <n v="648934258"/>
    <n v="2090"/>
    <n v="61"/>
    <n v="2922804163"/>
    <n v="6757"/>
    <n v="251"/>
    <n v="19127585940"/>
    <n v="39515"/>
    <n v="3465"/>
    <s v="domain\PeerSvc"/>
    <x v="1611"/>
    <n v="1"/>
  </r>
  <r>
    <s v="\\FS1\2018\125068"/>
    <n v="8"/>
    <n v="1049028114"/>
    <n v="4231"/>
    <n v="383"/>
    <n v="247938"/>
    <n v="2586034"/>
    <n v="2738976"/>
    <n v="866650052"/>
    <n v="0"/>
    <s v="\\FS1\2018\123456\2018\P\001\CC\2083711b-2405-4081-a4bf-0619c8375f1b\GMI.xml"/>
    <n v="8"/>
    <n v="0"/>
    <s v="\\FS1\2018\123456\2018\P\001\CC\2083711b-2405-4081-a4bf-0619c8375f1b\CFf_2083711b-2405-4081-a4bf-0619c8375f1b_2083711b-2405-4081-a4bf-0619c8375f1b.docx"/>
    <n v="209"/>
    <n v="0"/>
    <n v="0"/>
    <n v="0"/>
    <n v="0"/>
    <n v="0"/>
    <n v="1"/>
    <n v="1"/>
    <n v="0"/>
    <d v="2020-02-06T20:38:29"/>
    <d v="2020-02-08T21:36:16"/>
    <d v="2020-02-06T20:30:08"/>
    <n v="0"/>
    <n v="0"/>
    <n v="0"/>
    <n v="3788354"/>
    <n v="15"/>
    <n v="4"/>
    <n v="8552221"/>
    <n v="48"/>
    <n v="11"/>
    <n v="1049028114"/>
    <n v="4231"/>
    <n v="383"/>
    <n v="0"/>
    <n v="0"/>
    <n v="383"/>
    <n v="8715557"/>
    <n v="23"/>
    <n v="383"/>
    <n v="17364489"/>
    <n v="63"/>
    <n v="383"/>
    <n v="1049028114"/>
    <n v="4231"/>
    <n v="383"/>
    <n v="0"/>
    <n v="0"/>
    <n v="0"/>
    <n v="5734173"/>
    <n v="18"/>
    <n v="0"/>
    <n v="14056249"/>
    <n v="53"/>
    <n v="0"/>
    <n v="1049028114"/>
    <n v="4231"/>
    <n v="383"/>
    <s v="domain\PeerSvc"/>
    <x v="1612"/>
    <n v="1"/>
  </r>
  <r>
    <s v="\\FS1\2018\125069"/>
    <n v="8"/>
    <n v="4490466316"/>
    <n v="17084"/>
    <n v="1352"/>
    <n v="262846"/>
    <n v="71746488"/>
    <n v="3321350"/>
    <n v="436617333"/>
    <n v="0"/>
    <s v="\\FS1\2018\123456\2018\I\001\CC\2083711b-2405-4081-a4bf-0619c8375f1b\GMI.xml"/>
    <n v="8"/>
    <n v="0"/>
    <s v="\\FS1\2018\123456\2018\F\001\CC\2083711b-2405-4081-a4bf-0619c8375f1b\Cache_CFf_2083711b-2405-4081-a4bf-0619c8375f1b_2083711b-2405-4081-a4bf-0619c8375f1b.docx"/>
    <n v="215"/>
    <n v="0"/>
    <n v="0"/>
    <n v="0"/>
    <n v="0"/>
    <n v="0"/>
    <n v="0"/>
    <n v="1"/>
    <n v="1"/>
    <d v="2020-02-09T01:18:05"/>
    <d v="2020-02-09T01:34:49"/>
    <d v="2020-02-09T01:18:05"/>
    <n v="1608331"/>
    <n v="6"/>
    <n v="11"/>
    <n v="59846502"/>
    <n v="111"/>
    <n v="29"/>
    <n v="134170990"/>
    <n v="286"/>
    <n v="44"/>
    <n v="4371659960"/>
    <n v="16477"/>
    <n v="1352"/>
    <n v="29291105"/>
    <n v="60"/>
    <n v="1352"/>
    <n v="138164563"/>
    <n v="200"/>
    <n v="1352"/>
    <n v="283298368"/>
    <n v="465"/>
    <n v="1352"/>
    <n v="4490466316"/>
    <n v="17084"/>
    <n v="1352"/>
    <n v="14726108"/>
    <n v="26"/>
    <n v="0"/>
    <n v="86100193"/>
    <n v="147"/>
    <n v="8"/>
    <n v="120113989"/>
    <n v="271"/>
    <n v="11"/>
    <n v="4244010626"/>
    <n v="16309"/>
    <n v="1352"/>
    <s v="domain\PeerSvc"/>
    <x v="1613"/>
    <n v="1"/>
  </r>
  <r>
    <s v="\\FS1\2018\125070"/>
    <n v="8"/>
    <n v="1083237835"/>
    <n v="2773"/>
    <n v="267"/>
    <n v="390637"/>
    <n v="2223853"/>
    <n v="4057070"/>
    <n v="188637360"/>
    <n v="0"/>
    <s v="\\FS1\2018\123456\2018\P\001\CC\2083711b-2405-4081-a4bf-0619c8375f1b\LGP.docx"/>
    <n v="8"/>
    <n v="0"/>
    <s v="\\FS1\2018\123456\2018\P\001\CC\2083711b-2405-4081-a4bf-0619c8375f1b\CFf_2083711b-2405-4081-a4bf-0619c8375f1b_2083711b-2405-4081-a4bf-0619c8375f1b.docx"/>
    <n v="209"/>
    <n v="0"/>
    <n v="0"/>
    <n v="0"/>
    <n v="0"/>
    <n v="0"/>
    <n v="0"/>
    <n v="0"/>
    <n v="0"/>
    <d v="2020-02-07T17:38:45"/>
    <d v="2020-02-09T01:24:35"/>
    <d v="2020-02-07T17:35:53"/>
    <n v="0"/>
    <n v="0"/>
    <n v="0"/>
    <n v="8098553"/>
    <n v="26"/>
    <n v="20"/>
    <n v="88126147"/>
    <n v="198"/>
    <n v="42"/>
    <n v="1083237835"/>
    <n v="2773"/>
    <n v="267"/>
    <n v="2707795"/>
    <n v="9"/>
    <n v="267"/>
    <n v="15738733"/>
    <n v="42"/>
    <n v="267"/>
    <n v="737262798"/>
    <n v="1598"/>
    <n v="267"/>
    <n v="1083237835"/>
    <n v="2773"/>
    <n v="267"/>
    <n v="0"/>
    <n v="0"/>
    <n v="0"/>
    <n v="11531784"/>
    <n v="32"/>
    <n v="2"/>
    <n v="113008356"/>
    <n v="239"/>
    <n v="10"/>
    <n v="1083237835"/>
    <n v="2773"/>
    <n v="267"/>
    <s v="domain\PeerSvc"/>
    <x v="1614"/>
    <n v="1"/>
  </r>
  <r>
    <s v="\\FS1\2018\125071"/>
    <n v="8"/>
    <n v="5941062957"/>
    <n v="23073"/>
    <n v="1849"/>
    <n v="257489"/>
    <n v="8145577"/>
    <n v="3213122"/>
    <n v="1750365923"/>
    <n v="0"/>
    <s v="\\FS1\2018\123456\2018\P\001\PC\PP\2083711b-2405-4081-a4bf-0619c8375f1b.cp"/>
    <n v="8"/>
    <n v="0"/>
    <s v="\\FS1\2018\123456\2018\I\003\CC\2083711b-2405-4081-a4bf-0619c8375f1b\FC_CFf_2083711b-2405-4081-a4bf-0619c8375f1b_2083711b-2405-4081-a4bf-0619c8375f1b.docx"/>
    <n v="212"/>
    <n v="0"/>
    <n v="0"/>
    <n v="0"/>
    <n v="0"/>
    <n v="0"/>
    <n v="3"/>
    <n v="3"/>
    <n v="2"/>
    <d v="2020-02-08T23:05:15"/>
    <d v="2020-02-09T01:24:38"/>
    <d v="2020-02-08T22:55:09"/>
    <n v="6654565"/>
    <n v="15"/>
    <n v="10"/>
    <n v="64638252"/>
    <n v="175"/>
    <n v="42"/>
    <n v="1004707520"/>
    <n v="1788"/>
    <n v="117"/>
    <n v="5505009303"/>
    <n v="20832"/>
    <n v="1849"/>
    <n v="42910340"/>
    <n v="67"/>
    <n v="1849"/>
    <n v="141647367"/>
    <n v="271"/>
    <n v="1849"/>
    <n v="1952182371"/>
    <n v="3142"/>
    <n v="1849"/>
    <n v="5941062957"/>
    <n v="23073"/>
    <n v="1849"/>
    <n v="18544438"/>
    <n v="28"/>
    <n v="0"/>
    <n v="99020324"/>
    <n v="197"/>
    <n v="3"/>
    <n v="1102260476"/>
    <n v="1865"/>
    <n v="19"/>
    <n v="5125266293"/>
    <n v="20537"/>
    <n v="1849"/>
    <s v="domain\PeerSvc"/>
    <x v="1615"/>
    <n v="1"/>
  </r>
  <r>
    <s v="\\FS1\2018\125072"/>
    <n v="8"/>
    <n v="8759731423"/>
    <n v="26109"/>
    <n v="2939"/>
    <n v="335506"/>
    <n v="22672538"/>
    <n v="2980514"/>
    <n v="467746105"/>
    <n v="0"/>
    <s v="\\FS1\2018\123456\2018\K\001\CC\2083711b-2405-4081-a4bf-0619c8375f1b\GLI.xml"/>
    <n v="8"/>
    <n v="0"/>
    <s v="\\FS1\2018\123456\2018\S\003\CC\2083711b-2405-4081-a4bf-0619c8375f1b\Cache_CFf_2083711b-2405-4081-a4bf-0619c8375f1b_2083711b-2405-4081-a4bf-0619c8375f1b.docx"/>
    <n v="215"/>
    <n v="0"/>
    <n v="0"/>
    <n v="0"/>
    <n v="0"/>
    <n v="0"/>
    <n v="0"/>
    <n v="1"/>
    <n v="2"/>
    <d v="2020-02-08T17:56:44"/>
    <d v="2020-02-09T01:24:51"/>
    <d v="2020-02-08T17:41:25"/>
    <n v="29898384"/>
    <n v="105"/>
    <n v="50"/>
    <n v="262468544"/>
    <n v="738"/>
    <n v="157"/>
    <n v="2213325972"/>
    <n v="5373"/>
    <n v="632"/>
    <n v="8759731423"/>
    <n v="26109"/>
    <n v="2939"/>
    <n v="88321631"/>
    <n v="185"/>
    <n v="2939"/>
    <n v="454126607"/>
    <n v="988"/>
    <n v="2939"/>
    <n v="3071588562"/>
    <n v="6579"/>
    <n v="2939"/>
    <n v="8759731423"/>
    <n v="26109"/>
    <n v="2939"/>
    <n v="50219694"/>
    <n v="121"/>
    <n v="3"/>
    <n v="341880706"/>
    <n v="784"/>
    <n v="29"/>
    <n v="2452618108"/>
    <n v="5617"/>
    <n v="391"/>
    <n v="8759731423"/>
    <n v="26109"/>
    <n v="2939"/>
    <s v="domain\PeerSvc"/>
    <x v="1616"/>
    <n v="1"/>
  </r>
  <r>
    <s v="\\FS1\2018\125073"/>
    <n v="9"/>
    <n v="69890724611"/>
    <n v="189393"/>
    <n v="16076"/>
    <n v="369024"/>
    <n v="55303881"/>
    <n v="4347519"/>
    <n v="3610551005"/>
    <n v="0"/>
    <s v="\\FS1\2018\123456\2018\P\002\PC\SP\2083711b-2405-4081-a4bf-0619c8375f1b\18ufv1"/>
    <n v="9"/>
    <n v="0"/>
    <s v="\\FS1\2018\123456\2018\P\010\CC\2083711b-2405-4081-a4bf-0619c8375f1b\Cache_CF_401_2083711b-2405-4081-a4bf-0619c8375f1b_2083711b-2405-4081-a4bf-0619c8375f1b.docx"/>
    <n v="216"/>
    <n v="0"/>
    <n v="0"/>
    <n v="0"/>
    <n v="0"/>
    <n v="0"/>
    <n v="23"/>
    <n v="38"/>
    <n v="18"/>
    <d v="2020-02-08T21:29:49"/>
    <d v="2020-02-09T01:24:55"/>
    <d v="2020-02-08T20:26:04"/>
    <n v="38187224"/>
    <n v="120"/>
    <n v="157"/>
    <n v="1056300294"/>
    <n v="2329"/>
    <n v="462"/>
    <n v="8735903138"/>
    <n v="18635"/>
    <n v="2492"/>
    <n v="66148992566"/>
    <n v="171048"/>
    <n v="16076"/>
    <n v="886332931"/>
    <n v="1088"/>
    <n v="16076"/>
    <n v="3543912164"/>
    <n v="4987"/>
    <n v="16076"/>
    <n v="22226302123"/>
    <n v="34525"/>
    <n v="16076"/>
    <n v="69890724611"/>
    <n v="189387"/>
    <n v="16076"/>
    <n v="756889083"/>
    <n v="851"/>
    <n v="4"/>
    <n v="2200119960"/>
    <n v="3357"/>
    <n v="85"/>
    <n v="8640670045"/>
    <n v="18717"/>
    <n v="608"/>
    <n v="64959712320"/>
    <n v="170631"/>
    <n v="16076"/>
    <s v="domain\PeerSvc"/>
    <x v="1617"/>
    <n v="1"/>
  </r>
  <r>
    <s v="\\FS1\2018\125074"/>
    <n v="8"/>
    <n v="17051992563"/>
    <n v="17659"/>
    <n v="1316"/>
    <n v="965626"/>
    <n v="299634937"/>
    <n v="12957441"/>
    <n v="9782027363"/>
    <n v="0"/>
    <s v="\\FS1\2018\123456\2018\P\001\PC\PP\2083711b-2405-4081-a4bf-0619c8375f1b.cp"/>
    <n v="8"/>
    <n v="0"/>
    <s v="\\FS1\2018\123456\2018\K\001\CC\2083711b-2405-4081-a4bf-0619c8375f1b\MASK_CFf_2083711b-2405-4081-a4bf-0619c8375f1b_2083711b-2405-4081-a4bf-0619c8375f1b.docx"/>
    <n v="214"/>
    <n v="0"/>
    <n v="0"/>
    <n v="0"/>
    <n v="0"/>
    <n v="0"/>
    <n v="2"/>
    <n v="4"/>
    <n v="1"/>
    <d v="2020-02-08T23:00:01"/>
    <d v="2020-02-09T01:24:52"/>
    <d v="2020-02-08T22:41:39"/>
    <n v="2365223"/>
    <n v="3"/>
    <n v="9"/>
    <n v="153445417"/>
    <n v="271"/>
    <n v="59"/>
    <n v="6539988275"/>
    <n v="4008"/>
    <n v="410"/>
    <n v="16530947011"/>
    <n v="15030"/>
    <n v="1316"/>
    <n v="360548497"/>
    <n v="198"/>
    <n v="1316"/>
    <n v="728363401"/>
    <n v="393"/>
    <n v="1316"/>
    <n v="9362793724"/>
    <n v="5307"/>
    <n v="1316"/>
    <n v="17051992563"/>
    <n v="17659"/>
    <n v="1316"/>
    <n v="139853712"/>
    <n v="22"/>
    <n v="0"/>
    <n v="333135165"/>
    <n v="277"/>
    <n v="8"/>
    <n v="4472973524"/>
    <n v="3762"/>
    <n v="80"/>
    <n v="15493284905"/>
    <n v="14799"/>
    <n v="1316"/>
    <s v="domain\PeerSvc"/>
    <x v="1618"/>
    <n v="1"/>
  </r>
  <r>
    <s v="\\FS1\2018\125075"/>
    <n v="8"/>
    <n v="28279667422"/>
    <n v="50721"/>
    <n v="4963"/>
    <n v="557553"/>
    <n v="64895471"/>
    <n v="5698099"/>
    <n v="1738442042"/>
    <n v="0"/>
    <s v="\\FS1\2018\123456\2018\C\003\CC\2083711b-2405-4081-a4bf-0619c8375f1b\GMI.xml"/>
    <n v="8"/>
    <n v="0"/>
    <s v="\\FS1\2018\123456\2018\C\002\CC\2083711b-2405-4081-a4bf-0619c8375f1b\Cache_CFf_2083711b-2405-4081-a4bf-0619c8375f1b_2083711b-2405-4081-a4bf-0619c8375f1b.docx"/>
    <n v="215"/>
    <n v="0"/>
    <n v="0"/>
    <n v="0"/>
    <n v="0"/>
    <n v="0"/>
    <n v="0"/>
    <n v="0"/>
    <n v="5"/>
    <d v="2020-02-08T22:34:51"/>
    <d v="2020-02-09T01:24:54"/>
    <d v="2020-02-08T21:31:43"/>
    <n v="18950505"/>
    <n v="41"/>
    <n v="37"/>
    <n v="195150524"/>
    <n v="535"/>
    <n v="247"/>
    <n v="8163151990"/>
    <n v="12864"/>
    <n v="1576"/>
    <n v="28279667422"/>
    <n v="50721"/>
    <n v="4963"/>
    <n v="102805459"/>
    <n v="116"/>
    <n v="4963"/>
    <n v="6986617605"/>
    <n v="8176"/>
    <n v="4963"/>
    <n v="15031947612"/>
    <n v="21017"/>
    <n v="4963"/>
    <n v="28279667422"/>
    <n v="50721"/>
    <n v="4963"/>
    <n v="38840498"/>
    <n v="52"/>
    <n v="2"/>
    <n v="498653899"/>
    <n v="630"/>
    <n v="40"/>
    <n v="8738901261"/>
    <n v="12780"/>
    <n v="858"/>
    <n v="28279667422"/>
    <n v="50721"/>
    <n v="4963"/>
    <s v="domain\PeerSvc"/>
    <x v="1619"/>
    <n v="1"/>
  </r>
  <r>
    <s v="\\FS1\2018\125076"/>
    <n v="9"/>
    <n v="19114780941"/>
    <n v="40323"/>
    <n v="2641"/>
    <n v="474041"/>
    <n v="144241621"/>
    <n v="7237705"/>
    <n v="3474262752"/>
    <n v="0"/>
    <s v="\\FS1\2018\123456\2018\I\006\PC\SP\2083711b-2405-4081-a4bf-0619c8375f1b\18uv2"/>
    <n v="9"/>
    <n v="0"/>
    <s v="\\FS1\2018\123456\2018\I\002\CC\2083711b-2405-4081-a4bf-0619c8375f1b\FC_CF_31100_2083711b-2405-4081-a4bf-0619c8375f1b_2083711b-2405-4081-a4bf-0619c8375f1b.docx"/>
    <n v="215"/>
    <n v="0"/>
    <n v="0"/>
    <n v="0"/>
    <n v="0"/>
    <n v="0"/>
    <n v="5"/>
    <n v="6"/>
    <n v="2"/>
    <d v="2020-02-08T20:09:06"/>
    <d v="2020-02-09T01:08:05"/>
    <d v="2020-02-08T19:02:19"/>
    <n v="12493263"/>
    <n v="5"/>
    <n v="5"/>
    <n v="462098998"/>
    <n v="348"/>
    <n v="54"/>
    <n v="2281779509"/>
    <n v="5229"/>
    <n v="679"/>
    <n v="18138936929"/>
    <n v="36006"/>
    <n v="2641"/>
    <n v="34156985"/>
    <n v="18"/>
    <n v="2641"/>
    <n v="1119574764"/>
    <n v="444"/>
    <n v="2641"/>
    <n v="3794190631"/>
    <n v="6091"/>
    <n v="2641"/>
    <n v="19114780941"/>
    <n v="40323"/>
    <n v="2641"/>
    <n v="20809461"/>
    <n v="12"/>
    <n v="0"/>
    <n v="496074693"/>
    <n v="371"/>
    <n v="8"/>
    <n v="956285030"/>
    <n v="3974"/>
    <n v="40"/>
    <n v="17505840384"/>
    <n v="35911"/>
    <n v="2641"/>
    <s v="domain\PeerSvc"/>
    <x v="1620"/>
    <n v="1"/>
  </r>
  <r>
    <s v="\\FS1\2018\125077"/>
    <n v="8"/>
    <n v="9411416293"/>
    <n v="37319"/>
    <n v="3204"/>
    <n v="252188"/>
    <n v="29631703"/>
    <n v="2937395"/>
    <n v="5022342310"/>
    <n v="0"/>
    <s v="\\FS1\2018\123456\2018\I\002\PC\SP\2083711b-2405-4081-a4bf-0619c8375f1b\"/>
    <n v="8"/>
    <n v="0"/>
    <s v="\\FS1\2018\123456\2018\P\002\CC\2083711b-2405-4081-a4bf-0619c8375f1b\Cache_CFf_2083711b-2405-4081-a4bf-0619c8375f1b_2083711b-2405-4081-a4bf-0619c8375f1b.docx"/>
    <n v="215"/>
    <n v="0"/>
    <n v="0"/>
    <n v="0"/>
    <n v="0"/>
    <n v="0"/>
    <n v="2"/>
    <n v="6"/>
    <n v="3"/>
    <d v="2020-02-08T22:19:15"/>
    <d v="2020-02-09T01:13:47"/>
    <d v="2020-02-08T22:19:15"/>
    <n v="3990761"/>
    <n v="10"/>
    <n v="25"/>
    <n v="37756514"/>
    <n v="224"/>
    <n v="76"/>
    <n v="259551746"/>
    <n v="1373"/>
    <n v="228"/>
    <n v="8785564594"/>
    <n v="33807"/>
    <n v="3204"/>
    <n v="111971968"/>
    <n v="154"/>
    <n v="3204"/>
    <n v="241726516"/>
    <n v="489"/>
    <n v="3204"/>
    <n v="891636906"/>
    <n v="2143"/>
    <n v="3204"/>
    <n v="9411416293"/>
    <n v="37318"/>
    <n v="3204"/>
    <n v="98478883"/>
    <n v="143"/>
    <n v="0"/>
    <n v="169866219"/>
    <n v="393"/>
    <n v="12"/>
    <n v="550031554"/>
    <n v="1542"/>
    <n v="47"/>
    <n v="8482188080"/>
    <n v="33695"/>
    <n v="3204"/>
    <s v="domain\PeerSvc"/>
    <x v="1621"/>
    <n v="1"/>
  </r>
  <r>
    <s v="\\FS1\2018\125078"/>
    <n v="8"/>
    <n v="26037173963"/>
    <n v="86690"/>
    <n v="6820"/>
    <n v="300348"/>
    <n v="37229416"/>
    <n v="3817767"/>
    <n v="4153085367"/>
    <n v="0"/>
    <s v="\\FS1\2018\123456\2018\K\001\CC\2083711b-2405-4081-a4bf-0619c8375f1b\GLI.xml"/>
    <n v="8"/>
    <n v="0"/>
    <s v="\\FS1\2018\123456\2018\P\003\CC\2083711b-2405-4081-a4bf-0619c8375f1b\Cache_CF_85_2083711b-2405-4081-a4bf-0619c8375f1b_2083711b-2405-4081-a4bf-0619c8375f1b.docx"/>
    <n v="215"/>
    <n v="0"/>
    <n v="0"/>
    <n v="0"/>
    <n v="0"/>
    <n v="0"/>
    <n v="10"/>
    <n v="16"/>
    <n v="7"/>
    <d v="2020-02-08T22:07:06"/>
    <d v="2020-02-09T01:24:51"/>
    <d v="2020-02-08T22:07:05"/>
    <n v="26369603"/>
    <n v="73"/>
    <n v="76"/>
    <n v="133925138"/>
    <n v="496"/>
    <n v="145"/>
    <n v="3572297258"/>
    <n v="9483"/>
    <n v="1433"/>
    <n v="24695555789"/>
    <n v="79906"/>
    <n v="6820"/>
    <n v="325432831"/>
    <n v="445"/>
    <n v="6820"/>
    <n v="653132746"/>
    <n v="1073"/>
    <n v="6820"/>
    <n v="6087703787"/>
    <n v="12193"/>
    <n v="6820"/>
    <n v="26037173963"/>
    <n v="86690"/>
    <n v="6820"/>
    <n v="288354133"/>
    <n v="392"/>
    <n v="4"/>
    <n v="556108723"/>
    <n v="925"/>
    <n v="23"/>
    <n v="3289352429"/>
    <n v="8939"/>
    <n v="356"/>
    <n v="24145721385"/>
    <n v="79717"/>
    <n v="6820"/>
    <s v="domain\PeerSvc"/>
    <x v="1622"/>
    <n v="1"/>
  </r>
  <r>
    <s v="\\FS1\2018\125079"/>
    <n v="9"/>
    <n v="22538857753"/>
    <n v="26840"/>
    <n v="2190"/>
    <n v="839748"/>
    <n v="155940283"/>
    <n v="10291715"/>
    <n v="5312367689"/>
    <n v="0"/>
    <s v="\\FS1\2018\123456\2018\C\001\PC\SP\2083711b-2405-4081-a4bf-0619c8375f1b\18umv1"/>
    <n v="9"/>
    <n v="0"/>
    <s v="\\FS1\2018\123456\2018\C\001\CC\2083711b-2405-4081-a4bf-0619c8375f1b\Cache_CF_134_2083711b-2405-4081-a4bf-0619c8375f1b_2083711b-2405-4081-a4bf-0619c8375f1b.docx"/>
    <n v="216"/>
    <n v="0"/>
    <n v="0"/>
    <n v="0"/>
    <n v="0"/>
    <n v="0"/>
    <n v="3"/>
    <n v="5"/>
    <n v="2"/>
    <d v="2020-02-09T00:00:09"/>
    <d v="2020-02-09T01:24:52"/>
    <d v="2020-02-09T00:00:08"/>
    <n v="0"/>
    <n v="0"/>
    <n v="16"/>
    <n v="491966769"/>
    <n v="262"/>
    <n v="44"/>
    <n v="2872965520"/>
    <n v="1752"/>
    <n v="139"/>
    <n v="22041868213"/>
    <n v="24599"/>
    <n v="2190"/>
    <n v="641755232"/>
    <n v="256"/>
    <n v="2190"/>
    <n v="5443563866"/>
    <n v="1848"/>
    <n v="2190"/>
    <n v="8126852476"/>
    <n v="3817"/>
    <n v="2190"/>
    <n v="22538857753"/>
    <n v="26839"/>
    <n v="2190"/>
    <n v="567129149"/>
    <n v="220"/>
    <n v="0"/>
    <n v="1265588352"/>
    <n v="542"/>
    <n v="4"/>
    <n v="3309123634"/>
    <n v="2045"/>
    <n v="30"/>
    <n v="21618029355"/>
    <n v="24549"/>
    <n v="2190"/>
    <s v="domain\PeerSvc"/>
    <x v="1623"/>
    <n v="1"/>
  </r>
  <r>
    <s v="\\FS1\2018\125080"/>
    <n v="8"/>
    <n v="2433191906"/>
    <n v="1951"/>
    <n v="258"/>
    <n v="1247151"/>
    <n v="70761025"/>
    <n v="9430976"/>
    <n v="1432017763"/>
    <n v="0"/>
    <s v="\\FS1\2018\123456\2018\Y\001\CC\2083711b-2405-4081-a4bf-0619c8375f1b\LGP.docx"/>
    <n v="8"/>
    <n v="0"/>
    <s v="\\FS1\2018\123456\2018\C\001\CC\2083711b-2405-4081-a4bf-0619c8375f1b\FC_CF_40_2083711b-2405-4081-a4bf-0619c8375f1b_2083711b-2405-4081-a4bf-0619c8375f1b.docx"/>
    <n v="212"/>
    <n v="0"/>
    <n v="0"/>
    <n v="0"/>
    <n v="0"/>
    <n v="0"/>
    <n v="0"/>
    <n v="0"/>
    <n v="0"/>
    <d v="2020-02-07T10:42:58"/>
    <d v="2020-02-08T21:18:33"/>
    <d v="2020-02-07T10:06:13"/>
    <n v="0"/>
    <n v="0"/>
    <n v="0"/>
    <n v="16094103"/>
    <n v="19"/>
    <n v="10"/>
    <n v="434491342"/>
    <n v="274"/>
    <n v="21"/>
    <n v="2351381236"/>
    <n v="1580"/>
    <n v="258"/>
    <n v="0"/>
    <n v="0"/>
    <n v="258"/>
    <n v="62261670"/>
    <n v="31"/>
    <n v="258"/>
    <n v="850835696"/>
    <n v="516"/>
    <n v="258"/>
    <n v="2433191906"/>
    <n v="1951"/>
    <n v="258"/>
    <n v="0"/>
    <n v="0"/>
    <n v="0"/>
    <n v="51180286"/>
    <n v="27"/>
    <n v="1"/>
    <n v="475580815"/>
    <n v="288"/>
    <n v="6"/>
    <n v="2319905120"/>
    <n v="1591"/>
    <n v="258"/>
    <s v="domain\PeerSvc"/>
    <x v="1624"/>
    <n v="1"/>
  </r>
  <r>
    <s v="\\FS1\2018\125081"/>
    <n v="8"/>
    <n v="8245549972"/>
    <n v="16924"/>
    <n v="1420"/>
    <n v="487210"/>
    <n v="97006107"/>
    <n v="5806725"/>
    <n v="1180145451"/>
    <n v="0"/>
    <s v="\\FS1\2018\123456\2018\P\001\PC\PP\2083711b-2405-4081-a4bf-0619c8375f1b.cp"/>
    <n v="8"/>
    <n v="0"/>
    <s v="\\FS1\2018\123456\2018\I\004\CC\2083711b-2405-4081-a4bf-0619c8375f1b\CF_31100_2083711b-2405-4081-a4bf-0619c8375f1b_2083711b-2405-4081-a4bf-0619c8375f1b.docx"/>
    <n v="212"/>
    <n v="0"/>
    <n v="0"/>
    <n v="0"/>
    <n v="0"/>
    <n v="0"/>
    <n v="2"/>
    <n v="6"/>
    <n v="1"/>
    <d v="2020-02-09T00:46:12"/>
    <d v="2020-02-09T01:24:35"/>
    <d v="2020-02-09T00:46:12"/>
    <n v="5436360"/>
    <n v="13"/>
    <n v="16"/>
    <n v="98436575"/>
    <n v="128"/>
    <n v="41"/>
    <n v="579954345"/>
    <n v="906"/>
    <n v="130"/>
    <n v="8005412502"/>
    <n v="15702"/>
    <n v="1420"/>
    <n v="110903837"/>
    <n v="82"/>
    <n v="1420"/>
    <n v="276432127"/>
    <n v="235"/>
    <n v="1420"/>
    <n v="1015506080"/>
    <n v="1226"/>
    <n v="1420"/>
    <n v="8245549972"/>
    <n v="16924"/>
    <n v="1420"/>
    <n v="89755944"/>
    <n v="69"/>
    <n v="0"/>
    <n v="184884902"/>
    <n v="178"/>
    <n v="7"/>
    <n v="381172721"/>
    <n v="697"/>
    <n v="14"/>
    <n v="7792103606"/>
    <n v="15741"/>
    <n v="1420"/>
    <s v="domain\PeerSvc"/>
    <x v="1625"/>
    <n v="1"/>
  </r>
  <r>
    <s v="\\FS1\2018\125082"/>
    <n v="9"/>
    <n v="80266762165"/>
    <n v="122177"/>
    <n v="9539"/>
    <n v="656971"/>
    <n v="269460436"/>
    <n v="8414588"/>
    <n v="8917172519"/>
    <n v="0"/>
    <s v="\\FS1\2018\123456\2018\S\005\CC\2083711b-2405-4081-a4bf-0619c8375f1b\Error\CF_34_2083711b-2405-4081-a4bf-0619c8375f1b_2083711b-2405-4081-a4bf-0619c8375f1b.docx"/>
    <n v="9"/>
    <n v="0"/>
    <s v="\\FS1\2018\123456\2018\P\003\CC\2083711b-2405-4081-a4bf-0619c8375f1b\Cache_CF_134_2083711b-2405-4081-a4bf-0619c8375f1b_2083711b-2405-4081-a4bf-0619c8375f1b.docx"/>
    <n v="216"/>
    <n v="0"/>
    <n v="0"/>
    <n v="0"/>
    <n v="0"/>
    <n v="0"/>
    <n v="7"/>
    <n v="18"/>
    <n v="7"/>
    <d v="2020-02-09T04:29:07"/>
    <d v="2020-02-09T05:32:38"/>
    <d v="2020-02-09T04:29:06"/>
    <n v="22536591"/>
    <n v="36"/>
    <n v="151"/>
    <n v="2525530963"/>
    <n v="1365"/>
    <n v="262"/>
    <n v="18967333400"/>
    <n v="18294"/>
    <n v="2133"/>
    <n v="78355361022"/>
    <n v="111748"/>
    <n v="9539"/>
    <n v="1404742453"/>
    <n v="877"/>
    <n v="9539"/>
    <n v="14935757425"/>
    <n v="7860"/>
    <n v="9539"/>
    <n v="36450295474"/>
    <n v="28260"/>
    <n v="9539"/>
    <n v="80266762165"/>
    <n v="122171"/>
    <n v="9539"/>
    <n v="1066229286"/>
    <n v="672"/>
    <n v="0"/>
    <n v="4019229448"/>
    <n v="2159"/>
    <n v="19"/>
    <n v="18811715802"/>
    <n v="18061"/>
    <n v="617"/>
    <n v="74249090425"/>
    <n v="108942"/>
    <n v="9539"/>
    <s v="domain\PeerSvc"/>
    <x v="1626"/>
    <n v="1"/>
  </r>
  <r>
    <s v="\\FS1\2018\125083"/>
    <n v="8"/>
    <n v="1463151761"/>
    <n v="2574"/>
    <n v="96"/>
    <n v="568435"/>
    <n v="24765460"/>
    <n v="15241164"/>
    <n v="260496598"/>
    <n v="0"/>
    <s v="\\FS1\2018\123456\2018\F\001\CC\2083711b-2405-4081-a4bf-0619c8375f1b\GMI.xml"/>
    <n v="8"/>
    <n v="0"/>
    <s v="\\FS1\2018\123456\2018\I\001\CC\2083711b-2405-4081-a4bf-0619c8375f1b\CF_104_2083711b-2405-4081-a4bf-0619c8375f1b_2083711b-2405-4081-a4bf-0619c8375f1b.docx"/>
    <n v="210"/>
    <n v="0"/>
    <n v="0"/>
    <n v="0"/>
    <n v="0"/>
    <n v="0"/>
    <n v="0"/>
    <n v="0"/>
    <n v="0"/>
    <d v="2020-02-08T11:07:34"/>
    <d v="2020-02-09T01:09:39"/>
    <d v="2020-02-08T11:03:22"/>
    <n v="0"/>
    <n v="0"/>
    <n v="1"/>
    <n v="21781915"/>
    <n v="76"/>
    <n v="25"/>
    <n v="607925242"/>
    <n v="1083"/>
    <n v="48"/>
    <n v="1463151761"/>
    <n v="2574"/>
    <n v="96"/>
    <n v="1877152"/>
    <n v="4"/>
    <n v="96"/>
    <n v="38369762"/>
    <n v="95"/>
    <n v="96"/>
    <n v="1220837592"/>
    <n v="2132"/>
    <n v="96"/>
    <n v="1463151761"/>
    <n v="2574"/>
    <n v="96"/>
    <n v="558819"/>
    <n v="1"/>
    <n v="0"/>
    <n v="22359167"/>
    <n v="69"/>
    <n v="2"/>
    <n v="601278748"/>
    <n v="1094"/>
    <n v="16"/>
    <n v="1463151761"/>
    <n v="2574"/>
    <n v="96"/>
    <s v="domain\PeerSvc"/>
    <x v="1627"/>
    <n v="1"/>
  </r>
  <r>
    <s v="\\FS1\2018\125084"/>
    <n v="8"/>
    <n v="1353078350"/>
    <n v="6046"/>
    <n v="455"/>
    <n v="223797"/>
    <n v="3400056"/>
    <n v="2973798"/>
    <n v="659304353"/>
    <n v="0"/>
    <s v="\\FS1\2018\123456\2018\Y\001\CC\2083711b-2405-4081-a4bf-0619c8375f1b\GMI.xml"/>
    <n v="8"/>
    <n v="0"/>
    <s v="\\FS1\2018\123456\2018\I\001\CC\2083711b-2405-4081-a4bf-0619c8375f1b\CF_34100_2083711b-2405-4081-a4bf-0619c8375f1b_2083711b-2405-4081-a4bf-0619c8375f1b.docx"/>
    <n v="212"/>
    <n v="0"/>
    <n v="0"/>
    <n v="0"/>
    <n v="0"/>
    <n v="0"/>
    <n v="1"/>
    <n v="1"/>
    <n v="0"/>
    <d v="2020-02-05T14:10:06"/>
    <d v="2020-02-08T21:43:37"/>
    <d v="2020-02-05T14:08:00"/>
    <n v="0"/>
    <n v="0"/>
    <n v="0"/>
    <n v="5359347"/>
    <n v="16"/>
    <n v="5"/>
    <n v="19542307"/>
    <n v="64"/>
    <n v="10"/>
    <n v="1193706006"/>
    <n v="5011"/>
    <n v="455"/>
    <n v="0"/>
    <n v="0"/>
    <n v="455"/>
    <n v="15856040"/>
    <n v="31"/>
    <n v="455"/>
    <n v="50738384"/>
    <n v="107"/>
    <n v="455"/>
    <n v="1353078350"/>
    <n v="6046"/>
    <n v="455"/>
    <n v="0"/>
    <n v="0"/>
    <n v="0"/>
    <n v="6791380"/>
    <n v="17"/>
    <n v="0"/>
    <n v="21358774"/>
    <n v="64"/>
    <n v="1"/>
    <n v="1101395696"/>
    <n v="4907"/>
    <n v="455"/>
    <s v="domain\PeerSvc"/>
    <x v="1628"/>
    <n v="1"/>
  </r>
  <r>
    <s v="\\FS1\2018\125085"/>
    <n v="8"/>
    <n v="9836329808"/>
    <n v="19802"/>
    <n v="2551"/>
    <n v="496734"/>
    <n v="72858899"/>
    <n v="3855872"/>
    <n v="726321597"/>
    <n v="0"/>
    <s v="\\FS1\2018\123456\2018\S\004\CC\2083711b-2405-4081-a4bf-0619c8375f1b\GLI.xml"/>
    <n v="8"/>
    <n v="0"/>
    <s v="\\FS1\2018\123456\2018\S\002\CC\2083711b-2405-4081-a4bf-0619c8375f1b\Cache_CFf_2083711b-2405-4081-a4bf-0619c8375f1b_2083711b-2405-4081-a4bf-0619c8375f1b.docx"/>
    <n v="215"/>
    <n v="0"/>
    <n v="0"/>
    <n v="0"/>
    <n v="0"/>
    <n v="0"/>
    <n v="0"/>
    <n v="5"/>
    <n v="2"/>
    <d v="2020-02-09T00:28:31"/>
    <d v="2020-02-09T01:17:22"/>
    <d v="2020-02-09T00:28:31"/>
    <n v="3037247"/>
    <n v="5"/>
    <n v="19"/>
    <n v="66506203"/>
    <n v="117"/>
    <n v="44"/>
    <n v="380246438"/>
    <n v="519"/>
    <n v="115"/>
    <n v="9763731569"/>
    <n v="19529"/>
    <n v="2551"/>
    <n v="57951896"/>
    <n v="87"/>
    <n v="2551"/>
    <n v="174573036"/>
    <n v="241"/>
    <n v="2551"/>
    <n v="785379807"/>
    <n v="901"/>
    <n v="2551"/>
    <n v="9836329808"/>
    <n v="19798"/>
    <n v="2551"/>
    <n v="29571299"/>
    <n v="43"/>
    <n v="0"/>
    <n v="129908868"/>
    <n v="186"/>
    <n v="4"/>
    <n v="326881774"/>
    <n v="486"/>
    <n v="18"/>
    <n v="9580840307"/>
    <n v="19308"/>
    <n v="2551"/>
    <s v="domain\PeerSvc"/>
    <x v="1629"/>
    <n v="1"/>
  </r>
  <r>
    <s v="\\FS1\2018\125086"/>
    <n v="8"/>
    <n v="2961503277"/>
    <n v="11381"/>
    <n v="1071"/>
    <n v="260214"/>
    <n v="25465394"/>
    <n v="2765175"/>
    <n v="462116314"/>
    <n v="0"/>
    <s v="\\FS1\2018\123456\2018\I\002\PC\SP\2083711b-2405-4081-a4bf-0619c8375f1b\"/>
    <n v="8"/>
    <n v="0"/>
    <s v="\\FS1\2018\123456\2018\K\001\CC\2083711b-2405-4081-a4bf-0619c8375f1b\MASK_CFf_2083711b-2405-4081-a4bf-0619c8375f1b_2083711b-2405-4081-a4bf-0619c8375f1b.docx"/>
    <n v="214"/>
    <n v="0"/>
    <n v="0"/>
    <n v="0"/>
    <n v="0"/>
    <n v="0"/>
    <n v="0"/>
    <n v="0"/>
    <n v="1"/>
    <d v="2020-02-07T15:59:24"/>
    <d v="2020-02-09T06:04:24"/>
    <d v="2020-02-09T06:04:23"/>
    <n v="0"/>
    <n v="0"/>
    <n v="0"/>
    <n v="42999079"/>
    <n v="113"/>
    <n v="46"/>
    <n v="108996249"/>
    <n v="517"/>
    <n v="136"/>
    <n v="2886783083"/>
    <n v="11322"/>
    <n v="1071"/>
    <n v="2090328"/>
    <n v="37"/>
    <n v="1071"/>
    <n v="81229219"/>
    <n v="156"/>
    <n v="1071"/>
    <n v="175453119"/>
    <n v="596"/>
    <n v="1071"/>
    <n v="2961503277"/>
    <n v="11381"/>
    <n v="1071"/>
    <n v="554048"/>
    <n v="21"/>
    <n v="0"/>
    <n v="69939958"/>
    <n v="121"/>
    <n v="14"/>
    <n v="122204653"/>
    <n v="483"/>
    <n v="46"/>
    <n v="2826877607"/>
    <n v="11270"/>
    <n v="1071"/>
    <s v="domain\PeerSvc"/>
    <x v="1630"/>
    <n v="1"/>
  </r>
  <r>
    <s v="\\FS1\2018\125087"/>
    <n v="8"/>
    <n v="1501687345"/>
    <n v="4459"/>
    <n v="477"/>
    <n v="336776"/>
    <n v="9148273"/>
    <n v="3148191"/>
    <n v="761715777"/>
    <n v="0"/>
    <s v="\\FS1\2018\123456\2018\S\001\PC\PP\2083711b-2405-4081-a4bf-0619c8375f1b.cp"/>
    <n v="8"/>
    <n v="0"/>
    <s v="\\FS1\2018\123456\2018\I\001\CC\2083711b-2405-4081-a4bf-0619c8375f1b\FC_CFf_2083711b-2405-4081-a4bf-0619c8375f1b_2083711b-2405-4081-a4bf-0619c8375f1b.docx"/>
    <n v="212"/>
    <n v="0"/>
    <n v="0"/>
    <n v="0"/>
    <n v="0"/>
    <n v="0"/>
    <n v="1"/>
    <n v="1"/>
    <n v="0"/>
    <d v="2020-02-08T16:05:13"/>
    <d v="2020-02-09T01:21:18"/>
    <d v="2020-02-08T13:48:12"/>
    <n v="4716372"/>
    <n v="9"/>
    <n v="4"/>
    <n v="350174324"/>
    <n v="927"/>
    <n v="136"/>
    <n v="378269810"/>
    <n v="1008"/>
    <n v="153"/>
    <n v="1438767199"/>
    <n v="4098"/>
    <n v="477"/>
    <n v="5489861"/>
    <n v="10"/>
    <n v="477"/>
    <n v="477576891"/>
    <n v="1072"/>
    <n v="477"/>
    <n v="518890333"/>
    <n v="1163"/>
    <n v="477"/>
    <n v="1501687345"/>
    <n v="4459"/>
    <n v="477"/>
    <n v="1920616"/>
    <n v="5"/>
    <n v="0"/>
    <n v="251843289"/>
    <n v="826"/>
    <n v="20"/>
    <n v="289937023"/>
    <n v="905"/>
    <n v="24"/>
    <n v="1437413640"/>
    <n v="4108"/>
    <n v="477"/>
    <s v="domain\PeerSvc"/>
    <x v="1631"/>
    <n v="1"/>
  </r>
  <r>
    <s v="\\FS1\2018\125088"/>
    <n v="8"/>
    <n v="5389229596"/>
    <n v="17411"/>
    <n v="1563"/>
    <n v="309530"/>
    <n v="8674707"/>
    <n v="3448003"/>
    <n v="3242932653"/>
    <n v="0"/>
    <s v="\\FS1\2018\123456\2018\C\001\CC\2083711b-2405-4081-a4bf-0619c8375f1b\GMI.xml"/>
    <n v="8"/>
    <n v="0"/>
    <s v="\\FS1\2018\123456\2018\X\001\CC\2083711b-2405-4081-a4bf-0619c8375f1b\Cache_CFf_2083711b-2405-4081-a4bf-0619c8375f1b_2083711b-2405-4081-a4bf-0619c8375f1b.docx"/>
    <n v="215"/>
    <n v="0"/>
    <n v="0"/>
    <n v="0"/>
    <n v="0"/>
    <n v="0"/>
    <n v="2"/>
    <n v="3"/>
    <n v="1"/>
    <d v="2020-02-09T00:51:53"/>
    <d v="2020-02-09T04:45:13"/>
    <d v="2020-02-09T00:51:53"/>
    <n v="2525149"/>
    <n v="13"/>
    <n v="22"/>
    <n v="48000456"/>
    <n v="180"/>
    <n v="65"/>
    <n v="1712351893"/>
    <n v="4333"/>
    <n v="736"/>
    <n v="4874731890"/>
    <n v="14670"/>
    <n v="1563"/>
    <n v="74275291"/>
    <n v="121"/>
    <n v="1563"/>
    <n v="171321012"/>
    <n v="358"/>
    <n v="1563"/>
    <n v="2747623255"/>
    <n v="5689"/>
    <n v="1563"/>
    <n v="5389229596"/>
    <n v="17411"/>
    <n v="1563"/>
    <n v="66915218"/>
    <n v="101"/>
    <n v="0"/>
    <n v="137470071"/>
    <n v="290"/>
    <n v="21"/>
    <n v="1128245255"/>
    <n v="3621"/>
    <n v="57"/>
    <n v="4703909129"/>
    <n v="14507"/>
    <n v="1563"/>
    <s v="domain\PeerSvc"/>
    <x v="1632"/>
    <n v="1"/>
  </r>
  <r>
    <s v="\\FS1\2018\125089"/>
    <n v="8"/>
    <n v="8410181273"/>
    <n v="30641"/>
    <n v="2322"/>
    <n v="274474"/>
    <n v="22023084"/>
    <n v="3621955"/>
    <n v="3161324823"/>
    <n v="0"/>
    <s v="\\FS1\2018\123456\2018\I\001\PC\SP\2083711b-2405-4081-a4bf-0619c8375f1b\"/>
    <n v="8"/>
    <n v="0"/>
    <s v="\\FS1\2018\123456\2018\I\002\CC\2083711b-2405-4081-a4bf-0619c8375f1b\FC_CF_34100_2083711b-2405-4081-a4bf-0619c8375f1b_2083711b-2405-4081-a4bf-0619c8375f1b.docx"/>
    <n v="215"/>
    <n v="0"/>
    <n v="0"/>
    <n v="0"/>
    <n v="0"/>
    <n v="0"/>
    <n v="3"/>
    <n v="7"/>
    <n v="2"/>
    <d v="2020-02-09T01:15:37"/>
    <d v="2020-02-09T01:30:12"/>
    <d v="2020-02-09T01:15:37"/>
    <n v="5785744"/>
    <n v="48"/>
    <n v="26"/>
    <n v="37453029"/>
    <n v="253"/>
    <n v="59"/>
    <n v="229211010"/>
    <n v="748"/>
    <n v="110"/>
    <n v="7912964343"/>
    <n v="28140"/>
    <n v="2322"/>
    <n v="219990879"/>
    <n v="446"/>
    <n v="2322"/>
    <n v="356480227"/>
    <n v="764"/>
    <n v="2322"/>
    <n v="785047485"/>
    <n v="1478"/>
    <n v="2322"/>
    <n v="8410181273"/>
    <n v="30641"/>
    <n v="2322"/>
    <n v="200245181"/>
    <n v="395"/>
    <n v="0"/>
    <n v="320291891"/>
    <n v="689"/>
    <n v="7"/>
    <n v="382892765"/>
    <n v="1060"/>
    <n v="15"/>
    <n v="7754125064"/>
    <n v="28136"/>
    <n v="2322"/>
    <s v="domain\PeerSvc"/>
    <x v="1633"/>
    <n v="1"/>
  </r>
  <r>
    <s v="\\FS1\2018\125090"/>
    <n v="8"/>
    <n v="17221046507"/>
    <n v="54012"/>
    <n v="4385"/>
    <n v="318837"/>
    <n v="14121508"/>
    <n v="3927262"/>
    <n v="3421765962"/>
    <n v="0"/>
    <s v="\\FS1\2018\123456\2018\F\002\CC\2083711b-2405-4081-a4bf-0619c8375f1b\GLI.xml"/>
    <n v="8"/>
    <n v="0"/>
    <s v="\\FS1\2018\123456\2018\F\001\CC\2083711b-2405-4081-a4bf-0619c8375f1b\Cache_CFf_2083711b-2405-4081-a4bf-0619c8375f1b_2083711b-2405-4081-a4bf-0619c8375f1b.docx"/>
    <n v="215"/>
    <n v="0"/>
    <n v="0"/>
    <n v="0"/>
    <n v="0"/>
    <n v="0"/>
    <n v="6"/>
    <n v="9"/>
    <n v="4"/>
    <d v="2020-02-08T22:55:19"/>
    <d v="2020-02-09T01:24:23"/>
    <d v="2020-02-08T22:55:19"/>
    <n v="11440560"/>
    <n v="62"/>
    <n v="37"/>
    <n v="74032548"/>
    <n v="348"/>
    <n v="82"/>
    <n v="261876544"/>
    <n v="1076"/>
    <n v="187"/>
    <n v="16148052195"/>
    <n v="48297"/>
    <n v="4385"/>
    <n v="178572658"/>
    <n v="265"/>
    <n v="4385"/>
    <n v="314724204"/>
    <n v="643"/>
    <n v="4385"/>
    <n v="1277536255"/>
    <n v="2308"/>
    <n v="4385"/>
    <n v="17221046507"/>
    <n v="54012"/>
    <n v="4385"/>
    <n v="147274610"/>
    <n v="223"/>
    <n v="1"/>
    <n v="260680758"/>
    <n v="543"/>
    <n v="11"/>
    <n v="531770112"/>
    <n v="1281"/>
    <n v="36"/>
    <n v="15831207246"/>
    <n v="48056"/>
    <n v="4385"/>
    <s v="domain\PeerSvc"/>
    <x v="1634"/>
    <n v="1"/>
  </r>
  <r>
    <s v="\\FS1\2018\125091"/>
    <n v="8"/>
    <n v="4105816927"/>
    <n v="13808"/>
    <n v="1282"/>
    <n v="297350"/>
    <n v="8391836"/>
    <n v="3202665"/>
    <n v="2410216819"/>
    <n v="0"/>
    <s v="\\FS1\2018\123456\2018\F\001\PC\SP\2083711b-2405-4081-a4bf-0619c8375f1b\"/>
    <n v="8"/>
    <n v="0"/>
    <s v="\\FS1\2018\123456\2018\K\001\CC\2083711b-2405-4081-a4bf-0619c8375f1b\MASK_CFf_2083711b-2405-4081-a4bf-0619c8375f1b_2083711b-2405-4081-a4bf-0619c8375f1b.docx"/>
    <n v="214"/>
    <n v="0"/>
    <n v="0"/>
    <n v="0"/>
    <n v="0"/>
    <n v="0"/>
    <n v="1"/>
    <n v="2"/>
    <n v="1"/>
    <d v="2020-02-08T16:50:49"/>
    <d v="2020-02-09T06:08:19"/>
    <d v="2020-02-09T06:08:18"/>
    <n v="87397570"/>
    <n v="158"/>
    <n v="2"/>
    <n v="191213547"/>
    <n v="595"/>
    <n v="115"/>
    <n v="1161335601"/>
    <n v="3018"/>
    <n v="537"/>
    <n v="3792636944"/>
    <n v="11938"/>
    <n v="1282"/>
    <n v="175373455"/>
    <n v="340"/>
    <n v="1282"/>
    <n v="303961431"/>
    <n v="825"/>
    <n v="1282"/>
    <n v="1629998912"/>
    <n v="3715"/>
    <n v="1282"/>
    <n v="4105816927"/>
    <n v="13807"/>
    <n v="1282"/>
    <n v="88496557"/>
    <n v="182"/>
    <n v="0"/>
    <n v="128266941"/>
    <n v="541"/>
    <n v="22"/>
    <n v="834577361"/>
    <n v="2665"/>
    <n v="131"/>
    <n v="3806224096"/>
    <n v="12158"/>
    <n v="1282"/>
    <s v="domain\PeerSvc"/>
    <x v="1635"/>
    <n v="1"/>
  </r>
  <r>
    <s v="\\FS1\2018\125092"/>
    <n v="8"/>
    <n v="33449914"/>
    <n v="21"/>
    <n v="11"/>
    <n v="1592853"/>
    <n v="10163833"/>
    <n v="3040901"/>
    <n v="18780830"/>
    <n v="0"/>
    <s v="\\FS1\2018\123456\2018\I\001\CC\2083711b-2405-4081-a4bf-0619c8375f1b\LGP.docx"/>
    <n v="8"/>
    <n v="0"/>
    <s v="\\FS1\2018\123456\2018\I\001\CC\2083711b-2405-4081-a4bf-0619c8375f1b\LGP.docx"/>
    <n v="142"/>
    <n v="0"/>
    <n v="0"/>
    <n v="0"/>
    <n v="0"/>
    <n v="0"/>
    <n v="0"/>
    <n v="0"/>
    <n v="0"/>
    <d v="2019-06-20T21:32:42"/>
    <d v="2020-02-08T21:15:03"/>
    <d v="2019-06-20T14:46:38"/>
    <n v="0"/>
    <n v="0"/>
    <n v="0"/>
    <n v="0"/>
    <n v="0"/>
    <n v="0"/>
    <n v="0"/>
    <n v="0"/>
    <n v="0"/>
    <n v="33449914"/>
    <n v="21"/>
    <n v="11"/>
    <n v="0"/>
    <n v="0"/>
    <n v="11"/>
    <n v="0"/>
    <n v="0"/>
    <n v="11"/>
    <n v="0"/>
    <n v="0"/>
    <n v="11"/>
    <n v="33449914"/>
    <n v="21"/>
    <n v="11"/>
    <n v="0"/>
    <n v="0"/>
    <n v="0"/>
    <n v="0"/>
    <n v="0"/>
    <n v="0"/>
    <n v="0"/>
    <n v="0"/>
    <n v="0"/>
    <n v="33449914"/>
    <n v="21"/>
    <n v="11"/>
    <s v="domain\PeerSvc"/>
    <x v="1636"/>
    <n v="0"/>
  </r>
  <r>
    <s v="\\FS1\2018\125093"/>
    <n v="8"/>
    <n v="1543304161"/>
    <n v="3654"/>
    <n v="461"/>
    <n v="422360"/>
    <n v="7823701"/>
    <n v="3347731"/>
    <n v="413117631"/>
    <n v="0"/>
    <s v="\\FS1\2018\123456\2018\S\001\CC\2083711b-2405-4081-a4bf-0619c8375f1b\GLI.xml"/>
    <n v="8"/>
    <n v="0"/>
    <s v="\\FS1\2018\123456\2018\K\001\CC\2083711b-2405-4081-a4bf-0619c8375f1b\MASK_CFf_2083711b-2405-4081-a4bf-0619c8375f1b_2083711b-2405-4081-a4bf-0619c8375f1b.docx"/>
    <n v="214"/>
    <n v="0"/>
    <n v="0"/>
    <n v="0"/>
    <n v="0"/>
    <n v="0"/>
    <n v="0"/>
    <n v="1"/>
    <n v="0"/>
    <d v="2020-02-07T17:00:54"/>
    <d v="2020-02-09T00:57:26"/>
    <d v="2020-02-07T15:54:40"/>
    <n v="0"/>
    <n v="0"/>
    <n v="0"/>
    <n v="74390690"/>
    <n v="154"/>
    <n v="37"/>
    <n v="311350093"/>
    <n v="947"/>
    <n v="151"/>
    <n v="1543304161"/>
    <n v="3654"/>
    <n v="461"/>
    <n v="14917534"/>
    <n v="13"/>
    <n v="461"/>
    <n v="102753773"/>
    <n v="194"/>
    <n v="461"/>
    <n v="408043854"/>
    <n v="1044"/>
    <n v="461"/>
    <n v="1543304161"/>
    <n v="3654"/>
    <n v="461"/>
    <n v="0"/>
    <n v="0"/>
    <n v="0"/>
    <n v="59307087"/>
    <n v="137"/>
    <n v="4"/>
    <n v="227891707"/>
    <n v="761"/>
    <n v="57"/>
    <n v="1543304161"/>
    <n v="3654"/>
    <n v="461"/>
    <s v="domain\PeerSvc"/>
    <x v="1637"/>
    <n v="1"/>
  </r>
  <r>
    <s v="\\FS1\2018\125094"/>
    <n v="8"/>
    <n v="42733927181"/>
    <n v="115993"/>
    <n v="8668"/>
    <n v="368418"/>
    <n v="67578432"/>
    <n v="4930079"/>
    <n v="8277506343"/>
    <n v="0"/>
    <s v="\\FS1\2018\123456\2018\F\003\PC\PP\2083711b-2405-4081-a4bf-0619c8375f1b.cp"/>
    <n v="8"/>
    <n v="0"/>
    <s v="\\FS1\2018\123456\2018\F\002\CC\2083711b-2405-4081-a4bf-0619c8375f1b\Cache_CFf_2083711b-2405-4081-a4bf-0619c8375f1b_2083711b-2405-4081-a4bf-0619c8375f1b.docx"/>
    <n v="215"/>
    <n v="0"/>
    <n v="0"/>
    <n v="0"/>
    <n v="0"/>
    <n v="0"/>
    <n v="10"/>
    <n v="17"/>
    <n v="10"/>
    <d v="2020-02-08T21:45:42"/>
    <d v="2020-02-09T01:24:52"/>
    <d v="2020-02-08T21:45:42"/>
    <n v="21451494"/>
    <n v="66"/>
    <n v="86"/>
    <n v="286345960"/>
    <n v="679"/>
    <n v="174"/>
    <n v="9631067339"/>
    <n v="11196"/>
    <n v="539"/>
    <n v="40372626129"/>
    <n v="103811"/>
    <n v="8668"/>
    <n v="467589652"/>
    <n v="639"/>
    <n v="8668"/>
    <n v="943455716"/>
    <n v="1374"/>
    <n v="8668"/>
    <n v="18427043864"/>
    <n v="19735"/>
    <n v="8668"/>
    <n v="42733927181"/>
    <n v="115992"/>
    <n v="8668"/>
    <n v="396271657"/>
    <n v="506"/>
    <n v="0"/>
    <n v="770612869"/>
    <n v="1176"/>
    <n v="26"/>
    <n v="10023289387"/>
    <n v="11282"/>
    <n v="99"/>
    <n v="39753768769"/>
    <n v="104205"/>
    <n v="8668"/>
    <s v="domain\PeerSvc"/>
    <x v="1638"/>
    <n v="1"/>
  </r>
  <r>
    <s v="\\FS1\2018\125095"/>
    <n v="8"/>
    <n v="5638216059"/>
    <n v="11637"/>
    <n v="1238"/>
    <n v="484507"/>
    <n v="12983247"/>
    <n v="4554294"/>
    <n v="890396380"/>
    <n v="0"/>
    <s v="\\FS1\2018\123456\2018\I\001\PC\SP\2083711b-2405-4081-a4bf-0619c8375f1b\"/>
    <n v="8"/>
    <n v="0"/>
    <s v="\\FS1\2018\123456\2018\I\003\CC\2083711b-2405-4081-a4bf-0619c8375f1b\Cache_CF_15_2083711b-2405-4081-a4bf-0619c8375f1b_2083711b-2405-4081-a4bf-0619c8375f1b.docx"/>
    <n v="215"/>
    <n v="0"/>
    <n v="0"/>
    <n v="0"/>
    <n v="0"/>
    <n v="0"/>
    <n v="0"/>
    <n v="3"/>
    <n v="1"/>
    <d v="2020-02-08T21:00:33"/>
    <d v="2020-02-09T00:49:38"/>
    <d v="2020-02-08T21:00:01"/>
    <n v="345470"/>
    <n v="2"/>
    <n v="3"/>
    <n v="51560419"/>
    <n v="100"/>
    <n v="35"/>
    <n v="330440890"/>
    <n v="686"/>
    <n v="135"/>
    <n v="5437734712"/>
    <n v="10582"/>
    <n v="1238"/>
    <n v="19311444"/>
    <n v="16"/>
    <n v="1238"/>
    <n v="225074372"/>
    <n v="232"/>
    <n v="1238"/>
    <n v="692737187"/>
    <n v="986"/>
    <n v="1238"/>
    <n v="5638216059"/>
    <n v="11636"/>
    <n v="1238"/>
    <n v="1964866"/>
    <n v="4"/>
    <n v="0"/>
    <n v="116403821"/>
    <n v="122"/>
    <n v="5"/>
    <n v="204259929"/>
    <n v="505"/>
    <n v="15"/>
    <n v="5419251035"/>
    <n v="11267"/>
    <n v="1238"/>
    <s v="domain\PeerSvc"/>
    <x v="1639"/>
    <n v="1"/>
  </r>
  <r>
    <s v="\\FS1\2018\125096"/>
    <n v="8"/>
    <n v="861731141"/>
    <n v="2053"/>
    <n v="252"/>
    <n v="419742"/>
    <n v="8310003"/>
    <n v="3419568"/>
    <n v="279853016"/>
    <n v="0"/>
    <s v="\\FS1\2018\123456\2018\P\001\CC\2083711b-2405-4081-a4bf-0619c8375f1b\GMI.xml"/>
    <n v="8"/>
    <n v="0"/>
    <s v="\\FS1\2018\123456\2018\P\001\CC\2083711b-2405-4081-a4bf-0619c8375f1b\CF_101_2083711b-2405-4081-a4bf-0619c8375f1b_2083711b-2405-4081-a4bf-0619c8375f1b.docx"/>
    <n v="210"/>
    <n v="0"/>
    <n v="0"/>
    <n v="0"/>
    <n v="0"/>
    <n v="0"/>
    <n v="0"/>
    <n v="0"/>
    <n v="0"/>
    <d v="2020-02-08T10:21:05"/>
    <d v="2020-02-08T23:52:02"/>
    <d v="2020-02-08T09:17:30"/>
    <n v="0"/>
    <n v="0"/>
    <n v="1"/>
    <n v="257569"/>
    <n v="1"/>
    <n v="4"/>
    <n v="22681213"/>
    <n v="39"/>
    <n v="10"/>
    <n v="783697142"/>
    <n v="1762"/>
    <n v="252"/>
    <n v="5148640"/>
    <n v="1"/>
    <n v="252"/>
    <n v="24413745"/>
    <n v="19"/>
    <n v="252"/>
    <n v="79250795"/>
    <n v="92"/>
    <n v="252"/>
    <n v="861731141"/>
    <n v="2053"/>
    <n v="252"/>
    <n v="5148640"/>
    <n v="1"/>
    <n v="0"/>
    <n v="18118552"/>
    <n v="15"/>
    <n v="0"/>
    <n v="26249783"/>
    <n v="36"/>
    <n v="1"/>
    <n v="619354472"/>
    <n v="1587"/>
    <n v="252"/>
    <s v="domain\PeerSvc"/>
    <x v="1640"/>
    <n v="1"/>
  </r>
  <r>
    <s v="\\FS1\2018\125097"/>
    <n v="8"/>
    <n v="6221405351"/>
    <n v="14705"/>
    <n v="1247"/>
    <n v="423080"/>
    <n v="38569456"/>
    <n v="4989098"/>
    <n v="2377451380"/>
    <n v="0"/>
    <s v="\\FS1\2018\123456\2018\F\002\CC\2083711b-2405-4081-a4bf-0619c8375f1b\GMI.xml"/>
    <n v="8"/>
    <n v="0"/>
    <s v="\\FS1\2018\123456\2018\F\002\CC\2083711b-2405-4081-a4bf-0619c8375f1b\Cache_CFf_2083711b-2405-4081-a4bf-0619c8375f1b_2083711b-2405-4081-a4bf-0619c8375f1b.docx"/>
    <n v="215"/>
    <n v="0"/>
    <n v="0"/>
    <n v="0"/>
    <n v="0"/>
    <n v="0"/>
    <n v="1"/>
    <n v="4"/>
    <n v="1"/>
    <d v="2020-02-08T02:02:34"/>
    <d v="2020-02-09T01:24:44"/>
    <d v="2020-02-08T01:52:35"/>
    <n v="0"/>
    <n v="0"/>
    <n v="0"/>
    <n v="54324815"/>
    <n v="248"/>
    <n v="25"/>
    <n v="753266593"/>
    <n v="878"/>
    <n v="61"/>
    <n v="5947285275"/>
    <n v="13395"/>
    <n v="1247"/>
    <n v="23596125"/>
    <n v="113"/>
    <n v="1247"/>
    <n v="120378070"/>
    <n v="301"/>
    <n v="1247"/>
    <n v="1669602031"/>
    <n v="1606"/>
    <n v="1247"/>
    <n v="6221405351"/>
    <n v="14703"/>
    <n v="1247"/>
    <n v="0"/>
    <n v="0"/>
    <n v="0"/>
    <n v="87773168"/>
    <n v="263"/>
    <n v="1"/>
    <n v="1180470307"/>
    <n v="1139"/>
    <n v="9"/>
    <n v="5714839313"/>
    <n v="13229"/>
    <n v="1247"/>
    <s v="domain\PeerSvc"/>
    <x v="1641"/>
    <n v="1"/>
  </r>
  <r>
    <s v="\\FS1\2018\125098"/>
    <n v="8"/>
    <n v="4669032052"/>
    <n v="18828"/>
    <n v="1830"/>
    <n v="247983"/>
    <n v="56492079"/>
    <n v="2551383"/>
    <n v="549984953"/>
    <n v="0"/>
    <s v="\\FS1\2018\123456\2018\P\001\CC\2083711b-2405-4081-a4bf-0619c8375f1b\GLI.xml"/>
    <n v="8"/>
    <n v="0"/>
    <s v="\\FS1\2018\123456\2018\C\001\CC\2083711b-2405-4081-a4bf-0619c8375f1b\FC_CF_134_2083711b-2405-4081-a4bf-0619c8375f1b_2083711b-2405-4081-a4bf-0619c8375f1b.docx"/>
    <n v="213"/>
    <n v="0"/>
    <n v="0"/>
    <n v="0"/>
    <n v="0"/>
    <n v="0"/>
    <n v="0"/>
    <n v="6"/>
    <n v="1"/>
    <d v="2020-02-08T23:03:08"/>
    <d v="2020-02-09T01:24:54"/>
    <d v="2020-02-08T22:33:34"/>
    <n v="7723655"/>
    <n v="10"/>
    <n v="7"/>
    <n v="62552509"/>
    <n v="228"/>
    <n v="62"/>
    <n v="405083372"/>
    <n v="1629"/>
    <n v="357"/>
    <n v="4561380529"/>
    <n v="18221"/>
    <n v="1830"/>
    <n v="18315112"/>
    <n v="28"/>
    <n v="1830"/>
    <n v="124171346"/>
    <n v="307"/>
    <n v="1830"/>
    <n v="614017223"/>
    <n v="1924"/>
    <n v="1830"/>
    <n v="4669032052"/>
    <n v="18828"/>
    <n v="1830"/>
    <n v="10765729"/>
    <n v="14"/>
    <n v="0"/>
    <n v="91941931"/>
    <n v="248"/>
    <n v="10"/>
    <n v="344847703"/>
    <n v="1513"/>
    <n v="97"/>
    <n v="4526537102"/>
    <n v="18190"/>
    <n v="1830"/>
    <s v="domain\PeerSvc"/>
    <x v="1642"/>
    <n v="1"/>
  </r>
  <r>
    <s v="\\FS1\2018\125099"/>
    <n v="8"/>
    <n v="4987401134"/>
    <n v="14914"/>
    <n v="1723"/>
    <n v="334410"/>
    <n v="3323277"/>
    <n v="2894603"/>
    <n v="442550791"/>
    <n v="0"/>
    <s v="\\FS1\2018\123456\2018\I\001\CC\2083711b-2405-4081-a4bf-0619c8375f1b\GLI.xml"/>
    <n v="8"/>
    <n v="0"/>
    <s v="\\FS1\2018\123456\2018\P\002\CC\2083711b-2405-4081-a4bf-0619c8375f1b\Cache_CF_8_2083711b-2405-4081-a4bf-0619c8375f1b_2083711b-2405-4081-a4bf-0619c8375f1b.docx"/>
    <n v="214"/>
    <n v="0"/>
    <n v="0"/>
    <n v="0"/>
    <n v="0"/>
    <n v="0"/>
    <n v="0"/>
    <n v="5"/>
    <n v="1"/>
    <d v="2020-02-09T04:46:10"/>
    <d v="2020-02-09T04:46:10"/>
    <d v="2020-02-09T04:46:10"/>
    <n v="1487741"/>
    <n v="2"/>
    <n v="29"/>
    <n v="38014586"/>
    <n v="224"/>
    <n v="79"/>
    <n v="825659726"/>
    <n v="2443"/>
    <n v="490"/>
    <n v="4756284052"/>
    <n v="13568"/>
    <n v="1723"/>
    <n v="73414985"/>
    <n v="98"/>
    <n v="1723"/>
    <n v="163294494"/>
    <n v="378"/>
    <n v="1723"/>
    <n v="1652551452"/>
    <n v="3456"/>
    <n v="1723"/>
    <n v="4987401134"/>
    <n v="14914"/>
    <n v="1723"/>
    <n v="68966252"/>
    <n v="93"/>
    <n v="0"/>
    <n v="137234037"/>
    <n v="323"/>
    <n v="11"/>
    <n v="284838983"/>
    <n v="1813"/>
    <n v="47"/>
    <n v="4671489170"/>
    <n v="13498"/>
    <n v="1723"/>
    <s v="domain\PeerSvc"/>
    <x v="1643"/>
    <n v="1"/>
  </r>
  <r>
    <s v="\\FS1\2018\125100"/>
    <n v="8"/>
    <n v="174653419"/>
    <n v="510"/>
    <n v="59"/>
    <n v="342457"/>
    <n v="1955013"/>
    <n v="2960227"/>
    <n v="83899275"/>
    <n v="0"/>
    <s v="\\FS1\2018\123456\2018\I\001\CC\2083711b-2405-4081-a4bf-0619c8375f1b\GMI.xml"/>
    <n v="8"/>
    <n v="0"/>
    <s v="\\FS1\2018\123456\2018\S\001\CC\2083711b-2405-4081-a4bf-0619c8375f1b\FC_CF_1_2083711b-2405-4081-a4bf-0619c8375f1b_2083711b-2405-4081-a4bf-0619c8375f1b.docx"/>
    <n v="211"/>
    <n v="0"/>
    <n v="0"/>
    <n v="0"/>
    <n v="0"/>
    <n v="0"/>
    <n v="0"/>
    <n v="0"/>
    <n v="0"/>
    <d v="2019-05-17T04:39:56"/>
    <d v="2020-02-08T21:21:08"/>
    <d v="2019-05-17T04:38:46"/>
    <n v="0"/>
    <n v="0"/>
    <n v="0"/>
    <n v="0"/>
    <n v="0"/>
    <n v="0"/>
    <n v="0"/>
    <n v="0"/>
    <n v="0"/>
    <n v="7744488"/>
    <n v="45"/>
    <n v="59"/>
    <n v="0"/>
    <n v="0"/>
    <n v="59"/>
    <n v="0"/>
    <n v="0"/>
    <n v="59"/>
    <n v="0"/>
    <n v="0"/>
    <n v="59"/>
    <n v="174653419"/>
    <n v="510"/>
    <n v="59"/>
    <n v="0"/>
    <n v="0"/>
    <n v="0"/>
    <n v="0"/>
    <n v="0"/>
    <n v="0"/>
    <n v="0"/>
    <n v="0"/>
    <n v="0"/>
    <n v="21259623"/>
    <n v="54"/>
    <n v="59"/>
    <s v="domain\PeerSvc"/>
    <x v="1644"/>
    <n v="0"/>
  </r>
  <r>
    <s v="\\FS1\2018\125101"/>
    <n v="8"/>
    <n v="12325636328"/>
    <n v="37718"/>
    <n v="2790"/>
    <n v="326783"/>
    <n v="26785691"/>
    <n v="4417790"/>
    <n v="4316606232"/>
    <n v="0"/>
    <s v="\\FS1\2018\123456\2018\S\002\PC\PP\2083711b-2405-4081-a4bf-0619c8375f1b.cp"/>
    <n v="8"/>
    <n v="0"/>
    <s v="\\FS1\2018\123456\2018\S\001\CC\2083711b-2405-4081-a4bf-0619c8375f1b\Cache_CFf_2083711b-2405-4081-a4bf-0619c8375f1b_2083711b-2405-4081-a4bf-0619c8375f1b.docx"/>
    <n v="215"/>
    <n v="0"/>
    <n v="0"/>
    <n v="0"/>
    <n v="0"/>
    <n v="0"/>
    <n v="5"/>
    <n v="5"/>
    <n v="3"/>
    <d v="2020-02-09T00:18:34"/>
    <d v="2020-02-09T01:24:51"/>
    <d v="2020-02-09T00:18:34"/>
    <n v="12746344"/>
    <n v="28"/>
    <n v="58"/>
    <n v="607837761"/>
    <n v="1962"/>
    <n v="117"/>
    <n v="5256591657"/>
    <n v="14602"/>
    <n v="1326"/>
    <n v="10948531928"/>
    <n v="30534"/>
    <n v="2790"/>
    <n v="178378266"/>
    <n v="326"/>
    <n v="2790"/>
    <n v="2877312077"/>
    <n v="5566"/>
    <n v="2790"/>
    <n v="7509596852"/>
    <n v="17512"/>
    <n v="2790"/>
    <n v="12325636328"/>
    <n v="37717"/>
    <n v="2790"/>
    <n v="147915081"/>
    <n v="262"/>
    <n v="1"/>
    <n v="781367818"/>
    <n v="2248"/>
    <n v="27"/>
    <n v="3546281867"/>
    <n v="12693"/>
    <n v="150"/>
    <n v="10894674914"/>
    <n v="30855"/>
    <n v="2790"/>
    <s v="domain\PeerSvc"/>
    <x v="1645"/>
    <n v="1"/>
  </r>
  <r>
    <s v="\\FS1\2018\125102"/>
    <n v="8"/>
    <n v="10484067182"/>
    <n v="20446"/>
    <n v="2047"/>
    <n v="512768"/>
    <n v="40580113"/>
    <n v="5121674"/>
    <n v="4812880849"/>
    <n v="0"/>
    <s v="\\FS1\2018\123456\2018\C\001\PC\PP\2083711b-2405-4081-a4bf-0619c8375f1b.cp"/>
    <n v="8"/>
    <n v="0"/>
    <s v="\\FS1\2018\123456\2018\Y\001\CC\2083711b-2405-4081-a4bf-0619c8375f1b\Cache_CFf_2083711b-2405-4081-a4bf-0619c8375f1b_2083711b-2405-4081-a4bf-0619c8375f1b.docx"/>
    <n v="215"/>
    <n v="0"/>
    <n v="0"/>
    <n v="0"/>
    <n v="0"/>
    <n v="0"/>
    <n v="3"/>
    <n v="5"/>
    <n v="2"/>
    <d v="2020-02-09T01:16:42"/>
    <d v="2020-02-09T01:31:37"/>
    <d v="2020-02-09T01:16:42"/>
    <n v="2702198"/>
    <n v="13"/>
    <n v="16"/>
    <n v="29314919"/>
    <n v="107"/>
    <n v="34"/>
    <n v="150431676"/>
    <n v="457"/>
    <n v="75"/>
    <n v="9978944506"/>
    <n v="18147"/>
    <n v="2047"/>
    <n v="98603652"/>
    <n v="130"/>
    <n v="2047"/>
    <n v="183677978"/>
    <n v="278"/>
    <n v="2047"/>
    <n v="2081866049"/>
    <n v="1869"/>
    <n v="2047"/>
    <n v="10484067182"/>
    <n v="20446"/>
    <n v="2047"/>
    <n v="91897616"/>
    <n v="114"/>
    <n v="0"/>
    <n v="159858740"/>
    <n v="237"/>
    <n v="6"/>
    <n v="226801954"/>
    <n v="513"/>
    <n v="15"/>
    <n v="9646671358"/>
    <n v="17872"/>
    <n v="2047"/>
    <s v="domain\PeerSvc"/>
    <x v="1646"/>
    <n v="1"/>
  </r>
  <r>
    <s v="\\FS1\2018\125103"/>
    <n v="8"/>
    <n v="2124520794"/>
    <n v="7151"/>
    <n v="533"/>
    <n v="297094"/>
    <n v="11323044"/>
    <n v="3985967"/>
    <n v="870637928"/>
    <n v="0"/>
    <s v="\\FS1\2018\123456\2018\X\001\CC\2083711b-2405-4081-a4bf-0619c8375f1b\CFf_2083711b-2405-4081-a4bf-0619c8375f1b_2083711b-2405-4081-a4bf-0619c8375f1b.docx"/>
    <n v="8"/>
    <n v="0"/>
    <s v="\\FS1\2018\123456\2018\I\002\CC\2083711b-2405-4081-a4bf-0619c8375f1b\FC_CFf_2083711b-2405-4081-a4bf-0619c8375f1b_2083711b-2405-4081-a4bf-0619c8375f1b.docx"/>
    <n v="212"/>
    <n v="0"/>
    <n v="0"/>
    <n v="0"/>
    <n v="0"/>
    <n v="0"/>
    <n v="1"/>
    <n v="1"/>
    <n v="0"/>
    <d v="2020-02-08T11:20:35"/>
    <d v="2020-02-09T00:52:28"/>
    <d v="2020-02-08T10:39:01"/>
    <n v="0"/>
    <n v="0"/>
    <n v="3"/>
    <n v="5650342"/>
    <n v="14"/>
    <n v="8"/>
    <n v="123638307"/>
    <n v="427"/>
    <n v="53"/>
    <n v="1995933380"/>
    <n v="6510"/>
    <n v="533"/>
    <n v="4006075"/>
    <n v="5"/>
    <n v="533"/>
    <n v="21955539"/>
    <n v="35"/>
    <n v="533"/>
    <n v="397482811"/>
    <n v="1607"/>
    <n v="533"/>
    <n v="2124520794"/>
    <n v="7151"/>
    <n v="533"/>
    <n v="2839203"/>
    <n v="3"/>
    <n v="0"/>
    <n v="16950029"/>
    <n v="29"/>
    <n v="1"/>
    <n v="31522452"/>
    <n v="345"/>
    <n v="4"/>
    <n v="1968048028"/>
    <n v="6493"/>
    <n v="533"/>
    <s v="domain\PeerSvc"/>
    <x v="1647"/>
    <n v="1"/>
  </r>
  <r>
    <s v="\\FS1\2018\125104"/>
    <n v="8"/>
    <n v="4253301765"/>
    <n v="11501"/>
    <n v="866"/>
    <n v="369820"/>
    <n v="36260992"/>
    <n v="4911433"/>
    <n v="551631880"/>
    <n v="0"/>
    <s v="\\FS1\2018\123456\2018\S\001\PC\PP\2083711b-2405-4081-a4bf-0619c8375f1b.cp"/>
    <n v="8"/>
    <n v="0"/>
    <s v="\\FS1\2018\123456\2018\I\001\CC\2083711b-2405-4081-a4bf-0619c8375f1b\FC_CFf_2083711b-2405-4081-a4bf-0619c8375f1b_2083711b-2405-4081-a4bf-0619c8375f1b.docx"/>
    <n v="212"/>
    <n v="0"/>
    <n v="0"/>
    <n v="0"/>
    <n v="0"/>
    <n v="0"/>
    <n v="0"/>
    <n v="2"/>
    <n v="0"/>
    <d v="2020-02-07T17:35:57"/>
    <d v="2020-02-09T00:17:34"/>
    <d v="2020-02-07T16:40:06"/>
    <n v="0"/>
    <n v="0"/>
    <n v="0"/>
    <n v="38294519"/>
    <n v="80"/>
    <n v="27"/>
    <n v="906662480"/>
    <n v="3285"/>
    <n v="471"/>
    <n v="4231720433"/>
    <n v="11418"/>
    <n v="866"/>
    <n v="5057515"/>
    <n v="4"/>
    <n v="866"/>
    <n v="87053034"/>
    <n v="123"/>
    <n v="866"/>
    <n v="1011778498"/>
    <n v="3392"/>
    <n v="866"/>
    <n v="4253301765"/>
    <n v="11501"/>
    <n v="866"/>
    <n v="0"/>
    <n v="0"/>
    <n v="0"/>
    <n v="60083218"/>
    <n v="91"/>
    <n v="2"/>
    <n v="387340708"/>
    <n v="2899"/>
    <n v="67"/>
    <n v="4164083980"/>
    <n v="11331"/>
    <n v="866"/>
    <s v="domain\PeerSvc"/>
    <x v="1648"/>
    <n v="1"/>
  </r>
  <r>
    <s v="\\FS1\2018\125105"/>
    <n v="8"/>
    <n v="11551797498"/>
    <n v="23214"/>
    <n v="2135"/>
    <n v="497622"/>
    <n v="39592021"/>
    <n v="5410677"/>
    <n v="972073713"/>
    <n v="0"/>
    <s v="\\FS1\2018\123456\2018\S\001\PC\PP\2083711b-2405-4081-a4bf-0619c8375f1b.cp"/>
    <n v="8"/>
    <n v="0"/>
    <s v="\\FS1\2018\123456\2018\K\001\CC\2083711b-2405-4081-a4bf-0619c8375f1b\MASK_CFf_2083711b-2405-4081-a4bf-0619c8375f1b_2083711b-2405-4081-a4bf-0619c8375f1b.docx"/>
    <n v="214"/>
    <n v="0"/>
    <n v="0"/>
    <n v="0"/>
    <n v="0"/>
    <n v="0"/>
    <n v="4"/>
    <n v="7"/>
    <n v="2"/>
    <d v="2020-02-08T22:39:08"/>
    <d v="2020-02-09T01:24:54"/>
    <d v="2020-02-08T22:29:53"/>
    <n v="89453265"/>
    <n v="94"/>
    <n v="13"/>
    <n v="401583847"/>
    <n v="279"/>
    <n v="52"/>
    <n v="829755410"/>
    <n v="719"/>
    <n v="103"/>
    <n v="10783518490"/>
    <n v="20675"/>
    <n v="2135"/>
    <n v="149382940"/>
    <n v="151"/>
    <n v="2135"/>
    <n v="587683245"/>
    <n v="374"/>
    <n v="2135"/>
    <n v="2093906447"/>
    <n v="2428"/>
    <n v="2135"/>
    <n v="11551797498"/>
    <n v="23214"/>
    <n v="2135"/>
    <n v="99508030"/>
    <n v="99"/>
    <n v="0"/>
    <n v="319990320"/>
    <n v="292"/>
    <n v="4"/>
    <n v="678693569"/>
    <n v="665"/>
    <n v="23"/>
    <n v="10602190102"/>
    <n v="20620"/>
    <n v="2135"/>
    <s v="domain\PeerSvc"/>
    <x v="1649"/>
    <n v="1"/>
  </r>
  <r>
    <s v="\\FS1\2018\125106"/>
    <n v="9"/>
    <n v="18930446376"/>
    <n v="58531"/>
    <n v="3921"/>
    <n v="323425"/>
    <n v="56596543"/>
    <n v="4827963"/>
    <n v="6229837569"/>
    <n v="0"/>
    <s v="\\FS1\2018\123456\2018\I\001\CC\2083711b-2405-4081-a4bf-0619c8375f1b\Error\CFf_2083711b-2405-4081-a4bf-0619c8375f1b_2083711b-2405-4081-a4bf-0619c8375f1b.docx"/>
    <n v="9"/>
    <n v="0"/>
    <s v="\\FS1\2018\123456\2018\P\003\CC\2083711b-2405-4081-a4bf-0619c8375f1b\Cache_CF_411_2083711b-2405-4081-a4bf-0619c8375f1b_2083711b-2405-4081-a4bf-0619c8375f1b.docx"/>
    <n v="216"/>
    <n v="0"/>
    <n v="0"/>
    <n v="0"/>
    <n v="0"/>
    <n v="0"/>
    <n v="5"/>
    <n v="7"/>
    <n v="3"/>
    <d v="2020-02-08T15:47:20"/>
    <d v="2020-02-09T01:24:51"/>
    <d v="2020-02-08T15:44:09"/>
    <n v="33701686"/>
    <n v="62"/>
    <n v="19"/>
    <n v="280650779"/>
    <n v="792"/>
    <n v="101"/>
    <n v="790312225"/>
    <n v="2591"/>
    <n v="296"/>
    <n v="17919417571"/>
    <n v="53541"/>
    <n v="3921"/>
    <n v="92354508"/>
    <n v="140"/>
    <n v="3921"/>
    <n v="578523401"/>
    <n v="1068"/>
    <n v="3921"/>
    <n v="3134764600"/>
    <n v="4927"/>
    <n v="3921"/>
    <n v="18930446376"/>
    <n v="58528"/>
    <n v="3921"/>
    <n v="40623433"/>
    <n v="63"/>
    <n v="2"/>
    <n v="362992477"/>
    <n v="846"/>
    <n v="33"/>
    <n v="943311077"/>
    <n v="2607"/>
    <n v="97"/>
    <n v="17108098664"/>
    <n v="52622"/>
    <n v="3921"/>
    <s v="domain\PeerSvc"/>
    <x v="1650"/>
    <n v="1"/>
  </r>
  <r>
    <s v="\\FS1\2018\125107"/>
    <n v="9"/>
    <n v="8270784350"/>
    <n v="26021"/>
    <n v="2107"/>
    <n v="317850"/>
    <n v="38395967"/>
    <n v="3925384"/>
    <n v="3126556980"/>
    <n v="0"/>
    <s v="\\FS1\2018\123456\2018\P\001\CC\2083711b-2405-4081-a4bf-0619c8375f1b\Error\CF_5_2083711b-2405-4081-a4bf-0619c8375f1b_2083711b-2405-4081-a4bf-0619c8375f1b.docx"/>
    <n v="9"/>
    <n v="0"/>
    <s v="\\FS1\2018\123456\2018\X\001\CC\2083711b-2405-4081-a4bf-0619c8375f1b\Cache_CFf_2083711b-2405-4081-a4bf-0619c8375f1b_2083711b-2405-4081-a4bf-0619c8375f1b.docx"/>
    <n v="215"/>
    <n v="0"/>
    <n v="0"/>
    <n v="0"/>
    <n v="0"/>
    <n v="0"/>
    <n v="3"/>
    <n v="6"/>
    <n v="1"/>
    <d v="2020-02-08T19:50:49"/>
    <d v="2020-02-09T04:45:46"/>
    <d v="2020-02-08T19:25:52"/>
    <n v="3769993"/>
    <n v="8"/>
    <n v="8"/>
    <n v="55077214"/>
    <n v="256"/>
    <n v="69"/>
    <n v="228428130"/>
    <n v="878"/>
    <n v="185"/>
    <n v="7830801988"/>
    <n v="23472"/>
    <n v="2107"/>
    <n v="30975876"/>
    <n v="61"/>
    <n v="2107"/>
    <n v="180325761"/>
    <n v="395"/>
    <n v="2107"/>
    <n v="2324144825"/>
    <n v="4480"/>
    <n v="2107"/>
    <n v="8270784350"/>
    <n v="26021"/>
    <n v="2107"/>
    <n v="11543766"/>
    <n v="14"/>
    <n v="0"/>
    <n v="122328718"/>
    <n v="304"/>
    <n v="12"/>
    <n v="397748535"/>
    <n v="959"/>
    <n v="62"/>
    <n v="7565807994"/>
    <n v="23283"/>
    <n v="2107"/>
    <s v="domain\PeerSvc"/>
    <x v="1651"/>
    <n v="1"/>
  </r>
  <r>
    <s v="\\FS1\2018\125108"/>
    <n v="8"/>
    <n v="605091098"/>
    <n v="1092"/>
    <n v="168"/>
    <n v="554112"/>
    <n v="27272585"/>
    <n v="3601732"/>
    <n v="462656580"/>
    <n v="0"/>
    <s v="\\FS1\2018\123456\2018\P\001\CC\2083711b-2405-4081-a4bf-0619c8375f1b\GMI.xml"/>
    <n v="8"/>
    <n v="0"/>
    <s v="\\FS1\2018\123456\2018\P\001\CC\2083711b-2405-4081-a4bf-0619c8375f1b\CFf_2083711b-2405-4081-a4bf-0619c8375f1b_2083711b-2405-4081-a4bf-0619c8375f1b.docx"/>
    <n v="209"/>
    <n v="0"/>
    <n v="0"/>
    <n v="0"/>
    <n v="0"/>
    <n v="0"/>
    <n v="0"/>
    <n v="0"/>
    <n v="0"/>
    <d v="2020-02-08T22:14:10"/>
    <d v="2020-02-08T22:14:11"/>
    <d v="2020-02-08T22:14:10"/>
    <n v="0"/>
    <n v="0"/>
    <n v="3"/>
    <n v="1930672"/>
    <n v="26"/>
    <n v="10"/>
    <n v="120904309"/>
    <n v="202"/>
    <n v="47"/>
    <n v="598642629"/>
    <n v="1070"/>
    <n v="168"/>
    <n v="2434105"/>
    <n v="4"/>
    <n v="168"/>
    <n v="14639191"/>
    <n v="42"/>
    <n v="168"/>
    <n v="141245959"/>
    <n v="224"/>
    <n v="168"/>
    <n v="605091098"/>
    <n v="1092"/>
    <n v="168"/>
    <n v="2434105"/>
    <n v="4"/>
    <n v="0"/>
    <n v="13182271"/>
    <n v="35"/>
    <n v="0"/>
    <n v="34748883"/>
    <n v="180"/>
    <n v="2"/>
    <n v="569608358"/>
    <n v="1026"/>
    <n v="168"/>
    <s v="domain\PeerSvc"/>
    <x v="1652"/>
    <n v="1"/>
  </r>
  <r>
    <s v="\\FS1\2018\125109"/>
    <n v="8"/>
    <n v="547412158"/>
    <n v="58"/>
    <n v="24"/>
    <n v="9438140"/>
    <n v="132684358"/>
    <n v="22808839"/>
    <n v="539695020"/>
    <n v="0"/>
    <s v="\\FS1\2018\123456\2018\C\001\PC\PP\2083711b-2405-4081-a4bf-0619c8375f1b.prep"/>
    <n v="8"/>
    <n v="0"/>
    <s v="\\FS1\2018\123456\2018\C\001\CC\2083711b-2405-4081-a4bf-0619c8375f1b\CFf_2083711b-2405-4081-a4bf-0619c8375f1b_2083711b-2405-4081-a4bf-0619c8375f1b.docx"/>
    <n v="209"/>
    <n v="0"/>
    <n v="0"/>
    <n v="0"/>
    <n v="0"/>
    <n v="0"/>
    <n v="0"/>
    <n v="0"/>
    <n v="0"/>
    <d v="2019-11-21T18:02:05"/>
    <d v="2020-02-08T20:53:12"/>
    <d v="2019-11-21T16:10:57"/>
    <n v="0"/>
    <n v="0"/>
    <n v="0"/>
    <n v="0"/>
    <n v="0"/>
    <n v="0"/>
    <n v="0"/>
    <n v="0"/>
    <n v="0"/>
    <n v="403384492"/>
    <n v="38"/>
    <n v="24"/>
    <n v="0"/>
    <n v="0"/>
    <n v="24"/>
    <n v="0"/>
    <n v="0"/>
    <n v="24"/>
    <n v="0"/>
    <n v="0"/>
    <n v="24"/>
    <n v="547412158"/>
    <n v="58"/>
    <n v="24"/>
    <n v="0"/>
    <n v="0"/>
    <n v="0"/>
    <n v="0"/>
    <n v="0"/>
    <n v="0"/>
    <n v="0"/>
    <n v="0"/>
    <n v="0"/>
    <n v="536481599"/>
    <n v="40"/>
    <n v="24"/>
    <s v="domain\PeerSvc"/>
    <x v="1653"/>
    <n v="1"/>
  </r>
  <r>
    <s v="\\FS1\2018\125110"/>
    <n v="8"/>
    <n v="4615022747"/>
    <n v="10329"/>
    <n v="1035"/>
    <n v="446802"/>
    <n v="33606417"/>
    <n v="4458959"/>
    <n v="637804597"/>
    <n v="0"/>
    <s v="\\FS1\2018\123456\2018\P\001\CC\2083711b-2405-4081-a4bf-0619c8375f1b\GMI.xml"/>
    <n v="8"/>
    <n v="0"/>
    <s v="\\FS1\2018\123456\2018\P\003\CC\2083711b-2405-4081-a4bf-0619c8375f1b\Cache_CFf_2083711b-2405-4081-a4bf-0619c8375f1b_2083711b-2405-4081-a4bf-0619c8375f1b.docx"/>
    <n v="215"/>
    <n v="0"/>
    <n v="0"/>
    <n v="0"/>
    <n v="0"/>
    <n v="0"/>
    <n v="0"/>
    <n v="0"/>
    <n v="1"/>
    <d v="2020-02-08T17:21:42"/>
    <d v="2020-02-09T01:24:49"/>
    <d v="2020-02-08T15:46:09"/>
    <n v="2364631"/>
    <n v="5"/>
    <n v="8"/>
    <n v="28813513"/>
    <n v="70"/>
    <n v="29"/>
    <n v="1538225374"/>
    <n v="4272"/>
    <n v="649"/>
    <n v="4615022747"/>
    <n v="10329"/>
    <n v="1035"/>
    <n v="14148806"/>
    <n v="29"/>
    <n v="1035"/>
    <n v="50621613"/>
    <n v="105"/>
    <n v="1035"/>
    <n v="2176773715"/>
    <n v="5238"/>
    <n v="1035"/>
    <n v="4615022747"/>
    <n v="10329"/>
    <n v="1035"/>
    <n v="5187377"/>
    <n v="8"/>
    <n v="1"/>
    <n v="32629972"/>
    <n v="74"/>
    <n v="3"/>
    <n v="1159057886"/>
    <n v="3788"/>
    <n v="433"/>
    <n v="4615022747"/>
    <n v="10329"/>
    <n v="1035"/>
    <s v="domain\PeerSvc"/>
    <x v="1654"/>
    <n v="1"/>
  </r>
  <r>
    <s v="\\FS1\2018\125111"/>
    <n v="8"/>
    <n v="7549466125"/>
    <n v="23746"/>
    <n v="1871"/>
    <n v="317925"/>
    <n v="23939498"/>
    <n v="4034989"/>
    <n v="1095954401"/>
    <n v="0"/>
    <s v="\\FS1\2018\123456\2018\X\001\CC\2083711b-2405-4081-a4bf-0619c8375f1b\GMI.xml"/>
    <n v="8"/>
    <n v="0"/>
    <s v="\\FS1\2018\123456\2018\F\001\CC\2083711b-2405-4081-a4bf-0619c8375f1b\Cache_CF_68_2083711b-2405-4081-a4bf-0619c8375f1b_2083711b-2405-4081-a4bf-0619c8375f1b.docx"/>
    <n v="215"/>
    <n v="0"/>
    <n v="0"/>
    <n v="0"/>
    <n v="0"/>
    <n v="0"/>
    <n v="5"/>
    <n v="8"/>
    <n v="2"/>
    <d v="2020-02-09T00:49:53"/>
    <d v="2020-02-09T01:20:25"/>
    <d v="2020-02-09T00:49:53"/>
    <n v="2491023"/>
    <n v="9"/>
    <n v="13"/>
    <n v="689731426"/>
    <n v="649"/>
    <n v="21"/>
    <n v="771155198"/>
    <n v="813"/>
    <n v="39"/>
    <n v="7180260781"/>
    <n v="21748"/>
    <n v="1871"/>
    <n v="33375864"/>
    <n v="44"/>
    <n v="1871"/>
    <n v="1421929909"/>
    <n v="1327"/>
    <n v="1871"/>
    <n v="1550188302"/>
    <n v="1545"/>
    <n v="1871"/>
    <n v="7549466125"/>
    <n v="23746"/>
    <n v="1871"/>
    <n v="29403792"/>
    <n v="38"/>
    <n v="0"/>
    <n v="1388283934"/>
    <n v="1289"/>
    <n v="1"/>
    <n v="1432283597"/>
    <n v="1406"/>
    <n v="4"/>
    <n v="7062282913"/>
    <n v="21601"/>
    <n v="1871"/>
    <s v="domain\PeerSvc"/>
    <x v="1655"/>
    <n v="1"/>
  </r>
  <r>
    <s v="\\FS1\2018\125112"/>
    <n v="9"/>
    <n v="40261927721"/>
    <n v="97108"/>
    <n v="8994"/>
    <n v="414609"/>
    <n v="93648759"/>
    <n v="4476531"/>
    <n v="2204524534"/>
    <n v="0"/>
    <s v="\\FS1\2018\123456\2018\S\001\CC\2083711b-2405-4081-a4bf-0619c8375f1b\Error\CFf_2083711b-2405-4081-a4bf-0619c8375f1b_2083711b-2405-4081-a4bf-0619c8375f1b.docx"/>
    <n v="9"/>
    <n v="0"/>
    <s v="\\FS1\2018\123456\2018\P\007\CC\2083711b-2405-4081-a4bf-0619c8375f1b\Cache_CFf_2083711b-2405-4081-a4bf-0619c8375f1b_2083711b-2405-4081-a4bf-0619c8375f1b.docx"/>
    <n v="215"/>
    <n v="0"/>
    <n v="0"/>
    <n v="0"/>
    <n v="0"/>
    <n v="0"/>
    <n v="0"/>
    <n v="20"/>
    <n v="9"/>
    <d v="2020-02-08T20:17:32"/>
    <d v="2020-02-09T01:24:54"/>
    <d v="2020-02-08T19:47:37"/>
    <n v="66128689"/>
    <n v="162"/>
    <n v="66"/>
    <n v="749378635"/>
    <n v="1575"/>
    <n v="319"/>
    <n v="7954359377"/>
    <n v="36337"/>
    <n v="6357"/>
    <n v="40261927721"/>
    <n v="97108"/>
    <n v="8994"/>
    <n v="241059714"/>
    <n v="395"/>
    <n v="8994"/>
    <n v="5781446948"/>
    <n v="6540"/>
    <n v="8994"/>
    <n v="13915304067"/>
    <n v="42127"/>
    <n v="8994"/>
    <n v="40261927721"/>
    <n v="97108"/>
    <n v="8994"/>
    <n v="111903412"/>
    <n v="181"/>
    <n v="4"/>
    <n v="1060662150"/>
    <n v="1761"/>
    <n v="58"/>
    <n v="3891547132"/>
    <n v="26064"/>
    <n v="551"/>
    <n v="40261927721"/>
    <n v="97108"/>
    <n v="8994"/>
    <s v="domain\PeerSvc"/>
    <x v="1656"/>
    <n v="1"/>
  </r>
  <r>
    <s v="\\FS1\2018\125113"/>
    <n v="8"/>
    <n v="7463125463"/>
    <n v="14280"/>
    <n v="1653"/>
    <n v="522627"/>
    <n v="44929990"/>
    <n v="4514897"/>
    <n v="4660116234"/>
    <n v="0"/>
    <s v="\\FS1\2018\123456\2018\Y\001\CC\2083711b-2405-4081-a4bf-0619c8375f1b\GMI.xml"/>
    <n v="8"/>
    <n v="0"/>
    <s v="\\FS1\2018\123456\2018\S\001\CC\2083711b-2405-4081-a4bf-0619c8375f1b\Cache_CFf_2083711b-2405-4081-a4bf-0619c8375f1b_2083711b-2405-4081-a4bf-0619c8375f1b.docx"/>
    <n v="215"/>
    <n v="0"/>
    <n v="0"/>
    <n v="0"/>
    <n v="0"/>
    <n v="0"/>
    <n v="1"/>
    <n v="3"/>
    <n v="1"/>
    <d v="2020-02-09T01:35:41"/>
    <d v="2020-02-09T02:29:04"/>
    <d v="2020-02-09T01:35:41"/>
    <n v="4358174"/>
    <n v="19"/>
    <n v="22"/>
    <n v="125060788"/>
    <n v="227"/>
    <n v="60"/>
    <n v="334067820"/>
    <n v="853"/>
    <n v="184"/>
    <n v="7156763529"/>
    <n v="12757"/>
    <n v="1653"/>
    <n v="120657399"/>
    <n v="174"/>
    <n v="1653"/>
    <n v="289579912"/>
    <n v="406"/>
    <n v="1653"/>
    <n v="565918998"/>
    <n v="1092"/>
    <n v="1653"/>
    <n v="7463125463"/>
    <n v="14280"/>
    <n v="1653"/>
    <n v="66832467"/>
    <n v="84"/>
    <n v="0"/>
    <n v="191493352"/>
    <n v="305"/>
    <n v="22"/>
    <n v="367740395"/>
    <n v="874"/>
    <n v="109"/>
    <n v="6973569037"/>
    <n v="12796"/>
    <n v="1653"/>
    <s v="domain\PeerSvc"/>
    <x v="1657"/>
    <n v="1"/>
  </r>
  <r>
    <s v="\\FS1\2018\125114"/>
    <n v="9"/>
    <n v="44765049301"/>
    <n v="82283"/>
    <n v="9093"/>
    <n v="544037"/>
    <n v="126274623"/>
    <n v="4923023"/>
    <n v="3664809787"/>
    <n v="0"/>
    <s v="\\FS1\2018\123456\2018\I\004\CC\2083711b-2405-4081-a4bf-0619c8375f1b\Error\offd_2083711b-2405-4081-a4bf-0619c8375f1b_2083711b-2405-4081-a4bf-0619c8375f1b.docx"/>
    <n v="9"/>
    <n v="0"/>
    <s v="\\FS1\2018\123456\2018\F\006\CC\2083711b-2405-4081-a4bf-0619c8375f1b\Cache_CFf_2083711b-2405-4081-a4bf-0619c8375f1b_2083711b-2405-4081-a4bf-0619c8375f1b.docx"/>
    <n v="215"/>
    <n v="0"/>
    <n v="0"/>
    <n v="0"/>
    <n v="0"/>
    <n v="0"/>
    <n v="10"/>
    <n v="20"/>
    <n v="10"/>
    <d v="2020-02-08T21:55:27"/>
    <d v="2020-02-09T01:24:55"/>
    <d v="2020-02-08T21:55:27"/>
    <n v="41328634"/>
    <n v="30"/>
    <n v="71"/>
    <n v="740544375"/>
    <n v="648"/>
    <n v="177"/>
    <n v="3866055953"/>
    <n v="7612"/>
    <n v="1510"/>
    <n v="43266483992"/>
    <n v="75210"/>
    <n v="9093"/>
    <n v="776744844"/>
    <n v="364"/>
    <n v="9093"/>
    <n v="1950107812"/>
    <n v="1292"/>
    <n v="9093"/>
    <n v="5884939511"/>
    <n v="8774"/>
    <n v="9093"/>
    <n v="44765049301"/>
    <n v="82275"/>
    <n v="9093"/>
    <n v="682641423"/>
    <n v="244"/>
    <n v="1"/>
    <n v="1524312920"/>
    <n v="1018"/>
    <n v="28"/>
    <n v="3427233215"/>
    <n v="7163"/>
    <n v="426"/>
    <n v="41679740565"/>
    <n v="73653"/>
    <n v="9093"/>
    <s v="domain\PeerSvc"/>
    <x v="1658"/>
    <n v="1"/>
  </r>
  <r>
    <s v="\\FS1\2018\125115"/>
    <n v="8"/>
    <n v="6916135407"/>
    <n v="15408"/>
    <n v="1687"/>
    <n v="448866"/>
    <n v="37274599"/>
    <n v="4099665"/>
    <n v="866562408"/>
    <n v="0"/>
    <s v="\\FS1\2018\123456\2018\F\002\CC\2083711b-2405-4081-a4bf-0619c8375f1b\GLI.xml"/>
    <n v="8"/>
    <n v="0"/>
    <s v="\\FS1\2018\123456\2018\F\001\CC\2083711b-2405-4081-a4bf-0619c8375f1b\Cache_CFf_2083711b-2405-4081-a4bf-0619c8375f1b_2083711b-2405-4081-a4bf-0619c8375f1b.docx"/>
    <n v="215"/>
    <n v="0"/>
    <n v="0"/>
    <n v="0"/>
    <n v="0"/>
    <n v="0"/>
    <n v="0"/>
    <n v="1"/>
    <n v="1"/>
    <d v="2020-02-08T21:21:43"/>
    <d v="2020-02-09T01:24:48"/>
    <d v="2020-02-08T20:15:02"/>
    <n v="9486247"/>
    <n v="23"/>
    <n v="11"/>
    <n v="83920724"/>
    <n v="277"/>
    <n v="84"/>
    <n v="1967524990"/>
    <n v="3555"/>
    <n v="327"/>
    <n v="6916135407"/>
    <n v="15408"/>
    <n v="1687"/>
    <n v="36287325"/>
    <n v="90"/>
    <n v="1687"/>
    <n v="168141935"/>
    <n v="422"/>
    <n v="1687"/>
    <n v="3496557824"/>
    <n v="6342"/>
    <n v="1687"/>
    <n v="6916135407"/>
    <n v="15408"/>
    <n v="1687"/>
    <n v="8889704"/>
    <n v="22"/>
    <n v="0"/>
    <n v="110569745"/>
    <n v="310"/>
    <n v="20"/>
    <n v="2030785806"/>
    <n v="3720"/>
    <n v="110"/>
    <n v="6916135407"/>
    <n v="15408"/>
    <n v="1687"/>
    <s v="domain\PeerSvc"/>
    <x v="1659"/>
    <n v="1"/>
  </r>
  <r>
    <s v="\\FS1\2018\125116"/>
    <n v="8"/>
    <n v="4532098179"/>
    <n v="7948"/>
    <n v="893"/>
    <n v="570218"/>
    <n v="51425255"/>
    <n v="5075137"/>
    <n v="938294068"/>
    <n v="0"/>
    <s v="\\FS1\2018\123456\2018\C\002\CC\2083711b-2405-4081-a4bf-0619c8375f1b\GLI.xml"/>
    <n v="8"/>
    <n v="0"/>
    <s v="\\FS1\2018\123456\2018\S\001\CC\2083711b-2405-4081-a4bf-0619c8375f1b\Cache_CFf_2083711b-2405-4081-a4bf-0619c8375f1b_2083711b-2405-4081-a4bf-0619c8375f1b.docx"/>
    <n v="215"/>
    <n v="0"/>
    <n v="0"/>
    <n v="0"/>
    <n v="0"/>
    <n v="0"/>
    <n v="0"/>
    <n v="0"/>
    <n v="0"/>
    <d v="2020-02-08T15:24:01"/>
    <d v="2020-02-09T01:12:25"/>
    <d v="2020-02-08T14:05:38"/>
    <n v="8084735"/>
    <n v="13"/>
    <n v="16"/>
    <n v="34075827"/>
    <n v="70"/>
    <n v="37"/>
    <n v="1522386773"/>
    <n v="2038"/>
    <n v="152"/>
    <n v="4532098179"/>
    <n v="7948"/>
    <n v="893"/>
    <n v="27833610"/>
    <n v="36"/>
    <n v="893"/>
    <n v="116736487"/>
    <n v="147"/>
    <n v="893"/>
    <n v="3002413494"/>
    <n v="3781"/>
    <n v="893"/>
    <n v="4532098179"/>
    <n v="7948"/>
    <n v="893"/>
    <n v="16948013"/>
    <n v="24"/>
    <n v="1"/>
    <n v="92690744"/>
    <n v="110"/>
    <n v="5"/>
    <n v="1694947719"/>
    <n v="2166"/>
    <n v="59"/>
    <n v="4532098179"/>
    <n v="7948"/>
    <n v="893"/>
    <s v="domain\PeerSvc"/>
    <x v="1660"/>
    <n v="1"/>
  </r>
  <r>
    <s v="\\FS1\2018\125117"/>
    <n v="8"/>
    <n v="2623488031"/>
    <n v="7555"/>
    <n v="1319"/>
    <n v="347251"/>
    <n v="9275117"/>
    <n v="1988997"/>
    <n v="286969716"/>
    <n v="0"/>
    <s v="\\FS1\2018\123456\2018\X\001\CC\2083711b-2405-4081-a4bf-0619c8375f1b\LGP.docx"/>
    <n v="8"/>
    <n v="0"/>
    <s v="\\FS1\2018\123456\2018\F\002\CC\2083711b-2405-4081-a4bf-0619c8375f1b\CFf_2083711b-2405-4081-a4bf-0619c8375f1b_2083711b-2405-4081-a4bf-0619c8375f1b.docx"/>
    <n v="209"/>
    <n v="0"/>
    <n v="0"/>
    <n v="0"/>
    <n v="0"/>
    <n v="0"/>
    <n v="0"/>
    <n v="0"/>
    <n v="1"/>
    <d v="2020-02-08T16:16:49"/>
    <d v="2020-02-09T01:24:54"/>
    <d v="2020-02-08T16:01:48"/>
    <n v="3166774"/>
    <n v="6"/>
    <n v="8"/>
    <n v="24305933"/>
    <n v="80"/>
    <n v="57"/>
    <n v="112394129"/>
    <n v="319"/>
    <n v="136"/>
    <n v="2623488031"/>
    <n v="7555"/>
    <n v="1319"/>
    <n v="14022051"/>
    <n v="32"/>
    <n v="1319"/>
    <n v="67113706"/>
    <n v="163"/>
    <n v="1319"/>
    <n v="254762902"/>
    <n v="557"/>
    <n v="1319"/>
    <n v="2623488031"/>
    <n v="7555"/>
    <n v="1319"/>
    <n v="5557518"/>
    <n v="11"/>
    <n v="0"/>
    <n v="41792021"/>
    <n v="114"/>
    <n v="9"/>
    <n v="99712107"/>
    <n v="303"/>
    <n v="34"/>
    <n v="2623488031"/>
    <n v="7555"/>
    <n v="1319"/>
    <s v="domain\PeerSvc"/>
    <x v="1661"/>
    <n v="1"/>
  </r>
  <r>
    <s v="\\FS1\2018\125118"/>
    <n v="8"/>
    <n v="19216570595"/>
    <n v="41968"/>
    <n v="3467"/>
    <n v="457886"/>
    <n v="254973767"/>
    <n v="5542708"/>
    <n v="3202978256"/>
    <n v="0"/>
    <s v="\\FS1\2018\123456\2018\C\003\CC\2083711b-2405-4081-a4bf-0619c8375f1b\GLI.xml"/>
    <n v="8"/>
    <n v="0"/>
    <s v="\\FS1\2018\123456\2018\C\003\CC\2083711b-2405-4081-a4bf-0619c8375f1b\Cache_CFf_2083711b-2405-4081-a4bf-0619c8375f1b_2083711b-2405-4081-a4bf-0619c8375f1b.docx"/>
    <n v="215"/>
    <n v="0"/>
    <n v="0"/>
    <n v="0"/>
    <n v="0"/>
    <n v="0"/>
    <n v="6"/>
    <n v="7"/>
    <n v="4"/>
    <d v="2020-02-09T00:07:32"/>
    <d v="2020-02-09T01:24:51"/>
    <d v="2020-02-09T00:07:32"/>
    <n v="717868414"/>
    <n v="643"/>
    <n v="59"/>
    <n v="825374748"/>
    <n v="875"/>
    <n v="102"/>
    <n v="3811307738"/>
    <n v="5055"/>
    <n v="465"/>
    <n v="18558050452"/>
    <n v="39126"/>
    <n v="3467"/>
    <n v="1683094771"/>
    <n v="1478"/>
    <n v="3467"/>
    <n v="1930403742"/>
    <n v="1803"/>
    <n v="3467"/>
    <n v="6754750639"/>
    <n v="7419"/>
    <n v="3467"/>
    <n v="19216570595"/>
    <n v="41968"/>
    <n v="3467"/>
    <n v="948729559"/>
    <n v="826"/>
    <n v="2"/>
    <n v="1177775791"/>
    <n v="1107"/>
    <n v="12"/>
    <n v="3905751829"/>
    <n v="4818"/>
    <n v="62"/>
    <n v="17259089757"/>
    <n v="38117"/>
    <n v="3467"/>
    <s v="domain\PeerSvc"/>
    <x v="1662"/>
    <n v="1"/>
  </r>
  <r>
    <s v="\\FS1\2018\125119"/>
    <n v="9"/>
    <n v="47147325642"/>
    <n v="121807"/>
    <n v="9289"/>
    <n v="387065"/>
    <n v="190903942"/>
    <n v="5075608"/>
    <n v="5043457958"/>
    <n v="0"/>
    <s v="\\FS1\2018\123456\2018\C\001\PC\SP\2083711b-2405-4081-a4bf-0619c8375f1b\18uv1"/>
    <n v="9"/>
    <n v="0"/>
    <s v="\\FS1\2018\123456\2018\P\011\CC\2083711b-2405-4081-a4bf-0619c8375f1b\Cache_CF_411_2083711b-2405-4081-a4bf-0619c8375f1b_2083711b-2405-4081-a4bf-0619c8375f1b.docx"/>
    <n v="216"/>
    <n v="0"/>
    <n v="0"/>
    <n v="0"/>
    <n v="0"/>
    <n v="0"/>
    <n v="9"/>
    <n v="16"/>
    <n v="8"/>
    <d v="2020-02-09T05:47:23"/>
    <d v="2020-02-09T05:53:45"/>
    <d v="2020-02-09T05:53:45"/>
    <n v="35938037"/>
    <n v="128"/>
    <n v="80"/>
    <n v="670398393"/>
    <n v="2275"/>
    <n v="423"/>
    <n v="6099831176"/>
    <n v="21361"/>
    <n v="3758"/>
    <n v="44786592294"/>
    <n v="110224"/>
    <n v="9289"/>
    <n v="633566578"/>
    <n v="733"/>
    <n v="9289"/>
    <n v="2051293795"/>
    <n v="3288"/>
    <n v="9289"/>
    <n v="8771580155"/>
    <n v="23186"/>
    <n v="9289"/>
    <n v="47147325642"/>
    <n v="121801"/>
    <n v="9289"/>
    <n v="520462004"/>
    <n v="551"/>
    <n v="0"/>
    <n v="1529901935"/>
    <n v="2819"/>
    <n v="51"/>
    <n v="4500477783"/>
    <n v="19021"/>
    <n v="926"/>
    <n v="42101331338"/>
    <n v="108108"/>
    <n v="9289"/>
    <s v="domain\PeerSvc"/>
    <x v="1663"/>
    <n v="1"/>
  </r>
  <r>
    <s v="\\FS1\2018\125120"/>
    <n v="8"/>
    <n v="13302097891"/>
    <n v="51231"/>
    <n v="4131"/>
    <n v="259649"/>
    <n v="35342133"/>
    <n v="3220067"/>
    <n v="3530029838"/>
    <n v="0"/>
    <s v="\\FS1\2018\123456\2018\P\002\CC\2083711b-2405-4081-a4bf-0619c8375f1b\GMI.xml"/>
    <n v="8"/>
    <n v="0"/>
    <s v="\\FS1\2018\123456\2018\I\008\CC\2083711b-2405-4081-a4bf-0619c8375f1b\Cache_CFf_2083711b-2405-4081-a4bf-0619c8375f1b_2083711b-2405-4081-a4bf-0619c8375f1b.docx"/>
    <n v="215"/>
    <n v="0"/>
    <n v="0"/>
    <n v="0"/>
    <n v="0"/>
    <n v="0"/>
    <n v="6"/>
    <n v="9"/>
    <n v="4"/>
    <d v="2020-02-08T20:20:06"/>
    <d v="2020-02-09T01:24:50"/>
    <d v="2020-02-08T19:30:12"/>
    <n v="806997"/>
    <n v="10"/>
    <n v="4"/>
    <n v="28358293"/>
    <n v="131"/>
    <n v="40"/>
    <n v="381850060"/>
    <n v="1160"/>
    <n v="142"/>
    <n v="12464589540"/>
    <n v="46748"/>
    <n v="4131"/>
    <n v="15630133"/>
    <n v="45"/>
    <n v="4131"/>
    <n v="95384896"/>
    <n v="192"/>
    <n v="4131"/>
    <n v="2116384914"/>
    <n v="3012"/>
    <n v="4131"/>
    <n v="13302097891"/>
    <n v="51231"/>
    <n v="4131"/>
    <n v="1470945"/>
    <n v="10"/>
    <n v="0"/>
    <n v="48263981"/>
    <n v="135"/>
    <n v="8"/>
    <n v="262579073"/>
    <n v="970"/>
    <n v="23"/>
    <n v="11937539024"/>
    <n v="46442"/>
    <n v="4131"/>
    <s v="domain\PeerSvc"/>
    <x v="1664"/>
    <n v="1"/>
  </r>
  <r>
    <s v="\\FS1\2018\125121"/>
    <n v="8"/>
    <n v="1507896764"/>
    <n v="3184"/>
    <n v="421"/>
    <n v="473585"/>
    <n v="42201569"/>
    <n v="3581702"/>
    <n v="632552002"/>
    <n v="0"/>
    <s v="\\FS1\2018\123456\2018\X\001\CC\2083711b-2405-4081-a4bf-0619c8375f1b\GMI.xml"/>
    <n v="8"/>
    <n v="0"/>
    <s v="\\FS1\2018\123456\2018\X\001\CC\2083711b-2405-4081-a4bf-0619c8375f1b\CFf_2083711b-2405-4081-a4bf-0619c8375f1b_2083711b-2405-4081-a4bf-0619c8375f1b.docx"/>
    <n v="209"/>
    <n v="0"/>
    <n v="0"/>
    <n v="0"/>
    <n v="0"/>
    <n v="0"/>
    <n v="0"/>
    <n v="0"/>
    <n v="0"/>
    <d v="2020-02-08T15:17:46"/>
    <d v="2020-02-09T01:08:21"/>
    <d v="2020-02-08T15:12:59"/>
    <n v="11849434"/>
    <n v="1"/>
    <n v="1"/>
    <n v="20379648"/>
    <n v="11"/>
    <n v="7"/>
    <n v="53296953"/>
    <n v="78"/>
    <n v="27"/>
    <n v="1490282083"/>
    <n v="3121"/>
    <n v="421"/>
    <n v="35933980"/>
    <n v="18"/>
    <n v="421"/>
    <n v="81195605"/>
    <n v="30"/>
    <n v="421"/>
    <n v="131489179"/>
    <n v="114"/>
    <n v="421"/>
    <n v="1507896764"/>
    <n v="3184"/>
    <n v="421"/>
    <n v="11849434"/>
    <n v="1"/>
    <n v="0"/>
    <n v="61568200"/>
    <n v="20"/>
    <n v="0"/>
    <n v="94597612"/>
    <n v="81"/>
    <n v="6"/>
    <n v="1402638854"/>
    <n v="3060"/>
    <n v="421"/>
    <s v="domain\PeerSvc"/>
    <x v="1665"/>
    <n v="1"/>
  </r>
  <r>
    <s v="\\FS1\2018\125122"/>
    <n v="9"/>
    <n v="91504452097"/>
    <n v="269502"/>
    <n v="19887"/>
    <n v="339531"/>
    <n v="189598087"/>
    <n v="4601219"/>
    <n v="9878666597"/>
    <n v="0"/>
    <s v="\\FS1\2018\123456\2018\C\002\PC\SP\2083711b-2405-4081-a4bf-0619c8375f1b\18unv1"/>
    <n v="9"/>
    <n v="0"/>
    <s v="\\FS1\2018\123456\2018\S\001\CC\2083711b-2405-4081-a4bf-0619c8375f1b\Cache_CF_352_2083711b-2405-4081-a4bf-0619c8375f1b_2083711b-2405-4081-a4bf-0619c8375f1b.docx"/>
    <n v="216"/>
    <n v="0"/>
    <n v="0"/>
    <n v="0"/>
    <n v="0"/>
    <n v="0"/>
    <n v="24"/>
    <n v="39"/>
    <n v="24"/>
    <d v="2020-02-08T21:55:04"/>
    <d v="2020-02-09T01:24:53"/>
    <d v="2020-02-08T21:54:58"/>
    <n v="71838727"/>
    <n v="173"/>
    <n v="351"/>
    <n v="990916980"/>
    <n v="3789"/>
    <n v="813"/>
    <n v="7367997721"/>
    <n v="26622"/>
    <n v="3036"/>
    <n v="87391560867"/>
    <n v="248072"/>
    <n v="19887"/>
    <n v="1406656608"/>
    <n v="2820"/>
    <n v="19887"/>
    <n v="3316939382"/>
    <n v="7067"/>
    <n v="19887"/>
    <n v="17536139092"/>
    <n v="43433"/>
    <n v="19887"/>
    <n v="91504452097"/>
    <n v="269485"/>
    <n v="19887"/>
    <n v="1181997911"/>
    <n v="2381"/>
    <n v="4"/>
    <n v="2556519537"/>
    <n v="6104"/>
    <n v="211"/>
    <n v="8383171557"/>
    <n v="26808"/>
    <n v="1073"/>
    <n v="84634806555"/>
    <n v="245339"/>
    <n v="19887"/>
    <s v="domain\PeerSvc"/>
    <x v="1666"/>
    <n v="1"/>
  </r>
  <r>
    <s v="\\FS1\2018\125123"/>
    <n v="8"/>
    <n v="6662984781"/>
    <n v="17080"/>
    <n v="1354"/>
    <n v="390104"/>
    <n v="88506109"/>
    <n v="4920963"/>
    <n v="3711043414"/>
    <n v="0"/>
    <s v="\\FS1\2018\123456\2018\P\001\PC\PP\2083711b-2405-4081-a4bf-0619c8375f1b.cp"/>
    <n v="8"/>
    <n v="0"/>
    <s v="\\FS1\2018\123456\2018\I\001\CC\2083711b-2405-4081-a4bf-0619c8375f1b\Cache_CFf_2083711b-2405-4081-a4bf-0619c8375f1b_2083711b-2405-4081-a4bf-0619c8375f1b.docx"/>
    <n v="215"/>
    <n v="0"/>
    <n v="0"/>
    <n v="0"/>
    <n v="0"/>
    <n v="0"/>
    <n v="1"/>
    <n v="3"/>
    <n v="1"/>
    <d v="2020-02-09T03:09:47"/>
    <d v="2020-02-09T03:48:18"/>
    <d v="2020-02-09T03:09:45"/>
    <n v="15741548"/>
    <n v="47"/>
    <n v="15"/>
    <n v="217954478"/>
    <n v="157"/>
    <n v="33"/>
    <n v="374191914"/>
    <n v="486"/>
    <n v="66"/>
    <n v="6389548331"/>
    <n v="15757"/>
    <n v="1354"/>
    <n v="209408195"/>
    <n v="177"/>
    <n v="1354"/>
    <n v="462243744"/>
    <n v="325"/>
    <n v="1354"/>
    <n v="735996933"/>
    <n v="731"/>
    <n v="1354"/>
    <n v="6662984781"/>
    <n v="17080"/>
    <n v="1354"/>
    <n v="100895264"/>
    <n v="124"/>
    <n v="0"/>
    <n v="249276808"/>
    <n v="257"/>
    <n v="4"/>
    <n v="453344997"/>
    <n v="586"/>
    <n v="21"/>
    <n v="6218562542"/>
    <n v="15639"/>
    <n v="1354"/>
    <s v="domain\PeerSvc"/>
    <x v="1667"/>
    <n v="1"/>
  </r>
  <r>
    <s v="\\FS1\2018\125124"/>
    <n v="8"/>
    <n v="8804465094"/>
    <n v="25664"/>
    <n v="3396"/>
    <n v="343066"/>
    <n v="16518765"/>
    <n v="2592598"/>
    <n v="274871759"/>
    <n v="0"/>
    <s v="\\FS1\2018\123456\2018\S\004\CC\2083711b-2405-4081-a4bf-0619c8375f1b\GLI.xml"/>
    <n v="8"/>
    <n v="0"/>
    <s v="\\FS1\2018\123456\2018\S\002\CC\2083711b-2405-4081-a4bf-0619c8375f1b\Cache_CFf_2083711b-2405-4081-a4bf-0619c8375f1b_2083711b-2405-4081-a4bf-0619c8375f1b.docx"/>
    <n v="215"/>
    <n v="0"/>
    <n v="0"/>
    <n v="0"/>
    <n v="0"/>
    <n v="0"/>
    <n v="0"/>
    <n v="5"/>
    <n v="3"/>
    <d v="2020-02-08T22:32:15"/>
    <d v="2020-02-09T01:24:54"/>
    <d v="2020-02-08T22:11:16"/>
    <n v="28416507"/>
    <n v="92"/>
    <n v="41"/>
    <n v="175008403"/>
    <n v="901"/>
    <n v="291"/>
    <n v="895102358"/>
    <n v="3549"/>
    <n v="586"/>
    <n v="8608635661"/>
    <n v="24979"/>
    <n v="3396"/>
    <n v="87868040"/>
    <n v="236"/>
    <n v="3396"/>
    <n v="296309344"/>
    <n v="1106"/>
    <n v="3396"/>
    <n v="1448023256"/>
    <n v="4421"/>
    <n v="3396"/>
    <n v="8804465094"/>
    <n v="25664"/>
    <n v="3396"/>
    <n v="35357463"/>
    <n v="97"/>
    <n v="1"/>
    <n v="172029720"/>
    <n v="881"/>
    <n v="103"/>
    <n v="626728802"/>
    <n v="3132"/>
    <n v="118"/>
    <n v="8466380660"/>
    <n v="24716"/>
    <n v="3396"/>
    <s v="domain\PeerSvc"/>
    <x v="1668"/>
    <n v="1"/>
  </r>
  <r>
    <s v="\\FS1\2018\125125"/>
    <n v="8"/>
    <n v="5035163960"/>
    <n v="17929"/>
    <n v="1470"/>
    <n v="280839"/>
    <n v="46221666"/>
    <n v="3425281"/>
    <n v="3732006743"/>
    <n v="0"/>
    <s v="\\FS1\2018\123456\2018\I\002\CC\2083711b-2405-4081-a4bf-0619c8375f1b\GOLI.xml"/>
    <n v="8"/>
    <n v="0"/>
    <s v="\\FS1\2018\123456\2018\K\001\CC\2083711b-2405-4081-a4bf-0619c8375f1b\MASK_CFf_2083711b-2405-4081-a4bf-0619c8375f1b_2083711b-2405-4081-a4bf-0619c8375f1b.docx"/>
    <n v="214"/>
    <n v="0"/>
    <n v="0"/>
    <n v="0"/>
    <n v="0"/>
    <n v="0"/>
    <n v="1"/>
    <n v="2"/>
    <n v="1"/>
    <d v="2020-02-07T15:07:49"/>
    <d v="2020-02-09T00:42:48"/>
    <d v="2020-02-07T14:17:09"/>
    <n v="0"/>
    <n v="0"/>
    <n v="0"/>
    <n v="6102464"/>
    <n v="31"/>
    <n v="16"/>
    <n v="30005501"/>
    <n v="139"/>
    <n v="35"/>
    <n v="4617631481"/>
    <n v="15491"/>
    <n v="1470"/>
    <n v="2848872"/>
    <n v="5"/>
    <n v="1470"/>
    <n v="18645024"/>
    <n v="54"/>
    <n v="1470"/>
    <n v="56668688"/>
    <n v="191"/>
    <n v="1470"/>
    <n v="5035163960"/>
    <n v="17929"/>
    <n v="1470"/>
    <n v="0"/>
    <n v="0"/>
    <n v="0"/>
    <n v="10805044"/>
    <n v="37"/>
    <n v="2"/>
    <n v="23869543"/>
    <n v="123"/>
    <n v="10"/>
    <n v="4569558278"/>
    <n v="15599"/>
    <n v="1470"/>
    <s v="domain\PeerSvc"/>
    <x v="1669"/>
    <n v="1"/>
  </r>
  <r>
    <s v="\\FS1\2018\125126"/>
    <n v="8"/>
    <n v="3115965648"/>
    <n v="10885"/>
    <n v="1090"/>
    <n v="286262"/>
    <n v="14254838"/>
    <n v="2858684"/>
    <n v="1666300246"/>
    <n v="0"/>
    <s v="\\FS1\2018\123456\2018\I\002\PC\SP\2083711b-2405-4081-a4bf-0619c8375f1b\"/>
    <n v="8"/>
    <n v="0"/>
    <s v="\\FS1\2018\123456\2018\I\001\CC\2083711b-2405-4081-a4bf-0619c8375f1b\Cache_offd_2083711b-2405-4081-a4bf-0619c8375f1b_2083711b-2405-4081-a4bf-0619c8375f1b.docx"/>
    <n v="210"/>
    <n v="0"/>
    <n v="0"/>
    <n v="0"/>
    <n v="0"/>
    <n v="0"/>
    <n v="1"/>
    <n v="1"/>
    <n v="1"/>
    <d v="2020-02-08T13:41:35"/>
    <d v="2020-02-09T01:22:52"/>
    <d v="2020-02-08T13:41:14"/>
    <n v="3387910"/>
    <n v="5"/>
    <n v="3"/>
    <n v="25102772"/>
    <n v="79"/>
    <n v="25"/>
    <n v="84487369"/>
    <n v="246"/>
    <n v="50"/>
    <n v="2921255451"/>
    <n v="9867"/>
    <n v="1090"/>
    <n v="8027333"/>
    <n v="18"/>
    <n v="1090"/>
    <n v="45518222"/>
    <n v="111"/>
    <n v="1090"/>
    <n v="128153454"/>
    <n v="313"/>
    <n v="1090"/>
    <n v="3115965648"/>
    <n v="10885"/>
    <n v="1090"/>
    <n v="1913134"/>
    <n v="3"/>
    <n v="0"/>
    <n v="23401168"/>
    <n v="69"/>
    <n v="3"/>
    <n v="88901108"/>
    <n v="234"/>
    <n v="10"/>
    <n v="2880424375"/>
    <n v="9789"/>
    <n v="1090"/>
    <s v="domain\PeerSvc"/>
    <x v="1670"/>
    <n v="1"/>
  </r>
  <r>
    <s v="\\FS1\2018\125127"/>
    <n v="8"/>
    <n v="1413817884"/>
    <n v="5532"/>
    <n v="839"/>
    <n v="255570"/>
    <n v="4570165"/>
    <n v="1685122"/>
    <n v="269602276"/>
    <n v="0"/>
    <s v="\\FS1\2018\123456\2018\C\001\PC\PP\2083711b-2405-4081-a4bf-0619c8375f1b.cp"/>
    <n v="8"/>
    <n v="0"/>
    <s v="\\FS1\2018\123456\2018\S\001\CC\2083711b-2405-4081-a4bf-0619c8375f1b\FC_CFf_2083711b-2405-4081-a4bf-0619c8375f1b_2083711b-2405-4081-a4bf-0619c8375f1b.docx"/>
    <n v="212"/>
    <n v="0"/>
    <n v="0"/>
    <n v="0"/>
    <n v="0"/>
    <n v="0"/>
    <n v="0"/>
    <n v="5"/>
    <n v="0"/>
    <d v="2020-02-08T13:18:13"/>
    <d v="2020-02-09T00:50:06"/>
    <d v="2020-02-08T13:16:28"/>
    <n v="0"/>
    <n v="0"/>
    <n v="1"/>
    <n v="11470630"/>
    <n v="22"/>
    <n v="14"/>
    <n v="295026167"/>
    <n v="2306"/>
    <n v="538"/>
    <n v="1413817884"/>
    <n v="5532"/>
    <n v="839"/>
    <n v="7128216"/>
    <n v="7"/>
    <n v="839"/>
    <n v="38004497"/>
    <n v="71"/>
    <n v="839"/>
    <n v="343405295"/>
    <n v="2389"/>
    <n v="839"/>
    <n v="1413817884"/>
    <n v="5532"/>
    <n v="839"/>
    <n v="615710"/>
    <n v="1"/>
    <n v="0"/>
    <n v="10674814"/>
    <n v="23"/>
    <n v="1"/>
    <n v="84758431"/>
    <n v="1900"/>
    <n v="410"/>
    <n v="1413817884"/>
    <n v="5532"/>
    <n v="839"/>
    <s v="domain\PeerSvc"/>
    <x v="1671"/>
    <n v="1"/>
  </r>
  <r>
    <s v="\\FS1\2018\125128"/>
    <n v="8"/>
    <n v="3109611870"/>
    <n v="9780"/>
    <n v="1547"/>
    <n v="317956"/>
    <n v="14189083"/>
    <n v="2010091"/>
    <n v="241404797"/>
    <n v="0"/>
    <s v="\\FS1\2018\123456\2018\F\001\PC\SP\2083711b-2405-4081-a4bf-0619c8375f1b\"/>
    <n v="8"/>
    <n v="0"/>
    <s v="\\FS1\2018\123456\2018\I\012\CC\2083711b-2405-4081-a4bf-0619c8375f1b\FC_CFf_2083711b-2405-4081-a4bf-0619c8375f1b_2083711b-2405-4081-a4bf-0619c8375f1b.docx"/>
    <n v="212"/>
    <n v="0"/>
    <n v="0"/>
    <n v="0"/>
    <n v="0"/>
    <n v="0"/>
    <n v="0"/>
    <n v="11"/>
    <n v="1"/>
    <d v="2020-02-08T18:50:29"/>
    <d v="2020-02-09T01:24:54"/>
    <d v="2020-02-08T17:51:30"/>
    <n v="1810717"/>
    <n v="2"/>
    <n v="2"/>
    <n v="798172017"/>
    <n v="899"/>
    <n v="33"/>
    <n v="1040101479"/>
    <n v="1163"/>
    <n v="45"/>
    <n v="3109611870"/>
    <n v="9780"/>
    <n v="1547"/>
    <n v="7713648"/>
    <n v="11"/>
    <n v="1547"/>
    <n v="1608777422"/>
    <n v="1779"/>
    <n v="1547"/>
    <n v="2064778674"/>
    <n v="2256"/>
    <n v="1547"/>
    <n v="3109611870"/>
    <n v="9780"/>
    <n v="1547"/>
    <n v="1776274"/>
    <n v="2"/>
    <n v="0"/>
    <n v="823834247"/>
    <n v="920"/>
    <n v="2"/>
    <n v="1018153249"/>
    <n v="1147"/>
    <n v="2"/>
    <n v="3109611870"/>
    <n v="9780"/>
    <n v="1547"/>
    <s v="domain\PeerSvc"/>
    <x v="1672"/>
    <n v="1"/>
  </r>
  <r>
    <s v="\\FS1\2018\125129"/>
    <n v="8"/>
    <n v="10490320558"/>
    <n v="33614"/>
    <n v="2996"/>
    <n v="312081"/>
    <n v="26235739"/>
    <n v="3501442"/>
    <n v="1374650300"/>
    <n v="0"/>
    <s v="\\FS1\2018\123456\2018\S\003\CC\2083711b-2405-4081-a4bf-0619c8375f1b\GLI.xml"/>
    <n v="8"/>
    <n v="0"/>
    <s v="\\FS1\2018\123456\2018\K\001\CC\2083711b-2405-4081-a4bf-0619c8375f1b\MASK_CFf_2083711b-2405-4081-a4bf-0619c8375f1b_2083711b-2405-4081-a4bf-0619c8375f1b.docx"/>
    <n v="214"/>
    <n v="0"/>
    <n v="0"/>
    <n v="0"/>
    <n v="0"/>
    <n v="0"/>
    <n v="5"/>
    <n v="11"/>
    <n v="3"/>
    <d v="2020-02-08T22:57:03"/>
    <d v="2020-02-09T01:24:50"/>
    <d v="2020-02-08T21:53:11"/>
    <n v="602665"/>
    <n v="6"/>
    <n v="4"/>
    <n v="64788481"/>
    <n v="264"/>
    <n v="73"/>
    <n v="2721627432"/>
    <n v="7607"/>
    <n v="1134"/>
    <n v="9925698944"/>
    <n v="30500"/>
    <n v="2996"/>
    <n v="18698730"/>
    <n v="47"/>
    <n v="2996"/>
    <n v="157810226"/>
    <n v="372"/>
    <n v="2996"/>
    <n v="3920828133"/>
    <n v="9180"/>
    <n v="2996"/>
    <n v="10490320558"/>
    <n v="33613"/>
    <n v="2996"/>
    <n v="2406670"/>
    <n v="8"/>
    <n v="0"/>
    <n v="104939019"/>
    <n v="273"/>
    <n v="4"/>
    <n v="1978119220"/>
    <n v="6555"/>
    <n v="316"/>
    <n v="9739740708"/>
    <n v="30248"/>
    <n v="2996"/>
    <s v="domain\PeerSvc"/>
    <x v="1673"/>
    <n v="1"/>
  </r>
  <r>
    <s v="\\FS1\2018\125130"/>
    <n v="9"/>
    <n v="104914942410"/>
    <n v="292022"/>
    <n v="26528"/>
    <n v="359270"/>
    <n v="131109293"/>
    <n v="3954875"/>
    <n v="5301779384"/>
    <n v="0"/>
    <s v="\\FS1\2018\123456\2018\C\005\PC\SP\2083711b-2405-4081-a4bf-0619c8375f1b\18ufv1"/>
    <n v="9"/>
    <n v="0"/>
    <s v="\\FS1\2018\123456\2018\S\003\CC\2083711b-2405-4081-a4bf-0619c8375f1b\Cache_CF_401_2083711b-2405-4081-a4bf-0619c8375f1b_2083711b-2405-4081-a4bf-0619c8375f1b.docx"/>
    <n v="216"/>
    <n v="0"/>
    <n v="0"/>
    <n v="0"/>
    <n v="0"/>
    <n v="0"/>
    <n v="22"/>
    <n v="50"/>
    <n v="31"/>
    <d v="2020-02-08T22:47:03"/>
    <d v="2020-02-09T01:24:52"/>
    <d v="2020-02-08T22:03:12"/>
    <n v="139597921"/>
    <n v="279"/>
    <n v="265"/>
    <n v="1099209069"/>
    <n v="2693"/>
    <n v="628"/>
    <n v="9854336743"/>
    <n v="23596"/>
    <n v="4275"/>
    <n v="98568408404"/>
    <n v="263145"/>
    <n v="26528"/>
    <n v="1394238714"/>
    <n v="1823"/>
    <n v="26528"/>
    <n v="23060513314"/>
    <n v="28142"/>
    <n v="26528"/>
    <n v="29793126187"/>
    <n v="48313"/>
    <n v="26528"/>
    <n v="104914942410"/>
    <n v="292010"/>
    <n v="26528"/>
    <n v="1129246013"/>
    <n v="1437"/>
    <n v="6"/>
    <n v="2993582720"/>
    <n v="4536"/>
    <n v="52"/>
    <n v="10251407997"/>
    <n v="23641"/>
    <n v="1177"/>
    <n v="96430987032"/>
    <n v="261405"/>
    <n v="26528"/>
    <s v="domain\PeerSvc"/>
    <x v="1674"/>
    <n v="1"/>
  </r>
  <r>
    <s v="\\FS1\2018\125131"/>
    <n v="8"/>
    <n v="4499182515"/>
    <n v="10383"/>
    <n v="1139"/>
    <n v="433322"/>
    <n v="33513199"/>
    <n v="3950116"/>
    <n v="877143875"/>
    <n v="0"/>
    <s v="\\FS1\2018\123456\2018\I\002\CC\2083711b-2405-4081-a4bf-0619c8375f1b\GMI.xml"/>
    <n v="8"/>
    <n v="0"/>
    <s v="\\FS1\2018\123456\2018\I\006\CC\2083711b-2405-4081-a4bf-0619c8375f1b\CF_500_2083711b-2405-4081-a4bf-0619c8375f1b_2083711b-2405-4081-a4bf-0619c8375f1b.docx"/>
    <n v="210"/>
    <n v="0"/>
    <n v="0"/>
    <n v="0"/>
    <n v="0"/>
    <n v="0"/>
    <n v="0"/>
    <n v="0"/>
    <n v="1"/>
    <d v="2020-01-09T23:59:13"/>
    <d v="2020-02-08T21:27:41"/>
    <d v="2019-12-29T16:13:28"/>
    <n v="0"/>
    <n v="0"/>
    <n v="0"/>
    <n v="0"/>
    <n v="0"/>
    <n v="0"/>
    <n v="0"/>
    <n v="0"/>
    <n v="0"/>
    <n v="4408543621"/>
    <n v="10128"/>
    <n v="1139"/>
    <n v="0"/>
    <n v="0"/>
    <n v="1139"/>
    <n v="0"/>
    <n v="0"/>
    <n v="1139"/>
    <n v="0"/>
    <n v="0"/>
    <n v="1139"/>
    <n v="4499182515"/>
    <n v="10382"/>
    <n v="1139"/>
    <n v="0"/>
    <n v="0"/>
    <n v="0"/>
    <n v="0"/>
    <n v="0"/>
    <n v="0"/>
    <n v="0"/>
    <n v="0"/>
    <n v="0"/>
    <n v="4436276904"/>
    <n v="10196"/>
    <n v="1139"/>
    <s v="domain\PeerSvc"/>
    <x v="1675"/>
    <n v="1"/>
  </r>
  <r>
    <s v="\\FS1\2018\125132"/>
    <n v="8"/>
    <n v="8429569652"/>
    <n v="24897"/>
    <n v="2316"/>
    <n v="338577"/>
    <n v="32295103"/>
    <n v="3639710"/>
    <n v="1385064768"/>
    <n v="0"/>
    <s v="\\FS1\2018\123456\2018\F\002\PC\SP\2083711b-2405-4081-a4bf-0619c8375f1b\"/>
    <n v="8"/>
    <n v="0"/>
    <s v="\\FS1\2018\123456\2018\F\001\CC\2083711b-2405-4081-a4bf-0619c8375f1b\Cache_CFf_2083711b-2405-4081-a4bf-0619c8375f1b_2083711b-2405-4081-a4bf-0619c8375f1b.docx"/>
    <n v="215"/>
    <n v="0"/>
    <n v="0"/>
    <n v="0"/>
    <n v="0"/>
    <n v="0"/>
    <n v="4"/>
    <n v="7"/>
    <n v="2"/>
    <d v="2020-02-08T22:59:35"/>
    <d v="2020-02-09T01:24:34"/>
    <d v="2020-02-08T21:30:47"/>
    <n v="0"/>
    <n v="0"/>
    <n v="2"/>
    <n v="685657502"/>
    <n v="732"/>
    <n v="46"/>
    <n v="1974681695"/>
    <n v="4131"/>
    <n v="569"/>
    <n v="7942267113"/>
    <n v="22658"/>
    <n v="2316"/>
    <n v="40965158"/>
    <n v="48"/>
    <n v="2316"/>
    <n v="1418140410"/>
    <n v="1415"/>
    <n v="2316"/>
    <n v="3023524492"/>
    <n v="5632"/>
    <n v="2316"/>
    <n v="8429569652"/>
    <n v="24897"/>
    <n v="2316"/>
    <n v="4605363"/>
    <n v="3"/>
    <n v="0"/>
    <n v="752105350"/>
    <n v="766"/>
    <n v="5"/>
    <n v="2001491095"/>
    <n v="4040"/>
    <n v="169"/>
    <n v="7709080490"/>
    <n v="22523"/>
    <n v="2316"/>
    <s v="domain\PeerSvc"/>
    <x v="1676"/>
    <n v="1"/>
  </r>
  <r>
    <s v="\\FS1\2018\125133"/>
    <n v="8"/>
    <n v="1402962112"/>
    <n v="3495"/>
    <n v="328"/>
    <n v="401419"/>
    <n v="18429047"/>
    <n v="4277323"/>
    <n v="134133416"/>
    <n v="0"/>
    <s v="\\FS1\2018\123456\2018\P\001\CC\2083711b-2405-4081-a4bf-0619c8375f1b\GLI.xml"/>
    <n v="8"/>
    <n v="0"/>
    <s v="\\FS1\2018\123456\2018\I\001\CC\2083711b-2405-4081-a4bf-0619c8375f1b\CF_34050_2083711b-2405-4081-a4bf-0619c8375f1b_2083711b-2405-4081-a4bf-0619c8375f1b.docx"/>
    <n v="212"/>
    <n v="0"/>
    <n v="0"/>
    <n v="0"/>
    <n v="0"/>
    <n v="0"/>
    <n v="0"/>
    <n v="0"/>
    <n v="0"/>
    <d v="2020-02-09T00:01:00"/>
    <d v="2020-02-09T01:10:55"/>
    <d v="2020-02-09T00:01:00"/>
    <n v="0"/>
    <n v="0"/>
    <n v="2"/>
    <n v="4488317"/>
    <n v="13"/>
    <n v="10"/>
    <n v="619781182"/>
    <n v="1382"/>
    <n v="153"/>
    <n v="1402962112"/>
    <n v="3495"/>
    <n v="328"/>
    <n v="2801057"/>
    <n v="5"/>
    <n v="328"/>
    <n v="8583450"/>
    <n v="21"/>
    <n v="328"/>
    <n v="1045512901"/>
    <n v="2284"/>
    <n v="328"/>
    <n v="1402962112"/>
    <n v="3495"/>
    <n v="328"/>
    <n v="2099910"/>
    <n v="3"/>
    <n v="0"/>
    <n v="5091440"/>
    <n v="14"/>
    <n v="1"/>
    <n v="515491239"/>
    <n v="1231"/>
    <n v="100"/>
    <n v="1402962112"/>
    <n v="3495"/>
    <n v="328"/>
    <s v="domain\PeerSvc"/>
    <x v="1677"/>
    <n v="1"/>
  </r>
  <r>
    <s v="\\FS1\2018\125134"/>
    <n v="9"/>
    <n v="25707871921"/>
    <n v="59084"/>
    <n v="4016"/>
    <n v="435107"/>
    <n v="97133535"/>
    <n v="6401362"/>
    <n v="9482957586"/>
    <n v="0"/>
    <s v="\\FS1\2018\123456\2018\C\001\PC\SP\2083711b-2405-4081-a4bf-0619c8375f1b\18uv"/>
    <n v="9"/>
    <n v="0"/>
    <s v="\\FS1\2018\123456\2018\P\003\CC\2083711b-2405-4081-a4bf-0619c8375f1b\Cache_CFf_2083711b-2405-4081-a4bf-0619c8375f1b_2083711b-2405-4081-a4bf-0619c8375f1b.docx"/>
    <n v="215"/>
    <n v="0"/>
    <n v="0"/>
    <n v="0"/>
    <n v="0"/>
    <n v="0"/>
    <n v="5"/>
    <n v="5"/>
    <n v="4"/>
    <d v="2020-02-08T23:49:47"/>
    <d v="2020-02-09T01:24:50"/>
    <d v="2020-02-08T23:49:47"/>
    <n v="579971"/>
    <n v="1"/>
    <n v="28"/>
    <n v="81452114"/>
    <n v="301"/>
    <n v="74"/>
    <n v="1795847445"/>
    <n v="9571"/>
    <n v="1183"/>
    <n v="24622525287"/>
    <n v="51368"/>
    <n v="4016"/>
    <n v="259052616"/>
    <n v="283"/>
    <n v="4016"/>
    <n v="592470181"/>
    <n v="722"/>
    <n v="4016"/>
    <n v="2859938878"/>
    <n v="10229"/>
    <n v="4016"/>
    <n v="25707871921"/>
    <n v="59084"/>
    <n v="4016"/>
    <n v="238997736"/>
    <n v="226"/>
    <n v="0"/>
    <n v="477645483"/>
    <n v="623"/>
    <n v="9"/>
    <n v="1401113265"/>
    <n v="8937"/>
    <n v="280"/>
    <n v="23758234479"/>
    <n v="49582"/>
    <n v="4016"/>
    <s v="domain\PeerSvc"/>
    <x v="1678"/>
    <n v="1"/>
  </r>
  <r>
    <s v="\\FS1\2018\125135"/>
    <n v="8"/>
    <n v="2446078666"/>
    <n v="3856"/>
    <n v="340"/>
    <n v="634356"/>
    <n v="8944436"/>
    <n v="7194349"/>
    <n v="898493580"/>
    <n v="0"/>
    <s v="\\FS1\2018\123456\2018\S\001\CC\2083711b-2405-4081-a4bf-0619c8375f1b\GMI.xml"/>
    <n v="8"/>
    <n v="0"/>
    <s v="\\FS1\2018\123456\2018\I\001\CC\2083711b-2405-4081-a4bf-0619c8375f1b\CF_5100_2083711b-2405-4081-a4bf-0619c8375f1b_2083711b-2405-4081-a4bf-0619c8375f1b.docx"/>
    <n v="211"/>
    <n v="0"/>
    <n v="0"/>
    <n v="0"/>
    <n v="0"/>
    <n v="0"/>
    <n v="0"/>
    <n v="0"/>
    <n v="0"/>
    <d v="2020-02-07T20:11:03"/>
    <d v="2038-01-18T22:14:08"/>
    <d v="2020-02-07T19:53:25"/>
    <n v="0"/>
    <n v="0"/>
    <n v="0"/>
    <n v="41003227"/>
    <n v="21"/>
    <n v="7"/>
    <n v="104179415"/>
    <n v="85"/>
    <n v="11"/>
    <n v="2391618885"/>
    <n v="3597"/>
    <n v="340"/>
    <n v="55424999"/>
    <n v="19"/>
    <n v="340"/>
    <n v="83665605"/>
    <n v="42"/>
    <n v="340"/>
    <n v="260593924"/>
    <n v="319"/>
    <n v="340"/>
    <n v="2445891591"/>
    <n v="3854"/>
    <n v="340"/>
    <n v="0"/>
    <n v="0"/>
    <n v="0"/>
    <n v="54373899"/>
    <n v="27"/>
    <n v="0"/>
    <n v="103446480"/>
    <n v="87"/>
    <n v="0"/>
    <n v="2229547516"/>
    <n v="3447"/>
    <n v="340"/>
    <s v="domain\PeerSvc"/>
    <x v="1679"/>
    <n v="1"/>
  </r>
  <r>
    <s v="\\FS1\2018\125136"/>
    <n v="8"/>
    <n v="8506513494"/>
    <n v="35109"/>
    <n v="3004"/>
    <n v="242288"/>
    <n v="5786971"/>
    <n v="2831728"/>
    <n v="5180650100"/>
    <n v="0"/>
    <s v="\\FS1\2018\123456\2018\I\003\PC\SP\2083711b-2405-4081-a4bf-0619c8375f1b\"/>
    <n v="8"/>
    <n v="0"/>
    <s v="\\FS1\2018\123456\2018\K\001\CC\2083711b-2405-4081-a4bf-0619c8375f1b\MASK_CFf_2083711b-2405-4081-a4bf-0619c8375f1b_2083711b-2405-4081-a4bf-0619c8375f1b.docx"/>
    <n v="214"/>
    <n v="0"/>
    <n v="0"/>
    <n v="0"/>
    <n v="0"/>
    <n v="0"/>
    <n v="4"/>
    <n v="5"/>
    <n v="3"/>
    <d v="2020-02-08T22:26:07"/>
    <d v="2020-02-09T01:24:52"/>
    <d v="2020-02-08T22:26:07"/>
    <n v="574429"/>
    <n v="1"/>
    <n v="12"/>
    <n v="36016813"/>
    <n v="174"/>
    <n v="45"/>
    <n v="2096945570"/>
    <n v="3650"/>
    <n v="130"/>
    <n v="7854631921"/>
    <n v="31719"/>
    <n v="3004"/>
    <n v="41298121"/>
    <n v="107"/>
    <n v="3004"/>
    <n v="97337885"/>
    <n v="273"/>
    <n v="3004"/>
    <n v="4021823427"/>
    <n v="6679"/>
    <n v="3004"/>
    <n v="8506513494"/>
    <n v="35109"/>
    <n v="3004"/>
    <n v="32756243"/>
    <n v="62"/>
    <n v="0"/>
    <n v="74119378"/>
    <n v="233"/>
    <n v="20"/>
    <n v="2222680897"/>
    <n v="3838"/>
    <n v="54"/>
    <n v="7791020316"/>
    <n v="31755"/>
    <n v="3004"/>
    <s v="domain\PeerSvc"/>
    <x v="1680"/>
    <n v="1"/>
  </r>
  <r>
    <s v="\\FS1\2018\125137"/>
    <n v="8"/>
    <n v="3512406251"/>
    <n v="16494"/>
    <n v="1746"/>
    <n v="212950"/>
    <n v="23636893"/>
    <n v="2011687"/>
    <n v="343423152"/>
    <n v="0"/>
    <s v="\\FS1\2018\123456\2018\I\001\CC\2083711b-2405-4081-a4bf-0619c8375f1b\GMI.xml"/>
    <n v="8"/>
    <n v="0"/>
    <s v="\\FS1\2018\123456\2018\I\001\CC\2083711b-2405-4081-a4bf-0619c8375f1b\FC_CFf_2083711b-2405-4081-a4bf-0619c8375f1b_2083711b-2405-4081-a4bf-0619c8375f1b.docx"/>
    <n v="212"/>
    <n v="0"/>
    <n v="0"/>
    <n v="0"/>
    <n v="0"/>
    <n v="0"/>
    <n v="0"/>
    <n v="4"/>
    <n v="1"/>
    <d v="2020-02-09T03:24:09"/>
    <d v="2020-02-09T04:29:49"/>
    <d v="2020-02-09T03:24:08"/>
    <n v="8096797"/>
    <n v="14"/>
    <n v="10"/>
    <n v="39021803"/>
    <n v="75"/>
    <n v="22"/>
    <n v="281438015"/>
    <n v="1306"/>
    <n v="309"/>
    <n v="3409969866"/>
    <n v="15956"/>
    <n v="1746"/>
    <n v="16638171"/>
    <n v="32"/>
    <n v="1746"/>
    <n v="71645924"/>
    <n v="134"/>
    <n v="1746"/>
    <n v="751741158"/>
    <n v="2091"/>
    <n v="1746"/>
    <n v="3512406251"/>
    <n v="16492"/>
    <n v="1746"/>
    <n v="9385523"/>
    <n v="19"/>
    <n v="0"/>
    <n v="45542391"/>
    <n v="86"/>
    <n v="0"/>
    <n v="163346031"/>
    <n v="909"/>
    <n v="58"/>
    <n v="3319103676"/>
    <n v="15821"/>
    <n v="1746"/>
    <s v="domain\PeerSvc"/>
    <x v="1681"/>
    <n v="1"/>
  </r>
  <r>
    <s v="\\FS1\2018\125138"/>
    <n v="8"/>
    <n v="403288221"/>
    <n v="1626"/>
    <n v="220"/>
    <n v="248024"/>
    <n v="5244749"/>
    <n v="1833128"/>
    <n v="201248163"/>
    <n v="0"/>
    <s v="\\FS1\2018\123456\2018\C\001\CC\2083711b-2405-4081-a4bf-0619c8375f1b\CFf_2083711b-2405-4081-a4bf-0619c8375f1b_2083711b-2405-4081-a4bf-0619c8375f1b.docx"/>
    <n v="8"/>
    <n v="0"/>
    <s v="\\FS1\2018\123456\2018\I\001\CC\2083711b-2405-4081-a4bf-0619c8375f1b\FC_CFf_2083711b-2405-4081-a4bf-0619c8375f1b_2083711b-2405-4081-a4bf-0619c8375f1b.docx"/>
    <n v="212"/>
    <n v="0"/>
    <n v="0"/>
    <n v="0"/>
    <n v="0"/>
    <n v="0"/>
    <n v="0"/>
    <n v="0"/>
    <n v="0"/>
    <d v="2020-02-08T12:57:00"/>
    <d v="2020-02-09T01:07:16"/>
    <d v="2020-02-08T09:42:23"/>
    <n v="0"/>
    <n v="0"/>
    <n v="1"/>
    <n v="4656939"/>
    <n v="27"/>
    <n v="8"/>
    <n v="21693724"/>
    <n v="121"/>
    <n v="28"/>
    <n v="393196508"/>
    <n v="1571"/>
    <n v="220"/>
    <n v="589998"/>
    <n v="1"/>
    <n v="220"/>
    <n v="7298526"/>
    <n v="32"/>
    <n v="220"/>
    <n v="41329225"/>
    <n v="151"/>
    <n v="220"/>
    <n v="403288221"/>
    <n v="1626"/>
    <n v="220"/>
    <n v="589998"/>
    <n v="1"/>
    <n v="0"/>
    <n v="4526561"/>
    <n v="24"/>
    <n v="0"/>
    <n v="23476139"/>
    <n v="116"/>
    <n v="0"/>
    <n v="371570217"/>
    <n v="1520"/>
    <n v="220"/>
    <s v="domain\PeerSvc"/>
    <x v="1682"/>
    <n v="1"/>
  </r>
  <r>
    <s v="\\FS1\2018\125139"/>
    <n v="9"/>
    <n v="45943050435"/>
    <n v="70945"/>
    <n v="6048"/>
    <n v="647586"/>
    <n v="99261728"/>
    <n v="7596403"/>
    <n v="12690388374"/>
    <n v="0"/>
    <s v="\\FS1\2018\123456\2018\C\001\PC\SP\2083711b-2405-4081-a4bf-0619c8375f1b\18uav1"/>
    <n v="9"/>
    <n v="0"/>
    <s v="\\FS1\2018\123456\2018\X\001\CC\2083711b-2405-4081-a4bf-0619c8375f1b\Cache_CF_34_2083711b-2405-4081-a4bf-0619c8375f1b_2083711b-2405-4081-a4bf-0619c8375f1b.docx"/>
    <n v="215"/>
    <n v="0"/>
    <n v="0"/>
    <n v="0"/>
    <n v="1"/>
    <n v="12690388374"/>
    <n v="8"/>
    <n v="10"/>
    <n v="6"/>
    <d v="2020-02-08T16:27:58"/>
    <d v="2020-02-09T01:24:50"/>
    <d v="2020-02-08T15:07:38"/>
    <n v="4821696"/>
    <n v="21"/>
    <n v="17"/>
    <n v="465434307"/>
    <n v="617"/>
    <n v="105"/>
    <n v="11236853740"/>
    <n v="9638"/>
    <n v="597"/>
    <n v="44954777114"/>
    <n v="65716"/>
    <n v="6048"/>
    <n v="189602120"/>
    <n v="138"/>
    <n v="6048"/>
    <n v="11062104961"/>
    <n v="8127"/>
    <n v="6048"/>
    <n v="21442362174"/>
    <n v="17341"/>
    <n v="6048"/>
    <n v="45943050435"/>
    <n v="70944"/>
    <n v="6048"/>
    <n v="13790305"/>
    <n v="28"/>
    <n v="2"/>
    <n v="705161313"/>
    <n v="825"/>
    <n v="10"/>
    <n v="12878357363"/>
    <n v="10447"/>
    <n v="112"/>
    <n v="43538750730"/>
    <n v="64602"/>
    <n v="6048"/>
    <s v="domain\PeerSvc"/>
    <x v="1683"/>
    <n v="1"/>
  </r>
  <r>
    <s v="\\FS1\2018\125140"/>
    <n v="8"/>
    <n v="11051294608"/>
    <n v="20498"/>
    <n v="2315"/>
    <n v="539140"/>
    <n v="37017244"/>
    <n v="4773777"/>
    <n v="774659822"/>
    <n v="0"/>
    <s v="\\FS1\2018\123456\2018\P\002\CC\2083711b-2405-4081-a4bf-0619c8375f1b\GMI.xml"/>
    <n v="8"/>
    <n v="0"/>
    <s v="\\FS1\2018\123456\2018\P\002\CC\2083711b-2405-4081-a4bf-0619c8375f1b\Cache_CFf_2083711b-2405-4081-a4bf-0619c8375f1b_2083711b-2405-4081-a4bf-0619c8375f1b.docx"/>
    <n v="215"/>
    <n v="0"/>
    <n v="0"/>
    <n v="0"/>
    <n v="0"/>
    <n v="0"/>
    <n v="2"/>
    <n v="10"/>
    <n v="2"/>
    <d v="2020-02-08T20:34:55"/>
    <d v="2020-02-09T01:24:53"/>
    <d v="2020-02-08T19:57:40"/>
    <n v="21906874"/>
    <n v="22"/>
    <n v="16"/>
    <n v="120350986"/>
    <n v="149"/>
    <n v="59"/>
    <n v="532210243"/>
    <n v="792"/>
    <n v="185"/>
    <n v="10552109165"/>
    <n v="17990"/>
    <n v="2315"/>
    <n v="78234784"/>
    <n v="59"/>
    <n v="2315"/>
    <n v="343076442"/>
    <n v="301"/>
    <n v="2315"/>
    <n v="1518494689"/>
    <n v="1609"/>
    <n v="2315"/>
    <n v="11051294608"/>
    <n v="20496"/>
    <n v="2315"/>
    <n v="54092618"/>
    <n v="30"/>
    <n v="0"/>
    <n v="228874289"/>
    <n v="220"/>
    <n v="7"/>
    <n v="845805149"/>
    <n v="939"/>
    <n v="51"/>
    <n v="10215072838"/>
    <n v="17583"/>
    <n v="2315"/>
    <s v="domain\PeerSvc"/>
    <x v="1684"/>
    <n v="1"/>
  </r>
  <r>
    <s v="\\FS1\2018\125141"/>
    <n v="8"/>
    <n v="727742649"/>
    <n v="3177"/>
    <n v="269"/>
    <n v="229065"/>
    <n v="4955070"/>
    <n v="2705363"/>
    <n v="297457839"/>
    <n v="0"/>
    <s v="\\FS1\2018\123456\2018\Y\001\CC\2083711b-2405-4081-a4bf-0619c8375f1b\GLI.xml"/>
    <n v="8"/>
    <n v="0"/>
    <s v="\\FS1\2018\123456\2018\I\002\CC\2083711b-2405-4081-a4bf-0619c8375f1b\FC_CF_32_2083711b-2405-4081-a4bf-0619c8375f1b_2083711b-2405-4081-a4bf-0619c8375f1b.docx"/>
    <n v="212"/>
    <n v="0"/>
    <n v="0"/>
    <n v="0"/>
    <n v="0"/>
    <n v="0"/>
    <n v="0"/>
    <n v="1"/>
    <n v="0"/>
    <d v="2020-02-08T15:30:56"/>
    <d v="2020-02-09T01:06:39"/>
    <d v="2020-02-08T15:30:48"/>
    <n v="711804"/>
    <n v="1"/>
    <n v="1"/>
    <n v="5656186"/>
    <n v="40"/>
    <n v="6"/>
    <n v="8282208"/>
    <n v="62"/>
    <n v="11"/>
    <n v="713971674"/>
    <n v="3119"/>
    <n v="269"/>
    <n v="2643804"/>
    <n v="4"/>
    <n v="269"/>
    <n v="16934919"/>
    <n v="53"/>
    <n v="269"/>
    <n v="29990354"/>
    <n v="84"/>
    <n v="269"/>
    <n v="727742649"/>
    <n v="3177"/>
    <n v="269"/>
    <n v="711804"/>
    <n v="1"/>
    <n v="0"/>
    <n v="12179593"/>
    <n v="42"/>
    <n v="0"/>
    <n v="24260499"/>
    <n v="70"/>
    <n v="0"/>
    <n v="679115784"/>
    <n v="3074"/>
    <n v="269"/>
    <s v="domain\PeerSvc"/>
    <x v="1685"/>
    <n v="1"/>
  </r>
  <r>
    <s v="\\FS1\2018\125142"/>
    <n v="8"/>
    <n v="16598506961"/>
    <n v="29152"/>
    <n v="3034"/>
    <n v="569377"/>
    <n v="43972643"/>
    <n v="5470832"/>
    <n v="2684144823"/>
    <n v="0"/>
    <s v="\\FS1\2018\123456\2018\I\001\PC\PP\2083711b-2405-4081-a4bf-0619c8375f1b.cp"/>
    <n v="8"/>
    <n v="0"/>
    <s v="\\FS1\2018\123456\2018\F\001\CC\2083711b-2405-4081-a4bf-0619c8375f1b\Cache_CFf_2083711b-2405-4081-a4bf-0619c8375f1b_2083711b-2405-4081-a4bf-0619c8375f1b.docx"/>
    <n v="215"/>
    <n v="0"/>
    <n v="0"/>
    <n v="0"/>
    <n v="0"/>
    <n v="0"/>
    <n v="7"/>
    <n v="8"/>
    <n v="3"/>
    <d v="2020-02-09T01:10:03"/>
    <d v="2020-02-09T01:24:32"/>
    <d v="2020-02-09T01:10:02"/>
    <n v="5587472"/>
    <n v="15"/>
    <n v="16"/>
    <n v="30768402"/>
    <n v="72"/>
    <n v="30"/>
    <n v="292109031"/>
    <n v="397"/>
    <n v="119"/>
    <n v="15979718677"/>
    <n v="26226"/>
    <n v="3034"/>
    <n v="57916245"/>
    <n v="73"/>
    <n v="3034"/>
    <n v="164014427"/>
    <n v="199"/>
    <n v="3034"/>
    <n v="660587095"/>
    <n v="705"/>
    <n v="3034"/>
    <n v="16598506961"/>
    <n v="29152"/>
    <n v="3034"/>
    <n v="45602098"/>
    <n v="55"/>
    <n v="0"/>
    <n v="79357782"/>
    <n v="117"/>
    <n v="3"/>
    <n v="283728704"/>
    <n v="404"/>
    <n v="35"/>
    <n v="14165029050"/>
    <n v="24990"/>
    <n v="3034"/>
    <s v="domain\PeerSvc"/>
    <x v="1686"/>
    <n v="1"/>
  </r>
  <r>
    <s v="\\FS1\2018\125143"/>
    <n v="8"/>
    <n v="7756140204"/>
    <n v="20499"/>
    <n v="1701"/>
    <n v="378366"/>
    <n v="134887773"/>
    <n v="4559753"/>
    <n v="2580292561"/>
    <n v="0"/>
    <s v="\\FS1\2018\123456\2018\Y\001\CC\2083711b-2405-4081-a4bf-0619c8375f1b\GLI.xml"/>
    <n v="8"/>
    <n v="0"/>
    <s v="\\FS1\2018\123456\2018\I\003\CC\2083711b-2405-4081-a4bf-0619c8375f1b\Cache_CFf_2083711b-2405-4081-a4bf-0619c8375f1b_2083711b-2405-4081-a4bf-0619c8375f1b.docx"/>
    <n v="215"/>
    <n v="0"/>
    <n v="0"/>
    <n v="0"/>
    <n v="0"/>
    <n v="0"/>
    <n v="3"/>
    <n v="4"/>
    <n v="2"/>
    <d v="2020-02-09T00:29:48"/>
    <d v="2020-02-09T01:24:48"/>
    <d v="2020-02-09T00:29:48"/>
    <n v="16322720"/>
    <n v="46"/>
    <n v="21"/>
    <n v="118144997"/>
    <n v="214"/>
    <n v="34"/>
    <n v="1496524416"/>
    <n v="2450"/>
    <n v="294"/>
    <n v="7162754672"/>
    <n v="17393"/>
    <n v="1701"/>
    <n v="70528565"/>
    <n v="91"/>
    <n v="1701"/>
    <n v="309329388"/>
    <n v="413"/>
    <n v="1701"/>
    <n v="2685673670"/>
    <n v="5155"/>
    <n v="1701"/>
    <n v="7756140204"/>
    <n v="20499"/>
    <n v="1701"/>
    <n v="63147398"/>
    <n v="76"/>
    <n v="1"/>
    <n v="203957745"/>
    <n v="265"/>
    <n v="10"/>
    <n v="1395518772"/>
    <n v="2273"/>
    <n v="37"/>
    <n v="6917354314"/>
    <n v="17197"/>
    <n v="1701"/>
    <s v="domain\PeerSvc"/>
    <x v="1687"/>
    <n v="1"/>
  </r>
  <r>
    <s v="\\FS1\2018\125144"/>
    <n v="8"/>
    <n v="1890754304"/>
    <n v="6902"/>
    <n v="654"/>
    <n v="273942"/>
    <n v="2408614"/>
    <n v="2891061"/>
    <n v="1274354366"/>
    <n v="0"/>
    <s v="\\FS1\2018\123456\2018\C\001\CC\2083711b-2405-4081-a4bf-0619c8375f1b\GMI.xml"/>
    <n v="8"/>
    <n v="0"/>
    <s v="\\FS1\2018\123456\2018\P\001\CC\2083711b-2405-4081-a4bf-0619c8375f1b\FC_CFf_2083711b-2405-4081-a4bf-0619c8375f1b_2083711b-2405-4081-a4bf-0619c8375f1b.docx"/>
    <n v="212"/>
    <n v="0"/>
    <n v="0"/>
    <n v="0"/>
    <n v="0"/>
    <n v="0"/>
    <n v="1"/>
    <n v="1"/>
    <n v="0"/>
    <d v="2020-02-08T15:15:35"/>
    <d v="2020-02-09T00:05:01"/>
    <d v="2020-02-08T15:15:01"/>
    <n v="0"/>
    <n v="0"/>
    <n v="1"/>
    <n v="6065592"/>
    <n v="14"/>
    <n v="7"/>
    <n v="29851747"/>
    <n v="70"/>
    <n v="21"/>
    <n v="1645704566"/>
    <n v="5824"/>
    <n v="654"/>
    <n v="945582"/>
    <n v="1"/>
    <n v="654"/>
    <n v="37563395"/>
    <n v="53"/>
    <n v="654"/>
    <n v="90604324"/>
    <n v="150"/>
    <n v="654"/>
    <n v="1890754304"/>
    <n v="6902"/>
    <n v="654"/>
    <n v="945582"/>
    <n v="1"/>
    <n v="0"/>
    <n v="13882252"/>
    <n v="21"/>
    <n v="2"/>
    <n v="43847847"/>
    <n v="84"/>
    <n v="6"/>
    <n v="1612142712"/>
    <n v="5841"/>
    <n v="654"/>
    <s v="domain\PeerSvc"/>
    <x v="1688"/>
    <n v="1"/>
  </r>
  <r>
    <s v="\\FS1\2018\125145"/>
    <n v="8"/>
    <n v="434832522"/>
    <n v="1457"/>
    <n v="216"/>
    <n v="298443"/>
    <n v="1739985"/>
    <n v="2013113"/>
    <n v="222150298"/>
    <n v="0"/>
    <s v="\\FS1\2018\123456\2018\S\001\CC\2083711b-2405-4081-a4bf-0619c8375f1b\GLI.xml"/>
    <n v="8"/>
    <n v="0"/>
    <s v="\\FS1\2018\123456\2018\S\001\CC\2083711b-2405-4081-a4bf-0619c8375f1b\CFf_2083711b-2405-4081-a4bf-0619c8375f1b_2083711b-2405-4081-a4bf-0619c8375f1b.docx"/>
    <n v="209"/>
    <n v="0"/>
    <n v="0"/>
    <n v="0"/>
    <n v="0"/>
    <n v="0"/>
    <n v="0"/>
    <n v="0"/>
    <n v="0"/>
    <d v="2020-02-06T16:59:28"/>
    <d v="2020-02-08T20:58:33"/>
    <d v="2020-02-06T16:59:21"/>
    <n v="0"/>
    <n v="0"/>
    <n v="0"/>
    <n v="5187326"/>
    <n v="8"/>
    <n v="4"/>
    <n v="9685889"/>
    <n v="18"/>
    <n v="8"/>
    <n v="419592164"/>
    <n v="1398"/>
    <n v="216"/>
    <n v="0"/>
    <n v="0"/>
    <n v="216"/>
    <n v="12250192"/>
    <n v="19"/>
    <n v="216"/>
    <n v="22942484"/>
    <n v="38"/>
    <n v="216"/>
    <n v="434832522"/>
    <n v="1457"/>
    <n v="216"/>
    <n v="0"/>
    <n v="0"/>
    <n v="0"/>
    <n v="5155254"/>
    <n v="8"/>
    <n v="0"/>
    <n v="9946626"/>
    <n v="17"/>
    <n v="0"/>
    <n v="404482359"/>
    <n v="1378"/>
    <n v="216"/>
    <s v="domain\PeerSvc"/>
    <x v="1689"/>
    <n v="1"/>
  </r>
  <r>
    <s v="\\FS1\2018\125146"/>
    <n v="8"/>
    <n v="4889290706"/>
    <n v="13108"/>
    <n v="1336"/>
    <n v="373000"/>
    <n v="19095079"/>
    <n v="3659648"/>
    <n v="345814233"/>
    <n v="0"/>
    <s v="\\FS1\2018\123456\2018\F\002\PC\PP\2083711b-2405-4081-a4bf-0619c8375f1b.cp"/>
    <n v="8"/>
    <n v="0"/>
    <s v="\\FS1\2018\123456\2018\I\001\CC\2083711b-2405-4081-a4bf-0619c8375f1b\Cache_CFf_2083711b-2405-4081-a4bf-0619c8375f1b_2083711b-2405-4081-a4bf-0619c8375f1b.docx"/>
    <n v="215"/>
    <n v="0"/>
    <n v="0"/>
    <n v="0"/>
    <n v="0"/>
    <n v="0"/>
    <n v="0"/>
    <n v="5"/>
    <n v="1"/>
    <d v="2020-02-08T16:45:18"/>
    <d v="2020-02-09T01:24:54"/>
    <d v="2020-02-08T16:37:17"/>
    <n v="4852216"/>
    <n v="9"/>
    <n v="8"/>
    <n v="29625475"/>
    <n v="42"/>
    <n v="16"/>
    <n v="173748728"/>
    <n v="276"/>
    <n v="64"/>
    <n v="4763048946"/>
    <n v="12737"/>
    <n v="1336"/>
    <n v="15920921"/>
    <n v="22"/>
    <n v="1336"/>
    <n v="66680788"/>
    <n v="85"/>
    <n v="1336"/>
    <n v="320773587"/>
    <n v="429"/>
    <n v="1336"/>
    <n v="4889290706"/>
    <n v="13108"/>
    <n v="1336"/>
    <n v="6281581"/>
    <n v="9"/>
    <n v="0"/>
    <n v="42353175"/>
    <n v="52"/>
    <n v="0"/>
    <n v="189322340"/>
    <n v="273"/>
    <n v="7"/>
    <n v="4595346303"/>
    <n v="12560"/>
    <n v="1336"/>
    <s v="domain\PeerSvc"/>
    <x v="1690"/>
    <n v="1"/>
  </r>
  <r>
    <s v="\\FS1\2018\125147"/>
    <n v="6"/>
    <n v="3918221"/>
    <n v="13"/>
    <n v="3"/>
    <n v="301401"/>
    <n v="718281"/>
    <n v="1306073"/>
    <n v="3918221"/>
    <n v="0"/>
    <s v="\\FS1\2018\123456\2018\I\001\2083711b-2405-4081-a4bf-0619c8375f1b_FC.rr"/>
    <n v="6"/>
    <n v="0"/>
    <s v="\\FS1\2018\123456\2018\I\001\2083711b-2405-4081-a4bf-0619c8375f1b_BK1.rr"/>
    <n v="96"/>
    <n v="0"/>
    <n v="0"/>
    <n v="0"/>
    <n v="0"/>
    <n v="0"/>
    <n v="0"/>
    <n v="0"/>
    <n v="0"/>
    <d v="2019-05-17T06:05:12"/>
    <d v="2020-02-08T21:16:50"/>
    <d v="2019-05-17T06:05:08"/>
    <n v="0"/>
    <n v="0"/>
    <n v="0"/>
    <n v="0"/>
    <n v="0"/>
    <n v="0"/>
    <n v="0"/>
    <n v="0"/>
    <n v="0"/>
    <n v="0"/>
    <n v="0"/>
    <n v="3"/>
    <n v="0"/>
    <n v="0"/>
    <n v="3"/>
    <n v="0"/>
    <n v="0"/>
    <n v="3"/>
    <n v="0"/>
    <n v="0"/>
    <n v="3"/>
    <n v="3918221"/>
    <n v="13"/>
    <n v="3"/>
    <n v="0"/>
    <n v="0"/>
    <n v="0"/>
    <n v="0"/>
    <n v="0"/>
    <n v="0"/>
    <n v="0"/>
    <n v="0"/>
    <n v="0"/>
    <n v="0"/>
    <n v="0"/>
    <n v="3"/>
    <s v="domain\PeerSvc"/>
    <x v="1691"/>
    <n v="0"/>
  </r>
  <r>
    <s v="\\FS1\2018\125148"/>
    <n v="8"/>
    <n v="34752447655"/>
    <n v="97262"/>
    <n v="6209"/>
    <n v="357307"/>
    <n v="119631947"/>
    <n v="5597108"/>
    <n v="1034998984"/>
    <n v="0"/>
    <s v="\\FS1\2018\123456\2018\I\001\PC\SP\2083711b-2405-4081-a4bf-0619c8375f1b\"/>
    <n v="8"/>
    <n v="0"/>
    <s v="\\FS1\2018\123456\2018\I\003\CC\2083711b-2405-4081-a4bf-0619c8375f1b\Cache_CF_27_2083711b-2405-4081-a4bf-0619c8375f1b_2083711b-2405-4081-a4bf-0619c8375f1b.docx"/>
    <n v="215"/>
    <n v="0"/>
    <n v="0"/>
    <n v="0"/>
    <n v="0"/>
    <n v="0"/>
    <n v="0"/>
    <n v="4"/>
    <n v="5"/>
    <d v="2020-02-08T21:42:58"/>
    <d v="2020-02-09T05:00:01"/>
    <d v="2020-02-08T21:42:21"/>
    <n v="61797945"/>
    <n v="88"/>
    <n v="34"/>
    <n v="1733818320"/>
    <n v="2651"/>
    <n v="185"/>
    <n v="3353840602"/>
    <n v="4677"/>
    <n v="374"/>
    <n v="33954659417"/>
    <n v="95292"/>
    <n v="6209"/>
    <n v="177714997"/>
    <n v="226"/>
    <n v="6209"/>
    <n v="2279902416"/>
    <n v="3087"/>
    <n v="6209"/>
    <n v="7837024302"/>
    <n v="9146"/>
    <n v="6209"/>
    <n v="34752447655"/>
    <n v="97242"/>
    <n v="6209"/>
    <n v="99780562"/>
    <n v="101"/>
    <n v="1"/>
    <n v="1939967817"/>
    <n v="2834"/>
    <n v="29"/>
    <n v="3741502591"/>
    <n v="5015"/>
    <n v="108"/>
    <n v="33385297984"/>
    <n v="94364"/>
    <n v="6209"/>
    <s v="domain\PeerSvc"/>
    <x v="1692"/>
    <n v="1"/>
  </r>
  <r>
    <s v="\\FS1\2018\125149"/>
    <n v="8"/>
    <n v="6287303465"/>
    <n v="16199"/>
    <n v="1530"/>
    <n v="388129"/>
    <n v="18002441"/>
    <n v="4109348"/>
    <n v="2388245906"/>
    <n v="0"/>
    <s v="\\FS1\2018\123456\2018\I\002\PC\PP\2083711b-2405-4081-a4bf-0619c8375f1b.cp"/>
    <n v="8"/>
    <n v="0"/>
    <s v="\\FS1\2018\123456\2018\P\001\CC\2083711b-2405-4081-a4bf-0619c8375f1b\Cache_CF_138_2083711b-2405-4081-a4bf-0619c8375f1b_2083711b-2405-4081-a4bf-0619c8375f1b.docx"/>
    <n v="216"/>
    <n v="0"/>
    <n v="0"/>
    <n v="0"/>
    <n v="0"/>
    <n v="0"/>
    <n v="1"/>
    <n v="4"/>
    <n v="1"/>
    <d v="2020-02-08T22:58:30"/>
    <d v="2020-02-09T01:24:52"/>
    <d v="2020-02-08T18:28:08"/>
    <n v="3961405"/>
    <n v="10"/>
    <n v="8"/>
    <n v="76789617"/>
    <n v="206"/>
    <n v="51"/>
    <n v="1040371047"/>
    <n v="1942"/>
    <n v="248"/>
    <n v="5949106389"/>
    <n v="14965"/>
    <n v="1530"/>
    <n v="28342852"/>
    <n v="50"/>
    <n v="1530"/>
    <n v="143562562"/>
    <n v="288"/>
    <n v="1530"/>
    <n v="1727922178"/>
    <n v="2622"/>
    <n v="1530"/>
    <n v="6287303465"/>
    <n v="16199"/>
    <n v="1530"/>
    <n v="12549138"/>
    <n v="20"/>
    <n v="1"/>
    <n v="90723817"/>
    <n v="202"/>
    <n v="8"/>
    <n v="1007342702"/>
    <n v="1824"/>
    <n v="75"/>
    <n v="5843578711"/>
    <n v="14909"/>
    <n v="1530"/>
    <s v="domain\PeerSvc"/>
    <x v="1693"/>
    <n v="1"/>
  </r>
  <r>
    <s v="\\FS1\2018\125150"/>
    <n v="8"/>
    <n v="4567550529"/>
    <n v="12906"/>
    <n v="1391"/>
    <n v="353909"/>
    <n v="27031930"/>
    <n v="3283645"/>
    <n v="559705559"/>
    <n v="0"/>
    <s v="\\FS1\2018\123456\2018\C\001\CC\2083711b-2405-4081-a4bf-0619c8375f1b\GLI.xml"/>
    <n v="8"/>
    <n v="0"/>
    <s v="\\FS1\2018\123456\2018\I\004\CC\2083711b-2405-4081-a4bf-0619c8375f1b\FC_CFf_2083711b-2405-4081-a4bf-0619c8375f1b_2083711b-2405-4081-a4bf-0619c8375f1b.docx"/>
    <n v="212"/>
    <n v="0"/>
    <n v="0"/>
    <n v="0"/>
    <n v="0"/>
    <n v="0"/>
    <n v="0"/>
    <n v="4"/>
    <n v="1"/>
    <d v="2020-02-09T03:50:03"/>
    <d v="2020-02-09T04:35:49"/>
    <d v="2020-02-09T03:50:02"/>
    <n v="16172632"/>
    <n v="44"/>
    <n v="37"/>
    <n v="68814064"/>
    <n v="203"/>
    <n v="62"/>
    <n v="1161960297"/>
    <n v="1685"/>
    <n v="158"/>
    <n v="4382662637"/>
    <n v="11920"/>
    <n v="1391"/>
    <n v="57602285"/>
    <n v="108"/>
    <n v="1391"/>
    <n v="141696988"/>
    <n v="304"/>
    <n v="1391"/>
    <n v="1979148686"/>
    <n v="2521"/>
    <n v="1391"/>
    <n v="4567550529"/>
    <n v="12906"/>
    <n v="1391"/>
    <n v="45129578"/>
    <n v="91"/>
    <n v="2"/>
    <n v="107005165"/>
    <n v="259"/>
    <n v="23"/>
    <n v="1184583804"/>
    <n v="1697"/>
    <n v="111"/>
    <n v="4241161069"/>
    <n v="11777"/>
    <n v="1391"/>
    <s v="domain\PeerSvc"/>
    <x v="1694"/>
    <n v="1"/>
  </r>
  <r>
    <s v="\\FS1\2018\125151"/>
    <n v="9"/>
    <n v="31707197301"/>
    <n v="89560"/>
    <n v="9242"/>
    <n v="354033"/>
    <n v="48615464"/>
    <n v="3430772"/>
    <n v="704661838"/>
    <n v="0"/>
    <s v="\\FS1\2018\123456\2018\C\001\CC\2083711b-2405-4081-a4bf-0619c8375f1b\Error\CFf_2083711b-2405-4081-a4bf-0619c8375f1b_2083711b-2405-4081-a4bf-0619c8375f1b.docx"/>
    <n v="9"/>
    <n v="0"/>
    <s v="\\FS1\2018\123456\2018\X\003\CC\2083711b-2405-4081-a4bf-0619c8375f1b\Cache_CFf_2083711b-2405-4081-a4bf-0619c8375f1b_2083711b-2405-4081-a4bf-0619c8375f1b.docx"/>
    <n v="215"/>
    <n v="0"/>
    <n v="0"/>
    <n v="0"/>
    <n v="0"/>
    <n v="0"/>
    <n v="0"/>
    <n v="5"/>
    <n v="8"/>
    <d v="2020-02-08T17:47:15"/>
    <d v="2020-02-09T01:24:53"/>
    <d v="2020-02-08T16:41:31"/>
    <n v="62512453"/>
    <n v="118"/>
    <n v="66"/>
    <n v="499384566"/>
    <n v="968"/>
    <n v="231"/>
    <n v="2977274191"/>
    <n v="5445"/>
    <n v="872"/>
    <n v="31022733267"/>
    <n v="87052"/>
    <n v="9242"/>
    <n v="203112464"/>
    <n v="281"/>
    <n v="9242"/>
    <n v="5966941614"/>
    <n v="5483"/>
    <n v="9242"/>
    <n v="8676421022"/>
    <n v="10632"/>
    <n v="9242"/>
    <n v="31707197301"/>
    <n v="89549"/>
    <n v="9242"/>
    <n v="113304925"/>
    <n v="149"/>
    <n v="6"/>
    <n v="718937453"/>
    <n v="1055"/>
    <n v="51"/>
    <n v="3317914126"/>
    <n v="5310"/>
    <n v="263"/>
    <n v="30245084916"/>
    <n v="86188"/>
    <n v="9242"/>
    <s v="domain\PeerSvc"/>
    <x v="1695"/>
    <n v="1"/>
  </r>
  <r>
    <s v="\\FS1\2018\125152"/>
    <n v="8"/>
    <n v="11129826909"/>
    <n v="21034"/>
    <n v="2173"/>
    <n v="529135"/>
    <n v="151094783"/>
    <n v="5121871"/>
    <n v="1301050803"/>
    <n v="0"/>
    <s v="\\FS1\2018\123456\2018\Y\001\CC\2083711b-2405-4081-a4bf-0619c8375f1b\CFf_2083711b-2405-4081-a4bf-0619c8375f1b_2083711b-2405-4081-a4bf-0619c8375f1b.docx"/>
    <n v="8"/>
    <n v="0"/>
    <s v="\\FS1\2018\123456\2018\P\003\CC\2083711b-2405-4081-a4bf-0619c8375f1b\Cache_CF_182_2083711b-2405-4081-a4bf-0619c8375f1b_2083711b-2405-4081-a4bf-0619c8375f1b.docx"/>
    <n v="216"/>
    <n v="0"/>
    <n v="0"/>
    <n v="0"/>
    <n v="0"/>
    <n v="0"/>
    <n v="0"/>
    <n v="3"/>
    <n v="2"/>
    <d v="2020-02-08T21:59:46"/>
    <d v="2020-02-09T01:24:35"/>
    <d v="2020-02-08T21:59:41"/>
    <n v="8564784"/>
    <n v="18"/>
    <n v="10"/>
    <n v="300818817"/>
    <n v="582"/>
    <n v="162"/>
    <n v="2626658214"/>
    <n v="5062"/>
    <n v="1041"/>
    <n v="11050714686"/>
    <n v="20690"/>
    <n v="2173"/>
    <n v="47090426"/>
    <n v="50"/>
    <n v="2173"/>
    <n v="442404660"/>
    <n v="697"/>
    <n v="2173"/>
    <n v="2817286742"/>
    <n v="5240"/>
    <n v="2173"/>
    <n v="11129826909"/>
    <n v="21034"/>
    <n v="2173"/>
    <n v="12941095"/>
    <n v="20"/>
    <n v="0"/>
    <n v="233528615"/>
    <n v="528"/>
    <n v="45"/>
    <n v="1226067598"/>
    <n v="4515"/>
    <n v="378"/>
    <n v="10637383264"/>
    <n v="20204"/>
    <n v="2173"/>
    <s v="domain\PeerSvc"/>
    <x v="1696"/>
    <n v="1"/>
  </r>
  <r>
    <s v="\\FS1\2018\125153"/>
    <n v="8"/>
    <n v="7952952774"/>
    <n v="23203"/>
    <n v="2494"/>
    <n v="342755"/>
    <n v="13483224"/>
    <n v="3188834"/>
    <n v="1937004491"/>
    <n v="0"/>
    <s v="\\FS1\2018\123456\2018\I\005\PC\SP\2083711b-2405-4081-a4bf-0619c8375f1b\"/>
    <n v="8"/>
    <n v="0"/>
    <s v="\\FS1\2018\123456\2018\I\003\CC\2083711b-2405-4081-a4bf-0619c8375f1b\FC_CFf_2083711b-2405-4081-a4bf-0619c8375f1b_2083711b-2405-4081-a4bf-0619c8375f1b.docx"/>
    <n v="212"/>
    <n v="0"/>
    <n v="0"/>
    <n v="0"/>
    <n v="0"/>
    <n v="0"/>
    <n v="4"/>
    <n v="6"/>
    <n v="2"/>
    <d v="2020-02-08T19:59:41"/>
    <d v="2020-02-09T01:24:37"/>
    <d v="2020-02-08T19:59:40"/>
    <n v="10821244"/>
    <n v="26"/>
    <n v="19"/>
    <n v="91205509"/>
    <n v="155"/>
    <n v="51"/>
    <n v="256083153"/>
    <n v="586"/>
    <n v="143"/>
    <n v="7320359097"/>
    <n v="19826"/>
    <n v="2494"/>
    <n v="45435318"/>
    <n v="83"/>
    <n v="2494"/>
    <n v="215183906"/>
    <n v="353"/>
    <n v="2494"/>
    <n v="560574528"/>
    <n v="1047"/>
    <n v="2494"/>
    <n v="7952952774"/>
    <n v="23201"/>
    <n v="2494"/>
    <n v="18890429"/>
    <n v="35"/>
    <n v="2"/>
    <n v="130227060"/>
    <n v="239"/>
    <n v="7"/>
    <n v="391879834"/>
    <n v="760"/>
    <n v="24"/>
    <n v="7047482657"/>
    <n v="19253"/>
    <n v="2494"/>
    <s v="domain\PeerSvc"/>
    <x v="1697"/>
    <n v="1"/>
  </r>
  <r>
    <s v="\\FS1\2018\125154"/>
    <n v="8"/>
    <n v="5147426665"/>
    <n v="7002"/>
    <n v="894"/>
    <n v="735136"/>
    <n v="35648770"/>
    <n v="5757747"/>
    <n v="1639904718"/>
    <n v="0"/>
    <s v="\\FS1\2018\123456\2018\C\001\CC\2083711b-2405-4081-a4bf-0619c8375f1b\FC_CFf_2083711b-2405-4081-a4bf-0619c8375f1b_2083711b-2405-4081-a4bf-0619c8375f1b.docx"/>
    <n v="8"/>
    <n v="0"/>
    <s v="\\FS1\2018\123456\2018\I\001\CC\2083711b-2405-4081-a4bf-0619c8375f1b\Cache_CFf_2083711b-2405-4081-a4bf-0619c8375f1b_2083711b-2405-4081-a4bf-0619c8375f1b.docx"/>
    <n v="215"/>
    <n v="0"/>
    <n v="0"/>
    <n v="0"/>
    <n v="0"/>
    <n v="0"/>
    <n v="0"/>
    <n v="3"/>
    <n v="0"/>
    <d v="2020-02-07T22:03:06"/>
    <d v="2020-02-09T01:08:44"/>
    <d v="2020-02-07T21:52:57"/>
    <n v="0"/>
    <n v="0"/>
    <n v="0"/>
    <n v="15419750"/>
    <n v="17"/>
    <n v="10"/>
    <n v="175917000"/>
    <n v="181"/>
    <n v="44"/>
    <n v="4887545636"/>
    <n v="6008"/>
    <n v="894"/>
    <n v="8071247"/>
    <n v="11"/>
    <n v="894"/>
    <n v="126683364"/>
    <n v="91"/>
    <n v="894"/>
    <n v="553823951"/>
    <n v="425"/>
    <n v="894"/>
    <n v="5147426665"/>
    <n v="6999"/>
    <n v="894"/>
    <n v="0"/>
    <n v="0"/>
    <n v="0"/>
    <n v="61457586"/>
    <n v="63"/>
    <n v="0"/>
    <n v="303970812"/>
    <n v="272"/>
    <n v="3"/>
    <n v="4066326919"/>
    <n v="5418"/>
    <n v="894"/>
    <s v="domain\PeerSvc"/>
    <x v="1698"/>
    <n v="1"/>
  </r>
  <r>
    <s v="\\FS1\2018\125155"/>
    <n v="9"/>
    <n v="14874949873"/>
    <n v="22429"/>
    <n v="2912"/>
    <n v="663201"/>
    <n v="103450990"/>
    <n v="5108155"/>
    <n v="938622203"/>
    <n v="0"/>
    <s v="\\FS1\2018\123456\2018\S\002\CC\2083711b-2405-4081-a4bf-0619c8375f1b\Error\CFf_2083711b-2405-4081-a4bf-0619c8375f1b_2083711b-2405-4081-a4bf-0619c8375f1b.docx"/>
    <n v="9"/>
    <n v="0"/>
    <s v="\\FS1\2018\123456\2018\K\001\CC\2083711b-2405-4081-a4bf-0619c8375f1b\Cache_CFf_2083711b-2405-4081-a4bf-0619c8375f1b_2083711b-2405-4081-a4bf-0619c8375f1b.docx"/>
    <n v="215"/>
    <n v="0"/>
    <n v="0"/>
    <n v="0"/>
    <n v="0"/>
    <n v="0"/>
    <n v="0"/>
    <n v="0"/>
    <n v="2"/>
    <d v="2020-02-09T01:19:52"/>
    <d v="2020-02-09T01:37:03"/>
    <d v="2020-02-09T01:19:52"/>
    <n v="2263395"/>
    <n v="5"/>
    <n v="43"/>
    <n v="171155560"/>
    <n v="165"/>
    <n v="76"/>
    <n v="941459297"/>
    <n v="1024"/>
    <n v="195"/>
    <n v="14651662470"/>
    <n v="21692"/>
    <n v="2912"/>
    <n v="128462899"/>
    <n v="139"/>
    <n v="2912"/>
    <n v="543236782"/>
    <n v="434"/>
    <n v="2912"/>
    <n v="2139778113"/>
    <n v="1832"/>
    <n v="2912"/>
    <n v="14874949873"/>
    <n v="22429"/>
    <n v="2912"/>
    <n v="82099272"/>
    <n v="108"/>
    <n v="0"/>
    <n v="415677882"/>
    <n v="345"/>
    <n v="6"/>
    <n v="1399736023"/>
    <n v="1224"/>
    <n v="22"/>
    <n v="13017476124"/>
    <n v="20595"/>
    <n v="2912"/>
    <s v="domain\PeerSvc"/>
    <x v="1699"/>
    <n v="1"/>
  </r>
  <r>
    <s v="\\FS1\2018\125156"/>
    <n v="8"/>
    <n v="1583602555"/>
    <n v="1017"/>
    <n v="189"/>
    <n v="1557131"/>
    <n v="11770730"/>
    <n v="8378849"/>
    <n v="1366462386"/>
    <n v="0"/>
    <s v="\\FS1\2018\123456\2018\Y\001\CC\2083711b-2405-4081-a4bf-0619c8375f1b\LGP.docx"/>
    <n v="8"/>
    <n v="0"/>
    <s v="\\FS1\2018\123456\2018\Y\001\CC\2083711b-2405-4081-a4bf-0619c8375f1b\LGP.docx"/>
    <n v="142"/>
    <n v="0"/>
    <n v="0"/>
    <n v="0"/>
    <n v="0"/>
    <n v="0"/>
    <n v="0"/>
    <n v="1"/>
    <n v="0"/>
    <d v="2020-02-07T17:10:06"/>
    <d v="2020-02-08T23:54:44"/>
    <d v="2020-02-07T15:49:46"/>
    <n v="0"/>
    <n v="0"/>
    <n v="0"/>
    <n v="4389459"/>
    <n v="2"/>
    <n v="2"/>
    <n v="358768034"/>
    <n v="178"/>
    <n v="13"/>
    <n v="1548935877"/>
    <n v="832"/>
    <n v="189"/>
    <n v="8663137"/>
    <n v="1"/>
    <n v="189"/>
    <n v="41525311"/>
    <n v="11"/>
    <n v="189"/>
    <n v="748085883"/>
    <n v="351"/>
    <n v="189"/>
    <n v="1583602555"/>
    <n v="1017"/>
    <n v="189"/>
    <n v="0"/>
    <n v="0"/>
    <n v="0"/>
    <n v="37272973"/>
    <n v="10"/>
    <n v="0"/>
    <n v="433179953"/>
    <n v="206"/>
    <n v="0"/>
    <n v="1519338107"/>
    <n v="820"/>
    <n v="189"/>
    <s v="domain\PeerSvc"/>
    <x v="1700"/>
    <n v="1"/>
  </r>
  <r>
    <s v="\\FS1\2018\125157"/>
    <n v="9"/>
    <n v="23862566206"/>
    <n v="89573"/>
    <n v="9718"/>
    <n v="266403"/>
    <n v="62160636"/>
    <n v="2455501"/>
    <n v="956901111"/>
    <n v="0"/>
    <s v="\\FS1\2018\123456\2018\P\008\CC\2083711b-2405-4081-a4bf-0619c8375f1b\Error\CFf_2083711b-2405-4081-a4bf-0619c8375f1b_2083711b-2405-4081-a4bf-0619c8375f1b.docx"/>
    <n v="9"/>
    <n v="0"/>
    <s v="\\FS1\2018\123456\2018\C\003\CC\2083711b-2405-4081-a4bf-0619c8375f1b\Cache_CF_49_2083711b-2405-4081-a4bf-0619c8375f1b_2083711b-2405-4081-a4bf-0619c8375f1b.docx"/>
    <n v="215"/>
    <n v="0"/>
    <n v="0"/>
    <n v="0"/>
    <n v="0"/>
    <n v="0"/>
    <n v="0"/>
    <n v="6"/>
    <n v="9"/>
    <d v="2020-02-08T17:37:57"/>
    <d v="2020-02-09T01:24:51"/>
    <d v="2020-02-08T16:43:48"/>
    <n v="47295858"/>
    <n v="108"/>
    <n v="60"/>
    <n v="546769856"/>
    <n v="1563"/>
    <n v="367"/>
    <n v="6955656833"/>
    <n v="43531"/>
    <n v="6200"/>
    <n v="23862566206"/>
    <n v="89573"/>
    <n v="9718"/>
    <n v="145263766"/>
    <n v="317"/>
    <n v="9718"/>
    <n v="935397910"/>
    <n v="2143"/>
    <n v="9718"/>
    <n v="8178477820"/>
    <n v="47201"/>
    <n v="9718"/>
    <n v="23862566206"/>
    <n v="89573"/>
    <n v="9718"/>
    <n v="56822777"/>
    <n v="129"/>
    <n v="1"/>
    <n v="663469007"/>
    <n v="1722"/>
    <n v="86"/>
    <n v="3784102122"/>
    <n v="39653"/>
    <n v="4493"/>
    <n v="23862566206"/>
    <n v="89573"/>
    <n v="9718"/>
    <s v="domain\PeerSvc"/>
    <x v="1701"/>
    <n v="1"/>
  </r>
  <r>
    <s v="\\FS1\2018\125158"/>
    <n v="8"/>
    <n v="263637706"/>
    <n v="871"/>
    <n v="100"/>
    <n v="302683"/>
    <n v="3423879"/>
    <n v="2636377"/>
    <n v="166865720"/>
    <n v="0"/>
    <s v="\\FS1\2018\123456\2018\S\001\CC\2083711b-2405-4081-a4bf-0619c8375f1b\GMI.xml"/>
    <n v="8"/>
    <n v="0"/>
    <s v="\\FS1\2018\123456\2018\S\001\CC\2083711b-2405-4081-a4bf-0619c8375f1b\CFf_2083711b-2405-4081-a4bf-0619c8375f1b_2083711b-2405-4081-a4bf-0619c8375f1b.docx"/>
    <n v="209"/>
    <n v="0"/>
    <n v="0"/>
    <n v="0"/>
    <n v="0"/>
    <n v="0"/>
    <n v="0"/>
    <n v="0"/>
    <n v="0"/>
    <d v="2020-01-07T00:52:06"/>
    <d v="2020-02-08T21:15:14"/>
    <d v="2020-01-07T00:52:05"/>
    <n v="0"/>
    <n v="0"/>
    <n v="0"/>
    <n v="0"/>
    <n v="0"/>
    <n v="0"/>
    <n v="0"/>
    <n v="0"/>
    <n v="0"/>
    <n v="250820048"/>
    <n v="797"/>
    <n v="100"/>
    <n v="0"/>
    <n v="0"/>
    <n v="100"/>
    <n v="0"/>
    <n v="0"/>
    <n v="100"/>
    <n v="2521762"/>
    <n v="4"/>
    <n v="100"/>
    <n v="263637706"/>
    <n v="871"/>
    <n v="100"/>
    <n v="0"/>
    <n v="0"/>
    <n v="0"/>
    <n v="0"/>
    <n v="0"/>
    <n v="0"/>
    <n v="0"/>
    <n v="0"/>
    <n v="0"/>
    <n v="240794616"/>
    <n v="787"/>
    <n v="100"/>
    <s v="domain\PeerSvc"/>
    <x v="1702"/>
    <n v="1"/>
  </r>
  <r>
    <s v="\\FS1\2018\125159"/>
    <n v="8"/>
    <n v="955231041"/>
    <n v="2470"/>
    <n v="340"/>
    <n v="386733"/>
    <n v="4944740"/>
    <n v="2809503"/>
    <n v="344687180"/>
    <n v="0"/>
    <s v="\\FS1\2018\123456\2018\C\001\CC\2083711b-2405-4081-a4bf-0619c8375f1b\GMI.xml"/>
    <n v="8"/>
    <n v="0"/>
    <s v="\\FS1\2018\123456\2018\C\001\CC\2083711b-2405-4081-a4bf-0619c8375f1b\CFf_2083711b-2405-4081-a4bf-0619c8375f1b_2083711b-2405-4081-a4bf-0619c8375f1b.docx"/>
    <n v="209"/>
    <n v="0"/>
    <n v="0"/>
    <n v="0"/>
    <n v="0"/>
    <n v="0"/>
    <n v="0"/>
    <n v="0"/>
    <n v="0"/>
    <d v="2020-02-08T12:55:43"/>
    <d v="2020-02-09T01:24:34"/>
    <d v="2020-02-08T12:54:00"/>
    <n v="706437"/>
    <n v="6"/>
    <n v="4"/>
    <n v="14650378"/>
    <n v="35"/>
    <n v="16"/>
    <n v="79959041"/>
    <n v="192"/>
    <n v="60"/>
    <n v="943981097"/>
    <n v="2420"/>
    <n v="340"/>
    <n v="5340363"/>
    <n v="11"/>
    <n v="340"/>
    <n v="26480755"/>
    <n v="50"/>
    <n v="340"/>
    <n v="124367570"/>
    <n v="236"/>
    <n v="340"/>
    <n v="955231041"/>
    <n v="2470"/>
    <n v="340"/>
    <n v="2959557"/>
    <n v="7"/>
    <n v="0"/>
    <n v="15830757"/>
    <n v="36"/>
    <n v="3"/>
    <n v="64542480"/>
    <n v="174"/>
    <n v="27"/>
    <n v="912273698"/>
    <n v="2378"/>
    <n v="340"/>
    <s v="domain\PeerSvc"/>
    <x v="1703"/>
    <n v="1"/>
  </r>
  <r>
    <s v="\\FS1\2018\125160"/>
    <n v="8"/>
    <n v="411798454"/>
    <n v="1463"/>
    <n v="153"/>
    <n v="281475"/>
    <n v="2749358"/>
    <n v="2691493"/>
    <n v="249652259"/>
    <n v="0"/>
    <s v="\\FS1\2018\123456\2018\C\001\CC\2083711b-2405-4081-a4bf-0619c8375f1b\GLI.xml"/>
    <n v="8"/>
    <n v="0"/>
    <s v="\\FS1\2018\123456\2018\I\001\CC\2083711b-2405-4081-a4bf-0619c8375f1b\FC_CFf_2083711b-2405-4081-a4bf-0619c8375f1b_2083711b-2405-4081-a4bf-0619c8375f1b.docx"/>
    <n v="212"/>
    <n v="0"/>
    <n v="0"/>
    <n v="0"/>
    <n v="0"/>
    <n v="0"/>
    <n v="0"/>
    <n v="0"/>
    <n v="0"/>
    <d v="2020-02-08T22:16:58"/>
    <d v="2020-02-09T00:53:57"/>
    <d v="2020-02-08T22:16:58"/>
    <n v="0"/>
    <n v="0"/>
    <n v="1"/>
    <n v="1880405"/>
    <n v="10"/>
    <n v="3"/>
    <n v="7965103"/>
    <n v="53"/>
    <n v="7"/>
    <n v="402968739"/>
    <n v="1428"/>
    <n v="153"/>
    <n v="3412460"/>
    <n v="7"/>
    <n v="153"/>
    <n v="5540867"/>
    <n v="17"/>
    <n v="153"/>
    <n v="29042275"/>
    <n v="76"/>
    <n v="153"/>
    <n v="411798454"/>
    <n v="1463"/>
    <n v="153"/>
    <n v="77036"/>
    <n v="3"/>
    <n v="0"/>
    <n v="3869902"/>
    <n v="14"/>
    <n v="0"/>
    <n v="16142165"/>
    <n v="60"/>
    <n v="0"/>
    <n v="402507545"/>
    <n v="1434"/>
    <n v="153"/>
    <s v="domain\PeerSvc"/>
    <x v="1704"/>
    <n v="1"/>
  </r>
  <r>
    <s v="\\FS1\2018\125161"/>
    <n v="8"/>
    <n v="3589499932"/>
    <n v="13072"/>
    <n v="1648"/>
    <n v="274594"/>
    <n v="10020577"/>
    <n v="2178094"/>
    <n v="347627747"/>
    <n v="0"/>
    <s v="\\FS1\2018\123456\2018\F\002\CC\2083711b-2405-4081-a4bf-0619c8375f1b\GLI.xml"/>
    <n v="8"/>
    <n v="0"/>
    <s v="\\FS1\2018\123456\2018\K\001\CC\2083711b-2405-4081-a4bf-0619c8375f1b\MASK_CFf_2083711b-2405-4081-a4bf-0619c8375f1b_2083711b-2405-4081-a4bf-0619c8375f1b.docx"/>
    <n v="214"/>
    <n v="0"/>
    <n v="0"/>
    <n v="0"/>
    <n v="0"/>
    <n v="0"/>
    <n v="0"/>
    <n v="5"/>
    <n v="1"/>
    <d v="2020-02-08T18:53:25"/>
    <d v="2020-02-09T01:09:31"/>
    <d v="2020-02-08T18:29:15"/>
    <n v="1228617"/>
    <n v="2"/>
    <n v="3"/>
    <n v="31572855"/>
    <n v="79"/>
    <n v="28"/>
    <n v="97688514"/>
    <n v="289"/>
    <n v="72"/>
    <n v="3496241256"/>
    <n v="12620"/>
    <n v="1648"/>
    <n v="20220189"/>
    <n v="31"/>
    <n v="1648"/>
    <n v="76812127"/>
    <n v="137"/>
    <n v="1648"/>
    <n v="234163986"/>
    <n v="470"/>
    <n v="1648"/>
    <n v="3589499932"/>
    <n v="13072"/>
    <n v="1648"/>
    <n v="3952031"/>
    <n v="4"/>
    <n v="0"/>
    <n v="52881975"/>
    <n v="101"/>
    <n v="1"/>
    <n v="146755135"/>
    <n v="328"/>
    <n v="8"/>
    <n v="3479159937"/>
    <n v="12582"/>
    <n v="1648"/>
    <s v="domain\PeerSvc"/>
    <x v="1705"/>
    <n v="1"/>
  </r>
  <r>
    <s v="\\FS1\2018\125162"/>
    <n v="8"/>
    <n v="3430724501"/>
    <n v="12400"/>
    <n v="1999"/>
    <n v="276671"/>
    <n v="19088369"/>
    <n v="1716220"/>
    <n v="299120054"/>
    <n v="0"/>
    <s v="\\FS1\2018\123456\2018\F\002\CC\2083711b-2405-4081-a4bf-0619c8375f1b\GLI.xml"/>
    <n v="8"/>
    <n v="0"/>
    <s v="\\FS1\2018\123456\2018\S\001\CC\2083711b-2405-4081-a4bf-0619c8375f1b\Cache_CFf_2083711b-2405-4081-a4bf-0619c8375f1b_2083711b-2405-4081-a4bf-0619c8375f1b.docx"/>
    <n v="215"/>
    <n v="0"/>
    <n v="0"/>
    <n v="0"/>
    <n v="0"/>
    <n v="0"/>
    <n v="0"/>
    <n v="2"/>
    <n v="1"/>
    <d v="2020-02-08T13:57:14"/>
    <d v="2020-02-09T01:09:13"/>
    <d v="2020-02-08T13:57:08"/>
    <n v="4146543"/>
    <n v="7"/>
    <n v="7"/>
    <n v="71823509"/>
    <n v="149"/>
    <n v="48"/>
    <n v="161099717"/>
    <n v="430"/>
    <n v="107"/>
    <n v="3302250064"/>
    <n v="11938"/>
    <n v="1999"/>
    <n v="24322730"/>
    <n v="43"/>
    <n v="1999"/>
    <n v="170680067"/>
    <n v="294"/>
    <n v="1999"/>
    <n v="340398914"/>
    <n v="703"/>
    <n v="1999"/>
    <n v="3430724501"/>
    <n v="12362"/>
    <n v="1999"/>
    <n v="6916742"/>
    <n v="12"/>
    <n v="0"/>
    <n v="116574497"/>
    <n v="202"/>
    <n v="6"/>
    <n v="232290932"/>
    <n v="493"/>
    <n v="23"/>
    <n v="3186737845"/>
    <n v="11710"/>
    <n v="1999"/>
    <s v="domain\PeerSvc"/>
    <x v="1706"/>
    <n v="1"/>
  </r>
  <r>
    <s v="\\FS1\2018\125163"/>
    <n v="9"/>
    <n v="11142324569"/>
    <n v="33643"/>
    <n v="3489"/>
    <n v="331192"/>
    <n v="30364625"/>
    <n v="3193558"/>
    <n v="2386214479"/>
    <n v="0"/>
    <s v="\\FS1\2018\123456\2018\I\004\CC\2083711b-2405-4081-a4bf-0619c8375f1b\Error\offd_2083711b-2405-4081-a4bf-0619c8375f1b_2083711b-2405-4081-a4bf-0619c8375f1b.docx"/>
    <n v="9"/>
    <n v="0"/>
    <s v="\\FS1\2018\123456\2018\K\001\CC\2083711b-2405-4081-a4bf-0619c8375f1b\Cache_CFf_2083711b-2405-4081-a4bf-0619c8375f1b_2083711b-2405-4081-a4bf-0619c8375f1b.docx"/>
    <n v="215"/>
    <n v="0"/>
    <n v="0"/>
    <n v="0"/>
    <n v="0"/>
    <n v="0"/>
    <n v="6"/>
    <n v="9"/>
    <n v="3"/>
    <d v="2020-02-08T23:28:13"/>
    <d v="2020-02-09T00:21:48"/>
    <d v="2020-02-08T23:28:13"/>
    <n v="0"/>
    <n v="0"/>
    <n v="33"/>
    <n v="87304107"/>
    <n v="279"/>
    <n v="98"/>
    <n v="4594890029"/>
    <n v="14509"/>
    <n v="2481"/>
    <n v="10592670346"/>
    <n v="30581"/>
    <n v="3489"/>
    <n v="68455355"/>
    <n v="100"/>
    <n v="3489"/>
    <n v="240625265"/>
    <n v="525"/>
    <n v="3489"/>
    <n v="5389091422"/>
    <n v="15810"/>
    <n v="3489"/>
    <n v="11142324569"/>
    <n v="33643"/>
    <n v="3489"/>
    <n v="66971089"/>
    <n v="97"/>
    <n v="0"/>
    <n v="172692434"/>
    <n v="367"/>
    <n v="25"/>
    <n v="2832676595"/>
    <n v="12411"/>
    <n v="467"/>
    <n v="10472737660"/>
    <n v="30488"/>
    <n v="3489"/>
    <s v="domain\PeerSvc"/>
    <x v="1707"/>
    <n v="1"/>
  </r>
  <r>
    <s v="\\FS1\2018\125164"/>
    <n v="8"/>
    <n v="22984939795"/>
    <n v="59834"/>
    <n v="4233"/>
    <n v="384145"/>
    <n v="105576472"/>
    <n v="5429940"/>
    <n v="4829341108"/>
    <n v="0"/>
    <s v="\\FS1\2018\123456\2018\Y\002\CC\2083711b-2405-4081-a4bf-0619c8375f1b\GLI.xml"/>
    <n v="8"/>
    <n v="0"/>
    <s v="\\FS1\2018\123456\2018\I\005\CC\2083711b-2405-4081-a4bf-0619c8375f1b\Cache_CFf_2083711b-2405-4081-a4bf-0619c8375f1b_2083711b-2405-4081-a4bf-0619c8375f1b.docx"/>
    <n v="215"/>
    <n v="0"/>
    <n v="0"/>
    <n v="0"/>
    <n v="0"/>
    <n v="0"/>
    <n v="6"/>
    <n v="6"/>
    <n v="5"/>
    <d v="2020-02-08T22:13:58"/>
    <d v="2020-02-09T01:24:52"/>
    <d v="2020-02-08T22:13:57"/>
    <n v="139383455"/>
    <n v="126"/>
    <n v="69"/>
    <n v="396298407"/>
    <n v="951"/>
    <n v="130"/>
    <n v="4636513008"/>
    <n v="12498"/>
    <n v="1522"/>
    <n v="21736300059"/>
    <n v="53256"/>
    <n v="4233"/>
    <n v="502850175"/>
    <n v="455"/>
    <n v="4233"/>
    <n v="1008928381"/>
    <n v="1416"/>
    <n v="4233"/>
    <n v="7740802292"/>
    <n v="16076"/>
    <n v="4233"/>
    <n v="22984939795"/>
    <n v="59833"/>
    <n v="4233"/>
    <n v="444273021"/>
    <n v="395"/>
    <n v="2"/>
    <n v="786431956"/>
    <n v="1242"/>
    <n v="25"/>
    <n v="3472805741"/>
    <n v="11405"/>
    <n v="262"/>
    <n v="21451059925"/>
    <n v="53123"/>
    <n v="4233"/>
    <s v="domain\PeerSvc"/>
    <x v="1708"/>
    <n v="1"/>
  </r>
  <r>
    <s v="\\FS1\2018\125165"/>
    <n v="8"/>
    <n v="7334143377"/>
    <n v="14469"/>
    <n v="1664"/>
    <n v="506886"/>
    <n v="49978684"/>
    <n v="4407538"/>
    <n v="785426788"/>
    <n v="0"/>
    <s v="\\FS1\2018\123456\2018\I\001\PC\SP\2083711b-2405-4081-a4bf-0619c8375f1b\"/>
    <n v="8"/>
    <n v="0"/>
    <s v="\\FS1\2018\123456\2018\C\001\CC\2083711b-2405-4081-a4bf-0619c8375f1b\Cache_CFf_2083711b-2405-4081-a4bf-0619c8375f1b_2083711b-2405-4081-a4bf-0619c8375f1b.docx"/>
    <n v="215"/>
    <n v="0"/>
    <n v="0"/>
    <n v="0"/>
    <n v="0"/>
    <n v="0"/>
    <n v="0"/>
    <n v="5"/>
    <n v="1"/>
    <d v="2020-02-08T15:13:36"/>
    <d v="2020-02-09T01:14:24"/>
    <d v="2020-02-08T15:11:40"/>
    <n v="2143461"/>
    <n v="5"/>
    <n v="7"/>
    <n v="99965549"/>
    <n v="81"/>
    <n v="30"/>
    <n v="229136480"/>
    <n v="571"/>
    <n v="127"/>
    <n v="7103342436"/>
    <n v="13182"/>
    <n v="1664"/>
    <n v="16667497"/>
    <n v="28"/>
    <n v="1664"/>
    <n v="210558150"/>
    <n v="141"/>
    <n v="1664"/>
    <n v="515209164"/>
    <n v="918"/>
    <n v="1664"/>
    <n v="7334143377"/>
    <n v="14469"/>
    <n v="1664"/>
    <n v="6640798"/>
    <n v="10"/>
    <n v="0"/>
    <n v="111654615"/>
    <n v="90"/>
    <n v="3"/>
    <n v="233919263"/>
    <n v="574"/>
    <n v="21"/>
    <n v="6906303048"/>
    <n v="12964"/>
    <n v="1664"/>
    <s v="domain\PeerSvc"/>
    <x v="1709"/>
    <n v="1"/>
  </r>
  <r>
    <s v="\\FS1\2018\125166"/>
    <n v="8"/>
    <n v="2084326913"/>
    <n v="8884"/>
    <n v="866"/>
    <n v="234615"/>
    <n v="57309832"/>
    <n v="2406844"/>
    <n v="440469088"/>
    <n v="0"/>
    <s v="\\FS1\2018\123456\2018\I\001\PC\SP\2083711b-2405-4081-a4bf-0619c8375f1b\"/>
    <n v="8"/>
    <n v="0"/>
    <s v="\\FS1\2018\123456\2018\K\001\CC\2083711b-2405-4081-a4bf-0619c8375f1b\MASK_CFf_2083711b-2405-4081-a4bf-0619c8375f1b_2083711b-2405-4081-a4bf-0619c8375f1b.docx"/>
    <n v="214"/>
    <n v="0"/>
    <n v="0"/>
    <n v="0"/>
    <n v="0"/>
    <n v="0"/>
    <n v="0"/>
    <n v="2"/>
    <n v="0"/>
    <d v="2020-02-08T13:40:58"/>
    <d v="2020-02-09T01:05:52"/>
    <d v="2020-02-08T13:40:50"/>
    <n v="1570171"/>
    <n v="2"/>
    <n v="2"/>
    <n v="16584258"/>
    <n v="37"/>
    <n v="16"/>
    <n v="75431114"/>
    <n v="148"/>
    <n v="33"/>
    <n v="2058130512"/>
    <n v="8815"/>
    <n v="866"/>
    <n v="8531573"/>
    <n v="11"/>
    <n v="866"/>
    <n v="34345125"/>
    <n v="61"/>
    <n v="866"/>
    <n v="152915931"/>
    <n v="233"/>
    <n v="866"/>
    <n v="2084326913"/>
    <n v="8884"/>
    <n v="866"/>
    <n v="1994842"/>
    <n v="3"/>
    <n v="0"/>
    <n v="25693458"/>
    <n v="47"/>
    <n v="1"/>
    <n v="101783652"/>
    <n v="165"/>
    <n v="3"/>
    <n v="2027778641"/>
    <n v="8744"/>
    <n v="866"/>
    <s v="domain\PeerSvc"/>
    <x v="1710"/>
    <n v="1"/>
  </r>
  <r>
    <s v="\\FS1\2018\125167"/>
    <n v="8"/>
    <n v="5083670499"/>
    <n v="14238"/>
    <n v="1199"/>
    <n v="357049"/>
    <n v="19209926"/>
    <n v="4239925"/>
    <n v="867214970"/>
    <n v="0"/>
    <s v="\\FS1\2018\123456\2018\I\001\CC\2083711b-2405-4081-a4bf-0619c8375f1b\CFf_2083711b-2405-4081-a4bf-0619c8375f1b_2083711b-2405-4081-a4bf-0619c8375f1b.docx"/>
    <n v="8"/>
    <n v="0"/>
    <s v="\\FS1\2018\123456\2018\I\001\CC\2083711b-2405-4081-a4bf-0619c8375f1b\FC_CF_37300_2083711b-2405-4081-a4bf-0619c8375f1b_2083711b-2405-4081-a4bf-0619c8375f1b.docx"/>
    <n v="215"/>
    <n v="0"/>
    <n v="0"/>
    <n v="0"/>
    <n v="0"/>
    <n v="0"/>
    <n v="2"/>
    <n v="4"/>
    <n v="1"/>
    <d v="2020-02-08T15:17:42"/>
    <d v="2020-02-09T00:55:05"/>
    <d v="2020-02-08T15:11:23"/>
    <n v="0"/>
    <n v="0"/>
    <n v="5"/>
    <n v="5328150"/>
    <n v="35"/>
    <n v="20"/>
    <n v="539664169"/>
    <n v="1876"/>
    <n v="410"/>
    <n v="4832251552"/>
    <n v="13082"/>
    <n v="1199"/>
    <n v="13887946"/>
    <n v="11"/>
    <n v="1199"/>
    <n v="58580202"/>
    <n v="80"/>
    <n v="1199"/>
    <n v="630369165"/>
    <n v="1996"/>
    <n v="1199"/>
    <n v="5083670499"/>
    <n v="14238"/>
    <n v="1199"/>
    <n v="9741599"/>
    <n v="9"/>
    <n v="0"/>
    <n v="49339269"/>
    <n v="66"/>
    <n v="3"/>
    <n v="331456378"/>
    <n v="1699"/>
    <n v="108"/>
    <n v="4765982058"/>
    <n v="12987"/>
    <n v="1199"/>
    <s v="domain\PeerSvc"/>
    <x v="1711"/>
    <n v="1"/>
  </r>
  <r>
    <s v="\\FS1\2018\125168"/>
    <n v="8"/>
    <n v="3227674479"/>
    <n v="9567"/>
    <n v="1220"/>
    <n v="337375"/>
    <n v="5262600"/>
    <n v="2645634"/>
    <n v="380048635"/>
    <n v="0"/>
    <s v="\\FS1\2018\123456\2018\S\002\CC\2083711b-2405-4081-a4bf-0619c8375f1b\GLI.xml"/>
    <n v="8"/>
    <n v="0"/>
    <s v="\\FS1\2018\123456\2018\P\001\CC\2083711b-2405-4081-a4bf-0619c8375f1b\FC_CFf_2083711b-2405-4081-a4bf-0619c8375f1b_2083711b-2405-4081-a4bf-0619c8375f1b.docx"/>
    <n v="212"/>
    <n v="0"/>
    <n v="0"/>
    <n v="0"/>
    <n v="0"/>
    <n v="0"/>
    <n v="0"/>
    <n v="6"/>
    <n v="1"/>
    <d v="2020-02-09T03:22:48"/>
    <d v="2020-02-09T04:26:50"/>
    <d v="2020-02-09T03:22:48"/>
    <n v="0"/>
    <n v="0"/>
    <n v="12"/>
    <n v="12004390"/>
    <n v="38"/>
    <n v="27"/>
    <n v="854774288"/>
    <n v="2283"/>
    <n v="352"/>
    <n v="2981373200"/>
    <n v="8292"/>
    <n v="1220"/>
    <n v="33115378"/>
    <n v="43"/>
    <n v="1220"/>
    <n v="72618984"/>
    <n v="114"/>
    <n v="1220"/>
    <n v="1371381203"/>
    <n v="3054"/>
    <n v="1220"/>
    <n v="3227674479"/>
    <n v="9565"/>
    <n v="1220"/>
    <n v="32356729"/>
    <n v="42"/>
    <n v="0"/>
    <n v="62872966"/>
    <n v="96"/>
    <n v="3"/>
    <n v="765277724"/>
    <n v="2144"/>
    <n v="68"/>
    <n v="2979851383"/>
    <n v="8386"/>
    <n v="1220"/>
    <s v="domain\PeerSvc"/>
    <x v="1712"/>
    <n v="1"/>
  </r>
  <r>
    <s v="\\FS1\2018\125169"/>
    <n v="8"/>
    <n v="352885355"/>
    <n v="1249"/>
    <n v="122"/>
    <n v="282534"/>
    <n v="6284147"/>
    <n v="2892502"/>
    <n v="197092770"/>
    <n v="0"/>
    <s v="\\FS1\2018\123456\2018\F\001\CC\2083711b-2405-4081-a4bf-0619c8375f1b\GMI.xml"/>
    <n v="8"/>
    <n v="0"/>
    <s v="\\FS1\2018\123456\2018\F\001\CC\2083711b-2405-4081-a4bf-0619c8375f1b\FC_CF_1_2083711b-2405-4081-a4bf-0619c8375f1b_2083711b-2405-4081-a4bf-0619c8375f1b.docx"/>
    <n v="211"/>
    <n v="0"/>
    <n v="0"/>
    <n v="0"/>
    <n v="0"/>
    <n v="0"/>
    <n v="0"/>
    <n v="0"/>
    <n v="0"/>
    <d v="2020-02-07T14:20:15"/>
    <d v="2020-02-09T00:02:32"/>
    <d v="2020-02-07T13:38:25"/>
    <n v="0"/>
    <n v="0"/>
    <n v="0"/>
    <n v="3384841"/>
    <n v="8"/>
    <n v="4"/>
    <n v="115506750"/>
    <n v="433"/>
    <n v="76"/>
    <n v="337862089"/>
    <n v="1168"/>
    <n v="122"/>
    <n v="504496"/>
    <n v="1"/>
    <n v="122"/>
    <n v="6340988"/>
    <n v="11"/>
    <n v="122"/>
    <n v="145726435"/>
    <n v="470"/>
    <n v="122"/>
    <n v="352885355"/>
    <n v="1249"/>
    <n v="122"/>
    <n v="0"/>
    <n v="0"/>
    <n v="0"/>
    <n v="3856258"/>
    <n v="8"/>
    <n v="0"/>
    <n v="84868140"/>
    <n v="392"/>
    <n v="15"/>
    <n v="326758093"/>
    <n v="1154"/>
    <n v="122"/>
    <s v="domain\PeerSvc"/>
    <x v="1713"/>
    <n v="1"/>
  </r>
  <r>
    <s v="\\FS1\2018\125170"/>
    <n v="8"/>
    <n v="13675189242"/>
    <n v="42656"/>
    <n v="3701"/>
    <n v="320592"/>
    <n v="166917169"/>
    <n v="3694998"/>
    <n v="1457665909"/>
    <n v="0"/>
    <s v="\\FS1\2018\123456\2018\P\001\PC\PP\2083711b-2405-4081-a4bf-0619c8375f1b.cp"/>
    <n v="8"/>
    <n v="0"/>
    <s v="\\FS1\2018\123456\2018\C\001\CC\2083711b-2405-4081-a4bf-0619c8375f1b\Cache_CF_1200_2083711b-2405-4081-a4bf-0619c8375f1b_2083711b-2405-4081-a4bf-0619c8375f1b.docx"/>
    <n v="217"/>
    <n v="0"/>
    <n v="0"/>
    <n v="0"/>
    <n v="0"/>
    <n v="0"/>
    <n v="4"/>
    <n v="13"/>
    <n v="3"/>
    <d v="2020-02-08T22:45:06"/>
    <d v="2020-02-09T01:24:31"/>
    <d v="2020-02-08T21:57:56"/>
    <n v="8949719"/>
    <n v="53"/>
    <n v="22"/>
    <n v="109704743"/>
    <n v="423"/>
    <n v="84"/>
    <n v="1273323220"/>
    <n v="2361"/>
    <n v="216"/>
    <n v="12914998069"/>
    <n v="39084"/>
    <n v="3701"/>
    <n v="145561033"/>
    <n v="125"/>
    <n v="3701"/>
    <n v="445874486"/>
    <n v="644"/>
    <n v="3701"/>
    <n v="3837752478"/>
    <n v="4938"/>
    <n v="3701"/>
    <n v="13675189242"/>
    <n v="42656"/>
    <n v="3701"/>
    <n v="34078800"/>
    <n v="72"/>
    <n v="1"/>
    <n v="341263475"/>
    <n v="555"/>
    <n v="7"/>
    <n v="1948949245"/>
    <n v="2651"/>
    <n v="31"/>
    <n v="12445177175"/>
    <n v="38838"/>
    <n v="3701"/>
    <s v="domain\PeerSvc"/>
    <x v="1714"/>
    <n v="1"/>
  </r>
  <r>
    <s v="\\FS1\2018\125171"/>
    <n v="8"/>
    <n v="11721771073"/>
    <n v="34701"/>
    <n v="2702"/>
    <n v="337793"/>
    <n v="37307685"/>
    <n v="4338183"/>
    <n v="1048734804"/>
    <n v="0"/>
    <s v="\\FS1\2018\123456\2018\F\003\CC\2083711b-2405-4081-a4bf-0619c8375f1b\GLI.xml"/>
    <n v="8"/>
    <n v="0"/>
    <s v="\\FS1\2018\123456\2018\F\001\CC\2083711b-2405-4081-a4bf-0619c8375f1b\Cache_CFf_2083711b-2405-4081-a4bf-0619c8375f1b_2083711b-2405-4081-a4bf-0619c8375f1b.docx"/>
    <n v="215"/>
    <n v="0"/>
    <n v="0"/>
    <n v="0"/>
    <n v="0"/>
    <n v="0"/>
    <n v="3"/>
    <n v="11"/>
    <n v="3"/>
    <d v="2020-02-09T00:31:56"/>
    <d v="2020-02-09T01:24:54"/>
    <d v="2020-02-09T00:31:56"/>
    <n v="977201"/>
    <n v="4"/>
    <n v="37"/>
    <n v="61071110"/>
    <n v="239"/>
    <n v="71"/>
    <n v="3886834210"/>
    <n v="10862"/>
    <n v="1373"/>
    <n v="11486205299"/>
    <n v="33485"/>
    <n v="2702"/>
    <n v="137944732"/>
    <n v="192"/>
    <n v="2702"/>
    <n v="289707042"/>
    <n v="493"/>
    <n v="2702"/>
    <n v="4981799873"/>
    <n v="11961"/>
    <n v="2702"/>
    <n v="11721771073"/>
    <n v="34701"/>
    <n v="2702"/>
    <n v="115575881"/>
    <n v="138"/>
    <n v="0"/>
    <n v="244620762"/>
    <n v="408"/>
    <n v="5"/>
    <n v="2833637943"/>
    <n v="9983"/>
    <n v="315"/>
    <n v="11094445570"/>
    <n v="33082"/>
    <n v="2702"/>
    <s v="domain\PeerSvc"/>
    <x v="1715"/>
    <n v="1"/>
  </r>
  <r>
    <s v="\\FS1\2018\125172"/>
    <n v="8"/>
    <n v="30012217978"/>
    <n v="107847"/>
    <n v="14652"/>
    <n v="278285"/>
    <n v="156691721"/>
    <n v="2048335"/>
    <n v="1311485262"/>
    <n v="0"/>
    <s v="\\FS1\2018\123456\2018\Y\001\CC\2083711b-2405-4081-a4bf-0619c8375f1b\GLI.xml"/>
    <n v="8"/>
    <n v="0"/>
    <s v="\\FS1\2018\123456\2018\P\001\CC\2083711b-2405-4081-a4bf-0619c8375f1b\Cache_CFf_2083711b-2405-4081-a4bf-0619c8375f1b_2083711b-2405-4081-a4bf-0619c8375f1b.docx"/>
    <n v="215"/>
    <n v="0"/>
    <n v="0"/>
    <n v="0"/>
    <n v="0"/>
    <n v="0"/>
    <n v="0"/>
    <n v="18"/>
    <n v="17"/>
    <d v="2020-02-08T20:58:08"/>
    <d v="2020-02-09T01:24:54"/>
    <d v="2020-02-08T20:56:52"/>
    <n v="66879675"/>
    <n v="118"/>
    <n v="400"/>
    <n v="1045312790"/>
    <n v="3051"/>
    <n v="807"/>
    <n v="8611816271"/>
    <n v="53290"/>
    <n v="8732"/>
    <n v="29987097804"/>
    <n v="107723"/>
    <n v="14652"/>
    <n v="455804024"/>
    <n v="1544"/>
    <n v="14652"/>
    <n v="2277494892"/>
    <n v="6064"/>
    <n v="14652"/>
    <n v="10239420440"/>
    <n v="55762"/>
    <n v="14652"/>
    <n v="30012217978"/>
    <n v="107847"/>
    <n v="14652"/>
    <n v="221372675"/>
    <n v="1195"/>
    <n v="2"/>
    <n v="1499170854"/>
    <n v="4398"/>
    <n v="119"/>
    <n v="5954039088"/>
    <n v="47929"/>
    <n v="6382"/>
    <n v="29980914192"/>
    <n v="107733"/>
    <n v="14652"/>
    <s v="domain\PeerSvc"/>
    <x v="1716"/>
    <n v="1"/>
  </r>
  <r>
    <s v="\\FS1\2018\125173"/>
    <n v="8"/>
    <n v="1090573146"/>
    <n v="4505"/>
    <n v="456"/>
    <n v="242080"/>
    <n v="6528418"/>
    <n v="2391607"/>
    <n v="299507080"/>
    <n v="0"/>
    <s v="\\FS1\2018\123456\2018\I\001\CC\2083711b-2405-4081-a4bf-0619c8375f1b\GMI.xml"/>
    <n v="8"/>
    <n v="0"/>
    <s v="\\FS1\2018\123456\2018\I\001\CC\2083711b-2405-4081-a4bf-0619c8375f1b\FC_CFf_2083711b-2405-4081-a4bf-0619c8375f1b_2083711b-2405-4081-a4bf-0619c8375f1b.docx"/>
    <n v="212"/>
    <n v="0"/>
    <n v="0"/>
    <n v="0"/>
    <n v="0"/>
    <n v="0"/>
    <n v="0"/>
    <n v="0"/>
    <n v="0"/>
    <d v="2020-02-09T04:42:01"/>
    <d v="2020-02-09T04:42:02"/>
    <d v="2020-02-09T04:42:00"/>
    <n v="552020"/>
    <n v="4"/>
    <n v="13"/>
    <n v="12167232"/>
    <n v="48"/>
    <n v="19"/>
    <n v="87373816"/>
    <n v="199"/>
    <n v="43"/>
    <n v="1053735053"/>
    <n v="4343"/>
    <n v="456"/>
    <n v="13206423"/>
    <n v="45"/>
    <n v="456"/>
    <n v="42840767"/>
    <n v="105"/>
    <n v="456"/>
    <n v="171106578"/>
    <n v="305"/>
    <n v="456"/>
    <n v="1090573146"/>
    <n v="4505"/>
    <n v="456"/>
    <n v="12067707"/>
    <n v="37"/>
    <n v="0"/>
    <n v="29868067"/>
    <n v="84"/>
    <n v="1"/>
    <n v="115802520"/>
    <n v="235"/>
    <n v="8"/>
    <n v="968865411"/>
    <n v="4252"/>
    <n v="456"/>
    <s v="domain\PeerSvc"/>
    <x v="1717"/>
    <n v="1"/>
  </r>
  <r>
    <s v="\\FS1\2018\125174"/>
    <n v="9"/>
    <n v="208832546831"/>
    <n v="324690"/>
    <n v="23383"/>
    <n v="643175"/>
    <n v="281979008"/>
    <n v="8930956"/>
    <n v="10390065606"/>
    <n v="0"/>
    <s v="\\FS1\2018\123456\2018\C\012\PC\SP\2083711b-2405-4081-a4bf-0619c8375f1b\18uv1"/>
    <n v="9"/>
    <n v="0"/>
    <s v="\\FS1\2018\123456\2018\S\012\CC\2083711b-2405-4081-a4bf-0619c8375f1b\Cache_CF_1000_2083711b-2405-4081-a4bf-0619c8375f1b_2083711b-2405-4081-a4bf-0619c8375f1b.docx"/>
    <n v="217"/>
    <n v="0"/>
    <n v="0"/>
    <n v="0"/>
    <n v="0"/>
    <n v="0"/>
    <n v="39"/>
    <n v="49"/>
    <n v="31"/>
    <d v="2020-02-08T22:42:51"/>
    <d v="2020-02-09T01:24:56"/>
    <d v="2020-02-08T21:41:22"/>
    <n v="188612663"/>
    <n v="321"/>
    <n v="254"/>
    <n v="1494618995"/>
    <n v="2707"/>
    <n v="512"/>
    <n v="48006934765"/>
    <n v="49344"/>
    <n v="4463"/>
    <n v="198941907446"/>
    <n v="274516"/>
    <n v="23383"/>
    <n v="2735423225"/>
    <n v="2070"/>
    <n v="23383"/>
    <n v="5386437125"/>
    <n v="5628"/>
    <n v="23383"/>
    <n v="90030590029"/>
    <n v="79252"/>
    <n v="23383"/>
    <n v="208832546831"/>
    <n v="324690"/>
    <n v="23383"/>
    <n v="2294017194"/>
    <n v="1665"/>
    <n v="5"/>
    <n v="4375955800"/>
    <n v="4456"/>
    <n v="58"/>
    <n v="47049818558"/>
    <n v="49257"/>
    <n v="1073"/>
    <n v="195345465521"/>
    <n v="274297"/>
    <n v="23383"/>
    <s v="domain\PeerSvc"/>
    <x v="1718"/>
    <n v="1"/>
  </r>
  <r>
    <s v="\\FS1\2018\125175"/>
    <n v="8"/>
    <n v="552022529"/>
    <n v="1924"/>
    <n v="233"/>
    <n v="286913"/>
    <n v="12525769"/>
    <n v="2369195"/>
    <n v="289066311"/>
    <n v="0"/>
    <s v="\\FS1\2018\123456\2018\I\002\CC\2083711b-2405-4081-a4bf-0619c8375f1b\GLI.xml"/>
    <n v="8"/>
    <n v="0"/>
    <s v="\\FS1\2018\123456\2018\I\002\CC\2083711b-2405-4081-a4bf-0619c8375f1b\CFf_2083711b-2405-4081-a4bf-0619c8375f1b_2083711b-2405-4081-a4bf-0619c8375f1b.docx"/>
    <n v="209"/>
    <n v="0"/>
    <n v="0"/>
    <n v="0"/>
    <n v="0"/>
    <n v="0"/>
    <n v="0"/>
    <n v="0"/>
    <n v="0"/>
    <d v="2020-02-01T16:47:02"/>
    <d v="2020-02-08T21:18:04"/>
    <d v="2020-02-01T16:39:44"/>
    <n v="0"/>
    <n v="0"/>
    <n v="0"/>
    <n v="0"/>
    <n v="0"/>
    <n v="0"/>
    <n v="1704928"/>
    <n v="14"/>
    <n v="7"/>
    <n v="510577664"/>
    <n v="1684"/>
    <n v="233"/>
    <n v="0"/>
    <n v="0"/>
    <n v="233"/>
    <n v="978712"/>
    <n v="8"/>
    <n v="233"/>
    <n v="6156958"/>
    <n v="21"/>
    <n v="233"/>
    <n v="552022529"/>
    <n v="1924"/>
    <n v="233"/>
    <n v="0"/>
    <n v="0"/>
    <n v="0"/>
    <n v="0"/>
    <n v="0"/>
    <n v="0"/>
    <n v="4843960"/>
    <n v="17"/>
    <n v="0"/>
    <n v="505136700"/>
    <n v="1694"/>
    <n v="233"/>
    <s v="domain\PeerSvc"/>
    <x v="1719"/>
    <n v="1"/>
  </r>
  <r>
    <s v="\\FS1\2018\125176"/>
    <n v="8"/>
    <n v="673591534"/>
    <n v="1110"/>
    <n v="142"/>
    <n v="606839"/>
    <n v="14961591"/>
    <n v="4743602"/>
    <n v="295634741"/>
    <n v="0"/>
    <s v="\\FS1\2018\123456\2018\C\001\CC\2083711b-2405-4081-a4bf-0619c8375f1b\GLI.xml"/>
    <n v="8"/>
    <n v="0"/>
    <s v="\\FS1\2018\123456\2018\C\001\CC\2083711b-2405-4081-a4bf-0619c8375f1b\CFf_2083711b-2405-4081-a4bf-0619c8375f1b_2083711b-2405-4081-a4bf-0619c8375f1b.docx"/>
    <n v="209"/>
    <n v="0"/>
    <n v="0"/>
    <n v="0"/>
    <n v="0"/>
    <n v="0"/>
    <n v="0"/>
    <n v="0"/>
    <n v="0"/>
    <d v="2020-02-08T21:34:15"/>
    <d v="2020-02-09T01:20:18"/>
    <d v="2020-02-08T21:34:15"/>
    <n v="0"/>
    <n v="0"/>
    <n v="3"/>
    <n v="1019097"/>
    <n v="1"/>
    <n v="4"/>
    <n v="5940739"/>
    <n v="51"/>
    <n v="13"/>
    <n v="655759576"/>
    <n v="1034"/>
    <n v="142"/>
    <n v="36035903"/>
    <n v="16"/>
    <n v="142"/>
    <n v="41316922"/>
    <n v="20"/>
    <n v="142"/>
    <n v="108235507"/>
    <n v="91"/>
    <n v="142"/>
    <n v="673591534"/>
    <n v="1110"/>
    <n v="142"/>
    <n v="36035903"/>
    <n v="16"/>
    <n v="0"/>
    <n v="40297825"/>
    <n v="19"/>
    <n v="0"/>
    <n v="84957421"/>
    <n v="74"/>
    <n v="0"/>
    <n v="546273247"/>
    <n v="965"/>
    <n v="142"/>
    <s v="domain\PeerSvc"/>
    <x v="1720"/>
    <n v="1"/>
  </r>
  <r>
    <s v="\\FS1\2018\125177"/>
    <n v="8"/>
    <n v="4226050390"/>
    <n v="8886"/>
    <n v="701"/>
    <n v="475585"/>
    <n v="48846171"/>
    <n v="6028602"/>
    <n v="3000137290"/>
    <n v="0"/>
    <s v="\\FS1\2018\123456\2018\S\001\CC\2083711b-2405-4081-a4bf-0619c8375f1b\GMI.xml"/>
    <n v="8"/>
    <n v="0"/>
    <s v="\\FS1\2018\123456\2018\C\001\CC\2083711b-2405-4081-a4bf-0619c8375f1b\Cache_CF_34_2083711b-2405-4081-a4bf-0619c8375f1b_2083711b-2405-4081-a4bf-0619c8375f1b.docx"/>
    <n v="215"/>
    <n v="0"/>
    <n v="0"/>
    <n v="0"/>
    <n v="0"/>
    <n v="0"/>
    <n v="1"/>
    <n v="1"/>
    <n v="0"/>
    <d v="2020-02-09T02:51:47"/>
    <d v="2020-02-09T03:25:27"/>
    <d v="2020-02-09T02:51:46"/>
    <n v="32504870"/>
    <n v="65"/>
    <n v="19"/>
    <n v="121476999"/>
    <n v="204"/>
    <n v="33"/>
    <n v="1508231755"/>
    <n v="2751"/>
    <n v="421"/>
    <n v="4046668581"/>
    <n v="8127"/>
    <n v="701"/>
    <n v="151133477"/>
    <n v="127"/>
    <n v="701"/>
    <n v="282534029"/>
    <n v="287"/>
    <n v="701"/>
    <n v="1903182567"/>
    <n v="3122"/>
    <n v="701"/>
    <n v="4226050390"/>
    <n v="8885"/>
    <n v="701"/>
    <n v="113314068"/>
    <n v="93"/>
    <n v="0"/>
    <n v="171012658"/>
    <n v="219"/>
    <n v="2"/>
    <n v="1018990909"/>
    <n v="2454"/>
    <n v="38"/>
    <n v="3763060062"/>
    <n v="7866"/>
    <n v="701"/>
    <s v="domain\PeerSvc"/>
    <x v="1721"/>
    <n v="1"/>
  </r>
  <r>
    <s v="\\FS1\2018\125178"/>
    <n v="8"/>
    <n v="3170968231"/>
    <n v="15137"/>
    <n v="938"/>
    <n v="209484"/>
    <n v="4389507"/>
    <n v="3380563"/>
    <n v="944474322"/>
    <n v="0"/>
    <s v="\\FS1\2018\123456\2018\F\001\PC\SP\2083711b-2405-4081-a4bf-0619c8375f1b\"/>
    <n v="8"/>
    <n v="0"/>
    <s v="\\FS1\2018\123456\2018\F\001\CC\2083711b-2405-4081-a4bf-0619c8375f1b\Cache_offd_2083711b-2405-4081-a4bf-0619c8375f1b_2083711b-2405-4081-a4bf-0619c8375f1b.docx"/>
    <n v="210"/>
    <n v="0"/>
    <n v="0"/>
    <n v="0"/>
    <n v="0"/>
    <n v="0"/>
    <n v="1"/>
    <n v="3"/>
    <n v="1"/>
    <d v="2020-02-07T15:42:37"/>
    <d v="2020-02-09T00:52:34"/>
    <d v="2020-02-07T15:42:32"/>
    <n v="0"/>
    <n v="0"/>
    <n v="0"/>
    <n v="9011198"/>
    <n v="40"/>
    <n v="16"/>
    <n v="1355550622"/>
    <n v="6749"/>
    <n v="742"/>
    <n v="3012377372"/>
    <n v="14230"/>
    <n v="938"/>
    <n v="2095202"/>
    <n v="2"/>
    <n v="938"/>
    <n v="60008907"/>
    <n v="112"/>
    <n v="938"/>
    <n v="1484917424"/>
    <n v="6915"/>
    <n v="938"/>
    <n v="3170968231"/>
    <n v="15137"/>
    <n v="938"/>
    <n v="0"/>
    <n v="0"/>
    <n v="0"/>
    <n v="10620461"/>
    <n v="39"/>
    <n v="5"/>
    <n v="894903849"/>
    <n v="6068"/>
    <n v="112"/>
    <n v="2924397157"/>
    <n v="14079"/>
    <n v="938"/>
    <s v="domain\PeerSvc"/>
    <x v="1722"/>
    <n v="1"/>
  </r>
  <r>
    <s v="\\FS1\2018\125179"/>
    <n v="8"/>
    <n v="792569510"/>
    <n v="1637"/>
    <n v="197"/>
    <n v="484159"/>
    <n v="19446117"/>
    <n v="4023195"/>
    <n v="369929961"/>
    <n v="0"/>
    <s v="\\FS1\2018\123456\2018\P\001\CC\2083711b-2405-4081-a4bf-0619c8375f1b\GMI.xml"/>
    <n v="8"/>
    <n v="0"/>
    <s v="\\FS1\2018\123456\2018\P\001\CC\2083711b-2405-4081-a4bf-0619c8375f1b\FC_CF2083711b-2405-4081-a4bf-0619c8375f1b_2083711b-2405-4081-a4bf-0619c8375f1b.docx"/>
    <n v="212"/>
    <n v="0"/>
    <n v="0"/>
    <n v="0"/>
    <n v="0"/>
    <n v="0"/>
    <n v="0"/>
    <n v="0"/>
    <n v="0"/>
    <d v="2020-02-08T18:13:17"/>
    <d v="2020-02-09T01:08:01"/>
    <d v="2020-02-08T18:13:14"/>
    <n v="558414"/>
    <n v="1"/>
    <n v="2"/>
    <n v="2721511"/>
    <n v="4"/>
    <n v="4"/>
    <n v="24024844"/>
    <n v="35"/>
    <n v="10"/>
    <n v="746694889"/>
    <n v="1490"/>
    <n v="197"/>
    <n v="5256193"/>
    <n v="6"/>
    <n v="197"/>
    <n v="8303264"/>
    <n v="11"/>
    <n v="197"/>
    <n v="49969181"/>
    <n v="57"/>
    <n v="197"/>
    <n v="792569510"/>
    <n v="1637"/>
    <n v="197"/>
    <n v="3205896"/>
    <n v="4"/>
    <n v="0"/>
    <n v="5359116"/>
    <n v="7"/>
    <n v="0"/>
    <n v="27391276"/>
    <n v="38"/>
    <n v="2"/>
    <n v="666954677"/>
    <n v="1425"/>
    <n v="197"/>
    <s v="domain\PeerSvc"/>
    <x v="1723"/>
    <n v="1"/>
  </r>
  <r>
    <s v="\\FS1\2018\125180"/>
    <n v="8"/>
    <n v="107982150"/>
    <n v="224"/>
    <n v="37"/>
    <n v="482063"/>
    <n v="2730878"/>
    <n v="2918436"/>
    <n v="55414716"/>
    <n v="0"/>
    <s v="\\FS1\2018\123456\2018\I\001\CC\2083711b-2405-4081-a4bf-0619c8375f1b\GLI.xml"/>
    <n v="8"/>
    <n v="0"/>
    <s v="\\FS1\2018\123456\2018\I\001\CC\2083711b-2405-4081-a4bf-0619c8375f1b\CFf_2083711b-2405-4081-a4bf-0619c8375f1b_2083711b-2405-4081-a4bf-0619c8375f1b.docx"/>
    <n v="209"/>
    <n v="0"/>
    <n v="0"/>
    <n v="0"/>
    <n v="0"/>
    <n v="0"/>
    <n v="0"/>
    <n v="0"/>
    <n v="0"/>
    <d v="2020-01-21T18:55:13"/>
    <d v="2020-02-08T21:15:21"/>
    <d v="2020-01-21T18:38:24"/>
    <n v="0"/>
    <n v="0"/>
    <n v="0"/>
    <n v="0"/>
    <n v="0"/>
    <n v="0"/>
    <n v="26836213"/>
    <n v="23"/>
    <n v="3"/>
    <n v="96164149"/>
    <n v="192"/>
    <n v="37"/>
    <n v="0"/>
    <n v="0"/>
    <n v="37"/>
    <n v="0"/>
    <n v="0"/>
    <n v="37"/>
    <n v="42942281"/>
    <n v="43"/>
    <n v="37"/>
    <n v="107982150"/>
    <n v="224"/>
    <n v="37"/>
    <n v="0"/>
    <n v="0"/>
    <n v="0"/>
    <n v="0"/>
    <n v="0"/>
    <n v="0"/>
    <n v="29760458"/>
    <n v="25"/>
    <n v="0"/>
    <n v="91861012"/>
    <n v="187"/>
    <n v="37"/>
    <s v="domain\PeerSvc"/>
    <x v="1724"/>
    <n v="1"/>
  </r>
  <r>
    <s v="\\FS1\2018\125181"/>
    <n v="8"/>
    <n v="951542773"/>
    <n v="2589"/>
    <n v="277"/>
    <n v="367532"/>
    <n v="8355604"/>
    <n v="3435172"/>
    <n v="421371621"/>
    <n v="0"/>
    <s v="\\FS1\2018\123456\2018\K\001\CC\2083711b-2405-4081-a4bf-0619c8375f1b\GLI.xml"/>
    <n v="8"/>
    <n v="0"/>
    <s v="\\FS1\2018\123456\2018\K\001\CC\2083711b-2405-4081-a4bf-0619c8375f1b\MASK_CFf_2083711b-2405-4081-a4bf-0619c8375f1b_2083711b-2405-4081-a4bf-0619c8375f1b.docx"/>
    <n v="214"/>
    <n v="0"/>
    <n v="0"/>
    <n v="0"/>
    <n v="0"/>
    <n v="0"/>
    <n v="0"/>
    <n v="1"/>
    <n v="0"/>
    <d v="2020-01-31T11:06:52"/>
    <d v="2020-02-08T21:00:08"/>
    <d v="2020-01-31T11:04:11"/>
    <n v="0"/>
    <n v="0"/>
    <n v="0"/>
    <n v="0"/>
    <n v="0"/>
    <n v="0"/>
    <n v="16849533"/>
    <n v="41"/>
    <n v="11"/>
    <n v="911993585"/>
    <n v="2371"/>
    <n v="277"/>
    <n v="0"/>
    <n v="0"/>
    <n v="277"/>
    <n v="11150637"/>
    <n v="12"/>
    <n v="277"/>
    <n v="35525305"/>
    <n v="61"/>
    <n v="277"/>
    <n v="951542773"/>
    <n v="2589"/>
    <n v="277"/>
    <n v="0"/>
    <n v="0"/>
    <n v="0"/>
    <n v="0"/>
    <n v="0"/>
    <n v="0"/>
    <n v="16142359"/>
    <n v="35"/>
    <n v="0"/>
    <n v="887958758"/>
    <n v="2337"/>
    <n v="277"/>
    <s v="domain\PeerSvc"/>
    <x v="1725"/>
    <n v="1"/>
  </r>
  <r>
    <s v="\\FS1\2018\125182"/>
    <n v="8"/>
    <n v="131669404"/>
    <n v="669"/>
    <n v="16"/>
    <n v="196815"/>
    <n v="575864"/>
    <n v="8229337"/>
    <n v="80628309"/>
    <n v="0"/>
    <s v="\\FS1\2018\123456\2018\I\001\CC\2083711b-2405-4081-a4bf-0619c8375f1b\LGP.docx"/>
    <n v="8"/>
    <n v="0"/>
    <s v="\\FS1\2018\123456\2018\I\001\CC\2083711b-2405-4081-a4bf-0619c8375f1b\LGP.docx"/>
    <n v="142"/>
    <n v="0"/>
    <n v="0"/>
    <n v="0"/>
    <n v="0"/>
    <n v="0"/>
    <n v="0"/>
    <n v="0"/>
    <n v="0"/>
    <d v="2019-05-17T10:10:15"/>
    <d v="2020-02-08T22:05:00"/>
    <d v="2019-05-17T10:10:14"/>
    <n v="0"/>
    <n v="0"/>
    <n v="0"/>
    <n v="0"/>
    <n v="0"/>
    <n v="0"/>
    <n v="0"/>
    <n v="0"/>
    <n v="0"/>
    <n v="0"/>
    <n v="0"/>
    <n v="16"/>
    <n v="0"/>
    <n v="0"/>
    <n v="16"/>
    <n v="0"/>
    <n v="0"/>
    <n v="16"/>
    <n v="0"/>
    <n v="0"/>
    <n v="16"/>
    <n v="131669404"/>
    <n v="668"/>
    <n v="16"/>
    <n v="0"/>
    <n v="0"/>
    <n v="0"/>
    <n v="0"/>
    <n v="0"/>
    <n v="0"/>
    <n v="0"/>
    <n v="0"/>
    <n v="0"/>
    <n v="0"/>
    <n v="0"/>
    <n v="16"/>
    <s v="domain\PeerSvc"/>
    <x v="1726"/>
    <n v="0"/>
  </r>
  <r>
    <s v="\\FS1\2018\125183"/>
    <n v="8"/>
    <n v="25066349949"/>
    <n v="98625"/>
    <n v="7333"/>
    <n v="254158"/>
    <n v="67271459"/>
    <n v="3418294"/>
    <n v="5663460767"/>
    <n v="0"/>
    <s v="\\FS1\2018\123456\2018\F\003\CC\2083711b-2405-4081-a4bf-0619c8375f1b\GOLI.xml"/>
    <n v="8"/>
    <n v="0"/>
    <s v="\\FS1\2018\123456\2018\K\001\CC\2083711b-2405-4081-a4bf-0619c8375f1b\MASK_CFf_2083711b-2405-4081-a4bf-0619c8375f1b_2083711b-2405-4081-a4bf-0619c8375f1b.docx"/>
    <n v="214"/>
    <n v="0"/>
    <n v="0"/>
    <n v="0"/>
    <n v="0"/>
    <n v="0"/>
    <n v="8"/>
    <n v="13"/>
    <n v="8"/>
    <d v="2020-02-08T20:52:26"/>
    <d v="2020-02-09T01:24:49"/>
    <d v="2020-02-08T20:03:25"/>
    <n v="29364659"/>
    <n v="68"/>
    <n v="22"/>
    <n v="169554833"/>
    <n v="545"/>
    <n v="123"/>
    <n v="7829163001"/>
    <n v="26040"/>
    <n v="3792"/>
    <n v="23127836488"/>
    <n v="87068"/>
    <n v="7333"/>
    <n v="66887412"/>
    <n v="141"/>
    <n v="7333"/>
    <n v="406129858"/>
    <n v="762"/>
    <n v="7333"/>
    <n v="11408201544"/>
    <n v="38527"/>
    <n v="7333"/>
    <n v="25066349949"/>
    <n v="98625"/>
    <n v="7333"/>
    <n v="27930787"/>
    <n v="67"/>
    <n v="0"/>
    <n v="292611616"/>
    <n v="616"/>
    <n v="25"/>
    <n v="5748831822"/>
    <n v="22938"/>
    <n v="1285"/>
    <n v="22681294396"/>
    <n v="86492"/>
    <n v="7333"/>
    <s v="domain\PeerSvc"/>
    <x v="1727"/>
    <n v="1"/>
  </r>
  <r>
    <s v="\\FS1\2018\125184"/>
    <n v="9"/>
    <n v="2711070393"/>
    <n v="9444"/>
    <n v="868"/>
    <n v="287068"/>
    <n v="11122585"/>
    <n v="3123352"/>
    <n v="1540327860"/>
    <n v="0"/>
    <s v="\\FS1\2018\123456\2018\I\001\CC\2083711b-2405-4081-a4bf-0619c8375f1b\Error\offd_2083711b-2405-4081-a4bf-0619c8375f1b_2083711b-2405-4081-a4bf-0619c8375f1b.docx"/>
    <n v="9"/>
    <n v="0"/>
    <s v="\\FS1\2018\123456\2018\I\001\CC\2083711b-2405-4081-a4bf-0619c8375f1b\Cache_offd_2083711b-2405-4081-a4bf-0619c8375f1b_2083711b-2405-4081-a4bf-0619c8375f1b.docx"/>
    <n v="210"/>
    <n v="0"/>
    <n v="0"/>
    <n v="0"/>
    <n v="0"/>
    <n v="0"/>
    <n v="1"/>
    <n v="1"/>
    <n v="0"/>
    <d v="2020-02-08T11:10:33"/>
    <d v="2020-02-09T01:14:51"/>
    <d v="2020-02-08T11:09:37"/>
    <n v="1806738"/>
    <n v="6"/>
    <n v="3"/>
    <n v="23547636"/>
    <n v="105"/>
    <n v="38"/>
    <n v="127531720"/>
    <n v="292"/>
    <n v="67"/>
    <n v="2553531664"/>
    <n v="8684"/>
    <n v="868"/>
    <n v="6147246"/>
    <n v="15"/>
    <n v="868"/>
    <n v="50096309"/>
    <n v="140"/>
    <n v="868"/>
    <n v="680852104"/>
    <n v="954"/>
    <n v="868"/>
    <n v="2711070393"/>
    <n v="9441"/>
    <n v="868"/>
    <n v="1806738"/>
    <n v="6"/>
    <n v="1"/>
    <n v="23417596"/>
    <n v="102"/>
    <n v="11"/>
    <n v="136442390"/>
    <n v="293"/>
    <n v="28"/>
    <n v="2482951308"/>
    <n v="8614"/>
    <n v="868"/>
    <s v="domain\PeerSvc"/>
    <x v="1728"/>
    <n v="1"/>
  </r>
  <r>
    <s v="\\FS1\2018\125185"/>
    <n v="9"/>
    <n v="4072807769"/>
    <n v="16145"/>
    <n v="1481"/>
    <n v="252264"/>
    <n v="905791"/>
    <n v="2750039"/>
    <n v="3217424423"/>
    <n v="0"/>
    <s v="\\FS1\2018\123456\2018\I\001\CC\2083711b-2405-4081-a4bf-0619c8375f1b\Error\CFf_2083711b-2405-4081-a4bf-0619c8375f1b_2083711b-2405-4081-a4bf-0619c8375f1b.docx"/>
    <n v="9"/>
    <n v="0"/>
    <s v="\\FS1\2018\123456\2018\I\001\CC\2083711b-2405-4081-a4bf-0619c8375f1b\Error\CFf_2083711b-2405-4081-a4bf-0619c8375f1b_2083711b-2405-4081-a4bf-0619c8375f1b.docx"/>
    <n v="215"/>
    <n v="0"/>
    <n v="0"/>
    <n v="0"/>
    <n v="0"/>
    <n v="0"/>
    <n v="1"/>
    <n v="2"/>
    <n v="1"/>
    <d v="2020-02-08T14:43:57"/>
    <d v="2020-02-09T01:11:46"/>
    <d v="2020-02-08T14:36:23"/>
    <n v="77318"/>
    <n v="4"/>
    <n v="3"/>
    <n v="3213871"/>
    <n v="26"/>
    <n v="10"/>
    <n v="862463148"/>
    <n v="1528"/>
    <n v="14"/>
    <n v="3513560384"/>
    <n v="12991"/>
    <n v="1481"/>
    <n v="2028446"/>
    <n v="7"/>
    <n v="1481"/>
    <n v="18775287"/>
    <n v="52"/>
    <n v="1481"/>
    <n v="1735631862"/>
    <n v="3038"/>
    <n v="1481"/>
    <n v="4072807769"/>
    <n v="16145"/>
    <n v="1481"/>
    <n v="700197"/>
    <n v="4"/>
    <n v="0"/>
    <n v="16343846"/>
    <n v="44"/>
    <n v="0"/>
    <n v="882134850"/>
    <n v="1562"/>
    <n v="0"/>
    <n v="3509483510"/>
    <n v="13114"/>
    <n v="1481"/>
    <s v="domain\PeerSvc"/>
    <x v="1729"/>
    <n v="1"/>
  </r>
  <r>
    <s v="\\FS1\2018\125186"/>
    <n v="9"/>
    <n v="21245552492"/>
    <n v="53041"/>
    <n v="5300"/>
    <n v="400549"/>
    <n v="86889014"/>
    <n v="4008594"/>
    <n v="2572009654"/>
    <n v="0"/>
    <s v="\\FS1\2018\123456\2018\C\001\PC\SP\2083711b-2405-4081-a4bf-0619c8375f1b\18uv1"/>
    <n v="9"/>
    <n v="0"/>
    <s v="\\FS1\2018\123456\2018\C\001\CC\2083711b-2405-4081-a4bf-0619c8375f1b\Cache_CFf_2083711b-2405-4081-a4bf-0619c8375f1b_2083711b-2405-4081-a4bf-0619c8375f1b.docx"/>
    <n v="215"/>
    <n v="0"/>
    <n v="0"/>
    <n v="0"/>
    <n v="0"/>
    <n v="0"/>
    <n v="7"/>
    <n v="11"/>
    <n v="5"/>
    <d v="2020-02-08T22:24:57"/>
    <d v="2020-02-08T22:40:54"/>
    <d v="2020-02-08T22:24:57"/>
    <n v="0"/>
    <n v="0"/>
    <n v="5"/>
    <n v="3870251"/>
    <n v="15"/>
    <n v="15"/>
    <n v="17903719"/>
    <n v="60"/>
    <n v="42"/>
    <n v="20269482692"/>
    <n v="48188"/>
    <n v="5300"/>
    <n v="3050539"/>
    <n v="9"/>
    <n v="5300"/>
    <n v="98214236"/>
    <n v="118"/>
    <n v="5300"/>
    <n v="761440514"/>
    <n v="1314"/>
    <n v="5300"/>
    <n v="21245552492"/>
    <n v="53012"/>
    <n v="5300"/>
    <n v="3050539"/>
    <n v="9"/>
    <n v="0"/>
    <n v="9643306"/>
    <n v="27"/>
    <n v="1"/>
    <n v="71568343"/>
    <n v="120"/>
    <n v="3"/>
    <n v="18260590711"/>
    <n v="46588"/>
    <n v="5300"/>
    <s v="domain\PeerSvc"/>
    <x v="1730"/>
    <n v="1"/>
  </r>
  <r>
    <s v="\\FS1\2018\125187"/>
    <n v="8"/>
    <n v="29231941693"/>
    <n v="85406"/>
    <n v="7502"/>
    <n v="342270"/>
    <n v="128921350"/>
    <n v="3896553"/>
    <n v="2132825172"/>
    <n v="0"/>
    <s v="\\FS1\2018\123456\2018\I\001\PC\PP\2083711b-2405-4081-a4bf-0619c8375f1b.cp"/>
    <n v="8"/>
    <n v="0"/>
    <s v="\\FS1\2018\123456\2018\C\001\CC\2083711b-2405-4081-a4bf-0619c8375f1b\Cache_CF_187_2083711b-2405-4081-a4bf-0619c8375f1b_2083711b-2405-4081-a4bf-0619c8375f1b.docx"/>
    <n v="216"/>
    <n v="0"/>
    <n v="0"/>
    <n v="0"/>
    <n v="0"/>
    <n v="0"/>
    <n v="15"/>
    <n v="17"/>
    <n v="6"/>
    <d v="2020-02-09T00:45:02"/>
    <d v="2020-02-09T05:02:45"/>
    <d v="2020-02-09T00:45:02"/>
    <n v="2274125"/>
    <n v="4"/>
    <n v="8"/>
    <n v="45934009"/>
    <n v="64"/>
    <n v="14"/>
    <n v="52367595"/>
    <n v="74"/>
    <n v="28"/>
    <n v="27260980560"/>
    <n v="75231"/>
    <n v="7502"/>
    <n v="20101977"/>
    <n v="29"/>
    <n v="7502"/>
    <n v="131139772"/>
    <n v="179"/>
    <n v="7502"/>
    <n v="4773702111"/>
    <n v="5418"/>
    <n v="7502"/>
    <n v="29231941693"/>
    <n v="85400"/>
    <n v="7502"/>
    <n v="18016972"/>
    <n v="26"/>
    <n v="0"/>
    <n v="92520145"/>
    <n v="121"/>
    <n v="0"/>
    <n v="545645780"/>
    <n v="560"/>
    <n v="0"/>
    <n v="26317356295"/>
    <n v="75613"/>
    <n v="7502"/>
    <s v="domain\PeerSvc"/>
    <x v="1731"/>
    <n v="1"/>
  </r>
  <r>
    <s v="\\FS1\2018\125188"/>
    <n v="8"/>
    <n v="2302398248"/>
    <n v="6004"/>
    <n v="575"/>
    <n v="383477"/>
    <n v="14445565"/>
    <n v="4004170"/>
    <n v="855615976"/>
    <n v="0"/>
    <s v="\\FS1\2018\123456\2018\S\001\PC\PP\2083711b-2405-4081-a4bf-0619c8375f1b.cp"/>
    <n v="8"/>
    <n v="0"/>
    <s v="\\FS1\2018\123456\2018\S\001\CC\2083711b-2405-4081-a4bf-0619c8375f1b\Cache_CF_308_2083711b-2405-4081-a4bf-0619c8375f1b_2083711b-2405-4081-a4bf-0619c8375f1b.docx"/>
    <n v="216"/>
    <n v="0"/>
    <n v="0"/>
    <n v="0"/>
    <n v="0"/>
    <n v="0"/>
    <n v="0"/>
    <n v="2"/>
    <n v="0"/>
    <d v="2020-02-07T11:13:58"/>
    <d v="2020-02-08T21:18:31"/>
    <d v="2020-02-07T10:46:24"/>
    <n v="0"/>
    <n v="0"/>
    <n v="0"/>
    <n v="20333970"/>
    <n v="23"/>
    <n v="9"/>
    <n v="884958683"/>
    <n v="2056"/>
    <n v="323"/>
    <n v="2191104802"/>
    <n v="5430"/>
    <n v="575"/>
    <n v="0"/>
    <n v="0"/>
    <n v="575"/>
    <n v="56720871"/>
    <n v="38"/>
    <n v="575"/>
    <n v="1110588306"/>
    <n v="2279"/>
    <n v="575"/>
    <n v="2302398248"/>
    <n v="6004"/>
    <n v="575"/>
    <n v="0"/>
    <n v="0"/>
    <n v="0"/>
    <n v="36152642"/>
    <n v="30"/>
    <n v="0"/>
    <n v="578676340"/>
    <n v="1776"/>
    <n v="50"/>
    <n v="2108792582"/>
    <n v="5331"/>
    <n v="575"/>
    <s v="domain\PeerSvc"/>
    <x v="1732"/>
    <n v="1"/>
  </r>
  <r>
    <s v="\\FS1\2018\125189"/>
    <n v="8"/>
    <n v="43802531"/>
    <n v="17"/>
    <n v="10"/>
    <n v="2576619"/>
    <n v="5720484"/>
    <n v="4380253"/>
    <n v="43802531"/>
    <n v="0"/>
    <s v="\\FS1\2018\123456\2018\C\001\CC\2083711b-2405-4081-a4bf-0619c8375f1b\LGP.docx"/>
    <n v="8"/>
    <n v="0"/>
    <s v="\\FS1\2018\123456\2018\C\001\CC\2083711b-2405-4081-a4bf-0619c8375f1b\LGP.docx"/>
    <n v="142"/>
    <n v="0"/>
    <n v="0"/>
    <n v="0"/>
    <n v="0"/>
    <n v="0"/>
    <n v="0"/>
    <n v="0"/>
    <n v="0"/>
    <d v="2019-12-18T20:16:03"/>
    <d v="2020-02-08T21:58:20"/>
    <d v="2019-12-18T20:16:03"/>
    <n v="0"/>
    <n v="0"/>
    <n v="0"/>
    <n v="0"/>
    <n v="0"/>
    <n v="0"/>
    <n v="0"/>
    <n v="0"/>
    <n v="0"/>
    <n v="43802531"/>
    <n v="17"/>
    <n v="10"/>
    <n v="0"/>
    <n v="0"/>
    <n v="10"/>
    <n v="0"/>
    <n v="0"/>
    <n v="10"/>
    <n v="0"/>
    <n v="0"/>
    <n v="10"/>
    <n v="43802531"/>
    <n v="17"/>
    <n v="10"/>
    <n v="0"/>
    <n v="0"/>
    <n v="0"/>
    <n v="0"/>
    <n v="0"/>
    <n v="0"/>
    <n v="0"/>
    <n v="0"/>
    <n v="0"/>
    <n v="43802531"/>
    <n v="17"/>
    <n v="10"/>
    <s v="domain\PeerSvc"/>
    <x v="1733"/>
    <n v="1"/>
  </r>
  <r>
    <s v="\\FS1\2018\125190"/>
    <n v="8"/>
    <n v="366688223"/>
    <n v="340"/>
    <n v="49"/>
    <n v="1078494"/>
    <n v="12235496"/>
    <n v="7483433"/>
    <n v="136150258"/>
    <n v="0"/>
    <s v="\\FS1\2018\123456\2018\C\001\CC\2083711b-2405-4081-a4bf-0619c8375f1b\LGP.docx"/>
    <n v="8"/>
    <n v="0"/>
    <s v="\\FS1\2018\123456\2018\P\001\CC\2083711b-2405-4081-a4bf-0619c8375f1b\CFf_2083711b-2405-4081-a4bf-0619c8375f1b_2083711b-2405-4081-a4bf-0619c8375f1b.docx"/>
    <n v="209"/>
    <n v="0"/>
    <n v="0"/>
    <n v="0"/>
    <n v="0"/>
    <n v="0"/>
    <n v="0"/>
    <n v="0"/>
    <n v="0"/>
    <d v="2020-02-07T14:40:17"/>
    <d v="2020-02-09T01:00:56"/>
    <d v="2020-02-07T14:14:34"/>
    <n v="0"/>
    <n v="0"/>
    <n v="0"/>
    <n v="99512708"/>
    <n v="39"/>
    <n v="16"/>
    <n v="131943373"/>
    <n v="72"/>
    <n v="25"/>
    <n v="366688223"/>
    <n v="340"/>
    <n v="49"/>
    <n v="2298078"/>
    <n v="3"/>
    <n v="49"/>
    <n v="101362196"/>
    <n v="42"/>
    <n v="49"/>
    <n v="147681303"/>
    <n v="78"/>
    <n v="49"/>
    <n v="366688223"/>
    <n v="340"/>
    <n v="49"/>
    <n v="0"/>
    <n v="0"/>
    <n v="0"/>
    <n v="42054234"/>
    <n v="22"/>
    <n v="3"/>
    <n v="62893780"/>
    <n v="42"/>
    <n v="8"/>
    <n v="366688223"/>
    <n v="340"/>
    <n v="49"/>
    <s v="domain\PeerSvc"/>
    <x v="1734"/>
    <n v="1"/>
  </r>
  <r>
    <s v="\\FS1\2018\125191"/>
    <n v="9"/>
    <n v="37709810275"/>
    <n v="100315"/>
    <n v="7949"/>
    <n v="375913"/>
    <n v="118105317"/>
    <n v="4743969"/>
    <n v="3388265993"/>
    <n v="0"/>
    <s v="\\FS1\2018\123456\2018\P\001\PC\SP\2083711b-2405-4081-a4bf-0619c8375f1b\18unv1"/>
    <n v="9"/>
    <n v="0"/>
    <s v="\\FS1\2018\123456\2018\P\005\CC\2083711b-2405-4081-a4bf-0619c8375f1b\Cache_CF_90_2083711b-2405-4081-a4bf-0619c8375f1b_2083711b-2405-4081-a4bf-0619c8375f1b.docx"/>
    <n v="215"/>
    <n v="0"/>
    <n v="0"/>
    <n v="0"/>
    <n v="0"/>
    <n v="0"/>
    <n v="6"/>
    <n v="16"/>
    <n v="9"/>
    <d v="2020-02-09T02:16:50"/>
    <d v="2020-02-09T02:17:02"/>
    <d v="2020-02-09T02:16:49"/>
    <n v="64428824"/>
    <n v="137"/>
    <n v="117"/>
    <n v="724407498"/>
    <n v="1323"/>
    <n v="292"/>
    <n v="4142805259"/>
    <n v="9933"/>
    <n v="1307"/>
    <n v="36050807969"/>
    <n v="92026"/>
    <n v="7949"/>
    <n v="1460064078"/>
    <n v="1150"/>
    <n v="7949"/>
    <n v="5531376497"/>
    <n v="5584"/>
    <n v="7949"/>
    <n v="10390331587"/>
    <n v="16629"/>
    <n v="7949"/>
    <n v="37709810275"/>
    <n v="100313"/>
    <n v="7949"/>
    <n v="1237090222"/>
    <n v="975"/>
    <n v="8"/>
    <n v="2121047951"/>
    <n v="2215"/>
    <n v="50"/>
    <n v="5001290728"/>
    <n v="10128"/>
    <n v="305"/>
    <n v="34525429148"/>
    <n v="91039"/>
    <n v="7949"/>
    <s v="domain\PeerSvc"/>
    <x v="1735"/>
    <n v="1"/>
  </r>
  <r>
    <s v="\\FS1\2018\125192"/>
    <n v="8"/>
    <n v="552238608"/>
    <n v="1281"/>
    <n v="235"/>
    <n v="431099"/>
    <n v="6820146"/>
    <n v="2349951"/>
    <n v="392913427"/>
    <n v="0"/>
    <s v="\\FS1\2018\123456\2018\P\001\CC\2083711b-2405-4081-a4bf-0619c8375f1b\GMI.xml"/>
    <n v="8"/>
    <n v="0"/>
    <s v="\\FS1\2018\123456\2018\P\001\CC\2083711b-2405-4081-a4bf-0619c8375f1b\CFf_2083711b-2405-4081-a4bf-0619c8375f1b_2083711b-2405-4081-a4bf-0619c8375f1b.docx"/>
    <n v="209"/>
    <n v="0"/>
    <n v="0"/>
    <n v="0"/>
    <n v="0"/>
    <n v="0"/>
    <n v="0"/>
    <n v="0"/>
    <n v="0"/>
    <d v="2020-02-06T15:17:03"/>
    <d v="2020-02-08T21:21:58"/>
    <d v="2020-02-06T15:17:01"/>
    <n v="0"/>
    <n v="0"/>
    <n v="0"/>
    <n v="2556463"/>
    <n v="12"/>
    <n v="8"/>
    <n v="56280603"/>
    <n v="76"/>
    <n v="15"/>
    <n v="519760493"/>
    <n v="1088"/>
    <n v="235"/>
    <n v="0"/>
    <n v="0"/>
    <n v="235"/>
    <n v="5932772"/>
    <n v="22"/>
    <n v="235"/>
    <n v="111105886"/>
    <n v="133"/>
    <n v="235"/>
    <n v="552238608"/>
    <n v="1273"/>
    <n v="235"/>
    <n v="0"/>
    <n v="0"/>
    <n v="0"/>
    <n v="4451449"/>
    <n v="16"/>
    <n v="0"/>
    <n v="60068257"/>
    <n v="87"/>
    <n v="0"/>
    <n v="511218879"/>
    <n v="1057"/>
    <n v="235"/>
    <s v="domain\PeerSvc"/>
    <x v="1736"/>
    <n v="1"/>
  </r>
  <r>
    <s v="\\FS1\2018\125193"/>
    <n v="8"/>
    <n v="3223153183"/>
    <n v="7139"/>
    <n v="742"/>
    <n v="451485"/>
    <n v="80251170"/>
    <n v="4343872"/>
    <n v="795015856"/>
    <n v="0"/>
    <s v="\\FS1\2018\123456\2018\I\001\PC\SP\2083711b-2405-4081-a4bf-0619c8375f1b\"/>
    <n v="8"/>
    <n v="0"/>
    <s v="\\FS1\2018\123456\2018\K\001\CC\2083711b-2405-4081-a4bf-0619c8375f1b\MASK_CFf_2083711b-2405-4081-a4bf-0619c8375f1b_2083711b-2405-4081-a4bf-0619c8375f1b.docx"/>
    <n v="214"/>
    <n v="0"/>
    <n v="0"/>
    <n v="0"/>
    <n v="0"/>
    <n v="0"/>
    <n v="0"/>
    <n v="1"/>
    <n v="0"/>
    <d v="2020-02-08T14:38:10"/>
    <d v="2020-02-09T01:05:07"/>
    <d v="2020-02-08T14:31:21"/>
    <n v="0"/>
    <n v="0"/>
    <n v="1"/>
    <n v="5839431"/>
    <n v="10"/>
    <n v="6"/>
    <n v="125448928"/>
    <n v="90"/>
    <n v="26"/>
    <n v="3190000692"/>
    <n v="6986"/>
    <n v="742"/>
    <n v="1969344"/>
    <n v="3"/>
    <n v="742"/>
    <n v="23740132"/>
    <n v="38"/>
    <n v="742"/>
    <n v="222609762"/>
    <n v="180"/>
    <n v="742"/>
    <n v="3223153183"/>
    <n v="7132"/>
    <n v="742"/>
    <n v="656448"/>
    <n v="1"/>
    <n v="0"/>
    <n v="12967811"/>
    <n v="21"/>
    <n v="0"/>
    <n v="123187962"/>
    <n v="122"/>
    <n v="1"/>
    <n v="3079837392"/>
    <n v="6790"/>
    <n v="742"/>
    <s v="domain\PeerSvc"/>
    <x v="1737"/>
    <n v="1"/>
  </r>
  <r>
    <s v="\\FS1\2018\125194"/>
    <n v="9"/>
    <n v="267138315109"/>
    <n v="355801"/>
    <n v="30913"/>
    <n v="750808"/>
    <n v="589808554"/>
    <n v="8641617"/>
    <n v="5891595323"/>
    <n v="0"/>
    <s v="\\FS1\2018\123456\2018\Y\002\CC\2083711b-2405-4081-a4bf-0619c8375f1b\Error\CFf_2083711b-2405-4081-a4bf-0619c8375f1b_2083711b-2405-4081-a4bf-0619c8375f1b.docx"/>
    <n v="9"/>
    <n v="0"/>
    <s v="\\FS1\2018\123456\2018\C\012\CC\2083711b-2405-4081-a4bf-0619c8375f1b\Cache_CF_134_2083711b-2405-4081-a4bf-0619c8375f1b_2083711b-2405-4081-a4bf-0619c8375f1b.docx"/>
    <n v="216"/>
    <n v="0"/>
    <n v="0"/>
    <n v="0"/>
    <n v="0"/>
    <n v="0"/>
    <n v="0"/>
    <n v="4"/>
    <n v="34"/>
    <d v="2020-02-08T23:05:58"/>
    <d v="2020-02-09T01:24:54"/>
    <d v="2020-02-08T23:00:57"/>
    <n v="467839132"/>
    <n v="508"/>
    <n v="238"/>
    <n v="5706684965"/>
    <n v="8365"/>
    <n v="2099"/>
    <n v="36501111729"/>
    <n v="51373"/>
    <n v="10437"/>
    <n v="267136995989"/>
    <n v="355799"/>
    <n v="30913"/>
    <n v="1970232926"/>
    <n v="1805"/>
    <n v="30913"/>
    <n v="11191885739"/>
    <n v="11436"/>
    <n v="30913"/>
    <n v="96781091911"/>
    <n v="95144"/>
    <n v="30913"/>
    <n v="267138315109"/>
    <n v="355801"/>
    <n v="30913"/>
    <n v="550328662"/>
    <n v="580"/>
    <n v="10"/>
    <n v="7234546877"/>
    <n v="8513"/>
    <n v="713"/>
    <n v="34248203472"/>
    <n v="48331"/>
    <n v="6264"/>
    <n v="267137656546"/>
    <n v="355800"/>
    <n v="30913"/>
    <s v="domain\PeerSvc"/>
    <x v="1738"/>
    <n v="1"/>
  </r>
  <r>
    <s v="\\FS1\2018\125195"/>
    <n v="8"/>
    <n v="10942972581"/>
    <n v="28358"/>
    <n v="2270"/>
    <n v="385886"/>
    <n v="58824736"/>
    <n v="4820692"/>
    <n v="4789851338"/>
    <n v="0"/>
    <s v="\\FS1\2018\123456\2018\I\002\PC\SP\2083711b-2405-4081-a4bf-0619c8375f1b\"/>
    <n v="8"/>
    <n v="0"/>
    <s v="\\FS1\2018\123456\2018\I\001\CC\2083711b-2405-4081-a4bf-0619c8375f1b\FC_CF_45100_2083711b-2405-4081-a4bf-0619c8375f1b_2083711b-2405-4081-a4bf-0619c8375f1b.docx"/>
    <n v="215"/>
    <n v="0"/>
    <n v="0"/>
    <n v="0"/>
    <n v="0"/>
    <n v="0"/>
    <n v="4"/>
    <n v="4"/>
    <n v="2"/>
    <d v="2020-02-08T22:57:49"/>
    <d v="2020-02-09T01:24:53"/>
    <d v="2020-02-08T22:57:49"/>
    <n v="5700386"/>
    <n v="22"/>
    <n v="32"/>
    <n v="35666577"/>
    <n v="135"/>
    <n v="53"/>
    <n v="4014693909"/>
    <n v="8919"/>
    <n v="1139"/>
    <n v="10457282833"/>
    <n v="25982"/>
    <n v="2270"/>
    <n v="131317712"/>
    <n v="198"/>
    <n v="2270"/>
    <n v="248518169"/>
    <n v="441"/>
    <n v="2270"/>
    <n v="5236687778"/>
    <n v="10292"/>
    <n v="2270"/>
    <n v="10942972581"/>
    <n v="28358"/>
    <n v="2270"/>
    <n v="109281424"/>
    <n v="186"/>
    <n v="2"/>
    <n v="201343020"/>
    <n v="360"/>
    <n v="4"/>
    <n v="2771908951"/>
    <n v="7965"/>
    <n v="61"/>
    <n v="10218944648"/>
    <n v="25788"/>
    <n v="2270"/>
    <s v="domain\PeerSvc"/>
    <x v="1739"/>
    <n v="1"/>
  </r>
  <r>
    <s v="\\FS1\2018\125196"/>
    <n v="8"/>
    <n v="11498580568"/>
    <n v="41102"/>
    <n v="3521"/>
    <n v="279757"/>
    <n v="10453203"/>
    <n v="3265714"/>
    <n v="1156180106"/>
    <n v="0"/>
    <s v="\\FS1\2018\123456\2018\I\002\PC\SP\2083711b-2405-4081-a4bf-0619c8375f1b\"/>
    <n v="8"/>
    <n v="0"/>
    <s v="\\FS1\2018\123456\2018\X\001\CC\2083711b-2405-4081-a4bf-0619c8375f1b\Cache_CFf_2083711b-2405-4081-a4bf-0619c8375f1b_2083711b-2405-4081-a4bf-0619c8375f1b.docx"/>
    <n v="215"/>
    <n v="0"/>
    <n v="0"/>
    <n v="0"/>
    <n v="0"/>
    <n v="0"/>
    <n v="6"/>
    <n v="12"/>
    <n v="3"/>
    <d v="2020-02-08T18:59:15"/>
    <d v="2020-02-09T01:24:52"/>
    <d v="2020-02-08T18:00:20"/>
    <n v="4721144"/>
    <n v="17"/>
    <n v="13"/>
    <n v="39268973"/>
    <n v="139"/>
    <n v="56"/>
    <n v="131847703"/>
    <n v="463"/>
    <n v="120"/>
    <n v="10417655081"/>
    <n v="35118"/>
    <n v="3521"/>
    <n v="20510735"/>
    <n v="43"/>
    <n v="3521"/>
    <n v="174292148"/>
    <n v="330"/>
    <n v="3521"/>
    <n v="400879098"/>
    <n v="846"/>
    <n v="3521"/>
    <n v="11498580568"/>
    <n v="41102"/>
    <n v="3521"/>
    <n v="10495003"/>
    <n v="21"/>
    <n v="0"/>
    <n v="106013226"/>
    <n v="206"/>
    <n v="1"/>
    <n v="249988077"/>
    <n v="554"/>
    <n v="10"/>
    <n v="10126758972"/>
    <n v="34773"/>
    <n v="3521"/>
    <s v="domain\PeerSvc"/>
    <x v="1740"/>
    <n v="1"/>
  </r>
  <r>
    <s v="\\FS1\2018\125197"/>
    <n v="8"/>
    <n v="805876428"/>
    <n v="3554"/>
    <n v="481"/>
    <n v="226751"/>
    <n v="1680626"/>
    <n v="1675418"/>
    <n v="125025491"/>
    <n v="0"/>
    <s v="\\FS1\2018\123456\2018\P\001\CC\2083711b-2405-4081-a4bf-0619c8375f1b\GLI.xml"/>
    <n v="8"/>
    <n v="0"/>
    <s v="\\FS1\2018\123456\2018\K\001\CC\2083711b-2405-4081-a4bf-0619c8375f1b\MASK_CFf_2083711b-2405-4081-a4bf-0619c8375f1b_2083711b-2405-4081-a4bf-0619c8375f1b.docx"/>
    <n v="214"/>
    <n v="0"/>
    <n v="0"/>
    <n v="0"/>
    <n v="0"/>
    <n v="0"/>
    <n v="0"/>
    <n v="0"/>
    <n v="0"/>
    <d v="2020-02-08T13:33:14"/>
    <d v="2020-02-09T01:10:33"/>
    <d v="2020-02-08T13:32:42"/>
    <n v="464592"/>
    <n v="1"/>
    <n v="1"/>
    <n v="19007205"/>
    <n v="60"/>
    <n v="20"/>
    <n v="64424915"/>
    <n v="205"/>
    <n v="50"/>
    <n v="805876428"/>
    <n v="3554"/>
    <n v="481"/>
    <n v="6162544"/>
    <n v="13"/>
    <n v="481"/>
    <n v="39531874"/>
    <n v="101"/>
    <n v="481"/>
    <n v="102120453"/>
    <n v="282"/>
    <n v="481"/>
    <n v="805876428"/>
    <n v="3554"/>
    <n v="481"/>
    <n v="439715"/>
    <n v="1"/>
    <n v="0"/>
    <n v="23341783"/>
    <n v="68"/>
    <n v="3"/>
    <n v="77507278"/>
    <n v="229"/>
    <n v="15"/>
    <n v="805876428"/>
    <n v="3554"/>
    <n v="481"/>
    <s v="domain\PeerSvc"/>
    <x v="1741"/>
    <n v="1"/>
  </r>
  <r>
    <s v="\\FS1\2018\125198"/>
    <n v="8"/>
    <n v="2877683019"/>
    <n v="7390"/>
    <n v="880"/>
    <n v="389402"/>
    <n v="14555708"/>
    <n v="3270094"/>
    <n v="361374080"/>
    <n v="0"/>
    <s v="\\FS1\2018\123456\2018\F\001\CC\2083711b-2405-4081-a4bf-0619c8375f1b\LGP.docx"/>
    <n v="8"/>
    <n v="0"/>
    <s v="\\FS1\2018\123456\2018\I\008\CC\2083711b-2405-4081-a4bf-0619c8375f1b\CF_34100_2083711b-2405-4081-a4bf-0619c8375f1b_2083711b-2405-4081-a4bf-0619c8375f1b.docx"/>
    <n v="212"/>
    <n v="0"/>
    <n v="0"/>
    <n v="0"/>
    <n v="0"/>
    <n v="0"/>
    <n v="0"/>
    <n v="1"/>
    <n v="1"/>
    <d v="2020-02-08T23:41:40"/>
    <d v="2020-02-09T01:24:33"/>
    <d v="2020-02-08T23:41:39"/>
    <n v="5949680"/>
    <n v="18"/>
    <n v="21"/>
    <n v="69747835"/>
    <n v="553"/>
    <n v="179"/>
    <n v="772117385"/>
    <n v="1879"/>
    <n v="302"/>
    <n v="2877683019"/>
    <n v="7390"/>
    <n v="880"/>
    <n v="196789881"/>
    <n v="218"/>
    <n v="880"/>
    <n v="417938529"/>
    <n v="925"/>
    <n v="880"/>
    <n v="2165883751"/>
    <n v="3659"/>
    <n v="880"/>
    <n v="2877683019"/>
    <n v="7390"/>
    <n v="880"/>
    <n v="188162457"/>
    <n v="208"/>
    <n v="1"/>
    <n v="352762484"/>
    <n v="822"/>
    <n v="57"/>
    <n v="960103430"/>
    <n v="2095"/>
    <n v="101"/>
    <n v="2877683019"/>
    <n v="7390"/>
    <n v="880"/>
    <s v="domain\PeerSvc"/>
    <x v="1742"/>
    <n v="1"/>
  </r>
  <r>
    <s v="\\FS1\2018\125199"/>
    <n v="8"/>
    <n v="2828879107"/>
    <n v="8370"/>
    <n v="747"/>
    <n v="337978"/>
    <n v="8306896"/>
    <n v="3786986"/>
    <n v="1328517343"/>
    <n v="0"/>
    <s v="\\FS1\2018\123456\2018\F\001\CC\2083711b-2405-4081-a4bf-0619c8375f1b\GMI.xml"/>
    <n v="8"/>
    <n v="0"/>
    <s v="\\FS1\2018\123456\2018\I\001\CC\2083711b-2405-4081-a4bf-0619c8375f1b\Cache_CFf_2083711b-2405-4081-a4bf-0619c8375f1b_2083711b-2405-4081-a4bf-0619c8375f1b.docx"/>
    <n v="215"/>
    <n v="0"/>
    <n v="0"/>
    <n v="0"/>
    <n v="0"/>
    <n v="0"/>
    <n v="1"/>
    <n v="2"/>
    <n v="0"/>
    <d v="2020-02-09T00:43:05"/>
    <d v="2020-02-09T01:24:30"/>
    <d v="2020-02-09T00:43:05"/>
    <n v="0"/>
    <n v="0"/>
    <n v="7"/>
    <n v="4178899"/>
    <n v="13"/>
    <n v="9"/>
    <n v="52111357"/>
    <n v="155"/>
    <n v="32"/>
    <n v="2662855633"/>
    <n v="7504"/>
    <n v="747"/>
    <n v="19288955"/>
    <n v="31"/>
    <n v="747"/>
    <n v="45378888"/>
    <n v="59"/>
    <n v="747"/>
    <n v="159703783"/>
    <n v="273"/>
    <n v="747"/>
    <n v="2828879107"/>
    <n v="8370"/>
    <n v="747"/>
    <n v="16632307"/>
    <n v="20"/>
    <n v="0"/>
    <n v="26455470"/>
    <n v="37"/>
    <n v="0"/>
    <n v="78527867"/>
    <n v="179"/>
    <n v="3"/>
    <n v="2548721844"/>
    <n v="7342"/>
    <n v="747"/>
    <s v="domain\PeerSvc"/>
    <x v="1743"/>
    <n v="1"/>
  </r>
  <r>
    <s v="\\FS1\2018\125200"/>
    <n v="8"/>
    <n v="4799229900"/>
    <n v="14523"/>
    <n v="1714"/>
    <n v="330457"/>
    <n v="39770890"/>
    <n v="2800017"/>
    <n v="511165082"/>
    <n v="0"/>
    <s v="\\FS1\2018\123456\2018\I\001\PC\SP\2083711b-2405-4081-a4bf-0619c8375f1b\"/>
    <n v="8"/>
    <n v="0"/>
    <s v="\\FS1\2018\123456\2018\C\001\CC\2083711b-2405-4081-a4bf-0619c8375f1b\Cache_CFf_2083711b-2405-4081-a4bf-0619c8375f1b_2083711b-2405-4081-a4bf-0619c8375f1b.docx"/>
    <n v="215"/>
    <n v="0"/>
    <n v="0"/>
    <n v="0"/>
    <n v="0"/>
    <n v="0"/>
    <n v="0"/>
    <n v="3"/>
    <n v="1"/>
    <d v="2020-02-08T18:43:15"/>
    <d v="2020-02-09T01:24:53"/>
    <d v="2020-02-08T18:43:05"/>
    <n v="1084861"/>
    <n v="5"/>
    <n v="4"/>
    <n v="197976240"/>
    <n v="653"/>
    <n v="144"/>
    <n v="999903072"/>
    <n v="4284"/>
    <n v="1114"/>
    <n v="4756303629"/>
    <n v="14348"/>
    <n v="1714"/>
    <n v="12918277"/>
    <n v="19"/>
    <n v="1714"/>
    <n v="243025398"/>
    <n v="702"/>
    <n v="1714"/>
    <n v="1058415548"/>
    <n v="4369"/>
    <n v="1714"/>
    <n v="4799229900"/>
    <n v="14523"/>
    <n v="1714"/>
    <n v="1078449"/>
    <n v="5"/>
    <n v="1"/>
    <n v="69848208"/>
    <n v="577"/>
    <n v="24"/>
    <n v="251351351"/>
    <n v="3575"/>
    <n v="323"/>
    <n v="4727974110"/>
    <n v="14291"/>
    <n v="1714"/>
    <s v="domain\PeerSvc"/>
    <x v="1744"/>
    <n v="1"/>
  </r>
  <r>
    <s v="\\FS1\2018\125201"/>
    <n v="8"/>
    <n v="4573548923"/>
    <n v="9291"/>
    <n v="914"/>
    <n v="492255"/>
    <n v="136566601"/>
    <n v="5003882"/>
    <n v="1127674122"/>
    <n v="0"/>
    <s v="\\FS1\2018\123456\2018\C\001\CC\2083711b-2405-4081-a4bf-0619c8375f1b\GLI.xml"/>
    <n v="8"/>
    <n v="0"/>
    <s v="\\FS1\2018\123456\2018\I\003\CC\2083711b-2405-4081-a4bf-0619c8375f1b\Cache_CFf_2083711b-2405-4081-a4bf-0619c8375f1b_2083711b-2405-4081-a4bf-0619c8375f1b.docx"/>
    <n v="215"/>
    <n v="0"/>
    <n v="0"/>
    <n v="0"/>
    <n v="0"/>
    <n v="0"/>
    <n v="0"/>
    <n v="4"/>
    <n v="0"/>
    <d v="2020-02-07T19:34:16"/>
    <d v="2020-02-09T00:50:42"/>
    <d v="2020-02-07T19:34:11"/>
    <n v="0"/>
    <n v="0"/>
    <n v="0"/>
    <n v="4483955"/>
    <n v="14"/>
    <n v="12"/>
    <n v="152747940"/>
    <n v="186"/>
    <n v="37"/>
    <n v="4468528648"/>
    <n v="8758"/>
    <n v="914"/>
    <n v="2662338"/>
    <n v="3"/>
    <n v="914"/>
    <n v="10890711"/>
    <n v="22"/>
    <n v="914"/>
    <n v="237063611"/>
    <n v="282"/>
    <n v="914"/>
    <n v="4573548923"/>
    <n v="9291"/>
    <n v="914"/>
    <n v="0"/>
    <n v="0"/>
    <n v="0"/>
    <n v="6768192"/>
    <n v="16"/>
    <n v="4"/>
    <n v="170338842"/>
    <n v="205"/>
    <n v="17"/>
    <n v="4449345499"/>
    <n v="8763"/>
    <n v="914"/>
    <s v="domain\PeerSvc"/>
    <x v="1745"/>
    <n v="1"/>
  </r>
  <r>
    <s v="\\FS1\2018\125202"/>
    <n v="8"/>
    <n v="7790825910"/>
    <n v="14739"/>
    <n v="1319"/>
    <n v="528585"/>
    <n v="152250248"/>
    <n v="5906615"/>
    <n v="1680355697"/>
    <n v="0"/>
    <s v="\\FS1\2018\123456\2018\I\001\PC\SP\2083711b-2405-4081-a4bf-0619c8375f1b\"/>
    <n v="8"/>
    <n v="0"/>
    <s v="\\FS1\2018\123456\2018\C\001\CC\2083711b-2405-4081-a4bf-0619c8375f1b\Cache_CF_20_2083711b-2405-4081-a4bf-0619c8375f1b_2083711b-2405-4081-a4bf-0619c8375f1b.docx"/>
    <n v="215"/>
    <n v="0"/>
    <n v="0"/>
    <n v="0"/>
    <n v="0"/>
    <n v="0"/>
    <n v="1"/>
    <n v="6"/>
    <n v="1"/>
    <d v="2020-02-09T03:12:43"/>
    <d v="2020-02-09T03:52:13"/>
    <d v="2020-02-09T03:12:42"/>
    <n v="14588341"/>
    <n v="28"/>
    <n v="24"/>
    <n v="133404476"/>
    <n v="164"/>
    <n v="41"/>
    <n v="628222201"/>
    <n v="1442"/>
    <n v="333"/>
    <n v="7528531702"/>
    <n v="13308"/>
    <n v="1319"/>
    <n v="67742340"/>
    <n v="99"/>
    <n v="1319"/>
    <n v="219121596"/>
    <n v="264"/>
    <n v="1319"/>
    <n v="937416038"/>
    <n v="2697"/>
    <n v="1319"/>
    <n v="7790825910"/>
    <n v="14739"/>
    <n v="1319"/>
    <n v="54683763"/>
    <n v="75"/>
    <n v="0"/>
    <n v="138422078"/>
    <n v="206"/>
    <n v="4"/>
    <n v="237750329"/>
    <n v="1255"/>
    <n v="44"/>
    <n v="7484060623"/>
    <n v="13342"/>
    <n v="1319"/>
    <s v="domain\PeerSvc"/>
    <x v="1746"/>
    <n v="1"/>
  </r>
  <r>
    <s v="\\FS1\2018\125203"/>
    <n v="8"/>
    <n v="2683250217"/>
    <n v="9181"/>
    <n v="940"/>
    <n v="292261"/>
    <n v="11183545"/>
    <n v="2854521"/>
    <n v="302892938"/>
    <n v="0"/>
    <s v="\\FS1\2018\123456\2018\X\001\CC\2083711b-2405-4081-a4bf-0619c8375f1b\GMI.xml"/>
    <n v="8"/>
    <n v="0"/>
    <s v="\\FS1\2018\123456\2018\K\001\CC\2083711b-2405-4081-a4bf-0619c8375f1b\MASK_CFf_2083711b-2405-4081-a4bf-0619c8375f1b_2083711b-2405-4081-a4bf-0619c8375f1b.docx"/>
    <n v="214"/>
    <n v="0"/>
    <n v="0"/>
    <n v="0"/>
    <n v="0"/>
    <n v="0"/>
    <n v="0"/>
    <n v="1"/>
    <n v="0"/>
    <d v="2020-02-08T14:57:34"/>
    <d v="2020-02-09T01:23:53"/>
    <d v="2020-02-08T14:10:51"/>
    <n v="0"/>
    <n v="0"/>
    <n v="1"/>
    <n v="31965482"/>
    <n v="108"/>
    <n v="26"/>
    <n v="183241640"/>
    <n v="680"/>
    <n v="152"/>
    <n v="2605436208"/>
    <n v="8838"/>
    <n v="940"/>
    <n v="7171915"/>
    <n v="43"/>
    <n v="940"/>
    <n v="74001333"/>
    <n v="162"/>
    <n v="940"/>
    <n v="291229517"/>
    <n v="834"/>
    <n v="940"/>
    <n v="2683250217"/>
    <n v="9181"/>
    <n v="940"/>
    <n v="993508"/>
    <n v="1"/>
    <n v="0"/>
    <n v="49175764"/>
    <n v="123"/>
    <n v="3"/>
    <n v="146944689"/>
    <n v="647"/>
    <n v="23"/>
    <n v="2520563419"/>
    <n v="8704"/>
    <n v="940"/>
    <s v="domain\PeerSvc"/>
    <x v="1747"/>
    <n v="1"/>
  </r>
  <r>
    <s v="\\FS1\2018\125204"/>
    <n v="8"/>
    <n v="1377470487"/>
    <n v="5767"/>
    <n v="542"/>
    <n v="238853"/>
    <n v="5664481"/>
    <n v="2541458"/>
    <n v="717731690"/>
    <n v="0"/>
    <s v="\\FS1\2018\123456\2018\C\001\CC\2083711b-2405-4081-a4bf-0619c8375f1b\GMI.xml"/>
    <n v="8"/>
    <n v="0"/>
    <s v="\\FS1\2018\123456\2018\F\001\CC\2083711b-2405-4081-a4bf-0619c8375f1b\FC_CFf_2083711b-2405-4081-a4bf-0619c8375f1b_2083711b-2405-4081-a4bf-0619c8375f1b.docx"/>
    <n v="212"/>
    <n v="0"/>
    <n v="0"/>
    <n v="0"/>
    <n v="0"/>
    <n v="0"/>
    <n v="1"/>
    <n v="2"/>
    <n v="0"/>
    <d v="2020-02-07T13:57:01"/>
    <d v="2020-02-08T21:20:17"/>
    <d v="2020-02-07T13:52:43"/>
    <n v="0"/>
    <n v="0"/>
    <n v="0"/>
    <n v="242768279"/>
    <n v="425"/>
    <n v="9"/>
    <n v="445071186"/>
    <n v="2246"/>
    <n v="324"/>
    <n v="1279855470"/>
    <n v="5193"/>
    <n v="542"/>
    <n v="0"/>
    <n v="0"/>
    <n v="542"/>
    <n v="484248709"/>
    <n v="840"/>
    <n v="542"/>
    <n v="550715163"/>
    <n v="2423"/>
    <n v="542"/>
    <n v="1377470487"/>
    <n v="5765"/>
    <n v="542"/>
    <n v="0"/>
    <n v="0"/>
    <n v="0"/>
    <n v="243865096"/>
    <n v="425"/>
    <n v="0"/>
    <n v="303749842"/>
    <n v="1967"/>
    <n v="41"/>
    <n v="1241057562"/>
    <n v="5159"/>
    <n v="542"/>
    <s v="domain\PeerSvc"/>
    <x v="1748"/>
    <n v="1"/>
  </r>
  <r>
    <s v="\\FS1\2018\125205"/>
    <n v="8"/>
    <n v="2284369800"/>
    <n v="6359"/>
    <n v="684"/>
    <n v="359234"/>
    <n v="57993572"/>
    <n v="3339721"/>
    <n v="551161182"/>
    <n v="0"/>
    <s v="\\FS1\2018\123456\2018\I\001\PC\SP\2083711b-2405-4081-a4bf-0619c8375f1b\"/>
    <n v="8"/>
    <n v="0"/>
    <s v="\\FS1\2018\123456\2018\K\001\CC\2083711b-2405-4081-a4bf-0619c8375f1b\MASK_CFf_2083711b-2405-4081-a4bf-0619c8375f1b_2083711b-2405-4081-a4bf-0619c8375f1b.docx"/>
    <n v="214"/>
    <n v="0"/>
    <n v="0"/>
    <n v="0"/>
    <n v="0"/>
    <n v="0"/>
    <n v="0"/>
    <n v="3"/>
    <n v="0"/>
    <d v="2020-02-08T15:20:15"/>
    <d v="2020-02-09T01:16:56"/>
    <d v="2020-02-08T14:55:38"/>
    <n v="3879244"/>
    <n v="7"/>
    <n v="4"/>
    <n v="7163805"/>
    <n v="18"/>
    <n v="10"/>
    <n v="92354443"/>
    <n v="64"/>
    <n v="21"/>
    <n v="2128347111"/>
    <n v="5596"/>
    <n v="684"/>
    <n v="9603508"/>
    <n v="12"/>
    <n v="684"/>
    <n v="20323431"/>
    <n v="33"/>
    <n v="684"/>
    <n v="216685859"/>
    <n v="90"/>
    <n v="684"/>
    <n v="2284369800"/>
    <n v="6359"/>
    <n v="684"/>
    <n v="3871259"/>
    <n v="6"/>
    <n v="0"/>
    <n v="15100640"/>
    <n v="27"/>
    <n v="1"/>
    <n v="148044943"/>
    <n v="74"/>
    <n v="3"/>
    <n v="2097405752"/>
    <n v="5611"/>
    <n v="684"/>
    <s v="domain\PeerSvc"/>
    <x v="1749"/>
    <n v="1"/>
  </r>
  <r>
    <s v="\\FS1\2018\125206"/>
    <n v="8"/>
    <n v="24558030"/>
    <n v="81"/>
    <n v="42"/>
    <n v="303185"/>
    <n v="2300549"/>
    <n v="584715"/>
    <n v="9084549"/>
    <n v="0"/>
    <s v="\\FS1\2018\123456\2018\P\001\CC\2083711b-2405-4081-a4bf-0619c8375f1b\GMI.xml"/>
    <n v="8"/>
    <n v="0"/>
    <s v="\\FS1\2018\123456\2018\P\001\CC\2083711b-2405-4081-a4bf-0619c8375f1b\CFf_2083711b-2405-4081-a4bf-0619c8375f1b_2083711b-2405-4081-a4bf-0619c8375f1b.docx"/>
    <n v="209"/>
    <n v="0"/>
    <n v="0"/>
    <n v="0"/>
    <n v="0"/>
    <n v="0"/>
    <n v="0"/>
    <n v="0"/>
    <n v="0"/>
    <d v="2019-11-21T17:50:58"/>
    <d v="2020-02-08T21:11:12"/>
    <d v="2019-11-14T15:40:32"/>
    <n v="0"/>
    <n v="0"/>
    <n v="0"/>
    <n v="0"/>
    <n v="0"/>
    <n v="0"/>
    <n v="0"/>
    <n v="0"/>
    <n v="0"/>
    <n v="22884107"/>
    <n v="74"/>
    <n v="42"/>
    <n v="0"/>
    <n v="0"/>
    <n v="42"/>
    <n v="0"/>
    <n v="0"/>
    <n v="42"/>
    <n v="0"/>
    <n v="0"/>
    <n v="42"/>
    <n v="24558030"/>
    <n v="81"/>
    <n v="42"/>
    <n v="0"/>
    <n v="0"/>
    <n v="0"/>
    <n v="0"/>
    <n v="0"/>
    <n v="0"/>
    <n v="0"/>
    <n v="0"/>
    <n v="0"/>
    <n v="23375475"/>
    <n v="75"/>
    <n v="42"/>
    <s v="domain\PeerSvc"/>
    <x v="1750"/>
    <n v="1"/>
  </r>
  <r>
    <s v="\\FS1\2018\125207"/>
    <n v="8"/>
    <n v="441603466"/>
    <n v="610"/>
    <n v="71"/>
    <n v="723940"/>
    <n v="30169394"/>
    <n v="6219767"/>
    <n v="229021306"/>
    <n v="0"/>
    <s v="\\FS1\2018\123456\2018\P\001\PC\PP\2083711b-2405-4081-a4bf-0619c8375f1b.cp"/>
    <n v="8"/>
    <n v="0"/>
    <s v="\\FS1\2018\123456\2018\P\001\CC\2083711b-2405-4081-a4bf-0619c8375f1b\CF_311_2083711b-2405-4081-a4bf-0619c8375f1b_2083711b-2405-4081-a4bf-0619c8375f1b.docx"/>
    <n v="210"/>
    <n v="0"/>
    <n v="0"/>
    <n v="0"/>
    <n v="0"/>
    <n v="0"/>
    <n v="0"/>
    <n v="0"/>
    <n v="0"/>
    <d v="2020-02-08T14:43:17"/>
    <d v="2020-02-09T00:56:33"/>
    <d v="2020-02-08T14:40:25"/>
    <n v="0"/>
    <n v="0"/>
    <n v="1"/>
    <n v="2558335"/>
    <n v="4"/>
    <n v="1"/>
    <n v="8024955"/>
    <n v="16"/>
    <n v="3"/>
    <n v="439744702"/>
    <n v="601"/>
    <n v="71"/>
    <n v="2439155"/>
    <n v="3"/>
    <n v="71"/>
    <n v="10739470"/>
    <n v="14"/>
    <n v="71"/>
    <n v="19958753"/>
    <n v="31"/>
    <n v="71"/>
    <n v="441603466"/>
    <n v="609"/>
    <n v="71"/>
    <n v="643337"/>
    <n v="1"/>
    <n v="0"/>
    <n v="8181135"/>
    <n v="10"/>
    <n v="0"/>
    <n v="12224978"/>
    <n v="21"/>
    <n v="0"/>
    <n v="439552951"/>
    <n v="602"/>
    <n v="71"/>
    <s v="domain\PeerSvc"/>
    <x v="1751"/>
    <n v="1"/>
  </r>
  <r>
    <s v="\\FS1\2018\125208"/>
    <n v="8"/>
    <n v="17332181"/>
    <n v="57"/>
    <n v="24"/>
    <n v="304073"/>
    <n v="1049554"/>
    <n v="722174"/>
    <n v="9612650"/>
    <n v="0"/>
    <s v="\\FS1\2018\123456\2018\P\001\CC\2083711b-2405-4081-a4bf-0619c8375f1b\GLI.xml"/>
    <n v="8"/>
    <n v="0"/>
    <s v="\\FS1\2018\123456\2018\S\001\CC\2083711b-2405-4081-a4bf-0619c8375f1b\CF_402_2083711b-2405-4081-a4bf-0619c8375f1b_2083711b-2405-4081-a4bf-0619c8375f1b.docx"/>
    <n v="210"/>
    <n v="0"/>
    <n v="0"/>
    <n v="0"/>
    <n v="0"/>
    <n v="0"/>
    <n v="0"/>
    <n v="0"/>
    <n v="0"/>
    <d v="2019-11-21T15:14:23"/>
    <d v="2020-02-08T21:17:28"/>
    <d v="2019-11-07T14:27:30"/>
    <n v="0"/>
    <n v="0"/>
    <n v="0"/>
    <n v="0"/>
    <n v="0"/>
    <n v="0"/>
    <n v="0"/>
    <n v="0"/>
    <n v="0"/>
    <n v="16611192"/>
    <n v="54"/>
    <n v="24"/>
    <n v="0"/>
    <n v="0"/>
    <n v="24"/>
    <n v="0"/>
    <n v="0"/>
    <n v="24"/>
    <n v="0"/>
    <n v="0"/>
    <n v="24"/>
    <n v="17332181"/>
    <n v="57"/>
    <n v="24"/>
    <n v="0"/>
    <n v="0"/>
    <n v="0"/>
    <n v="0"/>
    <n v="0"/>
    <n v="0"/>
    <n v="0"/>
    <n v="0"/>
    <n v="0"/>
    <n v="14910035"/>
    <n v="52"/>
    <n v="24"/>
    <s v="domain\PeerSvc"/>
    <x v="1752"/>
    <n v="1"/>
  </r>
  <r>
    <s v="\\FS1\2018\125209"/>
    <n v="8"/>
    <n v="115061849"/>
    <n v="163"/>
    <n v="12"/>
    <n v="705900"/>
    <n v="7732240"/>
    <n v="9588487"/>
    <n v="70684425"/>
    <n v="0"/>
    <s v="\\FS1\2018\123456\2018\P\002\CC\2083711b-2405-4081-a4bf-0619c8375f1b\LGP.docx"/>
    <n v="8"/>
    <n v="0"/>
    <s v="\\FS1\2018\123456\2018\P\002\CC\2083711b-2405-4081-a4bf-0619c8375f1b\LGP.docx"/>
    <n v="142"/>
    <n v="0"/>
    <n v="0"/>
    <n v="0"/>
    <n v="0"/>
    <n v="0"/>
    <n v="0"/>
    <n v="0"/>
    <n v="0"/>
    <d v="2020-02-07T08:39:06"/>
    <d v="2020-02-08T21:17:28"/>
    <d v="2020-02-07T08:36:36"/>
    <n v="0"/>
    <n v="0"/>
    <n v="0"/>
    <n v="1181157"/>
    <n v="4"/>
    <n v="2"/>
    <n v="7832232"/>
    <n v="9"/>
    <n v="4"/>
    <n v="115061849"/>
    <n v="163"/>
    <n v="12"/>
    <n v="0"/>
    <n v="0"/>
    <n v="12"/>
    <n v="2270531"/>
    <n v="8"/>
    <n v="12"/>
    <n v="10500880"/>
    <n v="14"/>
    <n v="12"/>
    <n v="115061849"/>
    <n v="163"/>
    <n v="12"/>
    <n v="0"/>
    <n v="0"/>
    <n v="0"/>
    <n v="1392496"/>
    <n v="5"/>
    <n v="0"/>
    <n v="9622845"/>
    <n v="11"/>
    <n v="2"/>
    <n v="115061849"/>
    <n v="163"/>
    <n v="12"/>
    <s v="domain\PeerSvc"/>
    <x v="1753"/>
    <n v="1"/>
  </r>
  <r>
    <s v="\\FS1\2018\125210"/>
    <n v="8"/>
    <n v="30760380313"/>
    <n v="91714"/>
    <n v="9380"/>
    <n v="335394"/>
    <n v="42016171"/>
    <n v="3279358"/>
    <n v="630474574"/>
    <n v="0"/>
    <s v="\\FS1\2018\123456\2018\S\002\PC\PP\2083711b-2405-4081-a4bf-0619c8375f1b.cp"/>
    <n v="8"/>
    <n v="0"/>
    <s v="\\FS1\2018\123456\2018\S\006\CC\2083711b-2405-4081-a4bf-0619c8375f1b\Cache_CFf_2083711b-2405-4081-a4bf-0619c8375f1b_2083711b-2405-4081-a4bf-0619c8375f1b.docx"/>
    <n v="215"/>
    <n v="0"/>
    <n v="0"/>
    <n v="0"/>
    <n v="0"/>
    <n v="0"/>
    <n v="0"/>
    <n v="22"/>
    <n v="9"/>
    <d v="2020-02-08T22:22:50"/>
    <d v="2020-02-09T01:24:52"/>
    <d v="2020-02-08T20:14:23"/>
    <n v="40129801"/>
    <n v="95"/>
    <n v="49"/>
    <n v="271330553"/>
    <n v="675"/>
    <n v="225"/>
    <n v="8805484053"/>
    <n v="14846"/>
    <n v="598"/>
    <n v="30760380313"/>
    <n v="91714"/>
    <n v="9380"/>
    <n v="115518194"/>
    <n v="242"/>
    <n v="9380"/>
    <n v="501178632"/>
    <n v="1057"/>
    <n v="9380"/>
    <n v="18658548881"/>
    <n v="30792"/>
    <n v="9380"/>
    <n v="30760380313"/>
    <n v="91714"/>
    <n v="9380"/>
    <n v="46963832"/>
    <n v="103"/>
    <n v="4"/>
    <n v="323743459"/>
    <n v="735"/>
    <n v="37"/>
    <n v="13360673755"/>
    <n v="20832"/>
    <n v="180"/>
    <n v="30760380313"/>
    <n v="91714"/>
    <n v="9380"/>
    <s v="domain\PeerSvc"/>
    <x v="1754"/>
    <n v="1"/>
  </r>
  <r>
    <s v="\\FS1\2018\125211"/>
    <n v="9"/>
    <n v="5170811709"/>
    <n v="13728"/>
    <n v="1637"/>
    <n v="376661"/>
    <n v="35593472"/>
    <n v="3158712"/>
    <n v="612069742"/>
    <n v="0"/>
    <s v="\\FS1\2018\123456\2018\I\007\PC\SP\2083711b-2405-4081-a4bf-0619c8375f1b\2083711b-2405-4081-a4bf-0619c8375f1b.Prep"/>
    <n v="9"/>
    <n v="0"/>
    <s v="\\FS1\2018\123456\2018\I\008\CC\2083711b-2405-4081-a4bf-0619c8375f1b\FC_CFf_2083711b-2405-4081-a4bf-0619c8375f1b_2083711b-2405-4081-a4bf-0619c8375f1b.docx"/>
    <n v="212"/>
    <n v="0"/>
    <n v="0"/>
    <n v="0"/>
    <n v="0"/>
    <n v="0"/>
    <n v="1"/>
    <n v="7"/>
    <n v="1"/>
    <d v="2020-02-08T13:42:29"/>
    <d v="2020-02-09T05:58:15"/>
    <d v="2020-02-09T05:58:15"/>
    <n v="5147069"/>
    <n v="23"/>
    <n v="8"/>
    <n v="53400437"/>
    <n v="114"/>
    <n v="34"/>
    <n v="923393537"/>
    <n v="6741"/>
    <n v="956"/>
    <n v="4897228286"/>
    <n v="12221"/>
    <n v="1637"/>
    <n v="8993491"/>
    <n v="28"/>
    <n v="1637"/>
    <n v="120591728"/>
    <n v="208"/>
    <n v="1637"/>
    <n v="1083561038"/>
    <n v="6953"/>
    <n v="1637"/>
    <n v="5170811709"/>
    <n v="13726"/>
    <n v="1637"/>
    <n v="2730243"/>
    <n v="20"/>
    <n v="2"/>
    <n v="60447660"/>
    <n v="117"/>
    <n v="7"/>
    <n v="404311092"/>
    <n v="6074"/>
    <n v="195"/>
    <n v="4757621562"/>
    <n v="12201"/>
    <n v="1637"/>
    <s v="domain\PeerSvc"/>
    <x v="1755"/>
    <n v="1"/>
  </r>
  <r>
    <s v="\\FS1\2018\125212"/>
    <n v="8"/>
    <n v="3397551583"/>
    <n v="11471"/>
    <n v="1323"/>
    <n v="296186"/>
    <n v="12916643"/>
    <n v="2568066"/>
    <n v="2139226769"/>
    <n v="0"/>
    <s v="\\FS1\2018\123456\2018\C\001\CC\2083711b-2405-4081-a4bf-0619c8375f1b\GMI.xml"/>
    <n v="8"/>
    <n v="0"/>
    <s v="\\FS1\2018\123456\2018\K\001\CC\2083711b-2405-4081-a4bf-0619c8375f1b\MASK_CFf_2083711b-2405-4081-a4bf-0619c8375f1b_2083711b-2405-4081-a4bf-0619c8375f1b.docx"/>
    <n v="214"/>
    <n v="0"/>
    <n v="0"/>
    <n v="0"/>
    <n v="0"/>
    <n v="0"/>
    <n v="1"/>
    <n v="3"/>
    <n v="1"/>
    <d v="2020-02-08T19:11:19"/>
    <d v="2020-02-09T01:24:54"/>
    <d v="2020-02-08T18:51:53"/>
    <n v="607884"/>
    <n v="7"/>
    <n v="7"/>
    <n v="513562090"/>
    <n v="938"/>
    <n v="24"/>
    <n v="767586145"/>
    <n v="1364"/>
    <n v="38"/>
    <n v="3116374582"/>
    <n v="9925"/>
    <n v="1323"/>
    <n v="6995242"/>
    <n v="23"/>
    <n v="1323"/>
    <n v="1023797646"/>
    <n v="1850"/>
    <n v="1323"/>
    <n v="1515671281"/>
    <n v="2862"/>
    <n v="1323"/>
    <n v="3397551583"/>
    <n v="11471"/>
    <n v="1323"/>
    <n v="3298984"/>
    <n v="10"/>
    <n v="0"/>
    <n v="519320936"/>
    <n v="948"/>
    <n v="6"/>
    <n v="1262364472"/>
    <n v="2243"/>
    <n v="12"/>
    <n v="3066386515"/>
    <n v="9815"/>
    <n v="1323"/>
    <s v="domain\PeerSvc"/>
    <x v="1756"/>
    <n v="1"/>
  </r>
  <r>
    <s v="\\FS1\2018\125213"/>
    <n v="8"/>
    <n v="1035875118"/>
    <n v="822"/>
    <n v="192"/>
    <n v="1260188"/>
    <n v="22444065"/>
    <n v="5395182"/>
    <n v="536725029"/>
    <n v="0"/>
    <s v="\\FS1\2018\123456\2018\Y\001\CC\2083711b-2405-4081-a4bf-0619c8375f1b\LGP.docx"/>
    <n v="8"/>
    <n v="0"/>
    <s v="\\FS1\2018\123456\2018\I\001\CC\2083711b-2405-4081-a4bf-0619c8375f1b\CFf_2083711b-2405-4081-a4bf-0619c8375f1b_2083711b-2405-4081-a4bf-0619c8375f1b.docx"/>
    <n v="209"/>
    <n v="0"/>
    <n v="0"/>
    <n v="0"/>
    <n v="0"/>
    <n v="0"/>
    <n v="0"/>
    <n v="0"/>
    <n v="0"/>
    <d v="2020-02-07T18:19:27"/>
    <d v="2020-02-09T00:42:56"/>
    <d v="2020-02-07T18:12:49"/>
    <n v="0"/>
    <n v="0"/>
    <n v="0"/>
    <n v="25672992"/>
    <n v="4"/>
    <n v="3"/>
    <n v="105419583"/>
    <n v="64"/>
    <n v="26"/>
    <n v="1034530041"/>
    <n v="813"/>
    <n v="192"/>
    <n v="8557664"/>
    <n v="1"/>
    <n v="192"/>
    <n v="25672992"/>
    <n v="4"/>
    <n v="192"/>
    <n v="145297859"/>
    <n v="75"/>
    <n v="192"/>
    <n v="1035875118"/>
    <n v="821"/>
    <n v="192"/>
    <n v="0"/>
    <n v="0"/>
    <n v="0"/>
    <n v="8557664"/>
    <n v="2"/>
    <n v="0"/>
    <n v="69869504"/>
    <n v="50"/>
    <n v="11"/>
    <n v="1029443315"/>
    <n v="804"/>
    <n v="192"/>
    <s v="domain\PeerSvc"/>
    <x v="1757"/>
    <n v="1"/>
  </r>
  <r>
    <s v="\\FS1\2018\125214"/>
    <n v="8"/>
    <n v="6626215149"/>
    <n v="17555"/>
    <n v="1480"/>
    <n v="377454"/>
    <n v="5187320"/>
    <n v="4477172"/>
    <n v="343489582"/>
    <n v="0"/>
    <s v="\\FS1\2018\123456\2018\X\001\CC\2083711b-2405-4081-a4bf-0619c8375f1b\GLI.xml"/>
    <n v="8"/>
    <n v="0"/>
    <s v="\\FS1\2018\123456\2018\I\009\CC\2083711b-2405-4081-a4bf-0619c8375f1b\FC_CF_210_2083711b-2405-4081-a4bf-0619c8375f1b_2083711b-2405-4081-a4bf-0619c8375f1b.docx"/>
    <n v="213"/>
    <n v="0"/>
    <n v="0"/>
    <n v="0"/>
    <n v="0"/>
    <n v="0"/>
    <n v="0"/>
    <n v="4"/>
    <n v="1"/>
    <d v="2020-02-08T14:04:28"/>
    <d v="2020-02-09T00:59:55"/>
    <d v="2020-02-08T13:06:00"/>
    <n v="4840771"/>
    <n v="6"/>
    <n v="5"/>
    <n v="17550182"/>
    <n v="23"/>
    <n v="14"/>
    <n v="1614904195"/>
    <n v="5656"/>
    <n v="842"/>
    <n v="6450679469"/>
    <n v="16971"/>
    <n v="1480"/>
    <n v="16353347"/>
    <n v="17"/>
    <n v="1480"/>
    <n v="59068825"/>
    <n v="71"/>
    <n v="1480"/>
    <n v="1764315977"/>
    <n v="5825"/>
    <n v="1480"/>
    <n v="6626215149"/>
    <n v="17555"/>
    <n v="1480"/>
    <n v="10532420"/>
    <n v="10"/>
    <n v="0"/>
    <n v="33887825"/>
    <n v="39"/>
    <n v="0"/>
    <n v="1013812424"/>
    <n v="4928"/>
    <n v="104"/>
    <n v="6167220841"/>
    <n v="16571"/>
    <n v="1480"/>
    <s v="domain\PeerSvc"/>
    <x v="1758"/>
    <n v="1"/>
  </r>
  <r>
    <s v="\\FS1\2018\125215"/>
    <n v="8"/>
    <n v="898699806"/>
    <n v="3759"/>
    <n v="339"/>
    <n v="239079"/>
    <n v="2870959"/>
    <n v="2651031"/>
    <n v="650852068"/>
    <n v="0"/>
    <s v="\\FS1\2018\123456\2018\I\001\PC\PP\2083711b-2405-4081-a4bf-0619c8375f1b.cp"/>
    <n v="8"/>
    <n v="0"/>
    <s v="\\FS1\2018\123456\2018\S\001\CC\2083711b-2405-4081-a4bf-0619c8375f1b\CF_134_2083711b-2405-4081-a4bf-0619c8375f1b_2083711b-2405-4081-a4bf-0619c8375f1b.docx"/>
    <n v="210"/>
    <n v="0"/>
    <n v="0"/>
    <n v="0"/>
    <n v="0"/>
    <n v="0"/>
    <n v="1"/>
    <n v="1"/>
    <n v="0"/>
    <d v="2020-02-07T10:19:27"/>
    <d v="2020-02-09T06:01:14"/>
    <d v="2020-02-09T06:01:14"/>
    <n v="0"/>
    <n v="0"/>
    <n v="0"/>
    <n v="6310107"/>
    <n v="17"/>
    <n v="6"/>
    <n v="28300770"/>
    <n v="99"/>
    <n v="17"/>
    <n v="835207023"/>
    <n v="3399"/>
    <n v="339"/>
    <n v="33028"/>
    <n v="1"/>
    <n v="339"/>
    <n v="15497312"/>
    <n v="31"/>
    <n v="339"/>
    <n v="220649182"/>
    <n v="373"/>
    <n v="339"/>
    <n v="898699806"/>
    <n v="3759"/>
    <n v="339"/>
    <n v="33028"/>
    <n v="1"/>
    <n v="0"/>
    <n v="10682839"/>
    <n v="23"/>
    <n v="0"/>
    <n v="41918612"/>
    <n v="109"/>
    <n v="1"/>
    <n v="811816400"/>
    <n v="3365"/>
    <n v="339"/>
    <s v="domain\PeerSvc"/>
    <x v="1759"/>
    <n v="1"/>
  </r>
  <r>
    <s v="\\FS1\2018\125216"/>
    <n v="8"/>
    <n v="375264155"/>
    <n v="1051"/>
    <n v="160"/>
    <n v="357054"/>
    <n v="933576"/>
    <n v="2345400"/>
    <n v="287942038"/>
    <n v="0"/>
    <s v="\\FS1\2018\123456\2018\C\002\CC\2083711b-2405-4081-a4bf-0619c8375f1b\GLI.xml"/>
    <n v="8"/>
    <n v="0"/>
    <s v="\\FS1\2018\123456\2018\C\002\CC\2083711b-2405-4081-a4bf-0619c8375f1b\CFf_2083711b-2405-4081-a4bf-0619c8375f1b_2083711b-2405-4081-a4bf-0619c8375f1b.docx"/>
    <n v="209"/>
    <n v="0"/>
    <n v="0"/>
    <n v="0"/>
    <n v="0"/>
    <n v="0"/>
    <n v="0"/>
    <n v="1"/>
    <n v="0"/>
    <d v="2020-02-07T09:08:19"/>
    <d v="2020-02-08T21:15:47"/>
    <d v="2020-02-07T09:06:04"/>
    <n v="0"/>
    <n v="0"/>
    <n v="0"/>
    <n v="16537590"/>
    <n v="26"/>
    <n v="4"/>
    <n v="104005639"/>
    <n v="284"/>
    <n v="52"/>
    <n v="375264155"/>
    <n v="1051"/>
    <n v="160"/>
    <n v="0"/>
    <n v="0"/>
    <n v="160"/>
    <n v="28187811"/>
    <n v="43"/>
    <n v="160"/>
    <n v="113473054"/>
    <n v="317"/>
    <n v="160"/>
    <n v="375264155"/>
    <n v="1051"/>
    <n v="160"/>
    <n v="0"/>
    <n v="0"/>
    <n v="0"/>
    <n v="13422001"/>
    <n v="21"/>
    <n v="0"/>
    <n v="101391044"/>
    <n v="279"/>
    <n v="45"/>
    <n v="375264155"/>
    <n v="1051"/>
    <n v="160"/>
    <s v="domain\PeerSvc"/>
    <x v="1760"/>
    <n v="1"/>
  </r>
  <r>
    <s v="\\FS1\2018\125217"/>
    <n v="8"/>
    <n v="236834412"/>
    <n v="996"/>
    <n v="144"/>
    <n v="237785"/>
    <n v="2080608"/>
    <n v="1644683"/>
    <n v="141979252"/>
    <n v="0"/>
    <s v="\\FS1\2018\123456\2018\Y\001\CC\2083711b-2405-4081-a4bf-0619c8375f1b\GMI.xml"/>
    <n v="8"/>
    <n v="0"/>
    <s v="\\FS1\2018\123456\2018\Y\001\CC\2083711b-2405-4081-a4bf-0619c8375f1b\CFf_2083711b-2405-4081-a4bf-0619c8375f1b_2083711b-2405-4081-a4bf-0619c8375f1b.docx"/>
    <n v="209"/>
    <n v="0"/>
    <n v="0"/>
    <n v="0"/>
    <n v="0"/>
    <n v="0"/>
    <n v="0"/>
    <n v="0"/>
    <n v="0"/>
    <d v="2020-02-09T03:50:09"/>
    <d v="2020-02-09T03:50:11"/>
    <d v="2020-02-09T03:50:08"/>
    <n v="0"/>
    <n v="0"/>
    <n v="2"/>
    <n v="1518050"/>
    <n v="9"/>
    <n v="6"/>
    <n v="11249206"/>
    <n v="35"/>
    <n v="9"/>
    <n v="232251470"/>
    <n v="967"/>
    <n v="144"/>
    <n v="2848644"/>
    <n v="11"/>
    <n v="144"/>
    <n v="3829327"/>
    <n v="14"/>
    <n v="144"/>
    <n v="18648037"/>
    <n v="51"/>
    <n v="144"/>
    <n v="236834412"/>
    <n v="996"/>
    <n v="144"/>
    <n v="1581234"/>
    <n v="3"/>
    <n v="0"/>
    <n v="3099284"/>
    <n v="12"/>
    <n v="1"/>
    <n v="8704196"/>
    <n v="30"/>
    <n v="1"/>
    <n v="227622445"/>
    <n v="950"/>
    <n v="144"/>
    <s v="domain\PeerSvc"/>
    <x v="1761"/>
    <n v="1"/>
  </r>
  <r>
    <s v="\\FS1\2018\125218"/>
    <n v="8"/>
    <n v="3301333966"/>
    <n v="11611"/>
    <n v="1068"/>
    <n v="284328"/>
    <n v="13738361"/>
    <n v="3091136"/>
    <n v="1247003888"/>
    <n v="0"/>
    <s v="\\FS1\2018\123456\2018\C\001\CC\2083711b-2405-4081-a4bf-0619c8375f1b\GLI.xml"/>
    <n v="8"/>
    <n v="0"/>
    <s v="\\FS1\2018\123456\2018\I\001\CC\2083711b-2405-4081-a4bf-0619c8375f1b\FC_CF_37300_2083711b-2405-4081-a4bf-0619c8375f1b_2083711b-2405-4081-a4bf-0619c8375f1b.docx"/>
    <n v="215"/>
    <n v="0"/>
    <n v="0"/>
    <n v="0"/>
    <n v="0"/>
    <n v="0"/>
    <n v="1"/>
    <n v="2"/>
    <n v="1"/>
    <d v="2020-02-08T14:23:24"/>
    <d v="2020-02-09T00:42:51"/>
    <d v="2020-02-08T13:56:52"/>
    <n v="727994"/>
    <n v="1"/>
    <n v="3"/>
    <n v="10600501"/>
    <n v="27"/>
    <n v="14"/>
    <n v="449217595"/>
    <n v="2017"/>
    <n v="552"/>
    <n v="3073731046"/>
    <n v="10395"/>
    <n v="1068"/>
    <n v="4024936"/>
    <n v="5"/>
    <n v="1068"/>
    <n v="32349160"/>
    <n v="52"/>
    <n v="1068"/>
    <n v="498870110"/>
    <n v="2107"/>
    <n v="1068"/>
    <n v="3301333966"/>
    <n v="11611"/>
    <n v="1068"/>
    <n v="2246620"/>
    <n v="3"/>
    <n v="0"/>
    <n v="17806840"/>
    <n v="32"/>
    <n v="1"/>
    <n v="98606810"/>
    <n v="1330"/>
    <n v="160"/>
    <n v="2984413856"/>
    <n v="10314"/>
    <n v="1068"/>
    <s v="domain\PeerSvc"/>
    <x v="1762"/>
    <n v="1"/>
  </r>
  <r>
    <s v="\\FS1\2018\125219"/>
    <n v="8"/>
    <n v="452271343"/>
    <n v="1868"/>
    <n v="156"/>
    <n v="242115"/>
    <n v="6843454"/>
    <n v="2899175"/>
    <n v="194765669"/>
    <n v="0"/>
    <s v="\\FS1\2018\123456\2018\X\001\CC\2083711b-2405-4081-a4bf-0619c8375f1b\GMI.xml"/>
    <n v="8"/>
    <n v="0"/>
    <s v="\\FS1\2018\123456\2018\C\001\CC\2083711b-2405-4081-a4bf-0619c8375f1b\CF_401_2083711b-2405-4081-a4bf-0619c8375f1b_2083711b-2405-4081-a4bf-0619c8375f1b.docx"/>
    <n v="210"/>
    <n v="0"/>
    <n v="0"/>
    <n v="0"/>
    <n v="0"/>
    <n v="0"/>
    <n v="0"/>
    <n v="0"/>
    <n v="0"/>
    <d v="2020-02-08T13:52:45"/>
    <d v="2020-02-09T01:24:39"/>
    <d v="2020-02-08T13:52:33"/>
    <n v="743886"/>
    <n v="1"/>
    <n v="2"/>
    <n v="15310465"/>
    <n v="52"/>
    <n v="6"/>
    <n v="94176890"/>
    <n v="241"/>
    <n v="15"/>
    <n v="442387492"/>
    <n v="1828"/>
    <n v="156"/>
    <n v="21016032"/>
    <n v="57"/>
    <n v="156"/>
    <n v="25969904"/>
    <n v="64"/>
    <n v="156"/>
    <n v="108632866"/>
    <n v="261"/>
    <n v="156"/>
    <n v="452271343"/>
    <n v="1868"/>
    <n v="156"/>
    <n v="2752171"/>
    <n v="4"/>
    <n v="0"/>
    <n v="14475913"/>
    <n v="56"/>
    <n v="0"/>
    <n v="56561305"/>
    <n v="235"/>
    <n v="1"/>
    <n v="433124389"/>
    <n v="1804"/>
    <n v="156"/>
    <s v="domain\PeerSvc"/>
    <x v="1763"/>
    <n v="1"/>
  </r>
  <r>
    <s v="\\FS1\2018\125220"/>
    <n v="8"/>
    <n v="8349411616"/>
    <n v="26797"/>
    <n v="2598"/>
    <n v="311580"/>
    <n v="11545119"/>
    <n v="3213784"/>
    <n v="1038537901"/>
    <n v="0"/>
    <s v="\\FS1\2018\123456\2018\F\001\PC\PP\2083711b-2405-4081-a4bf-0619c8375f1b.cp"/>
    <n v="8"/>
    <n v="0"/>
    <s v="\\FS1\2018\123456\2018\C\001\CC\2083711b-2405-4081-a4bf-0619c8375f1b\Cache_CFf_2083711b-2405-4081-a4bf-0619c8375f1b_2083711b-2405-4081-a4bf-0619c8375f1b.docx"/>
    <n v="215"/>
    <n v="0"/>
    <n v="0"/>
    <n v="0"/>
    <n v="0"/>
    <n v="0"/>
    <n v="4"/>
    <n v="9"/>
    <n v="3"/>
    <d v="2020-02-09T01:41:23"/>
    <d v="2020-02-09T02:52:42"/>
    <d v="2020-02-09T01:41:22"/>
    <n v="618338"/>
    <n v="1"/>
    <n v="16"/>
    <n v="32089586"/>
    <n v="170"/>
    <n v="67"/>
    <n v="264079606"/>
    <n v="922"/>
    <n v="234"/>
    <n v="7747320951"/>
    <n v="23884"/>
    <n v="2598"/>
    <n v="90782720"/>
    <n v="150"/>
    <n v="2598"/>
    <n v="208800439"/>
    <n v="397"/>
    <n v="2598"/>
    <n v="910560723"/>
    <n v="1791"/>
    <n v="2598"/>
    <n v="8349411616"/>
    <n v="26796"/>
    <n v="2598"/>
    <n v="64454855"/>
    <n v="90"/>
    <n v="0"/>
    <n v="161757873"/>
    <n v="315"/>
    <n v="15"/>
    <n v="380238434"/>
    <n v="985"/>
    <n v="86"/>
    <n v="7518572782"/>
    <n v="23675"/>
    <n v="2598"/>
    <s v="domain\PeerSvc"/>
    <x v="1764"/>
    <n v="1"/>
  </r>
  <r>
    <s v="\\FS1\2018\125221"/>
    <n v="8"/>
    <n v="9703844525"/>
    <n v="33957"/>
    <n v="2528"/>
    <n v="285768"/>
    <n v="87051837"/>
    <n v="3838546"/>
    <n v="2830476189"/>
    <n v="0"/>
    <s v="\\FS1\2018\123456\2018\Y\001\CC\2083711b-2405-4081-a4bf-0619c8375f1b\GMI.xml"/>
    <n v="8"/>
    <n v="0"/>
    <s v="\\FS1\2018\123456\2018\C\001\CC\2083711b-2405-4081-a4bf-0619c8375f1b\Cache_CFf_2083711b-2405-4081-a4bf-0619c8375f1b_2083711b-2405-4081-a4bf-0619c8375f1b.docx"/>
    <n v="215"/>
    <n v="0"/>
    <n v="0"/>
    <n v="0"/>
    <n v="0"/>
    <n v="0"/>
    <n v="5"/>
    <n v="7"/>
    <n v="2"/>
    <d v="2020-02-09T02:53:04"/>
    <d v="2020-02-09T03:36:15"/>
    <d v="2020-02-09T02:53:03"/>
    <n v="1497268"/>
    <n v="4"/>
    <n v="17"/>
    <n v="31021965"/>
    <n v="69"/>
    <n v="30"/>
    <n v="113605862"/>
    <n v="238"/>
    <n v="60"/>
    <n v="9227860625"/>
    <n v="31399"/>
    <n v="2528"/>
    <n v="66540421"/>
    <n v="114"/>
    <n v="2528"/>
    <n v="165201898"/>
    <n v="256"/>
    <n v="2528"/>
    <n v="392321721"/>
    <n v="642"/>
    <n v="2528"/>
    <n v="9703844525"/>
    <n v="33957"/>
    <n v="2528"/>
    <n v="58108833"/>
    <n v="95"/>
    <n v="0"/>
    <n v="123297664"/>
    <n v="201"/>
    <n v="3"/>
    <n v="250214901"/>
    <n v="428"/>
    <n v="10"/>
    <n v="9024252157"/>
    <n v="30916"/>
    <n v="2528"/>
    <s v="domain\PeerSvc"/>
    <x v="1765"/>
    <n v="1"/>
  </r>
  <r>
    <s v="\\FS1\2018\125222"/>
    <n v="8"/>
    <n v="1033955816"/>
    <n v="1402"/>
    <n v="167"/>
    <n v="737486"/>
    <n v="11967054"/>
    <n v="6191352"/>
    <n v="485012736"/>
    <n v="0"/>
    <s v="\\FS1\2018\123456\2018\S\001\CC\2083711b-2405-4081-a4bf-0619c8375f1b\LGP.docx"/>
    <n v="8"/>
    <n v="0"/>
    <s v="\\FS1\2018\123456\2018\I\001\CC\2083711b-2405-4081-a4bf-0619c8375f1b\Cache_CFf_2083711b-2405-4081-a4bf-0619c8375f1b_2083711b-2405-4081-a4bf-0619c8375f1b.docx"/>
    <n v="215"/>
    <n v="0"/>
    <n v="0"/>
    <n v="0"/>
    <n v="0"/>
    <n v="0"/>
    <n v="0"/>
    <n v="0"/>
    <n v="0"/>
    <d v="2020-02-09T00:29:59"/>
    <d v="2020-02-09T00:45:06"/>
    <d v="2020-02-09T00:29:59"/>
    <n v="0"/>
    <n v="0"/>
    <n v="5"/>
    <n v="13987089"/>
    <n v="21"/>
    <n v="14"/>
    <n v="66879458"/>
    <n v="315"/>
    <n v="45"/>
    <n v="1033955816"/>
    <n v="1402"/>
    <n v="167"/>
    <n v="26582801"/>
    <n v="11"/>
    <n v="167"/>
    <n v="92496129"/>
    <n v="57"/>
    <n v="167"/>
    <n v="216105916"/>
    <n v="401"/>
    <n v="167"/>
    <n v="1033955816"/>
    <n v="1402"/>
    <n v="167"/>
    <n v="14548639"/>
    <n v="9"/>
    <n v="0"/>
    <n v="79794963"/>
    <n v="52"/>
    <n v="0"/>
    <n v="170174113"/>
    <n v="337"/>
    <n v="1"/>
    <n v="1033955816"/>
    <n v="1402"/>
    <n v="167"/>
    <s v="domain\PeerSvc"/>
    <x v="1766"/>
    <n v="1"/>
  </r>
  <r>
    <s v="\\FS1\2018\125223"/>
    <n v="8"/>
    <n v="733372349"/>
    <n v="2550"/>
    <n v="321"/>
    <n v="287596"/>
    <n v="1863047"/>
    <n v="2284649"/>
    <n v="240007321"/>
    <n v="0"/>
    <s v="\\FS1\2018\123456\2018\I\003\CC\2083711b-2405-4081-a4bf-0619c8375f1b\GLI.xml"/>
    <n v="8"/>
    <n v="0"/>
    <s v="\\FS1\2018\123456\2018\I\003\CC\2083711b-2405-4081-a4bf-0619c8375f1b\FC_CFf_2083711b-2405-4081-a4bf-0619c8375f1b_2083711b-2405-4081-a4bf-0619c8375f1b.docx"/>
    <n v="212"/>
    <n v="0"/>
    <n v="0"/>
    <n v="0"/>
    <n v="0"/>
    <n v="0"/>
    <n v="0"/>
    <n v="0"/>
    <n v="0"/>
    <d v="2020-02-08T12:16:34"/>
    <d v="2020-02-09T01:04:36"/>
    <d v="2020-02-08T12:16:29"/>
    <n v="1313982"/>
    <n v="2"/>
    <n v="2"/>
    <n v="18312922"/>
    <n v="57"/>
    <n v="20"/>
    <n v="41988095"/>
    <n v="146"/>
    <n v="37"/>
    <n v="711509357"/>
    <n v="2450"/>
    <n v="321"/>
    <n v="4654385"/>
    <n v="7"/>
    <n v="321"/>
    <n v="37816636"/>
    <n v="87"/>
    <n v="321"/>
    <n v="100111426"/>
    <n v="229"/>
    <n v="321"/>
    <n v="733372349"/>
    <n v="2550"/>
    <n v="321"/>
    <n v="2637640"/>
    <n v="4"/>
    <n v="0"/>
    <n v="28453267"/>
    <n v="65"/>
    <n v="1"/>
    <n v="81299736"/>
    <n v="178"/>
    <n v="2"/>
    <n v="650328924"/>
    <n v="2341"/>
    <n v="321"/>
    <s v="domain\PeerSvc"/>
    <x v="1767"/>
    <n v="1"/>
  </r>
  <r>
    <s v="\\FS1\2018\125224"/>
    <n v="8"/>
    <n v="6394388940"/>
    <n v="12361"/>
    <n v="1307"/>
    <n v="517303"/>
    <n v="90159629"/>
    <n v="4892416"/>
    <n v="2192969841"/>
    <n v="0"/>
    <s v="\\FS1\2018\123456\2018\I\001\PC\PP\2083711b-2405-4081-a4bf-0619c8375f1b.cp"/>
    <n v="8"/>
    <n v="0"/>
    <s v="\\FS1\2018\123456\2018\K\001\CC\2083711b-2405-4081-a4bf-0619c8375f1b\MASK_CFf_2083711b-2405-4081-a4bf-0619c8375f1b_2083711b-2405-4081-a4bf-0619c8375f1b.docx"/>
    <n v="214"/>
    <n v="0"/>
    <n v="0"/>
    <n v="0"/>
    <n v="0"/>
    <n v="0"/>
    <n v="2"/>
    <n v="3"/>
    <n v="1"/>
    <d v="2020-02-09T03:03:17"/>
    <d v="2020-02-09T03:40:04"/>
    <d v="2020-02-09T03:03:16"/>
    <n v="6282150"/>
    <n v="33"/>
    <n v="19"/>
    <n v="17416764"/>
    <n v="76"/>
    <n v="32"/>
    <n v="1665111352"/>
    <n v="3409"/>
    <n v="642"/>
    <n v="6183296404"/>
    <n v="11343"/>
    <n v="1307"/>
    <n v="140273376"/>
    <n v="144"/>
    <n v="1307"/>
    <n v="180139093"/>
    <n v="220"/>
    <n v="1307"/>
    <n v="3020068186"/>
    <n v="4507"/>
    <n v="1307"/>
    <n v="6394388940"/>
    <n v="12361"/>
    <n v="1307"/>
    <n v="132313356"/>
    <n v="136"/>
    <n v="0"/>
    <n v="169326844"/>
    <n v="200"/>
    <n v="1"/>
    <n v="949171861"/>
    <n v="3007"/>
    <n v="83"/>
    <n v="6111998573"/>
    <n v="11275"/>
    <n v="1307"/>
    <s v="domain\PeerSvc"/>
    <x v="1768"/>
    <n v="1"/>
  </r>
  <r>
    <s v="\\FS1\2018\125225"/>
    <n v="8"/>
    <n v="243650034"/>
    <n v="153"/>
    <n v="36"/>
    <n v="1592483"/>
    <n v="26751301"/>
    <n v="6768056"/>
    <n v="184188581"/>
    <n v="0"/>
    <s v="\\FS1\2018\123456\2018\F\001\CC\2083711b-2405-4081-a4bf-0619c8375f1b\LGP.docx"/>
    <n v="8"/>
    <n v="0"/>
    <s v="\\FS1\2018\123456\2018\S\001\CC\2083711b-2405-4081-a4bf-0619c8375f1b\CF_154_2083711b-2405-4081-a4bf-0619c8375f1b_2083711b-2405-4081-a4bf-0619c8375f1b.docx"/>
    <n v="210"/>
    <n v="0"/>
    <n v="0"/>
    <n v="0"/>
    <n v="0"/>
    <n v="0"/>
    <n v="0"/>
    <n v="0"/>
    <n v="0"/>
    <d v="2020-01-30T14:30:07"/>
    <d v="2020-02-08T21:18:45"/>
    <d v="2020-01-30T14:29:44"/>
    <n v="0"/>
    <n v="0"/>
    <n v="0"/>
    <n v="0"/>
    <n v="0"/>
    <n v="0"/>
    <n v="5274032"/>
    <n v="3"/>
    <n v="2"/>
    <n v="243650034"/>
    <n v="153"/>
    <n v="36"/>
    <n v="0"/>
    <n v="0"/>
    <n v="36"/>
    <n v="0"/>
    <n v="0"/>
    <n v="36"/>
    <n v="11469819"/>
    <n v="7"/>
    <n v="36"/>
    <n v="243650034"/>
    <n v="153"/>
    <n v="36"/>
    <n v="0"/>
    <n v="0"/>
    <n v="0"/>
    <n v="0"/>
    <n v="0"/>
    <n v="0"/>
    <n v="6652563"/>
    <n v="5"/>
    <n v="0"/>
    <n v="243650034"/>
    <n v="153"/>
    <n v="36"/>
    <s v="domain\PeerSvc"/>
    <x v="1769"/>
    <n v="1"/>
  </r>
  <r>
    <s v="\\FS1\2018\125226"/>
    <n v="8"/>
    <n v="1603214570"/>
    <n v="2550"/>
    <n v="385"/>
    <n v="628711"/>
    <n v="14493505"/>
    <n v="4164193"/>
    <n v="465518004"/>
    <n v="0"/>
    <s v="\\FS1\2018\123456\2018\S\001\PC\PP\2083711b-2405-4081-a4bf-0619c8375f1b.cp"/>
    <n v="8"/>
    <n v="0"/>
    <s v="\\FS1\2018\123456\2018\P\001\CC\2083711b-2405-4081-a4bf-0619c8375f1b\CF_316_2083711b-2405-4081-a4bf-0619c8375f1b_2083711b-2405-4081-a4bf-0619c8375f1b.docx"/>
    <n v="210"/>
    <n v="0"/>
    <n v="0"/>
    <n v="0"/>
    <n v="0"/>
    <n v="0"/>
    <n v="0"/>
    <n v="1"/>
    <n v="0"/>
    <d v="2020-02-08T22:31:20"/>
    <d v="2020-02-08T22:31:20"/>
    <d v="2020-02-08T22:31:15"/>
    <n v="457596"/>
    <n v="1"/>
    <n v="1"/>
    <n v="4570608"/>
    <n v="8"/>
    <n v="3"/>
    <n v="87912054"/>
    <n v="72"/>
    <n v="12"/>
    <n v="1592065801"/>
    <n v="2492"/>
    <n v="385"/>
    <n v="915192"/>
    <n v="2"/>
    <n v="385"/>
    <n v="6051548"/>
    <n v="11"/>
    <n v="385"/>
    <n v="149661916"/>
    <n v="112"/>
    <n v="385"/>
    <n v="1603214570"/>
    <n v="2550"/>
    <n v="385"/>
    <n v="915192"/>
    <n v="2"/>
    <n v="0"/>
    <n v="3165431"/>
    <n v="7"/>
    <n v="0"/>
    <n v="103950293"/>
    <n v="81"/>
    <n v="2"/>
    <n v="1557236731"/>
    <n v="2438"/>
    <n v="385"/>
    <s v="domain\PeerSvc"/>
    <x v="1770"/>
    <n v="1"/>
  </r>
  <r>
    <s v="\\FS1\2018\125227"/>
    <n v="9"/>
    <n v="208272802308"/>
    <n v="440014"/>
    <n v="41983"/>
    <n v="473332"/>
    <n v="435274184"/>
    <n v="4960884"/>
    <n v="3400953592"/>
    <n v="0"/>
    <s v="\\FS1\2018\123456\2018\P\029\PC\SP\2083711b-2405-4081-a4bf-0619c8375f1b\18uv1"/>
    <n v="9"/>
    <n v="0"/>
    <s v="\\FS1\2018\123456\2018\P\066\CC\2083711b-2405-4081-a4bf-0619c8375f1b\Cache_CF_402_2083711b-2405-4081-a4bf-0619c8375f1b_2083711b-2405-4081-a4bf-0619c8375f1b.docx"/>
    <n v="216"/>
    <n v="0"/>
    <n v="0"/>
    <n v="0"/>
    <n v="0"/>
    <n v="0"/>
    <n v="1"/>
    <n v="71"/>
    <n v="50"/>
    <d v="2020-02-08T22:57:11"/>
    <d v="2020-02-09T01:24:56"/>
    <d v="2020-02-08T22:57:11"/>
    <n v="519502528"/>
    <n v="1024"/>
    <n v="877"/>
    <n v="6618875400"/>
    <n v="11843"/>
    <n v="3391"/>
    <n v="31221651757"/>
    <n v="67593"/>
    <n v="18203"/>
    <n v="206677317943"/>
    <n v="433929"/>
    <n v="41983"/>
    <n v="3374121216"/>
    <n v="3893"/>
    <n v="41983"/>
    <n v="54782995121"/>
    <n v="42362"/>
    <n v="41983"/>
    <n v="68916234398"/>
    <n v="92164"/>
    <n v="41983"/>
    <n v="208272802308"/>
    <n v="440007"/>
    <n v="41983"/>
    <n v="1675293665"/>
    <n v="1968"/>
    <n v="79"/>
    <n v="7502459438"/>
    <n v="12434"/>
    <n v="975"/>
    <n v="23761957021"/>
    <n v="61160"/>
    <n v="7769"/>
    <n v="201433834650"/>
    <n v="429005"/>
    <n v="41983"/>
    <s v="domain\PeerSvc"/>
    <x v="1771"/>
    <n v="1"/>
  </r>
  <r>
    <s v="\\FS1\2018\125228"/>
    <n v="8"/>
    <n v="18016430916"/>
    <n v="49426"/>
    <n v="6010"/>
    <n v="364513"/>
    <n v="87580473"/>
    <n v="2997742"/>
    <n v="1332936004"/>
    <n v="0"/>
    <s v="\\FS1\2018\123456\2018\X\002\CC\2083711b-2405-4081-a4bf-0619c8375f1b\GLI.xml"/>
    <n v="8"/>
    <n v="0"/>
    <s v="\\FS1\2018\123456\2018\X\001\CC\2083711b-2405-4081-a4bf-0619c8375f1b\Cache_CFf_2083711b-2405-4081-a4bf-0619c8375f1b_2083711b-2405-4081-a4bf-0619c8375f1b.docx"/>
    <n v="215"/>
    <n v="0"/>
    <n v="0"/>
    <n v="0"/>
    <n v="0"/>
    <n v="0"/>
    <n v="1"/>
    <n v="22"/>
    <n v="6"/>
    <d v="2020-02-09T02:09:42"/>
    <d v="2020-02-09T03:12:05"/>
    <d v="2020-02-09T02:09:41"/>
    <n v="71978549"/>
    <n v="101"/>
    <n v="135"/>
    <n v="694896796"/>
    <n v="1790"/>
    <n v="515"/>
    <n v="6084512078"/>
    <n v="21844"/>
    <n v="3795"/>
    <n v="17852368231"/>
    <n v="48510"/>
    <n v="6010"/>
    <n v="731913367"/>
    <n v="968"/>
    <n v="6010"/>
    <n v="1959523188"/>
    <n v="3194"/>
    <n v="6010"/>
    <n v="8987600520"/>
    <n v="30545"/>
    <n v="6010"/>
    <n v="18016430916"/>
    <n v="49426"/>
    <n v="6010"/>
    <n v="619757234"/>
    <n v="734"/>
    <n v="3"/>
    <n v="1502420771"/>
    <n v="2479"/>
    <n v="34"/>
    <n v="5273062103"/>
    <n v="20304"/>
    <n v="3162"/>
    <n v="17733392887"/>
    <n v="48428"/>
    <n v="6010"/>
    <s v="domain\PeerSvc"/>
    <x v="1772"/>
    <n v="1"/>
  </r>
  <r>
    <s v="\\FS1\2018\125229"/>
    <n v="9"/>
    <n v="15114858314"/>
    <n v="39801"/>
    <n v="4203"/>
    <n v="379760"/>
    <n v="29139268"/>
    <n v="3596207"/>
    <n v="6044796009"/>
    <n v="0"/>
    <s v="\\FS1\2018\123456\2018\I\002\CC\2083711b-2405-4081-a4bf-0619c8375f1b\Error\CFf_2083711b-2405-4081-a4bf-0619c8375f1b_2083711b-2405-4081-a4bf-0619c8375f1b.docx"/>
    <n v="9"/>
    <n v="0"/>
    <s v="\\FS1\2018\123456\2018\P\002\CC\2083711b-2405-4081-a4bf-0619c8375f1b\Cache_CFf_2083711b-2405-4081-a4bf-0619c8375f1b_2083711b-2405-4081-a4bf-0619c8375f1b.docx"/>
    <n v="215"/>
    <n v="0"/>
    <n v="0"/>
    <n v="0"/>
    <n v="0"/>
    <n v="0"/>
    <n v="4"/>
    <n v="7"/>
    <n v="4"/>
    <d v="2020-02-08T22:16:54"/>
    <d v="2020-02-09T01:11:44"/>
    <d v="2020-02-08T22:16:54"/>
    <n v="6133513"/>
    <n v="11"/>
    <n v="15"/>
    <n v="58643041"/>
    <n v="104"/>
    <n v="33"/>
    <n v="3137034892"/>
    <n v="4947"/>
    <n v="128"/>
    <n v="13948969501"/>
    <n v="33482"/>
    <n v="4203"/>
    <n v="56803048"/>
    <n v="73"/>
    <n v="4203"/>
    <n v="191998515"/>
    <n v="275"/>
    <n v="4203"/>
    <n v="6103560829"/>
    <n v="9442"/>
    <n v="4203"/>
    <n v="15114858314"/>
    <n v="39798"/>
    <n v="4203"/>
    <n v="46652170"/>
    <n v="58"/>
    <n v="0"/>
    <n v="139990347"/>
    <n v="203"/>
    <n v="1"/>
    <n v="3164840607"/>
    <n v="4989"/>
    <n v="14"/>
    <n v="13789956731"/>
    <n v="33772"/>
    <n v="4203"/>
    <s v="domain\PeerSvc"/>
    <x v="1773"/>
    <n v="1"/>
  </r>
  <r>
    <s v="\\FS1\2018\125230"/>
    <n v="8"/>
    <n v="730936924"/>
    <n v="2192"/>
    <n v="199"/>
    <n v="333456"/>
    <n v="20841158"/>
    <n v="3673049"/>
    <n v="439283641"/>
    <n v="0"/>
    <s v="\\FS1\2018\123456\2018\X\001\CC\2083711b-2405-4081-a4bf-0619c8375f1b\GMI.xml"/>
    <n v="8"/>
    <n v="0"/>
    <s v="\\FS1\2018\123456\2018\I\001\CC\2083711b-2405-4081-a4bf-0619c8375f1b\FC_CFf_2083711b-2405-4081-a4bf-0619c8375f1b_2083711b-2405-4081-a4bf-0619c8375f1b.docx"/>
    <n v="212"/>
    <n v="0"/>
    <n v="0"/>
    <n v="0"/>
    <n v="0"/>
    <n v="0"/>
    <n v="0"/>
    <n v="0"/>
    <n v="0"/>
    <d v="2020-02-06T15:20:04"/>
    <d v="2020-02-08T20:56:41"/>
    <d v="2020-02-06T14:59:04"/>
    <n v="0"/>
    <n v="0"/>
    <n v="0"/>
    <n v="8058722"/>
    <n v="34"/>
    <n v="8"/>
    <n v="119380889"/>
    <n v="423"/>
    <n v="86"/>
    <n v="708775763"/>
    <n v="2069"/>
    <n v="199"/>
    <n v="0"/>
    <n v="0"/>
    <n v="199"/>
    <n v="12517634"/>
    <n v="40"/>
    <n v="199"/>
    <n v="123047580"/>
    <n v="428"/>
    <n v="199"/>
    <n v="730936924"/>
    <n v="2192"/>
    <n v="199"/>
    <n v="0"/>
    <n v="0"/>
    <n v="0"/>
    <n v="6540678"/>
    <n v="30"/>
    <n v="1"/>
    <n v="21648876"/>
    <n v="365"/>
    <n v="18"/>
    <n v="697672878"/>
    <n v="2062"/>
    <n v="199"/>
    <s v="domain\PeerSvc"/>
    <x v="1774"/>
    <n v="1"/>
  </r>
  <r>
    <s v="\\FS1\2018\125231"/>
    <n v="9"/>
    <n v="81560003268"/>
    <n v="163009"/>
    <n v="15977"/>
    <n v="500340"/>
    <n v="190844100"/>
    <n v="5104838"/>
    <n v="3594825762"/>
    <n v="0"/>
    <s v="\\FS1\2018\123456\2018\C\002\PC\SP\2083711b-2405-4081-a4bf-0619c8375f1b\18uav1"/>
    <n v="9"/>
    <n v="0"/>
    <s v="\\FS1\2018\123456\2018\P\003\PC\SP\2083711b-2405-4081-a4bf-0619c8375f1b\18u P180096.0P Wisconsin Nonresident Income or Franchise Tax Withholding on Pass-Through Entity Income V1"/>
    <n v="220"/>
    <n v="0"/>
    <n v="0"/>
    <n v="0"/>
    <n v="0"/>
    <n v="0"/>
    <n v="5"/>
    <n v="35"/>
    <n v="13"/>
    <d v="2020-02-09T00:26:56"/>
    <d v="2020-02-09T05:08:19"/>
    <d v="2020-02-09T00:26:56"/>
    <n v="25336614"/>
    <n v="70"/>
    <n v="141"/>
    <n v="2050698143"/>
    <n v="1907"/>
    <n v="357"/>
    <n v="8133230518"/>
    <n v="18702"/>
    <n v="2920"/>
    <n v="79845694326"/>
    <n v="155098"/>
    <n v="15977"/>
    <n v="851214796"/>
    <n v="663"/>
    <n v="15977"/>
    <n v="4513555203"/>
    <n v="3707"/>
    <n v="15977"/>
    <n v="13351683172"/>
    <n v="26711"/>
    <n v="15977"/>
    <n v="81560003268"/>
    <n v="162998"/>
    <n v="15977"/>
    <n v="405353488"/>
    <n v="396"/>
    <n v="0"/>
    <n v="2981059228"/>
    <n v="2663"/>
    <n v="21"/>
    <n v="7381153727"/>
    <n v="17639"/>
    <n v="453"/>
    <n v="78261432205"/>
    <n v="154371"/>
    <n v="15977"/>
    <s v="domain\PeerSvc"/>
    <x v="1775"/>
    <n v="1"/>
  </r>
  <r>
    <s v="\\FS1\2018\125232"/>
    <n v="8"/>
    <n v="4073130991"/>
    <n v="6763"/>
    <n v="471"/>
    <n v="602266"/>
    <n v="148774816"/>
    <n v="8647836"/>
    <n v="2758656001"/>
    <n v="0"/>
    <s v="\\FS1\2018\123456\2018\S\001\CC\2083711b-2405-4081-a4bf-0619c8375f1b\GMI.xml"/>
    <n v="8"/>
    <n v="0"/>
    <s v="\\FS1\2018\123456\2018\S\001\CC\2083711b-2405-4081-a4bf-0619c8375f1b\FC_CF_12_2083711b-2405-4081-a4bf-0619c8375f1b_2083711b-2405-4081-a4bf-0619c8375f1b.docx"/>
    <n v="212"/>
    <n v="0"/>
    <n v="0"/>
    <n v="0"/>
    <n v="0"/>
    <n v="0"/>
    <n v="1"/>
    <n v="1"/>
    <n v="0"/>
    <d v="2020-02-08T15:49:46"/>
    <d v="2020-02-09T00:57:50"/>
    <d v="2020-02-08T15:09:42"/>
    <n v="863159"/>
    <n v="1"/>
    <n v="2"/>
    <n v="3824764"/>
    <n v="44"/>
    <n v="11"/>
    <n v="30323461"/>
    <n v="142"/>
    <n v="21"/>
    <n v="3937513885"/>
    <n v="6183"/>
    <n v="471"/>
    <n v="6430819"/>
    <n v="6"/>
    <n v="471"/>
    <n v="25722366"/>
    <n v="65"/>
    <n v="471"/>
    <n v="148050736"/>
    <n v="219"/>
    <n v="471"/>
    <n v="4073130991"/>
    <n v="6763"/>
    <n v="471"/>
    <n v="4568696"/>
    <n v="4"/>
    <n v="0"/>
    <n v="20537286"/>
    <n v="56"/>
    <n v="0"/>
    <n v="125082510"/>
    <n v="189"/>
    <n v="0"/>
    <n v="3824177591"/>
    <n v="6051"/>
    <n v="471"/>
    <s v="domain\PeerSvc"/>
    <x v="1776"/>
    <n v="1"/>
  </r>
  <r>
    <s v="\\FS1\2018\125233"/>
    <n v="8"/>
    <n v="2929109142"/>
    <n v="11338"/>
    <n v="880"/>
    <n v="258344"/>
    <n v="9329797"/>
    <n v="3328533"/>
    <n v="1430657108"/>
    <n v="0"/>
    <s v="\\FS1\2018\123456\2018\I\002\PC\SP\2083711b-2405-4081-a4bf-0619c8375f1b\"/>
    <n v="8"/>
    <n v="0"/>
    <s v="\\FS1\2018\123456\2018\I\001\CC\2083711b-2405-4081-a4bf-0619c8375f1b\CF_34100_2083711b-2405-4081-a4bf-0619c8375f1bf900a49-788c-4b5e-b5f6-e664dc1fff3f.docx"/>
    <n v="212"/>
    <n v="0"/>
    <n v="0"/>
    <n v="0"/>
    <n v="0"/>
    <n v="0"/>
    <n v="1"/>
    <n v="2"/>
    <n v="0"/>
    <d v="2020-02-09T01:13:43"/>
    <d v="2020-02-09T01:26:11"/>
    <d v="2020-02-09T01:13:43"/>
    <n v="0"/>
    <n v="0"/>
    <n v="13"/>
    <n v="37150190"/>
    <n v="119"/>
    <n v="30"/>
    <n v="483801006"/>
    <n v="2529"/>
    <n v="486"/>
    <n v="2716100142"/>
    <n v="10408"/>
    <n v="880"/>
    <n v="48283220"/>
    <n v="77"/>
    <n v="880"/>
    <n v="121295606"/>
    <n v="214"/>
    <n v="880"/>
    <n v="598876456"/>
    <n v="2651"/>
    <n v="880"/>
    <n v="2929109142"/>
    <n v="11338"/>
    <n v="880"/>
    <n v="33637869"/>
    <n v="47"/>
    <n v="0"/>
    <n v="92331344"/>
    <n v="182"/>
    <n v="2"/>
    <n v="202664408"/>
    <n v="2166"/>
    <n v="14"/>
    <n v="2650679564"/>
    <n v="10395"/>
    <n v="880"/>
    <s v="domain\PeerSvc"/>
    <x v="1777"/>
    <n v="1"/>
  </r>
  <r>
    <s v="\\FS1\2018\125234"/>
    <n v="8"/>
    <n v="2758618124"/>
    <n v="9954"/>
    <n v="1095"/>
    <n v="277136"/>
    <n v="6589940"/>
    <n v="2519285"/>
    <n v="1048330166"/>
    <n v="0"/>
    <s v="\\FS1\2018\123456\2018\I\003\PC\PP\2083711b-2405-4081-a4bf-0619c8375f1b.cp"/>
    <n v="8"/>
    <n v="0"/>
    <s v="\\FS1\2018\123456\2018\I\001\CC\2083711b-2405-4081-a4bf-0619c8375f1b\Cache_CF_39_2083711b-2405-4081-a4bf-0619c8375f1b_2083711b-2405-4081-a4bf-0619c8375f1b.docx"/>
    <n v="215"/>
    <n v="0"/>
    <n v="0"/>
    <n v="0"/>
    <n v="0"/>
    <n v="0"/>
    <n v="2"/>
    <n v="3"/>
    <n v="0"/>
    <d v="2020-02-07T20:22:43"/>
    <d v="2020-02-09T01:24:50"/>
    <d v="2020-02-07T19:27:29"/>
    <n v="0"/>
    <n v="0"/>
    <n v="0"/>
    <n v="7100381"/>
    <n v="30"/>
    <n v="14"/>
    <n v="156119426"/>
    <n v="436"/>
    <n v="48"/>
    <n v="2552668423"/>
    <n v="8816"/>
    <n v="1095"/>
    <n v="4745681"/>
    <n v="11"/>
    <n v="1095"/>
    <n v="17536232"/>
    <n v="46"/>
    <n v="1095"/>
    <n v="224036112"/>
    <n v="543"/>
    <n v="1095"/>
    <n v="2758618124"/>
    <n v="9954"/>
    <n v="1095"/>
    <n v="0"/>
    <n v="0"/>
    <n v="0"/>
    <n v="13575648"/>
    <n v="36"/>
    <n v="1"/>
    <n v="191855744"/>
    <n v="470"/>
    <n v="6"/>
    <n v="2561474962"/>
    <n v="8906"/>
    <n v="1095"/>
    <s v="domain\PeerSvc"/>
    <x v="1778"/>
    <n v="1"/>
  </r>
  <r>
    <s v="\\FS1\2018\125235"/>
    <n v="8"/>
    <n v="4930868180"/>
    <n v="14155"/>
    <n v="1236"/>
    <n v="348348"/>
    <n v="74889999"/>
    <n v="3989375"/>
    <n v="1041831380"/>
    <n v="0"/>
    <s v="\\FS1\2018\123456\2018\X\001\CC\2083711b-2405-4081-a4bf-0619c8375f1b\GLI.xml"/>
    <n v="8"/>
    <n v="0"/>
    <s v="\\FS1\2018\123456\2018\P\001\CC\2083711b-2405-4081-a4bf-0619c8375f1b\CF_317_2083711b-2405-4081-a4bf-0619c8375f1b_2083711b-2405-4081-a4bf-0619c8375f1b.docx"/>
    <n v="210"/>
    <n v="0"/>
    <n v="0"/>
    <n v="0"/>
    <n v="0"/>
    <n v="0"/>
    <n v="0"/>
    <n v="2"/>
    <n v="1"/>
    <d v="2020-02-08T20:08:05"/>
    <d v="2020-02-09T01:24:50"/>
    <d v="2020-02-08T18:17:28"/>
    <n v="5291036"/>
    <n v="17"/>
    <n v="9"/>
    <n v="45520645"/>
    <n v="164"/>
    <n v="41"/>
    <n v="628886928"/>
    <n v="1961"/>
    <n v="288"/>
    <n v="4904910706"/>
    <n v="14036"/>
    <n v="1236"/>
    <n v="28387866"/>
    <n v="53"/>
    <n v="1236"/>
    <n v="91826656"/>
    <n v="214"/>
    <n v="1236"/>
    <n v="1667149560"/>
    <n v="7458"/>
    <n v="1236"/>
    <n v="4930868180"/>
    <n v="14155"/>
    <n v="1236"/>
    <n v="11010615"/>
    <n v="22"/>
    <n v="0"/>
    <n v="69924687"/>
    <n v="180"/>
    <n v="19"/>
    <n v="707416071"/>
    <n v="2185"/>
    <n v="198"/>
    <n v="4842907376"/>
    <n v="13965"/>
    <n v="1236"/>
    <s v="domain\PeerSvc"/>
    <x v="1779"/>
    <n v="1"/>
  </r>
  <r>
    <s v="\\FS1\2018\125236"/>
    <n v="9"/>
    <n v="55467831592"/>
    <n v="113524"/>
    <n v="9986"/>
    <n v="488600"/>
    <n v="99475826"/>
    <n v="5554559"/>
    <n v="4929575538"/>
    <n v="0"/>
    <s v="\\FS1\2018\123456\2018\P\002\PC\SP\2083711b-2405-4081-a4bf-0619c8375f1b\18ufv1"/>
    <n v="9"/>
    <n v="0"/>
    <s v="\\FS1\2018\123456\2018\S\002\CC\2083711b-2405-4081-a4bf-0619c8375f1b\Cache_CF_352_2083711b-2405-4081-a4bf-0619c8375f1b_2083711b-2405-4081-a4bf-0619c8375f1b.docx"/>
    <n v="216"/>
    <n v="0"/>
    <n v="0"/>
    <n v="0"/>
    <n v="0"/>
    <n v="0"/>
    <n v="14"/>
    <n v="16"/>
    <n v="10"/>
    <d v="2020-02-08T18:19:47"/>
    <d v="2020-02-09T01:24:52"/>
    <d v="2020-02-08T17:25:30"/>
    <n v="25828159"/>
    <n v="78"/>
    <n v="31"/>
    <n v="579749196"/>
    <n v="1197"/>
    <n v="221"/>
    <n v="2274710334"/>
    <n v="5026"/>
    <n v="700"/>
    <n v="53051042048"/>
    <n v="101477"/>
    <n v="9986"/>
    <n v="289377795"/>
    <n v="299"/>
    <n v="9986"/>
    <n v="1310110980"/>
    <n v="1721"/>
    <n v="9986"/>
    <n v="15460201862"/>
    <n v="16221"/>
    <n v="9986"/>
    <n v="55467831592"/>
    <n v="113523"/>
    <n v="9986"/>
    <n v="82801525"/>
    <n v="80"/>
    <n v="1"/>
    <n v="922566981"/>
    <n v="1380"/>
    <n v="43"/>
    <n v="3514554491"/>
    <n v="5395"/>
    <n v="184"/>
    <n v="51740210319"/>
    <n v="100442"/>
    <n v="9986"/>
    <s v="domain\PeerSvc"/>
    <x v="1780"/>
    <n v="1"/>
  </r>
  <r>
    <s v="\\FS1\2018\125237"/>
    <n v="8"/>
    <n v="3471293837"/>
    <n v="12891"/>
    <n v="961"/>
    <n v="269280"/>
    <n v="6213438"/>
    <n v="3612168"/>
    <n v="2071720620"/>
    <n v="0"/>
    <s v="\\FS1\2018\123456\2018\I\002\PC\SP\2083711b-2405-4081-a4bf-0619c8375f1b\"/>
    <n v="8"/>
    <n v="0"/>
    <s v="\\FS1\2018\123456\2018\I\002\CC\2083711b-2405-4081-a4bf-0619c8375f1b\CFf_2083711b-2405-4081-a4bf-0619c8375f1b_2083711b-2405-4081-a4bf-0619c8375f1b.docx"/>
    <n v="209"/>
    <n v="0"/>
    <n v="0"/>
    <n v="0"/>
    <n v="0"/>
    <n v="0"/>
    <n v="1"/>
    <n v="1"/>
    <n v="1"/>
    <d v="2020-02-09T01:36:53"/>
    <d v="2020-02-09T02:39:18"/>
    <d v="2020-02-09T01:36:52"/>
    <n v="0"/>
    <n v="0"/>
    <n v="1"/>
    <n v="6503253"/>
    <n v="32"/>
    <n v="12"/>
    <n v="54219705"/>
    <n v="164"/>
    <n v="33"/>
    <n v="3165431448"/>
    <n v="11229"/>
    <n v="961"/>
    <n v="9794476"/>
    <n v="14"/>
    <n v="961"/>
    <n v="42059682"/>
    <n v="86"/>
    <n v="961"/>
    <n v="132866974"/>
    <n v="294"/>
    <n v="961"/>
    <n v="3471293837"/>
    <n v="12891"/>
    <n v="961"/>
    <n v="3685928"/>
    <n v="5"/>
    <n v="0"/>
    <n v="9118615"/>
    <n v="31"/>
    <n v="4"/>
    <n v="52037889"/>
    <n v="149"/>
    <n v="7"/>
    <n v="3101004876"/>
    <n v="11158"/>
    <n v="961"/>
    <s v="domain\PeerSvc"/>
    <x v="1781"/>
    <n v="1"/>
  </r>
  <r>
    <s v="\\FS1\2018\125238"/>
    <n v="8"/>
    <n v="29461045971"/>
    <n v="63663"/>
    <n v="7536"/>
    <n v="462765"/>
    <n v="75600881"/>
    <n v="3909374"/>
    <n v="838265462"/>
    <n v="0"/>
    <s v="\\FS1\2018\123456\2018\F\002\PC\PP\2083711b-2405-4081-a4bf-0619c8375f1b.cp"/>
    <n v="8"/>
    <n v="0"/>
    <s v="\\FS1\2018\123456\2018\F\004\CC\2083711b-2405-4081-a4bf-0619c8375f1b\Cache_CFf_2083711b-2405-4081-a4bf-0619c8375f1b_2083711b-2405-4081-a4bf-0619c8375f1b.docx"/>
    <n v="215"/>
    <n v="0"/>
    <n v="0"/>
    <n v="0"/>
    <n v="0"/>
    <n v="0"/>
    <n v="0"/>
    <n v="11"/>
    <n v="8"/>
    <d v="2020-02-08T22:24:35"/>
    <d v="2020-02-09T01:24:53"/>
    <d v="2020-02-08T22:24:35"/>
    <n v="22016853"/>
    <n v="61"/>
    <n v="103"/>
    <n v="376029786"/>
    <n v="741"/>
    <n v="213"/>
    <n v="2361574699"/>
    <n v="3396"/>
    <n v="496"/>
    <n v="28953203129"/>
    <n v="61146"/>
    <n v="7536"/>
    <n v="4561451984"/>
    <n v="3864"/>
    <n v="7536"/>
    <n v="5093103334"/>
    <n v="4701"/>
    <n v="7536"/>
    <n v="8992434227"/>
    <n v="9280"/>
    <n v="7536"/>
    <n v="29461045971"/>
    <n v="63655"/>
    <n v="7536"/>
    <n v="189831106"/>
    <n v="266"/>
    <n v="3"/>
    <n v="731026874"/>
    <n v="1035"/>
    <n v="12"/>
    <n v="3027648503"/>
    <n v="3736"/>
    <n v="66"/>
    <n v="28198497815"/>
    <n v="59991"/>
    <n v="7536"/>
    <s v="domain\PeerSvc"/>
    <x v="1782"/>
    <n v="1"/>
  </r>
  <r>
    <s v="\\FS1\2018\125239"/>
    <n v="8"/>
    <n v="1388220243"/>
    <n v="4397"/>
    <n v="529"/>
    <n v="315719"/>
    <n v="26290006"/>
    <n v="2624234"/>
    <n v="313529499"/>
    <n v="0"/>
    <s v="\\FS1\2018\123456\2018\I\001\PC\SP\2083711b-2405-4081-a4bf-0619c8375f1b\"/>
    <n v="8"/>
    <n v="0"/>
    <s v="\\FS1\2018\123456\2018\S\001\CC\2083711b-2405-4081-a4bf-0619c8375f1b\Cache_CFf_2083711b-2405-4081-a4bf-0619c8375f1b_2083711b-2405-4081-a4bf-0619c8375f1b.docx"/>
    <n v="215"/>
    <n v="0"/>
    <n v="0"/>
    <n v="0"/>
    <n v="0"/>
    <n v="0"/>
    <n v="0"/>
    <n v="0"/>
    <n v="0"/>
    <d v="2020-02-08T20:51:36"/>
    <d v="2020-02-09T01:24:49"/>
    <d v="2020-02-08T20:51:19"/>
    <n v="2571714"/>
    <n v="11"/>
    <n v="5"/>
    <n v="5732032"/>
    <n v="31"/>
    <n v="15"/>
    <n v="88509616"/>
    <n v="404"/>
    <n v="96"/>
    <n v="1382481131"/>
    <n v="4371"/>
    <n v="529"/>
    <n v="6877348"/>
    <n v="17"/>
    <n v="529"/>
    <n v="13586115"/>
    <n v="45"/>
    <n v="529"/>
    <n v="263883680"/>
    <n v="1393"/>
    <n v="529"/>
    <n v="1388220243"/>
    <n v="4397"/>
    <n v="529"/>
    <n v="4242057"/>
    <n v="13"/>
    <n v="0"/>
    <n v="10210976"/>
    <n v="35"/>
    <n v="3"/>
    <n v="43923231"/>
    <n v="365"/>
    <n v="29"/>
    <n v="1355592520"/>
    <n v="4330"/>
    <n v="529"/>
    <s v="domain\PeerSvc"/>
    <x v="1783"/>
    <n v="1"/>
  </r>
  <r>
    <s v="\\FS1\2018\125240"/>
    <n v="8"/>
    <n v="1284222501"/>
    <n v="6231"/>
    <n v="779"/>
    <n v="206102"/>
    <n v="2529212"/>
    <n v="1648552"/>
    <n v="213677179"/>
    <n v="0"/>
    <s v="\\FS1\2018\123456\2018\I\001\PC\SP\2083711b-2405-4081-a4bf-0619c8375f1b\"/>
    <n v="8"/>
    <n v="0"/>
    <s v="\\FS1\2018\123456\2018\I\005\CC\2083711b-2405-4081-a4bf-0619c8375f1b\CF_31100_2083711b-2405-4081-a4bf-0619c8375f1b_2083711b-2405-4081-a4bf-0619c8375f1b.docx"/>
    <n v="212"/>
    <n v="0"/>
    <n v="0"/>
    <n v="0"/>
    <n v="0"/>
    <n v="0"/>
    <n v="0"/>
    <n v="1"/>
    <n v="0"/>
    <d v="2020-02-08T21:32:24"/>
    <d v="2020-02-09T01:09:54"/>
    <d v="2020-02-08T21:03:28"/>
    <n v="1763984"/>
    <n v="4"/>
    <n v="3"/>
    <n v="5257756"/>
    <n v="28"/>
    <n v="12"/>
    <n v="7122518"/>
    <n v="38"/>
    <n v="17"/>
    <n v="1271818622"/>
    <n v="6169"/>
    <n v="779"/>
    <n v="6283649"/>
    <n v="12"/>
    <n v="779"/>
    <n v="16499913"/>
    <n v="46"/>
    <n v="779"/>
    <n v="20994334"/>
    <n v="60"/>
    <n v="779"/>
    <n v="1284222501"/>
    <n v="6231"/>
    <n v="779"/>
    <n v="2938601"/>
    <n v="5"/>
    <n v="0"/>
    <n v="11762323"/>
    <n v="32"/>
    <n v="0"/>
    <n v="16103615"/>
    <n v="42"/>
    <n v="1"/>
    <n v="1252266224"/>
    <n v="6126"/>
    <n v="779"/>
    <s v="domain\PeerSvc"/>
    <x v="1784"/>
    <n v="1"/>
  </r>
  <r>
    <s v="\\FS1\2018\125241"/>
    <n v="8"/>
    <n v="774292888"/>
    <n v="1327"/>
    <n v="232"/>
    <n v="583491"/>
    <n v="10382175"/>
    <n v="3337469"/>
    <n v="418906214"/>
    <n v="0"/>
    <s v="\\FS1\2018\123456\2018\S\001\CC\2083711b-2405-4081-a4bf-0619c8375f1b\GLI.xml"/>
    <n v="8"/>
    <n v="0"/>
    <s v="\\FS1\2018\123456\2018\S\001\CC\2083711b-2405-4081-a4bf-0619c8375f1b\CF_352_2083711b-2405-4081-a4bf-0619c8375f1b_2083711b-2405-4081-a4bf-0619c8375f1b.docx"/>
    <n v="210"/>
    <n v="0"/>
    <n v="0"/>
    <n v="0"/>
    <n v="0"/>
    <n v="0"/>
    <n v="0"/>
    <n v="0"/>
    <n v="0"/>
    <d v="2020-02-06T16:40:48"/>
    <d v="2020-02-08T21:09:45"/>
    <d v="2020-02-06T16:15:42"/>
    <n v="0"/>
    <n v="0"/>
    <n v="0"/>
    <n v="551132"/>
    <n v="1"/>
    <n v="2"/>
    <n v="211589815"/>
    <n v="189"/>
    <n v="18"/>
    <n v="774292888"/>
    <n v="1327"/>
    <n v="232"/>
    <n v="0"/>
    <n v="0"/>
    <n v="232"/>
    <n v="3132506"/>
    <n v="4"/>
    <n v="232"/>
    <n v="404159130"/>
    <n v="356"/>
    <n v="232"/>
    <n v="774292888"/>
    <n v="1327"/>
    <n v="232"/>
    <n v="0"/>
    <n v="0"/>
    <n v="0"/>
    <n v="2066815"/>
    <n v="2"/>
    <n v="0"/>
    <n v="213341661"/>
    <n v="192"/>
    <n v="4"/>
    <n v="774292888"/>
    <n v="1327"/>
    <n v="232"/>
    <s v="domain\PeerSvc"/>
    <x v="1785"/>
    <n v="1"/>
  </r>
  <r>
    <s v="\\FS1\2018\125242"/>
    <n v="8"/>
    <n v="3055191091"/>
    <n v="8263"/>
    <n v="1199"/>
    <n v="369743"/>
    <n v="6784855"/>
    <n v="2548116"/>
    <n v="274843860"/>
    <n v="0"/>
    <s v="\\FS1\2018\123456\2018\S\001\PC\PP\2083711b-2405-4081-a4bf-0619c8375f1b.cp"/>
    <n v="8"/>
    <n v="0"/>
    <s v="\\FS1\2018\123456\2018\K\001\CC\2083711b-2405-4081-a4bf-0619c8375f1b\MASK_CFf_2083711b-2405-4081-a4bf-0619c8375f1b_2083711b-2405-4081-a4bf-0619c8375f1b.docx"/>
    <n v="214"/>
    <n v="0"/>
    <n v="0"/>
    <n v="0"/>
    <n v="0"/>
    <n v="0"/>
    <n v="0"/>
    <n v="0"/>
    <n v="1"/>
    <d v="2020-02-08T12:24:14"/>
    <d v="2020-02-09T01:06:35"/>
    <d v="2020-02-08T12:24:09"/>
    <n v="691644"/>
    <n v="1"/>
    <n v="2"/>
    <n v="43217830"/>
    <n v="69"/>
    <n v="24"/>
    <n v="87612752"/>
    <n v="181"/>
    <n v="53"/>
    <n v="3025030904"/>
    <n v="8124"/>
    <n v="1199"/>
    <n v="2720031"/>
    <n v="4"/>
    <n v="1199"/>
    <n v="97252907"/>
    <n v="136"/>
    <n v="1199"/>
    <n v="191394055"/>
    <n v="307"/>
    <n v="1199"/>
    <n v="3055191091"/>
    <n v="8262"/>
    <n v="1199"/>
    <n v="1415291"/>
    <n v="2"/>
    <n v="0"/>
    <n v="64613961"/>
    <n v="92"/>
    <n v="3"/>
    <n v="136501140"/>
    <n v="222"/>
    <n v="10"/>
    <n v="2918001110"/>
    <n v="7972"/>
    <n v="1199"/>
    <s v="domain\PeerSvc"/>
    <x v="1786"/>
    <n v="1"/>
  </r>
  <r>
    <s v="\\FS1\2018\125243"/>
    <n v="8"/>
    <n v="240468054"/>
    <n v="599"/>
    <n v="116"/>
    <n v="401449"/>
    <n v="4243767"/>
    <n v="2073000"/>
    <n v="106434992"/>
    <n v="0"/>
    <s v="\\FS1\2018\123456\2018\S\001\CC\2083711b-2405-4081-a4bf-0619c8375f1b\GLI.xml"/>
    <n v="8"/>
    <n v="0"/>
    <s v="\\FS1\2018\123456\2018\I\001\CC\2083711b-2405-4081-a4bf-0619c8375f1b\Cache_offd_2083711b-2405-4081-a4bf-0619c8375f1b_2083711b-2405-4081-a4bf-0619c8375f1b.docx"/>
    <n v="210"/>
    <n v="0"/>
    <n v="0"/>
    <n v="0"/>
    <n v="0"/>
    <n v="0"/>
    <n v="0"/>
    <n v="0"/>
    <n v="0"/>
    <d v="2020-02-08T22:37:40"/>
    <d v="2020-02-08T23:05:29"/>
    <d v="2020-02-08T22:37:39"/>
    <n v="0"/>
    <n v="0"/>
    <n v="4"/>
    <n v="0"/>
    <n v="0"/>
    <n v="4"/>
    <n v="25222666"/>
    <n v="143"/>
    <n v="42"/>
    <n v="240468054"/>
    <n v="599"/>
    <n v="116"/>
    <n v="125200"/>
    <n v="4"/>
    <n v="116"/>
    <n v="125200"/>
    <n v="4"/>
    <n v="116"/>
    <n v="41590425"/>
    <n v="165"/>
    <n v="116"/>
    <n v="240468054"/>
    <n v="599"/>
    <n v="116"/>
    <n v="125200"/>
    <n v="4"/>
    <n v="0"/>
    <n v="125200"/>
    <n v="4"/>
    <n v="0"/>
    <n v="20651174"/>
    <n v="135"/>
    <n v="21"/>
    <n v="240468054"/>
    <n v="599"/>
    <n v="116"/>
    <s v="domain\PeerSvc"/>
    <x v="1787"/>
    <n v="1"/>
  </r>
  <r>
    <s v="\\FS1\2018\125244"/>
    <n v="8"/>
    <n v="5420949527"/>
    <n v="7233"/>
    <n v="713"/>
    <n v="749474"/>
    <n v="126231159"/>
    <n v="7603014"/>
    <n v="1330818071"/>
    <n v="0"/>
    <s v="\\FS1\2018\123456\2018\I\002\PC\SP\2083711b-2405-4081-a4bf-0619c8375f1b\"/>
    <n v="8"/>
    <n v="0"/>
    <s v="\\FS1\2018\123456\2018\S\001\CC\2083711b-2405-4081-a4bf-0619c8375f1b\Cache_CF_307_2083711b-2405-4081-a4bf-0619c8375f1b_2083711b-2405-4081-a4bf-0619c8375f1b.docx"/>
    <n v="216"/>
    <n v="0"/>
    <n v="0"/>
    <n v="0"/>
    <n v="0"/>
    <n v="0"/>
    <n v="1"/>
    <n v="1"/>
    <n v="0"/>
    <d v="2020-02-07T17:59:06"/>
    <d v="2020-02-09T01:24:33"/>
    <d v="2020-02-07T17:57:15"/>
    <n v="0"/>
    <n v="0"/>
    <n v="0"/>
    <n v="57200424"/>
    <n v="53"/>
    <n v="22"/>
    <n v="556226381"/>
    <n v="1449"/>
    <n v="223"/>
    <n v="5393947929"/>
    <n v="7097"/>
    <n v="713"/>
    <n v="15738106"/>
    <n v="18"/>
    <n v="713"/>
    <n v="143649272"/>
    <n v="104"/>
    <n v="713"/>
    <n v="676726719"/>
    <n v="1540"/>
    <n v="713"/>
    <n v="5420949527"/>
    <n v="7233"/>
    <n v="713"/>
    <n v="0"/>
    <n v="0"/>
    <n v="0"/>
    <n v="122595330"/>
    <n v="84"/>
    <n v="1"/>
    <n v="220434790"/>
    <n v="1164"/>
    <n v="30"/>
    <n v="5302156495"/>
    <n v="7004"/>
    <n v="713"/>
    <s v="domain\PeerSvc"/>
    <x v="1788"/>
    <n v="1"/>
  </r>
  <r>
    <s v="\\FS1\2018\125245"/>
    <n v="8"/>
    <n v="1458131099"/>
    <n v="5042"/>
    <n v="575"/>
    <n v="289196"/>
    <n v="5546712"/>
    <n v="2535880"/>
    <n v="313654870"/>
    <n v="0"/>
    <s v="\\FS1\2018\123456\2018\P\001\PC\PP\2083711b-2405-4081-a4bf-0619c8375f1b.cp"/>
    <n v="8"/>
    <n v="0"/>
    <s v="\\FS1\2018\123456\2018\I\001\CC\2083711b-2405-4081-a4bf-0619c8375f1b\CF_500_2083711b-2405-4081-a4bf-0619c8375f1b_2083711b-2405-4081-a4bf-0619c8375f1b.docx"/>
    <n v="210"/>
    <n v="0"/>
    <n v="0"/>
    <n v="0"/>
    <n v="0"/>
    <n v="0"/>
    <n v="0"/>
    <n v="1"/>
    <n v="0"/>
    <d v="2020-02-08T15:41:33"/>
    <d v="2020-02-09T01:23:44"/>
    <d v="2020-02-08T15:41:29"/>
    <n v="2504814"/>
    <n v="3"/>
    <n v="2"/>
    <n v="21383960"/>
    <n v="42"/>
    <n v="12"/>
    <n v="96381132"/>
    <n v="251"/>
    <n v="56"/>
    <n v="1437112141"/>
    <n v="4936"/>
    <n v="575"/>
    <n v="11097082"/>
    <n v="22"/>
    <n v="575"/>
    <n v="52415901"/>
    <n v="80"/>
    <n v="575"/>
    <n v="155437372"/>
    <n v="325"/>
    <n v="575"/>
    <n v="1458131099"/>
    <n v="5042"/>
    <n v="575"/>
    <n v="4033888"/>
    <n v="5"/>
    <n v="0"/>
    <n v="32407030"/>
    <n v="55"/>
    <n v="2"/>
    <n v="117314046"/>
    <n v="269"/>
    <n v="33"/>
    <n v="1338871240"/>
    <n v="4805"/>
    <n v="575"/>
    <s v="domain\PeerSvc"/>
    <x v="1789"/>
    <n v="1"/>
  </r>
  <r>
    <s v="\\FS1\2018\125246"/>
    <n v="8"/>
    <n v="1189406900"/>
    <n v="814"/>
    <n v="166"/>
    <n v="1461187"/>
    <n v="12614317"/>
    <n v="7165101"/>
    <n v="840098513"/>
    <n v="0"/>
    <s v="\\FS1\2018\123456\2018\P\001\CC\2083711b-2405-4081-a4bf-0619c8375f1b\LGP.docx"/>
    <n v="8"/>
    <n v="0"/>
    <s v="\\FS1\2018\123456\2018\X\002\CC\2083711b-2405-4081-a4bf-0619c8375f1b\CFf_2083711b-2405-4081-a4bf-0619c8375f1b_2083711b-2405-4081-a4bf-0619c8375f1b.docx"/>
    <n v="209"/>
    <n v="0"/>
    <n v="0"/>
    <n v="0"/>
    <n v="0"/>
    <n v="0"/>
    <n v="0"/>
    <n v="0"/>
    <n v="0"/>
    <d v="2020-02-07T16:22:44"/>
    <d v="2020-02-09T00:42:41"/>
    <d v="2020-02-07T15:42:56"/>
    <n v="0"/>
    <n v="0"/>
    <n v="0"/>
    <n v="45105223"/>
    <n v="17"/>
    <n v="9"/>
    <n v="83161782"/>
    <n v="25"/>
    <n v="12"/>
    <n v="1187894475"/>
    <n v="811"/>
    <n v="166"/>
    <n v="17356780"/>
    <n v="5"/>
    <n v="166"/>
    <n v="73948782"/>
    <n v="23"/>
    <n v="166"/>
    <n v="116093712"/>
    <n v="34"/>
    <n v="166"/>
    <n v="1189406900"/>
    <n v="814"/>
    <n v="166"/>
    <n v="0"/>
    <n v="0"/>
    <n v="0"/>
    <n v="63595655"/>
    <n v="20"/>
    <n v="2"/>
    <n v="103624991"/>
    <n v="29"/>
    <n v="4"/>
    <n v="1168490922"/>
    <n v="808"/>
    <n v="166"/>
    <s v="domain\PeerSvc"/>
    <x v="1790"/>
    <n v="1"/>
  </r>
  <r>
    <s v="\\FS1\2018\125247"/>
    <n v="8"/>
    <n v="50241980"/>
    <n v="186"/>
    <n v="21"/>
    <n v="270118"/>
    <n v="948628"/>
    <n v="2392475"/>
    <n v="48448872"/>
    <n v="0"/>
    <s v="\\FS1\2018\123456\2018\I\001\CC\2083711b-2405-4081-a4bf-0619c8375f1b\GMI.xml"/>
    <n v="8"/>
    <n v="0"/>
    <s v="\\FS1\2018\123456\2018\I\001\CC\2083711b-2405-4081-a4bf-0619c8375f1b\CFf_2083711b-2405-4081-a4bf-0619c8375f1b_2083711b-2405-4081-a4bf-0619c8375f1b.docx"/>
    <n v="209"/>
    <n v="0"/>
    <n v="0"/>
    <n v="0"/>
    <n v="0"/>
    <n v="0"/>
    <n v="0"/>
    <n v="0"/>
    <n v="0"/>
    <d v="2020-01-23T13:05:09"/>
    <d v="2020-02-08T21:17:08"/>
    <d v="2020-01-23T12:26:39"/>
    <n v="0"/>
    <n v="0"/>
    <n v="0"/>
    <n v="0"/>
    <n v="0"/>
    <n v="0"/>
    <n v="4958893"/>
    <n v="14"/>
    <n v="2"/>
    <n v="50241980"/>
    <n v="186"/>
    <n v="21"/>
    <n v="0"/>
    <n v="0"/>
    <n v="21"/>
    <n v="0"/>
    <n v="0"/>
    <n v="21"/>
    <n v="4958893"/>
    <n v="14"/>
    <n v="21"/>
    <n v="50241980"/>
    <n v="186"/>
    <n v="21"/>
    <n v="0"/>
    <n v="0"/>
    <n v="0"/>
    <n v="0"/>
    <n v="0"/>
    <n v="0"/>
    <n v="973084"/>
    <n v="8"/>
    <n v="0"/>
    <n v="50241980"/>
    <n v="186"/>
    <n v="21"/>
    <s v="domain\PeerSvc"/>
    <x v="1791"/>
    <n v="1"/>
  </r>
  <r>
    <s v="\\FS1\2018\125248"/>
    <n v="8"/>
    <n v="46598646"/>
    <n v="179"/>
    <n v="23"/>
    <n v="260327"/>
    <n v="924374"/>
    <n v="2026028"/>
    <n v="44907873"/>
    <n v="0"/>
    <s v="\\FS1\2018\123456\2018\I\001\CC\2083711b-2405-4081-a4bf-0619c8375f1b\GLI.xml"/>
    <n v="8"/>
    <n v="0"/>
    <s v="\\FS1\2018\123456\2018\I\001\CC\2083711b-2405-4081-a4bf-0619c8375f1b\CFf_2083711b-2405-4081-a4bf-0619c8375f1b_2083711b-2405-4081-a4bf-0619c8375f1b.docx"/>
    <n v="209"/>
    <n v="0"/>
    <n v="0"/>
    <n v="0"/>
    <n v="0"/>
    <n v="0"/>
    <n v="0"/>
    <n v="0"/>
    <n v="0"/>
    <d v="2019-12-22T17:56:42"/>
    <d v="2020-02-08T21:17:28"/>
    <d v="2019-12-22T17:56:42"/>
    <n v="0"/>
    <n v="0"/>
    <n v="0"/>
    <n v="0"/>
    <n v="0"/>
    <n v="0"/>
    <n v="0"/>
    <n v="0"/>
    <n v="0"/>
    <n v="46598646"/>
    <n v="179"/>
    <n v="23"/>
    <n v="0"/>
    <n v="0"/>
    <n v="23"/>
    <n v="0"/>
    <n v="0"/>
    <n v="23"/>
    <n v="0"/>
    <n v="0"/>
    <n v="23"/>
    <n v="46598646"/>
    <n v="179"/>
    <n v="23"/>
    <n v="0"/>
    <n v="0"/>
    <n v="0"/>
    <n v="0"/>
    <n v="0"/>
    <n v="0"/>
    <n v="0"/>
    <n v="0"/>
    <n v="0"/>
    <n v="46598646"/>
    <n v="179"/>
    <n v="23"/>
    <s v="domain\PeerSvc"/>
    <x v="1792"/>
    <n v="1"/>
  </r>
  <r>
    <s v="\\FS1\2018\125249"/>
    <n v="8"/>
    <n v="2175239610"/>
    <n v="4814"/>
    <n v="333"/>
    <n v="451857"/>
    <n v="19769603"/>
    <n v="6532251"/>
    <n v="513435093"/>
    <n v="0"/>
    <s v="\\FS1\2018\123456\2018\S\001\CC\2083711b-2405-4081-a4bf-0619c8375f1b\GMI.xml"/>
    <n v="8"/>
    <n v="0"/>
    <s v="\\FS1\2018\123456\2018\K\001\CC\2083711b-2405-4081-a4bf-0619c8375f1b\MASK_CFf_2083711b-2405-4081-a4bf-0619c8375f1b_2083711b-2405-4081-a4bf-0619c8375f1b.docx"/>
    <n v="214"/>
    <n v="0"/>
    <n v="0"/>
    <n v="0"/>
    <n v="0"/>
    <n v="0"/>
    <n v="0"/>
    <n v="0"/>
    <n v="0"/>
    <d v="2020-01-30T19:44:54"/>
    <d v="2020-02-08T20:59:59"/>
    <d v="2020-01-30T19:43:20"/>
    <n v="0"/>
    <n v="0"/>
    <n v="0"/>
    <n v="0"/>
    <n v="0"/>
    <n v="0"/>
    <n v="671917066"/>
    <n v="1571"/>
    <n v="193"/>
    <n v="2159146013"/>
    <n v="4757"/>
    <n v="333"/>
    <n v="0"/>
    <n v="0"/>
    <n v="333"/>
    <n v="0"/>
    <n v="0"/>
    <n v="333"/>
    <n v="686445961"/>
    <n v="1589"/>
    <n v="333"/>
    <n v="2175239610"/>
    <n v="4814"/>
    <n v="333"/>
    <n v="0"/>
    <n v="0"/>
    <n v="0"/>
    <n v="0"/>
    <n v="0"/>
    <n v="0"/>
    <n v="411870654"/>
    <n v="1257"/>
    <n v="7"/>
    <n v="2119643414"/>
    <n v="4755"/>
    <n v="333"/>
    <s v="domain\PeerSvc"/>
    <x v="1793"/>
    <n v="1"/>
  </r>
  <r>
    <s v="\\FS1\2018\125250"/>
    <n v="8"/>
    <n v="9200435234"/>
    <n v="18975"/>
    <n v="1661"/>
    <n v="484871"/>
    <n v="57912025"/>
    <n v="5539094"/>
    <n v="1130320789"/>
    <n v="0"/>
    <s v="\\FS1\2018\123456\2018\F\001\CC\2083711b-2405-4081-a4bf-0619c8375f1b\CF_3_2083711b-2405-4081-a4bf-0619c8375f1b_2083711b-2405-4081-a4bf-0619c8375f1b.docx"/>
    <n v="8"/>
    <n v="0"/>
    <s v="\\FS1\2018\123456\2018\F\001\CC\2083711b-2405-4081-a4bf-0619c8375f1b\Cache_CFf_2083711b-2405-4081-a4bf-0619c8375f1b_2083711b-2405-4081-a4bf-0619c8375f1b.docx"/>
    <n v="215"/>
    <n v="0"/>
    <n v="0"/>
    <n v="0"/>
    <n v="0"/>
    <n v="0"/>
    <n v="0"/>
    <n v="0"/>
    <n v="1"/>
    <d v="2020-02-08T16:25:26"/>
    <d v="2020-02-09T01:24:50"/>
    <d v="2020-02-08T16:21:38"/>
    <n v="2014958"/>
    <n v="6"/>
    <n v="4"/>
    <n v="147420812"/>
    <n v="282"/>
    <n v="60"/>
    <n v="608364653"/>
    <n v="1354"/>
    <n v="173"/>
    <n v="9200435234"/>
    <n v="18975"/>
    <n v="1661"/>
    <n v="19348960"/>
    <n v="35"/>
    <n v="1661"/>
    <n v="292576190"/>
    <n v="358"/>
    <n v="1661"/>
    <n v="1930462727"/>
    <n v="2542"/>
    <n v="1661"/>
    <n v="9200435234"/>
    <n v="18975"/>
    <n v="1661"/>
    <n v="1986441"/>
    <n v="5"/>
    <n v="0"/>
    <n v="209024137"/>
    <n v="268"/>
    <n v="13"/>
    <n v="713981427"/>
    <n v="1346"/>
    <n v="69"/>
    <n v="9200435234"/>
    <n v="18975"/>
    <n v="1661"/>
    <s v="domain\PeerSvc"/>
    <x v="1794"/>
    <n v="1"/>
  </r>
  <r>
    <s v="\\FS1\2018\125251"/>
    <n v="8"/>
    <n v="14551692293"/>
    <n v="43503"/>
    <n v="3494"/>
    <n v="334498"/>
    <n v="68741107"/>
    <n v="4164765"/>
    <n v="1379803765"/>
    <n v="0"/>
    <s v="\\FS1\2018\123456\2018\P\001\CC\2083711b-2405-4081-a4bf-0619c8375f1b\GLI.xml"/>
    <n v="8"/>
    <n v="0"/>
    <s v="\\FS1\2018\123456\2018\P\003\CC\2083711b-2405-4081-a4bf-0619c8375f1b\Cache_CF_58_2083711b-2405-4081-a4bf-0619c8375f1b_2083711b-2405-4081-a4bf-0619c8375f1b.docx"/>
    <n v="215"/>
    <n v="0"/>
    <n v="0"/>
    <n v="0"/>
    <n v="0"/>
    <n v="0"/>
    <n v="5"/>
    <n v="9"/>
    <n v="3"/>
    <d v="2020-02-08T23:58:34"/>
    <d v="2020-02-09T01:24:43"/>
    <d v="2020-02-08T23:58:34"/>
    <n v="12131522"/>
    <n v="36"/>
    <n v="38"/>
    <n v="84930702"/>
    <n v="310"/>
    <n v="94"/>
    <n v="2751206245"/>
    <n v="6572"/>
    <n v="707"/>
    <n v="13901232950"/>
    <n v="40308"/>
    <n v="3494"/>
    <n v="234290912"/>
    <n v="212"/>
    <n v="3494"/>
    <n v="504014630"/>
    <n v="662"/>
    <n v="3494"/>
    <n v="4731415188"/>
    <n v="8647"/>
    <n v="3494"/>
    <n v="14551692293"/>
    <n v="43502"/>
    <n v="3494"/>
    <n v="205648332"/>
    <n v="165"/>
    <n v="1"/>
    <n v="387518987"/>
    <n v="502"/>
    <n v="18"/>
    <n v="2795652141"/>
    <n v="6316"/>
    <n v="151"/>
    <n v="13622758141"/>
    <n v="40162"/>
    <n v="3494"/>
    <s v="domain\PeerSvc"/>
    <x v="1795"/>
    <n v="1"/>
  </r>
  <r>
    <s v="\\FS1\2018\125252"/>
    <n v="8"/>
    <n v="431679954"/>
    <n v="316"/>
    <n v="62"/>
    <n v="1366075"/>
    <n v="16909796"/>
    <n v="6962579"/>
    <n v="224387829"/>
    <n v="0"/>
    <s v="\\FS1\2018\123456\2018\P\001\CC\2083711b-2405-4081-a4bf-0619c8375f1b\GLI.xml"/>
    <n v="8"/>
    <n v="0"/>
    <s v="\\FS1\2018\123456\2018\P\001\CC\2083711b-2405-4081-a4bf-0619c8375f1b\CFf_2083711b-2405-4081-a4bf-0619c8375f1b_2083711b-2405-4081-a4bf-0619c8375f1b.docx"/>
    <n v="209"/>
    <n v="0"/>
    <n v="0"/>
    <n v="0"/>
    <n v="0"/>
    <n v="0"/>
    <n v="0"/>
    <n v="0"/>
    <n v="0"/>
    <d v="2020-02-08T10:24:52"/>
    <d v="2020-02-09T01:09:37"/>
    <d v="2020-02-08T10:23:23"/>
    <n v="1445961"/>
    <n v="4"/>
    <n v="3"/>
    <n v="130604277"/>
    <n v="92"/>
    <n v="20"/>
    <n v="243324671"/>
    <n v="161"/>
    <n v="33"/>
    <n v="431679954"/>
    <n v="316"/>
    <n v="62"/>
    <n v="20977452"/>
    <n v="13"/>
    <n v="62"/>
    <n v="171407812"/>
    <n v="117"/>
    <n v="62"/>
    <n v="292495411"/>
    <n v="169"/>
    <n v="62"/>
    <n v="431679954"/>
    <n v="316"/>
    <n v="62"/>
    <n v="481987"/>
    <n v="2"/>
    <n v="0"/>
    <n v="70602182"/>
    <n v="58"/>
    <n v="0"/>
    <n v="106325667"/>
    <n v="82"/>
    <n v="8"/>
    <n v="431679954"/>
    <n v="316"/>
    <n v="62"/>
    <s v="domain\PeerSvc"/>
    <x v="1796"/>
    <n v="1"/>
  </r>
  <r>
    <s v="\\FS1\2018\125253"/>
    <n v="8"/>
    <n v="1953697859"/>
    <n v="10082"/>
    <n v="988"/>
    <n v="193780"/>
    <n v="5350682"/>
    <n v="1977426"/>
    <n v="238392992"/>
    <n v="0"/>
    <s v="\\FS1\2018\123456\2018\I\003\PC\SP\2083711b-2405-4081-a4bf-0619c8375f1b\"/>
    <n v="8"/>
    <n v="0"/>
    <s v="\\FS1\2018\123456\2018\I\003\CC\2083711b-2405-4081-a4bf-0619c8375f1b\CF_45100_2083711b-2405-4081-a4bf-0619c8375f1b_2083711b-2405-4081-a4bf-0619c8375f1b.docx"/>
    <n v="212"/>
    <n v="0"/>
    <n v="0"/>
    <n v="0"/>
    <n v="0"/>
    <n v="0"/>
    <n v="0"/>
    <n v="2"/>
    <n v="1"/>
    <d v="2020-02-08T13:06:13"/>
    <d v="2020-02-09T00:55:04"/>
    <d v="2020-02-08T13:06:09"/>
    <n v="479562"/>
    <n v="1"/>
    <n v="1"/>
    <n v="79106253"/>
    <n v="595"/>
    <n v="130"/>
    <n v="486362898"/>
    <n v="4157"/>
    <n v="701"/>
    <n v="1943844294"/>
    <n v="10032"/>
    <n v="988"/>
    <n v="1535730"/>
    <n v="3"/>
    <n v="988"/>
    <n v="88845256"/>
    <n v="610"/>
    <n v="988"/>
    <n v="515899739"/>
    <n v="4191"/>
    <n v="988"/>
    <n v="1953697859"/>
    <n v="10082"/>
    <n v="988"/>
    <n v="479562"/>
    <n v="1"/>
    <n v="0"/>
    <n v="21348728"/>
    <n v="501"/>
    <n v="16"/>
    <n v="114434718"/>
    <n v="3556"/>
    <n v="86"/>
    <n v="1919989046"/>
    <n v="9993"/>
    <n v="988"/>
    <s v="domain\PeerSvc"/>
    <x v="1797"/>
    <n v="1"/>
  </r>
  <r>
    <s v="\\FS1\2018\125254"/>
    <n v="8"/>
    <n v="120296580"/>
    <n v="209"/>
    <n v="55"/>
    <n v="575581"/>
    <n v="2144975"/>
    <n v="2187210"/>
    <n v="98777723"/>
    <n v="0"/>
    <s v="\\FS1\2018\123456\2018\C\001\CC\2083711b-2405-4081-a4bf-0619c8375f1b\LGP.docx"/>
    <n v="8"/>
    <n v="0"/>
    <s v="\\FS1\2018\123456\2018\C\001\CC\2083711b-2405-4081-a4bf-0619c8375f1b\CFf_2083711b-2405-4081-a4bf-0619c8375f1b_2083711b-2405-4081-a4bf-0619c8375f1b.docx"/>
    <n v="209"/>
    <n v="0"/>
    <n v="0"/>
    <n v="0"/>
    <n v="0"/>
    <n v="0"/>
    <n v="0"/>
    <n v="0"/>
    <n v="0"/>
    <d v="2020-02-07T15:41:23"/>
    <d v="2020-02-09T00:01:38"/>
    <d v="2020-02-07T14:41:04"/>
    <n v="0"/>
    <n v="0"/>
    <n v="0"/>
    <n v="2824420"/>
    <n v="4"/>
    <n v="1"/>
    <n v="7794856"/>
    <n v="10"/>
    <n v="2"/>
    <n v="111142574"/>
    <n v="172"/>
    <n v="55"/>
    <n v="1913944"/>
    <n v="2"/>
    <n v="55"/>
    <n v="7033467"/>
    <n v="11"/>
    <n v="55"/>
    <n v="16877341"/>
    <n v="22"/>
    <n v="55"/>
    <n v="120296580"/>
    <n v="208"/>
    <n v="55"/>
    <n v="0"/>
    <n v="0"/>
    <n v="0"/>
    <n v="5355377"/>
    <n v="8"/>
    <n v="0"/>
    <n v="13536556"/>
    <n v="16"/>
    <n v="0"/>
    <n v="95741299"/>
    <n v="158"/>
    <n v="55"/>
    <s v="domain\PeerSvc"/>
    <x v="1798"/>
    <n v="1"/>
  </r>
  <r>
    <s v="\\FS1\2018\125255"/>
    <n v="9"/>
    <n v="38581513418"/>
    <n v="115926"/>
    <n v="8413"/>
    <n v="332811"/>
    <n v="70698905"/>
    <n v="4585940"/>
    <n v="7410780576"/>
    <n v="0"/>
    <s v="\\FS1\2018\123456\2018\X\001\CC\2083711b-2405-4081-a4bf-0619c8375f1b\Error\CFf_2083711b-2405-4081-a4bf-0619c8375f1b_2083711b-2405-4081-a4bf-0619c8375f1b.docx"/>
    <n v="9"/>
    <n v="0"/>
    <s v="\\FS1\2018\123456\2018\I\003\CC\2083711b-2405-4081-a4bf-0619c8375f1b\Cache_CFf_2083711b-2405-4081-a4bf-0619c8375f1b_2083711b-2405-4081-a4bf-0619c8375f1b.docx"/>
    <n v="215"/>
    <n v="0"/>
    <n v="0"/>
    <n v="0"/>
    <n v="0"/>
    <n v="0"/>
    <n v="9"/>
    <n v="20"/>
    <n v="10"/>
    <d v="2020-02-08T20:15:35"/>
    <d v="2020-02-09T01:24:52"/>
    <d v="2020-02-08T20:15:35"/>
    <n v="29197195"/>
    <n v="76"/>
    <n v="52"/>
    <n v="205343630"/>
    <n v="521"/>
    <n v="109"/>
    <n v="5677805973"/>
    <n v="28268"/>
    <n v="5538"/>
    <n v="36145170008"/>
    <n v="102951"/>
    <n v="8413"/>
    <n v="274011033"/>
    <n v="361"/>
    <n v="8413"/>
    <n v="564153735"/>
    <n v="870"/>
    <n v="8413"/>
    <n v="8871825979"/>
    <n v="32190"/>
    <n v="8413"/>
    <n v="38581513418"/>
    <n v="115926"/>
    <n v="8413"/>
    <n v="233874385"/>
    <n v="276"/>
    <n v="5"/>
    <n v="446372069"/>
    <n v="725"/>
    <n v="15"/>
    <n v="1683192821"/>
    <n v="21906"/>
    <n v="974"/>
    <n v="35376268979"/>
    <n v="101789"/>
    <n v="8413"/>
    <s v="domain\PeerSvc"/>
    <x v="1799"/>
    <n v="1"/>
  </r>
  <r>
    <s v="\\FS1\2018\125256"/>
    <n v="8"/>
    <n v="6062656969"/>
    <n v="15884"/>
    <n v="1524"/>
    <n v="381683"/>
    <n v="51060112"/>
    <n v="3978121"/>
    <n v="3117287105"/>
    <n v="0"/>
    <s v="\\FS1\2018\123456\2018\I\003\CC\2083711b-2405-4081-a4bf-0619c8375f1b\GLI.xml"/>
    <n v="8"/>
    <n v="0"/>
    <s v="\\FS1\2018\123456\2018\I\001\CC\2083711b-2405-4081-a4bf-0619c8375f1b\FC_CFf_2083711b-2405-4081-a4bf-0619c8375f1b_2083711b-2405-4081-a4bf-0619c8375f1b.docx"/>
    <n v="212"/>
    <n v="0"/>
    <n v="0"/>
    <n v="0"/>
    <n v="0"/>
    <n v="0"/>
    <n v="1"/>
    <n v="2"/>
    <n v="1"/>
    <d v="2020-02-08T15:15:04"/>
    <d v="2020-02-09T01:01:59"/>
    <d v="2020-02-08T15:15:04"/>
    <n v="6532930"/>
    <n v="11"/>
    <n v="8"/>
    <n v="799548448"/>
    <n v="1061"/>
    <n v="30"/>
    <n v="1213362638"/>
    <n v="1896"/>
    <n v="100"/>
    <n v="5970078328"/>
    <n v="15439"/>
    <n v="1524"/>
    <n v="13858135"/>
    <n v="20"/>
    <n v="1524"/>
    <n v="1591945063"/>
    <n v="2058"/>
    <n v="1524"/>
    <n v="2231223830"/>
    <n v="3278"/>
    <n v="1524"/>
    <n v="6062656969"/>
    <n v="15884"/>
    <n v="1524"/>
    <n v="9795807"/>
    <n v="13"/>
    <n v="0"/>
    <n v="822126768"/>
    <n v="1079"/>
    <n v="12"/>
    <n v="1256448178"/>
    <n v="1886"/>
    <n v="22"/>
    <n v="5799808647"/>
    <n v="15194"/>
    <n v="1524"/>
    <s v="domain\PeerSvc"/>
    <x v="1800"/>
    <n v="1"/>
  </r>
  <r>
    <s v="\\FS1\2018\125257"/>
    <n v="8"/>
    <n v="5743121258"/>
    <n v="17522"/>
    <n v="1772"/>
    <n v="327766"/>
    <n v="80839463"/>
    <n v="3241039"/>
    <n v="3007505163"/>
    <n v="0"/>
    <s v="\\FS1\2018\123456\2018\C\001\PC\SP\2083711b-2405-4081-a4bf-0619c8375f1b\"/>
    <n v="8"/>
    <n v="0"/>
    <s v="\\FS1\2018\123456\2018\K\001\CC\2083711b-2405-4081-a4bf-0619c8375f1b\MASK_CFf_2083711b-2405-4081-a4bf-0619c8375f1b_2083711b-2405-4081-a4bf-0619c8375f1b.docx"/>
    <n v="214"/>
    <n v="0"/>
    <n v="0"/>
    <n v="0"/>
    <n v="0"/>
    <n v="0"/>
    <n v="1"/>
    <n v="4"/>
    <n v="1"/>
    <d v="2020-02-09T01:41:51"/>
    <d v="2020-02-09T03:01:31"/>
    <d v="2020-02-09T01:41:50"/>
    <n v="0"/>
    <n v="0"/>
    <n v="7"/>
    <n v="26611962"/>
    <n v="72"/>
    <n v="18"/>
    <n v="329213261"/>
    <n v="894"/>
    <n v="177"/>
    <n v="5287659728"/>
    <n v="15158"/>
    <n v="1772"/>
    <n v="39450698"/>
    <n v="41"/>
    <n v="1772"/>
    <n v="103618866"/>
    <n v="158"/>
    <n v="1772"/>
    <n v="468496737"/>
    <n v="1108"/>
    <n v="1772"/>
    <n v="5743121258"/>
    <n v="17522"/>
    <n v="1772"/>
    <n v="34271186"/>
    <n v="35"/>
    <n v="0"/>
    <n v="74630190"/>
    <n v="114"/>
    <n v="3"/>
    <n v="154593276"/>
    <n v="838"/>
    <n v="36"/>
    <n v="5117289552"/>
    <n v="14628"/>
    <n v="1772"/>
    <s v="domain\PeerSvc"/>
    <x v="1801"/>
    <n v="1"/>
  </r>
  <r>
    <s v="\\FS1\2018\125258"/>
    <n v="8"/>
    <n v="3997141"/>
    <n v="10"/>
    <n v="13"/>
    <n v="399714"/>
    <n v="769834"/>
    <n v="307472"/>
    <n v="2039312"/>
    <n v="0"/>
    <s v="\\FS1\2018\123456\2018\C\001\CC\2083711b-2405-4081-a4bf-0619c8375f1b\LGP.docx"/>
    <n v="8"/>
    <n v="0"/>
    <s v="\\FS1\2018\123456\2018\C\001\CC\2083711b-2405-4081-a4bf-0619c8375f1b\LGP.docx"/>
    <n v="142"/>
    <n v="0"/>
    <n v="0"/>
    <n v="0"/>
    <n v="0"/>
    <n v="0"/>
    <n v="0"/>
    <n v="0"/>
    <n v="0"/>
    <d v="2019-07-03T15:06:50"/>
    <d v="2020-02-08T21:15:25"/>
    <d v="2019-07-03T15:05:29"/>
    <n v="0"/>
    <n v="0"/>
    <n v="0"/>
    <n v="0"/>
    <n v="0"/>
    <n v="0"/>
    <n v="0"/>
    <n v="0"/>
    <n v="0"/>
    <n v="3997141"/>
    <n v="10"/>
    <n v="13"/>
    <n v="0"/>
    <n v="0"/>
    <n v="13"/>
    <n v="0"/>
    <n v="0"/>
    <n v="13"/>
    <n v="0"/>
    <n v="0"/>
    <n v="13"/>
    <n v="3997141"/>
    <n v="10"/>
    <n v="13"/>
    <n v="0"/>
    <n v="0"/>
    <n v="0"/>
    <n v="0"/>
    <n v="0"/>
    <n v="0"/>
    <n v="0"/>
    <n v="0"/>
    <n v="0"/>
    <n v="3997141"/>
    <n v="10"/>
    <n v="13"/>
    <s v="domain\PeerSvc"/>
    <x v="1802"/>
    <n v="0"/>
  </r>
  <r>
    <s v="\\FS1\2018\125259"/>
    <n v="8"/>
    <n v="2048388540"/>
    <n v="4421"/>
    <n v="560"/>
    <n v="463331"/>
    <n v="76394585"/>
    <n v="3657836"/>
    <n v="956402409"/>
    <n v="0"/>
    <s v="\\FS1\2018\123456\2018\I\001\CC\2083711b-2405-4081-a4bf-0619c8375f1b\GMI.xml"/>
    <n v="8"/>
    <n v="0"/>
    <s v="\\FS1\2018\123456\2018\I\001\CC\2083711b-2405-4081-a4bf-0619c8375f1b\CF_37300_2083711b-2405-4081-a4bf-0619c8375f1b_2083711b-2405-4081-a4bf-0619c8375f1b.docx"/>
    <n v="212"/>
    <n v="0"/>
    <n v="0"/>
    <n v="0"/>
    <n v="0"/>
    <n v="0"/>
    <n v="1"/>
    <n v="2"/>
    <n v="0"/>
    <d v="2020-02-09T04:47:21"/>
    <d v="2020-02-09T04:47:24"/>
    <d v="2020-02-09T04:47:21"/>
    <n v="0"/>
    <n v="0"/>
    <n v="1"/>
    <n v="645268"/>
    <n v="1"/>
    <n v="4"/>
    <n v="10847817"/>
    <n v="11"/>
    <n v="7"/>
    <n v="1941581989"/>
    <n v="3760"/>
    <n v="560"/>
    <n v="615391"/>
    <n v="1"/>
    <n v="560"/>
    <n v="7664465"/>
    <n v="11"/>
    <n v="560"/>
    <n v="36150587"/>
    <n v="32"/>
    <n v="560"/>
    <n v="2048388540"/>
    <n v="4421"/>
    <n v="560"/>
    <n v="615391"/>
    <n v="1"/>
    <n v="0"/>
    <n v="7019197"/>
    <n v="10"/>
    <n v="0"/>
    <n v="28218680"/>
    <n v="24"/>
    <n v="0"/>
    <n v="1932774957"/>
    <n v="3841"/>
    <n v="560"/>
    <s v="domain\PeerSvc"/>
    <x v="1803"/>
    <n v="1"/>
  </r>
  <r>
    <s v="\\FS1\2018\125260"/>
    <n v="8"/>
    <n v="12434911385"/>
    <n v="14270"/>
    <n v="1523"/>
    <n v="871402"/>
    <n v="74448549"/>
    <n v="8164748"/>
    <n v="5463646427"/>
    <n v="0"/>
    <s v="\\FS1\2018\123456\2018\F\003\CC\2083711b-2405-4081-a4bf-0619c8375f1b\GMI.xml"/>
    <n v="8"/>
    <n v="0"/>
    <s v="\\FS1\2018\123456\2018\I\004\CC\2083711b-2405-4081-a4bf-0619c8375f1b\Cache_CFf_2083711b-2405-4081-a4bf-0619c8375f1b_2083711b-2405-4081-a4bf-0619c8375f1b.docx"/>
    <n v="215"/>
    <n v="0"/>
    <n v="0"/>
    <n v="0"/>
    <n v="0"/>
    <n v="0"/>
    <n v="1"/>
    <n v="5"/>
    <n v="1"/>
    <d v="2020-02-09T01:36:46"/>
    <d v="2020-02-09T02:39:17"/>
    <d v="2020-02-09T01:36:45"/>
    <n v="713283701"/>
    <n v="312"/>
    <n v="13"/>
    <n v="1547871340"/>
    <n v="756"/>
    <n v="45"/>
    <n v="2329673533"/>
    <n v="1396"/>
    <n v="118"/>
    <n v="12251024058"/>
    <n v="13290"/>
    <n v="1523"/>
    <n v="1526472382"/>
    <n v="695"/>
    <n v="1523"/>
    <n v="3162215853"/>
    <n v="1419"/>
    <n v="1523"/>
    <n v="4351080225"/>
    <n v="2309"/>
    <n v="1523"/>
    <n v="12434911385"/>
    <n v="14270"/>
    <n v="1523"/>
    <n v="759751761"/>
    <n v="324"/>
    <n v="0"/>
    <n v="1681806940"/>
    <n v="790"/>
    <n v="9"/>
    <n v="2581009927"/>
    <n v="1457"/>
    <n v="17"/>
    <n v="12122519515"/>
    <n v="13191"/>
    <n v="1523"/>
    <s v="domain\PeerSvc"/>
    <x v="1804"/>
    <n v="1"/>
  </r>
  <r>
    <s v="\\FS1\2018\125261"/>
    <n v="8"/>
    <n v="297176967"/>
    <n v="1085"/>
    <n v="121"/>
    <n v="273895"/>
    <n v="2071149"/>
    <n v="2456007"/>
    <n v="183017627"/>
    <n v="0"/>
    <s v="\\FS1\2018\123456\2018\S\001\CC\2083711b-2405-4081-a4bf-0619c8375f1b\GMI.xml"/>
    <n v="8"/>
    <n v="0"/>
    <s v="\\FS1\2018\123456\2018\I\001\CC\2083711b-2405-4081-a4bf-0619c8375f1b\CF_331_2083711b-2405-4081-a4bf-0619c8375f1b_2083711b-2405-4081-a4bf-0619c8375f1b.docx"/>
    <n v="210"/>
    <n v="0"/>
    <n v="0"/>
    <n v="0"/>
    <n v="0"/>
    <n v="0"/>
    <n v="0"/>
    <n v="0"/>
    <n v="0"/>
    <d v="2020-02-07T14:37:48"/>
    <d v="2020-02-09T00:37:34"/>
    <d v="2020-02-07T14:32:23"/>
    <n v="0"/>
    <n v="0"/>
    <n v="0"/>
    <n v="952820"/>
    <n v="1"/>
    <n v="2"/>
    <n v="73187578"/>
    <n v="177"/>
    <n v="24"/>
    <n v="297176967"/>
    <n v="1085"/>
    <n v="121"/>
    <n v="1905637"/>
    <n v="2"/>
    <n v="121"/>
    <n v="2960940"/>
    <n v="4"/>
    <n v="121"/>
    <n v="128210177"/>
    <n v="266"/>
    <n v="121"/>
    <n v="297176967"/>
    <n v="1085"/>
    <n v="121"/>
    <n v="0"/>
    <n v="0"/>
    <n v="0"/>
    <n v="2008120"/>
    <n v="3"/>
    <n v="0"/>
    <n v="69160308"/>
    <n v="172"/>
    <n v="4"/>
    <n v="297176967"/>
    <n v="1085"/>
    <n v="121"/>
    <s v="domain\PeerSvc"/>
    <x v="1805"/>
    <n v="1"/>
  </r>
  <r>
    <s v="\\FS1\2018\125262"/>
    <n v="8"/>
    <n v="708813223"/>
    <n v="889"/>
    <n v="125"/>
    <n v="797315"/>
    <n v="15782984"/>
    <n v="5670505"/>
    <n v="532789331"/>
    <n v="0"/>
    <s v="\\FS1\2018\123456\2018\F\001\CC\2083711b-2405-4081-a4bf-0619c8375f1b\GMI.xml"/>
    <n v="8"/>
    <n v="0"/>
    <s v="\\FS1\2018\123456\2018\K\001\CC\2083711b-2405-4081-a4bf-0619c8375f1b\MASK_CFf_2083711b-2405-4081-a4bf-0619c8375f1b_2083711b-2405-4081-a4bf-0619c8375f1b.docx"/>
    <n v="214"/>
    <n v="0"/>
    <n v="0"/>
    <n v="0"/>
    <n v="0"/>
    <n v="0"/>
    <n v="0"/>
    <n v="0"/>
    <n v="0"/>
    <d v="2020-02-07T16:51:12"/>
    <d v="2020-02-09T00:47:04"/>
    <d v="2020-02-07T16:31:39"/>
    <n v="0"/>
    <n v="0"/>
    <n v="0"/>
    <n v="18393073"/>
    <n v="15"/>
    <n v="8"/>
    <n v="24965175"/>
    <n v="33"/>
    <n v="17"/>
    <n v="691358687"/>
    <n v="811"/>
    <n v="125"/>
    <n v="3017893"/>
    <n v="3"/>
    <n v="125"/>
    <n v="32724684"/>
    <n v="21"/>
    <n v="125"/>
    <n v="119160408"/>
    <n v="60"/>
    <n v="125"/>
    <n v="708813223"/>
    <n v="889"/>
    <n v="125"/>
    <n v="0"/>
    <n v="0"/>
    <n v="0"/>
    <n v="17085915"/>
    <n v="14"/>
    <n v="0"/>
    <n v="93092606"/>
    <n v="49"/>
    <n v="2"/>
    <n v="438198921"/>
    <n v="713"/>
    <n v="125"/>
    <s v="domain\PeerSvc"/>
    <x v="1806"/>
    <n v="1"/>
  </r>
  <r>
    <s v="\\FS1\2018\125263"/>
    <n v="8"/>
    <n v="870453977"/>
    <n v="3244"/>
    <n v="351"/>
    <n v="268327"/>
    <n v="1625807"/>
    <n v="2479925"/>
    <n v="564632013"/>
    <n v="0"/>
    <s v="\\FS1\2018\123456\2018\P\001\CC\2083711b-2405-4081-a4bf-0619c8375f1b\GMI.xml"/>
    <n v="8"/>
    <n v="0"/>
    <s v="\\FS1\2018\123456\2018\I\001\CC\2083711b-2405-4081-a4bf-0619c8375f1b\CF_500_2083711b-2405-4081-a4bf-0619c8375f1b_2083711b-2405-4081-a4bf-0619c8375f1b.docx"/>
    <n v="210"/>
    <n v="0"/>
    <n v="0"/>
    <n v="0"/>
    <n v="0"/>
    <n v="0"/>
    <n v="0"/>
    <n v="1"/>
    <n v="0"/>
    <d v="2020-02-08T17:01:29"/>
    <d v="2020-02-09T01:21:14"/>
    <d v="2020-02-08T16:37:34"/>
    <n v="1856230"/>
    <n v="2"/>
    <n v="1"/>
    <n v="45625204"/>
    <n v="80"/>
    <n v="11"/>
    <n v="98827312"/>
    <n v="322"/>
    <n v="57"/>
    <n v="805513941"/>
    <n v="2892"/>
    <n v="351"/>
    <n v="9280695"/>
    <n v="16"/>
    <n v="351"/>
    <n v="88244570"/>
    <n v="132"/>
    <n v="351"/>
    <n v="148461462"/>
    <n v="383"/>
    <n v="351"/>
    <n v="870453977"/>
    <n v="3244"/>
    <n v="351"/>
    <n v="1856230"/>
    <n v="2"/>
    <n v="0"/>
    <n v="46833368"/>
    <n v="79"/>
    <n v="1"/>
    <n v="65238976"/>
    <n v="277"/>
    <n v="5"/>
    <n v="784686706"/>
    <n v="2856"/>
    <n v="351"/>
    <s v="domain\PeerSvc"/>
    <x v="1807"/>
    <n v="1"/>
  </r>
  <r>
    <s v="\\FS1\2018\125264"/>
    <n v="8"/>
    <n v="1957581188"/>
    <n v="838"/>
    <n v="170"/>
    <n v="2336015"/>
    <n v="52859513"/>
    <n v="11515183"/>
    <n v="926747955"/>
    <n v="0"/>
    <s v="\\FS1\2018\123456\2018\P\001\CC\2083711b-2405-4081-a4bf-0619c8375f1b\LGP.docx"/>
    <n v="8"/>
    <n v="0"/>
    <s v="\\FS1\2018\123456\2018\P\001\CC\2083711b-2405-4081-a4bf-0619c8375f1b\CFf_2083711b-2405-4081-a4bf-0619c8375f1b_2083711b-2405-4081-a4bf-0619c8375f1b.docx"/>
    <n v="209"/>
    <n v="0"/>
    <n v="0"/>
    <n v="0"/>
    <n v="0"/>
    <n v="0"/>
    <n v="0"/>
    <n v="0"/>
    <n v="0"/>
    <d v="2020-02-09T00:07:33"/>
    <d v="2020-02-09T00:42:51"/>
    <d v="2020-02-09T00:07:33"/>
    <n v="0"/>
    <n v="0"/>
    <n v="1"/>
    <n v="6165070"/>
    <n v="5"/>
    <n v="10"/>
    <n v="184081728"/>
    <n v="22"/>
    <n v="11"/>
    <n v="1957581188"/>
    <n v="838"/>
    <n v="170"/>
    <n v="32532043"/>
    <n v="4"/>
    <n v="170"/>
    <n v="91184534"/>
    <n v="12"/>
    <n v="170"/>
    <n v="527823667"/>
    <n v="80"/>
    <n v="170"/>
    <n v="1957581188"/>
    <n v="838"/>
    <n v="170"/>
    <n v="2980412"/>
    <n v="1"/>
    <n v="0"/>
    <n v="86659195"/>
    <n v="10"/>
    <n v="0"/>
    <n v="234593434"/>
    <n v="35"/>
    <n v="0"/>
    <n v="1957581188"/>
    <n v="838"/>
    <n v="170"/>
    <s v="domain\PeerSvc"/>
    <x v="1808"/>
    <n v="1"/>
  </r>
  <r>
    <s v="\\FS1\2018\125265"/>
    <n v="8"/>
    <n v="730339167"/>
    <n v="1398"/>
    <n v="171"/>
    <n v="522417"/>
    <n v="11749627"/>
    <n v="4270989"/>
    <n v="453756760"/>
    <n v="0"/>
    <s v="\\FS1\2018\123456\2018\C\001\CC\2083711b-2405-4081-a4bf-0619c8375f1b\GMI.xml"/>
    <n v="8"/>
    <n v="0"/>
    <s v="\\FS1\2018\123456\2018\I\001\CC\2083711b-2405-4081-a4bf-0619c8375f1b\FC_CFf_2083711b-2405-4081-a4bf-0619c8375f1b_2083711b-2405-4081-a4bf-0619c8375f1b.docx"/>
    <n v="212"/>
    <n v="0"/>
    <n v="0"/>
    <n v="0"/>
    <n v="0"/>
    <n v="0"/>
    <n v="0"/>
    <n v="0"/>
    <n v="0"/>
    <d v="2020-02-08T19:30:59"/>
    <d v="2020-02-09T00:42:51"/>
    <d v="2020-02-08T19:25:50"/>
    <n v="0"/>
    <n v="0"/>
    <n v="3"/>
    <n v="12102330"/>
    <n v="14"/>
    <n v="8"/>
    <n v="12972766"/>
    <n v="31"/>
    <n v="15"/>
    <n v="693754804"/>
    <n v="1212"/>
    <n v="171"/>
    <n v="4098995"/>
    <n v="5"/>
    <n v="171"/>
    <n v="25655312"/>
    <n v="26"/>
    <n v="171"/>
    <n v="71255206"/>
    <n v="61"/>
    <n v="171"/>
    <n v="730339167"/>
    <n v="1398"/>
    <n v="171"/>
    <n v="2983672"/>
    <n v="3"/>
    <n v="0"/>
    <n v="11322251"/>
    <n v="13"/>
    <n v="0"/>
    <n v="26695851"/>
    <n v="33"/>
    <n v="0"/>
    <n v="625043980"/>
    <n v="1171"/>
    <n v="171"/>
    <s v="domain\PeerSvc"/>
    <x v="1809"/>
    <n v="1"/>
  </r>
  <r>
    <s v="\\FS1\2018\125266"/>
    <n v="8"/>
    <n v="3605364682"/>
    <n v="3231"/>
    <n v="386"/>
    <n v="1115866"/>
    <n v="411082334"/>
    <n v="9340323"/>
    <n v="2487275274"/>
    <n v="0"/>
    <s v="\\FS1\2018\123456\2018\C\001\CC\2083711b-2405-4081-a4bf-0619c8375f1b\GLI.xml"/>
    <n v="8"/>
    <n v="0"/>
    <s v="\\FS1\2018\123456\2018\I\002\CC\2083711b-2405-4081-a4bf-0619c8375f1b\Cache_CFf_2083711b-2405-4081-a4bf-0619c8375f1b_2083711b-2405-4081-a4bf-0619c8375f1b.docx"/>
    <n v="215"/>
    <n v="0"/>
    <n v="0"/>
    <n v="0"/>
    <n v="0"/>
    <n v="0"/>
    <n v="0"/>
    <n v="1"/>
    <n v="0"/>
    <d v="2020-02-07T11:50:12"/>
    <d v="2020-02-08T21:23:05"/>
    <d v="2020-02-07T11:02:59"/>
    <n v="0"/>
    <n v="0"/>
    <n v="0"/>
    <n v="10739380"/>
    <n v="19"/>
    <n v="10"/>
    <n v="21961343"/>
    <n v="93"/>
    <n v="32"/>
    <n v="3500795543"/>
    <n v="2892"/>
    <n v="386"/>
    <n v="0"/>
    <n v="0"/>
    <n v="386"/>
    <n v="31482292"/>
    <n v="35"/>
    <n v="386"/>
    <n v="124919001"/>
    <n v="150"/>
    <n v="386"/>
    <n v="3605364682"/>
    <n v="3231"/>
    <n v="386"/>
    <n v="0"/>
    <n v="0"/>
    <n v="0"/>
    <n v="20287584"/>
    <n v="25"/>
    <n v="0"/>
    <n v="105768983"/>
    <n v="110"/>
    <n v="1"/>
    <n v="3211612229"/>
    <n v="2790"/>
    <n v="386"/>
    <s v="domain\PeerSvc"/>
    <x v="1810"/>
    <n v="1"/>
  </r>
  <r>
    <s v="\\FS1\2018\125267"/>
    <n v="8"/>
    <n v="3672929578"/>
    <n v="12523"/>
    <n v="1265"/>
    <n v="293294"/>
    <n v="25330009"/>
    <n v="2903501"/>
    <n v="1732452054"/>
    <n v="0"/>
    <s v="\\FS1\2018\123456\2018\I\002\CC\2083711b-2405-4081-a4bf-0619c8375f1b\GMI.xml"/>
    <n v="8"/>
    <n v="0"/>
    <s v="\\FS1\2018\123456\2018\S\001\CC\2083711b-2405-4081-a4bf-0619c8375f1b\Cache_CF_308_2083711b-2405-4081-a4bf-0619c8375f1b_2083711b-2405-4081-a4bf-0619c8375f1b.docx"/>
    <n v="216"/>
    <n v="0"/>
    <n v="0"/>
    <n v="0"/>
    <n v="0"/>
    <n v="0"/>
    <n v="1"/>
    <n v="4"/>
    <n v="1"/>
    <d v="2020-02-09T03:07:09"/>
    <d v="2020-02-09T03:41:41"/>
    <d v="2020-02-09T03:07:08"/>
    <n v="4609507"/>
    <n v="16"/>
    <n v="19"/>
    <n v="33592049"/>
    <n v="142"/>
    <n v="52"/>
    <n v="598619906"/>
    <n v="3461"/>
    <n v="783"/>
    <n v="3441524703"/>
    <n v="11246"/>
    <n v="1265"/>
    <n v="69415538"/>
    <n v="142"/>
    <n v="1265"/>
    <n v="141934585"/>
    <n v="319"/>
    <n v="1265"/>
    <n v="751564351"/>
    <n v="3718"/>
    <n v="1265"/>
    <n v="3672929578"/>
    <n v="12523"/>
    <n v="1265"/>
    <n v="61890470"/>
    <n v="115"/>
    <n v="0"/>
    <n v="111021613"/>
    <n v="262"/>
    <n v="10"/>
    <n v="326930582"/>
    <n v="3036"/>
    <n v="270"/>
    <n v="3258141371"/>
    <n v="11057"/>
    <n v="1265"/>
    <s v="domain\PeerSvc"/>
    <x v="1811"/>
    <n v="1"/>
  </r>
  <r>
    <s v="\\FS1\2018\125268"/>
    <n v="8"/>
    <n v="388765466"/>
    <n v="1182"/>
    <n v="139"/>
    <n v="328904"/>
    <n v="6312086"/>
    <n v="2796873"/>
    <n v="192167260"/>
    <n v="0"/>
    <s v="\\FS1\2018\123456\2018\F\001\CC\2083711b-2405-4081-a4bf-0619c8375f1b\CF_59_2083711b-2405-4081-a4bf-0619c8375f1b_2083711b-2405-4081-a4bf-0619c8375f1b.docx"/>
    <n v="8"/>
    <n v="0"/>
    <s v="\\FS1\2018\123456\2018\S\001\CC\2083711b-2405-4081-a4bf-0619c8375f1b\CF_134_2083711b-2405-4081-a4bf-0619c8375f1b_2083711b-2405-4081-a4bf-0619c8375f1b.docx"/>
    <n v="210"/>
    <n v="0"/>
    <n v="0"/>
    <n v="0"/>
    <n v="0"/>
    <n v="0"/>
    <n v="0"/>
    <n v="0"/>
    <n v="0"/>
    <d v="2020-02-09T04:58:08"/>
    <d v="2020-02-09T04:58:08"/>
    <d v="2020-02-07T15:06:31"/>
    <n v="511817"/>
    <n v="1"/>
    <n v="1"/>
    <n v="511817"/>
    <n v="1"/>
    <n v="2"/>
    <n v="22526352"/>
    <n v="134"/>
    <n v="11"/>
    <n v="355972305"/>
    <n v="1008"/>
    <n v="139"/>
    <n v="2019765"/>
    <n v="4"/>
    <n v="139"/>
    <n v="6311048"/>
    <n v="13"/>
    <n v="139"/>
    <n v="46605439"/>
    <n v="154"/>
    <n v="139"/>
    <n v="388765466"/>
    <n v="1182"/>
    <n v="139"/>
    <n v="0"/>
    <n v="0"/>
    <n v="0"/>
    <n v="1032654"/>
    <n v="2"/>
    <n v="0"/>
    <n v="26116041"/>
    <n v="130"/>
    <n v="0"/>
    <n v="329764127"/>
    <n v="990"/>
    <n v="139"/>
    <s v="domain\PeerSvc"/>
    <x v="1812"/>
    <n v="1"/>
  </r>
  <r>
    <s v="\\FS1\2018\125269"/>
    <n v="8"/>
    <n v="3385550430"/>
    <n v="11117"/>
    <n v="1040"/>
    <n v="304538"/>
    <n v="29653602"/>
    <n v="3255336"/>
    <n v="1741110536"/>
    <n v="0"/>
    <s v="\\FS1\2018\123456\2018\P\001\PC\PP\2083711b-2405-4081-a4bf-0619c8375f1b.cp"/>
    <n v="8"/>
    <n v="0"/>
    <s v="\\FS1\2018\123456\2018\F\001\CC\2083711b-2405-4081-a4bf-0619c8375f1b\Cache_CFf_2083711b-2405-4081-a4bf-0619c8375f1b_2083711b-2405-4081-a4bf-0619c8375f1b.docx"/>
    <n v="215"/>
    <n v="0"/>
    <n v="0"/>
    <n v="0"/>
    <n v="0"/>
    <n v="0"/>
    <n v="1"/>
    <n v="2"/>
    <n v="1"/>
    <d v="2020-02-08T11:53:49"/>
    <d v="2020-02-08T23:52:02"/>
    <d v="2020-02-08T11:00:26"/>
    <n v="0"/>
    <n v="0"/>
    <n v="1"/>
    <n v="0"/>
    <n v="0"/>
    <n v="4"/>
    <n v="1069869256"/>
    <n v="3894"/>
    <n v="702"/>
    <n v="3196013901"/>
    <n v="10072"/>
    <n v="1040"/>
    <n v="756969"/>
    <n v="1"/>
    <n v="1040"/>
    <n v="11901172"/>
    <n v="16"/>
    <n v="1040"/>
    <n v="1531112550"/>
    <n v="4577"/>
    <n v="1040"/>
    <n v="3385550430"/>
    <n v="11117"/>
    <n v="1040"/>
    <n v="756969"/>
    <n v="1"/>
    <n v="0"/>
    <n v="9164873"/>
    <n v="12"/>
    <n v="0"/>
    <n v="102666696"/>
    <n v="2433"/>
    <n v="52"/>
    <n v="3117003794"/>
    <n v="9931"/>
    <n v="1040"/>
    <s v="domain\PeerSvc"/>
    <x v="1813"/>
    <n v="1"/>
  </r>
  <r>
    <s v="\\FS1\2018\125270"/>
    <n v="8"/>
    <n v="2941331102"/>
    <n v="4651"/>
    <n v="699"/>
    <n v="632408"/>
    <n v="60411082"/>
    <n v="4207912"/>
    <n v="1328211533"/>
    <n v="0"/>
    <s v="\\FS1\2018\123456\2018\S\001\CC\2083711b-2405-4081-a4bf-0619c8375f1b\LGP.docx"/>
    <n v="8"/>
    <n v="0"/>
    <s v="\\FS1\2018\123456\2018\F\001\CC\2083711b-2405-4081-a4bf-0619c8375f1b\CFf_2083711b-2405-4081-a4bf-0619c8375f1b_2083711b-2405-4081-a4bf-0619c8375f1b.docx"/>
    <n v="209"/>
    <n v="0"/>
    <n v="0"/>
    <n v="0"/>
    <n v="0"/>
    <n v="0"/>
    <n v="2"/>
    <n v="3"/>
    <n v="0"/>
    <d v="2020-02-08T15:28:13"/>
    <d v="2020-02-09T01:09:32"/>
    <d v="2020-02-08T15:28:12"/>
    <n v="499904"/>
    <n v="1"/>
    <n v="1"/>
    <n v="29148249"/>
    <n v="67"/>
    <n v="13"/>
    <n v="299125286"/>
    <n v="691"/>
    <n v="108"/>
    <n v="2805357635"/>
    <n v="3864"/>
    <n v="699"/>
    <n v="4377254"/>
    <n v="8"/>
    <n v="699"/>
    <n v="90367255"/>
    <n v="128"/>
    <n v="699"/>
    <n v="563027944"/>
    <n v="869"/>
    <n v="699"/>
    <n v="2941331102"/>
    <n v="4651"/>
    <n v="699"/>
    <n v="989266"/>
    <n v="2"/>
    <n v="0"/>
    <n v="25376590"/>
    <n v="62"/>
    <n v="4"/>
    <n v="173789012"/>
    <n v="619"/>
    <n v="14"/>
    <n v="2794680632"/>
    <n v="3943"/>
    <n v="699"/>
    <s v="domain\PeerSvc"/>
    <x v="1814"/>
    <n v="1"/>
  </r>
  <r>
    <s v="\\FS1\2018\125271"/>
    <n v="8"/>
    <n v="3333566478"/>
    <n v="8058"/>
    <n v="797"/>
    <n v="413696"/>
    <n v="19149259"/>
    <n v="4182643"/>
    <n v="2074727629"/>
    <n v="0"/>
    <s v="\\FS1\2018\123456\2018\P\001\CC\2083711b-2405-4081-a4bf-0619c8375f1b\FC_CFf_2083711b-2405-4081-a4bf-0619c8375f1b_2083711b-2405-4081-a4bf-0619c8375f1b.docx"/>
    <n v="8"/>
    <n v="0"/>
    <s v="\\FS1\2018\123456\2018\X\001\CC\2083711b-2405-4081-a4bf-0619c8375f1b\Cache_CFf_2083711b-2405-4081-a4bf-0619c8375f1b_2083711b-2405-4081-a4bf-0619c8375f1b.docx"/>
    <n v="215"/>
    <n v="0"/>
    <n v="0"/>
    <n v="0"/>
    <n v="0"/>
    <n v="0"/>
    <n v="1"/>
    <n v="1"/>
    <n v="0"/>
    <d v="2020-02-09T04:48:14"/>
    <d v="2020-02-09T04:48:14"/>
    <d v="2020-02-09T04:48:14"/>
    <n v="0"/>
    <n v="0"/>
    <n v="7"/>
    <n v="12039067"/>
    <n v="19"/>
    <n v="13"/>
    <n v="57996319"/>
    <n v="93"/>
    <n v="21"/>
    <n v="3182416326"/>
    <n v="7284"/>
    <n v="797"/>
    <n v="21775562"/>
    <n v="30"/>
    <n v="797"/>
    <n v="57969756"/>
    <n v="81"/>
    <n v="797"/>
    <n v="195648512"/>
    <n v="256"/>
    <n v="797"/>
    <n v="3333566478"/>
    <n v="8058"/>
    <n v="797"/>
    <n v="21775562"/>
    <n v="30"/>
    <n v="0"/>
    <n v="40156939"/>
    <n v="57"/>
    <n v="1"/>
    <n v="103246155"/>
    <n v="149"/>
    <n v="5"/>
    <n v="3112580673"/>
    <n v="7183"/>
    <n v="797"/>
    <s v="domain\PeerSvc"/>
    <x v="1815"/>
    <n v="1"/>
  </r>
  <r>
    <s v="\\FS1\2018\125272"/>
    <n v="8"/>
    <n v="1691325500"/>
    <n v="4462"/>
    <n v="406"/>
    <n v="379050"/>
    <n v="10310603"/>
    <n v="4165826"/>
    <n v="850989482"/>
    <n v="0"/>
    <s v="\\FS1\2018\123456\2018\P\001\PC\PP\2083711b-2405-4081-a4bf-0619c8375f1b.cp"/>
    <n v="8"/>
    <n v="0"/>
    <s v="\\FS1\2018\123456\2018\K\001\CC\2083711b-2405-4081-a4bf-0619c8375f1b\MASK_CFf_2083711b-2405-4081-a4bf-0619c8375f1b_2083711b-2405-4081-a4bf-0619c8375f1b.docx"/>
    <n v="214"/>
    <n v="0"/>
    <n v="0"/>
    <n v="0"/>
    <n v="0"/>
    <n v="0"/>
    <n v="1"/>
    <n v="1"/>
    <n v="0"/>
    <d v="2020-02-06T20:51:13"/>
    <d v="2020-02-08T21:17:28"/>
    <d v="2020-02-06T20:14:32"/>
    <n v="0"/>
    <n v="0"/>
    <n v="0"/>
    <n v="3203004"/>
    <n v="12"/>
    <n v="4"/>
    <n v="20607087"/>
    <n v="81"/>
    <n v="25"/>
    <n v="1631910074"/>
    <n v="4148"/>
    <n v="406"/>
    <n v="0"/>
    <n v="0"/>
    <n v="406"/>
    <n v="9173148"/>
    <n v="20"/>
    <n v="406"/>
    <n v="40008108"/>
    <n v="105"/>
    <n v="406"/>
    <n v="1691325500"/>
    <n v="4462"/>
    <n v="406"/>
    <n v="0"/>
    <n v="0"/>
    <n v="0"/>
    <n v="3361886"/>
    <n v="12"/>
    <n v="1"/>
    <n v="29070455"/>
    <n v="84"/>
    <n v="3"/>
    <n v="1628835694"/>
    <n v="4159"/>
    <n v="406"/>
    <s v="domain\PeerSvc"/>
    <x v="1816"/>
    <n v="1"/>
  </r>
  <r>
    <s v="\\FS1\2018\125273"/>
    <n v="8"/>
    <n v="1900776278"/>
    <n v="6387"/>
    <n v="723"/>
    <n v="297600"/>
    <n v="35983513"/>
    <n v="2629012"/>
    <n v="377163838"/>
    <n v="0"/>
    <s v="\\FS1\2018\123456\2018\F\001\CC\2083711b-2405-4081-a4bf-0619c8375f1b\CFf_2083711b-2405-4081-a4bf-0619c8375f1b_2083711b-2405-4081-a4bf-0619c8375f1b.docx"/>
    <n v="8"/>
    <n v="0"/>
    <s v="\\FS1\2018\123456\2018\I\003\CC\2083711b-2405-4081-a4bf-0619c8375f1b\FC_CF_49_2083711b-2405-4081-a4bf-0619c8375f1b_2083711b-2405-4081-a4bf-0619c8375f1b.docx"/>
    <n v="212"/>
    <n v="0"/>
    <n v="0"/>
    <n v="0"/>
    <n v="0"/>
    <n v="0"/>
    <n v="0"/>
    <n v="1"/>
    <n v="0"/>
    <d v="2020-02-09T01:20:13"/>
    <d v="2020-02-09T01:37:04"/>
    <d v="2020-02-09T01:20:13"/>
    <n v="2180509"/>
    <n v="2"/>
    <n v="6"/>
    <n v="12280152"/>
    <n v="53"/>
    <n v="16"/>
    <n v="36157013"/>
    <n v="117"/>
    <n v="35"/>
    <n v="1893109726"/>
    <n v="6352"/>
    <n v="723"/>
    <n v="17906851"/>
    <n v="37"/>
    <n v="723"/>
    <n v="45657518"/>
    <n v="88"/>
    <n v="723"/>
    <n v="84407839"/>
    <n v="167"/>
    <n v="723"/>
    <n v="1900776278"/>
    <n v="6387"/>
    <n v="723"/>
    <n v="7645358"/>
    <n v="10"/>
    <n v="0"/>
    <n v="32176120"/>
    <n v="66"/>
    <n v="0"/>
    <n v="66323885"/>
    <n v="138"/>
    <n v="7"/>
    <n v="1864286525"/>
    <n v="6319"/>
    <n v="723"/>
    <s v="domain\PeerSvc"/>
    <x v="1817"/>
    <n v="1"/>
  </r>
  <r>
    <s v="\\FS1\2018\125274"/>
    <n v="8"/>
    <n v="4785259672"/>
    <n v="9604"/>
    <n v="586"/>
    <n v="498256"/>
    <n v="31559947"/>
    <n v="8165972"/>
    <n v="1686570449"/>
    <n v="0"/>
    <s v="\\FS1\2018\123456\2018\F\002\CC\2083711b-2405-4081-a4bf-0619c8375f1b\GLI.xml"/>
    <n v="8"/>
    <n v="0"/>
    <s v="\\FS1\2018\123456\2018\P\001\CC\2083711b-2405-4081-a4bf-0619c8375f1b\CF_200122_2083711b-2405-4081-a4bf-0619c8375f1b_2083711b-2405-4081-a4bf-0619c8375f1b.docx"/>
    <n v="213"/>
    <n v="0"/>
    <n v="0"/>
    <n v="0"/>
    <n v="0"/>
    <n v="0"/>
    <n v="2"/>
    <n v="2"/>
    <n v="0"/>
    <d v="2020-02-08T21:36:41"/>
    <d v="2020-02-09T01:02:01"/>
    <d v="2020-02-08T21:35:50"/>
    <n v="0"/>
    <n v="0"/>
    <n v="2"/>
    <n v="743193"/>
    <n v="1"/>
    <n v="4"/>
    <n v="1383300003"/>
    <n v="782"/>
    <n v="41"/>
    <n v="4678272232"/>
    <n v="9071"/>
    <n v="586"/>
    <n v="36904314"/>
    <n v="8"/>
    <n v="586"/>
    <n v="93482570"/>
    <n v="20"/>
    <n v="586"/>
    <n v="2308379537"/>
    <n v="1260"/>
    <n v="586"/>
    <n v="4785259672"/>
    <n v="9603"/>
    <n v="586"/>
    <n v="36161121"/>
    <n v="7"/>
    <n v="0"/>
    <n v="92739377"/>
    <n v="19"/>
    <n v="0"/>
    <n v="1467542717"/>
    <n v="851"/>
    <n v="4"/>
    <n v="4403641172"/>
    <n v="9064"/>
    <n v="586"/>
    <s v="domain\PeerSvc"/>
    <x v="1818"/>
    <n v="1"/>
  </r>
  <r>
    <s v="\\FS1\2018\125275"/>
    <n v="8"/>
    <n v="1303282573"/>
    <n v="4739"/>
    <n v="453"/>
    <n v="275012"/>
    <n v="11392073"/>
    <n v="2877003"/>
    <n v="750106978"/>
    <n v="0"/>
    <s v="\\FS1\2018\123456\2018\P\001\CC\2083711b-2405-4081-a4bf-0619c8375f1b\GLI.xml"/>
    <n v="8"/>
    <n v="0"/>
    <s v="\\FS1\2018\123456\2018\I\001\CC\2083711b-2405-4081-a4bf-0619c8375f1b\FC_CFf_2083711b-2405-4081-a4bf-0619c8375f1b_2083711b-2405-4081-a4bf-0619c8375f1b.docx"/>
    <n v="212"/>
    <n v="0"/>
    <n v="0"/>
    <n v="0"/>
    <n v="0"/>
    <n v="0"/>
    <n v="1"/>
    <n v="1"/>
    <n v="0"/>
    <d v="2020-02-08T20:50:21"/>
    <d v="2020-02-09T00:59:09"/>
    <d v="2020-02-08T19:30:26"/>
    <n v="1402587"/>
    <n v="1"/>
    <n v="1"/>
    <n v="17346076"/>
    <n v="41"/>
    <n v="13"/>
    <n v="49200772"/>
    <n v="86"/>
    <n v="23"/>
    <n v="1230961443"/>
    <n v="4370"/>
    <n v="453"/>
    <n v="6432409"/>
    <n v="7"/>
    <n v="453"/>
    <n v="27653136"/>
    <n v="57"/>
    <n v="453"/>
    <n v="93303330"/>
    <n v="142"/>
    <n v="453"/>
    <n v="1303282573"/>
    <n v="4739"/>
    <n v="453"/>
    <n v="1390692"/>
    <n v="1"/>
    <n v="0"/>
    <n v="15352512"/>
    <n v="36"/>
    <n v="3"/>
    <n v="58192597"/>
    <n v="98"/>
    <n v="7"/>
    <n v="1214480903"/>
    <n v="4374"/>
    <n v="453"/>
    <s v="domain\PeerSvc"/>
    <x v="1819"/>
    <n v="1"/>
  </r>
  <r>
    <s v="\\FS1\2018\125276"/>
    <n v="8"/>
    <n v="4383256210"/>
    <n v="10433"/>
    <n v="850"/>
    <n v="420133"/>
    <n v="31187129"/>
    <n v="5156772"/>
    <n v="941011278"/>
    <n v="0"/>
    <s v="\\FS1\2018\123456\2018\I\001\PC\SP\2083711b-2405-4081-a4bf-0619c8375f1b\"/>
    <n v="8"/>
    <n v="0"/>
    <s v="\\FS1\2018\123456\2018\I\001\CC\2083711b-2405-4081-a4bf-0619c8375f1b\FC_CFf_2083711b-2405-4081-a4bf-0619c8375f1b_2083711b-2405-4081-a4bf-0619c8375f1b.docx"/>
    <n v="212"/>
    <n v="0"/>
    <n v="0"/>
    <n v="0"/>
    <n v="0"/>
    <n v="0"/>
    <n v="1"/>
    <n v="3"/>
    <n v="0"/>
    <d v="2020-02-08T17:22:56"/>
    <d v="2020-02-09T01:11:18"/>
    <d v="2020-02-08T16:09:14"/>
    <n v="3455499"/>
    <n v="8"/>
    <n v="8"/>
    <n v="12214745"/>
    <n v="32"/>
    <n v="16"/>
    <n v="91269971"/>
    <n v="224"/>
    <n v="54"/>
    <n v="4187052761"/>
    <n v="9632"/>
    <n v="850"/>
    <n v="14059565"/>
    <n v="18"/>
    <n v="850"/>
    <n v="58083799"/>
    <n v="61"/>
    <n v="850"/>
    <n v="198126239"/>
    <n v="305"/>
    <n v="850"/>
    <n v="4383256210"/>
    <n v="10433"/>
    <n v="850"/>
    <n v="9132037"/>
    <n v="15"/>
    <n v="1"/>
    <n v="29025217"/>
    <n v="46"/>
    <n v="3"/>
    <n v="126691076"/>
    <n v="238"/>
    <n v="16"/>
    <n v="3981758364"/>
    <n v="9503"/>
    <n v="850"/>
    <s v="domain\PeerSvc"/>
    <x v="1820"/>
    <n v="1"/>
  </r>
  <r>
    <s v="\\FS1\2018\125277"/>
    <n v="8"/>
    <n v="2444080387"/>
    <n v="12599"/>
    <n v="1188"/>
    <n v="193990"/>
    <n v="1317218"/>
    <n v="2057306"/>
    <n v="2251942693"/>
    <n v="0"/>
    <s v="\\FS1\2018\123456\2018\F\001\PC\SP\2083711b-2405-4081-a4bf-0619c8375f1b\"/>
    <n v="8"/>
    <n v="0"/>
    <s v="\\FS1\2018\123456\2018\I\002\CC\2083711b-2405-4081-a4bf-0619c8375f1b\CFf_2083711b-2405-4081-a4bf-0619c8375f1b_2083711b-2405-4081-a4bf-0619c8375f1b.docx"/>
    <n v="209"/>
    <n v="0"/>
    <n v="0"/>
    <n v="0"/>
    <n v="0"/>
    <n v="0"/>
    <n v="1"/>
    <n v="1"/>
    <n v="1"/>
    <d v="2020-02-07T19:20:48"/>
    <d v="2020-02-09T01:07:02"/>
    <d v="2020-02-07T19:04:27"/>
    <n v="0"/>
    <n v="0"/>
    <n v="0"/>
    <n v="2313152"/>
    <n v="4"/>
    <n v="1"/>
    <n v="8014238"/>
    <n v="24"/>
    <n v="9"/>
    <n v="2233578042"/>
    <n v="11433"/>
    <n v="1188"/>
    <n v="6711012"/>
    <n v="13"/>
    <n v="1188"/>
    <n v="35217067"/>
    <n v="68"/>
    <n v="1188"/>
    <n v="56924333"/>
    <n v="118"/>
    <n v="1188"/>
    <n v="2444080387"/>
    <n v="12599"/>
    <n v="1188"/>
    <n v="0"/>
    <n v="0"/>
    <n v="0"/>
    <n v="1717096"/>
    <n v="3"/>
    <n v="0"/>
    <n v="8243071"/>
    <n v="23"/>
    <n v="1"/>
    <n v="2169309695"/>
    <n v="11240"/>
    <n v="1188"/>
    <s v="domain\PeerSvc"/>
    <x v="1821"/>
    <n v="1"/>
  </r>
  <r>
    <s v="\\FS1\2018\125278"/>
    <n v="6"/>
    <n v="78913265"/>
    <n v="532"/>
    <n v="11"/>
    <n v="148333"/>
    <n v="497974"/>
    <n v="7173933"/>
    <n v="27581218"/>
    <n v="0"/>
    <s v="\\FS1\2018\123456\2018\S\001\2083711b-2405-4081-a4bf-0619c8375f1b.rr"/>
    <n v="6"/>
    <n v="0"/>
    <s v="\\FS1\2018\123456\2018\C\001\2083711b-2405-4081-a4bf-0619c8375f1b_BK1.rr"/>
    <n v="96"/>
    <n v="0"/>
    <n v="0"/>
    <n v="0"/>
    <n v="0"/>
    <n v="0"/>
    <n v="0"/>
    <n v="0"/>
    <n v="0"/>
    <d v="2019-05-17T11:21:08"/>
    <d v="2020-02-08T21:15:12"/>
    <d v="2019-05-17T11:19:03"/>
    <n v="0"/>
    <n v="0"/>
    <n v="0"/>
    <n v="0"/>
    <n v="0"/>
    <n v="0"/>
    <n v="0"/>
    <n v="0"/>
    <n v="0"/>
    <n v="0"/>
    <n v="0"/>
    <n v="11"/>
    <n v="0"/>
    <n v="0"/>
    <n v="11"/>
    <n v="0"/>
    <n v="0"/>
    <n v="11"/>
    <n v="0"/>
    <n v="0"/>
    <n v="11"/>
    <n v="78913265"/>
    <n v="532"/>
    <n v="11"/>
    <n v="0"/>
    <n v="0"/>
    <n v="0"/>
    <n v="0"/>
    <n v="0"/>
    <n v="0"/>
    <n v="0"/>
    <n v="0"/>
    <n v="0"/>
    <n v="0"/>
    <n v="0"/>
    <n v="11"/>
    <s v="domain\PeerSvc"/>
    <x v="1822"/>
    <n v="0"/>
  </r>
  <r>
    <s v="\\FS1\2018\125279"/>
    <n v="8"/>
    <n v="28878310"/>
    <n v="106"/>
    <n v="34"/>
    <n v="272436"/>
    <n v="848621"/>
    <n v="849362"/>
    <n v="17629643"/>
    <n v="0"/>
    <s v="\\FS1\2018\123456\2018\I\001\CC\2083711b-2405-4081-a4bf-0619c8375f1b\LGP.docx"/>
    <n v="8"/>
    <n v="0"/>
    <s v="\\FS1\2018\123456\2018\I\001\CC\2083711b-2405-4081-a4bf-0619c8375f1b\LGP.docx"/>
    <n v="142"/>
    <n v="0"/>
    <n v="0"/>
    <n v="0"/>
    <n v="0"/>
    <n v="0"/>
    <n v="0"/>
    <n v="0"/>
    <n v="0"/>
    <d v="2020-02-08T12:25:34"/>
    <d v="2020-02-09T00:54:02"/>
    <d v="2020-02-08T12:22:12"/>
    <n v="0"/>
    <n v="0"/>
    <n v="2"/>
    <n v="3276486"/>
    <n v="7"/>
    <n v="5"/>
    <n v="3276486"/>
    <n v="7"/>
    <n v="5"/>
    <n v="28662499"/>
    <n v="105"/>
    <n v="34"/>
    <n v="1695901"/>
    <n v="3"/>
    <n v="34"/>
    <n v="4972387"/>
    <n v="10"/>
    <n v="34"/>
    <n v="4972387"/>
    <n v="10"/>
    <n v="34"/>
    <n v="28878310"/>
    <n v="106"/>
    <n v="34"/>
    <n v="1695901"/>
    <n v="3"/>
    <n v="0"/>
    <n v="4972387"/>
    <n v="10"/>
    <n v="1"/>
    <n v="4972387"/>
    <n v="10"/>
    <n v="1"/>
    <n v="28662499"/>
    <n v="105"/>
    <n v="34"/>
    <s v="domain\PeerSvc"/>
    <x v="1823"/>
    <n v="1"/>
  </r>
  <r>
    <s v="\\FS1\2018\125280"/>
    <n v="8"/>
    <n v="396285767"/>
    <n v="1297"/>
    <n v="179"/>
    <n v="305540"/>
    <n v="3291798"/>
    <n v="2213886"/>
    <n v="298986573"/>
    <n v="0"/>
    <s v="\\FS1\2018\123456\2018\X\001\CC\2083711b-2405-4081-a4bf-0619c8375f1b\LGP.docx"/>
    <n v="8"/>
    <n v="0"/>
    <s v="\\FS1\2018\123456\2018\X\001\CC\2083711b-2405-4081-a4bf-0619c8375f1b\FC_CFf_2083711b-2405-4081-a4bf-0619c8375f1b_2083711b-2405-4081-a4bf-0619c8375f1b.docx"/>
    <n v="212"/>
    <n v="0"/>
    <n v="0"/>
    <n v="0"/>
    <n v="0"/>
    <n v="0"/>
    <n v="0"/>
    <n v="1"/>
    <n v="0"/>
    <d v="2020-02-08T21:48:09"/>
    <d v="2020-02-09T01:10:10"/>
    <d v="2020-02-08T21:48:09"/>
    <n v="0"/>
    <n v="0"/>
    <n v="4"/>
    <n v="4379649"/>
    <n v="12"/>
    <n v="7"/>
    <n v="7133565"/>
    <n v="20"/>
    <n v="9"/>
    <n v="366963883"/>
    <n v="1119"/>
    <n v="179"/>
    <n v="99893201"/>
    <n v="136"/>
    <n v="179"/>
    <n v="105592276"/>
    <n v="150"/>
    <n v="179"/>
    <n v="108357662"/>
    <n v="158"/>
    <n v="179"/>
    <n v="396285767"/>
    <n v="1297"/>
    <n v="179"/>
    <n v="8813841"/>
    <n v="12"/>
    <n v="0"/>
    <n v="101281762"/>
    <n v="144"/>
    <n v="0"/>
    <n v="102058154"/>
    <n v="148"/>
    <n v="0"/>
    <n v="364811704"/>
    <n v="1120"/>
    <n v="179"/>
    <s v="domain\PeerSvc"/>
    <x v="1824"/>
    <n v="1"/>
  </r>
  <r>
    <s v="\\FS1\2018\125281"/>
    <n v="8"/>
    <n v="191895403"/>
    <n v="572"/>
    <n v="19"/>
    <n v="335481"/>
    <n v="364814"/>
    <n v="10099758"/>
    <n v="77469374"/>
    <n v="0"/>
    <s v="\\FS1\2018\123456\2018\I\003\CC\2083711b-2405-4081-a4bf-0619c8375f1b\LGP.docx"/>
    <n v="8"/>
    <n v="0"/>
    <s v="\\FS1\2018\123456\2018\I\003\CC\2083711b-2405-4081-a4bf-0619c8375f1b\LGP.docx"/>
    <n v="142"/>
    <n v="0"/>
    <n v="0"/>
    <n v="0"/>
    <n v="0"/>
    <n v="0"/>
    <n v="0"/>
    <n v="0"/>
    <n v="0"/>
    <d v="2020-02-04T11:04:53"/>
    <d v="2020-02-08T21:15:17"/>
    <d v="2020-02-04T11:04:43"/>
    <n v="0"/>
    <n v="0"/>
    <n v="0"/>
    <n v="363595"/>
    <n v="1"/>
    <n v="1"/>
    <n v="363595"/>
    <n v="1"/>
    <n v="1"/>
    <n v="140707030"/>
    <n v="421"/>
    <n v="19"/>
    <n v="0"/>
    <n v="0"/>
    <n v="19"/>
    <n v="726971"/>
    <n v="2"/>
    <n v="19"/>
    <n v="726971"/>
    <n v="2"/>
    <n v="19"/>
    <n v="191895403"/>
    <n v="572"/>
    <n v="19"/>
    <n v="0"/>
    <n v="0"/>
    <n v="0"/>
    <n v="726971"/>
    <n v="2"/>
    <n v="0"/>
    <n v="726971"/>
    <n v="2"/>
    <n v="0"/>
    <n v="141415704"/>
    <n v="423"/>
    <n v="19"/>
    <s v="domain\PeerSvc"/>
    <x v="1825"/>
    <n v="1"/>
  </r>
  <r>
    <s v="\\FS1\2018\125282"/>
    <n v="8"/>
    <n v="15402965"/>
    <n v="55"/>
    <n v="9"/>
    <n v="280053"/>
    <n v="492963"/>
    <n v="1711440"/>
    <n v="10050129"/>
    <n v="0"/>
    <s v="\\FS1\2018\123456\2018\I\001\CC\2083711b-2405-4081-a4bf-0619c8375f1b\LGP.docx"/>
    <n v="8"/>
    <n v="0"/>
    <s v="\\FS1\2018\123456\2018\I\001\CC\2083711b-2405-4081-a4bf-0619c8375f1b\LGP.docx"/>
    <n v="142"/>
    <n v="0"/>
    <n v="0"/>
    <n v="0"/>
    <n v="0"/>
    <n v="0"/>
    <n v="0"/>
    <n v="0"/>
    <n v="0"/>
    <d v="2020-01-30T02:42:36"/>
    <d v="2020-02-09T04:37:03"/>
    <d v="2020-01-30T02:29:41"/>
    <n v="0"/>
    <n v="0"/>
    <n v="0"/>
    <n v="0"/>
    <n v="0"/>
    <n v="0"/>
    <n v="1253825"/>
    <n v="3"/>
    <n v="1"/>
    <n v="15402965"/>
    <n v="55"/>
    <n v="9"/>
    <n v="0"/>
    <n v="0"/>
    <n v="9"/>
    <n v="0"/>
    <n v="0"/>
    <n v="9"/>
    <n v="1625842"/>
    <n v="4"/>
    <n v="9"/>
    <n v="15402965"/>
    <n v="55"/>
    <n v="9"/>
    <n v="0"/>
    <n v="0"/>
    <n v="0"/>
    <n v="0"/>
    <n v="0"/>
    <n v="0"/>
    <n v="1253825"/>
    <n v="3"/>
    <n v="0"/>
    <n v="15402965"/>
    <n v="55"/>
    <n v="9"/>
    <s v="domain\PeerSvc"/>
    <x v="1826"/>
    <n v="1"/>
  </r>
  <r>
    <s v="\\FS1\2018\125283"/>
    <n v="8"/>
    <n v="2519476616"/>
    <n v="11978"/>
    <n v="1026"/>
    <n v="210342"/>
    <n v="72323033"/>
    <n v="2455630"/>
    <n v="132513620"/>
    <n v="0"/>
    <s v="\\FS1\2018\123456\2018\S\001\PC\SP\2083711b-2405-4081-a4bf-0619c8375f1b\"/>
    <n v="8"/>
    <n v="0"/>
    <s v="\\FS1\2018\123456\2018\Y\002\CC\2083711b-2405-4081-a4bf-0619c8375f1b\Cache_CFf_2083711b-2405-4081-a4bf-0619c8375f1b_2083711b-2405-4081-a4bf-0619c8375f1b.docx"/>
    <n v="215"/>
    <n v="0"/>
    <n v="0"/>
    <n v="0"/>
    <n v="0"/>
    <n v="0"/>
    <n v="0"/>
    <n v="0"/>
    <n v="0"/>
    <d v="2020-02-09T05:13:09"/>
    <d v="2020-02-09T05:16:16"/>
    <d v="2020-02-09T00:23:30"/>
    <n v="23461309"/>
    <n v="6"/>
    <n v="1"/>
    <n v="64159293"/>
    <n v="233"/>
    <n v="55"/>
    <n v="300593929"/>
    <n v="1662"/>
    <n v="179"/>
    <n v="2493124639"/>
    <n v="11904"/>
    <n v="1026"/>
    <n v="34123340"/>
    <n v="13"/>
    <n v="1026"/>
    <n v="100361164"/>
    <n v="444"/>
    <n v="1026"/>
    <n v="328373860"/>
    <n v="1819"/>
    <n v="1026"/>
    <n v="2519476616"/>
    <n v="11977"/>
    <n v="1026"/>
    <n v="7822129"/>
    <n v="2"/>
    <n v="0"/>
    <n v="41847591"/>
    <n v="226"/>
    <n v="40"/>
    <n v="280487175"/>
    <n v="1665"/>
    <n v="139"/>
    <n v="2476988006"/>
    <n v="11861"/>
    <n v="1026"/>
    <s v="domain\PeerSvc"/>
    <x v="1827"/>
    <n v="1"/>
  </r>
  <r>
    <s v="\\FS1\2018\125284"/>
    <n v="6"/>
    <n v="3917097"/>
    <n v="19"/>
    <n v="9"/>
    <n v="206163"/>
    <n v="278759"/>
    <n v="435233"/>
    <n v="2544128"/>
    <n v="0"/>
    <s v="\\FS1\2018\123456\2018\I\001\2083711b-2405-4081-a4bf-0619c8375f1b.rr"/>
    <n v="6"/>
    <n v="0"/>
    <s v="\\FS1\2018\123456\2018\I\001\2083711b-2405-4081-a4bf-0619c8375f1b.rr"/>
    <n v="92"/>
    <n v="0"/>
    <n v="0"/>
    <n v="0"/>
    <n v="0"/>
    <n v="0"/>
    <n v="0"/>
    <n v="0"/>
    <n v="0"/>
    <d v="2019-11-21T15:14:10"/>
    <d v="2020-02-09T04:37:09"/>
    <d v="2019-11-03T11:19:17"/>
    <n v="0"/>
    <n v="0"/>
    <n v="0"/>
    <n v="0"/>
    <n v="0"/>
    <n v="0"/>
    <n v="0"/>
    <n v="0"/>
    <n v="0"/>
    <n v="3917097"/>
    <n v="19"/>
    <n v="9"/>
    <n v="0"/>
    <n v="0"/>
    <n v="9"/>
    <n v="0"/>
    <n v="0"/>
    <n v="9"/>
    <n v="0"/>
    <n v="0"/>
    <n v="9"/>
    <n v="3917097"/>
    <n v="19"/>
    <n v="9"/>
    <n v="0"/>
    <n v="0"/>
    <n v="0"/>
    <n v="0"/>
    <n v="0"/>
    <n v="0"/>
    <n v="0"/>
    <n v="0"/>
    <n v="0"/>
    <n v="3917097"/>
    <n v="19"/>
    <n v="9"/>
    <s v="domain\PeerSvc"/>
    <x v="1828"/>
    <n v="1"/>
  </r>
  <r>
    <s v="\\FS1\2018\125285"/>
    <n v="8"/>
    <n v="2312471930"/>
    <n v="8685"/>
    <n v="961"/>
    <n v="266260"/>
    <n v="59409935"/>
    <n v="2406318"/>
    <n v="199016543"/>
    <n v="0"/>
    <s v="\\FS1\2018\123456\2018\I\001\PC\PP\2083711b-2405-4081-a4bf-0619c8375f1b.cp"/>
    <n v="8"/>
    <n v="0"/>
    <s v="\\FS1\2018\123456\2018\I\001\CC\2083711b-2405-4081-a4bf-0619c8375f1b\Cache_CFf_2083711b-2405-4081-a4bf-0619c8375f1b_2083711b-2405-4081-a4bf-0619c8375f1b.docx"/>
    <n v="215"/>
    <n v="0"/>
    <n v="0"/>
    <n v="0"/>
    <n v="0"/>
    <n v="0"/>
    <n v="0"/>
    <n v="0"/>
    <n v="0"/>
    <d v="2020-02-09T03:23:19"/>
    <d v="2020-02-09T04:43:12"/>
    <d v="2020-02-09T03:23:18"/>
    <n v="8359469"/>
    <n v="28"/>
    <n v="17"/>
    <n v="11024680"/>
    <n v="33"/>
    <n v="17"/>
    <n v="87134104"/>
    <n v="384"/>
    <n v="42"/>
    <n v="2137818475"/>
    <n v="7506"/>
    <n v="961"/>
    <n v="22220835"/>
    <n v="66"/>
    <n v="961"/>
    <n v="22220835"/>
    <n v="66"/>
    <n v="961"/>
    <n v="107536348"/>
    <n v="441"/>
    <n v="961"/>
    <n v="2312471930"/>
    <n v="8679"/>
    <n v="961"/>
    <n v="11714383"/>
    <n v="48"/>
    <n v="2"/>
    <n v="11714383"/>
    <n v="48"/>
    <n v="2"/>
    <n v="89802489"/>
    <n v="404"/>
    <n v="13"/>
    <n v="1952061644"/>
    <n v="7027"/>
    <n v="961"/>
    <s v="domain\PeerSvc"/>
    <x v="1829"/>
    <n v="1"/>
  </r>
  <r>
    <s v="\\FS1\2018\125286"/>
    <n v="8"/>
    <n v="3824881129"/>
    <n v="10870"/>
    <n v="1483"/>
    <n v="351874"/>
    <n v="45111229"/>
    <n v="2579151"/>
    <n v="339579005"/>
    <n v="0"/>
    <s v="\\FS1\2018\123456\2018\C\001\CC\2083711b-2405-4081-a4bf-0619c8375f1b\LGP.docx"/>
    <n v="8"/>
    <n v="0"/>
    <s v="\\FS1\2018\123456\2018\K\001\CC\2083711b-2405-4081-a4bf-0619c8375f1b\MASK_CFf_2083711b-2405-4081-a4bf-0619c8375f1b_2083711b-2405-4081-a4bf-0619c8375f1b.docx"/>
    <n v="214"/>
    <n v="0"/>
    <n v="0"/>
    <n v="0"/>
    <n v="0"/>
    <n v="0"/>
    <n v="0"/>
    <n v="3"/>
    <n v="1"/>
    <d v="2020-02-09T03:13:12"/>
    <d v="2020-02-09T04:42:54"/>
    <d v="2020-02-09T03:13:11"/>
    <n v="3513803"/>
    <n v="7"/>
    <n v="11"/>
    <n v="4806280"/>
    <n v="9"/>
    <n v="13"/>
    <n v="92246622"/>
    <n v="366"/>
    <n v="123"/>
    <n v="3731323298"/>
    <n v="10390"/>
    <n v="1483"/>
    <n v="609955911"/>
    <n v="824"/>
    <n v="1483"/>
    <n v="2752217942"/>
    <n v="3480"/>
    <n v="1483"/>
    <n v="2793676511"/>
    <n v="3784"/>
    <n v="1483"/>
    <n v="3824881129"/>
    <n v="10869"/>
    <n v="1483"/>
    <n v="9982656"/>
    <n v="25"/>
    <n v="0"/>
    <n v="15068374"/>
    <n v="34"/>
    <n v="0"/>
    <n v="111042250"/>
    <n v="403"/>
    <n v="91"/>
    <n v="3732352307"/>
    <n v="10391"/>
    <n v="1483"/>
    <s v="domain\PeerSvc"/>
    <x v="1830"/>
    <n v="1"/>
  </r>
  <r>
    <s v="\\FS1\2018\125287"/>
    <n v="6"/>
    <n v="1426794"/>
    <n v="7"/>
    <n v="9"/>
    <n v="203827"/>
    <n v="423556"/>
    <n v="158532"/>
    <n v="824175"/>
    <n v="0"/>
    <s v="\\FS1\2018\123456\2018\S\001\2083711b-2405-4081-a4bf-0619c8375f1b_AF.rr"/>
    <n v="6"/>
    <n v="0"/>
    <s v="\\FS1\2018\123456\2018\S\001\2083711b-2405-4081-a4bf-0619c8375f1b_AF.rr"/>
    <n v="95"/>
    <n v="0"/>
    <n v="0"/>
    <n v="0"/>
    <n v="0"/>
    <n v="0"/>
    <n v="0"/>
    <n v="0"/>
    <n v="0"/>
    <d v="2020-01-22T00:18:22"/>
    <d v="2020-02-08T20:38:49"/>
    <d v="2019-11-20T09:15:56"/>
    <n v="0"/>
    <n v="0"/>
    <n v="0"/>
    <n v="0"/>
    <n v="0"/>
    <n v="0"/>
    <n v="0"/>
    <n v="0"/>
    <n v="2"/>
    <n v="1426794"/>
    <n v="7"/>
    <n v="9"/>
    <n v="0"/>
    <n v="0"/>
    <n v="9"/>
    <n v="0"/>
    <n v="0"/>
    <n v="9"/>
    <n v="0"/>
    <n v="0"/>
    <n v="9"/>
    <n v="1426794"/>
    <n v="7"/>
    <n v="9"/>
    <n v="0"/>
    <n v="0"/>
    <n v="0"/>
    <n v="0"/>
    <n v="0"/>
    <n v="0"/>
    <n v="0"/>
    <n v="0"/>
    <n v="0"/>
    <n v="1426794"/>
    <n v="7"/>
    <n v="9"/>
    <s v="domain\PeerSvc"/>
    <x v="1831"/>
    <n v="1"/>
  </r>
  <r>
    <s v="\\FS1\2018\125288"/>
    <n v="6"/>
    <n v="366821"/>
    <n v="1"/>
    <n v="3"/>
    <n v="366821"/>
    <n v="366821"/>
    <n v="122273"/>
    <n v="366821"/>
    <n v="0"/>
    <s v="\\FS1\2018\123456\2018\P\001\2083711b-2405-4081-a4bf-0619c8375f1b.rr"/>
    <n v="6"/>
    <n v="0"/>
    <s v="\\FS1\2018\123456\2018\P\001\2083711b-2405-4081-a4bf-0619c8375f1b.rr"/>
    <n v="92"/>
    <n v="0"/>
    <n v="0"/>
    <n v="0"/>
    <n v="0"/>
    <n v="0"/>
    <n v="0"/>
    <n v="0"/>
    <n v="0"/>
    <d v="2019-06-27T21:49:23"/>
    <d v="2020-02-09T04:54:03"/>
    <d v="2019-06-27T21:49:19"/>
    <n v="0"/>
    <n v="0"/>
    <n v="0"/>
    <n v="0"/>
    <n v="0"/>
    <n v="0"/>
    <n v="0"/>
    <n v="0"/>
    <n v="0"/>
    <n v="366821"/>
    <n v="1"/>
    <n v="3"/>
    <n v="0"/>
    <n v="0"/>
    <n v="3"/>
    <n v="0"/>
    <n v="0"/>
    <n v="3"/>
    <n v="0"/>
    <n v="0"/>
    <n v="3"/>
    <n v="366821"/>
    <n v="1"/>
    <n v="3"/>
    <n v="0"/>
    <n v="0"/>
    <n v="0"/>
    <n v="0"/>
    <n v="0"/>
    <n v="0"/>
    <n v="0"/>
    <n v="0"/>
    <n v="0"/>
    <n v="366821"/>
    <n v="1"/>
    <n v="3"/>
    <s v="domain\PeerSvc"/>
    <x v="1832"/>
    <n v="0"/>
  </r>
  <r>
    <s v="\\FS1\2018\125289"/>
    <n v="8"/>
    <n v="245199299"/>
    <n v="421"/>
    <n v="66"/>
    <n v="582421"/>
    <n v="3270902"/>
    <n v="3715140"/>
    <n v="186870693"/>
    <n v="0"/>
    <s v="\\FS1\2018\123456\2018\I\001\CC\2083711b-2405-4081-a4bf-0619c8375f1b\LGP.docx"/>
    <n v="8"/>
    <n v="0"/>
    <s v="\\FS1\2018\123456\2018\I\001\CC\2083711b-2405-4081-a4bf-0619c8375f1b\CF_12_2083711b-2405-4081-a4bf-0619c8375f1b_2083711b-2405-4081-a4bf-0619c8375f1b.docx"/>
    <n v="209"/>
    <n v="0"/>
    <n v="0"/>
    <n v="0"/>
    <n v="0"/>
    <n v="0"/>
    <n v="0"/>
    <n v="0"/>
    <n v="0"/>
    <d v="2020-02-08T12:02:48"/>
    <d v="2020-02-09T04:49:28"/>
    <d v="2020-02-08T10:12:30"/>
    <n v="1534822"/>
    <n v="3"/>
    <n v="2"/>
    <n v="3837788"/>
    <n v="6"/>
    <n v="4"/>
    <n v="33660891"/>
    <n v="38"/>
    <n v="9"/>
    <n v="244045621"/>
    <n v="417"/>
    <n v="66"/>
    <n v="2055174"/>
    <n v="4"/>
    <n v="66"/>
    <n v="9845506"/>
    <n v="11"/>
    <n v="66"/>
    <n v="42101100"/>
    <n v="50"/>
    <n v="66"/>
    <n v="245199299"/>
    <n v="421"/>
    <n v="66"/>
    <n v="1027613"/>
    <n v="2"/>
    <n v="0"/>
    <n v="3298003"/>
    <n v="5"/>
    <n v="0"/>
    <n v="38812197"/>
    <n v="44"/>
    <n v="1"/>
    <n v="243368486"/>
    <n v="416"/>
    <n v="66"/>
    <s v="domain\PeerSvc"/>
    <x v="1833"/>
    <n v="1"/>
  </r>
  <r>
    <s v="\\FS1\2018\125290"/>
    <n v="8"/>
    <n v="69819284"/>
    <n v="177"/>
    <n v="7"/>
    <n v="394459"/>
    <n v="1717313"/>
    <n v="9974183"/>
    <n v="69771975"/>
    <n v="0"/>
    <s v="\\FS1\2018\123456\2018\I\001\CC\2083711b-2405-4081-a4bf-0619c8375f1b\GLI.xml"/>
    <n v="8"/>
    <n v="0"/>
    <s v="\\FS1\2018\123456\2018\I\001\CC\2083711b-2405-4081-a4bf-0619c8375f1b\CFf_2083711b-2405-4081-a4bf-0619c8375f1b_2083711b-2405-4081-a4bf-0619c8375f1b.docx"/>
    <n v="209"/>
    <n v="0"/>
    <n v="0"/>
    <n v="0"/>
    <n v="0"/>
    <n v="0"/>
    <n v="0"/>
    <n v="0"/>
    <n v="0"/>
    <d v="2020-02-07T08:58:22"/>
    <d v="2020-02-08T21:15:30"/>
    <d v="2020-02-07T08:58:22"/>
    <n v="0"/>
    <n v="0"/>
    <n v="0"/>
    <n v="4128810"/>
    <n v="12"/>
    <n v="1"/>
    <n v="36676025"/>
    <n v="97"/>
    <n v="1"/>
    <n v="67765316"/>
    <n v="172"/>
    <n v="7"/>
    <n v="0"/>
    <n v="0"/>
    <n v="7"/>
    <n v="4128810"/>
    <n v="12"/>
    <n v="7"/>
    <n v="36676025"/>
    <n v="97"/>
    <n v="7"/>
    <n v="69819284"/>
    <n v="177"/>
    <n v="7"/>
    <n v="0"/>
    <n v="0"/>
    <n v="0"/>
    <n v="4128810"/>
    <n v="12"/>
    <n v="0"/>
    <n v="36676025"/>
    <n v="97"/>
    <n v="0"/>
    <n v="67765316"/>
    <n v="172"/>
    <n v="7"/>
    <s v="domain\PeerSvc"/>
    <x v="1834"/>
    <n v="1"/>
  </r>
  <r>
    <s v="\\FS1\2018\12529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eerSvc"/>
    <x v="1835"/>
    <n v="0"/>
  </r>
  <r>
    <s v="\\FS1\2018\125292"/>
    <n v="8"/>
    <n v="2026037356"/>
    <n v="859"/>
    <n v="88"/>
    <n v="2358599"/>
    <n v="473854314"/>
    <n v="23023151"/>
    <n v="1605733681"/>
    <n v="0"/>
    <s v="\\FS1\2018\123456\2018\F\001\CC\2083711b-2405-4081-a4bf-0619c8375f1b\GOLI.xml"/>
    <n v="8"/>
    <n v="0"/>
    <s v="\\FS1\2018\123456\2018\K\001\CC\2083711b-2405-4081-a4bf-0619c8375f1b\MASK_CFf_2083711b-2405-4081-a4bf-0619c8375f1b_2083711b-2405-4081-a4bf-0619c8375f1b.docx"/>
    <n v="214"/>
    <n v="0"/>
    <n v="0"/>
    <n v="0"/>
    <n v="0"/>
    <n v="0"/>
    <n v="0"/>
    <n v="0"/>
    <n v="0"/>
    <d v="2020-02-04T13:02:21"/>
    <d v="2020-02-09T04:48:41"/>
    <d v="2020-02-04T12:30:35"/>
    <n v="0"/>
    <n v="0"/>
    <n v="0"/>
    <n v="390058"/>
    <n v="1"/>
    <n v="2"/>
    <n v="4839685"/>
    <n v="97"/>
    <n v="25"/>
    <n v="2024397137"/>
    <n v="845"/>
    <n v="88"/>
    <n v="0"/>
    <n v="0"/>
    <n v="88"/>
    <n v="4135972"/>
    <n v="3"/>
    <n v="88"/>
    <n v="9288673"/>
    <n v="101"/>
    <n v="88"/>
    <n v="2026037356"/>
    <n v="859"/>
    <n v="88"/>
    <n v="0"/>
    <n v="0"/>
    <n v="0"/>
    <n v="4135972"/>
    <n v="3"/>
    <n v="0"/>
    <n v="7344174"/>
    <n v="91"/>
    <n v="17"/>
    <n v="2020168521"/>
    <n v="837"/>
    <n v="88"/>
    <s v="domain\PeerSvc"/>
    <x v="1836"/>
    <n v="1"/>
  </r>
  <r>
    <s v="\\FS1\2018\125293"/>
    <n v="5"/>
    <n v="0"/>
    <n v="0"/>
    <n v="3"/>
    <n v="0"/>
    <n v="0"/>
    <n v="0"/>
    <n v="0"/>
    <n v="0"/>
    <s v="\\FS1\2018\123456\2018\S\001\"/>
    <n v="5"/>
    <n v="0"/>
    <s v="\\FS1\2018\123456\2018\S\001\"/>
    <n v="52"/>
    <n v="0"/>
    <n v="0"/>
    <n v="0"/>
    <n v="0"/>
    <n v="0"/>
    <n v="0"/>
    <n v="0"/>
    <n v="0"/>
    <d v="2019-08-20T22:37:46"/>
    <d v="2020-02-08T20:58:42"/>
    <d v="2019-06-12T11:34:58"/>
    <n v="0"/>
    <n v="0"/>
    <n v="0"/>
    <n v="0"/>
    <n v="0"/>
    <n v="0"/>
    <n v="0"/>
    <n v="0"/>
    <n v="0"/>
    <n v="0"/>
    <n v="0"/>
    <n v="3"/>
    <n v="0"/>
    <n v="0"/>
    <n v="3"/>
    <n v="0"/>
    <n v="0"/>
    <n v="3"/>
    <n v="0"/>
    <n v="0"/>
    <n v="3"/>
    <n v="0"/>
    <n v="0"/>
    <n v="3"/>
    <n v="0"/>
    <n v="0"/>
    <n v="0"/>
    <n v="0"/>
    <n v="0"/>
    <n v="0"/>
    <n v="0"/>
    <n v="0"/>
    <n v="0"/>
    <n v="0"/>
    <n v="0"/>
    <n v="3"/>
    <s v="domain\PeerSvc"/>
    <x v="1837"/>
    <n v="0"/>
  </r>
  <r>
    <s v="\\FS1\2018\125294"/>
    <n v="6"/>
    <n v="1353639"/>
    <n v="9"/>
    <n v="7"/>
    <n v="150404"/>
    <n v="360921"/>
    <n v="193377"/>
    <n v="678465"/>
    <n v="0"/>
    <s v="\\FS1\2018\123456\2018\I\001\2083711b-2405-4081-a4bf-0619c8375f1b_AF.rr"/>
    <n v="6"/>
    <n v="0"/>
    <s v="\\FS1\2018\123456\2018\I\001\2083711b-2405-4081-a4bf-0619c8375f1b_AF.rr"/>
    <n v="95"/>
    <n v="0"/>
    <n v="0"/>
    <n v="0"/>
    <n v="0"/>
    <n v="0"/>
    <n v="0"/>
    <n v="0"/>
    <n v="0"/>
    <d v="2019-12-20T23:24:15"/>
    <d v="2020-02-08T21:16:57"/>
    <d v="2019-10-02T12:16:59"/>
    <n v="0"/>
    <n v="0"/>
    <n v="0"/>
    <n v="0"/>
    <n v="0"/>
    <n v="0"/>
    <n v="0"/>
    <n v="0"/>
    <n v="0"/>
    <n v="1353639"/>
    <n v="9"/>
    <n v="7"/>
    <n v="0"/>
    <n v="0"/>
    <n v="7"/>
    <n v="0"/>
    <n v="0"/>
    <n v="7"/>
    <n v="0"/>
    <n v="0"/>
    <n v="7"/>
    <n v="1353639"/>
    <n v="9"/>
    <n v="7"/>
    <n v="0"/>
    <n v="0"/>
    <n v="0"/>
    <n v="0"/>
    <n v="0"/>
    <n v="0"/>
    <n v="0"/>
    <n v="0"/>
    <n v="0"/>
    <n v="1353639"/>
    <n v="9"/>
    <n v="7"/>
    <s v="domain\PeerSvc"/>
    <x v="1838"/>
    <n v="1"/>
  </r>
  <r>
    <s v="\\FS1\2018\125295"/>
    <n v="8"/>
    <n v="23309957"/>
    <n v="77"/>
    <n v="20"/>
    <n v="302726"/>
    <n v="403683"/>
    <n v="1165497"/>
    <n v="22632144"/>
    <n v="0"/>
    <s v="\\FS1\2018\123456\2018\I\001\CC\2083711b-2405-4081-a4bf-0619c8375f1b\LGP.docx"/>
    <n v="8"/>
    <n v="0"/>
    <s v="\\FS1\2018\123456\2018\I\001\CC\2083711b-2405-4081-a4bf-0619c8375f1b\LGP.docx"/>
    <n v="142"/>
    <n v="0"/>
    <n v="0"/>
    <n v="0"/>
    <n v="0"/>
    <n v="0"/>
    <n v="0"/>
    <n v="0"/>
    <n v="0"/>
    <d v="2019-11-21T14:29:04"/>
    <d v="2020-02-08T15:34:47"/>
    <d v="2019-11-21T13:53:56"/>
    <n v="0"/>
    <n v="0"/>
    <n v="0"/>
    <n v="0"/>
    <n v="0"/>
    <n v="0"/>
    <n v="0"/>
    <n v="0"/>
    <n v="0"/>
    <n v="20130489"/>
    <n v="67"/>
    <n v="20"/>
    <n v="0"/>
    <n v="0"/>
    <n v="20"/>
    <n v="0"/>
    <n v="0"/>
    <n v="20"/>
    <n v="0"/>
    <n v="0"/>
    <n v="20"/>
    <n v="23309957"/>
    <n v="77"/>
    <n v="20"/>
    <n v="0"/>
    <n v="0"/>
    <n v="0"/>
    <n v="0"/>
    <n v="0"/>
    <n v="0"/>
    <n v="0"/>
    <n v="0"/>
    <n v="0"/>
    <n v="20512606"/>
    <n v="68"/>
    <n v="20"/>
    <s v="domain\PeerSvc"/>
    <x v="1839"/>
    <n v="1"/>
  </r>
  <r>
    <s v="\\FS1\2018\12529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eerSvc"/>
    <x v="1840"/>
    <n v="0"/>
  </r>
  <r>
    <s v="\\FS1\2018\125297"/>
    <n v="6"/>
    <n v="365435"/>
    <n v="1"/>
    <n v="3"/>
    <n v="365435"/>
    <n v="365435"/>
    <n v="121811"/>
    <n v="365435"/>
    <n v="0"/>
    <s v="\\FS1\2018\123456\2018\P\001\2083711b-2405-4081-a4bf-0619c8375f1b.rr"/>
    <n v="6"/>
    <n v="0"/>
    <s v="\\FS1\2018\123456\2018\P\001\2083711b-2405-4081-a4bf-0619c8375f1b.rr"/>
    <n v="92"/>
    <n v="0"/>
    <n v="0"/>
    <n v="0"/>
    <n v="0"/>
    <n v="0"/>
    <n v="0"/>
    <n v="0"/>
    <n v="0"/>
    <d v="2019-05-17T06:07:37"/>
    <d v="2020-02-08T21:16:50"/>
    <d v="2019-05-17T06:07:35"/>
    <n v="0"/>
    <n v="0"/>
    <n v="0"/>
    <n v="0"/>
    <n v="0"/>
    <n v="0"/>
    <n v="0"/>
    <n v="0"/>
    <n v="0"/>
    <n v="365435"/>
    <n v="1"/>
    <n v="3"/>
    <n v="0"/>
    <n v="0"/>
    <n v="3"/>
    <n v="0"/>
    <n v="0"/>
    <n v="3"/>
    <n v="0"/>
    <n v="0"/>
    <n v="3"/>
    <n v="365435"/>
    <n v="1"/>
    <n v="3"/>
    <n v="0"/>
    <n v="0"/>
    <n v="0"/>
    <n v="0"/>
    <n v="0"/>
    <n v="0"/>
    <n v="0"/>
    <n v="0"/>
    <n v="0"/>
    <n v="365435"/>
    <n v="1"/>
    <n v="3"/>
    <s v="domain\PeerSvc"/>
    <x v="1841"/>
    <n v="0"/>
  </r>
  <r>
    <s v="\\FS1\2018\125298"/>
    <n v="6"/>
    <n v="342444"/>
    <n v="2"/>
    <n v="3"/>
    <n v="171222"/>
    <n v="183568"/>
    <n v="114148"/>
    <n v="342444"/>
    <n v="0"/>
    <s v="\\FS1\2018\123456\2018\I\001\2083711b-2405-4081-a4bf-0619c8375f1b.rr"/>
    <n v="6"/>
    <n v="0"/>
    <s v="\\FS1\2018\123456\2018\I\001\2083711b-2405-4081-a4bf-0619c8375f1b_FC.rr"/>
    <n v="95"/>
    <n v="0"/>
    <n v="0"/>
    <n v="0"/>
    <n v="0"/>
    <n v="0"/>
    <n v="0"/>
    <n v="0"/>
    <n v="0"/>
    <d v="2019-05-17T05:35:36"/>
    <d v="2020-02-08T21:17:22"/>
    <d v="2019-05-17T05:35:34"/>
    <n v="0"/>
    <n v="0"/>
    <n v="0"/>
    <n v="0"/>
    <n v="0"/>
    <n v="0"/>
    <n v="0"/>
    <n v="0"/>
    <n v="0"/>
    <n v="342444"/>
    <n v="2"/>
    <n v="3"/>
    <n v="0"/>
    <n v="0"/>
    <n v="3"/>
    <n v="0"/>
    <n v="0"/>
    <n v="3"/>
    <n v="0"/>
    <n v="0"/>
    <n v="3"/>
    <n v="342444"/>
    <n v="2"/>
    <n v="3"/>
    <n v="0"/>
    <n v="0"/>
    <n v="0"/>
    <n v="0"/>
    <n v="0"/>
    <n v="0"/>
    <n v="0"/>
    <n v="0"/>
    <n v="0"/>
    <n v="342444"/>
    <n v="2"/>
    <n v="3"/>
    <s v="domain\PeerSvc"/>
    <x v="1842"/>
    <n v="0"/>
  </r>
  <r>
    <s v="\\FS1\2018\12529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eerSvc"/>
    <x v="1843"/>
    <n v="0"/>
  </r>
  <r>
    <s v="\\FS1\2018\125300"/>
    <n v="6"/>
    <n v="22596274"/>
    <n v="42"/>
    <n v="13"/>
    <n v="538006"/>
    <n v="2198411"/>
    <n v="1738174"/>
    <n v="10910712"/>
    <n v="0"/>
    <s v="\\FS1\2018\123456\2018\X\001\2083711b-2405-4081-a4bf-0619c8375f1b_BK2.rr"/>
    <n v="6"/>
    <n v="0"/>
    <s v="\\FS1\2018\123456\2018\X\001\2083711b-2405-4081-a4bf-0619c8375f1b_BK2.rr"/>
    <n v="96"/>
    <n v="0"/>
    <n v="0"/>
    <n v="0"/>
    <n v="0"/>
    <n v="0"/>
    <n v="0"/>
    <n v="0"/>
    <n v="0"/>
    <d v="2019-12-12T13:19:20"/>
    <d v="2020-02-09T04:57:20"/>
    <d v="2019-12-12T12:44:14"/>
    <n v="0"/>
    <n v="0"/>
    <n v="0"/>
    <n v="0"/>
    <n v="0"/>
    <n v="0"/>
    <n v="0"/>
    <n v="0"/>
    <n v="0"/>
    <n v="10996224"/>
    <n v="8"/>
    <n v="13"/>
    <n v="0"/>
    <n v="0"/>
    <n v="13"/>
    <n v="0"/>
    <n v="0"/>
    <n v="13"/>
    <n v="0"/>
    <n v="0"/>
    <n v="13"/>
    <n v="22596274"/>
    <n v="42"/>
    <n v="13"/>
    <n v="0"/>
    <n v="0"/>
    <n v="0"/>
    <n v="0"/>
    <n v="0"/>
    <n v="0"/>
    <n v="0"/>
    <n v="0"/>
    <n v="0"/>
    <n v="11336991"/>
    <n v="9"/>
    <n v="13"/>
    <s v="domain\PeerSvc"/>
    <x v="1844"/>
    <n v="1"/>
  </r>
  <r>
    <s v="\\FS1\2018\125301"/>
    <n v="6"/>
    <n v="1078694"/>
    <n v="5"/>
    <n v="3"/>
    <n v="215738"/>
    <n v="360995"/>
    <n v="359564"/>
    <n v="1078694"/>
    <n v="0"/>
    <s v="\\FS1\2018\123456\2018\I\001\2083711b-2405-4081-a4bf-0619c8375f1b.rr"/>
    <n v="6"/>
    <n v="0"/>
    <s v="\\FS1\2018\123456\2018\I\001\2083711b-2405-4081-a4bf-0619c8375f1b_BK1.rr"/>
    <n v="96"/>
    <n v="0"/>
    <n v="0"/>
    <n v="0"/>
    <n v="0"/>
    <n v="0"/>
    <n v="0"/>
    <n v="0"/>
    <n v="0"/>
    <d v="2019-09-12T22:04:59"/>
    <d v="2020-02-08T21:16:05"/>
    <d v="2019-06-19T10:01:13"/>
    <n v="0"/>
    <n v="0"/>
    <n v="0"/>
    <n v="0"/>
    <n v="0"/>
    <n v="0"/>
    <n v="0"/>
    <n v="0"/>
    <n v="0"/>
    <n v="1078588"/>
    <n v="3"/>
    <n v="3"/>
    <n v="0"/>
    <n v="0"/>
    <n v="3"/>
    <n v="0"/>
    <n v="0"/>
    <n v="3"/>
    <n v="0"/>
    <n v="0"/>
    <n v="3"/>
    <n v="1078694"/>
    <n v="5"/>
    <n v="3"/>
    <n v="0"/>
    <n v="0"/>
    <n v="0"/>
    <n v="0"/>
    <n v="0"/>
    <n v="0"/>
    <n v="0"/>
    <n v="0"/>
    <n v="0"/>
    <n v="1078588"/>
    <n v="3"/>
    <n v="3"/>
    <s v="domain\PeerSvc"/>
    <x v="1845"/>
    <n v="0"/>
  </r>
  <r>
    <s v="\\FS1\2018\125302"/>
    <n v="8"/>
    <n v="3165758567"/>
    <n v="463"/>
    <n v="30"/>
    <n v="6837491"/>
    <n v="470948864"/>
    <n v="105525285"/>
    <n v="2838408425"/>
    <n v="0"/>
    <s v="\\FS1\2018\123456\2018\C\001\CC\2083711b-2405-4081-a4bf-0619c8375f1b\GMI.xml"/>
    <n v="8"/>
    <n v="0"/>
    <s v="\\FS1\2018\123456\2018\C\001\CC\2083711b-2405-4081-a4bf-0619c8375f1b\CF_23_2083711b-2405-4081-a4bf-0619c8375f1b_2083711b-2405-4081-a4bf-0619c8375f1b.docx"/>
    <n v="209"/>
    <n v="0"/>
    <n v="0"/>
    <n v="0"/>
    <n v="0"/>
    <n v="0"/>
    <n v="0"/>
    <n v="0"/>
    <n v="0"/>
    <d v="2020-02-07T22:42:26"/>
    <d v="2020-02-08T21:17:32"/>
    <d v="2020-02-04T10:16:24"/>
    <n v="0"/>
    <n v="0"/>
    <n v="0"/>
    <n v="10146279"/>
    <n v="18"/>
    <n v="6"/>
    <n v="26734205"/>
    <n v="42"/>
    <n v="7"/>
    <n v="3165758567"/>
    <n v="463"/>
    <n v="30"/>
    <n v="0"/>
    <n v="0"/>
    <n v="30"/>
    <n v="10146279"/>
    <n v="18"/>
    <n v="30"/>
    <n v="26734205"/>
    <n v="42"/>
    <n v="30"/>
    <n v="3165758567"/>
    <n v="463"/>
    <n v="30"/>
    <n v="0"/>
    <n v="0"/>
    <n v="0"/>
    <n v="10146279"/>
    <n v="18"/>
    <n v="0"/>
    <n v="26734205"/>
    <n v="42"/>
    <n v="1"/>
    <n v="3165758567"/>
    <n v="463"/>
    <n v="30"/>
    <s v="domain\PeerSvc"/>
    <x v="1846"/>
    <n v="1"/>
  </r>
  <r>
    <s v="\\FS1\2018\125303"/>
    <n v="6"/>
    <n v="4197861"/>
    <n v="11"/>
    <n v="5"/>
    <n v="381623"/>
    <n v="552342"/>
    <n v="839572"/>
    <n v="3761846"/>
    <n v="0"/>
    <s v="\\FS1\2018\123456\2018\I\001\2083711b-2405-4081-a4bf-0619c8375f1b_AF.rr"/>
    <n v="6"/>
    <n v="0"/>
    <s v="\\FS1\2018\123456\2018\C\001\2083711b-2405-4081-a4bf-0619c8375f1b_BK1.rr"/>
    <n v="96"/>
    <n v="0"/>
    <n v="0"/>
    <n v="0"/>
    <n v="0"/>
    <n v="0"/>
    <n v="0"/>
    <n v="0"/>
    <n v="0"/>
    <d v="2020-02-05T10:47:32"/>
    <d v="2020-02-08T21:16:50"/>
    <d v="2020-02-05T10:40:07"/>
    <n v="0"/>
    <n v="0"/>
    <n v="0"/>
    <n v="392028"/>
    <n v="1"/>
    <n v="1"/>
    <n v="1820906"/>
    <n v="4"/>
    <n v="1"/>
    <n v="3761793"/>
    <n v="8"/>
    <n v="5"/>
    <n v="0"/>
    <n v="0"/>
    <n v="5"/>
    <n v="779281"/>
    <n v="2"/>
    <n v="5"/>
    <n v="2208159"/>
    <n v="5"/>
    <n v="5"/>
    <n v="4197861"/>
    <n v="11"/>
    <n v="5"/>
    <n v="0"/>
    <n v="0"/>
    <n v="0"/>
    <n v="387253"/>
    <n v="1"/>
    <n v="0"/>
    <n v="1816131"/>
    <n v="4"/>
    <n v="0"/>
    <n v="3761793"/>
    <n v="8"/>
    <n v="5"/>
    <s v="domain\PeerSvc"/>
    <x v="1847"/>
    <n v="1"/>
  </r>
  <r>
    <s v="\\FS1\2018\125304"/>
    <n v="8"/>
    <n v="7884763"/>
    <n v="26"/>
    <n v="17"/>
    <n v="303260"/>
    <n v="401483"/>
    <n v="463809"/>
    <n v="6078961"/>
    <n v="0"/>
    <s v="\\FS1\2018\123456\2018\C\001\CC\2083711b-2405-4081-a4bf-0619c8375f1b\LGP.docx"/>
    <n v="8"/>
    <n v="0"/>
    <s v="\\FS1\2018\123456\2018\C\001\CC\2083711b-2405-4081-a4bf-0619c8375f1b\LGP.docx"/>
    <n v="142"/>
    <n v="0"/>
    <n v="0"/>
    <n v="0"/>
    <n v="0"/>
    <n v="0"/>
    <n v="0"/>
    <n v="0"/>
    <n v="0"/>
    <d v="2020-01-30T10:27:12"/>
    <d v="2020-02-08T20:53:36"/>
    <d v="2020-01-30T09:56:51"/>
    <n v="0"/>
    <n v="0"/>
    <n v="0"/>
    <n v="0"/>
    <n v="0"/>
    <n v="0"/>
    <n v="676865"/>
    <n v="2"/>
    <n v="1"/>
    <n v="7884763"/>
    <n v="26"/>
    <n v="17"/>
    <n v="0"/>
    <n v="0"/>
    <n v="17"/>
    <n v="0"/>
    <n v="0"/>
    <n v="17"/>
    <n v="1351010"/>
    <n v="4"/>
    <n v="17"/>
    <n v="7884763"/>
    <n v="26"/>
    <n v="17"/>
    <n v="0"/>
    <n v="0"/>
    <n v="0"/>
    <n v="0"/>
    <n v="0"/>
    <n v="0"/>
    <n v="722440"/>
    <n v="2"/>
    <n v="0"/>
    <n v="7884763"/>
    <n v="26"/>
    <n v="17"/>
    <s v="domain\PeerSvc"/>
    <x v="1848"/>
    <n v="1"/>
  </r>
  <r>
    <s v="\\FS1\2018\125305"/>
    <n v="8"/>
    <n v="230567431"/>
    <n v="560"/>
    <n v="75"/>
    <n v="411727"/>
    <n v="5453135"/>
    <n v="3074232"/>
    <n v="115749024"/>
    <n v="0"/>
    <s v="\\FS1\2018\123456\2018\S\001\CC\2083711b-2405-4081-a4bf-0619c8375f1b\GLI.xml"/>
    <n v="8"/>
    <n v="0"/>
    <s v="\\FS1\2018\123456\2018\I\001\CC\2083711b-2405-4081-a4bf-0619c8375f1b\Cache_CF_15_2083711b-2405-4081-a4bf-0619c8375f1b_2083711b-2405-4081-a4bf-0619c8375f1b.docx"/>
    <n v="215"/>
    <n v="0"/>
    <n v="0"/>
    <n v="0"/>
    <n v="0"/>
    <n v="0"/>
    <n v="0"/>
    <n v="0"/>
    <n v="0"/>
    <d v="2020-02-07T09:23:45"/>
    <d v="2020-02-09T04:56:15"/>
    <d v="2020-02-07T09:23:39"/>
    <n v="0"/>
    <n v="0"/>
    <n v="0"/>
    <n v="6854585"/>
    <n v="11"/>
    <n v="4"/>
    <n v="35314779"/>
    <n v="47"/>
    <n v="10"/>
    <n v="227520908"/>
    <n v="552"/>
    <n v="75"/>
    <n v="0"/>
    <n v="0"/>
    <n v="75"/>
    <n v="15868293"/>
    <n v="17"/>
    <n v="75"/>
    <n v="53021627"/>
    <n v="69"/>
    <n v="75"/>
    <n v="230567431"/>
    <n v="560"/>
    <n v="75"/>
    <n v="0"/>
    <n v="0"/>
    <n v="0"/>
    <n v="4961017"/>
    <n v="11"/>
    <n v="0"/>
    <n v="31617878"/>
    <n v="52"/>
    <n v="1"/>
    <n v="224938370"/>
    <n v="548"/>
    <n v="75"/>
    <s v="domain\PeerSvc"/>
    <x v="1849"/>
    <n v="1"/>
  </r>
  <r>
    <s v="\\FS1\2018\125306"/>
    <n v="6"/>
    <n v="53"/>
    <n v="1"/>
    <n v="3"/>
    <n v="53"/>
    <n v="53"/>
    <n v="17"/>
    <n v="53"/>
    <n v="0"/>
    <s v="\\FS1\2018\123456\2018\I\001\2083711b-2405-4081-a4bf-0619c8375f1b.rr"/>
    <n v="6"/>
    <n v="0"/>
    <s v="\\FS1\2018\123456\2018\I\001\2083711b-2405-4081-a4bf-0619c8375f1b.rr"/>
    <n v="92"/>
    <n v="0"/>
    <n v="0"/>
    <n v="0"/>
    <n v="0"/>
    <n v="0"/>
    <n v="0"/>
    <n v="0"/>
    <n v="0"/>
    <d v="2019-05-17T12:25:35"/>
    <d v="2020-02-08T21:03:18"/>
    <d v="2019-05-17T12:25:34"/>
    <n v="0"/>
    <n v="0"/>
    <n v="0"/>
    <n v="0"/>
    <n v="0"/>
    <n v="0"/>
    <n v="0"/>
    <n v="0"/>
    <n v="0"/>
    <n v="0"/>
    <n v="0"/>
    <n v="3"/>
    <n v="0"/>
    <n v="0"/>
    <n v="3"/>
    <n v="0"/>
    <n v="0"/>
    <n v="3"/>
    <n v="0"/>
    <n v="0"/>
    <n v="3"/>
    <n v="53"/>
    <n v="1"/>
    <n v="3"/>
    <n v="0"/>
    <n v="0"/>
    <n v="0"/>
    <n v="0"/>
    <n v="0"/>
    <n v="0"/>
    <n v="0"/>
    <n v="0"/>
    <n v="0"/>
    <n v="0"/>
    <n v="0"/>
    <n v="3"/>
    <s v="domain\PeerSvc"/>
    <x v="1850"/>
    <n v="0"/>
  </r>
  <r>
    <s v="\\FS1\2018\125307"/>
    <n v="8"/>
    <n v="85139326"/>
    <n v="423"/>
    <n v="227"/>
    <n v="201275"/>
    <n v="2675065"/>
    <n v="375063"/>
    <n v="23417420"/>
    <n v="0"/>
    <s v="\\FS1\2018\123456\2018\F\001\CC\2083711b-2405-4081-a4bf-0619c8375f1b\LGP.docx"/>
    <n v="8"/>
    <n v="0"/>
    <s v="\\FS1\2018\123456\2018\C\001\CC\2083711b-2405-4081-a4bf-0619c8375f1b\CF_53_2083711b-2405-4081-a4bf-0619c8375f1b_2083711b-2405-4081-a4bf-0619c8375f1b.docx"/>
    <n v="209"/>
    <n v="0"/>
    <n v="0"/>
    <n v="0"/>
    <n v="0"/>
    <n v="0"/>
    <n v="0"/>
    <n v="0"/>
    <n v="0"/>
    <d v="2019-06-12T04:20:28"/>
    <d v="2020-02-09T04:56:54"/>
    <d v="2019-06-12T04:20:26"/>
    <n v="0"/>
    <n v="0"/>
    <n v="0"/>
    <n v="0"/>
    <n v="0"/>
    <n v="0"/>
    <n v="0"/>
    <n v="0"/>
    <n v="0"/>
    <n v="85139326"/>
    <n v="423"/>
    <n v="227"/>
    <n v="0"/>
    <n v="0"/>
    <n v="227"/>
    <n v="0"/>
    <n v="0"/>
    <n v="227"/>
    <n v="0"/>
    <n v="0"/>
    <n v="227"/>
    <n v="85139326"/>
    <n v="423"/>
    <n v="227"/>
    <n v="0"/>
    <n v="0"/>
    <n v="0"/>
    <n v="0"/>
    <n v="0"/>
    <n v="0"/>
    <n v="0"/>
    <n v="0"/>
    <n v="0"/>
    <n v="85139326"/>
    <n v="423"/>
    <n v="227"/>
    <s v="domain\PeerSvc"/>
    <x v="1851"/>
    <n v="0"/>
  </r>
  <r>
    <s v="\\FS1\2018\125308"/>
    <n v="8"/>
    <n v="2166971"/>
    <n v="20"/>
    <n v="17"/>
    <n v="108348"/>
    <n v="417673"/>
    <n v="127468"/>
    <n v="1379556"/>
    <n v="0"/>
    <s v="\\FS1\2018\123456\2018\C\001\CC\2083711b-2405-4081-a4bf-0619c8375f1b\LGP.docx"/>
    <n v="8"/>
    <n v="0"/>
    <s v="\\FS1\2018\123456\2018\C\001\CC\2083711b-2405-4081-a4bf-0619c8375f1b\LGP.docx"/>
    <n v="142"/>
    <n v="0"/>
    <n v="0"/>
    <n v="0"/>
    <n v="0"/>
    <n v="0"/>
    <n v="0"/>
    <n v="0"/>
    <n v="0"/>
    <d v="2020-02-04T15:25:04"/>
    <d v="2020-02-08T21:01:33"/>
    <d v="2020-02-04T15:14:12"/>
    <n v="0"/>
    <n v="0"/>
    <n v="0"/>
    <n v="0"/>
    <n v="0"/>
    <n v="1"/>
    <n v="0"/>
    <n v="0"/>
    <n v="1"/>
    <n v="2166971"/>
    <n v="20"/>
    <n v="17"/>
    <n v="0"/>
    <n v="0"/>
    <n v="17"/>
    <n v="407814"/>
    <n v="1"/>
    <n v="17"/>
    <n v="407814"/>
    <n v="1"/>
    <n v="17"/>
    <n v="2166971"/>
    <n v="20"/>
    <n v="17"/>
    <n v="0"/>
    <n v="0"/>
    <n v="0"/>
    <n v="407814"/>
    <n v="1"/>
    <n v="0"/>
    <n v="407814"/>
    <n v="1"/>
    <n v="0"/>
    <n v="2166971"/>
    <n v="20"/>
    <n v="17"/>
    <s v="domain\PeerSvc"/>
    <x v="1852"/>
    <n v="1"/>
  </r>
  <r>
    <s v="\\FS1\2018\125309"/>
    <n v="8"/>
    <n v="97120762"/>
    <n v="359"/>
    <n v="61"/>
    <n v="270531"/>
    <n v="1235821"/>
    <n v="1592143"/>
    <n v="70408146"/>
    <n v="0"/>
    <s v="\\FS1\2018\123456\2018\S\001\CC\2083711b-2405-4081-a4bf-0619c8375f1b\GLI.xml"/>
    <n v="8"/>
    <n v="0"/>
    <s v="\\FS1\2018\123456\2018\I\001\CC\2083711b-2405-4081-a4bf-0619c8375f1b\Cache_CFf_2083711b-2405-4081-a4bf-0619c8375f1b_2083711b-2405-4081-a4bf-0619c8375f1b.docx"/>
    <n v="215"/>
    <n v="0"/>
    <n v="0"/>
    <n v="0"/>
    <n v="0"/>
    <n v="0"/>
    <n v="0"/>
    <n v="0"/>
    <n v="0"/>
    <d v="2020-02-03T15:13:27"/>
    <d v="2020-02-08T21:14:53"/>
    <d v="2020-02-03T15:13:22"/>
    <n v="0"/>
    <n v="0"/>
    <n v="0"/>
    <n v="519365"/>
    <n v="1"/>
    <n v="1"/>
    <n v="986553"/>
    <n v="2"/>
    <n v="1"/>
    <n v="97120762"/>
    <n v="359"/>
    <n v="61"/>
    <n v="0"/>
    <n v="0"/>
    <n v="61"/>
    <n v="1038730"/>
    <n v="2"/>
    <n v="61"/>
    <n v="3315190"/>
    <n v="6"/>
    <n v="61"/>
    <n v="97120762"/>
    <n v="359"/>
    <n v="61"/>
    <n v="0"/>
    <n v="0"/>
    <n v="0"/>
    <n v="519365"/>
    <n v="1"/>
    <n v="0"/>
    <n v="2328637"/>
    <n v="4"/>
    <n v="0"/>
    <n v="97120762"/>
    <n v="359"/>
    <n v="61"/>
    <s v="domain\PeerSvc"/>
    <x v="1853"/>
    <n v="1"/>
  </r>
  <r>
    <s v="\\FS1\2018\125310"/>
    <n v="6"/>
    <n v="7061256"/>
    <n v="6"/>
    <n v="3"/>
    <n v="1176876"/>
    <n v="1531874"/>
    <n v="2353752"/>
    <n v="7061256"/>
    <n v="0"/>
    <s v="\\FS1\2018\123456\2018\I\001\2083711b-2405-4081-a4bf-0619c8375f1b_FC.rr"/>
    <n v="6"/>
    <n v="0"/>
    <s v="\\FS1\2018\123456\2018\I\001\2083711b-2405-4081-a4bf-0619c8375f1b_BK1.rr"/>
    <n v="96"/>
    <n v="0"/>
    <n v="0"/>
    <n v="0"/>
    <n v="0"/>
    <n v="0"/>
    <n v="0"/>
    <n v="0"/>
    <n v="0"/>
    <d v="2019-06-28T18:43:50"/>
    <d v="2020-02-08T21:24:47"/>
    <d v="2019-06-28T16:59:32"/>
    <n v="0"/>
    <n v="0"/>
    <n v="0"/>
    <n v="0"/>
    <n v="0"/>
    <n v="0"/>
    <n v="0"/>
    <n v="0"/>
    <n v="0"/>
    <n v="7061256"/>
    <n v="6"/>
    <n v="3"/>
    <n v="0"/>
    <n v="0"/>
    <n v="3"/>
    <n v="0"/>
    <n v="0"/>
    <n v="3"/>
    <n v="0"/>
    <n v="0"/>
    <n v="3"/>
    <n v="7061256"/>
    <n v="6"/>
    <n v="3"/>
    <n v="0"/>
    <n v="0"/>
    <n v="0"/>
    <n v="0"/>
    <n v="0"/>
    <n v="0"/>
    <n v="0"/>
    <n v="0"/>
    <n v="0"/>
    <n v="7061256"/>
    <n v="6"/>
    <n v="3"/>
    <s v="domain\PeerSvc"/>
    <x v="1854"/>
    <n v="0"/>
  </r>
  <r>
    <s v="\\FS1\2018\125311"/>
    <n v="8"/>
    <n v="35694031"/>
    <n v="114"/>
    <n v="49"/>
    <n v="313105"/>
    <n v="2058507"/>
    <n v="728449"/>
    <n v="24460081"/>
    <n v="0"/>
    <s v="\\FS1\2018\123456\2018\P\001\CC\2083711b-2405-4081-a4bf-0619c8375f1b\LGP.docx"/>
    <n v="8"/>
    <n v="0"/>
    <s v="\\FS1\2018\123456\2018\I\001\CC\2083711b-2405-4081-a4bf-0619c8375f1b\offd_2083711b-2405-4081-a4bf-0619c8375f1b_2083711b-2405-4081-a4bf-0619c8375f1b.docx"/>
    <n v="204"/>
    <n v="0"/>
    <n v="0"/>
    <n v="0"/>
    <n v="0"/>
    <n v="0"/>
    <n v="0"/>
    <n v="0"/>
    <n v="0"/>
    <d v="2020-01-27T09:48:10"/>
    <d v="2020-02-08T21:01:25"/>
    <d v="2020-01-27T09:46:42"/>
    <n v="0"/>
    <n v="0"/>
    <n v="0"/>
    <n v="0"/>
    <n v="0"/>
    <n v="0"/>
    <n v="971620"/>
    <n v="6"/>
    <n v="7"/>
    <n v="35694031"/>
    <n v="114"/>
    <n v="49"/>
    <n v="0"/>
    <n v="0"/>
    <n v="49"/>
    <n v="0"/>
    <n v="0"/>
    <n v="49"/>
    <n v="2350117"/>
    <n v="9"/>
    <n v="49"/>
    <n v="35694031"/>
    <n v="114"/>
    <n v="49"/>
    <n v="0"/>
    <n v="0"/>
    <n v="0"/>
    <n v="0"/>
    <n v="0"/>
    <n v="0"/>
    <n v="464552"/>
    <n v="5"/>
    <n v="3"/>
    <n v="35694031"/>
    <n v="114"/>
    <n v="49"/>
    <s v="domain\PeerSvc"/>
    <x v="1855"/>
    <n v="1"/>
  </r>
  <r>
    <s v="\\FS1\2018\125312"/>
    <n v="6"/>
    <n v="159297"/>
    <n v="2"/>
    <n v="3"/>
    <n v="79648"/>
    <n v="159244"/>
    <n v="53099"/>
    <n v="159297"/>
    <n v="0"/>
    <s v="\\FS1\2018\123456\2018\I\001\2083711b-2405-4081-a4bf-0619c8375f1b_AF.rr"/>
    <n v="6"/>
    <n v="0"/>
    <s v="\\FS1\2018\123456\2018\I\001\2083711b-2405-4081-a4bf-0619c8375f1b_AF.rr"/>
    <n v="95"/>
    <n v="0"/>
    <n v="0"/>
    <n v="0"/>
    <n v="0"/>
    <n v="0"/>
    <n v="0"/>
    <n v="0"/>
    <n v="0"/>
    <d v="2019-06-21T22:11:35"/>
    <d v="2020-02-08T20:55:31"/>
    <d v="2019-06-21T22:11:32"/>
    <n v="0"/>
    <n v="0"/>
    <n v="0"/>
    <n v="0"/>
    <n v="0"/>
    <n v="0"/>
    <n v="0"/>
    <n v="0"/>
    <n v="0"/>
    <n v="159297"/>
    <n v="2"/>
    <n v="3"/>
    <n v="0"/>
    <n v="0"/>
    <n v="3"/>
    <n v="0"/>
    <n v="0"/>
    <n v="3"/>
    <n v="0"/>
    <n v="0"/>
    <n v="3"/>
    <n v="159297"/>
    <n v="2"/>
    <n v="3"/>
    <n v="0"/>
    <n v="0"/>
    <n v="0"/>
    <n v="0"/>
    <n v="0"/>
    <n v="0"/>
    <n v="0"/>
    <n v="0"/>
    <n v="0"/>
    <n v="159297"/>
    <n v="2"/>
    <n v="3"/>
    <s v="domain\PeerSvc"/>
    <x v="1856"/>
    <n v="0"/>
  </r>
  <r>
    <s v="\\FS1\2018\125313"/>
    <n v="8"/>
    <n v="5509947"/>
    <n v="13"/>
    <n v="5"/>
    <n v="423842"/>
    <n v="845160"/>
    <n v="1101989"/>
    <n v="5466357"/>
    <n v="0"/>
    <s v="\\FS1\2018\123456\2018\I\001\CC\2083711b-2405-4081-a4bf-0619c8375f1b\GLI.xml"/>
    <n v="8"/>
    <n v="0"/>
    <s v="\\FS1\2018\123456\2018\I\001\CC\2083711b-2405-4081-a4bf-0619c8375f1b\CFf_2083711b-2405-4081-a4bf-0619c8375f1b_2083711b-2405-4081-a4bf-0619c8375f1b.docx"/>
    <n v="209"/>
    <n v="0"/>
    <n v="0"/>
    <n v="0"/>
    <n v="0"/>
    <n v="0"/>
    <n v="0"/>
    <n v="0"/>
    <n v="0"/>
    <d v="2020-02-05T12:11:57"/>
    <d v="2020-02-08T20:56:03"/>
    <d v="2020-02-05T12:11:52"/>
    <n v="0"/>
    <n v="0"/>
    <n v="0"/>
    <n v="533555"/>
    <n v="1"/>
    <n v="1"/>
    <n v="533555"/>
    <n v="1"/>
    <n v="1"/>
    <n v="5509947"/>
    <n v="13"/>
    <n v="5"/>
    <n v="0"/>
    <n v="0"/>
    <n v="5"/>
    <n v="1066935"/>
    <n v="2"/>
    <n v="5"/>
    <n v="3873452"/>
    <n v="7"/>
    <n v="5"/>
    <n v="5509947"/>
    <n v="13"/>
    <n v="5"/>
    <n v="0"/>
    <n v="0"/>
    <n v="0"/>
    <n v="533380"/>
    <n v="1"/>
    <n v="0"/>
    <n v="533380"/>
    <n v="1"/>
    <n v="0"/>
    <n v="5509947"/>
    <n v="13"/>
    <n v="5"/>
    <s v="domain\PeerSvc"/>
    <x v="1857"/>
    <n v="1"/>
  </r>
  <r>
    <s v="\\FS1\2018\125314"/>
    <n v="8"/>
    <n v="68977370"/>
    <n v="196"/>
    <n v="46"/>
    <n v="351925"/>
    <n v="1890459"/>
    <n v="1499508"/>
    <n v="25679923"/>
    <n v="0"/>
    <s v="\\FS1\2018\123456\2018\X\001\CC\2083711b-2405-4081-a4bf-0619c8375f1b\GLI.xml"/>
    <n v="8"/>
    <n v="0"/>
    <s v="\\FS1\2018\123456\2018\I\001\CC\2083711b-2405-4081-a4bf-0619c8375f1b\Cache_CFf_2083711b-2405-4081-a4bf-0619c8375f1b_2083711b-2405-4081-a4bf-0619c8375f1b.docx"/>
    <n v="215"/>
    <n v="0"/>
    <n v="0"/>
    <n v="0"/>
    <n v="0"/>
    <n v="0"/>
    <n v="0"/>
    <n v="0"/>
    <n v="0"/>
    <d v="2020-02-07T16:56:57"/>
    <d v="2020-02-09T01:15:09"/>
    <d v="2020-02-07T16:30:06"/>
    <n v="0"/>
    <n v="0"/>
    <n v="0"/>
    <n v="15073637"/>
    <n v="38"/>
    <n v="11"/>
    <n v="29761036"/>
    <n v="90"/>
    <n v="18"/>
    <n v="68977370"/>
    <n v="196"/>
    <n v="46"/>
    <n v="4859410"/>
    <n v="16"/>
    <n v="46"/>
    <n v="21487617"/>
    <n v="45"/>
    <n v="46"/>
    <n v="34894132"/>
    <n v="100"/>
    <n v="46"/>
    <n v="68977370"/>
    <n v="196"/>
    <n v="46"/>
    <n v="0"/>
    <n v="0"/>
    <n v="0"/>
    <n v="13405915"/>
    <n v="34"/>
    <n v="1"/>
    <n v="19873084"/>
    <n v="78"/>
    <n v="4"/>
    <n v="68977370"/>
    <n v="196"/>
    <n v="46"/>
    <s v="domain\PeerSvc"/>
    <x v="1858"/>
    <n v="1"/>
  </r>
  <r>
    <s v="\\FS1\2018\125315"/>
    <n v="8"/>
    <n v="16718325"/>
    <n v="23"/>
    <n v="10"/>
    <n v="726883"/>
    <n v="2104281"/>
    <n v="1671832"/>
    <n v="8348824"/>
    <n v="0"/>
    <s v="\\FS1\2018\123456\2018\I\001\CC\2083711b-2405-4081-a4bf-0619c8375f1b\GLI.xml"/>
    <n v="8"/>
    <n v="0"/>
    <s v="\\FS1\2018\123456\2018\I\001\CC\2083711b-2405-4081-a4bf-0619c8375f1b\CFf_2083711b-2405-4081-a4bf-0619c8375f1b_2083711b-2405-4081-a4bf-0619c8375f1b.docx"/>
    <n v="209"/>
    <n v="0"/>
    <n v="0"/>
    <n v="0"/>
    <n v="0"/>
    <n v="0"/>
    <n v="0"/>
    <n v="0"/>
    <n v="0"/>
    <d v="2019-07-01T16:27:04"/>
    <d v="2020-02-08T20:44:35"/>
    <d v="2019-07-01T15:07:24"/>
    <n v="0"/>
    <n v="0"/>
    <n v="0"/>
    <n v="0"/>
    <n v="0"/>
    <n v="0"/>
    <n v="0"/>
    <n v="0"/>
    <n v="0"/>
    <n v="16718325"/>
    <n v="23"/>
    <n v="10"/>
    <n v="0"/>
    <n v="0"/>
    <n v="10"/>
    <n v="0"/>
    <n v="0"/>
    <n v="10"/>
    <n v="0"/>
    <n v="0"/>
    <n v="10"/>
    <n v="16718325"/>
    <n v="23"/>
    <n v="10"/>
    <n v="0"/>
    <n v="0"/>
    <n v="0"/>
    <n v="0"/>
    <n v="0"/>
    <n v="0"/>
    <n v="0"/>
    <n v="0"/>
    <n v="0"/>
    <n v="16718325"/>
    <n v="23"/>
    <n v="10"/>
    <s v="domain\PeerSvc"/>
    <x v="1859"/>
    <n v="0"/>
  </r>
  <r>
    <s v="\\FS1\2018\125316"/>
    <n v="6"/>
    <n v="4688017"/>
    <n v="23"/>
    <n v="17"/>
    <n v="203826"/>
    <n v="855171"/>
    <n v="275765"/>
    <n v="1218085"/>
    <n v="0"/>
    <s v="\\FS1\2018\12345601\2018\I\001\2083711b-2405-4081-a4bf-0619c8375f1b.rr"/>
    <n v="6"/>
    <n v="0"/>
    <s v="\\FS1\2018\12345601\2018\X\001\2083711b-2405-4081-a4bf-0619c8375f1b_FC.rr"/>
    <n v="97"/>
    <n v="0"/>
    <n v="0"/>
    <n v="0"/>
    <n v="0"/>
    <n v="0"/>
    <n v="0"/>
    <n v="0"/>
    <n v="0"/>
    <d v="2019-06-12T05:03:09"/>
    <d v="2020-02-08T21:02:42"/>
    <d v="2019-06-12T05:03:03"/>
    <n v="0"/>
    <n v="0"/>
    <n v="0"/>
    <n v="0"/>
    <n v="0"/>
    <n v="0"/>
    <n v="0"/>
    <n v="0"/>
    <n v="0"/>
    <n v="4688017"/>
    <n v="23"/>
    <n v="17"/>
    <n v="0"/>
    <n v="0"/>
    <n v="17"/>
    <n v="4688017"/>
    <n v="23"/>
    <n v="17"/>
    <n v="4688017"/>
    <n v="23"/>
    <n v="17"/>
    <n v="4688017"/>
    <n v="23"/>
    <n v="17"/>
    <n v="0"/>
    <n v="0"/>
    <n v="0"/>
    <n v="0"/>
    <n v="0"/>
    <n v="0"/>
    <n v="0"/>
    <n v="0"/>
    <n v="0"/>
    <n v="4688017"/>
    <n v="23"/>
    <n v="17"/>
    <s v="domain\PeerSvc"/>
    <x v="1860"/>
    <n v="0"/>
  </r>
  <r>
    <s v="\\FS1\2018\125317"/>
    <n v="5"/>
    <n v="1125497539"/>
    <n v="1930"/>
    <n v="100"/>
    <n v="583159"/>
    <n v="41373258"/>
    <n v="11254975"/>
    <n v="372718155"/>
    <n v="0"/>
    <s v="\\FS1\2018\123456\AccountData\001292\001292_2018_I.json"/>
    <n v="5"/>
    <n v="0"/>
    <s v="\\FS1\2018\123456\AccountData\90300001\90300001_2083711b-2405-4081-a4bf-0619c8375f1b_UserPermissions.json"/>
    <n v="128"/>
    <n v="0"/>
    <n v="0"/>
    <n v="0"/>
    <n v="0"/>
    <n v="0"/>
    <n v="0"/>
    <n v="0"/>
    <n v="0"/>
    <d v="2020-02-08T18:01:45"/>
    <d v="2020-02-09T04:40:02"/>
    <d v="2020-01-31T18:01:13"/>
    <n v="131490213"/>
    <n v="193"/>
    <n v="0"/>
    <n v="131490213"/>
    <n v="193"/>
    <n v="0"/>
    <n v="520122142"/>
    <n v="543"/>
    <n v="20"/>
    <n v="1125497539"/>
    <n v="1930"/>
    <n v="100"/>
    <n v="131490213"/>
    <n v="193"/>
    <n v="100"/>
    <n v="131490213"/>
    <n v="193"/>
    <n v="100"/>
    <n v="521186797"/>
    <n v="557"/>
    <n v="100"/>
    <n v="1125497539"/>
    <n v="1930"/>
    <n v="100"/>
    <n v="0"/>
    <n v="0"/>
    <n v="0"/>
    <n v="0"/>
    <n v="0"/>
    <n v="0"/>
    <n v="16355914"/>
    <n v="103"/>
    <n v="2"/>
    <n v="1125497539"/>
    <n v="1930"/>
    <n v="100"/>
    <s v="domain\ProdSvc"/>
    <x v="1861"/>
    <n v="1"/>
  </r>
  <r>
    <s v="\\FS1\2018\125318"/>
    <n v="6"/>
    <n v="27315251"/>
    <n v="3"/>
    <n v="3"/>
    <n v="9105083"/>
    <n v="9674999"/>
    <n v="9105083"/>
    <n v="27315251"/>
    <n v="0"/>
    <s v="\\FS1\2018\123456\2018\P\001\2083711b-2405-4081-a4bf-0619c8375f1b.rr"/>
    <n v="6"/>
    <n v="0"/>
    <s v="\\FS1\2018\123456\2018\P\001\2083711b-2405-4081-a4bf-0619c8375f1b_FC.rr"/>
    <n v="95"/>
    <n v="0"/>
    <n v="0"/>
    <n v="0"/>
    <n v="0"/>
    <n v="0"/>
    <n v="0"/>
    <n v="0"/>
    <n v="0"/>
    <d v="2020-01-23T13:07:15"/>
    <d v="2020-02-08T18:53:28"/>
    <d v="2020-01-23T12:35:29"/>
    <n v="0"/>
    <n v="0"/>
    <n v="0"/>
    <n v="0"/>
    <n v="0"/>
    <n v="0"/>
    <n v="27315251"/>
    <n v="3"/>
    <n v="3"/>
    <n v="27315251"/>
    <n v="3"/>
    <n v="3"/>
    <n v="0"/>
    <n v="0"/>
    <n v="3"/>
    <n v="0"/>
    <n v="0"/>
    <n v="3"/>
    <n v="27315251"/>
    <n v="3"/>
    <n v="3"/>
    <n v="27315251"/>
    <n v="3"/>
    <n v="3"/>
    <n v="0"/>
    <n v="0"/>
    <n v="0"/>
    <n v="0"/>
    <n v="0"/>
    <n v="0"/>
    <n v="27315251"/>
    <n v="3"/>
    <n v="3"/>
    <n v="27315251"/>
    <n v="3"/>
    <n v="3"/>
    <s v="domain\ProdSvc"/>
    <x v="1862"/>
    <n v="1"/>
  </r>
  <r>
    <s v="\\FS1\2018\125319"/>
    <n v="6"/>
    <n v="149617548"/>
    <n v="160"/>
    <n v="7"/>
    <n v="935109"/>
    <n v="2286118"/>
    <n v="21373935"/>
    <n v="119377307"/>
    <n v="0"/>
    <s v="\\FS1\2018\123456\2018\F\001\2083711b-2405-4081-a4bf-0619c8375f1b.rr"/>
    <n v="6"/>
    <n v="0"/>
    <s v="\\FS1\2018\123456\2018\F\001\2083711b-2405-4081-a4bf-0619c8375f1b_AF.rr"/>
    <n v="95"/>
    <n v="0"/>
    <n v="0"/>
    <n v="0"/>
    <n v="0"/>
    <n v="0"/>
    <n v="0"/>
    <n v="0"/>
    <n v="0"/>
    <d v="2020-01-03T02:17:05"/>
    <d v="2020-02-08T14:11:50"/>
    <d v="2020-01-03T02:15:54"/>
    <n v="0"/>
    <n v="0"/>
    <n v="0"/>
    <n v="0"/>
    <n v="0"/>
    <n v="0"/>
    <n v="0"/>
    <n v="0"/>
    <n v="0"/>
    <n v="149617548"/>
    <n v="160"/>
    <n v="7"/>
    <n v="0"/>
    <n v="0"/>
    <n v="7"/>
    <n v="0"/>
    <n v="0"/>
    <n v="7"/>
    <n v="0"/>
    <n v="0"/>
    <n v="7"/>
    <n v="149617548"/>
    <n v="160"/>
    <n v="7"/>
    <n v="0"/>
    <n v="0"/>
    <n v="0"/>
    <n v="0"/>
    <n v="0"/>
    <n v="0"/>
    <n v="0"/>
    <n v="0"/>
    <n v="0"/>
    <n v="149617548"/>
    <n v="160"/>
    <n v="7"/>
    <s v="domain\ProdSvc"/>
    <x v="1863"/>
    <n v="1"/>
  </r>
  <r>
    <s v="\\FS1\2018\125320"/>
    <n v="5"/>
    <n v="3406006142"/>
    <n v="1819"/>
    <n v="11846"/>
    <n v="1872460"/>
    <n v="139521015"/>
    <n v="287523"/>
    <n v="139523285"/>
    <n v="0"/>
    <s v="\\FS1\2018\12345683711b-2405-4081-a4bf-0619c8375f1b\server\2083711b-2405-4081-a4bf-0619c8375f1b.xml"/>
    <n v="5"/>
    <n v="0"/>
    <s v="\\FS1\2018\12345683711b-2405-4081-a4bf-0619c8375f1b\ServerZipforCons\2083711b-2405-4081-a4bf-0619c8375f1b_FORM6765CONTROLLEDGROUPCALCULATION.pdf"/>
    <n v="167"/>
    <n v="0"/>
    <n v="0"/>
    <n v="0"/>
    <n v="0"/>
    <n v="0"/>
    <n v="0"/>
    <n v="1"/>
    <n v="10"/>
    <d v="2019-12-06T20:09:47"/>
    <d v="2020-02-08T19:32:34"/>
    <d v="2019-12-06T20:09:44"/>
    <n v="0"/>
    <n v="0"/>
    <n v="0"/>
    <n v="0"/>
    <n v="0"/>
    <n v="0"/>
    <n v="0"/>
    <n v="0"/>
    <n v="0"/>
    <n v="3406006142"/>
    <n v="1819"/>
    <n v="11846"/>
    <n v="0"/>
    <n v="0"/>
    <n v="11846"/>
    <n v="0"/>
    <n v="0"/>
    <n v="11846"/>
    <n v="0"/>
    <n v="0"/>
    <n v="11846"/>
    <n v="3406006142"/>
    <n v="1819"/>
    <n v="11846"/>
    <n v="0"/>
    <n v="0"/>
    <n v="0"/>
    <n v="0"/>
    <n v="0"/>
    <n v="0"/>
    <n v="0"/>
    <n v="0"/>
    <n v="0"/>
    <n v="3406006142"/>
    <n v="1819"/>
    <n v="11846"/>
    <s v="domain\ProdSvc"/>
    <x v="1864"/>
    <n v="1"/>
  </r>
  <r>
    <s v="\\FS1\2018\125321"/>
    <n v="4"/>
    <n v="63865251"/>
    <n v="7087"/>
    <n v="467"/>
    <n v="9011"/>
    <n v="84820"/>
    <n v="136756"/>
    <n v="4454044"/>
    <n v="0"/>
    <s v="\\FS1\2018\123456zer\2083711b-2405-4081-a4bf-0619c8375f1b\179001_1.A7I"/>
    <n v="4"/>
    <n v="0"/>
    <s v="\\FS1\2018\123456zer\2083711b-2405-4081-a4bf-0619c8375f1b\01146.1001.aai_1122201910440.log"/>
    <n v="113"/>
    <n v="0"/>
    <n v="0"/>
    <n v="0"/>
    <n v="0"/>
    <n v="0"/>
    <n v="0"/>
    <n v="1"/>
    <n v="1"/>
    <d v="2019-12-18T01:16:11"/>
    <d v="2020-02-08T15:29:36"/>
    <d v="2019-12-18T01:16:11"/>
    <n v="0"/>
    <n v="0"/>
    <n v="0"/>
    <n v="0"/>
    <n v="0"/>
    <n v="0"/>
    <n v="0"/>
    <n v="0"/>
    <n v="0"/>
    <n v="63865251"/>
    <n v="7087"/>
    <n v="467"/>
    <n v="0"/>
    <n v="0"/>
    <n v="467"/>
    <n v="0"/>
    <n v="0"/>
    <n v="467"/>
    <n v="0"/>
    <n v="0"/>
    <n v="467"/>
    <n v="63865251"/>
    <n v="7087"/>
    <n v="467"/>
    <n v="0"/>
    <n v="0"/>
    <n v="0"/>
    <n v="0"/>
    <n v="0"/>
    <n v="0"/>
    <n v="0"/>
    <n v="0"/>
    <n v="0"/>
    <n v="63865251"/>
    <n v="7087"/>
    <n v="467"/>
    <s v="domain\ProdSvc"/>
    <x v="1865"/>
    <n v="1"/>
  </r>
  <r>
    <s v="\\FS1\2018\12532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rodSvc"/>
    <x v="1866"/>
    <n v="0"/>
  </r>
  <r>
    <s v="\\FS1\2018\125323"/>
    <n v="4"/>
    <n v="8968992"/>
    <n v="1147"/>
    <n v="729"/>
    <n v="7819"/>
    <n v="627540"/>
    <n v="12303"/>
    <n v="627540"/>
    <n v="0"/>
    <s v="\\FS1\2018\1234563711b-2405-4081-a4bf-0619c8375f1b\ALLS_F_1.O8F"/>
    <n v="4"/>
    <n v="0"/>
    <s v="\\FS1\2018\1234563711b-2405-4081-a4bf-0619c8375f1b\2083711b-2405-4081-a4bf-0619c8375f1b.T8I_9132019221035.log"/>
    <n v="141"/>
    <n v="0"/>
    <n v="0"/>
    <n v="0"/>
    <n v="0"/>
    <n v="0"/>
    <n v="0"/>
    <n v="1"/>
    <n v="0"/>
    <d v="2019-12-06T15:49:19"/>
    <d v="2020-02-08T15:28:59"/>
    <d v="2019-12-06T15:49:19"/>
    <n v="0"/>
    <n v="0"/>
    <n v="0"/>
    <n v="0"/>
    <n v="0"/>
    <n v="0"/>
    <n v="0"/>
    <n v="0"/>
    <n v="0"/>
    <n v="8968992"/>
    <n v="1147"/>
    <n v="729"/>
    <n v="0"/>
    <n v="0"/>
    <n v="729"/>
    <n v="0"/>
    <n v="0"/>
    <n v="729"/>
    <n v="0"/>
    <n v="0"/>
    <n v="729"/>
    <n v="8968992"/>
    <n v="1147"/>
    <n v="729"/>
    <n v="0"/>
    <n v="0"/>
    <n v="0"/>
    <n v="0"/>
    <n v="0"/>
    <n v="0"/>
    <n v="0"/>
    <n v="0"/>
    <n v="0"/>
    <n v="8968992"/>
    <n v="1147"/>
    <n v="729"/>
    <s v="domain\ProdSvc"/>
    <x v="1867"/>
    <n v="1"/>
  </r>
  <r>
    <s v="\\FS1\2018\125324"/>
    <n v="3"/>
    <n v="31689153"/>
    <n v="12"/>
    <n v="0"/>
    <n v="2640762"/>
    <n v="18320617"/>
    <n v="31689153"/>
    <n v="31689153"/>
    <n v="0"/>
    <s v="\\FS1\2018\123456up\2083711b-2405-4081-a4bf-0619c8375f1b"/>
    <n v="3"/>
    <n v="0"/>
    <s v="\\FS1\2018\123456up\2083711b-2405-4081-a4bf-0619c8375f1b"/>
    <n v="87"/>
    <n v="0"/>
    <n v="0"/>
    <n v="0"/>
    <n v="0"/>
    <n v="0"/>
    <n v="0"/>
    <n v="0"/>
    <n v="0"/>
    <d v="2019-12-04T16:10:01"/>
    <d v="2019-12-05T18:27:55"/>
    <d v="2019-12-04T16:09:59"/>
    <n v="0"/>
    <n v="0"/>
    <n v="0"/>
    <n v="0"/>
    <n v="0"/>
    <n v="0"/>
    <n v="0"/>
    <n v="0"/>
    <n v="0"/>
    <n v="31689153"/>
    <n v="12"/>
    <n v="0"/>
    <n v="0"/>
    <n v="0"/>
    <n v="0"/>
    <n v="0"/>
    <n v="0"/>
    <n v="0"/>
    <n v="0"/>
    <n v="0"/>
    <n v="0"/>
    <n v="31689153"/>
    <n v="12"/>
    <n v="0"/>
    <n v="0"/>
    <n v="0"/>
    <n v="0"/>
    <n v="0"/>
    <n v="0"/>
    <n v="0"/>
    <n v="0"/>
    <n v="0"/>
    <n v="0"/>
    <n v="31689153"/>
    <n v="12"/>
    <n v="0"/>
    <s v="domain\ProdSvc"/>
    <x v="1868"/>
    <n v="1"/>
  </r>
  <r>
    <s v="\\FS1\2018\125325"/>
    <n v="3"/>
    <n v="309072428"/>
    <n v="257"/>
    <n v="0"/>
    <n v="1202616"/>
    <n v="254685106"/>
    <n v="309072428"/>
    <n v="309072428"/>
    <n v="0"/>
    <s v="\\FS1\2018\123456ation\2083711b-2405-4081-a4bf-0619c8375f1b"/>
    <n v="3"/>
    <n v="0"/>
    <s v="\\FS1\2018\123456ation\2083711b-2405-4081-a4bf-0619c8375f1b"/>
    <n v="90"/>
    <n v="0"/>
    <n v="0"/>
    <n v="0"/>
    <n v="0"/>
    <n v="0"/>
    <n v="0"/>
    <n v="0"/>
    <n v="0"/>
    <d v="2019-11-15T12:06:48"/>
    <d v="2019-11-21T18:07:57"/>
    <d v="2019-11-15T12:06:48"/>
    <n v="0"/>
    <n v="0"/>
    <n v="0"/>
    <n v="0"/>
    <n v="0"/>
    <n v="0"/>
    <n v="0"/>
    <n v="0"/>
    <n v="0"/>
    <n v="309072428"/>
    <n v="257"/>
    <n v="0"/>
    <n v="0"/>
    <n v="0"/>
    <n v="0"/>
    <n v="0"/>
    <n v="0"/>
    <n v="0"/>
    <n v="0"/>
    <n v="0"/>
    <n v="0"/>
    <n v="309072428"/>
    <n v="257"/>
    <n v="0"/>
    <n v="0"/>
    <n v="0"/>
    <n v="0"/>
    <n v="0"/>
    <n v="0"/>
    <n v="0"/>
    <n v="0"/>
    <n v="0"/>
    <n v="0"/>
    <n v="309072428"/>
    <n v="257"/>
    <n v="0"/>
    <s v="domain\ProdSvc"/>
    <x v="1869"/>
    <n v="0"/>
  </r>
  <r>
    <s v="\\FS1\2018\125326"/>
    <n v="5"/>
    <n v="53"/>
    <n v="1"/>
    <n v="2"/>
    <n v="53"/>
    <n v="53"/>
    <n v="26"/>
    <n v="53"/>
    <n v="0"/>
    <s v="\\FS1\2018\123456System FX\domain\2083711b-2405-4081-a4bf-0619c8375f1b_BKreturn.rr"/>
    <n v="5"/>
    <n v="0"/>
    <s v="\\FS1\2018\123456System FX\domain\2083711b-2405-4081-a4bf-0619c8375f1b_BKreturn.rr"/>
    <n v="100"/>
    <n v="0"/>
    <n v="0"/>
    <n v="0"/>
    <n v="0"/>
    <n v="0"/>
    <n v="0"/>
    <n v="0"/>
    <n v="0"/>
    <d v="2020-02-09T01:29:43"/>
    <d v="2020-02-09T01:29:42"/>
    <d v="2020-01-13T07:28:57"/>
    <n v="0"/>
    <n v="0"/>
    <n v="1"/>
    <n v="0"/>
    <n v="0"/>
    <n v="1"/>
    <n v="53"/>
    <n v="1"/>
    <n v="1"/>
    <n v="53"/>
    <n v="1"/>
    <n v="2"/>
    <n v="0"/>
    <n v="0"/>
    <n v="2"/>
    <n v="0"/>
    <n v="0"/>
    <n v="2"/>
    <n v="53"/>
    <n v="1"/>
    <n v="2"/>
    <n v="53"/>
    <n v="1"/>
    <n v="2"/>
    <n v="0"/>
    <n v="0"/>
    <n v="0"/>
    <n v="0"/>
    <n v="0"/>
    <n v="0"/>
    <n v="53"/>
    <n v="1"/>
    <n v="0"/>
    <n v="53"/>
    <n v="1"/>
    <n v="2"/>
    <s v="domain\ProdSvc"/>
    <x v="1870"/>
    <n v="1"/>
  </r>
  <r>
    <m/>
    <m/>
    <m/>
    <m/>
    <m/>
    <m/>
    <m/>
    <m/>
    <m/>
    <m/>
    <m/>
    <m/>
    <m/>
    <m/>
    <m/>
    <m/>
    <m/>
    <m/>
    <m/>
    <m/>
    <m/>
    <m/>
    <m/>
    <m/>
    <m/>
    <m/>
    <m/>
    <m/>
    <m/>
    <m/>
    <m/>
    <m/>
    <m/>
    <m/>
    <m/>
    <m/>
    <m/>
    <m/>
    <m/>
    <m/>
    <m/>
    <m/>
    <m/>
    <m/>
    <m/>
    <m/>
    <m/>
    <m/>
    <m/>
    <m/>
    <m/>
    <m/>
    <m/>
    <m/>
    <m/>
    <m/>
    <m/>
    <m/>
    <m/>
    <m/>
    <m/>
    <m/>
    <m/>
    <x v="187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x v="0"/>
    <m/>
    <m/>
    <m/>
    <m/>
    <m/>
    <m/>
    <m/>
    <s v=""/>
  </r>
  <r>
    <x v="0"/>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3BB6616-AF78-4D84-BBD9-B7697F45A7C5}" name="Attributes" cacheId="240"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Attributes ">
  <location ref="A34:B38" firstHeaderRow="1" firstDataRow="1" firstDataCol="1"/>
  <pivotFields count="2">
    <pivotField axis="axisRow" showAll="0" measureFilter="1" sortType="descending">
      <items count="19">
        <item x="17"/>
        <item x="0"/>
        <item x="1"/>
        <item x="2"/>
        <item x="3"/>
        <item x="4"/>
        <item x="5"/>
        <item x="6"/>
        <item x="7"/>
        <item x="8"/>
        <item x="9"/>
        <item x="10"/>
        <item x="11"/>
        <item x="12"/>
        <item x="13"/>
        <item x="14"/>
        <item x="15"/>
        <item x="16"/>
        <item t="default"/>
      </items>
      <autoSortScope>
        <pivotArea dataOnly="0" outline="0" fieldPosition="0">
          <references count="1">
            <reference field="4294967294" count="1" selected="0">
              <x v="0"/>
            </reference>
          </references>
        </pivotArea>
      </autoSortScope>
    </pivotField>
    <pivotField dataField="1" showAll="0"/>
  </pivotFields>
  <rowFields count="1">
    <field x="0"/>
  </rowFields>
  <rowItems count="4">
    <i>
      <x v="1"/>
    </i>
    <i>
      <x v="3"/>
    </i>
    <i>
      <x v="2"/>
    </i>
    <i t="grand">
      <x/>
    </i>
  </rowItems>
  <colItems count="1">
    <i/>
  </colItems>
  <dataFields count="1">
    <dataField name="Count" fld="1" baseField="0" baseItem="0" numFmtId="3"/>
  </dataFields>
  <formats count="26">
    <format dxfId="505">
      <pivotArea type="all" dataOnly="0" outline="0" fieldPosition="0"/>
    </format>
    <format dxfId="506">
      <pivotArea outline="0" collapsedLevelsAreSubtotals="1" fieldPosition="0"/>
    </format>
    <format dxfId="507">
      <pivotArea field="0" type="button" dataOnly="0" labelOnly="1" outline="0" axis="axisRow" fieldPosition="0"/>
    </format>
    <format dxfId="508">
      <pivotArea dataOnly="0" labelOnly="1" grandRow="1" outline="0" fieldPosition="0"/>
    </format>
    <format dxfId="509">
      <pivotArea dataOnly="0" labelOnly="1" outline="0" axis="axisValues" fieldPosition="0"/>
    </format>
    <format dxfId="510">
      <pivotArea type="all" dataOnly="0" outline="0" fieldPosition="0"/>
    </format>
    <format dxfId="511">
      <pivotArea outline="0" collapsedLevelsAreSubtotals="1" fieldPosition="0"/>
    </format>
    <format dxfId="512">
      <pivotArea dataOnly="0" labelOnly="1" outline="0" axis="axisValues" fieldPosition="0"/>
    </format>
    <format dxfId="513">
      <pivotArea outline="0" collapsedLevelsAreSubtotals="1" fieldPosition="0"/>
    </format>
    <format dxfId="514">
      <pivotArea dataOnly="0" labelOnly="1" outline="0" axis="axisValues" fieldPosition="0"/>
    </format>
    <format dxfId="515">
      <pivotArea type="all" dataOnly="0" outline="0" fieldPosition="0"/>
    </format>
    <format dxfId="516">
      <pivotArea outline="0" collapsedLevelsAreSubtotals="1" fieldPosition="0"/>
    </format>
    <format dxfId="517">
      <pivotArea field="0" type="button" dataOnly="0" labelOnly="1" outline="0" axis="axisRow" fieldPosition="0"/>
    </format>
    <format dxfId="518">
      <pivotArea dataOnly="0" labelOnly="1" grandRow="1" outline="0" fieldPosition="0"/>
    </format>
    <format dxfId="519">
      <pivotArea dataOnly="0" labelOnly="1" outline="0" axis="axisValues" fieldPosition="0"/>
    </format>
    <format dxfId="520">
      <pivotArea dataOnly="0" labelOnly="1" outline="0" axis="axisValues" fieldPosition="0"/>
    </format>
    <format dxfId="521">
      <pivotArea type="all" dataOnly="0" outline="0" fieldPosition="0"/>
    </format>
    <format dxfId="522">
      <pivotArea outline="0" collapsedLevelsAreSubtotals="1" fieldPosition="0"/>
    </format>
    <format dxfId="523">
      <pivotArea field="0" type="button" dataOnly="0" labelOnly="1" outline="0" axis="axisRow" fieldPosition="0"/>
    </format>
    <format dxfId="524">
      <pivotArea dataOnly="0" labelOnly="1" grandRow="1" outline="0" fieldPosition="0"/>
    </format>
    <format dxfId="525">
      <pivotArea dataOnly="0" labelOnly="1" outline="0" axis="axisValues" fieldPosition="0"/>
    </format>
    <format dxfId="526">
      <pivotArea type="all" dataOnly="0" outline="0" fieldPosition="0"/>
    </format>
    <format dxfId="527">
      <pivotArea outline="0" collapsedLevelsAreSubtotals="1" fieldPosition="0"/>
    </format>
    <format dxfId="528">
      <pivotArea field="0" type="button" dataOnly="0" labelOnly="1" outline="0" axis="axisRow" fieldPosition="0"/>
    </format>
    <format dxfId="529">
      <pivotArea dataOnly="0" labelOnly="1" grandRow="1" outline="0" fieldPosition="0"/>
    </format>
    <format dxfId="530">
      <pivotArea dataOnly="0" labelOnly="1" outline="0" axis="axisValues" fieldPosition="0"/>
    </format>
  </formats>
  <conditionalFormats count="2">
    <conditionalFormat scope="field" priority="1">
      <pivotAreas count="1">
        <pivotArea outline="0" collapsedLevelsAreSubtotals="1" fieldPosition="0">
          <references count="2">
            <reference field="4294967294" count="1" selected="0">
              <x v="0"/>
            </reference>
            <reference field="0" count="0" selected="0"/>
          </references>
        </pivotArea>
      </pivotAreas>
    </conditionalFormat>
    <conditionalFormat priority="53">
      <pivotAreas count="1">
        <pivotArea type="data" collapsedLevelsAreSubtotals="1" fieldPosition="0">
          <references count="2">
            <reference field="4294967294" count="1" selected="0">
              <x v="0"/>
            </reference>
            <reference field="0" count="1">
              <x v="0"/>
            </reference>
          </references>
        </pivotArea>
      </pivotAreas>
    </conditionalFormat>
  </conditionalFormats>
  <pivotTableStyleInfo name="PivotStyleLight16" showRowHeaders="1" showColHeaders="1" showRowStripes="0" showColStripes="0" showLastColumn="1"/>
  <filters count="1">
    <filter fld="0" type="valueGreaterThanOrEqual" evalOrder="-1" id="1" iMeasureFld="0">
      <autoFilter ref="A1">
        <filterColumn colId="0">
          <customFilters>
            <customFilter operator="greaterThanOrEqual" val="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C8D6CA4-0006-4960-9E78-3C311C575D86}" name="HistoryAnalysis" cacheId="237"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chartFormat="7" rowHeaderCaption="Bytes">
  <location ref="X1:AA7" firstHeaderRow="0" firstDataRow="1" firstDataCol="1"/>
  <pivotFields count="22">
    <pivotField axis="axisRow" numFmtId="1" showAll="0" measureFilter="1" sortType="descending">
      <items count="53">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axis="axisRow"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dataField="1" numFmtId="169" showAll="0"/>
    <pivotField numFmtId="3" showAll="0"/>
    <pivotField numFmtId="3" showAll="0"/>
    <pivotField dataField="1" numFmtId="3" showAll="0"/>
    <pivotField numFmtId="3" showAll="0"/>
    <pivotField numFmtId="3" showAll="0"/>
    <pivotField dataField="1" numFmtId="3" showAll="0"/>
    <pivotField numFmtId="3" showAll="0"/>
    <pivotField numFmtId="3" showAll="0"/>
    <pivotField showAll="0"/>
  </pivotFields>
  <rowFields count="2">
    <field x="0"/>
    <field x="1"/>
  </rowFields>
  <rowItems count="6">
    <i>
      <x v="49"/>
    </i>
    <i r="1">
      <x v="3"/>
    </i>
    <i>
      <x v="50"/>
    </i>
    <i r="1">
      <x v="2"/>
    </i>
    <i>
      <x v="51"/>
    </i>
    <i r="1">
      <x v="1"/>
    </i>
  </rowItems>
  <colFields count="1">
    <field x="-2"/>
  </colFields>
  <colItems count="3">
    <i>
      <x/>
    </i>
    <i i="1">
      <x v="1"/>
    </i>
    <i i="2">
      <x v="2"/>
    </i>
  </colItems>
  <dataFields count="3">
    <dataField name="Total" fld="12" baseField="0" baseItem="48"/>
    <dataField name="Included" fld="15" baseField="0" baseItem="48"/>
    <dataField name="Excluded" fld="18" baseField="0" baseItem="48"/>
  </dataFields>
  <formats count="22">
    <format dxfId="250">
      <pivotArea type="all" dataOnly="0" outline="0" fieldPosition="0"/>
    </format>
    <format dxfId="251">
      <pivotArea type="all" dataOnly="0" outline="0" fieldPosition="0"/>
    </format>
    <format dxfId="252">
      <pivotArea dataOnly="0" labelOnly="1" outline="0" axis="axisValues" fieldPosition="0"/>
    </format>
    <format dxfId="253">
      <pivotArea type="all" dataOnly="0" outline="0" fieldPosition="0"/>
    </format>
    <format dxfId="254">
      <pivotArea type="all" dataOnly="0" outline="0" fieldPosition="0"/>
    </format>
    <format dxfId="255">
      <pivotArea outline="0" collapsedLevelsAreSubtotals="1" fieldPosition="0"/>
    </format>
    <format dxfId="256">
      <pivotArea outline="0" collapsedLevelsAreSubtotals="1" fieldPosition="0"/>
    </format>
    <format dxfId="257">
      <pivotArea dataOnly="0" labelOnly="1" outline="0" axis="axisValues" fieldPosition="0"/>
    </format>
    <format dxfId="258">
      <pivotArea type="all" dataOnly="0" outline="0" fieldPosition="0"/>
    </format>
    <format dxfId="259">
      <pivotArea outline="0" collapsedLevelsAreSubtotals="1" fieldPosition="0"/>
    </format>
    <format dxfId="260">
      <pivotArea dataOnly="0" labelOnly="1" grandRow="1" outline="0" fieldPosition="0"/>
    </format>
    <format dxfId="261">
      <pivotArea dataOnly="0" labelOnly="1" grandRow="1" outline="0" fieldPosition="0"/>
    </format>
    <format dxfId="262">
      <pivotArea type="all" dataOnly="0" outline="0" fieldPosition="0"/>
    </format>
    <format dxfId="263">
      <pivotArea type="all" dataOnly="0" outline="0" fieldPosition="0"/>
    </format>
    <format dxfId="264">
      <pivotArea dataOnly="0" labelOnly="1" outline="0" axis="axisValues" fieldPosition="0"/>
    </format>
    <format dxfId="265">
      <pivotArea dataOnly="0" labelOnly="1" outline="0" axis="axisValues" fieldPosition="0"/>
    </format>
    <format dxfId="266">
      <pivotArea type="all" dataOnly="0" outline="0" fieldPosition="0"/>
    </format>
    <format dxfId="267">
      <pivotArea field="0" type="button" dataOnly="0" labelOnly="1" outline="0" axis="axisRow" fieldPosition="0"/>
    </format>
    <format dxfId="268">
      <pivotArea field="0" type="button" dataOnly="0" labelOnly="1" outline="0" axis="axisRow" fieldPosition="0"/>
    </format>
    <format dxfId="269">
      <pivotArea type="all" dataOnly="0" outline="0" fieldPosition="0"/>
    </format>
    <format dxfId="270">
      <pivotArea field="0" type="button" dataOnly="0" labelOnly="1" outline="0" axis="axisRow" fieldPosition="0"/>
    </format>
    <format dxfId="271">
      <pivotArea dataOnly="0" labelOnly="1" outline="0" fieldPosition="0">
        <references count="1">
          <reference field="4294967294" count="3">
            <x v="0"/>
            <x v="1"/>
            <x v="2"/>
          </reference>
        </references>
      </pivotArea>
    </format>
  </formats>
  <conditionalFormats count="3">
    <conditionalFormat scope="data" priority="7">
      <pivotAreas count="1">
        <pivotArea outline="0" fieldPosition="0">
          <references count="1">
            <reference field="4294967294" count="1" selected="0">
              <x v="2"/>
            </reference>
          </references>
        </pivotArea>
      </pivotAreas>
    </conditionalFormat>
    <conditionalFormat scope="data" priority="8">
      <pivotAreas count="1">
        <pivotArea outline="0" fieldPosition="0">
          <references count="1">
            <reference field="4294967294" count="1" selected="0">
              <x v="1"/>
            </reference>
          </references>
        </pivotArea>
      </pivotAreas>
    </conditionalFormat>
    <conditionalFormat scope="data" priority="9">
      <pivotAreas count="1">
        <pivotArea outline="0" fieldPosition="0">
          <references count="1">
            <reference field="4294967294" count="1" selected="0">
              <x v="0"/>
            </reference>
          </references>
        </pivotArea>
      </pivotAreas>
    </conditionalFormat>
  </conditionalFormats>
  <chartFormats count="8">
    <chartFormat chart="4" format="10" series="1">
      <pivotArea type="data" outline="0" fieldPosition="0">
        <references count="1">
          <reference field="4294967294" count="1" selected="0">
            <x v="0"/>
          </reference>
        </references>
      </pivotArea>
    </chartFormat>
    <chartFormat chart="4" format="12">
      <pivotArea type="data" outline="0" fieldPosition="0">
        <references count="1">
          <reference field="4294967294" count="1" selected="0">
            <x v="0"/>
          </reference>
        </references>
      </pivotArea>
    </chartFormat>
    <chartFormat chart="4" format="78">
      <pivotArea type="data" outline="0" fieldPosition="0">
        <references count="3">
          <reference field="4294967294" count="1" selected="0">
            <x v="0"/>
          </reference>
          <reference field="0" count="1" selected="0">
            <x v="51"/>
          </reference>
          <reference field="1" count="1" selected="0">
            <x v="0"/>
          </reference>
        </references>
      </pivotArea>
    </chartFormat>
    <chartFormat chart="4" format="89" series="1">
      <pivotArea type="data" outline="0" fieldPosition="0">
        <references count="1">
          <reference field="4294967294" count="1" selected="0">
            <x v="1"/>
          </reference>
        </references>
      </pivotArea>
    </chartFormat>
    <chartFormat chart="4" format="90" series="1">
      <pivotArea type="data" outline="0" fieldPosition="0">
        <references count="1">
          <reference field="4294967294" count="1" selected="0">
            <x v="2"/>
          </reference>
        </references>
      </pivotArea>
    </chartFormat>
    <chartFormat chart="4" format="99">
      <pivotArea type="data" outline="0" fieldPosition="0">
        <references count="3">
          <reference field="4294967294" count="1" selected="0">
            <x v="0"/>
          </reference>
          <reference field="0" count="1" selected="0">
            <x v="51"/>
          </reference>
          <reference field="1" count="1" selected="0">
            <x v="1"/>
          </reference>
        </references>
      </pivotArea>
    </chartFormat>
    <chartFormat chart="4" format="100">
      <pivotArea type="data" outline="0" fieldPosition="0">
        <references count="3">
          <reference field="4294967294" count="1" selected="0">
            <x v="0"/>
          </reference>
          <reference field="0" count="1" selected="0">
            <x v="49"/>
          </reference>
          <reference field="1" count="1" selected="0">
            <x v="3"/>
          </reference>
        </references>
      </pivotArea>
    </chartFormat>
    <chartFormat chart="4" format="101">
      <pivotArea type="data" outline="0" fieldPosition="0">
        <references count="3">
          <reference field="4294967294" count="1" selected="0">
            <x v="0"/>
          </reference>
          <reference field="0" count="1" selected="0">
            <x v="50"/>
          </reference>
          <reference field="1" count="1" selected="0">
            <x v="2"/>
          </reference>
        </references>
      </pivotArea>
    </chartFormat>
  </chartFormats>
  <pivotTableStyleInfo name="PivotStyleLight16" showRowHeaders="1" showColHeaders="1" showRowStripes="0" showColStripes="0" showLastColumn="1"/>
  <filters count="1">
    <filter fld="0" type="valueGreaterThan" evalOrder="-1" id="5"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C732988-E71B-467A-920C-4084ADA0A141}" name="PivotTable4" cacheId="237"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chartFormat="8" rowHeaderCaption="Files">
  <location ref="AC1:AF7" firstHeaderRow="0" firstDataRow="1" firstDataCol="1"/>
  <pivotFields count="22">
    <pivotField axis="axisRow" numFmtId="1" showAll="0" measureFilter="1" sortType="descending">
      <items count="53">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axis="axisRow"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numFmtId="169" showAll="0"/>
    <pivotField dataField="1" numFmtId="3" showAll="0"/>
    <pivotField numFmtId="3" showAll="0"/>
    <pivotField numFmtId="3" showAll="0"/>
    <pivotField dataField="1" numFmtId="3" showAll="0"/>
    <pivotField numFmtId="3" showAll="0"/>
    <pivotField numFmtId="3" showAll="0"/>
    <pivotField dataField="1" numFmtId="3" showAll="0"/>
    <pivotField numFmtId="3" showAll="0"/>
    <pivotField showAll="0"/>
  </pivotFields>
  <rowFields count="2">
    <field x="0"/>
    <field x="1"/>
  </rowFields>
  <rowItems count="6">
    <i>
      <x v="49"/>
    </i>
    <i r="1">
      <x v="3"/>
    </i>
    <i>
      <x v="50"/>
    </i>
    <i r="1">
      <x v="2"/>
    </i>
    <i>
      <x v="51"/>
    </i>
    <i r="1">
      <x v="1"/>
    </i>
  </rowItems>
  <colFields count="1">
    <field x="-2"/>
  </colFields>
  <colItems count="3">
    <i>
      <x/>
    </i>
    <i i="1">
      <x v="1"/>
    </i>
    <i i="2">
      <x v="2"/>
    </i>
  </colItems>
  <dataFields count="3">
    <dataField name="Total" fld="13" baseField="0" baseItem="48" numFmtId="3"/>
    <dataField name="Included" fld="16" baseField="0" baseItem="48"/>
    <dataField name="Excluded" fld="19" baseField="0" baseItem="48"/>
  </dataFields>
  <formats count="32">
    <format dxfId="218">
      <pivotArea type="all" dataOnly="0" outline="0" fieldPosition="0"/>
    </format>
    <format dxfId="219">
      <pivotArea type="all" dataOnly="0" outline="0" fieldPosition="0"/>
    </format>
    <format dxfId="220">
      <pivotArea dataOnly="0" labelOnly="1" outline="0" axis="axisValues" fieldPosition="0"/>
    </format>
    <format dxfId="221">
      <pivotArea type="all" dataOnly="0" outline="0" fieldPosition="0"/>
    </format>
    <format dxfId="222">
      <pivotArea type="all" dataOnly="0" outline="0" fieldPosition="0"/>
    </format>
    <format dxfId="223">
      <pivotArea outline="0" collapsedLevelsAreSubtotals="1" fieldPosition="0"/>
    </format>
    <format dxfId="224">
      <pivotArea outline="0" collapsedLevelsAreSubtotals="1" fieldPosition="0"/>
    </format>
    <format dxfId="225">
      <pivotArea dataOnly="0" labelOnly="1" outline="0" axis="axisValues" fieldPosition="0"/>
    </format>
    <format dxfId="226">
      <pivotArea type="all" dataOnly="0" outline="0" fieldPosition="0"/>
    </format>
    <format dxfId="227">
      <pivotArea outline="0" collapsedLevelsAreSubtotals="1" fieldPosition="0"/>
    </format>
    <format dxfId="228">
      <pivotArea dataOnly="0" labelOnly="1" outline="0" axis="axisValues" fieldPosition="0"/>
    </format>
    <format dxfId="229">
      <pivotArea type="all" dataOnly="0" outline="0" fieldPosition="0"/>
    </format>
    <format dxfId="230">
      <pivotArea outline="0" collapsedLevelsAreSubtotals="1" fieldPosition="0"/>
    </format>
    <format dxfId="231">
      <pivotArea dataOnly="0" labelOnly="1" outline="0" axis="axisValues" fieldPosition="0"/>
    </format>
    <format dxfId="232">
      <pivotArea type="all" dataOnly="0" outline="0" fieldPosition="0"/>
    </format>
    <format dxfId="233">
      <pivotArea outline="0" collapsedLevelsAreSubtotals="1" fieldPosition="0"/>
    </format>
    <format dxfId="234">
      <pivotArea dataOnly="0" labelOnly="1" grandRow="1" outline="0" fieldPosition="0"/>
    </format>
    <format dxfId="235">
      <pivotArea dataOnly="0" labelOnly="1" grandRow="1" outline="0" fieldPosition="0"/>
    </format>
    <format dxfId="236">
      <pivotArea type="all" dataOnly="0" outline="0" fieldPosition="0"/>
    </format>
    <format dxfId="237">
      <pivotArea type="all" dataOnly="0" outline="0" fieldPosition="0"/>
    </format>
    <format dxfId="238">
      <pivotArea dataOnly="0" labelOnly="1" outline="0" axis="axisValues" fieldPosition="0"/>
    </format>
    <format dxfId="239">
      <pivotArea dataOnly="0" labelOnly="1" outline="0" axis="axisValues" fieldPosition="0"/>
    </format>
    <format dxfId="240">
      <pivotArea type="all" dataOnly="0" outline="0" fieldPosition="0"/>
    </format>
    <format dxfId="241">
      <pivotArea field="0" type="button" dataOnly="0" labelOnly="1" outline="0" axis="axisRow" fieldPosition="0"/>
    </format>
    <format dxfId="242">
      <pivotArea field="0" type="button" dataOnly="0" labelOnly="1" outline="0" axis="axisRow" fieldPosition="0"/>
    </format>
    <format dxfId="243">
      <pivotArea type="all" dataOnly="0" outline="0" fieldPosition="0"/>
    </format>
    <format dxfId="244">
      <pivotArea dataOnly="0" labelOnly="1" outline="0" axis="axisValues" fieldPosition="0"/>
    </format>
    <format dxfId="245">
      <pivotArea outline="0" collapsedLevelsAreSubtotals="1" fieldPosition="0"/>
    </format>
    <format dxfId="246">
      <pivotArea dataOnly="0" labelOnly="1" outline="0" fieldPosition="0">
        <references count="1">
          <reference field="4294967294" count="3">
            <x v="0"/>
            <x v="1"/>
            <x v="2"/>
          </reference>
        </references>
      </pivotArea>
    </format>
    <format dxfId="247">
      <pivotArea type="all" dataOnly="0" outline="0" fieldPosition="0"/>
    </format>
    <format dxfId="248">
      <pivotArea field="0" type="button" dataOnly="0" labelOnly="1" outline="0" axis="axisRow" fieldPosition="0"/>
    </format>
    <format dxfId="249">
      <pivotArea dataOnly="0" labelOnly="1" outline="0" fieldPosition="0">
        <references count="1">
          <reference field="4294967294" count="3">
            <x v="0"/>
            <x v="1"/>
            <x v="2"/>
          </reference>
        </references>
      </pivotArea>
    </format>
  </formats>
  <conditionalFormats count="3">
    <conditionalFormat scope="data" priority="4">
      <pivotAreas count="1">
        <pivotArea outline="0" fieldPosition="0">
          <references count="1">
            <reference field="4294967294" count="1" selected="0">
              <x v="2"/>
            </reference>
          </references>
        </pivotArea>
      </pivotAreas>
    </conditionalFormat>
    <conditionalFormat scope="data" priority="5">
      <pivotAreas count="1">
        <pivotArea outline="0" fieldPosition="0">
          <references count="1">
            <reference field="4294967294" count="1" selected="0">
              <x v="1"/>
            </reference>
          </references>
        </pivotArea>
      </pivotAreas>
    </conditionalFormat>
    <conditionalFormat scope="data" priority="6">
      <pivotAreas count="1">
        <pivotArea outline="0" fieldPosition="0">
          <references count="1">
            <reference field="4294967294" count="1" selected="0">
              <x v="0"/>
            </reference>
          </references>
        </pivotArea>
      </pivotAreas>
    </conditionalFormat>
  </conditionalFormats>
  <chartFormats count="3">
    <chartFormat chart="7"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1"/>
          </reference>
        </references>
      </pivotArea>
    </chartFormat>
    <chartFormat chart="7" format="3"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valueGreaterThan" evalOrder="-1" id="2"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1A4F792-CB51-4B07-B04F-FBC2E1D7CAF0}" name="PivotTable2" cacheId="261" applyNumberFormats="0" applyBorderFormats="0" applyFontFormats="0" applyPatternFormats="0" applyAlignmentFormats="0" applyWidthHeightFormats="1" dataCaption="Values" updatedVersion="8" minRefreshableVersion="3" itemPrintTitles="1" createdVersion="6" indent="0" outline="1" outlineData="1" rowHeaderCaption="Reparse Tag ">
  <location ref="S2:T4" firstHeaderRow="1" firstDataRow="1" firstDataCol="1"/>
  <pivotFields count="4">
    <pivotField axis="axisRow" showAll="0">
      <items count="2">
        <item x="0"/>
        <item t="default"/>
      </items>
    </pivotField>
    <pivotField showAll="0"/>
    <pivotField showAll="0"/>
    <pivotField dataField="1" showAll="0"/>
  </pivotFields>
  <rowFields count="1">
    <field x="0"/>
  </rowFields>
  <rowItems count="2">
    <i>
      <x/>
    </i>
    <i t="grand">
      <x/>
    </i>
  </rowItems>
  <colItems count="1">
    <i/>
  </colItems>
  <dataFields count="1">
    <dataField name="Total" fld="3" subtotal="count" baseField="0" baseItem="0" numFmtId="3"/>
  </dataFields>
  <formats count="21">
    <format dxfId="197">
      <pivotArea type="all" dataOnly="0" outline="0" fieldPosition="0"/>
    </format>
    <format dxfId="198">
      <pivotArea outline="0" collapsedLevelsAreSubtotals="1" fieldPosition="0"/>
    </format>
    <format dxfId="199">
      <pivotArea field="0" type="button" dataOnly="0" labelOnly="1" outline="0" axis="axisRow" fieldPosition="0"/>
    </format>
    <format dxfId="200">
      <pivotArea dataOnly="0" labelOnly="1" fieldPosition="0">
        <references count="1">
          <reference field="0" count="0"/>
        </references>
      </pivotArea>
    </format>
    <format dxfId="201">
      <pivotArea dataOnly="0" labelOnly="1" grandRow="1" outline="0" fieldPosition="0"/>
    </format>
    <format dxfId="202">
      <pivotArea dataOnly="0" labelOnly="1" outline="0" axis="axisValues" fieldPosition="0"/>
    </format>
    <format dxfId="203">
      <pivotArea type="all" dataOnly="0" outline="0" fieldPosition="0"/>
    </format>
    <format dxfId="204">
      <pivotArea outline="0" collapsedLevelsAreSubtotals="1" fieldPosition="0"/>
    </format>
    <format dxfId="205">
      <pivotArea dataOnly="0" labelOnly="1" outline="0" axis="axisValues" fieldPosition="0"/>
    </format>
    <format dxfId="206">
      <pivotArea outline="0" collapsedLevelsAreSubtotals="1" fieldPosition="0"/>
    </format>
    <format dxfId="207">
      <pivotArea dataOnly="0" labelOnly="1" outline="0" axis="axisValues" fieldPosition="0"/>
    </format>
    <format dxfId="208">
      <pivotArea type="all" dataOnly="0" outline="0" fieldPosition="0"/>
    </format>
    <format dxfId="209">
      <pivotArea outline="0" collapsedLevelsAreSubtotals="1" fieldPosition="0"/>
    </format>
    <format dxfId="210">
      <pivotArea dataOnly="0" labelOnly="1" outline="0" axis="axisValues" fieldPosition="0"/>
    </format>
    <format dxfId="211">
      <pivotArea outline="0" collapsedLevelsAreSubtotals="1" fieldPosition="0"/>
    </format>
    <format dxfId="212">
      <pivotArea dataOnly="0" labelOnly="1" outline="0" axis="axisValues" fieldPosition="0"/>
    </format>
    <format dxfId="213">
      <pivotArea type="all" dataOnly="0" outline="0" fieldPosition="0"/>
    </format>
    <format dxfId="214">
      <pivotArea outline="0" collapsedLevelsAreSubtotals="1" fieldPosition="0"/>
    </format>
    <format dxfId="215">
      <pivotArea field="0" type="button" dataOnly="0" labelOnly="1" outline="0" axis="axisRow" fieldPosition="0"/>
    </format>
    <format dxfId="216">
      <pivotArea dataOnly="0" labelOnly="1" grandRow="1" outline="0" fieldPosition="0"/>
    </format>
    <format dxfId="217">
      <pivotArea dataOnly="0" labelOnly="1" outline="0" axis="axisValues" fieldPosition="0"/>
    </format>
  </formats>
  <conditionalFormats count="2">
    <conditionalFormat scope="field" priority="1">
      <pivotAreas count="1">
        <pivotArea outline="0" collapsedLevelsAreSubtotals="1" fieldPosition="0">
          <references count="2">
            <reference field="4294967294" count="1" selected="0">
              <x v="0"/>
            </reference>
            <reference field="0" count="0" selected="0"/>
          </references>
        </pivotArea>
      </pivotAreas>
    </conditionalFormat>
    <conditionalFormat priority="2">
      <pivotAreas count="1">
        <pivotArea type="data" collapsedLevelsAreSubtotals="1" fieldPosition="0">
          <references count="2">
            <reference field="4294967294" count="1" selected="0">
              <x v="0"/>
            </reference>
            <reference field="0" count="1">
              <x v="0"/>
            </reference>
          </references>
        </pivotArea>
      </pivotAreas>
    </conditionalFormat>
  </conditionalFormats>
  <pivotTableStyleInfo name="PivotStyleLight16" showRowHeaders="1" showColHeaders="1" showRowStripes="0" showColStripes="0" showLastColumn="1"/>
  <filters count="1">
    <filter fld="0" type="captionNotEqual" evalOrder="-1" id="1"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081DF08-63DC-4024-91CF-5918BBC718A5}" name="High Sub Folders" cacheId="243"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Range of Subfolders">
  <location ref="A2:B9" firstHeaderRow="1" firstDataRow="1" firstDataCol="1"/>
  <pivotFields count="2">
    <pivotField axis="axisRow" showAll="0" measureFilter="1" sortType="descending">
      <items count="102">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100"/>
        <item x="0"/>
        <item t="default"/>
      </items>
    </pivotField>
    <pivotField dataField="1" showAll="0"/>
  </pivotFields>
  <rowFields count="1">
    <field x="0"/>
  </rowFields>
  <rowItems count="7">
    <i>
      <x v="64"/>
    </i>
    <i>
      <x v="75"/>
    </i>
    <i>
      <x v="86"/>
    </i>
    <i>
      <x v="97"/>
    </i>
    <i>
      <x v="98"/>
    </i>
    <i>
      <x v="100"/>
    </i>
    <i t="grand">
      <x/>
    </i>
  </rowItems>
  <colItems count="1">
    <i/>
  </colItems>
  <dataFields count="1">
    <dataField name="Total in Range" fld="1" subtotal="count" baseField="0" baseItem="1" numFmtId="3"/>
  </dataFields>
  <formats count="28">
    <format dxfId="169">
      <pivotArea type="all" dataOnly="0" outline="0" fieldPosition="0"/>
    </format>
    <format dxfId="170">
      <pivotArea field="0" type="button" dataOnly="0" labelOnly="1" outline="0" axis="axisRow" fieldPosition="0"/>
    </format>
    <format dxfId="171">
      <pivotArea dataOnly="0" labelOnly="1" fieldPosition="0">
        <references count="1">
          <reference field="0" count="0"/>
        </references>
      </pivotArea>
    </format>
    <format dxfId="172">
      <pivotArea dataOnly="0" labelOnly="1" grandRow="1" outline="0" fieldPosition="0"/>
    </format>
    <format dxfId="173">
      <pivotArea field="0" type="button" dataOnly="0" labelOnly="1" outline="0" axis="axisRow" fieldPosition="0"/>
    </format>
    <format dxfId="174">
      <pivotArea dataOnly="0" labelOnly="1" fieldPosition="0">
        <references count="1">
          <reference field="0" count="0"/>
        </references>
      </pivotArea>
    </format>
    <format dxfId="175">
      <pivotArea dataOnly="0" labelOnly="1" grandRow="1" outline="0" fieldPosition="0"/>
    </format>
    <format dxfId="176">
      <pivotArea type="all" dataOnly="0" outline="0" fieldPosition="0"/>
    </format>
    <format dxfId="177">
      <pivotArea outline="0" collapsedLevelsAreSubtotals="1" fieldPosition="0"/>
    </format>
    <format dxfId="178">
      <pivotArea field="0" type="button" dataOnly="0" labelOnly="1" outline="0" axis="axisRow" fieldPosition="0"/>
    </format>
    <format dxfId="179">
      <pivotArea dataOnly="0" labelOnly="1" fieldPosition="0">
        <references count="1">
          <reference field="0" count="0"/>
        </references>
      </pivotArea>
    </format>
    <format dxfId="180">
      <pivotArea dataOnly="0" labelOnly="1" grandRow="1" outline="0" fieldPosition="0"/>
    </format>
    <format dxfId="181">
      <pivotArea dataOnly="0" labelOnly="1" outline="0" axis="axisValues" fieldPosition="0"/>
    </format>
    <format dxfId="182">
      <pivotArea type="all" dataOnly="0" outline="0" fieldPosition="0"/>
    </format>
    <format dxfId="183">
      <pivotArea outline="0" collapsedLevelsAreSubtotals="1" fieldPosition="0"/>
    </format>
    <format dxfId="184">
      <pivotArea dataOnly="0" labelOnly="1" outline="0" axis="axisValues" fieldPosition="0"/>
    </format>
    <format dxfId="185">
      <pivotArea outline="0" collapsedLevelsAreSubtotals="1" fieldPosition="0"/>
    </format>
    <format dxfId="186">
      <pivotArea dataOnly="0" labelOnly="1" outline="0" axis="axisValues" fieldPosition="0"/>
    </format>
    <format dxfId="187">
      <pivotArea type="all" dataOnly="0" outline="0" fieldPosition="0"/>
    </format>
    <format dxfId="188">
      <pivotArea outline="0" collapsedLevelsAreSubtotals="1" fieldPosition="0"/>
    </format>
    <format dxfId="189">
      <pivotArea dataOnly="0" labelOnly="1" outline="0" axis="axisValues" fieldPosition="0"/>
    </format>
    <format dxfId="190">
      <pivotArea outline="0" collapsedLevelsAreSubtotals="1" fieldPosition="0"/>
    </format>
    <format dxfId="191">
      <pivotArea dataOnly="0" labelOnly="1" outline="0" axis="axisValues" fieldPosition="0"/>
    </format>
    <format dxfId="192">
      <pivotArea type="all" dataOnly="0" outline="0" fieldPosition="0"/>
    </format>
    <format dxfId="193">
      <pivotArea outline="0" collapsedLevelsAreSubtotals="1" fieldPosition="0"/>
    </format>
    <format dxfId="194">
      <pivotArea field="0" type="button" dataOnly="0" labelOnly="1" outline="0" axis="axisRow" fieldPosition="0"/>
    </format>
    <format dxfId="195">
      <pivotArea dataOnly="0" labelOnly="1" grandRow="1" outline="0" fieldPosition="0"/>
    </format>
    <format dxfId="196">
      <pivotArea dataOnly="0" labelOnly="1" outline="0" axis="axisValues" fieldPosition="0"/>
    </format>
  </formats>
  <conditionalFormats count="1">
    <conditionalFormat scope="field" priority="9">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A00AE9C6-603D-4A79-BFBF-B8EF2B2A7E8C}" name="High Byte Counts PT" cacheId="249"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Range of Byte Counts">
  <location ref="G2:H10" firstHeaderRow="1" firstDataRow="1" firstDataCol="1"/>
  <pivotFields count="3">
    <pivotField axis="axisRow" showAll="0" measureFilter="1" sortType="descending">
      <items count="102">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100"/>
        <item x="0"/>
        <item t="default"/>
      </items>
    </pivotField>
    <pivotField dataField="1" showAll="0"/>
    <pivotField showAll="0"/>
  </pivotFields>
  <rowFields count="1">
    <field x="0"/>
  </rowFields>
  <rowItems count="8">
    <i>
      <x v="85"/>
    </i>
    <i>
      <x v="92"/>
    </i>
    <i>
      <x v="93"/>
    </i>
    <i>
      <x v="94"/>
    </i>
    <i>
      <x v="95"/>
    </i>
    <i>
      <x v="96"/>
    </i>
    <i>
      <x v="98"/>
    </i>
    <i t="grand">
      <x/>
    </i>
  </rowItems>
  <colItems count="1">
    <i/>
  </colItems>
  <dataFields count="1">
    <dataField name="Total in Range" fld="1" subtotal="count" baseField="0" baseItem="1" numFmtId="3"/>
  </dataFields>
  <formats count="24">
    <format dxfId="145">
      <pivotArea field="0" type="button" dataOnly="0" labelOnly="1" outline="0" axis="axisRow" fieldPosition="0"/>
    </format>
    <format dxfId="146">
      <pivotArea dataOnly="0" labelOnly="1" fieldPosition="0">
        <references count="1">
          <reference field="0" count="0"/>
        </references>
      </pivotArea>
    </format>
    <format dxfId="147">
      <pivotArea dataOnly="0" labelOnly="1" grandRow="1" outline="0" fieldPosition="0"/>
    </format>
    <format dxfId="148">
      <pivotArea type="all" dataOnly="0" outline="0" fieldPosition="0"/>
    </format>
    <format dxfId="149">
      <pivotArea outline="0" collapsedLevelsAreSubtotals="1" fieldPosition="0"/>
    </format>
    <format dxfId="150">
      <pivotArea field="0" type="button" dataOnly="0" labelOnly="1" outline="0" axis="axisRow" fieldPosition="0"/>
    </format>
    <format dxfId="151">
      <pivotArea dataOnly="0" labelOnly="1" fieldPosition="0">
        <references count="1">
          <reference field="0" count="0"/>
        </references>
      </pivotArea>
    </format>
    <format dxfId="152">
      <pivotArea dataOnly="0" labelOnly="1" grandRow="1" outline="0" fieldPosition="0"/>
    </format>
    <format dxfId="153">
      <pivotArea dataOnly="0" labelOnly="1" outline="0" axis="axisValues" fieldPosition="0"/>
    </format>
    <format dxfId="154">
      <pivotArea type="all" dataOnly="0" outline="0" fieldPosition="0"/>
    </format>
    <format dxfId="155">
      <pivotArea outline="0" collapsedLevelsAreSubtotals="1" fieldPosition="0"/>
    </format>
    <format dxfId="156">
      <pivotArea dataOnly="0" labelOnly="1" outline="0" axis="axisValues" fieldPosition="0"/>
    </format>
    <format dxfId="157">
      <pivotArea outline="0" collapsedLevelsAreSubtotals="1" fieldPosition="0"/>
    </format>
    <format dxfId="158">
      <pivotArea dataOnly="0" labelOnly="1" outline="0" axis="axisValues" fieldPosition="0"/>
    </format>
    <format dxfId="159">
      <pivotArea type="all" dataOnly="0" outline="0" fieldPosition="0"/>
    </format>
    <format dxfId="160">
      <pivotArea outline="0" collapsedLevelsAreSubtotals="1" fieldPosition="0"/>
    </format>
    <format dxfId="161">
      <pivotArea dataOnly="0" labelOnly="1" outline="0" axis="axisValues" fieldPosition="0"/>
    </format>
    <format dxfId="162">
      <pivotArea outline="0" collapsedLevelsAreSubtotals="1" fieldPosition="0"/>
    </format>
    <format dxfId="163">
      <pivotArea dataOnly="0" labelOnly="1" outline="0" axis="axisValues" fieldPosition="0"/>
    </format>
    <format dxfId="164">
      <pivotArea type="all" dataOnly="0" outline="0" fieldPosition="0"/>
    </format>
    <format dxfId="165">
      <pivotArea outline="0" collapsedLevelsAreSubtotals="1" fieldPosition="0"/>
    </format>
    <format dxfId="166">
      <pivotArea field="0" type="button" dataOnly="0" labelOnly="1" outline="0" axis="axisRow" fieldPosition="0"/>
    </format>
    <format dxfId="167">
      <pivotArea dataOnly="0" labelOnly="1" grandRow="1" outline="0" fieldPosition="0"/>
    </format>
    <format dxfId="168">
      <pivotArea dataOnly="0" labelOnly="1" outline="0" axis="axisValues" fieldPosition="0"/>
    </format>
  </formats>
  <conditionalFormats count="1">
    <conditionalFormat scope="field" priority="7">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6FDB757-30D6-4B65-B435-A9920196FAA0}" name="High File Counts PT" cacheId="246"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Range of File Counts">
  <location ref="D2:E21" firstHeaderRow="1" firstDataRow="1" firstDataCol="1"/>
  <pivotFields count="2">
    <pivotField axis="axisRow" showAll="0" measureFilter="1" sortType="descending">
      <items count="102">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100"/>
        <item x="0"/>
        <item t="default"/>
      </items>
    </pivotField>
    <pivotField dataField="1" showAll="0"/>
  </pivotFields>
  <rowFields count="1">
    <field x="0"/>
  </rowFields>
  <rowItems count="19">
    <i>
      <x v="9"/>
    </i>
    <i>
      <x v="20"/>
    </i>
    <i>
      <x v="31"/>
    </i>
    <i>
      <x v="42"/>
    </i>
    <i>
      <x v="53"/>
    </i>
    <i>
      <x v="64"/>
    </i>
    <i>
      <x v="75"/>
    </i>
    <i>
      <x v="86"/>
    </i>
    <i>
      <x v="88"/>
    </i>
    <i>
      <x v="89"/>
    </i>
    <i>
      <x v="90"/>
    </i>
    <i>
      <x v="92"/>
    </i>
    <i>
      <x v="93"/>
    </i>
    <i>
      <x v="94"/>
    </i>
    <i>
      <x v="95"/>
    </i>
    <i>
      <x v="96"/>
    </i>
    <i>
      <x v="97"/>
    </i>
    <i>
      <x v="98"/>
    </i>
    <i t="grand">
      <x/>
    </i>
  </rowItems>
  <colItems count="1">
    <i/>
  </colItems>
  <dataFields count="1">
    <dataField name="Total in Range" fld="1" subtotal="count" baseField="0" baseItem="0" numFmtId="3"/>
  </dataFields>
  <formats count="21">
    <format dxfId="124">
      <pivotArea type="all" dataOnly="0" outline="0" fieldPosition="0"/>
    </format>
    <format dxfId="125">
      <pivotArea outline="0" collapsedLevelsAreSubtotals="1" fieldPosition="0"/>
    </format>
    <format dxfId="126">
      <pivotArea field="0" type="button" dataOnly="0" labelOnly="1" outline="0" axis="axisRow" fieldPosition="0"/>
    </format>
    <format dxfId="127">
      <pivotArea dataOnly="0" labelOnly="1" fieldPosition="0">
        <references count="1">
          <reference field="0" count="0"/>
        </references>
      </pivotArea>
    </format>
    <format dxfId="128">
      <pivotArea dataOnly="0" labelOnly="1" grandRow="1" outline="0" fieldPosition="0"/>
    </format>
    <format dxfId="129">
      <pivotArea dataOnly="0" labelOnly="1" outline="0" axis="axisValues" fieldPosition="0"/>
    </format>
    <format dxfId="130">
      <pivotArea type="all" dataOnly="0" outline="0" fieldPosition="0"/>
    </format>
    <format dxfId="131">
      <pivotArea outline="0" collapsedLevelsAreSubtotals="1" fieldPosition="0"/>
    </format>
    <format dxfId="132">
      <pivotArea dataOnly="0" labelOnly="1" outline="0" axis="axisValues" fieldPosition="0"/>
    </format>
    <format dxfId="133">
      <pivotArea outline="0" collapsedLevelsAreSubtotals="1" fieldPosition="0"/>
    </format>
    <format dxfId="134">
      <pivotArea dataOnly="0" labelOnly="1" outline="0" axis="axisValues" fieldPosition="0"/>
    </format>
    <format dxfId="135">
      <pivotArea type="all" dataOnly="0" outline="0" fieldPosition="0"/>
    </format>
    <format dxfId="136">
      <pivotArea outline="0" collapsedLevelsAreSubtotals="1" fieldPosition="0"/>
    </format>
    <format dxfId="137">
      <pivotArea dataOnly="0" labelOnly="1" outline="0" axis="axisValues" fieldPosition="0"/>
    </format>
    <format dxfId="138">
      <pivotArea outline="0" collapsedLevelsAreSubtotals="1" fieldPosition="0"/>
    </format>
    <format dxfId="139">
      <pivotArea dataOnly="0" labelOnly="1" outline="0" axis="axisValues" fieldPosition="0"/>
    </format>
    <format dxfId="140">
      <pivotArea type="all" dataOnly="0" outline="0" fieldPosition="0"/>
    </format>
    <format dxfId="141">
      <pivotArea outline="0" collapsedLevelsAreSubtotals="1" fieldPosition="0"/>
    </format>
    <format dxfId="142">
      <pivotArea field="0" type="button" dataOnly="0" labelOnly="1" outline="0" axis="axisRow" fieldPosition="0"/>
    </format>
    <format dxfId="143">
      <pivotArea dataOnly="0" labelOnly="1" grandRow="1" outline="0" fieldPosition="0"/>
    </format>
    <format dxfId="144">
      <pivotArea dataOnly="0" labelOnly="1" outline="0" axis="axisValues" fieldPosition="0"/>
    </format>
  </formats>
  <conditionalFormats count="1">
    <conditionalFormat scope="field" priority="8">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E14C9B1-21E7-4E17-A891-74061F1544D0}" name="Deep Path PT" cacheId="258"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Range of Path Depths">
  <location ref="P2:Q4" firstHeaderRow="1" firstDataRow="1" firstDataCol="1"/>
  <pivotFields count="3">
    <pivotField axis="axisRow" showAll="0" measureFilter="1" sortType="descending">
      <items count="39">
        <item x="16"/>
        <item x="15"/>
        <item x="14"/>
        <item x="13"/>
        <item x="12"/>
        <item x="11"/>
        <item x="10"/>
        <item x="9"/>
        <item x="8"/>
        <item x="7"/>
        <item x="6"/>
        <item x="5"/>
        <item x="4"/>
        <item x="3"/>
        <item x="2"/>
        <item x="1"/>
        <item x="36"/>
        <item x="35"/>
        <item x="34"/>
        <item x="33"/>
        <item x="32"/>
        <item x="31"/>
        <item x="30"/>
        <item x="29"/>
        <item x="28"/>
        <item x="27"/>
        <item x="26"/>
        <item x="25"/>
        <item x="24"/>
        <item x="23"/>
        <item x="22"/>
        <item x="21"/>
        <item x="20"/>
        <item x="19"/>
        <item x="18"/>
        <item x="17"/>
        <item x="37"/>
        <item x="0"/>
        <item t="default"/>
      </items>
    </pivotField>
    <pivotField dataField="1" showAll="0"/>
    <pivotField showAll="0"/>
  </pivotFields>
  <rowFields count="1">
    <field x="0"/>
  </rowFields>
  <rowItems count="2">
    <i>
      <x v="37"/>
    </i>
    <i t="grand">
      <x/>
    </i>
  </rowItems>
  <colItems count="1">
    <i/>
  </colItems>
  <dataFields count="1">
    <dataField name="Total in Range" fld="1" subtotal="count" baseField="0" baseItem="37" numFmtId="3"/>
  </dataFields>
  <formats count="10">
    <format dxfId="114">
      <pivotArea type="all" dataOnly="0" outline="0" fieldPosition="0"/>
    </format>
    <format dxfId="115">
      <pivotArea outline="0" collapsedLevelsAreSubtotals="1" fieldPosition="0"/>
    </format>
    <format dxfId="116">
      <pivotArea dataOnly="0" labelOnly="1" outline="0" axis="axisValues" fieldPosition="0"/>
    </format>
    <format dxfId="117">
      <pivotArea outline="0" collapsedLevelsAreSubtotals="1" fieldPosition="0"/>
    </format>
    <format dxfId="118">
      <pivotArea dataOnly="0" labelOnly="1" outline="0" axis="axisValues" fieldPosition="0"/>
    </format>
    <format dxfId="119">
      <pivotArea type="all" dataOnly="0" outline="0" fieldPosition="0"/>
    </format>
    <format dxfId="120">
      <pivotArea outline="0" collapsedLevelsAreSubtotals="1" fieldPosition="0"/>
    </format>
    <format dxfId="121">
      <pivotArea field="0" type="button" dataOnly="0" labelOnly="1" outline="0" axis="axisRow" fieldPosition="0"/>
    </format>
    <format dxfId="122">
      <pivotArea dataOnly="0" labelOnly="1" grandRow="1" outline="0" fieldPosition="0"/>
    </format>
    <format dxfId="123">
      <pivotArea dataOnly="0" labelOnly="1" outline="0" axis="axisValues" fieldPosition="0"/>
    </format>
  </formats>
  <conditionalFormats count="1">
    <conditionalFormat scope="field" priority="4">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8077BF6-E02B-4566-8B8D-16FDB8D5A06E}" name="Long Paths PT" cacheId="255"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Range of Path Lengths">
  <location ref="M2:N4" firstHeaderRow="1" firstDataRow="1" firstDataCol="1"/>
  <pivotFields count="3">
    <pivotField axis="axisRow" showAll="0" measureFilter="1" sortType="descending">
      <items count="102">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100"/>
        <item x="0"/>
        <item t="default"/>
      </items>
    </pivotField>
    <pivotField dataField="1" showAll="0"/>
    <pivotField showAll="0"/>
  </pivotFields>
  <rowFields count="1">
    <field x="0"/>
  </rowFields>
  <rowItems count="2">
    <i>
      <x v="100"/>
    </i>
    <i t="grand">
      <x/>
    </i>
  </rowItems>
  <colItems count="1">
    <i/>
  </colItems>
  <dataFields count="1">
    <dataField name="Total in Range" fld="1" subtotal="count" baseField="0" baseItem="100" numFmtId="3"/>
  </dataFields>
  <formats count="21">
    <format dxfId="93">
      <pivotArea type="all" dataOnly="0" outline="0" fieldPosition="0"/>
    </format>
    <format dxfId="94">
      <pivotArea outline="0" collapsedLevelsAreSubtotals="1" fieldPosition="0"/>
    </format>
    <format dxfId="95">
      <pivotArea field="0" type="button" dataOnly="0" labelOnly="1" outline="0" axis="axisRow" fieldPosition="0"/>
    </format>
    <format dxfId="96">
      <pivotArea dataOnly="0" labelOnly="1" fieldPosition="0">
        <references count="1">
          <reference field="0" count="0"/>
        </references>
      </pivotArea>
    </format>
    <format dxfId="97">
      <pivotArea dataOnly="0" labelOnly="1" grandRow="1" outline="0" fieldPosition="0"/>
    </format>
    <format dxfId="98">
      <pivotArea dataOnly="0" labelOnly="1" outline="0" axis="axisValues" fieldPosition="0"/>
    </format>
    <format dxfId="99">
      <pivotArea type="all" dataOnly="0" outline="0" fieldPosition="0"/>
    </format>
    <format dxfId="100">
      <pivotArea outline="0" collapsedLevelsAreSubtotals="1" fieldPosition="0"/>
    </format>
    <format dxfId="101">
      <pivotArea dataOnly="0" labelOnly="1" outline="0" axis="axisValues" fieldPosition="0"/>
    </format>
    <format dxfId="102">
      <pivotArea outline="0" collapsedLevelsAreSubtotals="1" fieldPosition="0"/>
    </format>
    <format dxfId="103">
      <pivotArea dataOnly="0" labelOnly="1" outline="0" axis="axisValues" fieldPosition="0"/>
    </format>
    <format dxfId="104">
      <pivotArea type="all" dataOnly="0" outline="0" fieldPosition="0"/>
    </format>
    <format dxfId="105">
      <pivotArea outline="0" collapsedLevelsAreSubtotals="1" fieldPosition="0"/>
    </format>
    <format dxfId="106">
      <pivotArea dataOnly="0" labelOnly="1" outline="0" axis="axisValues" fieldPosition="0"/>
    </format>
    <format dxfId="107">
      <pivotArea outline="0" collapsedLevelsAreSubtotals="1" fieldPosition="0"/>
    </format>
    <format dxfId="108">
      <pivotArea dataOnly="0" labelOnly="1" outline="0" axis="axisValues" fieldPosition="0"/>
    </format>
    <format dxfId="109">
      <pivotArea type="all" dataOnly="0" outline="0" fieldPosition="0"/>
    </format>
    <format dxfId="110">
      <pivotArea outline="0" collapsedLevelsAreSubtotals="1" fieldPosition="0"/>
    </format>
    <format dxfId="111">
      <pivotArea field="0" type="button" dataOnly="0" labelOnly="1" outline="0" axis="axisRow" fieldPosition="0"/>
    </format>
    <format dxfId="112">
      <pivotArea dataOnly="0" labelOnly="1" grandRow="1" outline="0" fieldPosition="0"/>
    </format>
    <format dxfId="113">
      <pivotArea dataOnly="0" labelOnly="1" outline="0" axis="axisValues" fieldPosition="0"/>
    </format>
  </formats>
  <conditionalFormats count="1">
    <conditionalFormat scope="field" priority="5">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6DF9421-259A-4C76-A5F6-6019027135E2}" name="PivotTable1" cacheId="265"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Error Codes">
  <location ref="V2:W3" firstHeaderRow="1" firstDataRow="1" firstDataCol="1"/>
  <pivotFields count="2">
    <pivotField axis="axisRow" showAll="0">
      <items count="2">
        <item x="0"/>
        <item t="default"/>
      </items>
    </pivotField>
    <pivotField axis="axisRow" dataField="1" showAll="0">
      <items count="2">
        <item x="0"/>
        <item t="default"/>
      </items>
    </pivotField>
  </pivotFields>
  <rowFields count="2">
    <field x="0"/>
    <field x="1"/>
  </rowFields>
  <rowItems count="1">
    <i t="grand">
      <x/>
    </i>
  </rowItems>
  <colItems count="1">
    <i/>
  </colItems>
  <dataFields count="1">
    <dataField name="Total" fld="1" subtotal="count" baseField="0" baseItem="0" numFmtId="3"/>
  </dataFields>
  <formats count="19">
    <format dxfId="74">
      <pivotArea type="all" dataOnly="0" outline="0" fieldPosition="0"/>
    </format>
    <format dxfId="75">
      <pivotArea outline="0" collapsedLevelsAreSubtotals="1" fieldPosition="0"/>
    </format>
    <format dxfId="76">
      <pivotArea field="0" type="button" dataOnly="0" labelOnly="1" outline="0" axis="axisRow" fieldPosition="0"/>
    </format>
    <format dxfId="77">
      <pivotArea dataOnly="0" labelOnly="1" fieldPosition="0">
        <references count="1">
          <reference field="0" count="0"/>
        </references>
      </pivotArea>
    </format>
    <format dxfId="78">
      <pivotArea dataOnly="0" labelOnly="1" grandRow="1" outline="0" fieldPosition="0"/>
    </format>
    <format dxfId="79">
      <pivotArea dataOnly="0" labelOnly="1" fieldPosition="0">
        <references count="2">
          <reference field="0" count="0" selected="0"/>
          <reference field="1" count="0"/>
        </references>
      </pivotArea>
    </format>
    <format dxfId="80">
      <pivotArea dataOnly="0" labelOnly="1" outline="0" axis="axisValues" fieldPosition="0"/>
    </format>
    <format dxfId="81">
      <pivotArea type="all" dataOnly="0" outline="0" fieldPosition="0"/>
    </format>
    <format dxfId="82">
      <pivotArea outline="0" fieldPosition="0">
        <references count="1">
          <reference field="4294967294" count="1">
            <x v="0"/>
          </reference>
        </references>
      </pivotArea>
    </format>
    <format dxfId="83">
      <pivotArea type="all" dataOnly="0" outline="0" fieldPosition="0"/>
    </format>
    <format dxfId="84">
      <pivotArea outline="0" collapsedLevelsAreSubtotals="1" fieldPosition="0"/>
    </format>
    <format dxfId="85">
      <pivotArea dataOnly="0" labelOnly="1" outline="0" axis="axisValues" fieldPosition="0"/>
    </format>
    <format dxfId="86">
      <pivotArea outline="0" collapsedLevelsAreSubtotals="1" fieldPosition="0"/>
    </format>
    <format dxfId="87">
      <pivotArea dataOnly="0" labelOnly="1" outline="0" axis="axisValues" fieldPosition="0"/>
    </format>
    <format dxfId="88">
      <pivotArea type="all" dataOnly="0" outline="0" fieldPosition="0"/>
    </format>
    <format dxfId="89">
      <pivotArea outline="0" collapsedLevelsAreSubtotals="1" fieldPosition="0"/>
    </format>
    <format dxfId="90">
      <pivotArea field="0" type="button" dataOnly="0" labelOnly="1" outline="0" axis="axisRow" fieldPosition="0"/>
    </format>
    <format dxfId="91">
      <pivotArea dataOnly="0" labelOnly="1" grandRow="1" outline="0" fieldPosition="0"/>
    </format>
    <format dxfId="92">
      <pivotArea dataOnly="0" labelOnly="1" outline="0" axis="axisValues" fieldPosition="0"/>
    </format>
  </formats>
  <conditionalFormats count="1">
    <conditionalFormat scope="data" priority="3">
      <pivotAreas count="1">
        <pivotArea outline="0"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filters count="1">
    <filter fld="0" type="captionGreaterThanOrEqual" evalOrder="-1" id="1" stringValue1="1">
      <autoFilter ref="A1">
        <filterColumn colId="0">
          <customFilters>
            <customFilter operator="greaterThanOrEqual" val="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0BC463B-7FF3-472A-A5A7-6BB267C796D1}" name="Large Files PT" cacheId="252"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Range of File Sizes">
  <location ref="J2:K4" firstHeaderRow="1" firstDataRow="1" firstDataCol="1"/>
  <pivotFields count="3">
    <pivotField axis="axisRow" showAll="0" measureFilter="1" sortType="descending">
      <items count="102">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100"/>
        <item x="0"/>
        <item t="default"/>
      </items>
    </pivotField>
    <pivotField dataField="1" showAll="0"/>
    <pivotField showAll="0"/>
  </pivotFields>
  <rowFields count="1">
    <field x="0"/>
  </rowFields>
  <rowItems count="2">
    <i>
      <x v="100"/>
    </i>
    <i t="grand">
      <x/>
    </i>
  </rowItems>
  <colItems count="1">
    <i/>
  </colItems>
  <dataFields count="1">
    <dataField name="Total in Range" fld="1" subtotal="count" baseField="0" baseItem="100" numFmtId="3"/>
  </dataFields>
  <formats count="10">
    <format dxfId="64">
      <pivotArea type="all" dataOnly="0" outline="0" fieldPosition="0"/>
    </format>
    <format dxfId="65">
      <pivotArea outline="0" collapsedLevelsAreSubtotals="1" fieldPosition="0"/>
    </format>
    <format dxfId="66">
      <pivotArea dataOnly="0" labelOnly="1" outline="0" axis="axisValues" fieldPosition="0"/>
    </format>
    <format dxfId="67">
      <pivotArea outline="0" collapsedLevelsAreSubtotals="1" fieldPosition="0"/>
    </format>
    <format dxfId="68">
      <pivotArea dataOnly="0" labelOnly="1" outline="0" axis="axisValues" fieldPosition="0"/>
    </format>
    <format dxfId="69">
      <pivotArea type="all" dataOnly="0" outline="0" fieldPosition="0"/>
    </format>
    <format dxfId="70">
      <pivotArea outline="0" collapsedLevelsAreSubtotals="1" fieldPosition="0"/>
    </format>
    <format dxfId="71">
      <pivotArea field="0" type="button" dataOnly="0" labelOnly="1" outline="0" axis="axisRow" fieldPosition="0"/>
    </format>
    <format dxfId="72">
      <pivotArea dataOnly="0" labelOnly="1" grandRow="1" outline="0" fieldPosition="0"/>
    </format>
    <format dxfId="73">
      <pivotArea dataOnly="0" labelOnly="1" outline="0" axis="axisValues" fieldPosition="0"/>
    </format>
  </formats>
  <conditionalFormats count="1">
    <conditionalFormat scope="field" priority="6">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9CE5A8-A6D7-4773-BD5F-FF9469CF34DE}" name="TreeDepth_Size_Top15" cacheId="271" applyNumberFormats="0" applyBorderFormats="0" applyFontFormats="0" applyPatternFormats="0" applyAlignmentFormats="0" applyWidthHeightFormats="1" dataCaption="Values" updatedVersion="8" minRefreshableVersion="3" itemPrintTitles="1" createdVersion="6" indent="0" outline="1" outlineData="1" rowHeaderCaption="Tree Depth - Top 15">
  <location ref="D15:E26" firstHeaderRow="1" firstDataRow="1" firstDataCol="1"/>
  <pivotFields count="17">
    <pivotField axis="axisRow" showAll="0" measureFilter="1">
      <items count="11">
        <item x="9"/>
        <item x="0"/>
        <item x="1"/>
        <item x="2"/>
        <item x="3"/>
        <item x="4"/>
        <item x="5"/>
        <item x="6"/>
        <item x="7"/>
        <item x="8"/>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1">
    <i>
      <x/>
    </i>
    <i>
      <x v="1"/>
    </i>
    <i>
      <x v="2"/>
    </i>
    <i>
      <x v="3"/>
    </i>
    <i>
      <x v="4"/>
    </i>
    <i>
      <x v="5"/>
    </i>
    <i>
      <x v="6"/>
    </i>
    <i>
      <x v="7"/>
    </i>
    <i>
      <x v="8"/>
    </i>
    <i>
      <x v="9"/>
    </i>
    <i t="grand">
      <x/>
    </i>
  </rowItems>
  <colItems count="1">
    <i/>
  </colItems>
  <dataFields count="1">
    <dataField name="Total Size " fld="3" baseField="0" baseItem="0" numFmtId="165"/>
  </dataFields>
  <formats count="20">
    <format dxfId="485">
      <pivotArea type="all" dataOnly="0" outline="0" fieldPosition="0"/>
    </format>
    <format dxfId="486">
      <pivotArea outline="0" collapsedLevelsAreSubtotals="1" fieldPosition="0"/>
    </format>
    <format dxfId="487">
      <pivotArea outline="0" collapsedLevelsAreSubtotals="1" fieldPosition="0"/>
    </format>
    <format dxfId="488">
      <pivotArea type="all" dataOnly="0" outline="0" fieldPosition="0"/>
    </format>
    <format dxfId="489">
      <pivotArea outline="0" collapsedLevelsAreSubtotals="1" fieldPosition="0"/>
    </format>
    <format dxfId="490">
      <pivotArea field="0" type="button" dataOnly="0" labelOnly="1" outline="0" axis="axisRow" fieldPosition="0"/>
    </format>
    <format dxfId="491">
      <pivotArea dataOnly="0" labelOnly="1" fieldPosition="0">
        <references count="1">
          <reference field="0" count="0"/>
        </references>
      </pivotArea>
    </format>
    <format dxfId="492">
      <pivotArea dataOnly="0" labelOnly="1" grandRow="1" outline="0" fieldPosition="0"/>
    </format>
    <format dxfId="493">
      <pivotArea dataOnly="0" labelOnly="1" outline="0" axis="axisValues" fieldPosition="0"/>
    </format>
    <format dxfId="494">
      <pivotArea dataOnly="0" labelOnly="1" outline="0" axis="axisValues" fieldPosition="0"/>
    </format>
    <format dxfId="495">
      <pivotArea type="all" dataOnly="0" outline="0" fieldPosition="0"/>
    </format>
    <format dxfId="496">
      <pivotArea outline="0" collapsedLevelsAreSubtotals="1" fieldPosition="0"/>
    </format>
    <format dxfId="497">
      <pivotArea field="0" type="button" dataOnly="0" labelOnly="1" outline="0" axis="axisRow" fieldPosition="0"/>
    </format>
    <format dxfId="498">
      <pivotArea dataOnly="0" labelOnly="1" grandRow="1" outline="0" fieldPosition="0"/>
    </format>
    <format dxfId="499">
      <pivotArea dataOnly="0" labelOnly="1" outline="0" axis="axisValues" fieldPosition="0"/>
    </format>
    <format dxfId="500">
      <pivotArea type="all" dataOnly="0" outline="0" fieldPosition="0"/>
    </format>
    <format dxfId="501">
      <pivotArea outline="0" collapsedLevelsAreSubtotals="1" fieldPosition="0"/>
    </format>
    <format dxfId="502">
      <pivotArea field="0" type="button" dataOnly="0" labelOnly="1" outline="0" axis="axisRow" fieldPosition="0"/>
    </format>
    <format dxfId="503">
      <pivotArea dataOnly="0" labelOnly="1" grandRow="1" outline="0" fieldPosition="0"/>
    </format>
    <format dxfId="504">
      <pivotArea dataOnly="0" labelOnly="1" outline="0" axis="axisValues" fieldPosition="0"/>
    </format>
  </formats>
  <conditionalFormats count="1">
    <conditionalFormat scope="field" priority="3">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2">
    <filter fld="0" type="captionNotEqual" evalOrder="-1" id="2" stringValue1="(blank)">
      <autoFilter ref="A1">
        <filterColumn colId="0">
          <customFilters>
            <customFilter operator="notEqual" val="(blank)"/>
          </customFilters>
        </filterColumn>
      </autoFilter>
    </filter>
    <filter fld="0"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BF044CA-26F8-471C-A74A-73C431EE3C68}" name="ReparsePointsAnd HardLinksPT" cacheId="268" applyNumberFormats="0" applyBorderFormats="0" applyFontFormats="0" applyPatternFormats="0" applyAlignmentFormats="0" applyWidthHeightFormats="1" dataCaption="Values" updatedVersion="8" minRefreshableVersion="3" rowGrandTotals="0" itemPrintTitles="1" createdVersion="6" indent="0" outline="1" outlineData="1" multipleFieldFilters="0" rowHeaderCaption="Hard Link Targets">
  <location ref="M2:P2" firstHeaderRow="0" firstDataRow="1" firstDataCol="1"/>
  <pivotFields count="11">
    <pivotField showAll="0"/>
    <pivotField dataField="1" showAll="0"/>
    <pivotField showAll="0"/>
    <pivotField showAll="0"/>
    <pivotField showAll="0"/>
    <pivotField showAll="0"/>
    <pivotField showAll="0"/>
    <pivotField showAll="0"/>
    <pivotField showAll="0"/>
    <pivotField axis="axisRow" dataField="1" showAll="0" sortType="descending">
      <items count="3">
        <item m="1" x="1"/>
        <item x="0"/>
        <item t="default"/>
      </items>
      <autoSortScope>
        <pivotArea dataOnly="0" outline="0" fieldPosition="0">
          <references count="1">
            <reference field="4294967294" count="1" selected="0">
              <x v="1"/>
            </reference>
          </references>
        </pivotArea>
      </autoSortScope>
    </pivotField>
    <pivotField showAll="0"/>
  </pivotFields>
  <rowFields count="1">
    <field x="9"/>
  </rowFields>
  <colFields count="1">
    <field x="-2"/>
  </colFields>
  <colItems count="3">
    <i>
      <x/>
    </i>
    <i i="1">
      <x v="1"/>
    </i>
    <i i="2">
      <x v="2"/>
    </i>
  </colItems>
  <dataFields count="3">
    <dataField name="Count" fld="9" subtotal="count" baseField="9" baseItem="2"/>
    <dataField name="Total Size " fld="1" baseField="9" baseItem="2" numFmtId="171"/>
    <dataField name="Size " fld="1" subtotal="average" baseField="9" baseItem="2" numFmtId="171"/>
  </dataFields>
  <formats count="7">
    <format dxfId="57">
      <pivotArea type="all" dataOnly="0" outline="0" fieldPosition="0"/>
    </format>
    <format dxfId="58">
      <pivotArea dataOnly="0" labelOnly="1" fieldPosition="0">
        <references count="1">
          <reference field="9" count="0"/>
        </references>
      </pivotArea>
    </format>
    <format dxfId="59">
      <pivotArea outline="0" collapsedLevelsAreSubtotals="1" fieldPosition="0">
        <references count="1">
          <reference field="4294967294" count="2" selected="0">
            <x v="1"/>
            <x v="2"/>
          </reference>
        </references>
      </pivotArea>
    </format>
    <format dxfId="60">
      <pivotArea dataOnly="0" labelOnly="1" outline="0" fieldPosition="0">
        <references count="1">
          <reference field="4294967294" count="2">
            <x v="1"/>
            <x v="2"/>
          </reference>
        </references>
      </pivotArea>
    </format>
    <format dxfId="61">
      <pivotArea type="all" dataOnly="0" outline="0" fieldPosition="0"/>
    </format>
    <format dxfId="62">
      <pivotArea field="9" type="button" dataOnly="0" labelOnly="1" outline="0" axis="axisRow" fieldPosition="0"/>
    </format>
    <format dxfId="63">
      <pivotArea dataOnly="0" labelOnly="1" outline="0" fieldPosition="0">
        <references count="1">
          <reference field="4294967294" count="3">
            <x v="0"/>
            <x v="1"/>
            <x v="2"/>
          </reference>
        </references>
      </pivotArea>
    </format>
  </formats>
  <conditionalFormats count="3">
    <conditionalFormat scope="field" priority="3">
      <pivotAreas count="1">
        <pivotArea outline="0" collapsedLevelsAreSubtotals="1" fieldPosition="0">
          <references count="2">
            <reference field="4294967294" count="1" selected="0">
              <x v="2"/>
            </reference>
            <reference field="9" count="0" selected="0"/>
          </references>
        </pivotArea>
      </pivotAreas>
    </conditionalFormat>
    <conditionalFormat scope="field" priority="4">
      <pivotAreas count="1">
        <pivotArea outline="0" collapsedLevelsAreSubtotals="1" fieldPosition="0">
          <references count="2">
            <reference field="4294967294" count="1" selected="0">
              <x v="1"/>
            </reference>
            <reference field="9" count="0" selected="0"/>
          </references>
        </pivotArea>
      </pivotAreas>
    </conditionalFormat>
    <conditionalFormat scope="field" priority="5">
      <pivotAreas count="1">
        <pivotArea outline="0" collapsedLevelsAreSubtotals="1" fieldPosition="0">
          <references count="2">
            <reference field="4294967294" count="1" selected="0">
              <x v="0"/>
            </reference>
            <reference field="9" count="0" selected="0"/>
          </references>
        </pivotArea>
      </pivotAreas>
    </conditionalFormat>
  </conditionalFormats>
  <pivotTableStyleInfo name="PivotStyleLight16" showRowHeaders="1" showColHeaders="1" showRowStripes="0" showColStripes="0" showLastColumn="1"/>
  <filters count="1">
    <filter fld="9" type="captionBeginsWith" evalOrder="-1" id="1" stringValue1="{">
      <autoFilter ref="A1">
        <filterColumn colId="0">
          <customFilters>
            <customFilter val="{*"/>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E32D5D85-6FB5-4D9B-AF6D-A8CC3C27484F}" name="PivotTable4" cacheId="27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chartFormat="16" rowHeaderCaption="Top 10 TLDs by Total Files">
  <location ref="D1:E11" firstHeaderRow="1" firstDataRow="1" firstDataCol="1"/>
  <pivotFields count="64">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3744">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t="default"/>
      </items>
      <autoSortScope>
        <pivotArea dataOnly="0" outline="0" fieldPosition="0">
          <references count="1">
            <reference field="4294967294" count="1" selected="0">
              <x v="0"/>
            </reference>
          </references>
        </pivotArea>
      </autoSortScope>
    </pivotField>
  </pivotFields>
  <rowFields count="1">
    <field x="63"/>
  </rowFields>
  <rowItems count="10">
    <i>
      <x v="2755"/>
    </i>
    <i>
      <x v="2641"/>
    </i>
    <i>
      <x v="2672"/>
    </i>
    <i>
      <x v="2725"/>
    </i>
    <i>
      <x v="2777"/>
    </i>
    <i>
      <x v="2736"/>
    </i>
    <i>
      <x v="3643"/>
    </i>
    <i>
      <x v="3610"/>
    </i>
    <i>
      <x v="3140"/>
    </i>
    <i>
      <x v="3590"/>
    </i>
  </rowItems>
  <colItems count="1">
    <i/>
  </colItems>
  <dataFields count="1">
    <dataField name="Sum of Total Files" fld="3" baseField="0" baseItem="0" numFmtId="3"/>
  </dataFields>
  <formats count="6">
    <format dxfId="51">
      <pivotArea outline="0" collapsedLevelsAreSubtotals="1" fieldPosition="0"/>
    </format>
    <format dxfId="52">
      <pivotArea dataOnly="0" labelOnly="1" outline="0" axis="axisValues" fieldPosition="0"/>
    </format>
    <format dxfId="53">
      <pivotArea type="all" dataOnly="0" outline="0" fieldPosition="0"/>
    </format>
    <format dxfId="54">
      <pivotArea outline="0" collapsedLevelsAreSubtotals="1" fieldPosition="0"/>
    </format>
    <format dxfId="55">
      <pivotArea field="63" type="button" dataOnly="0" labelOnly="1" outline="0" axis="axisRow" fieldPosition="0"/>
    </format>
    <format dxfId="56">
      <pivotArea dataOnly="0" labelOnly="1" outline="0" axis="axisValues" fieldPosition="0"/>
    </format>
  </formats>
  <conditionalFormats count="1">
    <conditionalFormat priority="2">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 chart="10" format="4" series="1">
      <pivotArea type="data" outline="0" fieldPosition="0">
        <references count="1">
          <reference field="4294967294" count="1" selected="0">
            <x v="0"/>
          </reference>
        </references>
      </pivotArea>
    </chartFormat>
    <chartFormat chart="15"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63" type="captionNotEqual" evalOrder="-1" id="3" stringValue1="(blank)">
      <autoFilter ref="A1">
        <filterColumn colId="0">
          <customFilters>
            <customFilter operator="notEqual" val="(blank)"/>
          </customFilters>
        </filterColumn>
      </autoFilter>
    </filter>
    <filter fld="6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91326DDF-F8DB-43F7-8702-DBF3D8825E4D}" name="PivotTable5" cacheId="27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chartFormat="16" rowHeaderCaption="Top 10 TLDs by Total Folders">
  <location ref="G1:H11" firstHeaderRow="1" firstDataRow="1" firstDataCol="1"/>
  <pivotFields count="64">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3744">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t="default"/>
      </items>
      <autoSortScope>
        <pivotArea dataOnly="0" outline="0" fieldPosition="0">
          <references count="1">
            <reference field="4294967294" count="1" selected="0">
              <x v="0"/>
            </reference>
          </references>
        </pivotArea>
      </autoSortScope>
    </pivotField>
  </pivotFields>
  <rowFields count="1">
    <field x="63"/>
  </rowFields>
  <rowItems count="10">
    <i>
      <x v="2755"/>
    </i>
    <i>
      <x v="2672"/>
    </i>
    <i>
      <x v="2641"/>
    </i>
    <i>
      <x v="2725"/>
    </i>
    <i>
      <x v="2777"/>
    </i>
    <i>
      <x v="2736"/>
    </i>
    <i>
      <x v="3643"/>
    </i>
    <i>
      <x v="3610"/>
    </i>
    <i>
      <x v="2534"/>
    </i>
    <i>
      <x v="3546"/>
    </i>
  </rowItems>
  <colItems count="1">
    <i/>
  </colItems>
  <dataFields count="1">
    <dataField name="Sum of Total Folders" fld="4" baseField="0" baseItem="0" numFmtId="3"/>
  </dataFields>
  <formats count="6">
    <format dxfId="45">
      <pivotArea outline="0" collapsedLevelsAreSubtotals="1" fieldPosition="0"/>
    </format>
    <format dxfId="46">
      <pivotArea dataOnly="0" labelOnly="1" outline="0" axis="axisValues" fieldPosition="0"/>
    </format>
    <format dxfId="47">
      <pivotArea type="all" dataOnly="0" outline="0" fieldPosition="0"/>
    </format>
    <format dxfId="48">
      <pivotArea outline="0" collapsedLevelsAreSubtotals="1" fieldPosition="0"/>
    </format>
    <format dxfId="49">
      <pivotArea field="63" type="button" dataOnly="0" labelOnly="1" outline="0" axis="axisRow" fieldPosition="0"/>
    </format>
    <format dxfId="50">
      <pivotArea dataOnly="0" labelOnly="1" outline="0" axis="axisValues" fieldPosition="0"/>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 chart="10" format="4" series="1">
      <pivotArea type="data" outline="0" fieldPosition="0">
        <references count="1">
          <reference field="4294967294" count="1" selected="0">
            <x v="0"/>
          </reference>
        </references>
      </pivotArea>
    </chartFormat>
    <chartFormat chart="15"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63" type="captionNotEqual" evalOrder="-1" id="1" stringValue1="(blank)">
      <autoFilter ref="A1">
        <filterColumn colId="0">
          <customFilters>
            <customFilter operator="notEqual" val="(blank)"/>
          </customFilters>
        </filterColumn>
      </autoFilter>
    </filter>
    <filter fld="6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FE90081-6A54-4E5E-823F-19E9A11A903A}" name="PivotTable3" cacheId="27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chartFormat="16" rowHeaderCaption="Top 10 TLDs by Total Bytes">
  <location ref="A1:B11" firstHeaderRow="1" firstDataRow="1" firstDataCol="1"/>
  <pivotFields count="64">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3744">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t="default"/>
      </items>
      <autoSortScope>
        <pivotArea dataOnly="0" outline="0" fieldPosition="0">
          <references count="1">
            <reference field="4294967294" count="1" selected="0">
              <x v="0"/>
            </reference>
          </references>
        </pivotArea>
      </autoSortScope>
    </pivotField>
  </pivotFields>
  <rowFields count="1">
    <field x="63"/>
  </rowFields>
  <rowItems count="10">
    <i>
      <x v="2755"/>
    </i>
    <i>
      <x v="2725"/>
    </i>
    <i>
      <x v="2736"/>
    </i>
    <i>
      <x v="2672"/>
    </i>
    <i>
      <x v="2641"/>
    </i>
    <i>
      <x v="3610"/>
    </i>
    <i>
      <x v="2777"/>
    </i>
    <i>
      <x v="3590"/>
    </i>
    <i>
      <x v="3643"/>
    </i>
    <i>
      <x v="3456"/>
    </i>
  </rowItems>
  <colItems count="1">
    <i/>
  </colItems>
  <dataFields count="1">
    <dataField name="Sum of Total Bytes" fld="2" baseField="0" baseItem="0" numFmtId="165"/>
  </dataFields>
  <formats count="6">
    <format dxfId="39">
      <pivotArea outline="0" collapsedLevelsAreSubtotals="1" fieldPosition="0"/>
    </format>
    <format dxfId="40">
      <pivotArea dataOnly="0" labelOnly="1" outline="0" axis="axisValues" fieldPosition="0"/>
    </format>
    <format dxfId="41">
      <pivotArea type="all" dataOnly="0" outline="0" fieldPosition="0"/>
    </format>
    <format dxfId="42">
      <pivotArea outline="0" collapsedLevelsAreSubtotals="1" fieldPosition="0"/>
    </format>
    <format dxfId="43">
      <pivotArea field="63" type="button" dataOnly="0" labelOnly="1" outline="0" axis="axisRow" fieldPosition="0"/>
    </format>
    <format dxfId="44">
      <pivotArea dataOnly="0" labelOnly="1" outline="0" axis="axisValues" fieldPosition="0"/>
    </format>
  </formats>
  <conditionalFormats count="1">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 chart="10" format="4"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63" type="captionNotEqual" evalOrder="-1" id="3" stringValue1="(blank)">
      <autoFilter ref="A1">
        <filterColumn colId="0">
          <customFilters>
            <customFilter operator="notEqual" val="(blank)"/>
          </customFilters>
        </filterColumn>
      </autoFilter>
    </filter>
    <filter fld="6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2B0906C0-9E53-4533-8874-646893D6F0F1}" name="PivotTable6" cacheId="27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chartFormat="21" rowHeaderCaption="Top 10 TLDs by Total Last Mod Bytes in Past Year">
  <location ref="A1:F11" firstHeaderRow="0" firstDataRow="1" firstDataCol="1"/>
  <pivotFields count="64">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defaultSubtotal="0">
      <items count="3743">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s>
      <autoSortScope>
        <pivotArea dataOnly="0" outline="0" fieldPosition="0">
          <references count="1">
            <reference field="4294967294" count="1" selected="0">
              <x v="3"/>
            </reference>
          </references>
        </pivotArea>
      </autoSortScope>
    </pivotField>
  </pivotFields>
  <rowFields count="1">
    <field x="63"/>
  </rowFields>
  <rowItems count="10">
    <i>
      <x v="2755"/>
    </i>
    <i>
      <x v="2725"/>
    </i>
    <i>
      <x v="2736"/>
    </i>
    <i>
      <x v="2672"/>
    </i>
    <i>
      <x v="3610"/>
    </i>
    <i>
      <x v="2641"/>
    </i>
    <i>
      <x v="2777"/>
    </i>
    <i>
      <x v="3643"/>
    </i>
    <i>
      <x v="3590"/>
    </i>
    <i>
      <x v="3456"/>
    </i>
  </rowItems>
  <colFields count="1">
    <field x="-2"/>
  </colFields>
  <colItems count="5">
    <i>
      <x/>
    </i>
    <i i="1">
      <x v="1"/>
    </i>
    <i i="2">
      <x v="2"/>
    </i>
    <i i="3">
      <x v="3"/>
    </i>
    <i i="4">
      <x v="4"/>
    </i>
  </colItems>
  <dataFields count="5">
    <dataField name="Last Modified Bytes - Past 24 Hours" fld="26" baseField="0" baseItem="0"/>
    <dataField name="Last Modified Bytes - Past Week" fld="29" baseField="0" baseItem="0"/>
    <dataField name="Last Modified Bytes - Past 30 Days" fld="32" baseField="62" baseItem="13059"/>
    <dataField name="Last Modified Bytes - Past Year" fld="35" baseField="62" baseItem="13059"/>
    <dataField name="Total Bytes per TLD" fld="2" baseField="62" baseItem="13059"/>
  </dataFields>
  <formats count="7">
    <format dxfId="32">
      <pivotArea dataOnly="0" labelOnly="1" outline="0" axis="axisValues" fieldPosition="0"/>
    </format>
    <format dxfId="33">
      <pivotArea outline="0" collapsedLevelsAreSubtotals="1" fieldPosition="0"/>
    </format>
    <format dxfId="34">
      <pivotArea dataOnly="0" labelOnly="1" outline="0" fieldPosition="0">
        <references count="1">
          <reference field="4294967294" count="4">
            <x v="0"/>
            <x v="1"/>
            <x v="2"/>
            <x v="3"/>
          </reference>
        </references>
      </pivotArea>
    </format>
    <format dxfId="35">
      <pivotArea type="all" dataOnly="0" outline="0" fieldPosition="0"/>
    </format>
    <format dxfId="36">
      <pivotArea outline="0" collapsedLevelsAreSubtotals="1" fieldPosition="0"/>
    </format>
    <format dxfId="37">
      <pivotArea field="63" type="button" dataOnly="0" labelOnly="1" outline="0" axis="axisRow" fieldPosition="0"/>
    </format>
    <format dxfId="38">
      <pivotArea dataOnly="0" labelOnly="1" outline="0" fieldPosition="0">
        <references count="1">
          <reference field="4294967294" count="5">
            <x v="0"/>
            <x v="1"/>
            <x v="2"/>
            <x v="3"/>
            <x v="4"/>
          </reference>
        </references>
      </pivotArea>
    </format>
  </formats>
  <conditionalFormats count="5">
    <conditionalFormat priority="3">
      <pivotAreas count="1">
        <pivotArea type="data" outline="0" collapsedLevelsAreSubtotals="1" fieldPosition="0">
          <references count="1">
            <reference field="4294967294" count="1" selected="0">
              <x v="4"/>
            </reference>
          </references>
        </pivotArea>
      </pivotAreas>
    </conditionalFormat>
    <conditionalFormat priority="2">
      <pivotAreas count="1">
        <pivotArea type="data" outline="0" collapsedLevelsAreSubtotals="1" fieldPosition="0">
          <references count="1">
            <reference field="4294967294" count="1" selected="0">
              <x v="3"/>
            </reference>
          </references>
        </pivotArea>
      </pivotAreas>
    </conditionalFormat>
    <conditionalFormat priority="1">
      <pivotAreas count="1">
        <pivotArea type="data" outline="0" collapsedLevelsAreSubtotals="1" fieldPosition="0">
          <references count="1">
            <reference field="4294967294" count="1" selected="0">
              <x v="2"/>
            </reference>
          </references>
        </pivotArea>
      </pivotAreas>
    </conditionalFormat>
    <conditionalFormat priority="7">
      <pivotAreas count="1">
        <pivotArea outline="0" fieldPosition="0">
          <references count="1">
            <reference field="4294967294" count="1">
              <x v="0"/>
            </reference>
          </references>
        </pivotArea>
      </pivotAreas>
    </conditionalFormat>
    <conditionalFormat priority="6">
      <pivotAreas count="1">
        <pivotArea outline="0" fieldPosition="0">
          <references count="1">
            <reference field="4294967294" count="1">
              <x v="1"/>
            </reference>
          </references>
        </pivotArea>
      </pivotAreas>
    </conditionalFormat>
  </conditionalFormats>
  <chartFormats count="55">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series="1">
      <pivotArea type="data" outline="0" fieldPosition="0">
        <references count="1">
          <reference field="4294967294" count="1" selected="0">
            <x v="4"/>
          </reference>
        </references>
      </pivotArea>
    </chartFormat>
    <chartFormat chart="3" format="10" series="1">
      <pivotArea type="data" outline="0" fieldPosition="0">
        <references count="1">
          <reference field="4294967294" count="1" selected="0">
            <x v="0"/>
          </reference>
        </references>
      </pivotArea>
    </chartFormat>
    <chartFormat chart="3" format="11" series="1">
      <pivotArea type="data" outline="0" fieldPosition="0">
        <references count="1">
          <reference field="4294967294" count="1" selected="0">
            <x v="1"/>
          </reference>
        </references>
      </pivotArea>
    </chartFormat>
    <chartFormat chart="3" format="12" series="1">
      <pivotArea type="data" outline="0" fieldPosition="0">
        <references count="1">
          <reference field="4294967294" count="1" selected="0">
            <x v="2"/>
          </reference>
        </references>
      </pivotArea>
    </chartFormat>
    <chartFormat chart="3" format="13" series="1">
      <pivotArea type="data" outline="0" fieldPosition="0">
        <references count="1">
          <reference field="4294967294" count="1" selected="0">
            <x v="3"/>
          </reference>
        </references>
      </pivotArea>
    </chartFormat>
    <chartFormat chart="3" format="1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2"/>
          </reference>
        </references>
      </pivotArea>
    </chartFormat>
    <chartFormat chart="4" format="8" series="1">
      <pivotArea type="data" outline="0" fieldPosition="0">
        <references count="1">
          <reference field="4294967294" count="1" selected="0">
            <x v="3"/>
          </reference>
        </references>
      </pivotArea>
    </chartFormat>
    <chartFormat chart="4" format="9" series="1">
      <pivotArea type="data" outline="0" fieldPosition="0">
        <references count="1">
          <reference field="4294967294" count="1" selected="0">
            <x v="4"/>
          </reference>
        </references>
      </pivotArea>
    </chartFormat>
    <chartFormat chart="5" format="10" series="1">
      <pivotArea type="data" outline="0" fieldPosition="0">
        <references count="1">
          <reference field="4294967294" count="1" selected="0">
            <x v="0"/>
          </reference>
        </references>
      </pivotArea>
    </chartFormat>
    <chartFormat chart="5" format="11" series="1">
      <pivotArea type="data" outline="0" fieldPosition="0">
        <references count="1">
          <reference field="4294967294" count="1" selected="0">
            <x v="1"/>
          </reference>
        </references>
      </pivotArea>
    </chartFormat>
    <chartFormat chart="5" format="12" series="1">
      <pivotArea type="data" outline="0" fieldPosition="0">
        <references count="1">
          <reference field="4294967294" count="1" selected="0">
            <x v="2"/>
          </reference>
        </references>
      </pivotArea>
    </chartFormat>
    <chartFormat chart="5" format="13" series="1">
      <pivotArea type="data" outline="0" fieldPosition="0">
        <references count="1">
          <reference field="4294967294" count="1" selected="0">
            <x v="3"/>
          </reference>
        </references>
      </pivotArea>
    </chartFormat>
    <chartFormat chart="5" format="14" series="1">
      <pivotArea type="data" outline="0" fieldPosition="0">
        <references count="1">
          <reference field="4294967294" count="1" selected="0">
            <x v="4"/>
          </reference>
        </references>
      </pivotArea>
    </chartFormat>
    <chartFormat chart="6" format="15"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1"/>
          </reference>
        </references>
      </pivotArea>
    </chartFormat>
    <chartFormat chart="6" format="17" series="1">
      <pivotArea type="data" outline="0" fieldPosition="0">
        <references count="1">
          <reference field="4294967294" count="1" selected="0">
            <x v="2"/>
          </reference>
        </references>
      </pivotArea>
    </chartFormat>
    <chartFormat chart="6" format="18" series="1">
      <pivotArea type="data" outline="0" fieldPosition="0">
        <references count="1">
          <reference field="4294967294" count="1" selected="0">
            <x v="3"/>
          </reference>
        </references>
      </pivotArea>
    </chartFormat>
    <chartFormat chart="6" format="19" series="1">
      <pivotArea type="data" outline="0" fieldPosition="0">
        <references count="1">
          <reference field="4294967294" count="1" selected="0">
            <x v="4"/>
          </reference>
        </references>
      </pivotArea>
    </chartFormat>
    <chartFormat chart="8" format="25" series="1">
      <pivotArea type="data" outline="0" fieldPosition="0">
        <references count="1">
          <reference field="4294967294" count="1" selected="0">
            <x v="0"/>
          </reference>
        </references>
      </pivotArea>
    </chartFormat>
    <chartFormat chart="8" format="26" series="1">
      <pivotArea type="data" outline="0" fieldPosition="0">
        <references count="1">
          <reference field="4294967294" count="1" selected="0">
            <x v="1"/>
          </reference>
        </references>
      </pivotArea>
    </chartFormat>
    <chartFormat chart="8" format="27" series="1">
      <pivotArea type="data" outline="0" fieldPosition="0">
        <references count="1">
          <reference field="4294967294" count="1" selected="0">
            <x v="2"/>
          </reference>
        </references>
      </pivotArea>
    </chartFormat>
    <chartFormat chart="8" format="28" series="1">
      <pivotArea type="data" outline="0" fieldPosition="0">
        <references count="1">
          <reference field="4294967294" count="1" selected="0">
            <x v="3"/>
          </reference>
        </references>
      </pivotArea>
    </chartFormat>
    <chartFormat chart="8" format="29" series="1">
      <pivotArea type="data" outline="0" fieldPosition="0">
        <references count="1">
          <reference field="4294967294" count="1" selected="0">
            <x v="4"/>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4" format="3" series="1">
      <pivotArea type="data" outline="0" fieldPosition="0">
        <references count="1">
          <reference field="4294967294" count="1" selected="0">
            <x v="3"/>
          </reference>
        </references>
      </pivotArea>
    </chartFormat>
    <chartFormat chart="14" format="4" series="1">
      <pivotArea type="data" outline="0" fieldPosition="0">
        <references count="1">
          <reference field="4294967294" count="1" selected="0">
            <x v="4"/>
          </reference>
        </references>
      </pivotArea>
    </chartFormat>
    <chartFormat chart="16" format="10" series="1">
      <pivotArea type="data" outline="0" fieldPosition="0">
        <references count="1">
          <reference field="4294967294" count="1" selected="0">
            <x v="0"/>
          </reference>
        </references>
      </pivotArea>
    </chartFormat>
    <chartFormat chart="16" format="11" series="1">
      <pivotArea type="data" outline="0" fieldPosition="0">
        <references count="1">
          <reference field="4294967294" count="1" selected="0">
            <x v="1"/>
          </reference>
        </references>
      </pivotArea>
    </chartFormat>
    <chartFormat chart="16" format="12" series="1">
      <pivotArea type="data" outline="0" fieldPosition="0">
        <references count="1">
          <reference field="4294967294" count="1" selected="0">
            <x v="2"/>
          </reference>
        </references>
      </pivotArea>
    </chartFormat>
    <chartFormat chart="16" format="13" series="1">
      <pivotArea type="data" outline="0" fieldPosition="0">
        <references count="1">
          <reference field="4294967294" count="1" selected="0">
            <x v="3"/>
          </reference>
        </references>
      </pivotArea>
    </chartFormat>
    <chartFormat chart="16" format="14" series="1">
      <pivotArea type="data" outline="0" fieldPosition="0">
        <references count="1">
          <reference field="4294967294" count="1" selected="0">
            <x v="4"/>
          </reference>
        </references>
      </pivotArea>
    </chartFormat>
    <chartFormat chart="18" format="5" series="1">
      <pivotArea type="data" outline="0" fieldPosition="0">
        <references count="1">
          <reference field="4294967294" count="1" selected="0">
            <x v="0"/>
          </reference>
        </references>
      </pivotArea>
    </chartFormat>
    <chartFormat chart="18" format="6" series="1">
      <pivotArea type="data" outline="0" fieldPosition="0">
        <references count="1">
          <reference field="4294967294" count="1" selected="0">
            <x v="1"/>
          </reference>
        </references>
      </pivotArea>
    </chartFormat>
    <chartFormat chart="18" format="7" series="1">
      <pivotArea type="data" outline="0" fieldPosition="0">
        <references count="1">
          <reference field="4294967294" count="1" selected="0">
            <x v="2"/>
          </reference>
        </references>
      </pivotArea>
    </chartFormat>
    <chartFormat chart="18" format="8" series="1">
      <pivotArea type="data" outline="0" fieldPosition="0">
        <references count="1">
          <reference field="4294967294" count="1" selected="0">
            <x v="3"/>
          </reference>
        </references>
      </pivotArea>
    </chartFormat>
    <chartFormat chart="18" format="9" series="1">
      <pivotArea type="data" outline="0" fieldPosition="0">
        <references count="1">
          <reference field="4294967294" count="1" selected="0">
            <x v="4"/>
          </reference>
        </references>
      </pivotArea>
    </chartFormat>
    <chartFormat chart="18" format="8" series="1">
      <pivotArea type="data" outline="0" fieldPosition="0">
        <references count="1">
          <reference field="4294967294" count="1" selected="0">
            <x v="0"/>
          </reference>
        </references>
      </pivotArea>
    </chartFormat>
    <chartFormat chart="18" format="9" series="1">
      <pivotArea type="data" outline="0" fieldPosition="0">
        <references count="1">
          <reference field="4294967294" count="1" selected="0">
            <x v="1"/>
          </reference>
        </references>
      </pivotArea>
    </chartFormat>
    <chartFormat chart="18" format="10" series="1">
      <pivotArea type="data" outline="0" fieldPosition="0">
        <references count="1">
          <reference field="4294967294" count="1" selected="0">
            <x v="2"/>
          </reference>
        </references>
      </pivotArea>
    </chartFormat>
    <chartFormat chart="18" format="11" series="1">
      <pivotArea type="data" outline="0" fieldPosition="0">
        <references count="1">
          <reference field="4294967294" count="1" selected="0">
            <x v="3"/>
          </reference>
        </references>
      </pivotArea>
    </chartFormat>
    <chartFormat chart="18" format="12" series="1">
      <pivotArea type="data" outline="0" fieldPosition="0">
        <references count="1">
          <reference field="4294967294" count="1" selected="0">
            <x v="4"/>
          </reference>
        </references>
      </pivotArea>
    </chartFormat>
    <chartFormat chart="20" format="13" series="1">
      <pivotArea type="data" outline="0" fieldPosition="0">
        <references count="1">
          <reference field="4294967294" count="1" selected="0">
            <x v="0"/>
          </reference>
        </references>
      </pivotArea>
    </chartFormat>
    <chartFormat chart="20" format="14" series="1">
      <pivotArea type="data" outline="0" fieldPosition="0">
        <references count="1">
          <reference field="4294967294" count="1" selected="0">
            <x v="1"/>
          </reference>
        </references>
      </pivotArea>
    </chartFormat>
    <chartFormat chart="20" format="15" series="1">
      <pivotArea type="data" outline="0" fieldPosition="0">
        <references count="1">
          <reference field="4294967294" count="1" selected="0">
            <x v="2"/>
          </reference>
        </references>
      </pivotArea>
    </chartFormat>
    <chartFormat chart="20" format="16" series="1">
      <pivotArea type="data" outline="0" fieldPosition="0">
        <references count="1">
          <reference field="4294967294" count="1" selected="0">
            <x v="3"/>
          </reference>
        </references>
      </pivotArea>
    </chartFormat>
    <chartFormat chart="20" format="17"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2">
    <filter fld="63" type="captionNotEqual" evalOrder="-1" id="6" stringValue1="(blank)">
      <autoFilter ref="A1">
        <filterColumn colId="0">
          <customFilters>
            <customFilter operator="notEqual" val="(blank)"/>
          </customFilters>
        </filterColumn>
      </autoFilter>
    </filter>
    <filter fld="63" type="count" evalOrder="-1" id="5" iMeasureFld="3">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2DB1584-1465-4884-8C48-72C3F39845CA}" name="PivotTable6" cacheId="27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chartFormat="10" rowHeaderCaption="Top 10 TLDs by Total Last Mod Files in Past Year">
  <location ref="A1:F11" firstHeaderRow="0" firstDataRow="1" firstDataCol="1"/>
  <pivotFields count="64">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defaultSubtotal="0">
      <items count="3743">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s>
      <autoSortScope>
        <pivotArea dataOnly="0" outline="0" fieldPosition="0">
          <references count="1">
            <reference field="4294967294" count="1" selected="0">
              <x v="3"/>
            </reference>
          </references>
        </pivotArea>
      </autoSortScope>
    </pivotField>
  </pivotFields>
  <rowFields count="1">
    <field x="63"/>
  </rowFields>
  <rowItems count="10">
    <i>
      <x v="2755"/>
    </i>
    <i>
      <x v="2672"/>
    </i>
    <i>
      <x v="2641"/>
    </i>
    <i>
      <x v="2725"/>
    </i>
    <i>
      <x v="2777"/>
    </i>
    <i>
      <x v="2736"/>
    </i>
    <i>
      <x v="3643"/>
    </i>
    <i>
      <x v="3610"/>
    </i>
    <i>
      <x v="3140"/>
    </i>
    <i>
      <x v="2534"/>
    </i>
  </rowItems>
  <colFields count="1">
    <field x="-2"/>
  </colFields>
  <colItems count="5">
    <i>
      <x/>
    </i>
    <i i="1">
      <x v="1"/>
    </i>
    <i i="2">
      <x v="2"/>
    </i>
    <i i="3">
      <x v="3"/>
    </i>
    <i i="4">
      <x v="4"/>
    </i>
  </colItems>
  <dataFields count="5">
    <dataField name="Last Modified Files - Past 24 Hours" fld="27" baseField="0" baseItem="0"/>
    <dataField name="Last Modified Files - Past Week" fld="30" baseField="0" baseItem="0"/>
    <dataField name="Last Modified Files - Past 30 Days" fld="33" baseField="0" baseItem="0"/>
    <dataField name="Last Modified Files - Past Year" fld="36" baseField="0" baseItem="0"/>
    <dataField name="Total Files per TLD" fld="3" baseField="0" baseItem="0"/>
  </dataFields>
  <formats count="7">
    <format dxfId="25">
      <pivotArea dataOnly="0" labelOnly="1" outline="0" axis="axisValues" fieldPosition="0"/>
    </format>
    <format dxfId="26">
      <pivotArea outline="0" collapsedLevelsAreSubtotals="1" fieldPosition="0"/>
    </format>
    <format dxfId="27">
      <pivotArea dataOnly="0" labelOnly="1" outline="0" fieldPosition="0">
        <references count="1">
          <reference field="4294967294" count="4">
            <x v="0"/>
            <x v="1"/>
            <x v="2"/>
            <x v="3"/>
          </reference>
        </references>
      </pivotArea>
    </format>
    <format dxfId="28">
      <pivotArea type="all" dataOnly="0" outline="0" fieldPosition="0"/>
    </format>
    <format dxfId="29">
      <pivotArea outline="0" collapsedLevelsAreSubtotals="1" fieldPosition="0"/>
    </format>
    <format dxfId="30">
      <pivotArea field="63" type="button" dataOnly="0" labelOnly="1" outline="0" axis="axisRow" fieldPosition="0"/>
    </format>
    <format dxfId="31">
      <pivotArea dataOnly="0" labelOnly="1" outline="0" fieldPosition="0">
        <references count="1">
          <reference field="4294967294" count="5">
            <x v="0"/>
            <x v="1"/>
            <x v="2"/>
            <x v="3"/>
            <x v="4"/>
          </reference>
        </references>
      </pivotArea>
    </format>
  </formats>
  <conditionalFormats count="5">
    <conditionalFormat priority="1">
      <pivotAreas count="1">
        <pivotArea type="data" outline="0" collapsedLevelsAreSubtotals="1" fieldPosition="0">
          <references count="1">
            <reference field="4294967294" count="1" selected="0">
              <x v="4"/>
            </reference>
          </references>
        </pivotArea>
      </pivotAreas>
    </conditionalFormat>
    <conditionalFormat priority="2">
      <pivotAreas count="1">
        <pivotArea type="data" outline="0" collapsedLevelsAreSubtotals="1" fieldPosition="0">
          <references count="1">
            <reference field="4294967294" count="1" selected="0">
              <x v="3"/>
            </reference>
          </references>
        </pivotArea>
      </pivotAreas>
    </conditionalFormat>
    <conditionalFormat priority="6">
      <pivotAreas count="1">
        <pivotArea type="data" outline="0" collapsedLevelsAreSubtotals="1" fieldPosition="0">
          <references count="1">
            <reference field="4294967294" count="1" selected="0">
              <x v="0"/>
            </reference>
          </references>
        </pivotArea>
      </pivotAreas>
    </conditionalFormat>
    <conditionalFormat priority="5">
      <pivotAreas count="1">
        <pivotArea outline="0" fieldPosition="0">
          <references count="1">
            <reference field="4294967294" count="1">
              <x v="1"/>
            </reference>
          </references>
        </pivotArea>
      </pivotAreas>
    </conditionalFormat>
    <conditionalFormat priority="3">
      <pivotAreas count="1">
        <pivotArea outline="0" fieldPosition="0">
          <references count="1">
            <reference field="4294967294" count="1">
              <x v="2"/>
            </reference>
          </references>
        </pivotArea>
      </pivotAreas>
    </conditionalFormat>
  </conditionalFormats>
  <chartFormats count="15">
    <chartFormat chart="5" format="15" series="1">
      <pivotArea type="data" outline="0" fieldPosition="0">
        <references count="1">
          <reference field="4294967294" count="1" selected="0">
            <x v="3"/>
          </reference>
        </references>
      </pivotArea>
    </chartFormat>
    <chartFormat chart="5" format="16" series="1">
      <pivotArea type="data" outline="0" fieldPosition="0">
        <references count="1">
          <reference field="4294967294" count="1" selected="0">
            <x v="0"/>
          </reference>
        </references>
      </pivotArea>
    </chartFormat>
    <chartFormat chart="5" format="17" series="1">
      <pivotArea type="data" outline="0" fieldPosition="0">
        <references count="1">
          <reference field="4294967294" count="1" selected="0">
            <x v="1"/>
          </reference>
        </references>
      </pivotArea>
    </chartFormat>
    <chartFormat chart="5" format="18" series="1">
      <pivotArea type="data" outline="0" fieldPosition="0">
        <references count="1">
          <reference field="4294967294" count="1" selected="0">
            <x v="2"/>
          </reference>
        </references>
      </pivotArea>
    </chartFormat>
    <chartFormat chart="5" format="19" series="1">
      <pivotArea type="data" outline="0" fieldPosition="0">
        <references count="1">
          <reference field="4294967294" count="1" selected="0">
            <x v="4"/>
          </reference>
        </references>
      </pivotArea>
    </chartFormat>
    <chartFormat chart="9" format="13" series="1">
      <pivotArea type="data" outline="0" fieldPosition="0">
        <references count="1">
          <reference field="4294967294" count="1" selected="0">
            <x v="0"/>
          </reference>
        </references>
      </pivotArea>
    </chartFormat>
    <chartFormat chart="9" format="14" series="1">
      <pivotArea type="data" outline="0" fieldPosition="0">
        <references count="1">
          <reference field="4294967294" count="1" selected="0">
            <x v="1"/>
          </reference>
        </references>
      </pivotArea>
    </chartFormat>
    <chartFormat chart="9" format="15" series="1">
      <pivotArea type="data" outline="0" fieldPosition="0">
        <references count="1">
          <reference field="4294967294" count="1" selected="0">
            <x v="2"/>
          </reference>
        </references>
      </pivotArea>
    </chartFormat>
    <chartFormat chart="9" format="16" series="1">
      <pivotArea type="data" outline="0" fieldPosition="0">
        <references count="1">
          <reference field="4294967294" count="1" selected="0">
            <x v="3"/>
          </reference>
        </references>
      </pivotArea>
    </chartFormat>
    <chartFormat chart="9" format="17" series="1">
      <pivotArea type="data" outline="0" fieldPosition="0">
        <references count="1">
          <reference field="4294967294" count="1" selected="0">
            <x v="4"/>
          </reference>
        </references>
      </pivotArea>
    </chartFormat>
    <chartFormat chart="7" format="13" series="1">
      <pivotArea type="data" outline="0" fieldPosition="0">
        <references count="1">
          <reference field="4294967294" count="1" selected="0">
            <x v="0"/>
          </reference>
        </references>
      </pivotArea>
    </chartFormat>
    <chartFormat chart="7" format="14" series="1">
      <pivotArea type="data" outline="0" fieldPosition="0">
        <references count="1">
          <reference field="4294967294" count="1" selected="0">
            <x v="1"/>
          </reference>
        </references>
      </pivotArea>
    </chartFormat>
    <chartFormat chart="7" format="15" series="1">
      <pivotArea type="data" outline="0" fieldPosition="0">
        <references count="1">
          <reference field="4294967294" count="1" selected="0">
            <x v="2"/>
          </reference>
        </references>
      </pivotArea>
    </chartFormat>
    <chartFormat chart="7" format="16" series="1">
      <pivotArea type="data" outline="0" fieldPosition="0">
        <references count="1">
          <reference field="4294967294" count="1" selected="0">
            <x v="3"/>
          </reference>
        </references>
      </pivotArea>
    </chartFormat>
    <chartFormat chart="7" format="17"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2">
    <filter fld="63" type="captionNotEqual" evalOrder="-1" id="8" stringValue1="(blank)">
      <autoFilter ref="A1">
        <filterColumn colId="0">
          <customFilters>
            <customFilter operator="notEqual" val="(blank)"/>
          </customFilters>
        </filterColumn>
      </autoFilter>
    </filter>
    <filter fld="63" type="count" evalOrder="-1" id="7" iMeasureFld="3">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7C6AC0C5-9CC3-43B1-925D-95DE3223E972}" name="PivotTable1" cacheId="23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rowHeaderCaption="Legacy TLDs">
  <location ref="A1:H237" firstHeaderRow="0" firstDataRow="1" firstDataCol="1"/>
  <pivotFields count="65">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3765">
        <item m="1" x="3590"/>
        <item x="1871"/>
        <item m="1" x="1873"/>
        <item m="1" x="3641"/>
        <item m="1" x="2507"/>
        <item m="1" x="2218"/>
        <item m="1" x="3375"/>
        <item m="1" x="3296"/>
        <item m="1" x="3240"/>
        <item m="1" x="3331"/>
        <item m="1" x="2963"/>
        <item m="1" x="2389"/>
        <item m="1" x="2347"/>
        <item m="1" x="2042"/>
        <item m="1" x="3305"/>
        <item m="1" x="2652"/>
        <item m="1" x="2544"/>
        <item m="1" x="2795"/>
        <item m="1" x="3196"/>
        <item m="1" x="3052"/>
        <item m="1" x="3004"/>
        <item m="1" x="2436"/>
        <item m="1" x="2791"/>
        <item m="1" x="2119"/>
        <item m="1" x="2634"/>
        <item m="1" x="2571"/>
        <item m="1" x="2435"/>
        <item m="1" x="2751"/>
        <item m="1" x="3592"/>
        <item m="1" x="3509"/>
        <item m="1" x="3436"/>
        <item m="1" x="3359"/>
        <item m="1" x="2415"/>
        <item m="1" x="3541"/>
        <item m="1" x="3242"/>
        <item m="1" x="1947"/>
        <item m="1" x="2267"/>
        <item m="1" x="3752"/>
        <item m="1" x="2478"/>
        <item m="1" x="3295"/>
        <item m="1" x="3195"/>
        <item m="1" x="3539"/>
        <item m="1" x="3672"/>
        <item m="1" x="3114"/>
        <item m="1" x="2889"/>
        <item m="1" x="2299"/>
        <item m="1" x="2266"/>
        <item m="1" x="3572"/>
        <item m="1" x="3200"/>
        <item m="1" x="3197"/>
        <item m="1" x="3632"/>
        <item m="1" x="3333"/>
        <item m="1" x="3349"/>
        <item m="1" x="3365"/>
        <item m="1" x="3525"/>
        <item m="1" x="2252"/>
        <item m="1" x="2072"/>
        <item m="1" x="2710"/>
        <item m="1" x="2917"/>
        <item m="1" x="2822"/>
        <item m="1" x="3280"/>
        <item m="1" x="3410"/>
        <item m="1" x="3682"/>
        <item m="1" x="2973"/>
        <item m="1" x="3137"/>
        <item m="1" x="2741"/>
        <item m="1" x="2368"/>
        <item m="1" x="3384"/>
        <item m="1" x="3222"/>
        <item m="1" x="2207"/>
        <item m="1" x="2642"/>
        <item m="1" x="3237"/>
        <item m="1" x="2502"/>
        <item m="1" x="3198"/>
        <item m="1" x="3124"/>
        <item m="1" x="3763"/>
        <item m="1" x="3553"/>
        <item m="1" x="2039"/>
        <item m="1" x="1880"/>
        <item m="1" x="2481"/>
        <item m="1" x="2004"/>
        <item m="1" x="1963"/>
        <item m="1" x="2066"/>
        <item m="1" x="3446"/>
        <item m="1" x="3371"/>
        <item m="1" x="2820"/>
        <item m="1" x="2174"/>
        <item m="1" x="2727"/>
        <item m="1" x="3696"/>
        <item m="1" x="3299"/>
        <item m="1" x="2023"/>
        <item m="1" x="2954"/>
        <item m="1" x="3574"/>
        <item m="1" x="2484"/>
        <item m="1" x="2283"/>
        <item m="1" x="2434"/>
        <item m="1" x="2363"/>
        <item m="1" x="2860"/>
        <item m="1" x="2801"/>
        <item m="1" x="2724"/>
        <item m="1" x="2262"/>
        <item m="1" x="2244"/>
        <item m="1" x="3475"/>
        <item m="1" x="2613"/>
        <item m="1" x="3003"/>
        <item m="1" x="1986"/>
        <item m="1" x="2000"/>
        <item m="1" x="2331"/>
        <item m="1" x="3172"/>
        <item m="1" x="3397"/>
        <item m="1" x="3747"/>
        <item m="1" x="2426"/>
        <item m="1" x="2094"/>
        <item m="1" x="2013"/>
        <item m="1" x="1938"/>
        <item m="1" x="2899"/>
        <item m="1" x="3549"/>
        <item m="1" x="3673"/>
        <item m="1" x="2630"/>
        <item m="1" x="2373"/>
        <item m="1" x="3334"/>
        <item m="1" x="3289"/>
        <item m="1" x="2770"/>
        <item m="1" x="2679"/>
        <item m="1" x="3636"/>
        <item m="1" x="2708"/>
        <item m="1" x="2220"/>
        <item m="1" x="2456"/>
        <item m="1" x="2010"/>
        <item m="1" x="2782"/>
        <item m="1" x="2600"/>
        <item m="1" x="2779"/>
        <item m="1" x="3228"/>
        <item m="1" x="2277"/>
        <item m="1" x="3510"/>
        <item m="1" x="2958"/>
        <item m="1" x="3564"/>
        <item m="1" x="1966"/>
        <item m="1" x="3722"/>
        <item m="1" x="2683"/>
        <item m="1" x="2312"/>
        <item m="1" x="3741"/>
        <item m="1" x="2177"/>
        <item m="1" x="2198"/>
        <item m="1" x="1974"/>
        <item m="1" x="2178"/>
        <item m="1" x="3187"/>
        <item m="1" x="3669"/>
        <item m="1" x="2421"/>
        <item m="1" x="3511"/>
        <item m="1" x="1967"/>
        <item m="1" x="3134"/>
        <item m="1" x="2821"/>
        <item m="1" x="2880"/>
        <item m="1" x="2487"/>
        <item m="1" x="3370"/>
        <item m="1" x="2293"/>
        <item m="1" x="2781"/>
        <item m="1" x="2185"/>
        <item m="1" x="3106"/>
        <item m="1" x="2808"/>
        <item m="1" x="2682"/>
        <item m="1" x="3343"/>
        <item m="1" x="1962"/>
        <item m="1" x="3230"/>
        <item m="1" x="2111"/>
        <item m="1" x="3007"/>
        <item m="1" x="2449"/>
        <item m="1" x="3217"/>
        <item m="1" x="3203"/>
        <item m="1" x="3335"/>
        <item m="1" x="3035"/>
        <item m="1" x="3621"/>
        <item m="1" x="2762"/>
        <item m="1" x="3620"/>
        <item m="1" x="2697"/>
        <item m="1" x="3260"/>
        <item m="1" x="3757"/>
        <item m="1" x="3202"/>
        <item m="1" x="3640"/>
        <item m="1" x="2236"/>
        <item m="1" x="2167"/>
        <item m="1" x="3455"/>
        <item m="1" x="1897"/>
        <item m="1" x="2124"/>
        <item m="1" x="2732"/>
        <item m="1" x="2945"/>
        <item m="1" x="3583"/>
        <item m="1" x="2595"/>
        <item m="1" x="3386"/>
        <item m="1" x="3409"/>
        <item m="1" x="3362"/>
        <item m="1" x="2257"/>
        <item m="1" x="3483"/>
        <item m="1" x="3332"/>
        <item m="1" x="3164"/>
        <item m="1" x="2075"/>
        <item m="1" x="3665"/>
        <item m="1" x="2125"/>
        <item m="1" x="3351"/>
        <item m="1" x="2804"/>
        <item m="1" x="2672"/>
        <item m="1" x="2114"/>
        <item m="1" x="2760"/>
        <item m="1" x="1885"/>
        <item m="1" x="2597"/>
        <item m="1" x="3428"/>
        <item m="1" x="3272"/>
        <item m="1" x="2663"/>
        <item m="1" x="2677"/>
        <item m="1" x="3254"/>
        <item m="1" x="3407"/>
        <item m="1" x="3663"/>
        <item m="1" x="1970"/>
        <item m="1" x="2288"/>
        <item m="1" x="2466"/>
        <item m="1" x="2689"/>
        <item m="1" x="2231"/>
        <item m="1" x="3448"/>
        <item m="1" x="1998"/>
        <item m="1" x="2247"/>
        <item m="1" x="2872"/>
        <item m="1" x="2084"/>
        <item m="1" x="2413"/>
        <item m="1" x="3232"/>
        <item m="1" x="2166"/>
        <item m="1" x="2609"/>
        <item m="1" x="3698"/>
        <item m="1" x="3143"/>
        <item m="1" x="2238"/>
        <item m="1" x="2407"/>
        <item m="1" x="2835"/>
        <item m="1" x="2467"/>
        <item m="1" x="3219"/>
        <item m="1" x="2841"/>
        <item m="1" x="1997"/>
        <item m="1" x="2854"/>
        <item m="1" x="2486"/>
        <item m="1" x="3166"/>
        <item m="1" x="2590"/>
        <item m="1" x="2882"/>
        <item m="1" x="3628"/>
        <item m="1" x="2891"/>
        <item m="1" x="3470"/>
        <item m="1" x="2076"/>
        <item m="1" x="3742"/>
        <item m="1" x="2187"/>
        <item m="1" x="2735"/>
        <item m="1" x="2213"/>
        <item m="1" x="2068"/>
        <item m="1" x="2321"/>
        <item m="1" x="2180"/>
        <item m="1" x="2416"/>
        <item m="1" x="2533"/>
        <item m="1" x="3692"/>
        <item m="1" x="3736"/>
        <item m="1" x="3664"/>
        <item m="1" x="2674"/>
        <item m="1" x="2411"/>
        <item m="1" x="2337"/>
        <item m="1" x="3587"/>
        <item m="1" x="1953"/>
        <item m="1" x="3430"/>
        <item m="1" x="2237"/>
        <item m="1" x="3136"/>
        <item m="1" x="2209"/>
        <item m="1" x="3704"/>
        <item m="1" x="3691"/>
        <item m="1" x="2145"/>
        <item m="1" x="3270"/>
        <item m="1" x="2306"/>
        <item m="1" x="3670"/>
        <item m="1" x="1920"/>
        <item m="1" x="3223"/>
        <item m="1" x="2029"/>
        <item m="1" x="3662"/>
        <item m="1" x="2450"/>
        <item m="1" x="3554"/>
        <item m="1" x="3336"/>
        <item m="1" x="2089"/>
        <item m="1" x="2181"/>
        <item m="1" x="3054"/>
        <item m="1" x="3408"/>
        <item m="1" x="3096"/>
        <item m="1" x="2812"/>
        <item m="1" x="2365"/>
        <item m="1" x="3167"/>
        <item m="1" x="3105"/>
        <item m="1" x="3435"/>
        <item m="1" x="3062"/>
        <item m="1" x="3451"/>
        <item m="1" x="3091"/>
        <item m="1" x="2700"/>
        <item m="1" x="2352"/>
        <item m="1" x="3255"/>
        <item m="1" x="2739"/>
        <item m="1" x="3173"/>
        <item m="1" x="1917"/>
        <item m="1" x="3507"/>
        <item m="1" x="3290"/>
        <item m="1" x="1905"/>
        <item m="1" x="3389"/>
        <item m="1" x="3262"/>
        <item m="1" x="2940"/>
        <item m="1" x="3694"/>
        <item m="1" x="3301"/>
        <item m="1" x="2688"/>
        <item m="1" x="2327"/>
        <item m="1" x="3495"/>
        <item m="1" x="2341"/>
        <item m="1" x="2043"/>
        <item m="1" x="2633"/>
        <item m="1" x="2515"/>
        <item m="1" x="2944"/>
        <item m="1" x="2846"/>
        <item m="1" x="3630"/>
        <item m="1" x="2640"/>
        <item m="1" x="2440"/>
        <item m="1" x="2298"/>
        <item m="1" x="2460"/>
        <item m="1" x="2071"/>
        <item m="1" x="3101"/>
        <item m="1" x="3750"/>
        <item m="1" x="3269"/>
        <item m="1" x="2040"/>
        <item m="1" x="3153"/>
        <item m="1" x="3078"/>
        <item m="1" x="1951"/>
        <item m="1" x="3308"/>
        <item m="1" x="3542"/>
        <item m="1" x="2021"/>
        <item m="1" x="2406"/>
        <item m="1" x="2788"/>
        <item m="1" x="3330"/>
        <item m="1" x="3618"/>
        <item m="1" x="2602"/>
        <item m="1" x="2530"/>
        <item m="1" x="3517"/>
        <item m="1" x="3213"/>
        <item m="1" x="3093"/>
        <item m="1" x="2702"/>
        <item m="1" x="1922"/>
        <item m="1" x="3488"/>
        <item m="1" x="2353"/>
        <item m="1" x="2297"/>
        <item m="1" x="2246"/>
        <item m="1" x="3070"/>
        <item m="1" x="3345"/>
        <item m="1" x="3591"/>
        <item m="1" x="3383"/>
        <item m="1" x="2086"/>
        <item m="1" x="3638"/>
        <item m="1" x="3095"/>
        <item m="1" x="3235"/>
        <item m="1" x="2192"/>
        <item m="1" x="2446"/>
        <item m="1" x="3059"/>
        <item m="1" x="2669"/>
        <item m="1" x="3302"/>
        <item m="1" x="3087"/>
        <item m="1" x="2971"/>
        <item m="1" x="2861"/>
        <item m="1" x="2147"/>
        <item m="1" x="2402"/>
        <item m="1" x="2877"/>
        <item m="1" x="3405"/>
        <item m="1" x="2470"/>
        <item m="1" x="2863"/>
        <item m="1" x="1924"/>
        <item m="1" x="3393"/>
        <item m="1" x="3762"/>
        <item m="1" x="3668"/>
        <item m="1" x="3432"/>
        <item m="1" x="2837"/>
        <item m="1" x="2690"/>
        <item m="1" x="3112"/>
        <item m="1" x="2984"/>
        <item m="1" x="2398"/>
        <item m="1" x="2033"/>
        <item m="1" x="2712"/>
        <item m="1" x="2126"/>
        <item m="1" x="3199"/>
        <item m="1" x="2060"/>
        <item m="1" x="2617"/>
        <item m="1" x="2553"/>
        <item m="1" x="2197"/>
        <item m="1" x="2545"/>
        <item m="1" x="2637"/>
        <item m="1" x="2223"/>
        <item m="1" x="3069"/>
        <item m="1" x="3244"/>
        <item m="1" x="3138"/>
        <item m="1" x="2703"/>
        <item m="1" x="1944"/>
        <item m="1" x="2800"/>
        <item m="1" x="1934"/>
        <item m="1" x="3482"/>
        <item m="1" x="3250"/>
        <item m="1" x="1952"/>
        <item m="1" x="3579"/>
        <item m="1" x="2203"/>
        <item m="1" x="3005"/>
        <item m="1" x="2923"/>
        <item m="1" x="2827"/>
        <item m="1" x="1973"/>
        <item m="1" x="3437"/>
        <item m="1" x="3291"/>
        <item m="1" x="3622"/>
        <item m="1" x="3460"/>
        <item m="1" x="2605"/>
        <item m="1" x="2320"/>
        <item m="1" x="2179"/>
        <item m="1" x="2786"/>
        <item m="1" x="2618"/>
        <item m="1" x="3476"/>
        <item m="1" x="3396"/>
        <item m="1" x="3327"/>
        <item m="1" x="2103"/>
        <item m="1" x="3651"/>
        <item m="1" x="3027"/>
        <item m="1" x="2509"/>
        <item m="1" x="2375"/>
        <item m="1" x="3353"/>
        <item m="1" x="3061"/>
        <item m="1" x="2843"/>
        <item m="1" x="1981"/>
        <item m="1" x="3449"/>
        <item m="1" x="3209"/>
        <item m="1" x="3534"/>
        <item m="1" x="2408"/>
        <item m="1" x="2798"/>
        <item m="1" x="2488"/>
        <item m="1" x="3644"/>
        <item m="1" x="3559"/>
        <item m="1" x="3580"/>
        <item m="1" x="3352"/>
        <item m="1" x="1895"/>
        <item m="1" x="2366"/>
        <item m="1" x="2661"/>
        <item m="1" x="2684"/>
        <item m="1" x="2157"/>
        <item m="1" x="1931"/>
        <item m="1" x="3729"/>
        <item m="1" x="2764"/>
        <item m="1" x="2531"/>
        <item m="1" x="2784"/>
        <item m="1" x="3471"/>
        <item m="1" x="3391"/>
        <item m="1" x="3324"/>
        <item m="1" x="3503"/>
        <item m="1" x="2284"/>
        <item m="1" x="2050"/>
        <item m="1" x="3443"/>
        <item m="1" x="3076"/>
        <item m="1" x="3719"/>
        <item m="1" x="3627"/>
        <item m="1" x="3461"/>
        <item m="1" x="2774"/>
        <item m="1" x="2403"/>
        <item m="1" x="2878"/>
        <item m="1" x="2719"/>
        <item m="1" x="2482"/>
        <item m="1" x="3550"/>
        <item m="1" x="3141"/>
        <item m="1" x="2736"/>
        <item m="1" x="2273"/>
        <item m="1" x="3687"/>
        <item m="1" x="3595"/>
        <item m="1" x="2063"/>
        <item m="1" x="2918"/>
        <item m="1" x="2824"/>
        <item m="1" x="2748"/>
        <item m="1" x="2654"/>
        <item m="1" x="2518"/>
        <item m="1" x="2768"/>
        <item m="1" x="1925"/>
        <item m="1" x="2785"/>
        <item m="1" x="2705"/>
        <item m="1" x="2550"/>
        <item m="1" x="3236"/>
        <item m="1" x="3132"/>
        <item m="1" x="2888"/>
        <item m="1" x="2494"/>
        <item m="1" x="3418"/>
        <item m="1" x="3162"/>
        <item m="1" x="2916"/>
        <item m="1" x="1964"/>
        <item m="1" x="3356"/>
        <item m="1" x="3284"/>
        <item m="1" x="2055"/>
        <item m="1" x="1991"/>
        <item m="1" x="1901"/>
        <item m="1" x="3610"/>
        <item m="1" x="2505"/>
        <item m="1" x="2372"/>
        <item m="1" x="3050"/>
        <item m="1" x="2838"/>
        <item m="1" x="2528"/>
        <item m="1" x="3445"/>
        <item m="1" x="2968"/>
        <item m="1" x="3533"/>
        <item m="1" x="3464"/>
        <item m="1" x="3225"/>
        <item m="1" x="2987"/>
        <item m="1" x="1935"/>
        <item m="1" x="3739"/>
        <item m="1" x="3552"/>
        <item m="1" x="2483"/>
        <item m="1" x="2423"/>
        <item m="1" x="2280"/>
        <item m="1" x="2130"/>
        <item m="1" x="2906"/>
        <item m="1" x="2575"/>
        <item m="1" x="3350"/>
        <item m="1" x="3273"/>
        <item m="1" x="2933"/>
        <item m="1" x="1888"/>
        <item m="1" x="3441"/>
        <item m="1" x="3366"/>
        <item m="1" x="3204"/>
        <item m="1" x="3716"/>
        <item m="1" x="2656"/>
        <item m="1" x="2589"/>
        <item m="1" x="2381"/>
        <item m="1" x="2310"/>
        <item m="1" x="2240"/>
        <item m="1" x="2606"/>
        <item m="1" x="2322"/>
        <item m="1" x="3098"/>
        <item m="1" x="2866"/>
        <item m="1" x="1928"/>
        <item m="1" x="3329"/>
        <item m="1" x="3000"/>
        <item m="1" x="2104"/>
        <item m="1" x="3748"/>
        <item m="1" x="3653"/>
        <item m="1" x="3570"/>
        <item m="1" x="2567"/>
        <item m="1" x="2497"/>
        <item m="1" x="2432"/>
        <item m="1" x="2358"/>
        <item m="1" x="2516"/>
        <item m="1" x="3357"/>
        <item m="1" x="3065"/>
        <item m="1" x="3702"/>
        <item m="1" x="3521"/>
        <item m="1" x="3306"/>
        <item m="1" x="2153"/>
        <item m="1" x="2666"/>
        <item m="1" x="2463"/>
        <item m="1" x="2172"/>
        <item m="1" x="2099"/>
        <item m="1" x="2019"/>
        <item m="1" x="2859"/>
        <item m="1" x="3467"/>
        <item m="1" x="3320"/>
        <item m="1" x="3227"/>
        <item m="1" x="3122"/>
        <item m="1" x="2992"/>
        <item m="1" x="3561"/>
        <item m="1" x="3485"/>
        <item m="1" x="3256"/>
        <item m="1" x="2260"/>
        <item m="1" x="2186"/>
        <item m="1" x="1956"/>
        <item m="1" x="2737"/>
        <item m="1" x="2442"/>
        <item m="1" x="2149"/>
        <item m="1" x="3277"/>
        <item m="1" x="3170"/>
        <item m="1" x="2836"/>
        <item m="1" x="2593"/>
        <item m="1" x="2461"/>
        <item m="1" x="3368"/>
        <item m="1" x="3075"/>
        <item m="1" x="2853"/>
        <item m="1" x="3718"/>
        <item m="1" x="2162"/>
        <item m="1" x="3737"/>
        <item m="1" x="2539"/>
        <item m="1" x="2397"/>
        <item m="1" x="2182"/>
        <item m="1" x="3103"/>
        <item m="1" x="2711"/>
        <item m="1" x="2418"/>
        <item m="1" x="3403"/>
        <item m="1" x="3751"/>
        <item m="1" x="3034"/>
        <item m="1" x="1971"/>
        <item m="1" x="1882"/>
        <item m="1" x="3678"/>
        <item m="1" x="3508"/>
        <item m="1" x="2823"/>
        <item m="1" x="2747"/>
        <item m="1" x="2848"/>
        <item m="1" x="2675"/>
        <item m="1" x="2604"/>
        <item m="1" x="3377"/>
        <item m="1" x="2864"/>
        <item m="1" x="2083"/>
        <item m="1" x="2102"/>
        <item m="1" x="3567"/>
        <item m="1" x="2195"/>
        <item m="1" x="2118"/>
        <item m="1" x="2037"/>
        <item m="1" x="2995"/>
        <item m="1" x="2354"/>
        <item m="1" x="2911"/>
        <item m="1" x="2646"/>
        <item m="1" x="3178"/>
        <item m="1" x="2279"/>
        <item m="1" x="2047"/>
        <item m="1" x="1898"/>
        <item m="1" x="3602"/>
        <item m="1" x="3514"/>
        <item m="1" x="2599"/>
        <item m="1" x="2386"/>
        <item m="1" x="2249"/>
        <item m="1" x="2171"/>
        <item m="1" x="3297"/>
        <item m="1" x="2856"/>
        <item m="1" x="3532"/>
        <item m="1" x="3463"/>
        <item m="1" x="2796"/>
        <item m="1" x="2090"/>
        <item m="1" x="3643"/>
        <item m="1" x="3411"/>
        <item m="1" x="3251"/>
        <item m="1" x="2184"/>
        <item m="1" x="2108"/>
        <item m="1" x="2713"/>
        <item m="1" x="2622"/>
        <item m="1" x="2479"/>
        <item m="1" x="2419"/>
        <item m="1" x="3139"/>
        <item m="1" x="2896"/>
        <item m="1" x="2733"/>
        <item m="1" x="2572"/>
        <item m="1" x="2364"/>
        <item m="1" x="3271"/>
        <item m="1" x="2924"/>
        <item m="1" x="2659"/>
        <item m="1" x="1884"/>
        <item m="1" x="3438"/>
        <item m="1" x="3360"/>
        <item m="1" x="3292"/>
        <item m="1" x="2289"/>
        <item m="1" x="2214"/>
        <item m="1" x="2061"/>
        <item m="1" x="2394"/>
        <item m="1" x="2258"/>
        <item m="1" x="3309"/>
        <item m="1" x="3221"/>
        <item m="1" x="3097"/>
        <item m="1" x="2787"/>
        <item m="1" x="2554"/>
        <item m="1" x="3635"/>
        <item m="1" x="3545"/>
        <item m="1" x="3398"/>
        <item m="1" x="3328"/>
        <item m="1" x="3243"/>
        <item m="1" x="3652"/>
        <item m="1" x="3569"/>
        <item m="1" x="2339"/>
        <item m="1" x="2268"/>
        <item m="1" x="2120"/>
        <item m="1" x="2038"/>
        <item m="1" x="3676"/>
        <item m="1" x="2491"/>
        <item m="1" x="3028"/>
        <item m="1" x="2913"/>
        <item m="1" x="2582"/>
        <item m="1" x="2511"/>
        <item m="1" x="2377"/>
        <item m="1" x="2942"/>
        <item m="1" x="2844"/>
        <item m="1" x="2761"/>
        <item m="1" x="2670"/>
        <item m="1" x="3604"/>
        <item m="1" x="3450"/>
        <item m="1" x="3303"/>
        <item m="1" x="3090"/>
        <item m="1" x="2079"/>
        <item m="1" x="2778"/>
        <item m="1" x="2471"/>
        <item m="1" x="2409"/>
        <item m="1" x="2883"/>
        <item m="1" x="2489"/>
        <item m="1" x="3645"/>
        <item m="1" x="3560"/>
        <item m="1" x="2205"/>
        <item m="1" x="2146"/>
        <item m="1" x="2074"/>
        <item m="1" x="3037"/>
        <item m="1" x="2383"/>
        <item m="1" x="3440"/>
        <item m="1" x="2773"/>
        <item m="1" x="3527"/>
        <item m="1" x="3316"/>
        <item m="1" x="3107"/>
        <item m="1" x="3547"/>
        <item m="1" x="2603"/>
        <item m="1" x="2532"/>
        <item m="1" x="2319"/>
        <item m="1" x="3215"/>
        <item m="1" x="2414"/>
        <item m="1" x="3537"/>
        <item m="1" x="3131"/>
        <item m="1" x="2729"/>
        <item m="1" x="2193"/>
        <item m="1" x="1874"/>
        <item m="1" x="3584"/>
        <item m="1" x="2051"/>
        <item m="1" x="2578"/>
        <item m="1" x="2370"/>
        <item m="1" x="3429"/>
        <item m="1" x="3048"/>
        <item m="1" x="2938"/>
        <item m="1" x="2757"/>
        <item m="1" x="2073"/>
        <item m="1" x="2329"/>
        <item m="1" x="2190"/>
        <item m="1" x="2112"/>
        <item m="1" x="2720"/>
        <item m="1" x="3480"/>
        <item m="1" x="2030"/>
        <item m="1" x="3497"/>
        <item m="1" x="3426"/>
        <item m="1" x="2342"/>
        <item m="1" x="1886"/>
        <item m="1" x="2635"/>
        <item m="1" x="2498"/>
        <item m="1" x="2291"/>
        <item m="1" x="2140"/>
        <item m="1" x="2065"/>
        <item m="1" x="3033"/>
        <item m="1" x="2750"/>
        <item m="1" x="2587"/>
        <item m="1" x="2453"/>
        <item m="1" x="3358"/>
        <item m="1" x="2676"/>
        <item m="1" x="3703"/>
        <item m="1" x="3379"/>
        <item m="1" x="2232"/>
        <item m="1" x="2154"/>
        <item m="1" x="1926"/>
        <item m="1" x="3634"/>
        <item m="1" x="3543"/>
        <item m="1" x="3473"/>
        <item m="1" x="3395"/>
        <item m="1" x="2706"/>
        <item m="1" x="2616"/>
        <item m="1" x="2551"/>
        <item m="1" x="2272"/>
        <item m="1" x="3238"/>
        <item m="1" x="3133"/>
        <item m="1" x="2802"/>
        <item m="1" x="2730"/>
        <item m="1" x="2565"/>
        <item m="1" x="2495"/>
        <item m="1" x="2429"/>
        <item m="1" x="3419"/>
        <item m="1" x="3029"/>
        <item m="1" x="2817"/>
        <item m="1" x="2034"/>
        <item m="1" x="3674"/>
        <item m="1" x="3586"/>
        <item m="1" x="3191"/>
        <item m="1" x="2350"/>
        <item m="1" x="3700"/>
        <item m="1" x="3520"/>
        <item m="1" x="2644"/>
        <item m="1" x="2303"/>
        <item m="1" x="2227"/>
        <item m="1" x="2151"/>
        <item m="1" x="3051"/>
        <item m="1" x="2858"/>
        <item m="1" x="2692"/>
        <item m="1" x="3721"/>
        <item m="1" x="3319"/>
        <item m="1" x="3118"/>
        <item m="1" x="2990"/>
        <item m="1" x="2011"/>
        <item m="1" x="3556"/>
        <item m="1" x="3414"/>
        <item m="1" x="2793"/>
        <item m="1" x="2425"/>
        <item m="1" x="3248"/>
        <item m="1" x="2907"/>
        <item m="1" x="2639"/>
        <item m="1" x="2576"/>
        <item m="1" x="3576"/>
        <item m="1" x="3275"/>
        <item m="1" x="2935"/>
        <item m="1" x="2832"/>
        <item m="1" x="2044"/>
        <item m="1" x="1976"/>
        <item m="1" x="1889"/>
        <item m="1" x="3597"/>
        <item m="1" x="3442"/>
        <item m="1" x="3367"/>
        <item m="1" x="3293"/>
        <item m="1" x="2362"/>
        <item m="1" x="2294"/>
        <item m="1" x="2069"/>
        <item m="1" x="1909"/>
        <item m="1" x="3625"/>
        <item m="1" x="2658"/>
        <item m="1" x="2520"/>
        <item m="1" x="2454"/>
        <item m="1" x="2382"/>
        <item m="1" x="2160"/>
        <item m="1" x="3067"/>
        <item m="1" x="2947"/>
        <item m="1" x="2680"/>
        <item m="1" x="2537"/>
        <item m="1" x="2324"/>
        <item m="1" x="3458"/>
        <item m="1" x="3381"/>
        <item m="1" x="3310"/>
        <item m="1" x="3100"/>
        <item m="1" x="2974"/>
        <item m="1" x="2789"/>
        <item m="1" x="2621"/>
        <item m="1" x="1929"/>
        <item m="1" x="3400"/>
        <item m="1" x="2253"/>
        <item m="1" x="2176"/>
        <item m="1" x="2106"/>
        <item m="1" x="3749"/>
        <item m="1" x="3492"/>
        <item m="1" x="3422"/>
        <item m="1" x="2568"/>
        <item m="1" x="2433"/>
        <item m="1" x="3267"/>
        <item m="1" x="2819"/>
        <item m="1" x="2746"/>
        <item m="1" x="3194"/>
        <item m="1" x="2847"/>
        <item m="1" x="1993"/>
        <item m="1" x="3612"/>
        <item m="1" x="3376"/>
        <item m="1" x="3307"/>
        <item m="1" x="2374"/>
        <item m="1" x="2305"/>
        <item m="1" x="2230"/>
        <item m="1" x="2081"/>
        <item m="1" x="3726"/>
        <item m="1" x="3538"/>
        <item m="1" x="2667"/>
        <item m="1" x="2464"/>
        <item m="1" x="2316"/>
        <item m="1" x="2173"/>
        <item m="1" x="2696"/>
        <item m="1" x="2546"/>
        <item m="1" x="2334"/>
        <item m="1" x="3322"/>
        <item m="1" x="3125"/>
        <item m="1" x="2799"/>
        <item m="1" x="3743"/>
        <item m="1" x="3646"/>
        <item m="1" x="3486"/>
        <item m="1" x="3415"/>
        <item m="1" x="3337"/>
        <item m="1" x="3258"/>
        <item m="1" x="3151"/>
        <item m="1" x="2261"/>
        <item m="1" x="3666"/>
        <item m="1" x="3581"/>
        <item m="1" x="3501"/>
        <item m="1" x="3431"/>
        <item m="1" x="2443"/>
        <item m="1" x="3171"/>
        <item m="1" x="3512"/>
        <item m="1" x="3369"/>
        <item m="1" x="3720"/>
        <item m="1" x="3462"/>
        <item m="1" x="3387"/>
        <item m="1" x="3224"/>
        <item m="1" x="2243"/>
        <item m="1" x="2163"/>
        <item m="1" x="2008"/>
        <item m="1" x="2468"/>
        <item m="1" x="2183"/>
        <item m="1" x="2107"/>
        <item m="1" x="2031"/>
        <item m="1" x="3104"/>
        <item m="1" x="2790"/>
        <item m="1" x="2477"/>
        <item m="1" x="3655"/>
        <item m="1" x="3423"/>
        <item m="1" x="3346"/>
        <item m="1" x="3036"/>
        <item m="1" x="2270"/>
        <item m="1" x="2041"/>
        <item m="1" x="1883"/>
        <item m="1" x="2825"/>
        <item m="1" x="2749"/>
        <item m="1" x="2586"/>
        <item m="1" x="2519"/>
        <item m="1" x="2452"/>
        <item m="1" x="2380"/>
        <item m="1" x="2308"/>
        <item m="1" x="2534"/>
        <item m="1" x="3615"/>
        <item m="1" x="3522"/>
        <item m="1" x="3454"/>
        <item m="1" x="3378"/>
        <item m="1" x="2865"/>
        <item m="1" x="2002"/>
        <item m="1" x="3633"/>
        <item m="1" x="3540"/>
        <item m="1" x="3472"/>
        <item m="1" x="3394"/>
        <item m="1" x="3326"/>
        <item m="1" x="3241"/>
        <item m="1" x="2390"/>
        <item m="1" x="1946"/>
        <item m="1" x="3746"/>
        <item m="1" x="3650"/>
        <item m="1" x="2698"/>
        <item m="1" x="2611"/>
        <item m="1" x="2548"/>
        <item m="1" x="2412"/>
        <item m="1" x="2196"/>
        <item m="1" x="2725"/>
        <item m="1" x="2562"/>
        <item m="1" x="3416"/>
        <item m="1" x="3339"/>
        <item m="1" x="2912"/>
        <item m="1" x="2813"/>
        <item m="1" x="2647"/>
        <item m="1" x="3582"/>
        <item m="1" x="3502"/>
        <item m="1" x="3180"/>
        <item m="1" x="2129"/>
        <item m="1" x="2048"/>
        <item m="1" x="3695"/>
        <item m="1" x="3515"/>
        <item m="1" x="2839"/>
        <item m="1" x="2387"/>
        <item m="1" x="2250"/>
        <item m="1" x="2857"/>
        <item m="1" x="2775"/>
        <item m="1" x="2691"/>
        <item m="1" x="2610"/>
        <item m="1" x="3465"/>
        <item m="1" x="3226"/>
        <item m="1" x="3117"/>
        <item m="1" x="2881"/>
        <item m="1" x="2091"/>
        <item m="1" x="1936"/>
        <item m="1" x="3555"/>
        <item m="1" x="3484"/>
        <item m="1" x="3413"/>
        <item m="1" x="2400"/>
        <item m="1" x="2109"/>
        <item m="1" x="1955"/>
        <item m="1" x="3761"/>
        <item m="1" x="2714"/>
        <item m="1" x="2623"/>
        <item m="1" x="2480"/>
        <item m="1" x="2045"/>
        <item m="1" x="3140"/>
        <item m="1" x="2807"/>
        <item m="1" x="2573"/>
        <item m="1" x="2499"/>
        <item m="1" x="3424"/>
        <item m="1" x="2660"/>
        <item m="1" x="3593"/>
        <item m="1" x="3439"/>
        <item m="1" x="3068"/>
        <item m="1" x="2215"/>
        <item m="1" x="1906"/>
        <item m="1" x="3707"/>
        <item m="1" x="2678"/>
        <item m="1" x="2607"/>
        <item m="1" x="2536"/>
        <item m="1" x="2323"/>
        <item m="1" x="2259"/>
        <item m="1" x="3099"/>
        <item m="1" x="2867"/>
        <item m="1" x="2709"/>
        <item m="1" x="2620"/>
        <item m="1" x="3399"/>
        <item m="1" x="3001"/>
        <item m="1" x="2105"/>
        <item m="1" x="3571"/>
        <item m="1" x="3491"/>
        <item m="1" x="2121"/>
        <item m="1" x="3677"/>
        <item m="1" x="2728"/>
        <item m="1" x="2631"/>
        <item m="1" x="2492"/>
        <item m="1" x="2211"/>
        <item m="1" x="2914"/>
        <item m="1" x="2742"/>
        <item m="1" x="2583"/>
        <item m="1" x="3354"/>
        <item m="1" x="3281"/>
        <item m="1" x="3184"/>
        <item m="1" x="2763"/>
        <item m="1" x="1983"/>
        <item m="1" x="3605"/>
        <item m="1" x="3452"/>
        <item m="1" x="3304"/>
        <item m="1" x="3211"/>
        <item m="1" x="2148"/>
        <item m="1" x="1999"/>
        <item m="1" x="1921"/>
        <item m="1" x="3535"/>
        <item m="1" x="3469"/>
        <item m="1" x="2695"/>
        <item m="1" x="3321"/>
        <item m="1" x="3229"/>
        <item m="1" x="2993"/>
        <item m="1" x="2884"/>
        <item m="1" x="2560"/>
        <item m="1" x="2490"/>
        <item m="1" x="3257"/>
        <item m="1" x="3150"/>
        <item m="1" x="3024"/>
        <item m="1" x="2910"/>
        <item m="1" x="2810"/>
        <item m="1" x="2110"/>
        <item m="1" x="2344"/>
        <item m="1" x="2278"/>
        <item m="1" x="2128"/>
        <item m="1" x="2046"/>
        <item m="1" x="3601"/>
        <item m="1" x="2638"/>
        <item m="1" x="2574"/>
        <item m="1" x="2438"/>
        <item m="1" x="3038"/>
        <item m="1" x="2830"/>
        <item m="1" x="2754"/>
        <item m="1" x="2662"/>
        <item m="1" x="2592"/>
        <item m="1" x="2523"/>
        <item m="1" x="3623"/>
        <item m="1" x="3528"/>
        <item m="1" x="3108"/>
        <item m="1" x="3639"/>
        <item m="1" x="3479"/>
        <item m="1" x="2766"/>
        <item m="1" x="2615"/>
        <item m="1" x="3392"/>
        <item m="1" x="2886"/>
        <item m="1" x="2018"/>
        <item m="1" x="3647"/>
        <item m="1" x="2333"/>
        <item m="1" x="1875"/>
        <item m="1" x="3671"/>
        <item m="1" x="2629"/>
        <item m="1" x="2349"/>
        <item m="1" x="2053"/>
        <item m="1" x="1990"/>
        <item m="1" x="2738"/>
        <item m="1" x="2504"/>
        <item m="1" x="2444"/>
        <item m="1" x="2758"/>
        <item m="1" x="3690"/>
        <item m="1" x="3444"/>
        <item m="1" x="3081"/>
        <item m="1" x="2144"/>
        <item m="1" x="1996"/>
        <item m="1" x="2542"/>
        <item m="1" x="2330"/>
        <item m="1" x="2879"/>
        <item m="1" x="2558"/>
        <item m="1" x="3406"/>
        <item m="1" x="3142"/>
        <item m="1" x="3013"/>
        <item m="1" x="1949"/>
        <item m="1" x="3498"/>
        <item m="1" x="3427"/>
        <item m="1" x="3348"/>
        <item m="1" x="2275"/>
        <item m="1" x="2202"/>
        <item m="1" x="1975"/>
        <item m="1" x="3688"/>
        <item m="1" x="3596"/>
        <item m="1" x="2636"/>
        <item m="1" x="2361"/>
        <item m="1" x="2292"/>
        <item m="1" x="2141"/>
        <item m="1" x="2067"/>
        <item m="1" x="1995"/>
        <item m="1" x="2655"/>
        <item m="1" x="2588"/>
        <item m="1" x="2309"/>
        <item m="1" x="3288"/>
        <item m="1" x="2946"/>
        <item m="1" x="2769"/>
        <item m="1" x="1903"/>
        <item m="1" x="3616"/>
        <item m="1" x="3380"/>
        <item m="1" x="3220"/>
        <item m="1" x="2233"/>
        <item m="1" x="3727"/>
        <item m="1" x="3544"/>
        <item m="1" x="3474"/>
        <item m="1" x="2707"/>
        <item m="1" x="2552"/>
        <item m="1" x="2475"/>
        <item m="1" x="2200"/>
        <item m="1" x="2123"/>
        <item m="1" x="3239"/>
        <item m="1" x="2997"/>
        <item m="1" x="2496"/>
        <item m="1" x="2431"/>
        <item m="1" x="3565"/>
        <item m="1" x="3163"/>
        <item m="1" x="3030"/>
        <item m="1" x="2818"/>
        <item m="1" x="2745"/>
        <item m="1" x="2035"/>
        <item m="1" x="1877"/>
        <item m="1" x="3675"/>
        <item m="1" x="3505"/>
        <item m="1" x="2351"/>
        <item m="1" x="2131"/>
        <item m="1" x="2056"/>
        <item m="1" x="1992"/>
        <item m="1" x="1902"/>
        <item m="1" x="3611"/>
        <item m="1" x="2645"/>
        <item m="1" x="2445"/>
        <item m="1" x="2304"/>
        <item m="1" x="2228"/>
        <item m="1" x="2939"/>
        <item m="1" x="2759"/>
        <item m="1" x="2529"/>
        <item m="1" x="3372"/>
        <item m="1" x="3300"/>
        <item m="1" x="3206"/>
        <item m="1" x="3084"/>
        <item m="1" x="2969"/>
        <item m="1" x="2693"/>
        <item m="1" x="3466"/>
        <item m="1" x="3120"/>
        <item m="1" x="2165"/>
        <item m="1" x="2093"/>
        <item m="1" x="2012"/>
        <item m="1" x="3557"/>
        <item m="1" x="2628"/>
        <item m="1" x="2348"/>
        <item m="1" x="2282"/>
        <item m="1" x="3015"/>
        <item m="1" x="2908"/>
        <item m="1" x="2641"/>
        <item m="1" x="2577"/>
        <item m="1" x="2503"/>
        <item m="1" x="2441"/>
        <item m="1" x="3276"/>
        <item m="1" x="3045"/>
        <item m="1" x="2937"/>
        <item m="1" x="2834"/>
        <item m="1" x="2756"/>
        <item m="1" x="1977"/>
        <item m="1" x="3294"/>
        <item m="1" x="2219"/>
        <item m="1" x="2142"/>
        <item m="1" x="3626"/>
        <item m="1" x="3531"/>
        <item m="1" x="2521"/>
        <item m="1" x="2455"/>
        <item m="1" x="2311"/>
        <item m="1" x="2241"/>
        <item m="1" x="2161"/>
        <item m="1" x="2007"/>
        <item m="1" x="2948"/>
        <item m="1" x="2771"/>
        <item m="1" x="2681"/>
        <item m="1" x="2608"/>
        <item m="1" x="2538"/>
        <item m="1" x="2326"/>
        <item m="1" x="3459"/>
        <item m="1" x="3382"/>
        <item m="1" x="3312"/>
        <item m="1" x="3102"/>
        <item m="1" x="2868"/>
        <item m="1" x="3637"/>
        <item m="1" x="3546"/>
        <item m="1" x="3478"/>
        <item m="1" x="3401"/>
        <item m="1" x="3002"/>
        <item m="1" x="2024"/>
        <item m="1" x="1948"/>
        <item m="1" x="3493"/>
        <item m="1" x="2731"/>
        <item m="1" x="2359"/>
        <item m="1" x="2137"/>
        <item m="1" x="3268"/>
        <item m="1" x="3032"/>
        <item m="1" x="3201"/>
        <item m="1" x="2360"/>
        <item m="1" x="2290"/>
        <item m="1" x="2216"/>
        <item m="1" x="2138"/>
        <item m="1" x="2062"/>
        <item m="1" x="1994"/>
        <item m="1" x="1907"/>
        <item m="1" x="3712"/>
        <item m="1" x="3624"/>
        <item m="1" x="3530"/>
        <item m="1" x="2653"/>
        <item m="1" x="2585"/>
        <item m="1" x="2517"/>
        <item m="1" x="2451"/>
        <item m="1" x="2379"/>
        <item m="1" x="2307"/>
        <item m="1" x="2239"/>
        <item m="1" x="2158"/>
        <item m="1" x="2088"/>
        <item m="1" x="2005"/>
        <item m="1" x="3066"/>
        <item m="1" x="2767"/>
        <item m="1" x="2999"/>
        <item m="1" x="2251"/>
        <item m="1" x="2175"/>
        <item m="1" x="2100"/>
        <item m="1" x="2020"/>
        <item m="1" x="1945"/>
        <item m="1" x="3744"/>
        <item m="1" x="3649"/>
        <item m="1" x="3566"/>
        <item m="1" x="3490"/>
        <item m="1" x="3420"/>
        <item m="1" x="2547"/>
        <item m="1" x="2473"/>
        <item m="1" x="2410"/>
        <item m="1" x="2335"/>
        <item m="1" x="2265"/>
        <item m="1" x="2194"/>
        <item m="1" x="2117"/>
        <item m="1" x="2036"/>
        <item m="1" x="1968"/>
        <item m="1" x="1878"/>
        <item m="1" x="3264"/>
        <item m="1" x="2814"/>
        <item m="1" x="2744"/>
        <item m="1" x="2650"/>
        <item m="1" x="2584"/>
        <item m="1" x="2512"/>
        <item m="1" x="2448"/>
        <item m="1" x="3585"/>
        <item m="1" x="3504"/>
        <item m="1" x="3434"/>
        <item m="1" x="3355"/>
        <item m="1" x="3282"/>
        <item m="1" x="3188"/>
        <item m="1" x="3063"/>
        <item m="1" x="2943"/>
        <item m="1" x="2845"/>
        <item m="1" x="2765"/>
        <item m="1" x="2052"/>
        <item m="1" x="1989"/>
        <item m="1" x="1900"/>
        <item m="1" x="3697"/>
        <item m="1" x="3609"/>
        <item m="1" x="3518"/>
        <item m="1" x="3214"/>
        <item m="1" x="2371"/>
        <item m="1" x="2300"/>
        <item m="1" x="2225"/>
        <item m="1" x="2150"/>
        <item m="1" x="2080"/>
        <item m="1" x="2001"/>
        <item m="1" x="1923"/>
        <item m="1" x="3725"/>
        <item m="1" x="3629"/>
        <item m="1" x="3536"/>
        <item m="1" x="2664"/>
        <item m="1" x="2598"/>
        <item m="1" x="2527"/>
        <item m="1" x="2462"/>
        <item m="1" x="2385"/>
        <item m="1" x="2315"/>
        <item m="1" x="2248"/>
        <item m="1" x="2170"/>
        <item m="1" x="2097"/>
        <item m="1" x="2017"/>
        <item m="1" x="3080"/>
        <item m="1" x="2967"/>
        <item m="1" x="2716"/>
        <item m="1" x="2116"/>
        <item m="1" x="2082"/>
        <item m="1" x="3606"/>
        <item m="1" x="1876"/>
        <item m="1" x="2694"/>
        <item m="1" x="3642"/>
        <item m="1" x="3701"/>
        <item m="1" x="1891"/>
        <item m="1" x="2580"/>
        <item m="1" x="2535"/>
        <item m="1" x="2783"/>
        <item m="1" x="2701"/>
        <item m="1" x="2143"/>
        <item m="1" x="2025"/>
        <item m="1" x="2525"/>
        <item m="1" x="2909"/>
        <item m="1" x="3318"/>
        <item m="1" x="2139"/>
        <item m="1" x="3614"/>
        <item m="1" x="3109"/>
        <item m="1" x="2887"/>
        <item m="1" x="1912"/>
        <item m="1" x="2396"/>
        <item m="1" x="2101"/>
        <item m="1" x="2336"/>
        <item m="1" x="2224"/>
        <item m="1" x="2855"/>
        <item m="1" x="2437"/>
        <item m="1" x="2513"/>
        <item m="1" x="2581"/>
        <item m="1" x="2204"/>
        <item m="1" x="2829"/>
        <item m="1" x="2988"/>
        <item m="1" x="3385"/>
        <item m="1" x="3738"/>
        <item m="1" x="2649"/>
        <item m="1" x="2671"/>
        <item m="1" x="2927"/>
        <item m="1" x="3216"/>
        <item m="1" x="3168"/>
        <item m="1" x="2555"/>
        <item m="1" x="3607"/>
        <item m="1" x="3558"/>
        <item m="1" x="3402"/>
        <item m="1" x="3325"/>
        <item m="1" x="3148"/>
        <item m="1" x="2302"/>
        <item m="1" x="2295"/>
        <item m="1" x="3252"/>
        <item m="1" x="1904"/>
        <item m="1" x="2217"/>
        <item m="1" x="2685"/>
        <item m="1" x="2543"/>
        <item m="1" x="3654"/>
        <item m="1" x="3261"/>
        <item m="1" x="2625"/>
        <item m="1" x="2743"/>
        <item m="1" x="2665"/>
        <item m="1" x="2087"/>
        <item m="1" x="2797"/>
        <item m="1" x="3759"/>
        <item m="1" x="2346"/>
        <item m="1" x="2755"/>
        <item m="1" x="2651"/>
        <item m="1" x="2122"/>
        <item m="1" x="1930"/>
        <item m="1" x="2281"/>
        <item m="1" x="2873"/>
        <item m="1" x="2212"/>
        <item m="1" x="2569"/>
        <item m="1" x="3341"/>
        <item m="1" x="3723"/>
        <item m="1" x="3042"/>
        <item m="1" x="2395"/>
        <item m="1" x="2594"/>
        <item m="1" x="2614"/>
        <item m="1" x="2156"/>
        <item m="1" x="2722"/>
        <item m="1" x="3274"/>
        <item m="1" x="2430"/>
        <item m="1" x="2393"/>
        <item m="1" x="3249"/>
        <item m="1" x="3496"/>
        <item m="1" x="2136"/>
        <item m="1" x="2941"/>
        <item m="1" x="2384"/>
        <item m="1" x="3259"/>
        <item m="1" x="2064"/>
        <item m="1" x="3205"/>
        <item m="1" x="3598"/>
        <item m="1" x="2975"/>
        <item m="1" x="2378"/>
        <item m="1" x="3340"/>
        <item m="1" x="2734"/>
        <item m="1" x="2338"/>
        <item m="1" x="1899"/>
        <item m="1" x="1881"/>
        <item m="1" x="2016"/>
        <item m="1" x="3563"/>
        <item m="1" x="3577"/>
        <item m="1" x="2627"/>
        <item m="1" x="2164"/>
        <item m="1" x="2596"/>
        <item m="1" x="2526"/>
        <item m="1" x="2096"/>
        <item m="1" x="2949"/>
        <item m="1" x="3594"/>
        <item m="1" x="2405"/>
        <item m="1" x="2524"/>
        <item m="1" x="2006"/>
        <item m="1" x="3135"/>
        <item m="1" x="2285"/>
        <item m="1" x="2208"/>
        <item m="1" x="2457"/>
        <item m="1" x="2254"/>
        <item m="1" x="2885"/>
        <item m="1" x="1969"/>
        <item m="1" x="1879"/>
        <item m="1" x="2994"/>
        <item m="1" x="2188"/>
        <item m="1" x="2256"/>
        <item m="1" x="2816"/>
        <item m="1" x="2514"/>
        <item m="1" x="2318"/>
        <item m="1" x="3487"/>
        <item m="1" x="2113"/>
        <item m="1" x="2422"/>
        <item m="1" x="2556"/>
        <item m="1" x="3494"/>
        <item m="1" x="3064"/>
        <item m="1" x="2085"/>
        <item m="1" x="2301"/>
        <item m="1" x="2723"/>
        <item m="1" x="2458"/>
        <item m="1" x="2274"/>
        <item m="1" x="2811"/>
        <item m="1" x="2032"/>
        <item m="1" x="2704"/>
        <item m="1" x="2286"/>
        <item m="1" x="2133"/>
        <item m="1" x="1942"/>
        <item m="1" x="2222"/>
        <item m="1" x="3342"/>
        <item m="1" x="2191"/>
        <item m="1" x="2469"/>
        <item m="1" x="3245"/>
        <item m="1" x="2356"/>
        <item m="1" x="2206"/>
        <item m="1" x="2027"/>
        <item m="1" x="2271"/>
        <item m="1" x="2226"/>
        <item m="1" x="2098"/>
        <item m="1" x="3287"/>
        <item m="1" x="3513"/>
        <item m="1" x="2255"/>
        <item m="1" x="3562"/>
        <item m="1" x="3020"/>
        <item m="1" x="2325"/>
        <item m="1" x="2776"/>
        <item m="1" x="2474"/>
        <item m="1" x="3680"/>
        <item m="1" x="2869"/>
        <item m="1" x="2229"/>
        <item m="1" x="2561"/>
        <item m="1" x="2500"/>
        <item m="1" x="2570"/>
        <item m="1" x="2199"/>
        <item m="1" x="2059"/>
        <item m="1" x="1954"/>
        <item m="1" x="2015"/>
        <item m="1" x="2803"/>
        <item m="1" x="2003"/>
        <item m="1" x="3233"/>
        <item m="1" x="2794"/>
        <item m="1" x="1979"/>
        <item m="1" x="2014"/>
        <item m="1" x="2328"/>
        <item m="1" x="3009"/>
        <item m="1" x="3390"/>
        <item m="1" x="2169"/>
        <item m="1" x="3481"/>
        <item m="1" x="3689"/>
        <item m="1" x="3165"/>
        <item m="1" x="3421"/>
        <item m="1" x="2057"/>
        <item m="1" x="2753"/>
        <item m="1" x="3575"/>
        <item m="1" x="2417"/>
        <item m="1" x="3524"/>
        <item m="1" x="3031"/>
        <item m="1" x="2740"/>
        <item m="1" x="2840"/>
        <item m="1" x="2508"/>
        <item m="1" x="2668"/>
        <item m="1" x="1913"/>
        <item m="1" x="3347"/>
        <item m="1" x="2340"/>
        <item m="1" x="2357"/>
        <item m="1" x="1927"/>
        <item m="1" x="2392"/>
        <item m="1" x="2022"/>
        <item m="1" x="3573"/>
        <item m="1" x="3753"/>
        <item m="1" x="3631"/>
        <item m="1" x="3146"/>
        <item m="1" x="1950"/>
        <item m="1" x="2132"/>
        <item m="1" x="2686"/>
        <item m="1" x="1872"/>
        <item m="1" x="3298"/>
        <item m="1" x="3619"/>
        <item m="1" x="3728"/>
        <item m="1" x="2833"/>
        <item m="1" x="2345"/>
        <item m="1" x="2355"/>
        <item m="1" x="3094"/>
        <item m="1" x="3468"/>
        <item m="1" x="3523"/>
        <item m="1" x="3247"/>
        <item m="1" x="3425"/>
        <item m="1" x="2201"/>
        <item m="1" x="2264"/>
        <item m="1" x="2998"/>
        <item m="1" x="3500"/>
        <item m="1" x="2367"/>
        <item m="1" x="2296"/>
        <item m="1" x="2476"/>
        <item m="1" x="2189"/>
        <item m="1" x="3279"/>
        <item m="1" x="3589"/>
        <item m="1" x="3667"/>
        <item m="1" x="3110"/>
        <item m="1" x="2332"/>
        <item m="1" x="3317"/>
        <item m="1" x="2715"/>
        <item m="1" x="3568"/>
        <item m="1" x="2579"/>
        <item m="1" x="2028"/>
        <item m="1" x="3745"/>
        <item m="1" x="3374"/>
        <item m="1" x="3730"/>
        <item m="1" x="2566"/>
        <item m="1" x="2870"/>
        <item m="1" x="2792"/>
        <item m="1" x="2721"/>
        <item m="1" x="2115"/>
        <item m="1" x="2485"/>
        <item m="1" x="3364"/>
        <item m="1" x="2369"/>
        <item m="1" x="1887"/>
        <item m="1" x="2619"/>
        <item m="1" x="3588"/>
        <item m="1" x="2447"/>
        <item m="1" x="2388"/>
        <item m="1" x="3717"/>
        <item m="1" x="3176"/>
        <item m="1" x="3499"/>
        <item m="1" x="2849"/>
        <item m="1" x="2564"/>
        <item m="1" x="2648"/>
        <item m="1" x="3516"/>
        <item m="1" x="2591"/>
        <item m="1" x="2540"/>
        <item m="1" x="3709"/>
        <item m="1" x="3159"/>
        <item m="1" x="3278"/>
        <item m="1" x="3519"/>
        <item m="1" x="2472"/>
        <item m="1" x="2127"/>
        <item m="1" x="3679"/>
        <item m="1" x="3693"/>
        <item m="1" x="2317"/>
        <item m="1" x="2726"/>
        <item m="1" x="3740"/>
        <item m="1" x="2070"/>
        <item m="1" x="3311"/>
        <item m="1" x="3613"/>
        <item m="1" x="3253"/>
        <item m="1" x="2343"/>
        <item m="1" x="2424"/>
        <item m="1" x="2313"/>
        <item m="1" x="3361"/>
        <item m="1" x="3548"/>
        <item m="1" x="2152"/>
        <item m="1" x="2134"/>
        <item m="1" x="2439"/>
        <item m="1" x="2921"/>
        <item m="1" x="3373"/>
        <item m="1" x="2314"/>
        <item m="1" x="2852"/>
        <item m="1" x="2541"/>
        <item m="1" x="2054"/>
        <item m="1" x="2399"/>
        <item m="1" x="3456"/>
        <item m="1" x="3207"/>
        <item m="1" x="2501"/>
        <item m="1" x="2895"/>
        <item m="1" x="2427"/>
        <item m="1" x="2559"/>
        <item m="1" x="2687"/>
        <item m="1" x="1932"/>
        <item m="1" x="1965"/>
        <item m="1" x="2643"/>
        <item m="1" x="1915"/>
        <item m="1" x="2657"/>
        <item m="1" x="2506"/>
        <item m="1" x="2626"/>
        <item m="1" x="2915"/>
        <item m="1" x="3026"/>
        <item m="1" x="2077"/>
        <item m="1" x="2009"/>
        <item m="1" x="3412"/>
        <item m="1" x="3477"/>
        <item m="1" x="3071"/>
        <item m="1" x="2404"/>
        <item m="1" x="3218"/>
        <item m="1" x="3506"/>
        <item m="1" x="2092"/>
        <item m="1" x="2970"/>
        <item m="1" x="2780"/>
        <item m="1" x="2026"/>
        <item m="1" x="2563"/>
        <item m="1" x="2245"/>
        <item m="1" x="3608"/>
        <item m="1" x="2459"/>
        <item m="1" x="1972"/>
        <item m="1" x="2624"/>
        <item m="1" x="2401"/>
        <item m="1" x="2717"/>
        <item m="1" x="3600"/>
        <item m="1" x="2221"/>
        <item m="1" x="3404"/>
        <item m="1" x="1985"/>
        <item m="1" x="2168"/>
        <item m="1" x="2809"/>
        <item m="1" x="2955"/>
        <item m="1" x="1908"/>
        <item m="1" x="3453"/>
        <item m="1" x="2263"/>
        <item m="1" x="3363"/>
        <item m="1" x="3447"/>
        <item m="1" x="2777"/>
        <item m="1" x="3578"/>
        <item m="1" x="3169"/>
        <item m="1" x="2242"/>
        <item m="1" x="2234"/>
        <item m="1" x="2078"/>
        <item m="1" x="2874"/>
        <item m="1" x="2276"/>
        <item m="1" x="3699"/>
        <item m="1" x="3433"/>
        <item m="1" x="2831"/>
        <item m="1" x="2159"/>
        <item m="1" x="3551"/>
        <item m="1" x="2135"/>
        <item m="1" x="1978"/>
        <item m="1" x="2673"/>
        <item m="1" x="2049"/>
        <item m="1" x="3708"/>
        <item m="1" x="3660"/>
        <item m="1" x="3599"/>
        <item m="1" x="2420"/>
        <item m="1" x="3681"/>
        <item m="1" x="3710"/>
        <item m="1" x="3731"/>
        <item m="1" x="3754"/>
        <item m="1" x="1890"/>
        <item m="1" x="1910"/>
        <item m="1" x="1937"/>
        <item m="1" x="1957"/>
        <item m="1" x="1980"/>
        <item m="1" x="3656"/>
        <item m="1" x="3683"/>
        <item m="1" x="3711"/>
        <item m="1" x="3732"/>
        <item m="1" x="3755"/>
        <item m="1" x="1892"/>
        <item m="1" x="1914"/>
        <item m="1" x="1939"/>
        <item m="1" x="1958"/>
        <item m="1" x="1982"/>
        <item m="1" x="3657"/>
        <item m="1" x="3684"/>
        <item m="1" x="3713"/>
        <item m="1" x="3733"/>
        <item m="1" x="3756"/>
        <item m="1" x="1893"/>
        <item m="1" x="1916"/>
        <item m="1" x="1940"/>
        <item m="1" x="1959"/>
        <item m="1" x="1984"/>
        <item m="1" x="3658"/>
        <item m="1" x="3685"/>
        <item m="1" x="3714"/>
        <item m="1" x="3734"/>
        <item m="1" x="3758"/>
        <item m="1" x="1894"/>
        <item m="1" x="1918"/>
        <item m="1" x="1941"/>
        <item m="1" x="1960"/>
        <item m="1" x="1987"/>
        <item m="1" x="3659"/>
        <item m="1" x="3686"/>
        <item m="1" x="3715"/>
        <item m="1" x="3735"/>
        <item m="1" x="3760"/>
        <item m="1" x="1896"/>
        <item m="1" x="1919"/>
        <item m="1" x="1943"/>
        <item m="1" x="1961"/>
        <item m="1" x="1988"/>
        <item m="1" x="3661"/>
        <item m="1" x="2842"/>
        <item m="1" x="3648"/>
        <item m="1" x="2058"/>
        <item m="1" x="3526"/>
        <item m="1" x="3457"/>
        <item m="1" x="2522"/>
        <item m="1" x="3313"/>
        <item m="1" x="2235"/>
        <item m="1" x="2862"/>
        <item m="1" x="2718"/>
        <item m="1" x="2557"/>
        <item m="1" x="1911"/>
        <item m="1" x="2828"/>
        <item m="1" x="2752"/>
        <item m="1" x="2772"/>
        <item m="1" x="3706"/>
        <item m="1" x="3315"/>
        <item m="1" x="2871"/>
        <item m="1" x="2493"/>
        <item m="1" x="2428"/>
        <item m="1" x="3489"/>
        <item m="1" x="3417"/>
        <item m="1" x="3344"/>
        <item m="1" x="2815"/>
        <item m="1" x="2287"/>
        <item m="1" x="2210"/>
        <item m="1" x="3705"/>
        <item m="1" x="3617"/>
        <item m="1" x="2510"/>
        <item m="1" x="2376"/>
        <item m="1" x="2155"/>
        <item m="1" x="2601"/>
        <item m="1" x="2465"/>
        <item m="1" x="2391"/>
        <item m="1" x="2972"/>
        <item m="1" x="2699"/>
        <item m="1" x="2612"/>
        <item m="1" x="2549"/>
        <item m="1" x="3724"/>
        <item m="1" x="3388"/>
        <item m="1" x="3323"/>
        <item m="1" x="2095"/>
        <item m="1" x="3246"/>
        <item m="1" x="3006"/>
        <item m="1" x="3039"/>
        <item m="1" x="3072"/>
        <item m="1" x="3111"/>
        <item m="1" x="3144"/>
        <item m="1" x="3174"/>
        <item m="1" x="3208"/>
        <item m="1" x="3231"/>
        <item m="1" x="3263"/>
        <item m="1" x="3283"/>
        <item m="1" x="3010"/>
        <item m="1" x="3041"/>
        <item m="1" x="3074"/>
        <item m="1" x="3115"/>
        <item m="1" x="3147"/>
        <item m="1" x="3177"/>
        <item m="1" x="3210"/>
        <item m="1" x="3265"/>
        <item m="1" x="3285"/>
        <item m="1" x="3012"/>
        <item m="1" x="3044"/>
        <item m="1" x="3079"/>
        <item m="1" x="3119"/>
        <item m="1" x="3152"/>
        <item m="1" x="3181"/>
        <item m="1" x="3212"/>
        <item m="1" x="3234"/>
        <item m="1" x="3266"/>
        <item m="1" x="3286"/>
        <item m="1" x="2890"/>
        <item m="1" x="2920"/>
        <item m="1" x="2950"/>
        <item m="1" x="2976"/>
        <item m="1" x="3008"/>
        <item m="1" x="3040"/>
        <item m="1" x="3073"/>
        <item m="1" x="3113"/>
        <item m="1" x="3145"/>
        <item m="1" x="3175"/>
        <item m="1" x="2892"/>
        <item m="1" x="2922"/>
        <item m="1" x="2952"/>
        <item m="1" x="2977"/>
        <item m="1" x="3011"/>
        <item m="1" x="3043"/>
        <item m="1" x="3077"/>
        <item m="1" x="3116"/>
        <item m="1" x="3149"/>
        <item m="1" x="3179"/>
        <item m="1" x="2893"/>
        <item m="1" x="2925"/>
        <item m="1" x="2953"/>
        <item m="1" x="2978"/>
        <item m="1" x="3046"/>
        <item m="1" x="3082"/>
        <item m="1" x="3121"/>
        <item m="1" x="3154"/>
        <item m="1" x="3182"/>
        <item m="1" x="2894"/>
        <item m="1" x="2926"/>
        <item m="1" x="2956"/>
        <item m="1" x="2979"/>
        <item m="1" x="3014"/>
        <item m="1" x="3047"/>
        <item m="1" x="3083"/>
        <item m="1" x="3123"/>
        <item m="1" x="3155"/>
        <item m="1" x="3183"/>
        <item m="1" x="2897"/>
        <item m="1" x="2928"/>
        <item m="1" x="2957"/>
        <item m="1" x="2980"/>
        <item m="1" x="3016"/>
        <item m="1" x="3049"/>
        <item m="1" x="3085"/>
        <item m="1" x="3185"/>
        <item m="1" x="2898"/>
        <item m="1" x="2929"/>
        <item m="1" x="2959"/>
        <item m="1" x="2981"/>
        <item m="1" x="3017"/>
        <item m="1" x="3126"/>
        <item m="1" x="3156"/>
        <item m="1" x="3186"/>
        <item m="1" x="2900"/>
        <item m="1" x="2930"/>
        <item m="1" x="2960"/>
        <item m="1" x="2982"/>
        <item m="1" x="3018"/>
        <item m="1" x="3053"/>
        <item m="1" x="3086"/>
        <item m="1" x="3127"/>
        <item m="1" x="3157"/>
        <item m="1" x="3189"/>
        <item m="1" x="2901"/>
        <item m="1" x="2931"/>
        <item m="1" x="2961"/>
        <item m="1" x="2983"/>
        <item m="1" x="3019"/>
        <item m="1" x="3055"/>
        <item m="1" x="3088"/>
        <item m="1" x="3128"/>
        <item m="1" x="3158"/>
        <item m="1" x="3190"/>
        <item m="1" x="2903"/>
        <item m="1" x="2932"/>
        <item m="1" x="2964"/>
        <item m="1" x="2986"/>
        <item m="1" x="3022"/>
        <item m="1" x="3057"/>
        <item m="1" x="3089"/>
        <item m="1" x="3129"/>
        <item m="1" x="3160"/>
        <item m="1" x="3192"/>
        <item m="1" x="2905"/>
        <item m="1" x="2936"/>
        <item m="1" x="2966"/>
        <item m="1" x="2991"/>
        <item m="1" x="3025"/>
        <item m="1" x="3060"/>
        <item m="1" x="3092"/>
        <item m="1" x="3130"/>
        <item m="1" x="3161"/>
        <item m="1" x="3193"/>
        <item m="1" x="2805"/>
        <item m="1" x="2850"/>
        <item m="1" x="2875"/>
        <item m="1" x="2902"/>
        <item m="1" x="2962"/>
        <item m="1" x="2985"/>
        <item m="1" x="3021"/>
        <item m="1" x="3056"/>
        <item m="1" x="2806"/>
        <item m="1" x="2826"/>
        <item m="1" x="2851"/>
        <item m="1" x="2876"/>
        <item m="1" x="2904"/>
        <item m="1" x="2934"/>
        <item m="1" x="2965"/>
        <item m="1" x="2989"/>
        <item m="1" x="3023"/>
        <item m="1" x="3058"/>
        <item m="1" x="2919"/>
        <item m="1" x="3338"/>
        <item m="1" x="2951"/>
        <item m="1" x="2996"/>
        <item n="RUHC" m="1" x="3314"/>
        <item m="1" x="1933"/>
        <item m="1" x="2269"/>
        <item m="1" x="3529"/>
        <item m="1" x="3603"/>
        <item m="1" x="26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t="default"/>
      </items>
      <autoSortScope>
        <pivotArea dataOnly="0" outline="0" fieldPosition="0">
          <references count="1">
            <reference field="4294967294" count="1" selected="0">
              <x v="4"/>
            </reference>
          </references>
        </pivotArea>
      </autoSortScope>
    </pivotField>
    <pivotField dataField="1" showAll="0"/>
  </pivotFields>
  <rowFields count="1">
    <field x="63"/>
  </rowFields>
  <rowItems count="236">
    <i>
      <x v="2520"/>
    </i>
    <i>
      <x v="3485"/>
    </i>
    <i>
      <x v="2876"/>
    </i>
    <i>
      <x v="2519"/>
    </i>
    <i>
      <x v="2252"/>
    </i>
    <i>
      <x v="3762"/>
    </i>
    <i>
      <x v="3165"/>
    </i>
    <i>
      <x v="2711"/>
    </i>
    <i>
      <x v="3488"/>
    </i>
    <i>
      <x v="3285"/>
    </i>
    <i>
      <x v="3153"/>
    </i>
    <i>
      <x v="3537"/>
    </i>
    <i>
      <x v="3047"/>
    </i>
    <i>
      <x v="2740"/>
    </i>
    <i>
      <x v="2464"/>
    </i>
    <i>
      <x v="2832"/>
    </i>
    <i>
      <x v="3619"/>
    </i>
    <i>
      <x v="3013"/>
    </i>
    <i>
      <x v="3175"/>
    </i>
    <i>
      <x v="2767"/>
    </i>
    <i>
      <x v="3037"/>
    </i>
    <i>
      <x v="3744"/>
    </i>
    <i>
      <x v="3715"/>
    </i>
    <i>
      <x v="3414"/>
    </i>
    <i>
      <x v="2935"/>
    </i>
    <i>
      <x v="2094"/>
    </i>
    <i>
      <x v="2659"/>
    </i>
    <i>
      <x v="2131"/>
    </i>
    <i>
      <x v="3384"/>
    </i>
    <i>
      <x v="3401"/>
    </i>
    <i>
      <x v="2899"/>
    </i>
    <i>
      <x v="2067"/>
    </i>
    <i>
      <x v="2114"/>
    </i>
    <i>
      <x v="3529"/>
    </i>
    <i>
      <x v="2921"/>
    </i>
    <i>
      <x v="3396"/>
    </i>
    <i>
      <x v="3283"/>
    </i>
    <i>
      <x v="2051"/>
    </i>
    <i>
      <x v="2098"/>
    </i>
    <i>
      <x v="3267"/>
    </i>
    <i>
      <x v="2072"/>
    </i>
    <i>
      <x v="2462"/>
    </i>
    <i>
      <x v="2350"/>
    </i>
    <i>
      <x v="3752"/>
    </i>
    <i>
      <x v="2834"/>
    </i>
    <i>
      <x v="3079"/>
    </i>
    <i>
      <x v="2338"/>
    </i>
    <i>
      <x v="3051"/>
    </i>
    <i>
      <x v="3082"/>
    </i>
    <i>
      <x v="2101"/>
    </i>
    <i>
      <x v="2827"/>
    </i>
    <i>
      <x v="2359"/>
    </i>
    <i>
      <x v="2382"/>
    </i>
    <i>
      <x v="3262"/>
    </i>
    <i>
      <x v="2404"/>
    </i>
    <i>
      <x v="3206"/>
    </i>
    <i>
      <x v="2355"/>
    </i>
    <i>
      <x v="3436"/>
    </i>
    <i>
      <x v="3747"/>
    </i>
    <i>
      <x v="2396"/>
    </i>
    <i>
      <x v="2376"/>
    </i>
    <i>
      <x v="2354"/>
    </i>
    <i>
      <x v="2411"/>
    </i>
    <i>
      <x v="2352"/>
    </i>
    <i>
      <x v="2331"/>
    </i>
    <i>
      <x v="2360"/>
    </i>
    <i>
      <x v="2093"/>
    </i>
    <i>
      <x v="2408"/>
    </i>
    <i>
      <x v="2379"/>
    </i>
    <i>
      <x v="2339"/>
    </i>
    <i>
      <x v="2370"/>
    </i>
    <i>
      <x v="2384"/>
    </i>
    <i>
      <x v="3293"/>
    </i>
    <i>
      <x v="2144"/>
    </i>
    <i>
      <x v="2366"/>
    </i>
    <i>
      <x v="2348"/>
    </i>
    <i>
      <x v="2364"/>
    </i>
    <i>
      <x v="2406"/>
    </i>
    <i>
      <x v="2349"/>
    </i>
    <i>
      <x v="2054"/>
    </i>
    <i>
      <x v="2399"/>
    </i>
    <i>
      <x v="2402"/>
    </i>
    <i>
      <x v="2365"/>
    </i>
    <i>
      <x v="2378"/>
    </i>
    <i>
      <x v="2401"/>
    </i>
    <i>
      <x v="2381"/>
    </i>
    <i>
      <x v="2372"/>
    </i>
    <i>
      <x v="2362"/>
    </i>
    <i>
      <x v="2398"/>
    </i>
    <i>
      <x v="2367"/>
    </i>
    <i>
      <x v="2383"/>
    </i>
    <i>
      <x v="2356"/>
    </i>
    <i>
      <x v="2403"/>
    </i>
    <i>
      <x v="2337"/>
    </i>
    <i>
      <x v="2358"/>
    </i>
    <i>
      <x v="2369"/>
    </i>
    <i>
      <x v="2405"/>
    </i>
    <i>
      <x v="2347"/>
    </i>
    <i>
      <x v="2380"/>
    </i>
    <i>
      <x v="2390"/>
    </i>
    <i>
      <x v="2385"/>
    </i>
    <i>
      <x v="2335"/>
    </i>
    <i>
      <x v="2409"/>
    </i>
    <i>
      <x v="2394"/>
    </i>
    <i>
      <x v="2374"/>
    </i>
    <i>
      <x v="2340"/>
    </i>
    <i>
      <x v="2412"/>
    </i>
    <i>
      <x v="2342"/>
    </i>
    <i>
      <x v="2413"/>
    </i>
    <i>
      <x v="2345"/>
    </i>
    <i>
      <x v="2414"/>
    </i>
    <i>
      <x v="2400"/>
    </i>
    <i>
      <x v="2415"/>
    </i>
    <i>
      <x v="2389"/>
    </i>
    <i>
      <x v="2351"/>
    </i>
    <i>
      <x v="2361"/>
    </i>
    <i>
      <x v="2353"/>
    </i>
    <i>
      <x v="2391"/>
    </i>
    <i>
      <x v="2386"/>
    </i>
    <i>
      <x v="2336"/>
    </i>
    <i>
      <x v="2419"/>
    </i>
    <i>
      <x v="2393"/>
    </i>
    <i>
      <x v="2420"/>
    </i>
    <i>
      <x v="2373"/>
    </i>
    <i>
      <x v="2421"/>
    </i>
    <i>
      <x v="2397"/>
    </i>
    <i>
      <x v="2423"/>
    </i>
    <i>
      <x v="2368"/>
    </i>
    <i>
      <x v="2424"/>
    </i>
    <i>
      <x v="2341"/>
    </i>
    <i>
      <x v="2425"/>
    </i>
    <i>
      <x v="2343"/>
    </i>
    <i>
      <x v="2429"/>
    </i>
    <i>
      <x v="2344"/>
    </i>
    <i>
      <x v="2387"/>
    </i>
    <i>
      <x v="2346"/>
    </i>
    <i>
      <x v="3753"/>
    </i>
    <i>
      <x v="2377"/>
    </i>
    <i>
      <x v="2388"/>
    </i>
    <i>
      <x v="2357"/>
    </i>
    <i>
      <x v="2375"/>
    </i>
    <i>
      <x v="2418"/>
    </i>
    <i>
      <x v="2416"/>
    </i>
    <i>
      <x v="2417"/>
    </i>
    <i>
      <x v="2371"/>
    </i>
    <i>
      <x v="2942"/>
    </i>
    <i>
      <x v="3695"/>
    </i>
    <i>
      <x v="3584"/>
    </i>
    <i>
      <x v="2147"/>
    </i>
    <i>
      <x v="3167"/>
    </i>
    <i>
      <x v="1975"/>
    </i>
    <i>
      <x v="2949"/>
    </i>
    <i>
      <x v="3324"/>
    </i>
    <i>
      <x v="2866"/>
    </i>
    <i>
      <x v="3203"/>
    </i>
    <i>
      <x v="3213"/>
    </i>
    <i>
      <x v="3107"/>
    </i>
    <i>
      <x v="3405"/>
    </i>
    <i>
      <x v="2140"/>
    </i>
    <i>
      <x v="3378"/>
    </i>
    <i>
      <x v="3738"/>
    </i>
    <i>
      <x v="2003"/>
    </i>
    <i>
      <x v="2330"/>
    </i>
    <i>
      <x v="3298"/>
    </i>
    <i>
      <x v="1928"/>
    </i>
    <i>
      <x v="2126"/>
    </i>
    <i>
      <x v="3725"/>
    </i>
    <i>
      <x v="3734"/>
    </i>
    <i>
      <x v="3735"/>
    </i>
    <i>
      <x v="2091"/>
    </i>
    <i>
      <x v="3749"/>
    </i>
    <i>
      <x v="2088"/>
    </i>
    <i>
      <x v="2463"/>
    </i>
    <i>
      <x v="2328"/>
    </i>
    <i>
      <x v="3743"/>
    </i>
    <i>
      <x v="2987"/>
    </i>
    <i>
      <x v="3197"/>
    </i>
    <i>
      <x v="2466"/>
    </i>
    <i>
      <x v="2484"/>
    </i>
    <i>
      <x v="2511"/>
    </i>
    <i>
      <x v="2500"/>
    </i>
    <i>
      <x v="2508"/>
    </i>
    <i>
      <x v="2471"/>
    </i>
    <i>
      <x v="2492"/>
    </i>
    <i>
      <x v="2502"/>
    </i>
    <i>
      <x v="2514"/>
    </i>
    <i>
      <x v="2503"/>
    </i>
    <i>
      <x v="2486"/>
    </i>
    <i>
      <x v="2470"/>
    </i>
    <i>
      <x v="2487"/>
    </i>
    <i>
      <x v="2472"/>
    </i>
    <i>
      <x v="2490"/>
    </i>
    <i>
      <x v="2473"/>
    </i>
    <i>
      <x v="2501"/>
    </i>
    <i>
      <x v="3736"/>
    </i>
    <i>
      <x v="2512"/>
    </i>
    <i>
      <x v="2497"/>
    </i>
    <i>
      <x v="2483"/>
    </i>
    <i>
      <x v="2476"/>
    </i>
    <i>
      <x v="2485"/>
    </i>
    <i>
      <x v="2477"/>
    </i>
    <i>
      <x v="2521"/>
    </i>
    <i>
      <x v="2504"/>
    </i>
    <i>
      <x v="2509"/>
    </i>
    <i>
      <x v="2478"/>
    </i>
    <i>
      <x v="2465"/>
    </i>
    <i>
      <x v="2479"/>
    </i>
    <i>
      <x v="2510"/>
    </i>
    <i>
      <x v="2498"/>
    </i>
    <i>
      <x v="2491"/>
    </i>
    <i>
      <x v="2513"/>
    </i>
    <i>
      <x v="2493"/>
    </i>
    <i>
      <x v="3728"/>
    </i>
    <i>
      <x v="2494"/>
    </i>
    <i>
      <x v="3730"/>
    </i>
    <i>
      <x v="2499"/>
    </i>
    <i>
      <x v="2515"/>
    </i>
    <i>
      <x v="2496"/>
    </i>
    <i>
      <x v="2507"/>
    </i>
    <i>
      <x v="2516"/>
    </i>
    <i>
      <x v="2482"/>
    </i>
    <i>
      <x v="3733"/>
    </i>
    <i>
      <x v="2506"/>
    </i>
    <i>
      <x v="2481"/>
    </i>
    <i>
      <x v="2505"/>
    </i>
    <i>
      <x v="2480"/>
    </i>
    <i>
      <x v="2474"/>
    </i>
    <i>
      <x v="2475"/>
    </i>
    <i>
      <x v="2495"/>
    </i>
    <i>
      <x v="2488"/>
    </i>
    <i>
      <x v="2489"/>
    </i>
    <i>
      <x v="2467"/>
    </i>
    <i>
      <x v="3759"/>
    </i>
    <i>
      <x v="2468"/>
    </i>
    <i>
      <x v="1"/>
    </i>
    <i>
      <x v="2469"/>
    </i>
  </rowItems>
  <colFields count="1">
    <field x="-2"/>
  </colFields>
  <colItems count="7">
    <i>
      <x/>
    </i>
    <i i="1">
      <x v="1"/>
    </i>
    <i i="2">
      <x v="2"/>
    </i>
    <i i="3">
      <x v="3"/>
    </i>
    <i i="4">
      <x v="4"/>
    </i>
    <i i="5">
      <x v="5"/>
    </i>
    <i i="6">
      <x v="6"/>
    </i>
  </colItems>
  <dataFields count="7">
    <dataField name="Sum of Has Modified File in Past 90 Days" fld="64" baseField="0" baseItem="0"/>
    <dataField name="Most Recent Last Modified" fld="23" baseField="62" baseItem="0" numFmtId="168"/>
    <dataField name="Most Recent Last Created" fld="25" baseField="62" baseItem="0" numFmtId="168"/>
    <dataField name="Most Recent Last Accessed" fld="24" baseField="62" baseItem="0" numFmtId="168"/>
    <dataField name="Total TLD Bytes" fld="2" baseField="0" baseItem="0" numFmtId="165"/>
    <dataField name="Total TLD Files" fld="3" baseField="0" baseItem="0" numFmtId="3"/>
    <dataField name="Total TLD Folders" fld="4" baseField="0" baseItem="0" numFmtId="3"/>
  </dataFields>
  <formats count="11">
    <format dxfId="14">
      <pivotArea outline="0" collapsedLevelsAreSubtotals="1" fieldPosition="0">
        <references count="1">
          <reference field="4294967294" count="1" selected="0">
            <x v="4"/>
          </reference>
        </references>
      </pivotArea>
    </format>
    <format dxfId="15">
      <pivotArea dataOnly="0" labelOnly="1" outline="0" fieldPosition="0">
        <references count="1">
          <reference field="4294967294" count="1">
            <x v="4"/>
          </reference>
        </references>
      </pivotArea>
    </format>
    <format dxfId="16">
      <pivotArea outline="0" collapsedLevelsAreSubtotals="1" fieldPosition="0">
        <references count="1">
          <reference field="4294967294" count="3" selected="0">
            <x v="1"/>
            <x v="2"/>
            <x v="3"/>
          </reference>
        </references>
      </pivotArea>
    </format>
    <format dxfId="17">
      <pivotArea dataOnly="0" labelOnly="1" outline="0" fieldPosition="0">
        <references count="1">
          <reference field="4294967294" count="3">
            <x v="1"/>
            <x v="2"/>
            <x v="3"/>
          </reference>
        </references>
      </pivotArea>
    </format>
    <format dxfId="18">
      <pivotArea type="all" dataOnly="0" outline="0" fieldPosition="0"/>
    </format>
    <format dxfId="19">
      <pivotArea outline="0" collapsedLevelsAreSubtotals="1" fieldPosition="0"/>
    </format>
    <format dxfId="20">
      <pivotArea dataOnly="0" labelOnly="1" outline="0" fieldPosition="0">
        <references count="1">
          <reference field="4294967294" count="4">
            <x v="1"/>
            <x v="2"/>
            <x v="3"/>
            <x v="4"/>
          </reference>
        </references>
      </pivotArea>
    </format>
    <format dxfId="21">
      <pivotArea outline="0" collapsedLevelsAreSubtotals="1" fieldPosition="0">
        <references count="1">
          <reference field="4294967294" count="1" selected="0">
            <x v="5"/>
          </reference>
        </references>
      </pivotArea>
    </format>
    <format dxfId="22">
      <pivotArea dataOnly="0" labelOnly="1" outline="0" fieldPosition="0">
        <references count="1">
          <reference field="4294967294" count="1">
            <x v="5"/>
          </reference>
        </references>
      </pivotArea>
    </format>
    <format dxfId="23">
      <pivotArea outline="0" collapsedLevelsAreSubtotals="1" fieldPosition="0">
        <references count="1">
          <reference field="4294967294" count="1" selected="0">
            <x v="6"/>
          </reference>
        </references>
      </pivotArea>
    </format>
    <format dxfId="24">
      <pivotArea dataOnly="0" labelOnly="1" outline="0" fieldPosition="0">
        <references count="1">
          <reference field="4294967294" count="1">
            <x v="6"/>
          </reference>
        </references>
      </pivotArea>
    </format>
  </formats>
  <conditionalFormats count="3">
    <conditionalFormat priority="3">
      <pivotAreas count="1">
        <pivotArea type="data" outline="0" collapsedLevelsAreSubtotals="1" fieldPosition="0">
          <references count="1">
            <reference field="4294967294" count="1" selected="0">
              <x v="4"/>
            </reference>
          </references>
        </pivotArea>
      </pivotAreas>
    </conditionalFormat>
    <conditionalFormat priority="2">
      <pivotAreas count="1">
        <pivotArea type="data" outline="0" collapsedLevelsAreSubtotals="1" fieldPosition="0">
          <references count="1">
            <reference field="4294967294" count="1" selected="0">
              <x v="5"/>
            </reference>
          </references>
        </pivotArea>
      </pivotAreas>
    </conditionalFormat>
    <conditionalFormat priority="1">
      <pivotAreas count="1">
        <pivotArea type="data" outline="0" collapsedLevelsAreSubtotals="1" fieldPosition="0">
          <references count="1">
            <reference field="4294967294" count="1" selected="0">
              <x v="6"/>
            </reference>
          </references>
        </pivotArea>
      </pivotAreas>
    </conditionalFormat>
  </conditionalFormats>
  <pivotTableStyleInfo name="PivotStyleLight16" showRowHeaders="1" showColHeaders="1" showRowStripes="0" showColStripes="0" showLastColumn="1"/>
  <filters count="2">
    <filter fld="63" type="captionNotEqual" evalOrder="-1" id="1" stringValue1="(Blank)">
      <autoFilter ref="A1">
        <filterColumn colId="0">
          <customFilters>
            <customFilter operator="notEqual" val="(Blank)"/>
          </customFilters>
        </filterColumn>
      </autoFilter>
    </filter>
    <filter fld="63" type="valueEqual" evalOrder="-1" id="5" iMeasureFld="0">
      <autoFilter ref="A1">
        <filterColumn colId="0">
          <customFilters>
            <customFilter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9F2C31C-42F0-4F00-AEC7-AEFE850DE288}" name="PivotTable4" cacheId="277"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chartFormat="5" rowHeaderCaption="Top 25 Extensions by Bytes">
  <location ref="H1:I26" firstHeaderRow="1" firstDataRow="1" firstDataCol="1"/>
  <pivotFields count="3">
    <pivotField axis="axisRow" showAll="0" measureFilter="1" sortType="descending">
      <items count="1174">
        <item x="1172"/>
        <item x="1"/>
        <item x="2"/>
        <item x="4"/>
        <item x="6"/>
        <item x="7"/>
        <item x="10"/>
        <item x="13"/>
        <item x="3"/>
        <item x="5"/>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0"/>
        <item x="8"/>
        <item x="9"/>
        <item t="default"/>
      </items>
      <autoSortScope>
        <pivotArea dataOnly="0" outline="0" fieldPosition="0">
          <references count="1">
            <reference field="4294967294" count="1" selected="0">
              <x v="0"/>
            </reference>
          </references>
        </pivotArea>
      </autoSortScope>
    </pivotField>
    <pivotField showAll="0"/>
    <pivotField dataField="1" showAll="0"/>
  </pivotFields>
  <rowFields count="1">
    <field x="0"/>
  </rowFields>
  <rowItems count="25">
    <i>
      <x v="1170"/>
    </i>
    <i>
      <x v="1"/>
    </i>
    <i>
      <x v="2"/>
    </i>
    <i>
      <x v="3"/>
    </i>
    <i>
      <x v="8"/>
    </i>
    <i>
      <x v="4"/>
    </i>
    <i>
      <x v="6"/>
    </i>
    <i>
      <x v="10"/>
    </i>
    <i>
      <x v="707"/>
    </i>
    <i>
      <x v="26"/>
    </i>
    <i>
      <x v="9"/>
    </i>
    <i>
      <x v="14"/>
    </i>
    <i>
      <x v="568"/>
    </i>
    <i>
      <x v="48"/>
    </i>
    <i>
      <x v="111"/>
    </i>
    <i>
      <x v="68"/>
    </i>
    <i>
      <x v="49"/>
    </i>
    <i>
      <x v="531"/>
    </i>
    <i>
      <x v="106"/>
    </i>
    <i>
      <x v="354"/>
    </i>
    <i>
      <x v="29"/>
    </i>
    <i>
      <x v="104"/>
    </i>
    <i>
      <x v="227"/>
    </i>
    <i>
      <x v="80"/>
    </i>
    <i>
      <x v="114"/>
    </i>
  </rowItems>
  <colItems count="1">
    <i/>
  </colItems>
  <dataFields count="1">
    <dataField name="Total" fld="2" baseField="0" baseItem="0" numFmtId="165"/>
  </dataFields>
  <formats count="7">
    <format dxfId="7">
      <pivotArea outline="0" collapsedLevelsAreSubtotals="1" fieldPosition="0"/>
    </format>
    <format dxfId="8">
      <pivotArea dataOnly="0" labelOnly="1" outline="0" axis="axisValues" fieldPosition="0"/>
    </format>
    <format dxfId="9">
      <pivotArea dataOnly="0" labelOnly="1" outline="0" axis="axisValues" fieldPosition="0"/>
    </format>
    <format dxfId="10">
      <pivotArea type="all" dataOnly="0" outline="0" fieldPosition="0"/>
    </format>
    <format dxfId="11">
      <pivotArea field="0" type="button" dataOnly="0" labelOnly="1" outline="0" axis="axisRow" fieldPosition="0"/>
    </format>
    <format dxfId="12">
      <pivotArea dataOnly="0" labelOnly="1" outline="0" axis="axisValues" fieldPosition="0"/>
    </format>
    <format dxfId="13">
      <pivotArea dataOnly="0" labelOnly="1" outline="0" axis="axisValues" fieldPosition="0"/>
    </format>
  </formats>
  <chartFormats count="4">
    <chartFormat chart="0"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0" type="captionNotEqual" evalOrder="-1" id="3" stringValue1="(blank)">
      <autoFilter ref="A1">
        <filterColumn colId="0">
          <customFilters>
            <customFilter operator="notEqual" val="(blank)"/>
          </customFilters>
        </filterColumn>
      </autoFilter>
    </filter>
    <filter fld="0" type="count" evalOrder="-1" id="2" iMeasureFld="0">
      <autoFilter ref="A1">
        <filterColumn colId="0">
          <top10 val="25" filterVal="2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66E00C59-9F96-4CAD-B663-A32B8DB23009}" name="PivotTable5" cacheId="277"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chartFormat="5" rowHeaderCaption="Top 25 Extensions by Count">
  <location ref="E1:F26" firstHeaderRow="1" firstDataRow="1" firstDataCol="1"/>
  <pivotFields count="3">
    <pivotField axis="axisRow" showAll="0" measureFilter="1" sortType="descending">
      <items count="1174">
        <item x="1172"/>
        <item x="1"/>
        <item x="2"/>
        <item x="4"/>
        <item x="6"/>
        <item x="7"/>
        <item x="10"/>
        <item x="13"/>
        <item x="3"/>
        <item x="5"/>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0"/>
        <item x="8"/>
        <item x="9"/>
        <item t="default"/>
      </items>
      <autoSortScope>
        <pivotArea dataOnly="0" outline="0" fieldPosition="0">
          <references count="1">
            <reference field="4294967294" count="1" selected="0">
              <x v="0"/>
            </reference>
          </references>
        </pivotArea>
      </autoSortScope>
    </pivotField>
    <pivotField dataField="1" showAll="0"/>
    <pivotField showAll="0"/>
  </pivotFields>
  <rowFields count="1">
    <field x="0"/>
  </rowFields>
  <rowItems count="25">
    <i>
      <x v="1170"/>
    </i>
    <i>
      <x v="1"/>
    </i>
    <i>
      <x v="2"/>
    </i>
    <i>
      <x v="8"/>
    </i>
    <i>
      <x v="3"/>
    </i>
    <i>
      <x v="9"/>
    </i>
    <i>
      <x v="4"/>
    </i>
    <i>
      <x v="5"/>
    </i>
    <i>
      <x v="1171"/>
    </i>
    <i>
      <x v="1172"/>
    </i>
    <i>
      <x v="6"/>
    </i>
    <i>
      <x v="10"/>
    </i>
    <i>
      <x v="11"/>
    </i>
    <i>
      <x v="7"/>
    </i>
    <i>
      <x v="12"/>
    </i>
    <i>
      <x v="13"/>
    </i>
    <i>
      <x v="14"/>
    </i>
    <i>
      <x v="15"/>
    </i>
    <i>
      <x v="16"/>
    </i>
    <i>
      <x v="17"/>
    </i>
    <i>
      <x v="18"/>
    </i>
    <i>
      <x v="19"/>
    </i>
    <i>
      <x v="20"/>
    </i>
    <i>
      <x v="21"/>
    </i>
    <i>
      <x v="22"/>
    </i>
  </rowItems>
  <colItems count="1">
    <i/>
  </colItems>
  <dataFields count="1">
    <dataField name="Total" fld="1" baseField="0" baseItem="0" numFmtId="3"/>
  </dataFields>
  <formats count="7">
    <format dxfId="0">
      <pivotArea outline="0" collapsedLevelsAreSubtotals="1" fieldPosition="0"/>
    </format>
    <format dxfId="1">
      <pivotArea dataOnly="0" labelOnly="1" outline="0" axis="axisValues" fieldPosition="0"/>
    </format>
    <format dxfId="2">
      <pivotArea dataOnly="0" outline="0" axis="axisValues" fieldPosition="0"/>
    </format>
    <format dxfId="3">
      <pivotArea type="all" dataOnly="0" outline="0" fieldPosition="0"/>
    </format>
    <format dxfId="4">
      <pivotArea field="0" type="button" dataOnly="0" labelOnly="1" outline="0" axis="axisRow" fieldPosition="0"/>
    </format>
    <format dxfId="5">
      <pivotArea dataOnly="0" labelOnly="1" outline="0" axis="axisValues" fieldPosition="0"/>
    </format>
    <format dxfId="6">
      <pivotArea dataOnly="0" labelOnly="1" outline="0" axis="axisValues" fieldPosition="0"/>
    </format>
  </formats>
  <chartFormats count="4">
    <chartFormat chart="0"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0" type="captionNotEqual" evalOrder="-1" id="2" stringValue1="(blank)">
      <autoFilter ref="A1">
        <filterColumn colId="0">
          <customFilters>
            <customFilter operator="notEqual" val="(blank)"/>
          </customFilters>
        </filterColumn>
      </autoFilter>
    </filter>
    <filter fld="0" type="count" evalOrder="-1" id="1" iMeasureFld="0">
      <autoFilter ref="A1">
        <filterColumn colId="0">
          <top10 val="25" filterVal="2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E3CA1A9-A7F1-4233-84B8-08D52B1AD75B}" name="FileExt_Size_Top10" cacheId="277"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rowHeaderCaption="Top 10 Ext by Size">
  <location ref="D2:E12" firstHeaderRow="1" firstDataRow="1" firstDataCol="1"/>
  <pivotFields count="3">
    <pivotField axis="axisRow" showAll="0" measureFilter="1" sortType="descending">
      <items count="1174">
        <item x="1172"/>
        <item x="1"/>
        <item x="2"/>
        <item x="4"/>
        <item x="6"/>
        <item x="7"/>
        <item x="10"/>
        <item x="13"/>
        <item x="3"/>
        <item x="5"/>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0"/>
        <item x="8"/>
        <item x="9"/>
        <item t="default"/>
      </items>
      <autoSortScope>
        <pivotArea dataOnly="0" outline="0" fieldPosition="0">
          <references count="1">
            <reference field="4294967294" count="1" selected="0">
              <x v="0"/>
            </reference>
          </references>
        </pivotArea>
      </autoSortScope>
    </pivotField>
    <pivotField showAll="0"/>
    <pivotField dataField="1" showAll="0"/>
  </pivotFields>
  <rowFields count="1">
    <field x="0"/>
  </rowFields>
  <rowItems count="10">
    <i>
      <x v="1170"/>
    </i>
    <i>
      <x v="1"/>
    </i>
    <i>
      <x v="2"/>
    </i>
    <i>
      <x v="3"/>
    </i>
    <i>
      <x v="8"/>
    </i>
    <i>
      <x v="4"/>
    </i>
    <i>
      <x v="6"/>
    </i>
    <i>
      <x v="10"/>
    </i>
    <i>
      <x v="707"/>
    </i>
    <i>
      <x v="26"/>
    </i>
  </rowItems>
  <colItems count="1">
    <i/>
  </colItems>
  <dataFields count="1">
    <dataField name="Total Size " fld="2" baseField="0" baseItem="0" numFmtId="165"/>
  </dataFields>
  <formats count="17">
    <format dxfId="468">
      <pivotArea type="all" dataOnly="0" outline="0" fieldPosition="0"/>
    </format>
    <format dxfId="469">
      <pivotArea outline="0" collapsedLevelsAreSubtotals="1" fieldPosition="0"/>
    </format>
    <format dxfId="470">
      <pivotArea field="0" type="button" dataOnly="0" labelOnly="1" outline="0" axis="axisRow" fieldPosition="0"/>
    </format>
    <format dxfId="471">
      <pivotArea dataOnly="0" labelOnly="1" fieldPosition="0">
        <references count="1">
          <reference field="0" count="0"/>
        </references>
      </pivotArea>
    </format>
    <format dxfId="472">
      <pivotArea dataOnly="0" labelOnly="1" grandRow="1" outline="0" fieldPosition="0"/>
    </format>
    <format dxfId="473">
      <pivotArea dataOnly="0" labelOnly="1" outline="0" axis="axisValues" fieldPosition="0"/>
    </format>
    <format dxfId="474">
      <pivotArea dataOnly="0" labelOnly="1" outline="0" axis="axisValues" fieldPosition="0"/>
    </format>
    <format dxfId="475">
      <pivotArea outline="0" fieldPosition="0">
        <references count="1">
          <reference field="4294967294" count="1">
            <x v="0"/>
          </reference>
        </references>
      </pivotArea>
    </format>
    <format dxfId="476">
      <pivotArea type="all" dataOnly="0" outline="0" fieldPosition="0"/>
    </format>
    <format dxfId="477">
      <pivotArea field="0" type="button" dataOnly="0" labelOnly="1" outline="0" axis="axisRow" fieldPosition="0"/>
    </format>
    <format dxfId="478">
      <pivotArea dataOnly="0" labelOnly="1" outline="0" axis="axisValues" fieldPosition="0"/>
    </format>
    <format dxfId="479">
      <pivotArea type="all" dataOnly="0" outline="0" fieldPosition="0"/>
    </format>
    <format dxfId="480">
      <pivotArea field="0" type="button" dataOnly="0" labelOnly="1" outline="0" axis="axisRow" fieldPosition="0"/>
    </format>
    <format dxfId="481">
      <pivotArea dataOnly="0" labelOnly="1" outline="0" axis="axisValues" fieldPosition="0"/>
    </format>
    <format dxfId="482">
      <pivotArea type="all" dataOnly="0" outline="0" fieldPosition="0"/>
    </format>
    <format dxfId="483">
      <pivotArea field="0" type="button" dataOnly="0" labelOnly="1" outline="0" axis="axisRow" fieldPosition="0"/>
    </format>
    <format dxfId="484">
      <pivotArea dataOnly="0" labelOnly="1" outline="0" axis="axisValues" fieldPosition="0"/>
    </format>
  </formats>
  <conditionalFormats count="1">
    <conditionalFormat scope="field" priority="8">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2">
    <filter fld="0" type="captionNotEqual" evalOrder="-1" id="2" stringValue1="(blank)">
      <autoFilter ref="A1">
        <filterColumn colId="0">
          <customFilters>
            <customFilter operator="notEqual" val="(blank)"/>
          </customFilters>
        </filterColumn>
      </autoFilter>
    </filter>
    <filter fld="0"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BA5221C-9A32-4069-84D0-1C05E4B29AFB}" name="ReparsePoints" cacheId="261"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Reparse Tag ">
  <location ref="D34:E35" firstHeaderRow="1" firstDataRow="1" firstDataCol="1"/>
  <pivotFields count="4">
    <pivotField axis="axisRow" showAll="0">
      <items count="2">
        <item x="0"/>
        <item t="default"/>
      </items>
    </pivotField>
    <pivotField showAll="0"/>
    <pivotField showAll="0"/>
    <pivotField dataField="1" showAll="0"/>
  </pivotFields>
  <rowFields count="1">
    <field x="0"/>
  </rowFields>
  <rowItems count="1">
    <i t="grand">
      <x/>
    </i>
  </rowItems>
  <colItems count="1">
    <i/>
  </colItems>
  <dataFields count="1">
    <dataField name="Count" fld="3" subtotal="count" baseField="0" baseItem="0" numFmtId="3"/>
  </dataFields>
  <formats count="27">
    <format dxfId="441">
      <pivotArea type="all" dataOnly="0" outline="0" fieldPosition="0"/>
    </format>
    <format dxfId="442">
      <pivotArea outline="0" collapsedLevelsAreSubtotals="1" fieldPosition="0"/>
    </format>
    <format dxfId="443">
      <pivotArea field="0" type="button" dataOnly="0" labelOnly="1" outline="0" axis="axisRow" fieldPosition="0"/>
    </format>
    <format dxfId="444">
      <pivotArea dataOnly="0" labelOnly="1" fieldPosition="0">
        <references count="1">
          <reference field="0" count="0"/>
        </references>
      </pivotArea>
    </format>
    <format dxfId="445">
      <pivotArea dataOnly="0" labelOnly="1" grandRow="1" outline="0" fieldPosition="0"/>
    </format>
    <format dxfId="446">
      <pivotArea dataOnly="0" labelOnly="1" outline="0" axis="axisValues" fieldPosition="0"/>
    </format>
    <format dxfId="447">
      <pivotArea type="all" dataOnly="0" outline="0" fieldPosition="0"/>
    </format>
    <format dxfId="448">
      <pivotArea outline="0" collapsedLevelsAreSubtotals="1" fieldPosition="0"/>
    </format>
    <format dxfId="449">
      <pivotArea dataOnly="0" labelOnly="1" outline="0" axis="axisValues" fieldPosition="0"/>
    </format>
    <format dxfId="450">
      <pivotArea outline="0" collapsedLevelsAreSubtotals="1" fieldPosition="0"/>
    </format>
    <format dxfId="451">
      <pivotArea dataOnly="0" labelOnly="1" outline="0" axis="axisValues" fieldPosition="0"/>
    </format>
    <format dxfId="452">
      <pivotArea type="all" dataOnly="0" outline="0" fieldPosition="0"/>
    </format>
    <format dxfId="453">
      <pivotArea outline="0" collapsedLevelsAreSubtotals="1" fieldPosition="0"/>
    </format>
    <format dxfId="454">
      <pivotArea field="0" type="button" dataOnly="0" labelOnly="1" outline="0" axis="axisRow" fieldPosition="0"/>
    </format>
    <format dxfId="455">
      <pivotArea dataOnly="0" labelOnly="1" grandRow="1" outline="0" fieldPosition="0"/>
    </format>
    <format dxfId="456">
      <pivotArea dataOnly="0" labelOnly="1" outline="0" axis="axisValues" fieldPosition="0"/>
    </format>
    <format dxfId="457">
      <pivotArea dataOnly="0" labelOnly="1" outline="0" axis="axisValues" fieldPosition="0"/>
    </format>
    <format dxfId="458">
      <pivotArea type="all" dataOnly="0" outline="0" fieldPosition="0"/>
    </format>
    <format dxfId="459">
      <pivotArea outline="0" collapsedLevelsAreSubtotals="1" fieldPosition="0"/>
    </format>
    <format dxfId="460">
      <pivotArea field="0" type="button" dataOnly="0" labelOnly="1" outline="0" axis="axisRow" fieldPosition="0"/>
    </format>
    <format dxfId="461">
      <pivotArea dataOnly="0" labelOnly="1" grandRow="1" outline="0" fieldPosition="0"/>
    </format>
    <format dxfId="462">
      <pivotArea dataOnly="0" labelOnly="1" outline="0" axis="axisValues" fieldPosition="0"/>
    </format>
    <format dxfId="463">
      <pivotArea type="all" dataOnly="0" outline="0" fieldPosition="0"/>
    </format>
    <format dxfId="464">
      <pivotArea outline="0" collapsedLevelsAreSubtotals="1" fieldPosition="0"/>
    </format>
    <format dxfId="465">
      <pivotArea field="0" type="button" dataOnly="0" labelOnly="1" outline="0" axis="axisRow" fieldPosition="0"/>
    </format>
    <format dxfId="466">
      <pivotArea dataOnly="0" labelOnly="1" grandRow="1" outline="0" fieldPosition="0"/>
    </format>
    <format dxfId="467">
      <pivotArea dataOnly="0" labelOnly="1" outline="0" axis="axisValues" fieldPosition="0"/>
    </format>
  </formats>
  <conditionalFormats count="2">
    <conditionalFormat scope="field" priority="2">
      <pivotAreas count="1">
        <pivotArea outline="0" collapsedLevelsAreSubtotals="1" fieldPosition="0">
          <references count="2">
            <reference field="4294967294" count="1" selected="0">
              <x v="0"/>
            </reference>
            <reference field="0" count="0" selected="0"/>
          </references>
        </pivotArea>
      </pivotAreas>
    </conditionalFormat>
    <conditionalFormat priority="46">
      <pivotAreas count="1">
        <pivotArea type="data" collapsedLevelsAreSubtotals="1" fieldPosition="0">
          <references count="2">
            <reference field="4294967294" count="1" selected="0">
              <x v="0"/>
            </reference>
            <reference field="0" count="1">
              <x v="0"/>
            </reference>
          </references>
        </pivotArea>
      </pivotAreas>
    </conditionalFormat>
  </conditionalFormats>
  <pivotTableStyleInfo name="PivotStyleLight16" showRowHeaders="1" showColHeaders="1" showRowStripes="0" showColStripes="0" showLastColumn="1"/>
  <filters count="1">
    <filter fld="0" type="captionGreaterThanOrEqual" evalOrder="-1" id="4" stringValue1="1">
      <autoFilter ref="A1">
        <filterColumn colId="0">
          <customFilters>
            <customFilter operator="greaterThanOrEqual" val="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23DB6D2-45AA-49ED-91D9-723A2296AD70}" name="TreeDepth_Items_Top15" cacheId="271" applyNumberFormats="0" applyBorderFormats="0" applyFontFormats="0" applyPatternFormats="0" applyAlignmentFormats="0" applyWidthHeightFormats="1" dataCaption="Values" updatedVersion="8" minRefreshableVersion="3" itemPrintTitles="1" createdVersion="6" indent="0" outline="1" outlineData="1" rowHeaderCaption="Tree Depth - Top 15">
  <location ref="A15:B26" firstHeaderRow="1" firstDataRow="1" firstDataCol="1"/>
  <pivotFields count="17">
    <pivotField axis="axisRow" showAll="0" measureFilter="1">
      <items count="11">
        <item x="9"/>
        <item x="0"/>
        <item x="1"/>
        <item x="2"/>
        <item x="3"/>
        <item x="4"/>
        <item x="5"/>
        <item x="6"/>
        <item x="7"/>
        <item x="8"/>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1">
    <i>
      <x/>
    </i>
    <i>
      <x v="1"/>
    </i>
    <i>
      <x v="2"/>
    </i>
    <i>
      <x v="3"/>
    </i>
    <i>
      <x v="4"/>
    </i>
    <i>
      <x v="5"/>
    </i>
    <i>
      <x v="6"/>
    </i>
    <i>
      <x v="7"/>
    </i>
    <i>
      <x v="8"/>
    </i>
    <i>
      <x v="9"/>
    </i>
    <i t="grand">
      <x/>
    </i>
  </rowItems>
  <colItems count="1">
    <i/>
  </colItems>
  <dataFields count="1">
    <dataField name="Total Items " fld="5" baseField="0" baseItem="0" numFmtId="3"/>
  </dataFields>
  <formats count="19">
    <format dxfId="422">
      <pivotArea type="all" dataOnly="0" outline="0" fieldPosition="0"/>
    </format>
    <format dxfId="423">
      <pivotArea outline="0" fieldPosition="0">
        <references count="1">
          <reference field="4294967294" count="1">
            <x v="0"/>
          </reference>
        </references>
      </pivotArea>
    </format>
    <format dxfId="424">
      <pivotArea type="all" dataOnly="0" outline="0" fieldPosition="0"/>
    </format>
    <format dxfId="425">
      <pivotArea outline="0" collapsedLevelsAreSubtotals="1" fieldPosition="0"/>
    </format>
    <format dxfId="426">
      <pivotArea field="0" type="button" dataOnly="0" labelOnly="1" outline="0" axis="axisRow" fieldPosition="0"/>
    </format>
    <format dxfId="427">
      <pivotArea dataOnly="0" labelOnly="1" fieldPosition="0">
        <references count="1">
          <reference field="0" count="0"/>
        </references>
      </pivotArea>
    </format>
    <format dxfId="428">
      <pivotArea dataOnly="0" labelOnly="1" grandRow="1" outline="0" fieldPosition="0"/>
    </format>
    <format dxfId="429">
      <pivotArea dataOnly="0" labelOnly="1" outline="0" axis="axisValues" fieldPosition="0"/>
    </format>
    <format dxfId="430">
      <pivotArea dataOnly="0" labelOnly="1" outline="0" axis="axisValues" fieldPosition="0"/>
    </format>
    <format dxfId="431">
      <pivotArea type="all" dataOnly="0" outline="0" fieldPosition="0"/>
    </format>
    <format dxfId="432">
      <pivotArea outline="0" collapsedLevelsAreSubtotals="1" fieldPosition="0"/>
    </format>
    <format dxfId="433">
      <pivotArea field="0" type="button" dataOnly="0" labelOnly="1" outline="0" axis="axisRow" fieldPosition="0"/>
    </format>
    <format dxfId="434">
      <pivotArea dataOnly="0" labelOnly="1" grandRow="1" outline="0" fieldPosition="0"/>
    </format>
    <format dxfId="435">
      <pivotArea dataOnly="0" labelOnly="1" outline="0" axis="axisValues" fieldPosition="0"/>
    </format>
    <format dxfId="436">
      <pivotArea type="all" dataOnly="0" outline="0" fieldPosition="0"/>
    </format>
    <format dxfId="437">
      <pivotArea outline="0" collapsedLevelsAreSubtotals="1" fieldPosition="0"/>
    </format>
    <format dxfId="438">
      <pivotArea field="0" type="button" dataOnly="0" labelOnly="1" outline="0" axis="axisRow" fieldPosition="0"/>
    </format>
    <format dxfId="439">
      <pivotArea dataOnly="0" labelOnly="1" grandRow="1" outline="0" fieldPosition="0"/>
    </format>
    <format dxfId="440">
      <pivotArea dataOnly="0" labelOnly="1" outline="0" axis="axisValues" fieldPosition="0"/>
    </format>
  </formats>
  <conditionalFormats count="1">
    <conditionalFormat scope="field" priority="5">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2">
    <filter fld="0" type="captionNotEqual" evalOrder="-1" id="2" stringValue1="(blank)">
      <autoFilter ref="A1">
        <filterColumn colId="0">
          <customFilters>
            <customFilter operator="notEqual" val="(blank)"/>
          </customFilters>
        </filterColumn>
      </autoFilter>
    </filter>
    <filter fld="0"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34DFF89-B3A0-4998-8D64-7F15C5FE5BEA}" name="FileExt_Count_Top10" cacheId="277"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rowHeaderCaption="Top 10 Ext by Count">
  <location ref="A2:B12" firstHeaderRow="1" firstDataRow="1" firstDataCol="1"/>
  <pivotFields count="3">
    <pivotField axis="axisRow" showAll="0" measureFilter="1" sortType="descending">
      <items count="1174">
        <item x="1172"/>
        <item x="1"/>
        <item x="2"/>
        <item x="4"/>
        <item x="6"/>
        <item x="7"/>
        <item x="10"/>
        <item x="13"/>
        <item x="3"/>
        <item x="5"/>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0"/>
        <item x="8"/>
        <item x="9"/>
        <item t="default"/>
      </items>
      <autoSortScope>
        <pivotArea dataOnly="0" outline="0" fieldPosition="0">
          <references count="1">
            <reference field="4294967294" count="1" selected="0">
              <x v="0"/>
            </reference>
          </references>
        </pivotArea>
      </autoSortScope>
    </pivotField>
    <pivotField dataField="1" numFmtId="3" showAll="0"/>
    <pivotField showAll="0"/>
  </pivotFields>
  <rowFields count="1">
    <field x="0"/>
  </rowFields>
  <rowItems count="10">
    <i>
      <x v="1170"/>
    </i>
    <i>
      <x v="1"/>
    </i>
    <i>
      <x v="2"/>
    </i>
    <i>
      <x v="8"/>
    </i>
    <i>
      <x v="3"/>
    </i>
    <i>
      <x v="9"/>
    </i>
    <i>
      <x v="4"/>
    </i>
    <i>
      <x v="5"/>
    </i>
    <i>
      <x v="1171"/>
    </i>
    <i>
      <x v="1172"/>
    </i>
  </rowItems>
  <colItems count="1">
    <i/>
  </colItems>
  <dataFields count="1">
    <dataField name="Total Count " fld="1" baseField="0" baseItem="0" numFmtId="3"/>
  </dataFields>
  <formats count="77">
    <format dxfId="345">
      <pivotArea type="all" dataOnly="0" outline="0" fieldPosition="0"/>
    </format>
    <format dxfId="346">
      <pivotArea type="all" dataOnly="0" outline="0" fieldPosition="0"/>
    </format>
    <format dxfId="347">
      <pivotArea outline="0" collapsedLevelsAreSubtotals="1" fieldPosition="0"/>
    </format>
    <format dxfId="348">
      <pivotArea field="0" type="button" dataOnly="0" labelOnly="1" outline="0" axis="axisRow" fieldPosition="0"/>
    </format>
    <format dxfId="349">
      <pivotArea dataOnly="0" labelOnly="1" grandRow="1" outline="0" fieldPosition="0"/>
    </format>
    <format dxfId="350">
      <pivotArea dataOnly="0" labelOnly="1" outline="0" axis="axisValues" fieldPosition="0"/>
    </format>
    <format dxfId="351">
      <pivotArea type="all" dataOnly="0" outline="0" fieldPosition="0"/>
    </format>
    <format dxfId="352">
      <pivotArea outline="0" collapsedLevelsAreSubtotals="1" fieldPosition="0"/>
    </format>
    <format dxfId="353">
      <pivotArea field="0" type="button" dataOnly="0" labelOnly="1" outline="0" axis="axisRow" fieldPosition="0"/>
    </format>
    <format dxfId="354">
      <pivotArea dataOnly="0" labelOnly="1" grandRow="1" outline="0" fieldPosition="0"/>
    </format>
    <format dxfId="355">
      <pivotArea dataOnly="0" labelOnly="1" outline="0" axis="axisValues" fieldPosition="0"/>
    </format>
    <format dxfId="356">
      <pivotArea type="all" dataOnly="0" outline="0" fieldPosition="0"/>
    </format>
    <format dxfId="357">
      <pivotArea outline="0" collapsedLevelsAreSubtotals="1" fieldPosition="0"/>
    </format>
    <format dxfId="358">
      <pivotArea field="0" type="button" dataOnly="0" labelOnly="1" outline="0" axis="axisRow" fieldPosition="0"/>
    </format>
    <format dxfId="359">
      <pivotArea dataOnly="0" labelOnly="1" grandRow="1" outline="0" fieldPosition="0"/>
    </format>
    <format dxfId="360">
      <pivotArea dataOnly="0" labelOnly="1" outline="0" axis="axisValues" fieldPosition="0"/>
    </format>
    <format dxfId="361">
      <pivotArea type="all" dataOnly="0" outline="0" fieldPosition="0"/>
    </format>
    <format dxfId="362">
      <pivotArea outline="0" collapsedLevelsAreSubtotals="1" fieldPosition="0"/>
    </format>
    <format dxfId="363">
      <pivotArea field="0" type="button" dataOnly="0" labelOnly="1" outline="0" axis="axisRow" fieldPosition="0"/>
    </format>
    <format dxfId="364">
      <pivotArea dataOnly="0" labelOnly="1" grandRow="1" outline="0" fieldPosition="0"/>
    </format>
    <format dxfId="365">
      <pivotArea dataOnly="0" labelOnly="1" outline="0" axis="axisValues" fieldPosition="0"/>
    </format>
    <format dxfId="366">
      <pivotArea type="all" dataOnly="0" outline="0" fieldPosition="0"/>
    </format>
    <format dxfId="367">
      <pivotArea outline="0" collapsedLevelsAreSubtotals="1" fieldPosition="0"/>
    </format>
    <format dxfId="368">
      <pivotArea field="0" type="button" dataOnly="0" labelOnly="1" outline="0" axis="axisRow" fieldPosition="0"/>
    </format>
    <format dxfId="369">
      <pivotArea dataOnly="0" labelOnly="1" grandRow="1" outline="0" fieldPosition="0"/>
    </format>
    <format dxfId="370">
      <pivotArea dataOnly="0" labelOnly="1" outline="0" axis="axisValues" fieldPosition="0"/>
    </format>
    <format dxfId="371">
      <pivotArea type="all" dataOnly="0" outline="0" fieldPosition="0"/>
    </format>
    <format dxfId="372">
      <pivotArea outline="0" collapsedLevelsAreSubtotals="1" fieldPosition="0"/>
    </format>
    <format dxfId="373">
      <pivotArea field="0" type="button" dataOnly="0" labelOnly="1" outline="0" axis="axisRow" fieldPosition="0"/>
    </format>
    <format dxfId="374">
      <pivotArea dataOnly="0" labelOnly="1" grandRow="1" outline="0" fieldPosition="0"/>
    </format>
    <format dxfId="375">
      <pivotArea dataOnly="0" labelOnly="1" outline="0" axis="axisValues" fieldPosition="0"/>
    </format>
    <format dxfId="376">
      <pivotArea type="all" dataOnly="0" outline="0" fieldPosition="0"/>
    </format>
    <format dxfId="377">
      <pivotArea outline="0" collapsedLevelsAreSubtotals="1" fieldPosition="0"/>
    </format>
    <format dxfId="378">
      <pivotArea field="0" type="button" dataOnly="0" labelOnly="1" outline="0" axis="axisRow" fieldPosition="0"/>
    </format>
    <format dxfId="379">
      <pivotArea dataOnly="0" labelOnly="1" grandRow="1" outline="0" fieldPosition="0"/>
    </format>
    <format dxfId="380">
      <pivotArea dataOnly="0" labelOnly="1" outline="0" axis="axisValues" fieldPosition="0"/>
    </format>
    <format dxfId="381">
      <pivotArea type="all" dataOnly="0" outline="0" fieldPosition="0"/>
    </format>
    <format dxfId="382">
      <pivotArea outline="0" collapsedLevelsAreSubtotals="1" fieldPosition="0"/>
    </format>
    <format dxfId="383">
      <pivotArea field="0" type="button" dataOnly="0" labelOnly="1" outline="0" axis="axisRow" fieldPosition="0"/>
    </format>
    <format dxfId="384">
      <pivotArea dataOnly="0" labelOnly="1" grandRow="1" outline="0" fieldPosition="0"/>
    </format>
    <format dxfId="385">
      <pivotArea dataOnly="0" labelOnly="1" outline="0" axis="axisValues" fieldPosition="0"/>
    </format>
    <format dxfId="386">
      <pivotArea type="all" dataOnly="0" outline="0" fieldPosition="0"/>
    </format>
    <format dxfId="387">
      <pivotArea outline="0" collapsedLevelsAreSubtotals="1" fieldPosition="0"/>
    </format>
    <format dxfId="388">
      <pivotArea field="0" type="button" dataOnly="0" labelOnly="1" outline="0" axis="axisRow" fieldPosition="0"/>
    </format>
    <format dxfId="389">
      <pivotArea dataOnly="0" labelOnly="1" grandRow="1" outline="0" fieldPosition="0"/>
    </format>
    <format dxfId="390">
      <pivotArea dataOnly="0" labelOnly="1" outline="0" axis="axisValues" fieldPosition="0"/>
    </format>
    <format dxfId="391">
      <pivotArea type="all" dataOnly="0" outline="0" fieldPosition="0"/>
    </format>
    <format dxfId="392">
      <pivotArea outline="0" collapsedLevelsAreSubtotals="1" fieldPosition="0"/>
    </format>
    <format dxfId="393">
      <pivotArea field="0" type="button" dataOnly="0" labelOnly="1" outline="0" axis="axisRow" fieldPosition="0"/>
    </format>
    <format dxfId="394">
      <pivotArea dataOnly="0" labelOnly="1" fieldPosition="0">
        <references count="1">
          <reference field="0" count="0"/>
        </references>
      </pivotArea>
    </format>
    <format dxfId="395">
      <pivotArea dataOnly="0" labelOnly="1" grandRow="1" outline="0" fieldPosition="0"/>
    </format>
    <format dxfId="396">
      <pivotArea dataOnly="0" labelOnly="1" outline="0" axis="axisValues" fieldPosition="0"/>
    </format>
    <format dxfId="397">
      <pivotArea type="all" dataOnly="0" outline="0" fieldPosition="0"/>
    </format>
    <format dxfId="398">
      <pivotArea field="0" type="button" dataOnly="0" labelOnly="1" outline="0" axis="axisRow" fieldPosition="0"/>
    </format>
    <format dxfId="399">
      <pivotArea dataOnly="0" labelOnly="1" grandRow="1" outline="0" fieldPosition="0"/>
    </format>
    <format dxfId="400">
      <pivotArea dataOnly="0" labelOnly="1" outline="0" axis="axisValues" fieldPosition="0"/>
    </format>
    <format dxfId="401">
      <pivotArea grandRow="1" outline="0" collapsedLevelsAreSubtotals="1" fieldPosition="0"/>
    </format>
    <format dxfId="402">
      <pivotArea dataOnly="0" labelOnly="1" grandRow="1" outline="0" fieldPosition="0"/>
    </format>
    <format dxfId="403">
      <pivotArea field="0" type="button" dataOnly="0" labelOnly="1" outline="0" axis="axisRow" fieldPosition="0"/>
    </format>
    <format dxfId="404">
      <pivotArea dataOnly="0" labelOnly="1" outline="0" axis="axisValues" fieldPosition="0"/>
    </format>
    <format dxfId="405">
      <pivotArea type="all" dataOnly="0" outline="0" fieldPosition="0"/>
    </format>
    <format dxfId="406">
      <pivotArea outline="0" collapsedLevelsAreSubtotals="1" fieldPosition="0"/>
    </format>
    <format dxfId="407">
      <pivotArea field="0" type="button" dataOnly="0" labelOnly="1" outline="0" axis="axisRow" fieldPosition="0"/>
    </format>
    <format dxfId="408">
      <pivotArea dataOnly="0" labelOnly="1" fieldPosition="0">
        <references count="1">
          <reference field="0" count="0"/>
        </references>
      </pivotArea>
    </format>
    <format dxfId="409">
      <pivotArea dataOnly="0" labelOnly="1" grandRow="1" outline="0" fieldPosition="0"/>
    </format>
    <format dxfId="410">
      <pivotArea dataOnly="0" labelOnly="1" outline="0" axis="axisValues" fieldPosition="0"/>
    </format>
    <format dxfId="411">
      <pivotArea dataOnly="0" labelOnly="1" outline="0" axis="axisValues" fieldPosition="0"/>
    </format>
    <format dxfId="412">
      <pivotArea outline="0" fieldPosition="0">
        <references count="1">
          <reference field="4294967294" count="1">
            <x v="0"/>
          </reference>
        </references>
      </pivotArea>
    </format>
    <format dxfId="413">
      <pivotArea type="all" dataOnly="0" outline="0" fieldPosition="0"/>
    </format>
    <format dxfId="414">
      <pivotArea field="0" type="button" dataOnly="0" labelOnly="1" outline="0" axis="axisRow" fieldPosition="0"/>
    </format>
    <format dxfId="415">
      <pivotArea dataOnly="0" labelOnly="1" outline="0" axis="axisValues" fieldPosition="0"/>
    </format>
    <format dxfId="416">
      <pivotArea type="all" dataOnly="0" outline="0" fieldPosition="0"/>
    </format>
    <format dxfId="417">
      <pivotArea field="0" type="button" dataOnly="0" labelOnly="1" outline="0" axis="axisRow" fieldPosition="0"/>
    </format>
    <format dxfId="418">
      <pivotArea dataOnly="0" labelOnly="1" outline="0" axis="axisValues" fieldPosition="0"/>
    </format>
    <format dxfId="419">
      <pivotArea type="all" dataOnly="0" outline="0" fieldPosition="0"/>
    </format>
    <format dxfId="420">
      <pivotArea field="0" type="button" dataOnly="0" labelOnly="1" outline="0" axis="axisRow" fieldPosition="0"/>
    </format>
    <format dxfId="421">
      <pivotArea dataOnly="0" labelOnly="1" outline="0" axis="axisValues" fieldPosition="0"/>
    </format>
  </formats>
  <conditionalFormats count="1">
    <conditionalFormat scope="field" priority="9">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2">
    <filter fld="0" type="captionNotEqual" evalOrder="-1" id="4" stringValue1="(blank)">
      <autoFilter ref="A1">
        <filterColumn colId="0">
          <customFilters>
            <customFilter operator="notEqual" val="(blank)"/>
          </customFilters>
        </filterColumn>
      </autoFilter>
    </filter>
    <filter fld="0"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E5C6772-5193-46A6-8C49-A9E8C627BF73}" name="OwnerPT" cacheId="233" applyNumberFormats="0" applyBorderFormats="0" applyFontFormats="0" applyPatternFormats="0" applyAlignmentFormats="0" applyWidthHeightFormats="1" dataCaption="Values" updatedVersion="8" minRefreshableVersion="3" useAutoFormatting="1" itemPrintTitles="1" createdVersion="6" indent="0" outline="1" outlineData="1" chartFormat="16" rowHeaderCaption="Owner Sorted By Bytes">
  <location ref="X1:AA3" firstHeaderRow="0" firstDataRow="1" firstDataCol="1"/>
  <pivotFields count="9">
    <pivotField axis="axisRow" showAll="0" sortType="descending">
      <items count="2">
        <item x="0"/>
        <item t="default"/>
      </items>
      <autoSortScope>
        <pivotArea dataOnly="0" outline="0" fieldPosition="0">
          <references count="1">
            <reference field="4294967294" count="1" selected="0">
              <x v="2"/>
            </reference>
          </references>
        </pivotArea>
      </autoSortScope>
    </pivotField>
    <pivotField dataField="1" showAll="0"/>
    <pivotField dataField="1" showAll="0"/>
    <pivotField showAll="0"/>
    <pivotField showAll="0"/>
    <pivotField showAll="0"/>
    <pivotField showAll="0"/>
    <pivotField showAll="0"/>
    <pivotField dataField="1" showAll="0"/>
  </pivotFields>
  <rowFields count="1">
    <field x="0"/>
  </rowFields>
  <rowItems count="2">
    <i>
      <x/>
    </i>
    <i t="grand">
      <x/>
    </i>
  </rowItems>
  <colFields count="1">
    <field x="-2"/>
  </colFields>
  <colItems count="3">
    <i>
      <x/>
    </i>
    <i i="1">
      <x v="1"/>
    </i>
    <i i="2">
      <x v="2"/>
    </i>
  </colItems>
  <dataFields count="3">
    <dataField name="Total Folders " fld="2" baseField="0" baseItem="4" numFmtId="3"/>
    <dataField name="Total Files " fld="1" baseField="0" baseItem="4" numFmtId="3"/>
    <dataField name="Bytes (MB) " fld="8" baseField="0" baseItem="0" numFmtId="4"/>
  </dataFields>
  <formats count="16">
    <format dxfId="329">
      <pivotArea type="all" dataOnly="0" outline="0" fieldPosition="0"/>
    </format>
    <format dxfId="330">
      <pivotArea dataOnly="0" labelOnly="1" outline="0" fieldPosition="0">
        <references count="1">
          <reference field="4294967294" count="2">
            <x v="0"/>
            <x v="1"/>
          </reference>
        </references>
      </pivotArea>
    </format>
    <format dxfId="331">
      <pivotArea outline="0" collapsedLevelsAreSubtotals="1" fieldPosition="0">
        <references count="1">
          <reference field="4294967294" count="2" selected="0">
            <x v="0"/>
            <x v="1"/>
          </reference>
        </references>
      </pivotArea>
    </format>
    <format dxfId="332">
      <pivotArea dataOnly="0" labelOnly="1" outline="0" fieldPosition="0">
        <references count="1">
          <reference field="4294967294" count="2">
            <x v="0"/>
            <x v="1"/>
          </reference>
        </references>
      </pivotArea>
    </format>
    <format dxfId="333">
      <pivotArea type="all" dataOnly="0" outline="0" fieldPosition="0"/>
    </format>
    <format dxfId="334">
      <pivotArea dataOnly="0" labelOnly="1" outline="0" fieldPosition="0">
        <references count="1">
          <reference field="4294967294" count="3">
            <x v="0"/>
            <x v="1"/>
            <x v="2"/>
          </reference>
        </references>
      </pivotArea>
    </format>
    <format dxfId="335">
      <pivotArea type="all" dataOnly="0" outline="0" fieldPosition="0"/>
    </format>
    <format dxfId="336">
      <pivotArea dataOnly="0" labelOnly="1" outline="0" fieldPosition="0">
        <references count="1">
          <reference field="4294967294" count="3">
            <x v="0"/>
            <x v="1"/>
            <x v="2"/>
          </reference>
        </references>
      </pivotArea>
    </format>
    <format dxfId="337">
      <pivotArea outline="0" collapsedLevelsAreSubtotals="1" fieldPosition="0">
        <references count="1">
          <reference field="4294967294" count="1" selected="0">
            <x v="2"/>
          </reference>
        </references>
      </pivotArea>
    </format>
    <format dxfId="338">
      <pivotArea dataOnly="0" labelOnly="1" outline="0" fieldPosition="0">
        <references count="1">
          <reference field="4294967294" count="1">
            <x v="2"/>
          </reference>
        </references>
      </pivotArea>
    </format>
    <format dxfId="339">
      <pivotArea type="all" dataOnly="0" outline="0" fieldPosition="0"/>
    </format>
    <format dxfId="340">
      <pivotArea outline="0" collapsedLevelsAreSubtotals="1" fieldPosition="0"/>
    </format>
    <format dxfId="341">
      <pivotArea field="0" type="button" dataOnly="0" labelOnly="1" outline="0" axis="axisRow" fieldPosition="0"/>
    </format>
    <format dxfId="342">
      <pivotArea dataOnly="0" labelOnly="1" fieldPosition="0">
        <references count="1">
          <reference field="0" count="0"/>
        </references>
      </pivotArea>
    </format>
    <format dxfId="343">
      <pivotArea dataOnly="0" labelOnly="1" grandRow="1" outline="0" fieldPosition="0"/>
    </format>
    <format dxfId="344">
      <pivotArea dataOnly="0" labelOnly="1" outline="0" fieldPosition="0">
        <references count="1">
          <reference field="4294967294" count="3">
            <x v="0"/>
            <x v="1"/>
            <x v="2"/>
          </reference>
        </references>
      </pivotArea>
    </format>
  </formats>
  <conditionalFormats count="3">
    <conditionalFormat scope="data" priority="3">
      <pivotAreas count="1">
        <pivotArea outline="0" fieldPosition="0">
          <references count="1">
            <reference field="4294967294" count="1" selected="0">
              <x v="1"/>
            </reference>
          </references>
        </pivotArea>
      </pivotAreas>
    </conditionalFormat>
    <conditionalFormat scope="data" priority="2">
      <pivotAreas count="1">
        <pivotArea outline="0" fieldPosition="0">
          <references count="1">
            <reference field="4294967294" count="1" selected="0">
              <x v="0"/>
            </reference>
          </references>
        </pivotArea>
      </pivotAreas>
    </conditionalFormat>
    <conditionalFormat scope="data" priority="1">
      <pivotAreas count="1">
        <pivotArea outline="0" fieldPosition="0">
          <references count="1">
            <reference field="4294967294" count="1" selected="0">
              <x v="2"/>
            </reference>
          </references>
        </pivotArea>
      </pivotAreas>
    </conditionalFormat>
  </conditionalFormats>
  <chartFormats count="27">
    <chartFormat chart="2" format="20" series="1">
      <pivotArea type="data" outline="0" fieldPosition="0">
        <references count="1">
          <reference field="4294967294" count="1" selected="0">
            <x v="2"/>
          </reference>
        </references>
      </pivotArea>
    </chartFormat>
    <chartFormat chart="2" format="21" series="1">
      <pivotArea type="data" outline="0" fieldPosition="0">
        <references count="1">
          <reference field="4294967294" count="1" selected="0">
            <x v="0"/>
          </reference>
        </references>
      </pivotArea>
    </chartFormat>
    <chartFormat chart="2" format="22" series="1">
      <pivotArea type="data" outline="0" fieldPosition="0">
        <references count="1">
          <reference field="4294967294" count="1" selected="0">
            <x v="1"/>
          </reference>
        </references>
      </pivotArea>
    </chartFormat>
    <chartFormat chart="3" format="17"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2"/>
          </reference>
        </references>
      </pivotArea>
    </chartFormat>
    <chartFormat chart="3" format="19" series="1">
      <pivotArea type="data" outline="0" fieldPosition="0">
        <references count="1">
          <reference field="4294967294" count="1" selected="0">
            <x v="1"/>
          </reference>
        </references>
      </pivotArea>
    </chartFormat>
    <chartFormat chart="7" format="24" series="1">
      <pivotArea type="data" outline="0" fieldPosition="0">
        <references count="1">
          <reference field="4294967294" count="1" selected="0">
            <x v="0"/>
          </reference>
        </references>
      </pivotArea>
    </chartFormat>
    <chartFormat chart="7" format="25" series="1">
      <pivotArea type="data" outline="0" fieldPosition="0">
        <references count="1">
          <reference field="4294967294" count="1" selected="0">
            <x v="1"/>
          </reference>
        </references>
      </pivotArea>
    </chartFormat>
    <chartFormat chart="7"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0"/>
          </reference>
        </references>
      </pivotArea>
    </chartFormat>
    <chartFormat chart="8" format="28" series="1">
      <pivotArea type="data" outline="0" fieldPosition="0">
        <references count="1">
          <reference field="4294967294" count="1" selected="0">
            <x v="1"/>
          </reference>
        </references>
      </pivotArea>
    </chartFormat>
    <chartFormat chart="8" format="29" series="1">
      <pivotArea type="data" outline="0" fieldPosition="0">
        <references count="1">
          <reference field="4294967294" count="1" selected="0">
            <x v="2"/>
          </reference>
        </references>
      </pivotArea>
    </chartFormat>
    <chartFormat chart="9" format="30" series="1">
      <pivotArea type="data" outline="0" fieldPosition="0">
        <references count="1">
          <reference field="4294967294" count="1" selected="0">
            <x v="0"/>
          </reference>
        </references>
      </pivotArea>
    </chartFormat>
    <chartFormat chart="9" format="31" series="1">
      <pivotArea type="data" outline="0" fieldPosition="0">
        <references count="1">
          <reference field="4294967294" count="1" selected="0">
            <x v="1"/>
          </reference>
        </references>
      </pivotArea>
    </chartFormat>
    <chartFormat chart="9" format="32" series="1">
      <pivotArea type="data" outline="0" fieldPosition="0">
        <references count="1">
          <reference field="4294967294" count="1" selected="0">
            <x v="2"/>
          </reference>
        </references>
      </pivotArea>
    </chartFormat>
    <chartFormat chart="11" format="36" series="1">
      <pivotArea type="data" outline="0" fieldPosition="0">
        <references count="1">
          <reference field="4294967294" count="1" selected="0">
            <x v="0"/>
          </reference>
        </references>
      </pivotArea>
    </chartFormat>
    <chartFormat chart="11" format="37" series="1">
      <pivotArea type="data" outline="0" fieldPosition="0">
        <references count="1">
          <reference field="4294967294" count="1" selected="0">
            <x v="1"/>
          </reference>
        </references>
      </pivotArea>
    </chartFormat>
    <chartFormat chart="11" format="38" series="1">
      <pivotArea type="data" outline="0" fieldPosition="0">
        <references count="1">
          <reference field="4294967294" count="1" selected="0">
            <x v="2"/>
          </reference>
        </references>
      </pivotArea>
    </chartFormat>
    <chartFormat chart="12" format="39" series="1">
      <pivotArea type="data" outline="0" fieldPosition="0">
        <references count="1">
          <reference field="4294967294" count="1" selected="0">
            <x v="0"/>
          </reference>
        </references>
      </pivotArea>
    </chartFormat>
    <chartFormat chart="12" format="40" series="1">
      <pivotArea type="data" outline="0" fieldPosition="0">
        <references count="1">
          <reference field="4294967294" count="1" selected="0">
            <x v="1"/>
          </reference>
        </references>
      </pivotArea>
    </chartFormat>
    <chartFormat chart="12" format="41" series="1">
      <pivotArea type="data" outline="0" fieldPosition="0">
        <references count="1">
          <reference field="4294967294" count="1" selected="0">
            <x v="2"/>
          </reference>
        </references>
      </pivotArea>
    </chartFormat>
    <chartFormat chart="13" format="42" series="1">
      <pivotArea type="data" outline="0" fieldPosition="0">
        <references count="1">
          <reference field="4294967294" count="1" selected="0">
            <x v="0"/>
          </reference>
        </references>
      </pivotArea>
    </chartFormat>
    <chartFormat chart="13" format="43" series="1">
      <pivotArea type="data" outline="0" fieldPosition="0">
        <references count="1">
          <reference field="4294967294" count="1" selected="0">
            <x v="1"/>
          </reference>
        </references>
      </pivotArea>
    </chartFormat>
    <chartFormat chart="13" format="44" series="1">
      <pivotArea type="data" outline="0" fieldPosition="0">
        <references count="1">
          <reference field="4294967294" count="1" selected="0">
            <x v="2"/>
          </reference>
        </references>
      </pivotArea>
    </chartFormat>
    <chartFormat chart="15" format="48" series="1">
      <pivotArea type="data" outline="0" fieldPosition="0">
        <references count="1">
          <reference field="4294967294" count="1" selected="0">
            <x v="0"/>
          </reference>
        </references>
      </pivotArea>
    </chartFormat>
    <chartFormat chart="15" format="49" series="1">
      <pivotArea type="data" outline="0" fieldPosition="0">
        <references count="1">
          <reference field="4294967294" count="1" selected="0">
            <x v="1"/>
          </reference>
        </references>
      </pivotArea>
    </chartFormat>
    <chartFormat chart="15" format="5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AD4527E-CCEB-4AD1-AB30-5D4E1BA6615F}" name="TreeDepthAnalysis" cacheId="271" applyNumberFormats="0" applyBorderFormats="0" applyFontFormats="0" applyPatternFormats="0" applyAlignmentFormats="0" applyWidthHeightFormats="1" dataCaption="Values" updatedVersion="8" minRefreshableVersion="3" itemPrintTitles="1" createdVersion="6" indent="0" outline="1" outlineData="1" rowHeaderCaption="Tree Depth">
  <location ref="A2:G13" firstHeaderRow="0" firstDataRow="1" firstDataCol="1"/>
  <pivotFields count="17">
    <pivotField axis="axisRow" showAll="0">
      <items count="11">
        <item x="9"/>
        <item x="0"/>
        <item x="1"/>
        <item x="2"/>
        <item x="3"/>
        <item x="4"/>
        <item x="5"/>
        <item x="6"/>
        <item x="7"/>
        <item x="8"/>
        <item t="default"/>
      </items>
    </pivotField>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6">
    <i>
      <x/>
    </i>
    <i i="1">
      <x v="1"/>
    </i>
    <i i="2">
      <x v="2"/>
    </i>
    <i i="3">
      <x v="3"/>
    </i>
    <i i="4">
      <x v="4"/>
    </i>
    <i i="5">
      <x v="5"/>
    </i>
  </colItems>
  <dataFields count="6">
    <dataField name="Directories" fld="2" baseField="0" baseItem="0"/>
    <dataField name="Files" fld="1" baseField="0" baseItem="0" numFmtId="3"/>
    <dataField name="Items" fld="5" baseField="0" baseItem="0"/>
    <dataField name="Size" fld="3" baseField="0" baseItem="16" numFmtId="165"/>
    <dataField name="Items Per Scan" fld="15" baseField="0" baseItem="0" numFmtId="4"/>
    <dataField name="Items Per Scan % of Total" fld="16" baseField="0" baseItem="0" numFmtId="167"/>
  </dataFields>
  <formats count="26">
    <format dxfId="303">
      <pivotArea type="all" dataOnly="0" outline="0" fieldPosition="0"/>
    </format>
    <format dxfId="304">
      <pivotArea dataOnly="0" labelOnly="1" outline="0" fieldPosition="0">
        <references count="1">
          <reference field="4294967294" count="2">
            <x v="4"/>
            <x v="5"/>
          </reference>
        </references>
      </pivotArea>
    </format>
    <format dxfId="305">
      <pivotArea outline="0" collapsedLevelsAreSubtotals="1" fieldPosition="0">
        <references count="1">
          <reference field="4294967294" count="1" selected="0">
            <x v="4"/>
          </reference>
        </references>
      </pivotArea>
    </format>
    <format dxfId="306">
      <pivotArea dataOnly="0" labelOnly="1" outline="0" fieldPosition="0">
        <references count="1">
          <reference field="4294967294" count="1">
            <x v="4"/>
          </reference>
        </references>
      </pivotArea>
    </format>
    <format dxfId="307">
      <pivotArea outline="0" fieldPosition="0">
        <references count="1">
          <reference field="4294967294" count="1">
            <x v="1"/>
          </reference>
        </references>
      </pivotArea>
    </format>
    <format dxfId="308">
      <pivotArea type="all" dataOnly="0" outline="0" fieldPosition="0"/>
    </format>
    <format dxfId="309">
      <pivotArea outline="0" collapsedLevelsAreSubtotals="1" fieldPosition="0"/>
    </format>
    <format dxfId="310">
      <pivotArea field="0" type="button" dataOnly="0" labelOnly="1" outline="0" axis="axisRow" fieldPosition="0"/>
    </format>
    <format dxfId="311">
      <pivotArea dataOnly="0" labelOnly="1" grandRow="1" outline="0" fieldPosition="0"/>
    </format>
    <format dxfId="312">
      <pivotArea dataOnly="0" labelOnly="1" outline="0" fieldPosition="0">
        <references count="1">
          <reference field="4294967294" count="5">
            <x v="0"/>
            <x v="1"/>
            <x v="2"/>
            <x v="4"/>
            <x v="5"/>
          </reference>
        </references>
      </pivotArea>
    </format>
    <format dxfId="313">
      <pivotArea type="all" dataOnly="0" outline="0" fieldPosition="0"/>
    </format>
    <format dxfId="314">
      <pivotArea outline="0" collapsedLevelsAreSubtotals="1" fieldPosition="0"/>
    </format>
    <format dxfId="315">
      <pivotArea field="0" type="button" dataOnly="0" labelOnly="1" outline="0" axis="axisRow" fieldPosition="0"/>
    </format>
    <format dxfId="316">
      <pivotArea dataOnly="0" labelOnly="1" grandRow="1" outline="0" fieldPosition="0"/>
    </format>
    <format dxfId="317">
      <pivotArea dataOnly="0" labelOnly="1" outline="0" fieldPosition="0">
        <references count="1">
          <reference field="4294967294" count="5">
            <x v="0"/>
            <x v="1"/>
            <x v="2"/>
            <x v="4"/>
            <x v="5"/>
          </reference>
        </references>
      </pivotArea>
    </format>
    <format dxfId="318">
      <pivotArea outline="0" collapsedLevelsAreSubtotals="1" fieldPosition="0">
        <references count="1">
          <reference field="4294967294" count="1" selected="0">
            <x v="5"/>
          </reference>
        </references>
      </pivotArea>
    </format>
    <format dxfId="319">
      <pivotArea dataOnly="0" labelOnly="1" outline="0" fieldPosition="0">
        <references count="1">
          <reference field="4294967294" count="1">
            <x v="5"/>
          </reference>
        </references>
      </pivotArea>
    </format>
    <format dxfId="320">
      <pivotArea type="all" dataOnly="0" outline="0" fieldPosition="0"/>
    </format>
    <format dxfId="321">
      <pivotArea dataOnly="0" labelOnly="1" outline="0" fieldPosition="0">
        <references count="1">
          <reference field="4294967294" count="5">
            <x v="0"/>
            <x v="1"/>
            <x v="2"/>
            <x v="4"/>
            <x v="5"/>
          </reference>
        </references>
      </pivotArea>
    </format>
    <format dxfId="322">
      <pivotArea outline="0" collapsedLevelsAreSubtotals="1" fieldPosition="0">
        <references count="1">
          <reference field="4294967294" count="1" selected="0">
            <x v="3"/>
          </reference>
        </references>
      </pivotArea>
    </format>
    <format dxfId="323">
      <pivotArea dataOnly="0" labelOnly="1" outline="0" fieldPosition="0">
        <references count="1">
          <reference field="4294967294" count="1">
            <x v="3"/>
          </reference>
        </references>
      </pivotArea>
    </format>
    <format dxfId="324">
      <pivotArea type="all" dataOnly="0" outline="0" fieldPosition="0"/>
    </format>
    <format dxfId="325">
      <pivotArea outline="0" collapsedLevelsAreSubtotals="1" fieldPosition="0"/>
    </format>
    <format dxfId="326">
      <pivotArea field="0" type="button" dataOnly="0" labelOnly="1" outline="0" axis="axisRow" fieldPosition="0"/>
    </format>
    <format dxfId="327">
      <pivotArea dataOnly="0" labelOnly="1" grandRow="1" outline="0" fieldPosition="0"/>
    </format>
    <format dxfId="328">
      <pivotArea dataOnly="0" labelOnly="1" outline="0" fieldPosition="0">
        <references count="1">
          <reference field="4294967294" count="6">
            <x v="0"/>
            <x v="1"/>
            <x v="2"/>
            <x v="3"/>
            <x v="4"/>
            <x v="5"/>
          </reference>
        </references>
      </pivotArea>
    </format>
  </formats>
  <conditionalFormats count="8">
    <conditionalFormat priority="80">
      <pivotAreas count="1">
        <pivotArea type="data" collapsedLevelsAreSubtotals="1" fieldPosition="0">
          <references count="2">
            <reference field="4294967294" count="1" selected="0">
              <x v="1"/>
            </reference>
            <reference field="0" count="1">
              <x v="0"/>
            </reference>
          </references>
        </pivotArea>
      </pivotAreas>
    </conditionalFormat>
    <conditionalFormat priority="79">
      <pivotAreas count="1">
        <pivotArea type="data" collapsedLevelsAreSubtotals="1" fieldPosition="0">
          <references count="2">
            <reference field="4294967294" count="1" selected="0">
              <x v="0"/>
            </reference>
            <reference field="0" count="1">
              <x v="0"/>
            </reference>
          </references>
        </pivotArea>
      </pivotAreas>
    </conditionalFormat>
    <conditionalFormat priority="78">
      <pivotAreas count="1">
        <pivotArea type="data" collapsedLevelsAreSubtotals="1" fieldPosition="0">
          <references count="2">
            <reference field="4294967294" count="1" selected="0">
              <x v="2"/>
            </reference>
            <reference field="0" count="1">
              <x v="0"/>
            </reference>
          </references>
        </pivotArea>
      </pivotAreas>
    </conditionalFormat>
    <conditionalFormat priority="24">
      <pivotAreas count="1">
        <pivotArea type="data" outline="0" collapsedLevelsAreSubtotals="1" fieldPosition="0">
          <references count="1">
            <reference field="4294967294" count="1" selected="0">
              <x v="5"/>
            </reference>
          </references>
        </pivotArea>
      </pivotAreas>
    </conditionalFormat>
    <conditionalFormat priority="23">
      <pivotAreas count="1">
        <pivotArea type="data" outline="0" collapsedLevelsAreSubtotals="1" fieldPosition="0">
          <references count="1">
            <reference field="4294967294" count="1" selected="0">
              <x v="4"/>
            </reference>
          </references>
        </pivotArea>
      </pivotAreas>
    </conditionalFormat>
    <conditionalFormat priority="7">
      <pivotAreas count="1">
        <pivotArea type="data" collapsedLevelsAreSubtotals="1" fieldPosition="0">
          <references count="2">
            <reference field="4294967294" count="1" selected="0">
              <x v="2"/>
            </reference>
            <reference field="0" count="1">
              <x v="0"/>
            </reference>
          </references>
        </pivotArea>
      </pivotAreas>
    </conditionalFormat>
    <conditionalFormat priority="6">
      <pivotAreas count="1">
        <pivotArea type="data" collapsedLevelsAreSubtotals="1" fieldPosition="0">
          <references count="2">
            <reference field="4294967294" count="1" selected="0">
              <x v="1"/>
            </reference>
            <reference field="0" count="1">
              <x v="0"/>
            </reference>
          </references>
        </pivotArea>
      </pivotAreas>
    </conditionalFormat>
    <conditionalFormat priority="5">
      <pivotAreas count="1">
        <pivotArea type="data" collapsedLevelsAreSubtotals="1" fieldPosition="0">
          <references count="2">
            <reference field="4294967294" count="1" selected="0">
              <x v="0"/>
            </reference>
            <reference field="0" count="1">
              <x v="0"/>
            </reference>
          </references>
        </pivotArea>
      </pivotAreas>
    </conditionalFormat>
  </conditionalFormats>
  <pivotTableStyleInfo name="PivotStyleLight16" showRowHeaders="1" showColHeaders="1" showRowStripes="0" showColStripes="0" showLastColumn="1"/>
  <filters count="1">
    <filter fld="0" type="captionNotEqual" evalOrder="-1" id="1"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D4D17C2-7DAC-468D-84AE-D4F3E6B486C6}" name="PivotTable5" cacheId="237"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chartFormat="8" rowHeaderCaption="Folders">
  <location ref="AH1:AK5" firstHeaderRow="0" firstDataRow="1" firstDataCol="1"/>
  <pivotFields count="22">
    <pivotField axis="axisRow" numFmtId="1" showAll="0" measureFilter="1" sortType="descending">
      <items count="53">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axis="axisRow"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numFmtId="169" showAll="0"/>
    <pivotField numFmtId="3" showAll="0"/>
    <pivotField dataField="1" numFmtId="3" showAll="0"/>
    <pivotField numFmtId="3" showAll="0"/>
    <pivotField numFmtId="3" showAll="0"/>
    <pivotField dataField="1" numFmtId="3" showAll="0"/>
    <pivotField numFmtId="3" showAll="0"/>
    <pivotField numFmtId="3" showAll="0"/>
    <pivotField dataField="1" numFmtId="3" showAll="0"/>
    <pivotField showAll="0"/>
  </pivotFields>
  <rowFields count="2">
    <field x="0"/>
    <field x="1"/>
  </rowFields>
  <rowItems count="4">
    <i>
      <x v="50"/>
    </i>
    <i r="1">
      <x v="2"/>
    </i>
    <i>
      <x v="51"/>
    </i>
    <i r="1">
      <x v="1"/>
    </i>
  </rowItems>
  <colFields count="1">
    <field x="-2"/>
  </colFields>
  <colItems count="3">
    <i>
      <x/>
    </i>
    <i i="1">
      <x v="1"/>
    </i>
    <i i="2">
      <x v="2"/>
    </i>
  </colItems>
  <dataFields count="3">
    <dataField name="Total" fld="14" baseField="0" baseItem="48"/>
    <dataField name="Included" fld="17" baseField="0" baseItem="48"/>
    <dataField name="Excluded" fld="20" baseField="0" baseItem="48"/>
  </dataFields>
  <formats count="31">
    <format dxfId="272">
      <pivotArea type="all" dataOnly="0" outline="0" fieldPosition="0"/>
    </format>
    <format dxfId="273">
      <pivotArea type="all" dataOnly="0" outline="0" fieldPosition="0"/>
    </format>
    <format dxfId="274">
      <pivotArea dataOnly="0" labelOnly="1" outline="0" axis="axisValues" fieldPosition="0"/>
    </format>
    <format dxfId="275">
      <pivotArea type="all" dataOnly="0" outline="0" fieldPosition="0"/>
    </format>
    <format dxfId="276">
      <pivotArea type="all" dataOnly="0" outline="0" fieldPosition="0"/>
    </format>
    <format dxfId="277">
      <pivotArea outline="0" collapsedLevelsAreSubtotals="1" fieldPosition="0"/>
    </format>
    <format dxfId="278">
      <pivotArea outline="0" collapsedLevelsAreSubtotals="1" fieldPosition="0"/>
    </format>
    <format dxfId="279">
      <pivotArea dataOnly="0" labelOnly="1" outline="0" axis="axisValues" fieldPosition="0"/>
    </format>
    <format dxfId="280">
      <pivotArea type="all" dataOnly="0" outline="0" fieldPosition="0"/>
    </format>
    <format dxfId="281">
      <pivotArea outline="0" collapsedLevelsAreSubtotals="1" fieldPosition="0"/>
    </format>
    <format dxfId="282">
      <pivotArea dataOnly="0" labelOnly="1" outline="0" axis="axisValues" fieldPosition="0"/>
    </format>
    <format dxfId="283">
      <pivotArea outline="0" collapsedLevelsAreSubtotals="1" fieldPosition="0"/>
    </format>
    <format dxfId="284">
      <pivotArea dataOnly="0" labelOnly="1" outline="0" axis="axisValues" fieldPosition="0"/>
    </format>
    <format dxfId="285">
      <pivotArea type="all" dataOnly="0" outline="0" fieldPosition="0"/>
    </format>
    <format dxfId="286">
      <pivotArea outline="0" collapsedLevelsAreSubtotals="1" fieldPosition="0"/>
    </format>
    <format dxfId="287">
      <pivotArea dataOnly="0" labelOnly="1" grandRow="1" outline="0" fieldPosition="0"/>
    </format>
    <format dxfId="288">
      <pivotArea dataOnly="0" labelOnly="1" grandRow="1" outline="0" fieldPosition="0"/>
    </format>
    <format dxfId="289">
      <pivotArea type="all" dataOnly="0" outline="0" fieldPosition="0"/>
    </format>
    <format dxfId="290">
      <pivotArea type="all" dataOnly="0" outline="0" fieldPosition="0"/>
    </format>
    <format dxfId="291">
      <pivotArea dataOnly="0" labelOnly="1" outline="0" axis="axisValues" fieldPosition="0"/>
    </format>
    <format dxfId="292">
      <pivotArea dataOnly="0" labelOnly="1" outline="0" axis="axisValues" fieldPosition="0"/>
    </format>
    <format dxfId="293">
      <pivotArea type="all" dataOnly="0" outline="0" fieldPosition="0"/>
    </format>
    <format dxfId="294">
      <pivotArea field="0" type="button" dataOnly="0" labelOnly="1" outline="0" axis="axisRow" fieldPosition="0"/>
    </format>
    <format dxfId="295">
      <pivotArea field="0" type="button" dataOnly="0" labelOnly="1" outline="0" axis="axisRow" fieldPosition="0"/>
    </format>
    <format dxfId="296">
      <pivotArea type="all" dataOnly="0" outline="0" fieldPosition="0"/>
    </format>
    <format dxfId="297">
      <pivotArea dataOnly="0" labelOnly="1" outline="0" axis="axisValues" fieldPosition="0"/>
    </format>
    <format dxfId="298">
      <pivotArea outline="0" collapsedLevelsAreSubtotals="1" fieldPosition="0"/>
    </format>
    <format dxfId="299">
      <pivotArea dataOnly="0" labelOnly="1" outline="0" fieldPosition="0">
        <references count="1">
          <reference field="4294967294" count="3">
            <x v="0"/>
            <x v="1"/>
            <x v="2"/>
          </reference>
        </references>
      </pivotArea>
    </format>
    <format dxfId="300">
      <pivotArea type="all" dataOnly="0" outline="0" fieldPosition="0"/>
    </format>
    <format dxfId="301">
      <pivotArea field="0" type="button" dataOnly="0" labelOnly="1" outline="0" axis="axisRow" fieldPosition="0"/>
    </format>
    <format dxfId="302">
      <pivotArea dataOnly="0" labelOnly="1" outline="0" fieldPosition="0">
        <references count="1">
          <reference field="4294967294" count="3">
            <x v="0"/>
            <x v="1"/>
            <x v="2"/>
          </reference>
        </references>
      </pivotArea>
    </format>
  </formats>
  <conditionalFormats count="3">
    <conditionalFormat scope="data" priority="1">
      <pivotAreas count="1">
        <pivotArea outline="0" fieldPosition="0">
          <references count="1">
            <reference field="4294967294" count="1" selected="0">
              <x v="2"/>
            </reference>
          </references>
        </pivotArea>
      </pivotAreas>
    </conditionalFormat>
    <conditionalFormat scope="data" priority="2">
      <pivotAreas count="1">
        <pivotArea outline="0" fieldPosition="0">
          <references count="1">
            <reference field="4294967294" count="1" selected="0">
              <x v="1"/>
            </reference>
          </references>
        </pivotArea>
      </pivotAreas>
    </conditionalFormat>
    <conditionalFormat scope="data" priority="3">
      <pivotAreas count="1">
        <pivotArea outline="0" fieldPosition="0">
          <references count="1">
            <reference field="4294967294" count="1" selected="0">
              <x v="0"/>
            </reference>
          </references>
        </pivotArea>
      </pivotAreas>
    </conditionalFormat>
  </conditionalFormats>
  <chartFormats count="4">
    <chartFormat chart="7" format="2" series="1">
      <pivotArea type="data" outline="0" fieldPosition="0">
        <references count="1">
          <reference field="4294967294" count="1" selected="0">
            <x v="0"/>
          </reference>
        </references>
      </pivotArea>
    </chartFormat>
    <chartFormat chart="7" format="3">
      <pivotArea type="data" outline="0" fieldPosition="0">
        <references count="3">
          <reference field="4294967294" count="1" selected="0">
            <x v="0"/>
          </reference>
          <reference field="0" count="1" selected="0">
            <x v="50"/>
          </reference>
          <reference field="1" count="1" selected="0">
            <x v="0"/>
          </reference>
        </references>
      </pivotArea>
    </chartFormat>
    <chartFormat chart="7" format="4" series="1">
      <pivotArea type="data" outline="0" fieldPosition="0">
        <references count="1">
          <reference field="4294967294" count="1" selected="0">
            <x v="1"/>
          </reference>
        </references>
      </pivotArea>
    </chartFormat>
    <chartFormat chart="7"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valueGreaterThan" evalOrder="-1" id="3"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file:///\\CTRL1\TAX2018\146892\2018\P\040\PC\SP\715e966d-86f7-4ecb-a2d8-c593c40e7685\"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2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5" Type="http://schemas.openxmlformats.org/officeDocument/2006/relationships/drawing" Target="../drawings/drawing8.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ivotTable" Target="../pivotTables/pivotTable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5.bin"/><Relationship Id="rId1" Type="http://schemas.openxmlformats.org/officeDocument/2006/relationships/pivotTable" Target="../pivotTables/pivotTable2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2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ivotTable" Target="../pivotTables/pivotTable28.xml"/><Relationship Id="rId1" Type="http://schemas.openxmlformats.org/officeDocument/2006/relationships/pivotTable" Target="../pivotTables/pivotTable27.xml"/><Relationship Id="rId4" Type="http://schemas.openxmlformats.org/officeDocument/2006/relationships/drawing" Target="../drawings/drawing1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5" Type="http://schemas.openxmlformats.org/officeDocument/2006/relationships/drawing" Target="../drawings/drawing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19.xml"/><Relationship Id="rId3" Type="http://schemas.openxmlformats.org/officeDocument/2006/relationships/pivotTable" Target="../pivotTables/pivotTable14.xml"/><Relationship Id="rId7" Type="http://schemas.openxmlformats.org/officeDocument/2006/relationships/pivotTable" Target="../pivotTables/pivotTable18.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ivotTable" Target="../pivotTables/pivotTable17.xml"/><Relationship Id="rId5" Type="http://schemas.openxmlformats.org/officeDocument/2006/relationships/pivotTable" Target="../pivotTables/pivotTable16.xml"/><Relationship Id="rId4" Type="http://schemas.openxmlformats.org/officeDocument/2006/relationships/pivotTable" Target="../pivotTables/pivotTable15.xm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2065187536243"/>
    <pageSetUpPr fitToPage="1"/>
  </sheetPr>
  <dimension ref="A1:M97"/>
  <sheetViews>
    <sheetView tabSelected="1" zoomScaleNormal="100" workbookViewId="0">
      <selection activeCell="A3" sqref="A3"/>
    </sheetView>
  </sheetViews>
  <sheetFormatPr defaultColWidth="9.140625" defaultRowHeight="10.5"/>
  <cols>
    <col min="1" max="1" width="18.140625" style="3" customWidth="1"/>
    <col min="2" max="2" width="12.28515625" style="3" customWidth="1"/>
    <col min="3" max="3" width="2.85546875" style="3" customWidth="1"/>
    <col min="4" max="4" width="18.140625" style="3" customWidth="1"/>
    <col min="5" max="5" width="12.28515625" style="3" customWidth="1"/>
    <col min="6" max="6" width="3.42578125" style="3" customWidth="1"/>
    <col min="7" max="8" width="43.85546875" style="3" customWidth="1"/>
    <col min="9" max="9" width="3.42578125" style="3" customWidth="1"/>
    <col min="10" max="10" width="45" style="3" customWidth="1"/>
    <col min="11" max="11" width="42.85546875" style="3" customWidth="1"/>
    <col min="12" max="12" width="5.42578125" style="3" customWidth="1"/>
    <col min="13" max="13" width="8.5703125" style="3" customWidth="1"/>
    <col min="14" max="16384" width="9.140625" style="3"/>
  </cols>
  <sheetData>
    <row r="1" spans="1:13" s="5" customFormat="1" ht="11.25">
      <c r="A1" s="129" t="s">
        <v>0</v>
      </c>
      <c r="B1" s="129"/>
      <c r="D1" s="129" t="s">
        <v>0</v>
      </c>
      <c r="E1" s="129"/>
      <c r="G1" s="128" t="s">
        <v>1</v>
      </c>
      <c r="H1" s="129"/>
      <c r="J1" s="130" t="s">
        <v>2</v>
      </c>
      <c r="K1" s="131"/>
    </row>
    <row r="2" spans="1:13" ht="11.25">
      <c r="A2" s="117" t="s">
        <v>3</v>
      </c>
      <c r="B2" s="118" t="s">
        <v>4</v>
      </c>
      <c r="D2" s="4" t="s">
        <v>5</v>
      </c>
      <c r="E2" s="29" t="s">
        <v>6</v>
      </c>
      <c r="L2" s="4"/>
      <c r="M2" s="4"/>
    </row>
    <row r="3" spans="1:13" ht="11.25">
      <c r="A3" s="115" t="s">
        <v>7</v>
      </c>
      <c r="B3" s="116">
        <v>8607096</v>
      </c>
      <c r="D3" s="30" t="s">
        <v>7</v>
      </c>
      <c r="E3" s="32">
        <v>6981553700341</v>
      </c>
    </row>
    <row r="4" spans="1:13" ht="11.25">
      <c r="A4" s="115" t="s">
        <v>8</v>
      </c>
      <c r="B4" s="116">
        <v>6486582</v>
      </c>
      <c r="D4" s="30" t="s">
        <v>8</v>
      </c>
      <c r="E4" s="32">
        <v>625508545144</v>
      </c>
    </row>
    <row r="5" spans="1:13" ht="11.25">
      <c r="A5" s="115" t="s">
        <v>9</v>
      </c>
      <c r="B5" s="116">
        <v>3017224</v>
      </c>
      <c r="D5" s="30" t="s">
        <v>9</v>
      </c>
      <c r="E5" s="32">
        <v>16181269507</v>
      </c>
      <c r="G5" s="1"/>
      <c r="H5" s="1"/>
    </row>
    <row r="6" spans="1:13" ht="11.25">
      <c r="A6" s="115" t="s">
        <v>10</v>
      </c>
      <c r="B6" s="116">
        <v>22000</v>
      </c>
      <c r="D6" s="30" t="s">
        <v>11</v>
      </c>
      <c r="E6" s="32">
        <v>8235304424</v>
      </c>
      <c r="G6" s="1"/>
      <c r="H6" s="1"/>
    </row>
    <row r="7" spans="1:13" ht="11.25">
      <c r="A7" s="115" t="s">
        <v>11</v>
      </c>
      <c r="B7" s="116">
        <v>7902</v>
      </c>
      <c r="D7" s="30" t="s">
        <v>10</v>
      </c>
      <c r="E7" s="32">
        <v>1870237404</v>
      </c>
      <c r="G7" s="1"/>
      <c r="H7" s="1"/>
    </row>
    <row r="8" spans="1:13" ht="11.25">
      <c r="A8" s="115" t="s">
        <v>12</v>
      </c>
      <c r="B8" s="116">
        <v>6816</v>
      </c>
      <c r="D8" s="30" t="s">
        <v>13</v>
      </c>
      <c r="E8" s="32">
        <v>1125497539</v>
      </c>
      <c r="G8" s="1"/>
      <c r="H8" s="1"/>
    </row>
    <row r="9" spans="1:13" ht="11.25">
      <c r="A9" s="115" t="s">
        <v>13</v>
      </c>
      <c r="B9" s="116">
        <v>1930</v>
      </c>
      <c r="D9" s="30" t="s">
        <v>14</v>
      </c>
      <c r="E9" s="32">
        <v>509068438</v>
      </c>
      <c r="G9" s="1"/>
      <c r="H9" s="1"/>
    </row>
    <row r="10" spans="1:13" ht="11.25">
      <c r="A10" s="115" t="s">
        <v>15</v>
      </c>
      <c r="B10" s="116">
        <v>313</v>
      </c>
      <c r="D10" s="30">
        <v>1</v>
      </c>
      <c r="E10" s="32">
        <v>107733632</v>
      </c>
      <c r="G10" s="1"/>
      <c r="H10" s="1"/>
    </row>
    <row r="11" spans="1:13" ht="11.25">
      <c r="A11" s="115" t="s">
        <v>16</v>
      </c>
      <c r="B11" s="116">
        <v>185</v>
      </c>
      <c r="D11" s="30">
        <v>699</v>
      </c>
      <c r="E11" s="32">
        <v>104269799</v>
      </c>
      <c r="G11" s="1"/>
      <c r="H11" s="1"/>
    </row>
    <row r="12" spans="1:13" ht="11.25">
      <c r="A12" s="115" t="s">
        <v>17</v>
      </c>
      <c r="B12" s="116">
        <v>172</v>
      </c>
      <c r="D12" s="30">
        <v>18</v>
      </c>
      <c r="E12" s="32">
        <v>86165139</v>
      </c>
      <c r="G12" s="1"/>
      <c r="H12" s="1"/>
    </row>
    <row r="13" spans="1:13" ht="11.25">
      <c r="G13" s="1"/>
      <c r="H13" s="1"/>
    </row>
    <row r="14" spans="1:13">
      <c r="A14" s="129" t="s">
        <v>18</v>
      </c>
      <c r="B14" s="129"/>
      <c r="D14" s="129" t="s">
        <v>18</v>
      </c>
      <c r="E14" s="129"/>
      <c r="G14" s="1"/>
      <c r="H14" s="1"/>
    </row>
    <row r="15" spans="1:13" ht="11.25">
      <c r="A15" s="4" t="s">
        <v>19</v>
      </c>
      <c r="B15" s="29" t="s">
        <v>20</v>
      </c>
      <c r="D15" s="4" t="s">
        <v>19</v>
      </c>
      <c r="E15" s="29" t="s">
        <v>6</v>
      </c>
      <c r="G15" s="1"/>
      <c r="H15" s="1"/>
    </row>
    <row r="16" spans="1:13" ht="11.25">
      <c r="A16" s="30" t="s">
        <v>21</v>
      </c>
      <c r="B16" s="31"/>
      <c r="D16" s="30" t="s">
        <v>21</v>
      </c>
      <c r="E16" s="32"/>
      <c r="G16" s="1"/>
      <c r="H16" s="1"/>
    </row>
    <row r="17" spans="1:11" ht="11.25">
      <c r="A17" s="30">
        <v>1</v>
      </c>
      <c r="B17" s="31">
        <v>1</v>
      </c>
      <c r="D17" s="30">
        <v>1</v>
      </c>
      <c r="E17" s="32">
        <v>0</v>
      </c>
      <c r="G17" s="1"/>
      <c r="H17" s="1"/>
    </row>
    <row r="18" spans="1:11" ht="11.25">
      <c r="A18" s="30">
        <v>2</v>
      </c>
      <c r="B18" s="31">
        <v>1890</v>
      </c>
      <c r="D18" s="30">
        <v>2</v>
      </c>
      <c r="E18" s="32">
        <v>1179</v>
      </c>
      <c r="G18" s="1"/>
      <c r="H18" s="1"/>
    </row>
    <row r="19" spans="1:11" ht="11.25">
      <c r="A19" s="30">
        <v>3</v>
      </c>
      <c r="B19" s="31">
        <v>14327</v>
      </c>
      <c r="D19" s="30">
        <v>3</v>
      </c>
      <c r="E19" s="32">
        <v>340761581</v>
      </c>
      <c r="G19" s="1"/>
      <c r="H19" s="1"/>
    </row>
    <row r="20" spans="1:11" ht="11.25">
      <c r="A20" s="30">
        <v>4</v>
      </c>
      <c r="B20" s="31">
        <v>19669</v>
      </c>
      <c r="D20" s="30">
        <v>4</v>
      </c>
      <c r="E20" s="32">
        <v>2648326305</v>
      </c>
      <c r="G20" s="1"/>
      <c r="H20" s="1"/>
    </row>
    <row r="21" spans="1:11" ht="11.25">
      <c r="A21" s="30">
        <v>5</v>
      </c>
      <c r="B21" s="31">
        <v>27610</v>
      </c>
      <c r="D21" s="30">
        <v>5</v>
      </c>
      <c r="E21" s="32">
        <v>5546373199</v>
      </c>
      <c r="G21" s="1"/>
      <c r="H21" s="1"/>
    </row>
    <row r="22" spans="1:11" ht="11.25">
      <c r="A22" s="30">
        <v>6</v>
      </c>
      <c r="B22" s="31">
        <v>8646992</v>
      </c>
      <c r="D22" s="30">
        <v>6</v>
      </c>
      <c r="E22" s="32">
        <v>6977963402014</v>
      </c>
      <c r="G22" s="1"/>
      <c r="H22" s="1"/>
    </row>
    <row r="23" spans="1:11" ht="11.25">
      <c r="A23" s="30">
        <v>7</v>
      </c>
      <c r="B23" s="31">
        <v>1434446</v>
      </c>
      <c r="D23" s="30">
        <v>7</v>
      </c>
      <c r="E23" s="32">
        <v>0</v>
      </c>
      <c r="G23" s="1"/>
      <c r="H23" s="1"/>
    </row>
    <row r="24" spans="1:11" ht="11.25">
      <c r="A24" s="30">
        <v>8</v>
      </c>
      <c r="B24" s="31">
        <v>9638869</v>
      </c>
      <c r="D24" s="30">
        <v>8</v>
      </c>
      <c r="E24" s="32">
        <v>640673169373</v>
      </c>
      <c r="G24" s="1"/>
      <c r="H24" s="1"/>
    </row>
    <row r="25" spans="1:11" ht="11.25">
      <c r="A25" s="30">
        <v>9</v>
      </c>
      <c r="B25" s="31">
        <v>9544</v>
      </c>
      <c r="D25" s="30">
        <v>9</v>
      </c>
      <c r="E25" s="32">
        <v>8897707508</v>
      </c>
      <c r="G25" s="1"/>
      <c r="H25" s="1"/>
    </row>
    <row r="26" spans="1:11" ht="11.25">
      <c r="A26" s="30" t="s">
        <v>22</v>
      </c>
      <c r="B26" s="31">
        <v>19793348</v>
      </c>
      <c r="D26" s="30" t="s">
        <v>22</v>
      </c>
      <c r="E26" s="32">
        <v>7636069741159</v>
      </c>
      <c r="G26" s="1"/>
      <c r="H26" s="1"/>
    </row>
    <row r="27" spans="1:11">
      <c r="G27" s="1"/>
      <c r="H27" s="1"/>
    </row>
    <row r="28" spans="1:11">
      <c r="G28" s="1"/>
      <c r="H28" s="1"/>
    </row>
    <row r="30" spans="1:11">
      <c r="G30" s="1"/>
      <c r="H30" s="1"/>
      <c r="J30" s="1"/>
      <c r="K30" s="1"/>
    </row>
    <row r="31" spans="1:11">
      <c r="G31" s="1"/>
      <c r="H31" s="1"/>
      <c r="J31" s="1"/>
      <c r="K31" s="1"/>
    </row>
    <row r="32" spans="1:11">
      <c r="G32" s="1"/>
      <c r="H32" s="1"/>
      <c r="J32" s="1"/>
      <c r="K32" s="1"/>
    </row>
    <row r="33" spans="1:12">
      <c r="A33" s="129" t="s">
        <v>23</v>
      </c>
      <c r="B33" s="129"/>
      <c r="D33" s="129" t="s">
        <v>24</v>
      </c>
      <c r="E33" s="129"/>
      <c r="G33" s="1"/>
      <c r="H33" s="1"/>
      <c r="J33" s="1"/>
      <c r="K33" s="1"/>
    </row>
    <row r="34" spans="1:12" ht="11.25">
      <c r="A34" s="117" t="s">
        <v>25</v>
      </c>
      <c r="B34" s="122" t="s">
        <v>26</v>
      </c>
      <c r="D34" s="117" t="s">
        <v>27</v>
      </c>
      <c r="E34" s="122" t="s">
        <v>26</v>
      </c>
      <c r="G34" s="1"/>
      <c r="H34" s="1"/>
      <c r="J34" s="1"/>
      <c r="K34" s="1"/>
    </row>
    <row r="35" spans="1:12" ht="11.25">
      <c r="A35" s="115" t="s">
        <v>28</v>
      </c>
      <c r="B35" s="116">
        <v>16674</v>
      </c>
      <c r="D35" s="115" t="s">
        <v>22</v>
      </c>
      <c r="E35" s="116"/>
      <c r="F35" s="1"/>
      <c r="G35" s="1"/>
      <c r="H35" s="1"/>
      <c r="J35" s="1"/>
      <c r="K35" s="1"/>
    </row>
    <row r="36" spans="1:12" ht="11.25">
      <c r="A36" s="115" t="s">
        <v>29</v>
      </c>
      <c r="B36" s="116">
        <v>14</v>
      </c>
      <c r="D36" s="1"/>
      <c r="E36" s="1"/>
      <c r="F36" s="1"/>
      <c r="G36" s="1"/>
      <c r="H36" s="1"/>
      <c r="J36" s="1"/>
      <c r="K36" s="1"/>
      <c r="L36" s="1"/>
    </row>
    <row r="37" spans="1:12" ht="11.25">
      <c r="A37" s="115" t="s">
        <v>30</v>
      </c>
      <c r="B37" s="116">
        <v>14</v>
      </c>
      <c r="D37" s="1"/>
      <c r="E37" s="1"/>
      <c r="F37" s="1"/>
      <c r="G37" s="1"/>
      <c r="H37" s="1"/>
      <c r="J37" s="1"/>
      <c r="K37" s="1"/>
      <c r="L37" s="1"/>
    </row>
    <row r="38" spans="1:12" ht="11.25">
      <c r="A38" s="115" t="s">
        <v>22</v>
      </c>
      <c r="B38" s="116">
        <v>16702</v>
      </c>
      <c r="D38" s="1"/>
      <c r="E38" s="1"/>
      <c r="F38" s="1"/>
      <c r="G38" s="1"/>
      <c r="H38" s="1"/>
      <c r="J38" s="1"/>
      <c r="K38" s="1"/>
      <c r="L38" s="1"/>
    </row>
    <row r="39" spans="1:12">
      <c r="F39" s="1"/>
      <c r="G39" s="1"/>
      <c r="H39" s="1"/>
      <c r="J39" s="1"/>
      <c r="K39" s="1"/>
      <c r="L39" s="1"/>
    </row>
    <row r="40" spans="1:12">
      <c r="F40" s="1"/>
      <c r="G40" s="1"/>
      <c r="H40" s="1"/>
      <c r="J40" s="1"/>
      <c r="K40" s="1"/>
      <c r="L40" s="1"/>
    </row>
    <row r="41" spans="1:12">
      <c r="F41" s="1"/>
      <c r="G41" s="1"/>
      <c r="H41" s="1"/>
      <c r="J41" s="1"/>
      <c r="K41" s="1"/>
      <c r="L41" s="1"/>
    </row>
    <row r="42" spans="1:12">
      <c r="F42" s="1"/>
      <c r="G42" s="1"/>
      <c r="H42" s="1"/>
      <c r="J42" s="1"/>
      <c r="K42" s="1"/>
    </row>
    <row r="43" spans="1:12">
      <c r="F43" s="1"/>
      <c r="G43" s="1"/>
      <c r="H43" s="1"/>
      <c r="J43" s="1"/>
      <c r="K43" s="1"/>
    </row>
    <row r="44" spans="1:12">
      <c r="F44" s="1"/>
      <c r="G44" s="1"/>
      <c r="H44" s="1"/>
      <c r="J44" s="1"/>
      <c r="K44" s="1"/>
    </row>
    <row r="45" spans="1:12">
      <c r="F45" s="1"/>
      <c r="J45" s="1"/>
      <c r="K45" s="1"/>
    </row>
    <row r="46" spans="1:12">
      <c r="F46" s="1"/>
      <c r="J46" s="1"/>
      <c r="K46" s="1"/>
    </row>
    <row r="47" spans="1:12">
      <c r="F47" s="1"/>
      <c r="J47" s="1"/>
      <c r="K47" s="1"/>
    </row>
    <row r="48" spans="1:12">
      <c r="J48" s="1"/>
      <c r="K48" s="1"/>
    </row>
    <row r="49" spans="4:11">
      <c r="J49" s="1"/>
      <c r="K49" s="1"/>
    </row>
    <row r="50" spans="4:11">
      <c r="G50" s="1"/>
      <c r="H50" s="1"/>
      <c r="J50" s="1"/>
      <c r="K50" s="1"/>
    </row>
    <row r="51" spans="4:11">
      <c r="G51" s="1"/>
      <c r="H51" s="1"/>
      <c r="J51" s="1"/>
      <c r="K51" s="1"/>
    </row>
    <row r="52" spans="4:11">
      <c r="G52" s="1"/>
      <c r="H52" s="1"/>
      <c r="J52" s="1"/>
      <c r="K52" s="1"/>
    </row>
    <row r="53" spans="4:11">
      <c r="G53" s="1"/>
      <c r="H53" s="1"/>
      <c r="J53" s="1"/>
      <c r="K53" s="1"/>
    </row>
    <row r="54" spans="4:11">
      <c r="G54" s="1"/>
      <c r="H54" s="1"/>
      <c r="J54" s="1"/>
      <c r="K54" s="1"/>
    </row>
    <row r="55" spans="4:11">
      <c r="G55" s="1"/>
      <c r="H55" s="1"/>
      <c r="J55" s="1"/>
      <c r="K55" s="1"/>
    </row>
    <row r="57" spans="4:11">
      <c r="J57" s="1"/>
      <c r="K57" s="1"/>
    </row>
    <row r="58" spans="4:11">
      <c r="J58" s="1"/>
      <c r="K58" s="1"/>
    </row>
    <row r="59" spans="4:11">
      <c r="G59" s="128" t="s">
        <v>31</v>
      </c>
      <c r="H59" s="129"/>
      <c r="I59" s="129"/>
      <c r="J59" s="129"/>
      <c r="K59" s="129"/>
    </row>
    <row r="60" spans="4:11">
      <c r="J60" s="1"/>
      <c r="K60" s="1"/>
    </row>
    <row r="61" spans="4:11">
      <c r="J61" s="1"/>
      <c r="K61" s="1"/>
    </row>
    <row r="62" spans="4:11">
      <c r="J62" s="1"/>
      <c r="K62" s="1"/>
    </row>
    <row r="63" spans="4:11">
      <c r="D63" s="1"/>
      <c r="E63" s="1"/>
      <c r="J63" s="1"/>
      <c r="K63" s="1"/>
    </row>
    <row r="64" spans="4:11">
      <c r="D64" s="1"/>
      <c r="E64" s="1"/>
      <c r="J64" s="1"/>
      <c r="K64" s="1"/>
    </row>
    <row r="65" spans="4:11">
      <c r="D65" s="1"/>
      <c r="E65" s="1"/>
      <c r="J65" s="1"/>
      <c r="K65" s="1"/>
    </row>
    <row r="66" spans="4:11">
      <c r="D66" s="1"/>
      <c r="E66" s="1"/>
      <c r="J66" s="1"/>
      <c r="K66" s="1"/>
    </row>
    <row r="67" spans="4:11">
      <c r="D67" s="1"/>
      <c r="E67" s="1"/>
      <c r="J67" s="1"/>
      <c r="K67" s="1"/>
    </row>
    <row r="68" spans="4:11">
      <c r="D68" s="1"/>
      <c r="E68" s="1"/>
      <c r="J68" s="1"/>
      <c r="K68" s="1"/>
    </row>
    <row r="69" spans="4:11">
      <c r="D69" s="1"/>
      <c r="E69" s="1"/>
      <c r="J69" s="1"/>
      <c r="K69" s="1"/>
    </row>
    <row r="70" spans="4:11">
      <c r="D70" s="1"/>
      <c r="E70" s="1"/>
      <c r="J70" s="1"/>
      <c r="K70" s="1"/>
    </row>
    <row r="71" spans="4:11">
      <c r="D71" s="1"/>
      <c r="E71" s="1"/>
      <c r="J71" s="1"/>
      <c r="K71" s="1"/>
    </row>
    <row r="72" spans="4:11">
      <c r="D72" s="1"/>
      <c r="E72" s="1"/>
      <c r="J72" s="1"/>
      <c r="K72" s="1"/>
    </row>
    <row r="73" spans="4:11">
      <c r="D73" s="1"/>
      <c r="E73" s="1"/>
    </row>
    <row r="74" spans="4:11">
      <c r="D74" s="1"/>
      <c r="E74" s="1"/>
    </row>
    <row r="75" spans="4:11">
      <c r="D75" s="1"/>
      <c r="E75" s="1"/>
    </row>
    <row r="76" spans="4:11">
      <c r="D76" s="1"/>
      <c r="E76" s="1"/>
    </row>
    <row r="77" spans="4:11">
      <c r="D77" s="1"/>
      <c r="E77" s="1"/>
    </row>
    <row r="78" spans="4:11">
      <c r="D78" s="1"/>
      <c r="E78" s="1"/>
    </row>
    <row r="79" spans="4:11">
      <c r="D79" s="1"/>
      <c r="E79" s="1"/>
    </row>
    <row r="80" spans="4:11">
      <c r="D80" s="1"/>
      <c r="E80" s="1"/>
    </row>
    <row r="81" spans="4:11">
      <c r="D81" s="1"/>
      <c r="E81" s="1"/>
    </row>
    <row r="82" spans="4:11">
      <c r="D82" s="1"/>
      <c r="E82" s="1"/>
    </row>
    <row r="83" spans="4:11">
      <c r="D83" s="1"/>
      <c r="E83" s="1"/>
    </row>
    <row r="84" spans="4:11">
      <c r="D84" s="1"/>
      <c r="E84" s="1"/>
    </row>
    <row r="85" spans="4:11">
      <c r="D85" s="1"/>
      <c r="E85" s="1"/>
    </row>
    <row r="86" spans="4:11">
      <c r="D86" s="1"/>
      <c r="E86" s="1"/>
    </row>
    <row r="87" spans="4:11">
      <c r="D87" s="1"/>
      <c r="E87" s="1"/>
    </row>
    <row r="88" spans="4:11">
      <c r="D88" s="1"/>
      <c r="E88" s="1"/>
    </row>
    <row r="89" spans="4:11">
      <c r="D89" s="1"/>
      <c r="E89" s="1"/>
    </row>
    <row r="90" spans="4:11">
      <c r="D90" s="1"/>
      <c r="E90" s="1"/>
    </row>
    <row r="91" spans="4:11">
      <c r="D91" s="1"/>
      <c r="E91" s="1"/>
    </row>
    <row r="92" spans="4:11">
      <c r="D92" s="1"/>
      <c r="E92" s="1"/>
    </row>
    <row r="93" spans="4:11">
      <c r="D93" s="1"/>
      <c r="E93" s="1"/>
      <c r="G93" s="128" t="s">
        <v>32</v>
      </c>
      <c r="H93" s="129"/>
      <c r="I93" s="129"/>
      <c r="J93" s="129"/>
      <c r="K93" s="129"/>
    </row>
    <row r="94" spans="4:11">
      <c r="D94" s="1"/>
      <c r="E94" s="1"/>
    </row>
    <row r="95" spans="4:11">
      <c r="D95" s="1"/>
      <c r="E95" s="1"/>
    </row>
    <row r="96" spans="4:11">
      <c r="D96" s="1"/>
      <c r="E96" s="1"/>
    </row>
    <row r="97" spans="4:5">
      <c r="D97" s="1"/>
      <c r="E97" s="1"/>
    </row>
  </sheetData>
  <mergeCells count="10">
    <mergeCell ref="G1:H1"/>
    <mergeCell ref="G93:K93"/>
    <mergeCell ref="G59:K59"/>
    <mergeCell ref="J1:K1"/>
    <mergeCell ref="A33:B33"/>
    <mergeCell ref="A1:B1"/>
    <mergeCell ref="D1:E1"/>
    <mergeCell ref="A14:B14"/>
    <mergeCell ref="D14:E14"/>
    <mergeCell ref="D33:E33"/>
  </mergeCells>
  <conditionalFormatting pivot="1">
    <cfRule type="dataBar" priority="53">
      <dataBar>
        <cfvo type="min"/>
        <cfvo type="max"/>
        <color rgb="FF638EC6"/>
      </dataBar>
      <extLst>
        <ext xmlns:x14="http://schemas.microsoft.com/office/spreadsheetml/2009/9/main" uri="{B025F937-C7B1-47D3-B67F-A62EFF666E3E}">
          <x14:id>{979F51F6-1F48-4C32-BEAC-75210F976BD5}</x14:id>
        </ext>
      </extLst>
    </cfRule>
  </conditionalFormatting>
  <conditionalFormatting pivot="1">
    <cfRule type="dataBar" priority="46">
      <dataBar>
        <cfvo type="min"/>
        <cfvo type="max"/>
        <color rgb="FFFFB628"/>
      </dataBar>
      <extLst>
        <ext xmlns:x14="http://schemas.microsoft.com/office/spreadsheetml/2009/9/main" uri="{B025F937-C7B1-47D3-B67F-A62EFF666E3E}">
          <x14:id>{E8DE7A31-4116-4362-9DB1-9850B2E65C3E}</x14:id>
        </ext>
      </extLst>
    </cfRule>
  </conditionalFormatting>
  <conditionalFormatting pivot="1" sqref="B3:B12">
    <cfRule type="dataBar" priority="9">
      <dataBar>
        <cfvo type="min"/>
        <cfvo type="max"/>
        <color rgb="FF638EC6"/>
      </dataBar>
      <extLst>
        <ext xmlns:x14="http://schemas.microsoft.com/office/spreadsheetml/2009/9/main" uri="{B025F937-C7B1-47D3-B67F-A62EFF666E3E}">
          <x14:id>{B7D99E1F-5A73-452A-B8AC-CFAB999F921A}</x14:id>
        </ext>
      </extLst>
    </cfRule>
  </conditionalFormatting>
  <conditionalFormatting pivot="1" sqref="E3:E12">
    <cfRule type="dataBar" priority="8">
      <dataBar>
        <cfvo type="min"/>
        <cfvo type="max"/>
        <color rgb="FF638EC6"/>
      </dataBar>
      <extLst>
        <ext xmlns:x14="http://schemas.microsoft.com/office/spreadsheetml/2009/9/main" uri="{B025F937-C7B1-47D3-B67F-A62EFF666E3E}">
          <x14:id>{39B2B7E2-EF6D-4464-8131-985EE4F20495}</x14:id>
        </ext>
      </extLst>
    </cfRule>
  </conditionalFormatting>
  <conditionalFormatting pivot="1" sqref="B16:B25">
    <cfRule type="dataBar" priority="5">
      <dataBar>
        <cfvo type="min"/>
        <cfvo type="max"/>
        <color rgb="FF638EC6"/>
      </dataBar>
      <extLst>
        <ext xmlns:x14="http://schemas.microsoft.com/office/spreadsheetml/2009/9/main" uri="{B025F937-C7B1-47D3-B67F-A62EFF666E3E}">
          <x14:id>{AFF71FDD-9FCD-4A25-8DB2-2D75F0DC4705}</x14:id>
        </ext>
      </extLst>
    </cfRule>
  </conditionalFormatting>
  <conditionalFormatting pivot="1" sqref="E16:E25">
    <cfRule type="dataBar" priority="3">
      <dataBar>
        <cfvo type="min"/>
        <cfvo type="max"/>
        <color rgb="FF638EC6"/>
      </dataBar>
      <extLst>
        <ext xmlns:x14="http://schemas.microsoft.com/office/spreadsheetml/2009/9/main" uri="{B025F937-C7B1-47D3-B67F-A62EFF666E3E}">
          <x14:id>{3DFA974C-B6CF-40FD-96B1-3AB6951D8E9E}</x14:id>
        </ext>
      </extLst>
    </cfRule>
  </conditionalFormatting>
  <conditionalFormatting pivot="1">
    <cfRule type="dataBar" priority="2">
      <dataBar>
        <cfvo type="min"/>
        <cfvo type="max"/>
        <color rgb="FF638EC6"/>
      </dataBar>
      <extLst>
        <ext xmlns:x14="http://schemas.microsoft.com/office/spreadsheetml/2009/9/main" uri="{B025F937-C7B1-47D3-B67F-A62EFF666E3E}">
          <x14:id>{6F541E5B-8478-4C20-B4C8-560B7D11F8B6}</x14:id>
        </ext>
      </extLst>
    </cfRule>
  </conditionalFormatting>
  <conditionalFormatting pivot="1" sqref="B35:B37">
    <cfRule type="dataBar" priority="1">
      <dataBar>
        <cfvo type="min"/>
        <cfvo type="max"/>
        <color rgb="FF638EC6"/>
      </dataBar>
      <extLst>
        <ext xmlns:x14="http://schemas.microsoft.com/office/spreadsheetml/2009/9/main" uri="{B025F937-C7B1-47D3-B67F-A62EFF666E3E}">
          <x14:id>{D38A67B8-0B44-459D-A99D-B685B4CE3C6C}</x14:id>
        </ext>
      </extLst>
    </cfRule>
  </conditionalFormatting>
  <hyperlinks>
    <hyperlink ref="A1" location="FileExtInfo!A1" display="FileExtInfo Details" xr:uid="{00000000-0004-0000-0000-000000000000}"/>
    <hyperlink ref="D1" location="FileExtInfo!A1" display="FileExtInfo Details" xr:uid="{00000000-0004-0000-0000-000001000000}"/>
    <hyperlink ref="A33" location="FileExtInfo!A1" display="Error Details" xr:uid="{00000000-0004-0000-0000-000002000000}"/>
    <hyperlink ref="A33:B33" location="FileAttributes!A1" display="FileAttributes Details" xr:uid="{00000000-0004-0000-0000-000003000000}"/>
    <hyperlink ref="D33" location="FileExtInfo!A1" display="Error Details" xr:uid="{00000000-0004-0000-0000-000004000000}"/>
    <hyperlink ref="D33:E33" location="ReparsePoints!A1" display="ReparsePoints Details" xr:uid="{00000000-0004-0000-0000-000005000000}"/>
    <hyperlink ref="J1" location="TLDAnalysis!A1" display="TLDAnalysis Details" xr:uid="{00000000-0004-0000-0000-000006000000}"/>
    <hyperlink ref="A14" location="TreeDepth!A1" display="TeeDepth Details" xr:uid="{00000000-0004-0000-0000-000007000000}"/>
    <hyperlink ref="A14:B14" location="TreeDepth!A1" display="TreeDepth Details" xr:uid="{00000000-0004-0000-0000-000008000000}"/>
    <hyperlink ref="D14" location="TreeDepth!A1" display="TeeDepth Details" xr:uid="{00000000-0004-0000-0000-000009000000}"/>
    <hyperlink ref="D14:E14" location="TreeDepth!A1" display="TreeDepth Details" xr:uid="{00000000-0004-0000-0000-00000A000000}"/>
    <hyperlink ref="J1:K1" location="TopTLDsByTotals!A1" display="Top 10 TLDs by Totals" xr:uid="{00000000-0004-0000-0000-00000B000000}"/>
    <hyperlink ref="G93" location="TLDAnalysis!A1" display="TLDAnalysis Details" xr:uid="{00000000-0004-0000-0000-00000C000000}"/>
    <hyperlink ref="G59" location="TLDAnalysis!A1" display="TLDAnalysis Details" xr:uid="{00000000-0004-0000-0000-00000D000000}"/>
    <hyperlink ref="G93:K93" location="TopTLDsByLastModFiles!A1" display="Top 10 TLDs by Files Modified in Past Year" xr:uid="{00000000-0004-0000-0000-00000E000000}"/>
    <hyperlink ref="G59:K59" location="TopTLDsByLastModBytes!A1" display="Top 10 TLDs by Bytes Modified in Past Year" xr:uid="{00000000-0004-0000-0000-00000F000000}"/>
    <hyperlink ref="G1" location="TimeAnalysis!A1" display="Time Analysis Details" xr:uid="{00000000-0004-0000-0000-000010000000}"/>
    <hyperlink ref="A1:B1" location="FileExtInfo!A1" display="File Ext Info" xr:uid="{00000000-0004-0000-0000-000011000000}"/>
  </hyperlinks>
  <printOptions horizontalCentered="1"/>
  <pageMargins left="0.25" right="0.25" top="0.75" bottom="0.25" header="0.3" footer="0.25"/>
  <pageSetup scale="74" fitToHeight="3" orientation="landscape" r:id="rId7"/>
  <headerFooter>
    <oddHeader>&amp;L&amp;A&amp;RPage &amp;P of &amp;N</oddHeader>
  </headerFooter>
  <drawing r:id="rId8"/>
  <extLst>
    <ext xmlns:x14="http://schemas.microsoft.com/office/spreadsheetml/2009/9/main" uri="{78C0D931-6437-407d-A8EE-F0AAD7539E65}">
      <x14:conditionalFormattings>
        <x14:conditionalFormatting xmlns:xm="http://schemas.microsoft.com/office/excel/2006/main" pivot="1">
          <x14:cfRule type="dataBar" id="{979F51F6-1F48-4C32-BEAC-75210F976BD5}">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E8DE7A31-4116-4362-9DB1-9850B2E65C3E}">
            <x14:dataBar minLength="0" maxLength="100" border="1" negativeBarBorderColorSameAsPositive="0">
              <x14:cfvo type="autoMin"/>
              <x14:cfvo type="autoMax"/>
              <x14:borderColor rgb="FFFFB628"/>
              <x14:negativeFillColor rgb="FFFF0000"/>
              <x14:negativeBorderColor rgb="FFFF0000"/>
              <x14:axisColor rgb="FF000000"/>
            </x14:dataBar>
          </x14:cfRule>
        </x14:conditionalFormatting>
        <x14:conditionalFormatting xmlns:xm="http://schemas.microsoft.com/office/excel/2006/main" pivot="1">
          <x14:cfRule type="dataBar" id="{B7D99E1F-5A73-452A-B8AC-CFAB999F921A}">
            <x14:dataBar minLength="0" maxLength="100" border="1" negativeBarBorderColorSameAsPositive="0">
              <x14:cfvo type="autoMin"/>
              <x14:cfvo type="autoMax"/>
              <x14:borderColor rgb="FF638EC6"/>
              <x14:negativeFillColor rgb="FFFF0000"/>
              <x14:negativeBorderColor rgb="FFFF0000"/>
              <x14:axisColor rgb="FF000000"/>
            </x14:dataBar>
          </x14:cfRule>
          <xm:sqref>B3:B12</xm:sqref>
        </x14:conditionalFormatting>
        <x14:conditionalFormatting xmlns:xm="http://schemas.microsoft.com/office/excel/2006/main" pivot="1">
          <x14:cfRule type="dataBar" id="{39B2B7E2-EF6D-4464-8131-985EE4F20495}">
            <x14:dataBar minLength="0" maxLength="100" border="1" negativeBarBorderColorSameAsPositive="0">
              <x14:cfvo type="autoMin"/>
              <x14:cfvo type="autoMax"/>
              <x14:borderColor rgb="FF638EC6"/>
              <x14:negativeFillColor rgb="FFFF0000"/>
              <x14:negativeBorderColor rgb="FFFF0000"/>
              <x14:axisColor rgb="FF000000"/>
            </x14:dataBar>
          </x14:cfRule>
          <xm:sqref>E3:E12</xm:sqref>
        </x14:conditionalFormatting>
        <x14:conditionalFormatting xmlns:xm="http://schemas.microsoft.com/office/excel/2006/main" pivot="1">
          <x14:cfRule type="dataBar" id="{AFF71FDD-9FCD-4A25-8DB2-2D75F0DC4705}">
            <x14:dataBar minLength="0" maxLength="100" border="1" negativeBarBorderColorSameAsPositive="0">
              <x14:cfvo type="autoMin"/>
              <x14:cfvo type="autoMax"/>
              <x14:borderColor rgb="FF638EC6"/>
              <x14:negativeFillColor rgb="FFFF0000"/>
              <x14:negativeBorderColor rgb="FFFF0000"/>
              <x14:axisColor rgb="FF000000"/>
            </x14:dataBar>
          </x14:cfRule>
          <xm:sqref>B16:B25</xm:sqref>
        </x14:conditionalFormatting>
        <x14:conditionalFormatting xmlns:xm="http://schemas.microsoft.com/office/excel/2006/main" pivot="1">
          <x14:cfRule type="dataBar" id="{3DFA974C-B6CF-40FD-96B1-3AB6951D8E9E}">
            <x14:dataBar minLength="0" maxLength="100" border="1" negativeBarBorderColorSameAsPositive="0">
              <x14:cfvo type="autoMin"/>
              <x14:cfvo type="autoMax"/>
              <x14:borderColor rgb="FF638EC6"/>
              <x14:negativeFillColor rgb="FFFF0000"/>
              <x14:negativeBorderColor rgb="FFFF0000"/>
              <x14:axisColor rgb="FF000000"/>
            </x14:dataBar>
          </x14:cfRule>
          <xm:sqref>E16:E25</xm:sqref>
        </x14:conditionalFormatting>
        <x14:conditionalFormatting xmlns:xm="http://schemas.microsoft.com/office/excel/2006/main" pivot="1">
          <x14:cfRule type="dataBar" id="{6F541E5B-8478-4C20-B4C8-560B7D11F8B6}">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D38A67B8-0B44-459D-A99D-B685B4CE3C6C}">
            <x14:dataBar minLength="0" maxLength="100" border="1" negativeBarBorderColorSameAsPositive="0">
              <x14:cfvo type="autoMin"/>
              <x14:cfvo type="autoMax"/>
              <x14:borderColor rgb="FF638EC6"/>
              <x14:negativeFillColor rgb="FFFF0000"/>
              <x14:negativeBorderColor rgb="FFFF0000"/>
              <x14:axisColor rgb="FF000000"/>
            </x14:dataBar>
          </x14:cfRule>
          <xm:sqref>B35:B37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B628"/>
    <pageSetUpPr fitToPage="1"/>
  </sheetPr>
  <dimension ref="A1:D2907"/>
  <sheetViews>
    <sheetView workbookViewId="0"/>
  </sheetViews>
  <sheetFormatPr defaultColWidth="9.140625" defaultRowHeight="10.5"/>
  <cols>
    <col min="1" max="1" width="8.140625" style="8" customWidth="1"/>
    <col min="2" max="2" width="63" style="8" customWidth="1"/>
    <col min="3" max="3" width="15.85546875" style="8" bestFit="1" customWidth="1"/>
    <col min="4" max="4" width="14" style="2" customWidth="1"/>
    <col min="5" max="16384" width="9.140625" style="1"/>
  </cols>
  <sheetData>
    <row r="1" spans="1:3" s="21" customFormat="1">
      <c r="A1" s="21" t="s">
        <v>229</v>
      </c>
      <c r="B1" s="21" t="s">
        <v>176</v>
      </c>
      <c r="C1" s="21" t="s">
        <v>177</v>
      </c>
    </row>
    <row r="2" spans="1:3">
      <c r="A2" s="8">
        <v>10960</v>
      </c>
      <c r="B2" s="2" t="s">
        <v>230</v>
      </c>
      <c r="C2" s="2" t="s">
        <v>231</v>
      </c>
    </row>
    <row r="3" spans="1:3">
      <c r="A3" s="8">
        <v>4170</v>
      </c>
      <c r="B3" s="86" t="s">
        <v>232</v>
      </c>
      <c r="C3" s="2" t="s">
        <v>233</v>
      </c>
    </row>
    <row r="4" spans="1:3">
      <c r="A4" s="8">
        <v>4067</v>
      </c>
      <c r="B4" s="2" t="s">
        <v>234</v>
      </c>
      <c r="C4" s="2" t="s">
        <v>233</v>
      </c>
    </row>
    <row r="5" spans="1:3">
      <c r="A5" s="8">
        <v>3946</v>
      </c>
      <c r="B5" s="2" t="s">
        <v>235</v>
      </c>
      <c r="C5" s="2" t="s">
        <v>233</v>
      </c>
    </row>
    <row r="6" spans="1:3">
      <c r="A6" s="8">
        <v>3799</v>
      </c>
      <c r="B6" s="2" t="s">
        <v>236</v>
      </c>
      <c r="C6" s="2" t="s">
        <v>233</v>
      </c>
    </row>
    <row r="7" spans="1:3">
      <c r="A7" s="8">
        <v>3701</v>
      </c>
      <c r="B7" s="2" t="s">
        <v>237</v>
      </c>
      <c r="C7" s="2" t="s">
        <v>233</v>
      </c>
    </row>
    <row r="8" spans="1:3">
      <c r="A8" s="8">
        <v>2511</v>
      </c>
      <c r="B8" s="2" t="s">
        <v>238</v>
      </c>
      <c r="C8" s="2" t="s">
        <v>233</v>
      </c>
    </row>
    <row r="9" spans="1:3">
      <c r="A9" s="8">
        <v>2427</v>
      </c>
      <c r="B9" s="2" t="s">
        <v>239</v>
      </c>
      <c r="C9" s="2" t="s">
        <v>233</v>
      </c>
    </row>
    <row r="10" spans="1:3">
      <c r="A10" s="8">
        <v>2380</v>
      </c>
      <c r="B10" s="2" t="s">
        <v>240</v>
      </c>
      <c r="C10" s="2" t="s">
        <v>233</v>
      </c>
    </row>
    <row r="11" spans="1:3">
      <c r="A11" s="8">
        <v>2361</v>
      </c>
      <c r="B11" s="2" t="s">
        <v>241</v>
      </c>
      <c r="C11" s="2" t="s">
        <v>233</v>
      </c>
    </row>
    <row r="12" spans="1:3">
      <c r="A12" s="8">
        <v>2343</v>
      </c>
      <c r="B12" s="2" t="s">
        <v>242</v>
      </c>
      <c r="C12" s="2" t="s">
        <v>233</v>
      </c>
    </row>
    <row r="13" spans="1:3">
      <c r="A13" s="8">
        <v>2260</v>
      </c>
      <c r="B13" s="2" t="s">
        <v>243</v>
      </c>
      <c r="C13" s="2" t="s">
        <v>233</v>
      </c>
    </row>
    <row r="14" spans="1:3">
      <c r="A14" s="8">
        <v>2157</v>
      </c>
      <c r="B14" s="2" t="s">
        <v>244</v>
      </c>
      <c r="C14" s="2" t="s">
        <v>233</v>
      </c>
    </row>
    <row r="15" spans="1:3">
      <c r="A15" s="8">
        <v>2131</v>
      </c>
      <c r="B15" s="2" t="s">
        <v>245</v>
      </c>
      <c r="C15" s="2" t="s">
        <v>233</v>
      </c>
    </row>
    <row r="16" spans="1:3">
      <c r="A16" s="8">
        <v>2052</v>
      </c>
      <c r="B16" s="2" t="s">
        <v>246</v>
      </c>
      <c r="C16" s="2" t="s">
        <v>233</v>
      </c>
    </row>
    <row r="17" spans="1:3">
      <c r="A17" s="8">
        <v>2031</v>
      </c>
      <c r="B17" s="2" t="s">
        <v>247</v>
      </c>
      <c r="C17" s="2" t="s">
        <v>233</v>
      </c>
    </row>
    <row r="18" spans="1:3">
      <c r="A18" s="8">
        <v>1998</v>
      </c>
      <c r="B18" s="2" t="s">
        <v>248</v>
      </c>
      <c r="C18" s="2" t="s">
        <v>233</v>
      </c>
    </row>
    <row r="19" spans="1:3">
      <c r="A19" s="8">
        <v>1963</v>
      </c>
      <c r="B19" s="2" t="s">
        <v>249</v>
      </c>
      <c r="C19" s="2" t="s">
        <v>233</v>
      </c>
    </row>
    <row r="20" spans="1:3">
      <c r="A20" s="8">
        <v>1940</v>
      </c>
      <c r="B20" s="2" t="s">
        <v>250</v>
      </c>
      <c r="C20" s="2" t="s">
        <v>233</v>
      </c>
    </row>
    <row r="21" spans="1:3">
      <c r="A21" s="8">
        <v>1927</v>
      </c>
      <c r="B21" s="2" t="s">
        <v>251</v>
      </c>
      <c r="C21" s="2" t="s">
        <v>233</v>
      </c>
    </row>
    <row r="22" spans="1:3">
      <c r="A22" s="8">
        <v>1871</v>
      </c>
      <c r="B22" s="2" t="s">
        <v>252</v>
      </c>
      <c r="C22" s="2" t="s">
        <v>253</v>
      </c>
    </row>
    <row r="23" spans="1:3">
      <c r="A23" s="8">
        <v>1862</v>
      </c>
      <c r="B23" s="2" t="s">
        <v>254</v>
      </c>
      <c r="C23" s="2" t="s">
        <v>233</v>
      </c>
    </row>
    <row r="24" spans="1:3">
      <c r="A24" s="8">
        <v>1844</v>
      </c>
      <c r="B24" s="2" t="s">
        <v>255</v>
      </c>
      <c r="C24" s="2" t="s">
        <v>233</v>
      </c>
    </row>
    <row r="25" spans="1:3">
      <c r="A25" s="8">
        <v>1801</v>
      </c>
      <c r="B25" s="2" t="s">
        <v>256</v>
      </c>
      <c r="C25" s="2" t="s">
        <v>233</v>
      </c>
    </row>
    <row r="26" spans="1:3">
      <c r="A26" s="8">
        <v>1795</v>
      </c>
      <c r="B26" s="2" t="s">
        <v>257</v>
      </c>
      <c r="C26" s="2" t="s">
        <v>233</v>
      </c>
    </row>
    <row r="27" spans="1:3">
      <c r="A27" s="8">
        <v>1758</v>
      </c>
      <c r="B27" s="2" t="s">
        <v>248</v>
      </c>
      <c r="C27" s="2" t="s">
        <v>233</v>
      </c>
    </row>
    <row r="28" spans="1:3">
      <c r="A28" s="8">
        <v>1747</v>
      </c>
      <c r="B28" s="2" t="s">
        <v>258</v>
      </c>
      <c r="C28" s="2" t="s">
        <v>233</v>
      </c>
    </row>
    <row r="29" spans="1:3">
      <c r="A29" s="8">
        <v>1710</v>
      </c>
      <c r="B29" s="2" t="s">
        <v>248</v>
      </c>
      <c r="C29" s="2" t="s">
        <v>233</v>
      </c>
    </row>
    <row r="30" spans="1:3">
      <c r="A30" s="8">
        <v>1689</v>
      </c>
      <c r="B30" s="2" t="s">
        <v>259</v>
      </c>
      <c r="C30" s="2" t="s">
        <v>233</v>
      </c>
    </row>
    <row r="31" spans="1:3">
      <c r="A31" s="8">
        <v>1686</v>
      </c>
      <c r="B31" s="2" t="s">
        <v>254</v>
      </c>
      <c r="C31" s="2" t="s">
        <v>233</v>
      </c>
    </row>
    <row r="32" spans="1:3">
      <c r="A32" s="8">
        <v>1661</v>
      </c>
      <c r="B32" s="2" t="s">
        <v>260</v>
      </c>
      <c r="C32" s="2" t="s">
        <v>233</v>
      </c>
    </row>
    <row r="33" spans="1:3">
      <c r="A33" s="8">
        <v>1572</v>
      </c>
      <c r="B33" s="2" t="s">
        <v>248</v>
      </c>
      <c r="C33" s="2" t="s">
        <v>233</v>
      </c>
    </row>
    <row r="34" spans="1:3">
      <c r="A34" s="8">
        <v>1537</v>
      </c>
      <c r="B34" s="86" t="s">
        <v>261</v>
      </c>
      <c r="C34" s="2" t="s">
        <v>233</v>
      </c>
    </row>
    <row r="35" spans="1:3">
      <c r="A35" s="8">
        <v>1536</v>
      </c>
      <c r="B35" s="2" t="s">
        <v>262</v>
      </c>
      <c r="C35" s="2" t="s">
        <v>233</v>
      </c>
    </row>
    <row r="36" spans="1:3">
      <c r="A36" s="8">
        <v>1531</v>
      </c>
      <c r="B36" s="2" t="s">
        <v>254</v>
      </c>
      <c r="C36" s="2" t="s">
        <v>233</v>
      </c>
    </row>
    <row r="37" spans="1:3">
      <c r="A37" s="8">
        <v>1513</v>
      </c>
      <c r="B37" s="2" t="s">
        <v>254</v>
      </c>
      <c r="C37" s="2" t="s">
        <v>233</v>
      </c>
    </row>
    <row r="38" spans="1:3">
      <c r="A38" s="8">
        <v>1509</v>
      </c>
      <c r="B38" s="2" t="s">
        <v>248</v>
      </c>
      <c r="C38" s="2" t="s">
        <v>233</v>
      </c>
    </row>
    <row r="39" spans="1:3">
      <c r="A39" s="8">
        <v>1506</v>
      </c>
      <c r="B39" s="2" t="s">
        <v>254</v>
      </c>
      <c r="C39" s="2" t="s">
        <v>233</v>
      </c>
    </row>
    <row r="40" spans="1:3">
      <c r="A40" s="8">
        <v>1494</v>
      </c>
      <c r="B40" s="2" t="s">
        <v>263</v>
      </c>
      <c r="C40" s="2" t="s">
        <v>233</v>
      </c>
    </row>
    <row r="41" spans="1:3">
      <c r="A41" s="8">
        <v>1488</v>
      </c>
      <c r="B41" s="2" t="s">
        <v>264</v>
      </c>
      <c r="C41" s="2" t="s">
        <v>233</v>
      </c>
    </row>
    <row r="42" spans="1:3">
      <c r="A42" s="8">
        <v>1474</v>
      </c>
      <c r="B42" s="2" t="s">
        <v>265</v>
      </c>
      <c r="C42" s="2" t="s">
        <v>233</v>
      </c>
    </row>
    <row r="43" spans="1:3">
      <c r="A43" s="8">
        <v>1457</v>
      </c>
      <c r="B43" s="2" t="s">
        <v>266</v>
      </c>
      <c r="C43" s="2" t="s">
        <v>233</v>
      </c>
    </row>
    <row r="44" spans="1:3">
      <c r="A44" s="8">
        <v>1425</v>
      </c>
      <c r="B44" s="2" t="s">
        <v>267</v>
      </c>
      <c r="C44" s="2" t="s">
        <v>233</v>
      </c>
    </row>
    <row r="45" spans="1:3">
      <c r="A45" s="8">
        <v>1420</v>
      </c>
      <c r="B45" s="2" t="s">
        <v>248</v>
      </c>
      <c r="C45" s="2" t="s">
        <v>233</v>
      </c>
    </row>
    <row r="46" spans="1:3">
      <c r="A46" s="8">
        <v>1419</v>
      </c>
      <c r="B46" s="2" t="s">
        <v>268</v>
      </c>
      <c r="C46" s="2" t="s">
        <v>233</v>
      </c>
    </row>
    <row r="47" spans="1:3">
      <c r="A47" s="8">
        <v>1400</v>
      </c>
      <c r="B47" s="2" t="s">
        <v>248</v>
      </c>
      <c r="C47" s="2" t="s">
        <v>233</v>
      </c>
    </row>
    <row r="48" spans="1:3">
      <c r="A48" s="8">
        <v>1388</v>
      </c>
      <c r="B48" s="2" t="s">
        <v>269</v>
      </c>
      <c r="C48" s="2" t="s">
        <v>233</v>
      </c>
    </row>
    <row r="49" spans="1:3">
      <c r="A49" s="8">
        <v>1354</v>
      </c>
      <c r="B49" s="2" t="s">
        <v>248</v>
      </c>
      <c r="C49" s="2" t="s">
        <v>233</v>
      </c>
    </row>
    <row r="50" spans="1:3">
      <c r="A50" s="8">
        <v>1354</v>
      </c>
      <c r="B50" s="2" t="s">
        <v>270</v>
      </c>
      <c r="C50" s="2" t="s">
        <v>233</v>
      </c>
    </row>
    <row r="51" spans="1:3">
      <c r="A51" s="8">
        <v>1328</v>
      </c>
      <c r="B51" s="2" t="s">
        <v>271</v>
      </c>
      <c r="C51" s="2" t="s">
        <v>233</v>
      </c>
    </row>
    <row r="52" spans="1:3">
      <c r="A52" s="8">
        <v>1323</v>
      </c>
      <c r="B52" s="2" t="s">
        <v>272</v>
      </c>
      <c r="C52" s="2" t="s">
        <v>233</v>
      </c>
    </row>
    <row r="53" spans="1:3">
      <c r="A53" s="8">
        <v>1316</v>
      </c>
      <c r="B53" s="2" t="s">
        <v>254</v>
      </c>
      <c r="C53" s="2" t="s">
        <v>233</v>
      </c>
    </row>
    <row r="54" spans="1:3">
      <c r="A54" s="8">
        <v>1307</v>
      </c>
      <c r="B54" s="2" t="s">
        <v>248</v>
      </c>
      <c r="C54" s="2" t="s">
        <v>233</v>
      </c>
    </row>
    <row r="55" spans="1:3">
      <c r="A55" s="8">
        <v>1278</v>
      </c>
      <c r="B55" s="2" t="s">
        <v>273</v>
      </c>
      <c r="C55" s="2" t="s">
        <v>233</v>
      </c>
    </row>
    <row r="56" spans="1:3">
      <c r="A56" s="8">
        <v>1261</v>
      </c>
      <c r="B56" s="2" t="s">
        <v>254</v>
      </c>
      <c r="C56" s="2" t="s">
        <v>233</v>
      </c>
    </row>
    <row r="57" spans="1:3">
      <c r="A57" s="8">
        <v>1230</v>
      </c>
      <c r="B57" s="2" t="s">
        <v>245</v>
      </c>
      <c r="C57" s="2" t="s">
        <v>233</v>
      </c>
    </row>
    <row r="58" spans="1:3">
      <c r="A58" s="8">
        <v>1228</v>
      </c>
      <c r="B58" s="2" t="s">
        <v>248</v>
      </c>
      <c r="C58" s="2" t="s">
        <v>233</v>
      </c>
    </row>
    <row r="59" spans="1:3">
      <c r="A59" s="8">
        <v>1226</v>
      </c>
      <c r="B59" s="2" t="s">
        <v>274</v>
      </c>
      <c r="C59" s="2" t="s">
        <v>233</v>
      </c>
    </row>
    <row r="60" spans="1:3">
      <c r="A60" s="8">
        <v>1198</v>
      </c>
      <c r="B60" s="2" t="s">
        <v>266</v>
      </c>
      <c r="C60" s="2" t="s">
        <v>233</v>
      </c>
    </row>
    <row r="61" spans="1:3">
      <c r="A61" s="8">
        <v>1177</v>
      </c>
      <c r="B61" s="2" t="s">
        <v>248</v>
      </c>
      <c r="C61" s="2" t="s">
        <v>233</v>
      </c>
    </row>
    <row r="62" spans="1:3">
      <c r="A62" s="8">
        <v>1176</v>
      </c>
      <c r="B62" s="2" t="s">
        <v>245</v>
      </c>
      <c r="C62" s="2" t="s">
        <v>233</v>
      </c>
    </row>
    <row r="63" spans="1:3">
      <c r="A63" s="8">
        <v>1176</v>
      </c>
      <c r="B63" s="2" t="s">
        <v>275</v>
      </c>
      <c r="C63" s="2" t="s">
        <v>233</v>
      </c>
    </row>
    <row r="64" spans="1:3">
      <c r="A64" s="8">
        <v>1154</v>
      </c>
      <c r="B64" s="2" t="s">
        <v>254</v>
      </c>
      <c r="C64" s="2" t="s">
        <v>233</v>
      </c>
    </row>
    <row r="65" spans="1:3">
      <c r="A65" s="8">
        <v>1116</v>
      </c>
      <c r="B65" s="2" t="s">
        <v>248</v>
      </c>
      <c r="C65" s="2" t="s">
        <v>233</v>
      </c>
    </row>
    <row r="66" spans="1:3">
      <c r="A66" s="8">
        <v>1097</v>
      </c>
      <c r="B66" s="2" t="s">
        <v>276</v>
      </c>
      <c r="C66" s="2" t="s">
        <v>233</v>
      </c>
    </row>
    <row r="67" spans="1:3">
      <c r="A67" s="8">
        <v>1090</v>
      </c>
      <c r="B67" s="2" t="s">
        <v>245</v>
      </c>
      <c r="C67" s="2" t="s">
        <v>233</v>
      </c>
    </row>
    <row r="68" spans="1:3">
      <c r="A68" s="8">
        <v>1084</v>
      </c>
      <c r="B68" s="2" t="s">
        <v>245</v>
      </c>
      <c r="C68" s="2" t="s">
        <v>233</v>
      </c>
    </row>
    <row r="69" spans="1:3">
      <c r="A69" s="8">
        <v>1078</v>
      </c>
      <c r="B69" s="2" t="s">
        <v>277</v>
      </c>
      <c r="C69" s="2" t="s">
        <v>233</v>
      </c>
    </row>
    <row r="70" spans="1:3">
      <c r="A70" s="8">
        <v>1072</v>
      </c>
      <c r="B70" s="2" t="s">
        <v>248</v>
      </c>
      <c r="C70" s="2" t="s">
        <v>233</v>
      </c>
    </row>
    <row r="71" spans="1:3">
      <c r="A71" s="8">
        <v>1065</v>
      </c>
      <c r="B71" s="2" t="s">
        <v>278</v>
      </c>
      <c r="C71" s="2" t="s">
        <v>233</v>
      </c>
    </row>
    <row r="72" spans="1:3">
      <c r="A72" s="8">
        <v>1062</v>
      </c>
      <c r="B72" s="2" t="s">
        <v>248</v>
      </c>
      <c r="C72" s="2" t="s">
        <v>233</v>
      </c>
    </row>
    <row r="73" spans="1:3">
      <c r="A73" s="8">
        <v>1032</v>
      </c>
      <c r="B73" s="2" t="s">
        <v>279</v>
      </c>
      <c r="C73" s="2" t="s">
        <v>233</v>
      </c>
    </row>
    <row r="74" spans="1:3">
      <c r="A74" s="8">
        <v>1025</v>
      </c>
      <c r="B74" s="2" t="s">
        <v>280</v>
      </c>
      <c r="C74" s="2" t="s">
        <v>233</v>
      </c>
    </row>
    <row r="75" spans="1:3">
      <c r="A75" s="8">
        <v>1004</v>
      </c>
      <c r="B75" s="2" t="s">
        <v>248</v>
      </c>
      <c r="C75" s="2" t="s">
        <v>233</v>
      </c>
    </row>
    <row r="76" spans="1:3">
      <c r="A76" s="8">
        <v>999</v>
      </c>
      <c r="B76" s="2" t="s">
        <v>281</v>
      </c>
      <c r="C76" s="2" t="s">
        <v>233</v>
      </c>
    </row>
    <row r="77" spans="1:3">
      <c r="A77" s="8">
        <v>976</v>
      </c>
      <c r="B77" s="2" t="s">
        <v>273</v>
      </c>
      <c r="C77" s="2" t="s">
        <v>233</v>
      </c>
    </row>
    <row r="78" spans="1:3">
      <c r="A78" s="8">
        <v>972</v>
      </c>
      <c r="B78" s="2" t="s">
        <v>265</v>
      </c>
      <c r="C78" s="2" t="s">
        <v>233</v>
      </c>
    </row>
    <row r="79" spans="1:3">
      <c r="A79" s="8">
        <v>970</v>
      </c>
      <c r="B79" s="2" t="s">
        <v>248</v>
      </c>
      <c r="C79" s="2" t="s">
        <v>233</v>
      </c>
    </row>
    <row r="80" spans="1:3">
      <c r="A80" s="8">
        <v>961</v>
      </c>
      <c r="B80" s="2" t="s">
        <v>245</v>
      </c>
      <c r="C80" s="2" t="s">
        <v>233</v>
      </c>
    </row>
    <row r="81" spans="1:3">
      <c r="A81" s="8">
        <v>951</v>
      </c>
      <c r="B81" s="2" t="s">
        <v>282</v>
      </c>
      <c r="C81" s="2" t="s">
        <v>233</v>
      </c>
    </row>
    <row r="82" spans="1:3">
      <c r="A82" s="8">
        <v>949</v>
      </c>
      <c r="B82" s="2" t="s">
        <v>283</v>
      </c>
      <c r="C82" s="2" t="s">
        <v>233</v>
      </c>
    </row>
    <row r="83" spans="1:3">
      <c r="A83" s="8">
        <v>946</v>
      </c>
      <c r="B83" s="2" t="s">
        <v>248</v>
      </c>
      <c r="C83" s="2" t="s">
        <v>233</v>
      </c>
    </row>
    <row r="84" spans="1:3">
      <c r="A84" s="8">
        <v>944</v>
      </c>
      <c r="B84" s="2" t="s">
        <v>248</v>
      </c>
      <c r="C84" s="2" t="s">
        <v>233</v>
      </c>
    </row>
    <row r="85" spans="1:3">
      <c r="A85" s="8">
        <v>940</v>
      </c>
      <c r="B85" s="2" t="s">
        <v>284</v>
      </c>
      <c r="C85" s="2" t="s">
        <v>233</v>
      </c>
    </row>
    <row r="86" spans="1:3">
      <c r="A86" s="8">
        <v>933</v>
      </c>
      <c r="B86" s="2" t="s">
        <v>285</v>
      </c>
      <c r="C86" s="2" t="s">
        <v>233</v>
      </c>
    </row>
    <row r="87" spans="1:3">
      <c r="A87" s="8">
        <v>931</v>
      </c>
      <c r="B87" s="2" t="s">
        <v>266</v>
      </c>
      <c r="C87" s="2" t="s">
        <v>233</v>
      </c>
    </row>
    <row r="88" spans="1:3">
      <c r="A88" s="8">
        <v>926</v>
      </c>
      <c r="B88" s="2" t="s">
        <v>266</v>
      </c>
      <c r="C88" s="2" t="s">
        <v>233</v>
      </c>
    </row>
    <row r="89" spans="1:3">
      <c r="A89" s="8">
        <v>926</v>
      </c>
      <c r="B89" s="2" t="s">
        <v>248</v>
      </c>
      <c r="C89" s="2" t="s">
        <v>233</v>
      </c>
    </row>
    <row r="90" spans="1:3">
      <c r="A90" s="8">
        <v>926</v>
      </c>
      <c r="B90" s="2" t="s">
        <v>250</v>
      </c>
      <c r="C90" s="2" t="s">
        <v>233</v>
      </c>
    </row>
    <row r="91" spans="1:3">
      <c r="A91" s="8">
        <v>924</v>
      </c>
      <c r="B91" s="2" t="s">
        <v>286</v>
      </c>
      <c r="C91" s="2" t="s">
        <v>233</v>
      </c>
    </row>
    <row r="92" spans="1:3">
      <c r="A92" s="8">
        <v>922</v>
      </c>
      <c r="B92" s="2" t="s">
        <v>248</v>
      </c>
      <c r="C92" s="2" t="s">
        <v>233</v>
      </c>
    </row>
    <row r="93" spans="1:3">
      <c r="A93" s="8">
        <v>914</v>
      </c>
      <c r="B93" s="2" t="s">
        <v>265</v>
      </c>
      <c r="C93" s="2" t="s">
        <v>233</v>
      </c>
    </row>
    <row r="94" spans="1:3">
      <c r="A94" s="8">
        <v>911</v>
      </c>
      <c r="B94" s="2" t="s">
        <v>260</v>
      </c>
      <c r="C94" s="2" t="s">
        <v>233</v>
      </c>
    </row>
    <row r="95" spans="1:3">
      <c r="A95" s="8">
        <v>911</v>
      </c>
      <c r="B95" s="2" t="s">
        <v>245</v>
      </c>
      <c r="C95" s="2" t="s">
        <v>233</v>
      </c>
    </row>
    <row r="96" spans="1:3">
      <c r="A96" s="8">
        <v>908</v>
      </c>
      <c r="B96" s="2" t="s">
        <v>256</v>
      </c>
      <c r="C96" s="2" t="s">
        <v>233</v>
      </c>
    </row>
    <row r="97" spans="1:3">
      <c r="A97" s="8">
        <v>888</v>
      </c>
      <c r="B97" s="2" t="s">
        <v>248</v>
      </c>
      <c r="C97" s="2" t="s">
        <v>233</v>
      </c>
    </row>
    <row r="98" spans="1:3">
      <c r="A98" s="8">
        <v>887</v>
      </c>
      <c r="B98" s="2" t="s">
        <v>266</v>
      </c>
      <c r="C98" s="2" t="s">
        <v>233</v>
      </c>
    </row>
    <row r="99" spans="1:3">
      <c r="A99" s="8">
        <v>880</v>
      </c>
      <c r="B99" s="2" t="s">
        <v>260</v>
      </c>
      <c r="C99" s="2" t="s">
        <v>233</v>
      </c>
    </row>
    <row r="100" spans="1:3">
      <c r="A100" s="8">
        <v>872</v>
      </c>
      <c r="B100" s="2" t="s">
        <v>248</v>
      </c>
      <c r="C100" s="2" t="s">
        <v>233</v>
      </c>
    </row>
    <row r="101" spans="1:3">
      <c r="A101" s="8">
        <v>869</v>
      </c>
      <c r="B101" s="2" t="s">
        <v>286</v>
      </c>
      <c r="C101" s="2" t="s">
        <v>233</v>
      </c>
    </row>
    <row r="102" spans="1:3">
      <c r="A102" s="8">
        <v>866</v>
      </c>
      <c r="B102" s="2" t="s">
        <v>267</v>
      </c>
      <c r="C102" s="2" t="s">
        <v>233</v>
      </c>
    </row>
    <row r="103" spans="1:3">
      <c r="A103" s="8">
        <v>866</v>
      </c>
      <c r="B103" s="2" t="s">
        <v>285</v>
      </c>
      <c r="C103" s="2" t="s">
        <v>233</v>
      </c>
    </row>
    <row r="104" spans="1:3">
      <c r="A104" s="8">
        <v>861</v>
      </c>
      <c r="B104" s="2" t="s">
        <v>254</v>
      </c>
      <c r="C104" s="2" t="s">
        <v>233</v>
      </c>
    </row>
    <row r="105" spans="1:3">
      <c r="A105" s="8">
        <v>857</v>
      </c>
      <c r="B105" s="2" t="s">
        <v>248</v>
      </c>
      <c r="C105" s="2" t="s">
        <v>233</v>
      </c>
    </row>
    <row r="106" spans="1:3">
      <c r="A106" s="8">
        <v>855</v>
      </c>
      <c r="B106" s="2" t="s">
        <v>287</v>
      </c>
      <c r="C106" s="2" t="s">
        <v>233</v>
      </c>
    </row>
    <row r="107" spans="1:3">
      <c r="A107" s="8">
        <v>839</v>
      </c>
      <c r="B107" s="2" t="s">
        <v>245</v>
      </c>
      <c r="C107" s="2" t="s">
        <v>233</v>
      </c>
    </row>
    <row r="108" spans="1:3">
      <c r="A108" s="8">
        <v>833</v>
      </c>
      <c r="B108" s="2" t="s">
        <v>248</v>
      </c>
      <c r="C108" s="2" t="s">
        <v>233</v>
      </c>
    </row>
    <row r="109" spans="1:3">
      <c r="A109" s="8">
        <v>832</v>
      </c>
      <c r="B109" s="2" t="s">
        <v>288</v>
      </c>
      <c r="C109" s="2" t="s">
        <v>233</v>
      </c>
    </row>
    <row r="110" spans="1:3">
      <c r="A110" s="8">
        <v>831</v>
      </c>
      <c r="B110" s="2" t="s">
        <v>285</v>
      </c>
      <c r="C110" s="2" t="s">
        <v>233</v>
      </c>
    </row>
    <row r="111" spans="1:3">
      <c r="A111" s="8">
        <v>829</v>
      </c>
      <c r="B111" s="2" t="s">
        <v>245</v>
      </c>
      <c r="C111" s="2" t="s">
        <v>233</v>
      </c>
    </row>
    <row r="112" spans="1:3">
      <c r="A112" s="8">
        <v>828</v>
      </c>
      <c r="B112" s="2" t="s">
        <v>248</v>
      </c>
      <c r="C112" s="2" t="s">
        <v>233</v>
      </c>
    </row>
    <row r="113" spans="1:3">
      <c r="A113" s="8">
        <v>824</v>
      </c>
      <c r="B113" s="2" t="s">
        <v>248</v>
      </c>
      <c r="C113" s="2" t="s">
        <v>233</v>
      </c>
    </row>
    <row r="114" spans="1:3">
      <c r="A114" s="8">
        <v>822</v>
      </c>
      <c r="B114" s="2" t="s">
        <v>245</v>
      </c>
      <c r="C114" s="2" t="s">
        <v>233</v>
      </c>
    </row>
    <row r="115" spans="1:3">
      <c r="A115" s="8">
        <v>821</v>
      </c>
      <c r="B115" s="2" t="s">
        <v>289</v>
      </c>
      <c r="C115" s="2" t="s">
        <v>233</v>
      </c>
    </row>
    <row r="116" spans="1:3">
      <c r="A116" s="8">
        <v>817</v>
      </c>
      <c r="B116" s="2" t="s">
        <v>254</v>
      </c>
      <c r="C116" s="2" t="s">
        <v>233</v>
      </c>
    </row>
    <row r="117" spans="1:3">
      <c r="A117" s="8">
        <v>817</v>
      </c>
      <c r="B117" s="2" t="s">
        <v>248</v>
      </c>
      <c r="C117" s="2" t="s">
        <v>233</v>
      </c>
    </row>
    <row r="118" spans="1:3">
      <c r="A118" s="8">
        <v>810</v>
      </c>
      <c r="B118" s="2" t="s">
        <v>248</v>
      </c>
      <c r="C118" s="2" t="s">
        <v>233</v>
      </c>
    </row>
    <row r="119" spans="1:3">
      <c r="A119" s="8">
        <v>809</v>
      </c>
      <c r="B119" s="2" t="s">
        <v>283</v>
      </c>
      <c r="C119" s="2" t="s">
        <v>233</v>
      </c>
    </row>
    <row r="120" spans="1:3">
      <c r="A120" s="8">
        <v>794</v>
      </c>
      <c r="B120" s="2" t="s">
        <v>269</v>
      </c>
      <c r="C120" s="2" t="s">
        <v>233</v>
      </c>
    </row>
    <row r="121" spans="1:3">
      <c r="A121" s="8">
        <v>783</v>
      </c>
      <c r="B121" s="2" t="s">
        <v>285</v>
      </c>
      <c r="C121" s="2" t="s">
        <v>233</v>
      </c>
    </row>
    <row r="122" spans="1:3">
      <c r="A122" s="8">
        <v>778</v>
      </c>
      <c r="B122" s="2" t="s">
        <v>236</v>
      </c>
      <c r="C122" s="2" t="s">
        <v>233</v>
      </c>
    </row>
    <row r="123" spans="1:3">
      <c r="A123" s="8">
        <v>775</v>
      </c>
      <c r="B123" s="2" t="s">
        <v>290</v>
      </c>
      <c r="C123" s="2" t="s">
        <v>233</v>
      </c>
    </row>
    <row r="124" spans="1:3">
      <c r="A124" s="8">
        <v>774</v>
      </c>
      <c r="B124" s="2" t="s">
        <v>266</v>
      </c>
      <c r="C124" s="2" t="s">
        <v>233</v>
      </c>
    </row>
    <row r="125" spans="1:3">
      <c r="A125" s="8">
        <v>770</v>
      </c>
      <c r="B125" s="2" t="s">
        <v>260</v>
      </c>
      <c r="C125" s="2" t="s">
        <v>233</v>
      </c>
    </row>
    <row r="126" spans="1:3">
      <c r="A126" s="8">
        <v>766</v>
      </c>
      <c r="B126" s="2" t="s">
        <v>248</v>
      </c>
      <c r="C126" s="2" t="s">
        <v>233</v>
      </c>
    </row>
    <row r="127" spans="1:3">
      <c r="A127" s="8">
        <v>766</v>
      </c>
      <c r="B127" s="2" t="s">
        <v>248</v>
      </c>
      <c r="C127" s="2" t="s">
        <v>233</v>
      </c>
    </row>
    <row r="128" spans="1:3">
      <c r="A128" s="8">
        <v>763</v>
      </c>
      <c r="B128" s="2" t="s">
        <v>291</v>
      </c>
      <c r="C128" s="2" t="s">
        <v>233</v>
      </c>
    </row>
    <row r="129" spans="1:3">
      <c r="A129" s="8">
        <v>760</v>
      </c>
      <c r="B129" s="2" t="s">
        <v>248</v>
      </c>
      <c r="C129" s="2" t="s">
        <v>233</v>
      </c>
    </row>
    <row r="130" spans="1:3">
      <c r="A130" s="8">
        <v>751</v>
      </c>
      <c r="B130" s="2" t="s">
        <v>255</v>
      </c>
      <c r="C130" s="2" t="s">
        <v>233</v>
      </c>
    </row>
    <row r="131" spans="1:3">
      <c r="A131" s="8">
        <v>749</v>
      </c>
      <c r="B131" s="2" t="s">
        <v>274</v>
      </c>
      <c r="C131" s="2" t="s">
        <v>233</v>
      </c>
    </row>
    <row r="132" spans="1:3">
      <c r="A132" s="8">
        <v>746</v>
      </c>
      <c r="B132" s="2" t="s">
        <v>251</v>
      </c>
      <c r="C132" s="2" t="s">
        <v>233</v>
      </c>
    </row>
    <row r="133" spans="1:3">
      <c r="A133" s="8">
        <v>743</v>
      </c>
      <c r="B133" s="2" t="s">
        <v>248</v>
      </c>
      <c r="C133" s="2" t="s">
        <v>233</v>
      </c>
    </row>
    <row r="134" spans="1:3">
      <c r="A134" s="8">
        <v>739</v>
      </c>
      <c r="B134" s="2" t="s">
        <v>273</v>
      </c>
      <c r="C134" s="2" t="s">
        <v>233</v>
      </c>
    </row>
    <row r="135" spans="1:3">
      <c r="A135" s="8">
        <v>738</v>
      </c>
      <c r="B135" s="2" t="s">
        <v>248</v>
      </c>
      <c r="C135" s="2" t="s">
        <v>233</v>
      </c>
    </row>
    <row r="136" spans="1:3">
      <c r="A136" s="8">
        <v>737</v>
      </c>
      <c r="B136" s="2" t="s">
        <v>248</v>
      </c>
      <c r="C136" s="2" t="s">
        <v>233</v>
      </c>
    </row>
    <row r="137" spans="1:3">
      <c r="A137" s="8">
        <v>736</v>
      </c>
      <c r="B137" s="2" t="s">
        <v>266</v>
      </c>
      <c r="C137" s="2" t="s">
        <v>233</v>
      </c>
    </row>
    <row r="138" spans="1:3">
      <c r="A138" s="8">
        <v>729</v>
      </c>
      <c r="B138" s="2" t="s">
        <v>248</v>
      </c>
      <c r="C138" s="2" t="s">
        <v>233</v>
      </c>
    </row>
    <row r="139" spans="1:3">
      <c r="A139" s="8">
        <v>729</v>
      </c>
      <c r="B139" s="2" t="s">
        <v>292</v>
      </c>
      <c r="C139" s="2" t="s">
        <v>231</v>
      </c>
    </row>
    <row r="140" spans="1:3">
      <c r="A140" s="8">
        <v>729</v>
      </c>
      <c r="B140" s="2" t="s">
        <v>248</v>
      </c>
      <c r="C140" s="2" t="s">
        <v>233</v>
      </c>
    </row>
    <row r="141" spans="1:3">
      <c r="A141" s="8">
        <v>727</v>
      </c>
      <c r="B141" s="2" t="s">
        <v>248</v>
      </c>
      <c r="C141" s="2" t="s">
        <v>233</v>
      </c>
    </row>
    <row r="142" spans="1:3">
      <c r="A142" s="8">
        <v>727</v>
      </c>
      <c r="B142" s="2" t="s">
        <v>293</v>
      </c>
      <c r="C142" s="2" t="s">
        <v>233</v>
      </c>
    </row>
    <row r="143" spans="1:3">
      <c r="A143" s="8">
        <v>722</v>
      </c>
      <c r="B143" s="2" t="s">
        <v>260</v>
      </c>
      <c r="C143" s="2" t="s">
        <v>233</v>
      </c>
    </row>
    <row r="144" spans="1:3">
      <c r="A144" s="8">
        <v>719</v>
      </c>
      <c r="B144" s="2" t="s">
        <v>250</v>
      </c>
      <c r="C144" s="2" t="s">
        <v>233</v>
      </c>
    </row>
    <row r="145" spans="1:3">
      <c r="A145" s="8">
        <v>717</v>
      </c>
      <c r="B145" s="2" t="s">
        <v>273</v>
      </c>
      <c r="C145" s="2" t="s">
        <v>233</v>
      </c>
    </row>
    <row r="146" spans="1:3">
      <c r="A146" s="8">
        <v>715</v>
      </c>
      <c r="B146" s="2" t="s">
        <v>248</v>
      </c>
      <c r="C146" s="2" t="s">
        <v>233</v>
      </c>
    </row>
    <row r="147" spans="1:3">
      <c r="A147" s="8">
        <v>714</v>
      </c>
      <c r="B147" s="2" t="s">
        <v>294</v>
      </c>
      <c r="C147" s="2" t="s">
        <v>233</v>
      </c>
    </row>
    <row r="148" spans="1:3">
      <c r="A148" s="8">
        <v>712</v>
      </c>
      <c r="B148" s="2" t="s">
        <v>266</v>
      </c>
      <c r="C148" s="2" t="s">
        <v>233</v>
      </c>
    </row>
    <row r="149" spans="1:3">
      <c r="A149" s="8">
        <v>711</v>
      </c>
      <c r="B149" s="2" t="s">
        <v>254</v>
      </c>
      <c r="C149" s="2" t="s">
        <v>233</v>
      </c>
    </row>
    <row r="150" spans="1:3">
      <c r="A150" s="8">
        <v>707</v>
      </c>
      <c r="B150" s="2" t="s">
        <v>282</v>
      </c>
      <c r="C150" s="2" t="s">
        <v>233</v>
      </c>
    </row>
    <row r="151" spans="1:3">
      <c r="A151" s="8">
        <v>707</v>
      </c>
      <c r="B151" s="2" t="s">
        <v>242</v>
      </c>
      <c r="C151" s="2" t="s">
        <v>233</v>
      </c>
    </row>
    <row r="152" spans="1:3">
      <c r="A152" s="8">
        <v>707</v>
      </c>
      <c r="B152" s="2" t="s">
        <v>248</v>
      </c>
      <c r="C152" s="2" t="s">
        <v>233</v>
      </c>
    </row>
    <row r="153" spans="1:3">
      <c r="A153" s="8">
        <v>705</v>
      </c>
      <c r="B153" s="2" t="s">
        <v>245</v>
      </c>
      <c r="C153" s="2" t="s">
        <v>233</v>
      </c>
    </row>
    <row r="154" spans="1:3">
      <c r="A154" s="8">
        <v>705</v>
      </c>
      <c r="B154" s="2" t="s">
        <v>248</v>
      </c>
      <c r="C154" s="2" t="s">
        <v>233</v>
      </c>
    </row>
    <row r="155" spans="1:3">
      <c r="A155" s="8">
        <v>702</v>
      </c>
      <c r="B155" s="2" t="s">
        <v>295</v>
      </c>
      <c r="C155" s="2" t="s">
        <v>233</v>
      </c>
    </row>
    <row r="156" spans="1:3">
      <c r="A156" s="8">
        <v>695</v>
      </c>
      <c r="B156" s="2" t="s">
        <v>248</v>
      </c>
      <c r="C156" s="2" t="s">
        <v>233</v>
      </c>
    </row>
    <row r="157" spans="1:3">
      <c r="A157" s="8">
        <v>694</v>
      </c>
      <c r="B157" s="2" t="s">
        <v>248</v>
      </c>
      <c r="C157" s="2" t="s">
        <v>233</v>
      </c>
    </row>
    <row r="158" spans="1:3">
      <c r="A158" s="8">
        <v>692</v>
      </c>
      <c r="B158" s="2" t="s">
        <v>248</v>
      </c>
      <c r="C158" s="2" t="s">
        <v>233</v>
      </c>
    </row>
    <row r="159" spans="1:3">
      <c r="A159" s="8">
        <v>688</v>
      </c>
      <c r="B159" s="2" t="s">
        <v>282</v>
      </c>
      <c r="C159" s="2" t="s">
        <v>233</v>
      </c>
    </row>
    <row r="160" spans="1:3">
      <c r="A160" s="8">
        <v>683</v>
      </c>
      <c r="B160" s="2" t="s">
        <v>251</v>
      </c>
      <c r="C160" s="2" t="s">
        <v>233</v>
      </c>
    </row>
    <row r="161" spans="1:3">
      <c r="A161" s="8">
        <v>681</v>
      </c>
      <c r="B161" s="2" t="s">
        <v>245</v>
      </c>
      <c r="C161" s="2" t="s">
        <v>233</v>
      </c>
    </row>
    <row r="162" spans="1:3">
      <c r="A162" s="8">
        <v>678</v>
      </c>
      <c r="B162" s="2" t="s">
        <v>254</v>
      </c>
      <c r="C162" s="2" t="s">
        <v>233</v>
      </c>
    </row>
    <row r="163" spans="1:3">
      <c r="A163" s="8">
        <v>677</v>
      </c>
      <c r="B163" s="2" t="s">
        <v>260</v>
      </c>
      <c r="C163" s="2" t="s">
        <v>233</v>
      </c>
    </row>
    <row r="164" spans="1:3">
      <c r="A164" s="8">
        <v>676</v>
      </c>
      <c r="B164" s="2" t="s">
        <v>255</v>
      </c>
      <c r="C164" s="2" t="s">
        <v>233</v>
      </c>
    </row>
    <row r="165" spans="1:3">
      <c r="A165" s="8">
        <v>673</v>
      </c>
      <c r="B165" s="2" t="s">
        <v>282</v>
      </c>
      <c r="C165" s="2" t="s">
        <v>233</v>
      </c>
    </row>
    <row r="166" spans="1:3">
      <c r="A166" s="8">
        <v>670</v>
      </c>
      <c r="B166" s="2" t="s">
        <v>248</v>
      </c>
      <c r="C166" s="2" t="s">
        <v>233</v>
      </c>
    </row>
    <row r="167" spans="1:3">
      <c r="A167" s="8">
        <v>666</v>
      </c>
      <c r="B167" s="2" t="s">
        <v>286</v>
      </c>
      <c r="C167" s="2" t="s">
        <v>233</v>
      </c>
    </row>
    <row r="168" spans="1:3">
      <c r="A168" s="8">
        <v>663</v>
      </c>
      <c r="B168" s="2" t="s">
        <v>248</v>
      </c>
      <c r="C168" s="2" t="s">
        <v>233</v>
      </c>
    </row>
    <row r="169" spans="1:3">
      <c r="A169" s="8">
        <v>663</v>
      </c>
      <c r="B169" s="2" t="s">
        <v>254</v>
      </c>
      <c r="C169" s="2" t="s">
        <v>233</v>
      </c>
    </row>
    <row r="170" spans="1:3">
      <c r="A170" s="8">
        <v>662</v>
      </c>
      <c r="B170" s="2" t="s">
        <v>248</v>
      </c>
      <c r="C170" s="2" t="s">
        <v>233</v>
      </c>
    </row>
    <row r="171" spans="1:3">
      <c r="A171" s="8">
        <v>660</v>
      </c>
      <c r="B171" s="2" t="s">
        <v>296</v>
      </c>
      <c r="C171" s="2" t="s">
        <v>233</v>
      </c>
    </row>
    <row r="172" spans="1:3">
      <c r="A172" s="8">
        <v>657</v>
      </c>
      <c r="B172" s="2" t="s">
        <v>279</v>
      </c>
      <c r="C172" s="2" t="s">
        <v>233</v>
      </c>
    </row>
    <row r="173" spans="1:3">
      <c r="A173" s="8">
        <v>648</v>
      </c>
      <c r="B173" s="2" t="s">
        <v>265</v>
      </c>
      <c r="C173" s="2" t="s">
        <v>233</v>
      </c>
    </row>
    <row r="174" spans="1:3">
      <c r="A174" s="8">
        <v>641</v>
      </c>
      <c r="B174" s="2" t="s">
        <v>283</v>
      </c>
      <c r="C174" s="2" t="s">
        <v>233</v>
      </c>
    </row>
    <row r="175" spans="1:3">
      <c r="A175" s="8">
        <v>637</v>
      </c>
      <c r="B175" s="2" t="s">
        <v>283</v>
      </c>
      <c r="C175" s="2" t="s">
        <v>233</v>
      </c>
    </row>
    <row r="176" spans="1:3">
      <c r="A176" s="8">
        <v>635</v>
      </c>
      <c r="B176" s="2" t="s">
        <v>248</v>
      </c>
      <c r="C176" s="2" t="s">
        <v>233</v>
      </c>
    </row>
    <row r="177" spans="1:3">
      <c r="A177" s="8">
        <v>634</v>
      </c>
      <c r="B177" s="2" t="s">
        <v>297</v>
      </c>
      <c r="C177" s="2" t="s">
        <v>233</v>
      </c>
    </row>
    <row r="178" spans="1:3">
      <c r="A178" s="8">
        <v>629</v>
      </c>
      <c r="B178" s="2" t="s">
        <v>240</v>
      </c>
      <c r="C178" s="2" t="s">
        <v>233</v>
      </c>
    </row>
    <row r="179" spans="1:3">
      <c r="A179" s="8">
        <v>628</v>
      </c>
      <c r="B179" s="2" t="s">
        <v>298</v>
      </c>
      <c r="C179" s="2" t="s">
        <v>233</v>
      </c>
    </row>
    <row r="180" spans="1:3">
      <c r="A180" s="8">
        <v>613</v>
      </c>
      <c r="B180" s="2" t="s">
        <v>248</v>
      </c>
      <c r="C180" s="2" t="s">
        <v>233</v>
      </c>
    </row>
    <row r="181" spans="1:3">
      <c r="A181" s="8">
        <v>610</v>
      </c>
      <c r="B181" s="2" t="s">
        <v>248</v>
      </c>
      <c r="C181" s="2" t="s">
        <v>233</v>
      </c>
    </row>
    <row r="182" spans="1:3">
      <c r="A182" s="8">
        <v>609</v>
      </c>
      <c r="B182" s="2" t="s">
        <v>299</v>
      </c>
      <c r="C182" s="2" t="s">
        <v>233</v>
      </c>
    </row>
    <row r="183" spans="1:3">
      <c r="A183" s="8">
        <v>608</v>
      </c>
      <c r="B183" s="2" t="s">
        <v>248</v>
      </c>
      <c r="C183" s="2" t="s">
        <v>233</v>
      </c>
    </row>
    <row r="184" spans="1:3">
      <c r="A184" s="8">
        <v>607</v>
      </c>
      <c r="B184" s="2" t="s">
        <v>248</v>
      </c>
      <c r="C184" s="2" t="s">
        <v>233</v>
      </c>
    </row>
    <row r="185" spans="1:3">
      <c r="A185" s="8">
        <v>606</v>
      </c>
      <c r="B185" s="2" t="s">
        <v>260</v>
      </c>
      <c r="C185" s="2" t="s">
        <v>233</v>
      </c>
    </row>
    <row r="186" spans="1:3">
      <c r="A186" s="8">
        <v>603</v>
      </c>
      <c r="B186" s="2" t="s">
        <v>267</v>
      </c>
      <c r="C186" s="2" t="s">
        <v>233</v>
      </c>
    </row>
    <row r="187" spans="1:3">
      <c r="A187" s="8">
        <v>601</v>
      </c>
      <c r="B187" s="2" t="s">
        <v>300</v>
      </c>
      <c r="C187" s="2" t="s">
        <v>233</v>
      </c>
    </row>
    <row r="188" spans="1:3">
      <c r="A188" s="8">
        <v>599</v>
      </c>
      <c r="B188" s="2" t="s">
        <v>248</v>
      </c>
      <c r="C188" s="2" t="s">
        <v>233</v>
      </c>
    </row>
    <row r="189" spans="1:3">
      <c r="A189" s="8">
        <v>595</v>
      </c>
      <c r="B189" s="2" t="s">
        <v>248</v>
      </c>
      <c r="C189" s="2" t="s">
        <v>233</v>
      </c>
    </row>
    <row r="190" spans="1:3">
      <c r="A190" s="8">
        <v>593</v>
      </c>
      <c r="B190" s="2" t="s">
        <v>245</v>
      </c>
      <c r="C190" s="2" t="s">
        <v>233</v>
      </c>
    </row>
    <row r="191" spans="1:3">
      <c r="A191" s="8">
        <v>589</v>
      </c>
      <c r="B191" s="2" t="s">
        <v>248</v>
      </c>
      <c r="C191" s="2" t="s">
        <v>233</v>
      </c>
    </row>
    <row r="192" spans="1:3">
      <c r="A192" s="8">
        <v>587</v>
      </c>
      <c r="B192" s="2" t="s">
        <v>266</v>
      </c>
      <c r="C192" s="2" t="s">
        <v>233</v>
      </c>
    </row>
    <row r="193" spans="1:3">
      <c r="A193" s="8">
        <v>574</v>
      </c>
      <c r="B193" s="2" t="s">
        <v>286</v>
      </c>
      <c r="C193" s="2" t="s">
        <v>233</v>
      </c>
    </row>
    <row r="194" spans="1:3">
      <c r="A194" s="8">
        <v>573</v>
      </c>
      <c r="B194" s="2" t="s">
        <v>248</v>
      </c>
      <c r="C194" s="2" t="s">
        <v>233</v>
      </c>
    </row>
    <row r="195" spans="1:3">
      <c r="A195" s="8">
        <v>571</v>
      </c>
      <c r="B195" s="2" t="s">
        <v>238</v>
      </c>
      <c r="C195" s="2" t="s">
        <v>233</v>
      </c>
    </row>
    <row r="196" spans="1:3">
      <c r="A196" s="8">
        <v>567</v>
      </c>
      <c r="B196" s="2" t="s">
        <v>301</v>
      </c>
      <c r="C196" s="2" t="s">
        <v>233</v>
      </c>
    </row>
    <row r="197" spans="1:3">
      <c r="A197" s="8">
        <v>566</v>
      </c>
      <c r="B197" s="2" t="s">
        <v>302</v>
      </c>
      <c r="C197" s="2" t="s">
        <v>233</v>
      </c>
    </row>
    <row r="198" spans="1:3">
      <c r="A198" s="8">
        <v>565</v>
      </c>
      <c r="B198" s="2" t="s">
        <v>248</v>
      </c>
      <c r="C198" s="2" t="s">
        <v>233</v>
      </c>
    </row>
    <row r="199" spans="1:3">
      <c r="A199" s="8">
        <v>564</v>
      </c>
      <c r="B199" s="2" t="s">
        <v>265</v>
      </c>
      <c r="C199" s="2" t="s">
        <v>233</v>
      </c>
    </row>
    <row r="200" spans="1:3">
      <c r="A200" s="8">
        <v>564</v>
      </c>
      <c r="B200" s="2" t="s">
        <v>248</v>
      </c>
      <c r="C200" s="2" t="s">
        <v>233</v>
      </c>
    </row>
    <row r="201" spans="1:3">
      <c r="A201" s="8">
        <v>563</v>
      </c>
      <c r="B201" s="2" t="s">
        <v>286</v>
      </c>
      <c r="C201" s="2" t="s">
        <v>233</v>
      </c>
    </row>
    <row r="202" spans="1:3">
      <c r="A202" s="8">
        <v>562</v>
      </c>
      <c r="B202" s="2" t="s">
        <v>248</v>
      </c>
      <c r="C202" s="2" t="s">
        <v>233</v>
      </c>
    </row>
    <row r="203" spans="1:3">
      <c r="A203" s="8">
        <v>560</v>
      </c>
      <c r="B203" s="2" t="s">
        <v>248</v>
      </c>
      <c r="C203" s="2" t="s">
        <v>233</v>
      </c>
    </row>
    <row r="204" spans="1:3">
      <c r="A204" s="8">
        <v>555</v>
      </c>
      <c r="B204" s="2" t="s">
        <v>248</v>
      </c>
      <c r="C204" s="2" t="s">
        <v>233</v>
      </c>
    </row>
    <row r="205" spans="1:3">
      <c r="A205" s="8">
        <v>553</v>
      </c>
      <c r="B205" s="2" t="s">
        <v>268</v>
      </c>
      <c r="C205" s="2" t="s">
        <v>233</v>
      </c>
    </row>
    <row r="206" spans="1:3">
      <c r="A206" s="8">
        <v>553</v>
      </c>
      <c r="B206" s="2" t="s">
        <v>260</v>
      </c>
      <c r="C206" s="2" t="s">
        <v>233</v>
      </c>
    </row>
    <row r="207" spans="1:3">
      <c r="A207" s="8">
        <v>551</v>
      </c>
      <c r="B207" s="2" t="s">
        <v>248</v>
      </c>
      <c r="C207" s="2" t="s">
        <v>233</v>
      </c>
    </row>
    <row r="208" spans="1:3">
      <c r="A208" s="8">
        <v>548</v>
      </c>
      <c r="B208" s="2" t="s">
        <v>286</v>
      </c>
      <c r="C208" s="2" t="s">
        <v>233</v>
      </c>
    </row>
    <row r="209" spans="1:3">
      <c r="A209" s="8">
        <v>548</v>
      </c>
      <c r="B209" s="2" t="s">
        <v>303</v>
      </c>
      <c r="C209" s="2" t="s">
        <v>233</v>
      </c>
    </row>
    <row r="210" spans="1:3">
      <c r="A210" s="8">
        <v>547</v>
      </c>
      <c r="B210" s="2" t="s">
        <v>254</v>
      </c>
      <c r="C210" s="2" t="s">
        <v>233</v>
      </c>
    </row>
    <row r="211" spans="1:3">
      <c r="A211" s="8">
        <v>547</v>
      </c>
      <c r="B211" s="2" t="s">
        <v>248</v>
      </c>
      <c r="C211" s="2" t="s">
        <v>233</v>
      </c>
    </row>
    <row r="212" spans="1:3">
      <c r="A212" s="8">
        <v>545</v>
      </c>
      <c r="B212" s="2" t="s">
        <v>236</v>
      </c>
      <c r="C212" s="2" t="s">
        <v>233</v>
      </c>
    </row>
    <row r="213" spans="1:3">
      <c r="A213" s="8">
        <v>545</v>
      </c>
      <c r="B213" s="2" t="s">
        <v>254</v>
      </c>
      <c r="C213" s="2" t="s">
        <v>233</v>
      </c>
    </row>
    <row r="214" spans="1:3">
      <c r="A214" s="8">
        <v>544</v>
      </c>
      <c r="B214" s="2" t="s">
        <v>267</v>
      </c>
      <c r="C214" s="2" t="s">
        <v>233</v>
      </c>
    </row>
    <row r="215" spans="1:3">
      <c r="A215" s="8">
        <v>543</v>
      </c>
      <c r="B215" s="2" t="s">
        <v>254</v>
      </c>
      <c r="C215" s="2" t="s">
        <v>233</v>
      </c>
    </row>
    <row r="216" spans="1:3">
      <c r="A216" s="8">
        <v>543</v>
      </c>
      <c r="B216" s="2" t="s">
        <v>248</v>
      </c>
      <c r="C216" s="2" t="s">
        <v>233</v>
      </c>
    </row>
    <row r="217" spans="1:3">
      <c r="A217" s="8">
        <v>543</v>
      </c>
      <c r="B217" s="2" t="s">
        <v>304</v>
      </c>
      <c r="C217" s="2" t="s">
        <v>233</v>
      </c>
    </row>
    <row r="218" spans="1:3">
      <c r="A218" s="8">
        <v>543</v>
      </c>
      <c r="B218" s="2" t="s">
        <v>266</v>
      </c>
      <c r="C218" s="2" t="s">
        <v>233</v>
      </c>
    </row>
    <row r="219" spans="1:3">
      <c r="A219" s="8">
        <v>542</v>
      </c>
      <c r="B219" s="2" t="s">
        <v>266</v>
      </c>
      <c r="C219" s="2" t="s">
        <v>233</v>
      </c>
    </row>
    <row r="220" spans="1:3">
      <c r="A220" s="8">
        <v>542</v>
      </c>
      <c r="B220" s="2" t="s">
        <v>285</v>
      </c>
      <c r="C220" s="2" t="s">
        <v>233</v>
      </c>
    </row>
    <row r="221" spans="1:3">
      <c r="A221" s="8">
        <v>542</v>
      </c>
      <c r="B221" s="2" t="s">
        <v>266</v>
      </c>
      <c r="C221" s="2" t="s">
        <v>233</v>
      </c>
    </row>
    <row r="222" spans="1:3">
      <c r="A222" s="8">
        <v>542</v>
      </c>
      <c r="B222" s="2" t="s">
        <v>255</v>
      </c>
      <c r="C222" s="2" t="s">
        <v>233</v>
      </c>
    </row>
    <row r="223" spans="1:3">
      <c r="A223" s="8">
        <v>541</v>
      </c>
      <c r="B223" s="2" t="s">
        <v>248</v>
      </c>
      <c r="C223" s="2" t="s">
        <v>233</v>
      </c>
    </row>
    <row r="224" spans="1:3">
      <c r="A224" s="8">
        <v>536</v>
      </c>
      <c r="B224" s="2" t="s">
        <v>297</v>
      </c>
      <c r="C224" s="2" t="s">
        <v>233</v>
      </c>
    </row>
    <row r="225" spans="1:3">
      <c r="A225" s="8">
        <v>529</v>
      </c>
      <c r="B225" s="2" t="s">
        <v>260</v>
      </c>
      <c r="C225" s="2" t="s">
        <v>233</v>
      </c>
    </row>
    <row r="226" spans="1:3">
      <c r="A226" s="8">
        <v>528</v>
      </c>
      <c r="B226" s="2" t="s">
        <v>248</v>
      </c>
      <c r="C226" s="2" t="s">
        <v>233</v>
      </c>
    </row>
    <row r="227" spans="1:3">
      <c r="A227" s="8">
        <v>528</v>
      </c>
      <c r="B227" s="2" t="s">
        <v>248</v>
      </c>
      <c r="C227" s="2" t="s">
        <v>233</v>
      </c>
    </row>
    <row r="228" spans="1:3">
      <c r="A228" s="8">
        <v>527</v>
      </c>
      <c r="B228" s="2" t="s">
        <v>305</v>
      </c>
      <c r="C228" s="2" t="s">
        <v>233</v>
      </c>
    </row>
    <row r="229" spans="1:3">
      <c r="A229" s="8">
        <v>524</v>
      </c>
      <c r="B229" s="2" t="s">
        <v>282</v>
      </c>
      <c r="C229" s="2" t="s">
        <v>233</v>
      </c>
    </row>
    <row r="230" spans="1:3">
      <c r="A230" s="8">
        <v>523</v>
      </c>
      <c r="B230" s="2" t="s">
        <v>254</v>
      </c>
      <c r="C230" s="2" t="s">
        <v>233</v>
      </c>
    </row>
    <row r="231" spans="1:3">
      <c r="A231" s="8">
        <v>523</v>
      </c>
      <c r="B231" s="2" t="s">
        <v>260</v>
      </c>
      <c r="C231" s="2" t="s">
        <v>233</v>
      </c>
    </row>
    <row r="232" spans="1:3">
      <c r="A232" s="8">
        <v>523</v>
      </c>
      <c r="B232" s="2" t="s">
        <v>306</v>
      </c>
      <c r="C232" s="2" t="s">
        <v>233</v>
      </c>
    </row>
    <row r="233" spans="1:3">
      <c r="A233" s="8">
        <v>523</v>
      </c>
      <c r="B233" s="2" t="s">
        <v>260</v>
      </c>
      <c r="C233" s="2" t="s">
        <v>233</v>
      </c>
    </row>
    <row r="234" spans="1:3">
      <c r="A234" s="8">
        <v>522</v>
      </c>
      <c r="B234" s="2" t="s">
        <v>248</v>
      </c>
      <c r="C234" s="2" t="s">
        <v>233</v>
      </c>
    </row>
    <row r="235" spans="1:3">
      <c r="A235" s="8">
        <v>522</v>
      </c>
      <c r="B235" s="2" t="s">
        <v>260</v>
      </c>
      <c r="C235" s="2" t="s">
        <v>233</v>
      </c>
    </row>
    <row r="236" spans="1:3">
      <c r="A236" s="8">
        <v>518</v>
      </c>
      <c r="B236" s="2" t="s">
        <v>248</v>
      </c>
      <c r="C236" s="2" t="s">
        <v>233</v>
      </c>
    </row>
    <row r="237" spans="1:3">
      <c r="A237" s="8">
        <v>518</v>
      </c>
      <c r="B237" s="2" t="s">
        <v>248</v>
      </c>
      <c r="C237" s="2" t="s">
        <v>233</v>
      </c>
    </row>
    <row r="238" spans="1:3">
      <c r="A238" s="8">
        <v>514</v>
      </c>
      <c r="B238" s="2" t="s">
        <v>266</v>
      </c>
      <c r="C238" s="2" t="s">
        <v>233</v>
      </c>
    </row>
    <row r="239" spans="1:3">
      <c r="A239" s="8">
        <v>513</v>
      </c>
      <c r="B239" s="2" t="s">
        <v>248</v>
      </c>
      <c r="C239" s="2" t="s">
        <v>233</v>
      </c>
    </row>
    <row r="240" spans="1:3">
      <c r="A240" s="8">
        <v>511</v>
      </c>
      <c r="B240" s="2" t="s">
        <v>248</v>
      </c>
      <c r="C240" s="2" t="s">
        <v>233</v>
      </c>
    </row>
    <row r="241" spans="1:3">
      <c r="A241" s="8">
        <v>510</v>
      </c>
      <c r="B241" s="2" t="s">
        <v>269</v>
      </c>
      <c r="C241" s="2" t="s">
        <v>233</v>
      </c>
    </row>
    <row r="242" spans="1:3">
      <c r="A242" s="8">
        <v>509</v>
      </c>
      <c r="B242" s="2" t="s">
        <v>248</v>
      </c>
      <c r="C242" s="2" t="s">
        <v>233</v>
      </c>
    </row>
    <row r="243" spans="1:3">
      <c r="A243" s="8">
        <v>509</v>
      </c>
      <c r="B243" s="2" t="s">
        <v>273</v>
      </c>
      <c r="C243" s="2" t="s">
        <v>233</v>
      </c>
    </row>
    <row r="244" spans="1:3">
      <c r="A244" s="8">
        <v>507</v>
      </c>
      <c r="B244" s="2" t="s">
        <v>248</v>
      </c>
      <c r="C244" s="2" t="s">
        <v>233</v>
      </c>
    </row>
    <row r="245" spans="1:3">
      <c r="A245" s="8">
        <v>506</v>
      </c>
      <c r="B245" s="2" t="s">
        <v>248</v>
      </c>
      <c r="C245" s="2" t="s">
        <v>233</v>
      </c>
    </row>
    <row r="246" spans="1:3">
      <c r="A246" s="8">
        <v>505</v>
      </c>
      <c r="B246" s="2" t="s">
        <v>248</v>
      </c>
      <c r="C246" s="2" t="s">
        <v>233</v>
      </c>
    </row>
    <row r="247" spans="1:3">
      <c r="A247" s="8">
        <v>504</v>
      </c>
      <c r="B247" s="2" t="s">
        <v>279</v>
      </c>
      <c r="C247" s="2" t="s">
        <v>233</v>
      </c>
    </row>
    <row r="248" spans="1:3">
      <c r="A248" s="8">
        <v>501</v>
      </c>
      <c r="B248" s="2" t="s">
        <v>300</v>
      </c>
      <c r="C248" s="2" t="s">
        <v>233</v>
      </c>
    </row>
    <row r="249" spans="1:3">
      <c r="A249" s="8">
        <v>501</v>
      </c>
      <c r="B249" s="2" t="s">
        <v>297</v>
      </c>
      <c r="C249" s="2" t="s">
        <v>233</v>
      </c>
    </row>
    <row r="250" spans="1:3">
      <c r="A250" s="8">
        <v>499</v>
      </c>
      <c r="B250" s="2" t="s">
        <v>265</v>
      </c>
      <c r="C250" s="2" t="s">
        <v>233</v>
      </c>
    </row>
    <row r="251" spans="1:3">
      <c r="A251" s="8">
        <v>493</v>
      </c>
      <c r="B251" s="2" t="s">
        <v>260</v>
      </c>
      <c r="C251" s="2" t="s">
        <v>233</v>
      </c>
    </row>
    <row r="252" spans="1:3">
      <c r="A252" s="8">
        <v>489</v>
      </c>
      <c r="B252" s="2" t="s">
        <v>267</v>
      </c>
      <c r="C252" s="2" t="s">
        <v>233</v>
      </c>
    </row>
    <row r="253" spans="1:3">
      <c r="A253" s="8">
        <v>489</v>
      </c>
      <c r="B253" s="2" t="s">
        <v>248</v>
      </c>
      <c r="C253" s="2" t="s">
        <v>233</v>
      </c>
    </row>
    <row r="254" spans="1:3">
      <c r="A254" s="8">
        <v>488</v>
      </c>
      <c r="B254" s="2" t="s">
        <v>285</v>
      </c>
      <c r="C254" s="2" t="s">
        <v>233</v>
      </c>
    </row>
    <row r="255" spans="1:3">
      <c r="A255" s="8">
        <v>488</v>
      </c>
      <c r="B255" s="2" t="s">
        <v>257</v>
      </c>
      <c r="C255" s="2" t="s">
        <v>233</v>
      </c>
    </row>
    <row r="256" spans="1:3">
      <c r="A256" s="8">
        <v>484</v>
      </c>
      <c r="B256" s="2" t="s">
        <v>282</v>
      </c>
      <c r="C256" s="2" t="s">
        <v>233</v>
      </c>
    </row>
    <row r="257" spans="1:3">
      <c r="A257" s="8">
        <v>480</v>
      </c>
      <c r="B257" s="2" t="s">
        <v>245</v>
      </c>
      <c r="C257" s="2" t="s">
        <v>233</v>
      </c>
    </row>
    <row r="258" spans="1:3">
      <c r="A258" s="8">
        <v>480</v>
      </c>
      <c r="B258" s="2" t="s">
        <v>248</v>
      </c>
      <c r="C258" s="2" t="s">
        <v>233</v>
      </c>
    </row>
    <row r="259" spans="1:3">
      <c r="A259" s="8">
        <v>480</v>
      </c>
      <c r="B259" s="2" t="s">
        <v>283</v>
      </c>
      <c r="C259" s="2" t="s">
        <v>233</v>
      </c>
    </row>
    <row r="260" spans="1:3">
      <c r="A260" s="8">
        <v>476</v>
      </c>
      <c r="B260" s="2" t="s">
        <v>307</v>
      </c>
      <c r="C260" s="2" t="s">
        <v>233</v>
      </c>
    </row>
    <row r="261" spans="1:3">
      <c r="A261" s="8">
        <v>476</v>
      </c>
      <c r="B261" s="2" t="s">
        <v>266</v>
      </c>
      <c r="C261" s="2" t="s">
        <v>233</v>
      </c>
    </row>
    <row r="262" spans="1:3">
      <c r="A262" s="8">
        <v>474</v>
      </c>
      <c r="B262" s="2" t="s">
        <v>260</v>
      </c>
      <c r="C262" s="2" t="s">
        <v>233</v>
      </c>
    </row>
    <row r="263" spans="1:3">
      <c r="A263" s="8">
        <v>474</v>
      </c>
      <c r="B263" s="2" t="s">
        <v>308</v>
      </c>
      <c r="C263" s="2" t="s">
        <v>233</v>
      </c>
    </row>
    <row r="264" spans="1:3">
      <c r="A264" s="8">
        <v>472</v>
      </c>
      <c r="B264" s="2" t="s">
        <v>248</v>
      </c>
      <c r="C264" s="2" t="s">
        <v>233</v>
      </c>
    </row>
    <row r="265" spans="1:3">
      <c r="A265" s="8">
        <v>470</v>
      </c>
      <c r="B265" s="2" t="s">
        <v>248</v>
      </c>
      <c r="C265" s="2" t="s">
        <v>233</v>
      </c>
    </row>
    <row r="266" spans="1:3">
      <c r="A266" s="8">
        <v>470</v>
      </c>
      <c r="B266" s="2" t="s">
        <v>309</v>
      </c>
      <c r="C266" s="2" t="s">
        <v>233</v>
      </c>
    </row>
    <row r="267" spans="1:3">
      <c r="A267" s="8">
        <v>470</v>
      </c>
      <c r="B267" s="2" t="s">
        <v>248</v>
      </c>
      <c r="C267" s="2" t="s">
        <v>233</v>
      </c>
    </row>
    <row r="268" spans="1:3">
      <c r="A268" s="8">
        <v>469</v>
      </c>
      <c r="B268" s="2" t="s">
        <v>310</v>
      </c>
      <c r="C268" s="2" t="s">
        <v>233</v>
      </c>
    </row>
    <row r="269" spans="1:3">
      <c r="A269" s="8">
        <v>468</v>
      </c>
      <c r="B269" s="2" t="s">
        <v>285</v>
      </c>
      <c r="C269" s="2" t="s">
        <v>233</v>
      </c>
    </row>
    <row r="270" spans="1:3">
      <c r="A270" s="8">
        <v>467</v>
      </c>
      <c r="B270" s="2" t="s">
        <v>311</v>
      </c>
      <c r="C270" s="2" t="s">
        <v>231</v>
      </c>
    </row>
    <row r="271" spans="1:3">
      <c r="A271" s="8">
        <v>462</v>
      </c>
      <c r="B271" s="2" t="s">
        <v>312</v>
      </c>
      <c r="C271" s="2" t="s">
        <v>233</v>
      </c>
    </row>
    <row r="272" spans="1:3">
      <c r="A272" s="8">
        <v>460</v>
      </c>
      <c r="B272" s="2" t="s">
        <v>300</v>
      </c>
      <c r="C272" s="2" t="s">
        <v>233</v>
      </c>
    </row>
    <row r="273" spans="1:3">
      <c r="A273" s="8">
        <v>460</v>
      </c>
      <c r="B273" s="2" t="s">
        <v>307</v>
      </c>
      <c r="C273" s="2" t="s">
        <v>233</v>
      </c>
    </row>
    <row r="274" spans="1:3">
      <c r="A274" s="8">
        <v>460</v>
      </c>
      <c r="B274" s="2" t="s">
        <v>248</v>
      </c>
      <c r="C274" s="2" t="s">
        <v>233</v>
      </c>
    </row>
    <row r="275" spans="1:3">
      <c r="A275" s="8">
        <v>458</v>
      </c>
      <c r="B275" s="2" t="s">
        <v>240</v>
      </c>
      <c r="C275" s="2" t="s">
        <v>233</v>
      </c>
    </row>
    <row r="276" spans="1:3">
      <c r="A276" s="8">
        <v>457</v>
      </c>
      <c r="B276" s="2" t="s">
        <v>285</v>
      </c>
      <c r="C276" s="2" t="s">
        <v>233</v>
      </c>
    </row>
    <row r="277" spans="1:3">
      <c r="A277" s="8">
        <v>457</v>
      </c>
      <c r="B277" s="2" t="s">
        <v>313</v>
      </c>
      <c r="C277" s="2" t="s">
        <v>233</v>
      </c>
    </row>
    <row r="278" spans="1:3">
      <c r="A278" s="8">
        <v>456</v>
      </c>
      <c r="B278" s="2" t="s">
        <v>254</v>
      </c>
      <c r="C278" s="2" t="s">
        <v>233</v>
      </c>
    </row>
    <row r="279" spans="1:3">
      <c r="A279" s="8">
        <v>456</v>
      </c>
      <c r="B279" s="2" t="s">
        <v>248</v>
      </c>
      <c r="C279" s="2" t="s">
        <v>233</v>
      </c>
    </row>
    <row r="280" spans="1:3">
      <c r="A280" s="8">
        <v>455</v>
      </c>
      <c r="B280" s="2" t="s">
        <v>248</v>
      </c>
      <c r="C280" s="2" t="s">
        <v>233</v>
      </c>
    </row>
    <row r="281" spans="1:3">
      <c r="A281" s="8">
        <v>452</v>
      </c>
      <c r="B281" s="2" t="s">
        <v>244</v>
      </c>
      <c r="C281" s="2" t="s">
        <v>233</v>
      </c>
    </row>
    <row r="282" spans="1:3">
      <c r="A282" s="8">
        <v>451</v>
      </c>
      <c r="B282" s="2" t="s">
        <v>273</v>
      </c>
      <c r="C282" s="2" t="s">
        <v>233</v>
      </c>
    </row>
    <row r="283" spans="1:3">
      <c r="A283" s="8">
        <v>450</v>
      </c>
      <c r="B283" s="2" t="s">
        <v>245</v>
      </c>
      <c r="C283" s="2" t="s">
        <v>233</v>
      </c>
    </row>
    <row r="284" spans="1:3">
      <c r="A284" s="8">
        <v>450</v>
      </c>
      <c r="B284" s="2" t="s">
        <v>248</v>
      </c>
      <c r="C284" s="2" t="s">
        <v>233</v>
      </c>
    </row>
    <row r="285" spans="1:3">
      <c r="A285" s="8">
        <v>449</v>
      </c>
      <c r="B285" s="2" t="s">
        <v>307</v>
      </c>
      <c r="C285" s="2" t="s">
        <v>233</v>
      </c>
    </row>
    <row r="286" spans="1:3">
      <c r="A286" s="8">
        <v>449</v>
      </c>
      <c r="B286" s="2" t="s">
        <v>244</v>
      </c>
      <c r="C286" s="2" t="s">
        <v>233</v>
      </c>
    </row>
    <row r="287" spans="1:3">
      <c r="A287" s="8">
        <v>448</v>
      </c>
      <c r="B287" s="2" t="s">
        <v>248</v>
      </c>
      <c r="C287" s="2" t="s">
        <v>233</v>
      </c>
    </row>
    <row r="288" spans="1:3">
      <c r="A288" s="8">
        <v>448</v>
      </c>
      <c r="B288" s="2" t="s">
        <v>314</v>
      </c>
      <c r="C288" s="2" t="s">
        <v>233</v>
      </c>
    </row>
    <row r="289" spans="1:3">
      <c r="A289" s="8">
        <v>447</v>
      </c>
      <c r="B289" s="2" t="s">
        <v>254</v>
      </c>
      <c r="C289" s="2" t="s">
        <v>233</v>
      </c>
    </row>
    <row r="290" spans="1:3">
      <c r="A290" s="8">
        <v>445</v>
      </c>
      <c r="B290" s="2" t="s">
        <v>315</v>
      </c>
      <c r="C290" s="2" t="s">
        <v>233</v>
      </c>
    </row>
    <row r="291" spans="1:3">
      <c r="A291" s="8">
        <v>445</v>
      </c>
      <c r="B291" s="2" t="s">
        <v>245</v>
      </c>
      <c r="C291" s="2" t="s">
        <v>233</v>
      </c>
    </row>
    <row r="292" spans="1:3">
      <c r="A292" s="8">
        <v>444</v>
      </c>
      <c r="B292" s="2" t="s">
        <v>283</v>
      </c>
      <c r="C292" s="2" t="s">
        <v>233</v>
      </c>
    </row>
    <row r="293" spans="1:3">
      <c r="A293" s="8">
        <v>443</v>
      </c>
      <c r="B293" s="2" t="s">
        <v>316</v>
      </c>
      <c r="C293" s="2" t="s">
        <v>233</v>
      </c>
    </row>
    <row r="294" spans="1:3">
      <c r="A294" s="8">
        <v>442</v>
      </c>
      <c r="B294" s="2" t="s">
        <v>248</v>
      </c>
      <c r="C294" s="2" t="s">
        <v>233</v>
      </c>
    </row>
    <row r="295" spans="1:3">
      <c r="A295" s="8">
        <v>442</v>
      </c>
      <c r="B295" s="2" t="s">
        <v>254</v>
      </c>
      <c r="C295" s="2" t="s">
        <v>233</v>
      </c>
    </row>
    <row r="296" spans="1:3">
      <c r="A296" s="8">
        <v>440</v>
      </c>
      <c r="B296" s="2" t="s">
        <v>254</v>
      </c>
      <c r="C296" s="2" t="s">
        <v>233</v>
      </c>
    </row>
    <row r="297" spans="1:3">
      <c r="A297" s="8">
        <v>439</v>
      </c>
      <c r="B297" s="2" t="s">
        <v>265</v>
      </c>
      <c r="C297" s="2" t="s">
        <v>233</v>
      </c>
    </row>
    <row r="298" spans="1:3">
      <c r="A298" s="8">
        <v>439</v>
      </c>
      <c r="B298" s="2" t="s">
        <v>242</v>
      </c>
      <c r="C298" s="2" t="s">
        <v>233</v>
      </c>
    </row>
    <row r="299" spans="1:3">
      <c r="A299" s="8">
        <v>439</v>
      </c>
      <c r="B299" s="2" t="s">
        <v>286</v>
      </c>
      <c r="C299" s="2" t="s">
        <v>233</v>
      </c>
    </row>
    <row r="300" spans="1:3">
      <c r="A300" s="8">
        <v>436</v>
      </c>
      <c r="B300" s="2" t="s">
        <v>248</v>
      </c>
      <c r="C300" s="2" t="s">
        <v>233</v>
      </c>
    </row>
    <row r="301" spans="1:3">
      <c r="A301" s="8">
        <v>435</v>
      </c>
      <c r="B301" s="2" t="s">
        <v>244</v>
      </c>
      <c r="C301" s="2" t="s">
        <v>233</v>
      </c>
    </row>
    <row r="302" spans="1:3">
      <c r="A302" s="8">
        <v>434</v>
      </c>
      <c r="B302" s="2" t="s">
        <v>248</v>
      </c>
      <c r="C302" s="2" t="s">
        <v>233</v>
      </c>
    </row>
    <row r="303" spans="1:3">
      <c r="A303" s="8">
        <v>434</v>
      </c>
      <c r="B303" s="2" t="s">
        <v>317</v>
      </c>
      <c r="C303" s="2" t="s">
        <v>233</v>
      </c>
    </row>
    <row r="304" spans="1:3">
      <c r="A304" s="8">
        <v>433</v>
      </c>
      <c r="B304" s="2" t="s">
        <v>248</v>
      </c>
      <c r="C304" s="2" t="s">
        <v>233</v>
      </c>
    </row>
    <row r="305" spans="1:3">
      <c r="A305" s="8">
        <v>432</v>
      </c>
      <c r="B305" s="2" t="s">
        <v>282</v>
      </c>
      <c r="C305" s="2" t="s">
        <v>233</v>
      </c>
    </row>
    <row r="306" spans="1:3">
      <c r="A306" s="8">
        <v>432</v>
      </c>
      <c r="B306" s="2" t="s">
        <v>282</v>
      </c>
      <c r="C306" s="2" t="s">
        <v>233</v>
      </c>
    </row>
    <row r="307" spans="1:3">
      <c r="A307" s="8">
        <v>431</v>
      </c>
      <c r="B307" s="2" t="s">
        <v>248</v>
      </c>
      <c r="C307" s="2" t="s">
        <v>233</v>
      </c>
    </row>
    <row r="308" spans="1:3">
      <c r="A308" s="8">
        <v>430</v>
      </c>
      <c r="B308" s="2" t="s">
        <v>318</v>
      </c>
      <c r="C308" s="2" t="s">
        <v>233</v>
      </c>
    </row>
    <row r="309" spans="1:3">
      <c r="A309" s="8">
        <v>428</v>
      </c>
      <c r="B309" s="2" t="s">
        <v>248</v>
      </c>
      <c r="C309" s="2" t="s">
        <v>233</v>
      </c>
    </row>
    <row r="310" spans="1:3">
      <c r="A310" s="8">
        <v>428</v>
      </c>
      <c r="B310" s="2" t="s">
        <v>260</v>
      </c>
      <c r="C310" s="2" t="s">
        <v>233</v>
      </c>
    </row>
    <row r="311" spans="1:3">
      <c r="A311" s="8">
        <v>427</v>
      </c>
      <c r="B311" s="2" t="s">
        <v>254</v>
      </c>
      <c r="C311" s="2" t="s">
        <v>233</v>
      </c>
    </row>
    <row r="312" spans="1:3">
      <c r="A312" s="8">
        <v>426</v>
      </c>
      <c r="B312" s="2" t="s">
        <v>248</v>
      </c>
      <c r="C312" s="2" t="s">
        <v>233</v>
      </c>
    </row>
    <row r="313" spans="1:3">
      <c r="A313" s="8">
        <v>425</v>
      </c>
      <c r="B313" s="2" t="s">
        <v>248</v>
      </c>
      <c r="C313" s="2" t="s">
        <v>233</v>
      </c>
    </row>
    <row r="314" spans="1:3">
      <c r="A314" s="8">
        <v>424</v>
      </c>
      <c r="B314" s="2" t="s">
        <v>313</v>
      </c>
      <c r="C314" s="2" t="s">
        <v>233</v>
      </c>
    </row>
    <row r="315" spans="1:3">
      <c r="A315" s="8">
        <v>424</v>
      </c>
      <c r="B315" s="2" t="s">
        <v>282</v>
      </c>
      <c r="C315" s="2" t="s">
        <v>233</v>
      </c>
    </row>
    <row r="316" spans="1:3">
      <c r="A316" s="8">
        <v>424</v>
      </c>
      <c r="B316" s="2" t="s">
        <v>234</v>
      </c>
      <c r="C316" s="2" t="s">
        <v>233</v>
      </c>
    </row>
    <row r="317" spans="1:3">
      <c r="A317" s="8">
        <v>423</v>
      </c>
      <c r="B317" s="2" t="s">
        <v>266</v>
      </c>
      <c r="C317" s="2" t="s">
        <v>233</v>
      </c>
    </row>
    <row r="318" spans="1:3">
      <c r="A318" s="8">
        <v>422</v>
      </c>
      <c r="B318" s="2" t="s">
        <v>306</v>
      </c>
      <c r="C318" s="2" t="s">
        <v>233</v>
      </c>
    </row>
    <row r="319" spans="1:3">
      <c r="A319" s="8">
        <v>422</v>
      </c>
      <c r="B319" s="2" t="s">
        <v>267</v>
      </c>
      <c r="C319" s="2" t="s">
        <v>233</v>
      </c>
    </row>
    <row r="320" spans="1:3">
      <c r="A320" s="8">
        <v>421</v>
      </c>
      <c r="B320" s="2" t="s">
        <v>266</v>
      </c>
      <c r="C320" s="2" t="s">
        <v>233</v>
      </c>
    </row>
    <row r="321" spans="1:3">
      <c r="A321" s="8">
        <v>421</v>
      </c>
      <c r="B321" s="2" t="s">
        <v>307</v>
      </c>
      <c r="C321" s="2" t="s">
        <v>233</v>
      </c>
    </row>
    <row r="322" spans="1:3">
      <c r="A322" s="8">
        <v>421</v>
      </c>
      <c r="B322" s="2" t="s">
        <v>265</v>
      </c>
      <c r="C322" s="2" t="s">
        <v>233</v>
      </c>
    </row>
    <row r="323" spans="1:3">
      <c r="A323" s="8">
        <v>420</v>
      </c>
      <c r="B323" s="2" t="s">
        <v>319</v>
      </c>
      <c r="C323" s="2" t="s">
        <v>233</v>
      </c>
    </row>
    <row r="324" spans="1:3">
      <c r="A324" s="8">
        <v>420</v>
      </c>
      <c r="B324" s="2" t="s">
        <v>248</v>
      </c>
      <c r="C324" s="2" t="s">
        <v>233</v>
      </c>
    </row>
    <row r="325" spans="1:3">
      <c r="A325" s="8">
        <v>420</v>
      </c>
      <c r="B325" s="2" t="s">
        <v>238</v>
      </c>
      <c r="C325" s="2" t="s">
        <v>233</v>
      </c>
    </row>
    <row r="326" spans="1:3">
      <c r="A326" s="8">
        <v>420</v>
      </c>
      <c r="B326" s="2" t="s">
        <v>266</v>
      </c>
      <c r="C326" s="2" t="s">
        <v>233</v>
      </c>
    </row>
    <row r="327" spans="1:3">
      <c r="A327" s="8">
        <v>419</v>
      </c>
      <c r="B327" s="2" t="s">
        <v>248</v>
      </c>
      <c r="C327" s="2" t="s">
        <v>233</v>
      </c>
    </row>
    <row r="328" spans="1:3">
      <c r="A328" s="8">
        <v>418</v>
      </c>
      <c r="B328" s="2" t="s">
        <v>248</v>
      </c>
      <c r="C328" s="2" t="s">
        <v>233</v>
      </c>
    </row>
    <row r="329" spans="1:3">
      <c r="A329" s="8">
        <v>417</v>
      </c>
      <c r="B329" s="2" t="s">
        <v>244</v>
      </c>
      <c r="C329" s="2" t="s">
        <v>233</v>
      </c>
    </row>
    <row r="330" spans="1:3">
      <c r="A330" s="8">
        <v>415</v>
      </c>
      <c r="B330" s="2" t="s">
        <v>313</v>
      </c>
      <c r="C330" s="2" t="s">
        <v>233</v>
      </c>
    </row>
    <row r="331" spans="1:3">
      <c r="A331" s="8">
        <v>415</v>
      </c>
      <c r="B331" s="2" t="s">
        <v>240</v>
      </c>
      <c r="C331" s="2" t="s">
        <v>233</v>
      </c>
    </row>
    <row r="332" spans="1:3">
      <c r="A332" s="8">
        <v>415</v>
      </c>
      <c r="B332" s="2" t="s">
        <v>247</v>
      </c>
      <c r="C332" s="2" t="s">
        <v>233</v>
      </c>
    </row>
    <row r="333" spans="1:3">
      <c r="A333" s="8">
        <v>415</v>
      </c>
      <c r="B333" s="2" t="s">
        <v>248</v>
      </c>
      <c r="C333" s="2" t="s">
        <v>233</v>
      </c>
    </row>
    <row r="334" spans="1:3">
      <c r="A334" s="8">
        <v>413</v>
      </c>
      <c r="B334" s="2" t="s">
        <v>254</v>
      </c>
      <c r="C334" s="2" t="s">
        <v>233</v>
      </c>
    </row>
    <row r="335" spans="1:3">
      <c r="A335" s="8">
        <v>413</v>
      </c>
      <c r="B335" s="2" t="s">
        <v>248</v>
      </c>
      <c r="C335" s="2" t="s">
        <v>233</v>
      </c>
    </row>
    <row r="336" spans="1:3">
      <c r="A336" s="8">
        <v>412</v>
      </c>
      <c r="B336" s="2" t="s">
        <v>248</v>
      </c>
      <c r="C336" s="2" t="s">
        <v>233</v>
      </c>
    </row>
    <row r="337" spans="1:3">
      <c r="A337" s="8">
        <v>411</v>
      </c>
      <c r="B337" s="2" t="s">
        <v>295</v>
      </c>
      <c r="C337" s="2" t="s">
        <v>233</v>
      </c>
    </row>
    <row r="338" spans="1:3">
      <c r="A338" s="8">
        <v>409</v>
      </c>
      <c r="B338" s="2" t="s">
        <v>320</v>
      </c>
      <c r="C338" s="2" t="s">
        <v>233</v>
      </c>
    </row>
    <row r="339" spans="1:3">
      <c r="A339" s="8">
        <v>408</v>
      </c>
      <c r="B339" s="2" t="s">
        <v>248</v>
      </c>
      <c r="C339" s="2" t="s">
        <v>233</v>
      </c>
    </row>
    <row r="340" spans="1:3">
      <c r="A340" s="8">
        <v>407</v>
      </c>
      <c r="B340" s="2" t="s">
        <v>313</v>
      </c>
      <c r="C340" s="2" t="s">
        <v>233</v>
      </c>
    </row>
    <row r="341" spans="1:3">
      <c r="A341" s="8">
        <v>406</v>
      </c>
      <c r="B341" s="2" t="s">
        <v>297</v>
      </c>
      <c r="C341" s="2" t="s">
        <v>233</v>
      </c>
    </row>
    <row r="342" spans="1:3">
      <c r="A342" s="8">
        <v>405</v>
      </c>
      <c r="B342" s="2" t="s">
        <v>266</v>
      </c>
      <c r="C342" s="2" t="s">
        <v>233</v>
      </c>
    </row>
    <row r="343" spans="1:3">
      <c r="A343" s="8">
        <v>404</v>
      </c>
      <c r="B343" s="2" t="s">
        <v>265</v>
      </c>
      <c r="C343" s="2" t="s">
        <v>233</v>
      </c>
    </row>
    <row r="344" spans="1:3">
      <c r="A344" s="8">
        <v>404</v>
      </c>
      <c r="B344" s="2" t="s">
        <v>321</v>
      </c>
      <c r="C344" s="2" t="s">
        <v>233</v>
      </c>
    </row>
    <row r="345" spans="1:3">
      <c r="A345" s="8">
        <v>404</v>
      </c>
      <c r="B345" s="2" t="s">
        <v>282</v>
      </c>
      <c r="C345" s="2" t="s">
        <v>233</v>
      </c>
    </row>
    <row r="346" spans="1:3">
      <c r="A346" s="8">
        <v>402</v>
      </c>
      <c r="B346" s="2" t="s">
        <v>254</v>
      </c>
      <c r="C346" s="2" t="s">
        <v>233</v>
      </c>
    </row>
    <row r="347" spans="1:3">
      <c r="A347" s="8">
        <v>401</v>
      </c>
      <c r="B347" s="2" t="s">
        <v>248</v>
      </c>
      <c r="C347" s="2" t="s">
        <v>233</v>
      </c>
    </row>
    <row r="348" spans="1:3">
      <c r="A348" s="8">
        <v>400</v>
      </c>
      <c r="B348" s="2" t="s">
        <v>248</v>
      </c>
      <c r="C348" s="2" t="s">
        <v>233</v>
      </c>
    </row>
    <row r="349" spans="1:3">
      <c r="A349" s="8">
        <v>399</v>
      </c>
      <c r="B349" s="2" t="s">
        <v>260</v>
      </c>
      <c r="C349" s="2" t="s">
        <v>233</v>
      </c>
    </row>
    <row r="350" spans="1:3">
      <c r="A350" s="8">
        <v>399</v>
      </c>
      <c r="B350" s="2" t="s">
        <v>322</v>
      </c>
      <c r="C350" s="2" t="s">
        <v>233</v>
      </c>
    </row>
    <row r="351" spans="1:3">
      <c r="A351" s="8">
        <v>396</v>
      </c>
      <c r="B351" s="2" t="s">
        <v>260</v>
      </c>
      <c r="C351" s="2" t="s">
        <v>233</v>
      </c>
    </row>
    <row r="352" spans="1:3">
      <c r="A352" s="8">
        <v>395</v>
      </c>
      <c r="B352" s="2" t="s">
        <v>248</v>
      </c>
      <c r="C352" s="2" t="s">
        <v>233</v>
      </c>
    </row>
    <row r="353" spans="1:3">
      <c r="A353" s="8">
        <v>394</v>
      </c>
      <c r="B353" s="2" t="s">
        <v>248</v>
      </c>
      <c r="C353" s="2" t="s">
        <v>233</v>
      </c>
    </row>
    <row r="354" spans="1:3">
      <c r="A354" s="8">
        <v>394</v>
      </c>
      <c r="B354" s="2" t="s">
        <v>254</v>
      </c>
      <c r="C354" s="2" t="s">
        <v>233</v>
      </c>
    </row>
    <row r="355" spans="1:3">
      <c r="A355" s="8">
        <v>393</v>
      </c>
      <c r="B355" s="2" t="s">
        <v>273</v>
      </c>
      <c r="C355" s="2" t="s">
        <v>233</v>
      </c>
    </row>
    <row r="356" spans="1:3">
      <c r="A356" s="8">
        <v>393</v>
      </c>
      <c r="B356" s="2" t="s">
        <v>248</v>
      </c>
      <c r="C356" s="2" t="s">
        <v>233</v>
      </c>
    </row>
    <row r="357" spans="1:3">
      <c r="A357" s="8">
        <v>392</v>
      </c>
      <c r="B357" s="2" t="s">
        <v>248</v>
      </c>
      <c r="C357" s="2" t="s">
        <v>233</v>
      </c>
    </row>
    <row r="358" spans="1:3">
      <c r="A358" s="8">
        <v>392</v>
      </c>
      <c r="B358" s="2" t="s">
        <v>323</v>
      </c>
      <c r="C358" s="2" t="s">
        <v>233</v>
      </c>
    </row>
    <row r="359" spans="1:3">
      <c r="A359" s="8">
        <v>391</v>
      </c>
      <c r="B359" s="2" t="s">
        <v>324</v>
      </c>
      <c r="C359" s="2" t="s">
        <v>233</v>
      </c>
    </row>
    <row r="360" spans="1:3">
      <c r="A360" s="8">
        <v>389</v>
      </c>
      <c r="B360" s="2" t="s">
        <v>286</v>
      </c>
      <c r="C360" s="2" t="s">
        <v>233</v>
      </c>
    </row>
    <row r="361" spans="1:3">
      <c r="A361" s="8">
        <v>389</v>
      </c>
      <c r="B361" s="2" t="s">
        <v>254</v>
      </c>
      <c r="C361" s="2" t="s">
        <v>233</v>
      </c>
    </row>
    <row r="362" spans="1:3">
      <c r="A362" s="8">
        <v>388</v>
      </c>
      <c r="B362" s="2" t="s">
        <v>325</v>
      </c>
      <c r="C362" s="2" t="s">
        <v>233</v>
      </c>
    </row>
    <row r="363" spans="1:3">
      <c r="A363" s="8">
        <v>387</v>
      </c>
      <c r="B363" s="2" t="s">
        <v>238</v>
      </c>
      <c r="C363" s="2" t="s">
        <v>233</v>
      </c>
    </row>
    <row r="364" spans="1:3">
      <c r="A364" s="8">
        <v>387</v>
      </c>
      <c r="B364" s="2" t="s">
        <v>268</v>
      </c>
      <c r="C364" s="2" t="s">
        <v>233</v>
      </c>
    </row>
    <row r="365" spans="1:3">
      <c r="A365" s="8">
        <v>386</v>
      </c>
      <c r="B365" s="2" t="s">
        <v>248</v>
      </c>
      <c r="C365" s="2" t="s">
        <v>233</v>
      </c>
    </row>
    <row r="366" spans="1:3">
      <c r="A366" s="8">
        <v>385</v>
      </c>
      <c r="B366" s="2" t="s">
        <v>267</v>
      </c>
      <c r="C366" s="2" t="s">
        <v>233</v>
      </c>
    </row>
    <row r="367" spans="1:3">
      <c r="A367" s="8">
        <v>382</v>
      </c>
      <c r="B367" s="2" t="s">
        <v>260</v>
      </c>
      <c r="C367" s="2" t="s">
        <v>233</v>
      </c>
    </row>
    <row r="368" spans="1:3">
      <c r="A368" s="8">
        <v>381</v>
      </c>
      <c r="B368" s="2" t="s">
        <v>248</v>
      </c>
      <c r="C368" s="2" t="s">
        <v>233</v>
      </c>
    </row>
    <row r="369" spans="1:3">
      <c r="A369" s="8">
        <v>381</v>
      </c>
      <c r="B369" s="2" t="s">
        <v>277</v>
      </c>
      <c r="C369" s="2" t="s">
        <v>233</v>
      </c>
    </row>
    <row r="370" spans="1:3">
      <c r="A370" s="8">
        <v>380</v>
      </c>
      <c r="B370" s="2" t="s">
        <v>260</v>
      </c>
      <c r="C370" s="2" t="s">
        <v>233</v>
      </c>
    </row>
    <row r="371" spans="1:3">
      <c r="A371" s="8">
        <v>380</v>
      </c>
      <c r="B371" s="2" t="s">
        <v>248</v>
      </c>
      <c r="C371" s="2" t="s">
        <v>233</v>
      </c>
    </row>
    <row r="372" spans="1:3">
      <c r="A372" s="8">
        <v>379</v>
      </c>
      <c r="B372" s="2" t="s">
        <v>326</v>
      </c>
      <c r="C372" s="2" t="s">
        <v>233</v>
      </c>
    </row>
    <row r="373" spans="1:3">
      <c r="A373" s="8">
        <v>379</v>
      </c>
      <c r="B373" s="2" t="s">
        <v>244</v>
      </c>
      <c r="C373" s="2" t="s">
        <v>233</v>
      </c>
    </row>
    <row r="374" spans="1:3">
      <c r="A374" s="8">
        <v>378</v>
      </c>
      <c r="B374" s="2" t="s">
        <v>265</v>
      </c>
      <c r="C374" s="2" t="s">
        <v>233</v>
      </c>
    </row>
    <row r="375" spans="1:3">
      <c r="A375" s="8">
        <v>376</v>
      </c>
      <c r="B375" s="2" t="s">
        <v>327</v>
      </c>
      <c r="C375" s="2" t="s">
        <v>233</v>
      </c>
    </row>
    <row r="376" spans="1:3">
      <c r="A376" s="8">
        <v>375</v>
      </c>
      <c r="B376" s="2" t="s">
        <v>254</v>
      </c>
      <c r="C376" s="2" t="s">
        <v>233</v>
      </c>
    </row>
    <row r="377" spans="1:3">
      <c r="A377" s="8">
        <v>374</v>
      </c>
      <c r="B377" s="2" t="s">
        <v>268</v>
      </c>
      <c r="C377" s="2" t="s">
        <v>233</v>
      </c>
    </row>
    <row r="378" spans="1:3">
      <c r="A378" s="8">
        <v>374</v>
      </c>
      <c r="B378" s="2" t="s">
        <v>245</v>
      </c>
      <c r="C378" s="2" t="s">
        <v>233</v>
      </c>
    </row>
    <row r="379" spans="1:3">
      <c r="A379" s="8">
        <v>374</v>
      </c>
      <c r="B379" s="2" t="s">
        <v>248</v>
      </c>
      <c r="C379" s="2" t="s">
        <v>233</v>
      </c>
    </row>
    <row r="380" spans="1:3">
      <c r="A380" s="8">
        <v>371</v>
      </c>
      <c r="B380" s="2" t="s">
        <v>248</v>
      </c>
      <c r="C380" s="2" t="s">
        <v>233</v>
      </c>
    </row>
    <row r="381" spans="1:3">
      <c r="A381" s="8">
        <v>370</v>
      </c>
      <c r="B381" s="2" t="s">
        <v>248</v>
      </c>
      <c r="C381" s="2" t="s">
        <v>233</v>
      </c>
    </row>
    <row r="382" spans="1:3">
      <c r="A382" s="8">
        <v>370</v>
      </c>
      <c r="B382" s="2" t="s">
        <v>286</v>
      </c>
      <c r="C382" s="2" t="s">
        <v>233</v>
      </c>
    </row>
    <row r="383" spans="1:3">
      <c r="A383" s="8">
        <v>370</v>
      </c>
      <c r="B383" s="2" t="s">
        <v>266</v>
      </c>
      <c r="C383" s="2" t="s">
        <v>233</v>
      </c>
    </row>
    <row r="384" spans="1:3">
      <c r="A384" s="8">
        <v>368</v>
      </c>
      <c r="B384" s="2" t="s">
        <v>248</v>
      </c>
      <c r="C384" s="2" t="s">
        <v>233</v>
      </c>
    </row>
    <row r="385" spans="1:3">
      <c r="A385" s="8">
        <v>367</v>
      </c>
      <c r="B385" s="2" t="s">
        <v>286</v>
      </c>
      <c r="C385" s="2" t="s">
        <v>233</v>
      </c>
    </row>
    <row r="386" spans="1:3">
      <c r="A386" s="8">
        <v>367</v>
      </c>
      <c r="B386" s="2" t="s">
        <v>245</v>
      </c>
      <c r="C386" s="2" t="s">
        <v>233</v>
      </c>
    </row>
    <row r="387" spans="1:3">
      <c r="A387" s="8">
        <v>366</v>
      </c>
      <c r="B387" s="2" t="s">
        <v>282</v>
      </c>
      <c r="C387" s="2" t="s">
        <v>233</v>
      </c>
    </row>
    <row r="388" spans="1:3">
      <c r="A388" s="8">
        <v>366</v>
      </c>
      <c r="B388" s="2" t="s">
        <v>248</v>
      </c>
      <c r="C388" s="2" t="s">
        <v>233</v>
      </c>
    </row>
    <row r="389" spans="1:3">
      <c r="A389" s="8">
        <v>365</v>
      </c>
      <c r="B389" s="2" t="s">
        <v>245</v>
      </c>
      <c r="C389" s="2" t="s">
        <v>233</v>
      </c>
    </row>
    <row r="390" spans="1:3">
      <c r="A390" s="8">
        <v>365</v>
      </c>
      <c r="B390" s="2" t="s">
        <v>248</v>
      </c>
      <c r="C390" s="2" t="s">
        <v>233</v>
      </c>
    </row>
    <row r="391" spans="1:3">
      <c r="A391" s="8">
        <v>364</v>
      </c>
      <c r="B391" s="2" t="s">
        <v>255</v>
      </c>
      <c r="C391" s="2" t="s">
        <v>233</v>
      </c>
    </row>
    <row r="392" spans="1:3">
      <c r="A392" s="8">
        <v>363</v>
      </c>
      <c r="B392" s="2" t="s">
        <v>245</v>
      </c>
      <c r="C392" s="2" t="s">
        <v>233</v>
      </c>
    </row>
    <row r="393" spans="1:3">
      <c r="A393" s="8">
        <v>363</v>
      </c>
      <c r="B393" s="2" t="s">
        <v>270</v>
      </c>
      <c r="C393" s="2" t="s">
        <v>233</v>
      </c>
    </row>
    <row r="394" spans="1:3">
      <c r="A394" s="8">
        <v>363</v>
      </c>
      <c r="B394" s="2" t="s">
        <v>266</v>
      </c>
      <c r="C394" s="2" t="s">
        <v>233</v>
      </c>
    </row>
    <row r="395" spans="1:3">
      <c r="A395" s="8">
        <v>362</v>
      </c>
      <c r="B395" s="2" t="s">
        <v>313</v>
      </c>
      <c r="C395" s="2" t="s">
        <v>233</v>
      </c>
    </row>
    <row r="396" spans="1:3">
      <c r="A396" s="8">
        <v>362</v>
      </c>
      <c r="B396" s="2" t="s">
        <v>282</v>
      </c>
      <c r="C396" s="2" t="s">
        <v>233</v>
      </c>
    </row>
    <row r="397" spans="1:3">
      <c r="A397" s="8">
        <v>360</v>
      </c>
      <c r="B397" s="2" t="s">
        <v>282</v>
      </c>
      <c r="C397" s="2" t="s">
        <v>233</v>
      </c>
    </row>
    <row r="398" spans="1:3">
      <c r="A398" s="8">
        <v>359</v>
      </c>
      <c r="B398" s="2" t="s">
        <v>245</v>
      </c>
      <c r="C398" s="2" t="s">
        <v>233</v>
      </c>
    </row>
    <row r="399" spans="1:3">
      <c r="A399" s="8">
        <v>359</v>
      </c>
      <c r="B399" s="2" t="s">
        <v>248</v>
      </c>
      <c r="C399" s="2" t="s">
        <v>233</v>
      </c>
    </row>
    <row r="400" spans="1:3">
      <c r="A400" s="8">
        <v>359</v>
      </c>
      <c r="B400" s="2" t="s">
        <v>260</v>
      </c>
      <c r="C400" s="2" t="s">
        <v>233</v>
      </c>
    </row>
    <row r="401" spans="1:3">
      <c r="A401" s="8">
        <v>359</v>
      </c>
      <c r="B401" s="2" t="s">
        <v>328</v>
      </c>
      <c r="C401" s="2" t="s">
        <v>233</v>
      </c>
    </row>
    <row r="402" spans="1:3">
      <c r="A402" s="8">
        <v>359</v>
      </c>
      <c r="B402" s="2" t="s">
        <v>248</v>
      </c>
      <c r="C402" s="2" t="s">
        <v>233</v>
      </c>
    </row>
    <row r="403" spans="1:3">
      <c r="A403" s="8">
        <v>359</v>
      </c>
      <c r="B403" s="2" t="s">
        <v>274</v>
      </c>
      <c r="C403" s="2" t="s">
        <v>233</v>
      </c>
    </row>
    <row r="404" spans="1:3">
      <c r="A404" s="8">
        <v>358</v>
      </c>
      <c r="B404" s="2" t="s">
        <v>254</v>
      </c>
      <c r="C404" s="2" t="s">
        <v>233</v>
      </c>
    </row>
    <row r="405" spans="1:3">
      <c r="A405" s="8">
        <v>357</v>
      </c>
      <c r="B405" s="2" t="s">
        <v>245</v>
      </c>
      <c r="C405" s="2" t="s">
        <v>233</v>
      </c>
    </row>
    <row r="406" spans="1:3">
      <c r="A406" s="8">
        <v>357</v>
      </c>
      <c r="B406" s="2" t="s">
        <v>307</v>
      </c>
      <c r="C406" s="2" t="s">
        <v>233</v>
      </c>
    </row>
    <row r="407" spans="1:3">
      <c r="A407" s="8">
        <v>356</v>
      </c>
      <c r="B407" s="2" t="s">
        <v>329</v>
      </c>
      <c r="C407" s="2" t="s">
        <v>233</v>
      </c>
    </row>
    <row r="408" spans="1:3">
      <c r="A408" s="8">
        <v>356</v>
      </c>
      <c r="B408" s="2" t="s">
        <v>245</v>
      </c>
      <c r="C408" s="2" t="s">
        <v>233</v>
      </c>
    </row>
    <row r="409" spans="1:3">
      <c r="A409" s="8">
        <v>356</v>
      </c>
      <c r="B409" s="2" t="s">
        <v>273</v>
      </c>
      <c r="C409" s="2" t="s">
        <v>233</v>
      </c>
    </row>
    <row r="410" spans="1:3">
      <c r="A410" s="8">
        <v>355</v>
      </c>
      <c r="B410" s="2" t="s">
        <v>248</v>
      </c>
      <c r="C410" s="2" t="s">
        <v>233</v>
      </c>
    </row>
    <row r="411" spans="1:3">
      <c r="A411" s="8">
        <v>355</v>
      </c>
      <c r="B411" s="2" t="s">
        <v>248</v>
      </c>
      <c r="C411" s="2" t="s">
        <v>233</v>
      </c>
    </row>
    <row r="412" spans="1:3">
      <c r="A412" s="8">
        <v>353</v>
      </c>
      <c r="B412" s="2" t="s">
        <v>248</v>
      </c>
      <c r="C412" s="2" t="s">
        <v>233</v>
      </c>
    </row>
    <row r="413" spans="1:3">
      <c r="A413" s="8">
        <v>353</v>
      </c>
      <c r="B413" s="2" t="s">
        <v>330</v>
      </c>
      <c r="C413" s="2" t="s">
        <v>233</v>
      </c>
    </row>
    <row r="414" spans="1:3">
      <c r="A414" s="8">
        <v>353</v>
      </c>
      <c r="B414" s="2" t="s">
        <v>297</v>
      </c>
      <c r="C414" s="2" t="s">
        <v>233</v>
      </c>
    </row>
    <row r="415" spans="1:3">
      <c r="A415" s="8">
        <v>352</v>
      </c>
      <c r="B415" s="2" t="s">
        <v>248</v>
      </c>
      <c r="C415" s="2" t="s">
        <v>233</v>
      </c>
    </row>
    <row r="416" spans="1:3">
      <c r="A416" s="8">
        <v>351</v>
      </c>
      <c r="B416" s="2" t="s">
        <v>265</v>
      </c>
      <c r="C416" s="2" t="s">
        <v>233</v>
      </c>
    </row>
    <row r="417" spans="1:3">
      <c r="A417" s="8">
        <v>351</v>
      </c>
      <c r="B417" s="2" t="s">
        <v>248</v>
      </c>
      <c r="C417" s="2" t="s">
        <v>233</v>
      </c>
    </row>
    <row r="418" spans="1:3">
      <c r="A418" s="8">
        <v>351</v>
      </c>
      <c r="B418" s="2" t="s">
        <v>286</v>
      </c>
      <c r="C418" s="2" t="s">
        <v>233</v>
      </c>
    </row>
    <row r="419" spans="1:3">
      <c r="A419" s="8">
        <v>351</v>
      </c>
      <c r="B419" s="2" t="s">
        <v>240</v>
      </c>
      <c r="C419" s="2" t="s">
        <v>233</v>
      </c>
    </row>
    <row r="420" spans="1:3">
      <c r="A420" s="8">
        <v>350</v>
      </c>
      <c r="B420" s="2" t="s">
        <v>263</v>
      </c>
      <c r="C420" s="2" t="s">
        <v>233</v>
      </c>
    </row>
    <row r="421" spans="1:3">
      <c r="A421" s="8">
        <v>349</v>
      </c>
      <c r="B421" s="2" t="s">
        <v>248</v>
      </c>
      <c r="C421" s="2" t="s">
        <v>233</v>
      </c>
    </row>
    <row r="422" spans="1:3">
      <c r="A422" s="8">
        <v>349</v>
      </c>
      <c r="B422" s="2" t="s">
        <v>265</v>
      </c>
      <c r="C422" s="2" t="s">
        <v>233</v>
      </c>
    </row>
    <row r="423" spans="1:3">
      <c r="A423" s="8">
        <v>348</v>
      </c>
      <c r="B423" s="2" t="s">
        <v>266</v>
      </c>
      <c r="C423" s="2" t="s">
        <v>233</v>
      </c>
    </row>
    <row r="424" spans="1:3">
      <c r="A424" s="8">
        <v>348</v>
      </c>
      <c r="B424" s="2" t="s">
        <v>251</v>
      </c>
      <c r="C424" s="2" t="s">
        <v>233</v>
      </c>
    </row>
    <row r="425" spans="1:3">
      <c r="A425" s="8">
        <v>347</v>
      </c>
      <c r="B425" s="2" t="s">
        <v>262</v>
      </c>
      <c r="C425" s="2" t="s">
        <v>233</v>
      </c>
    </row>
    <row r="426" spans="1:3">
      <c r="A426" s="8">
        <v>346</v>
      </c>
      <c r="B426" s="2" t="s">
        <v>247</v>
      </c>
      <c r="C426" s="2" t="s">
        <v>233</v>
      </c>
    </row>
    <row r="427" spans="1:3">
      <c r="A427" s="8">
        <v>346</v>
      </c>
      <c r="B427" s="2" t="s">
        <v>245</v>
      </c>
      <c r="C427" s="2" t="s">
        <v>233</v>
      </c>
    </row>
    <row r="428" spans="1:3">
      <c r="A428" s="8">
        <v>346</v>
      </c>
      <c r="B428" s="2" t="s">
        <v>331</v>
      </c>
      <c r="C428" s="2" t="s">
        <v>233</v>
      </c>
    </row>
    <row r="429" spans="1:3">
      <c r="A429" s="8">
        <v>346</v>
      </c>
      <c r="B429" s="2" t="s">
        <v>248</v>
      </c>
      <c r="C429" s="2" t="s">
        <v>233</v>
      </c>
    </row>
    <row r="430" spans="1:3">
      <c r="A430" s="8">
        <v>345</v>
      </c>
      <c r="B430" s="2" t="s">
        <v>248</v>
      </c>
      <c r="C430" s="2" t="s">
        <v>233</v>
      </c>
    </row>
    <row r="431" spans="1:3">
      <c r="A431" s="8">
        <v>345</v>
      </c>
      <c r="B431" s="2" t="s">
        <v>254</v>
      </c>
      <c r="C431" s="2" t="s">
        <v>233</v>
      </c>
    </row>
    <row r="432" spans="1:3">
      <c r="A432" s="8">
        <v>345</v>
      </c>
      <c r="B432" s="2" t="s">
        <v>289</v>
      </c>
      <c r="C432" s="2" t="s">
        <v>233</v>
      </c>
    </row>
    <row r="433" spans="1:3">
      <c r="A433" s="8">
        <v>344</v>
      </c>
      <c r="B433" s="2" t="s">
        <v>254</v>
      </c>
      <c r="C433" s="2" t="s">
        <v>233</v>
      </c>
    </row>
    <row r="434" spans="1:3">
      <c r="A434" s="8">
        <v>344</v>
      </c>
      <c r="B434" s="2" t="s">
        <v>307</v>
      </c>
      <c r="C434" s="2" t="s">
        <v>233</v>
      </c>
    </row>
    <row r="435" spans="1:3">
      <c r="A435" s="8">
        <v>343</v>
      </c>
      <c r="B435" s="2" t="s">
        <v>283</v>
      </c>
      <c r="C435" s="2" t="s">
        <v>233</v>
      </c>
    </row>
    <row r="436" spans="1:3">
      <c r="A436" s="8">
        <v>342</v>
      </c>
      <c r="B436" s="2" t="s">
        <v>332</v>
      </c>
      <c r="C436" s="2" t="s">
        <v>233</v>
      </c>
    </row>
    <row r="437" spans="1:3">
      <c r="A437" s="8">
        <v>341</v>
      </c>
      <c r="B437" s="2" t="s">
        <v>254</v>
      </c>
      <c r="C437" s="2" t="s">
        <v>233</v>
      </c>
    </row>
    <row r="438" spans="1:3">
      <c r="A438" s="8">
        <v>341</v>
      </c>
      <c r="B438" s="2" t="s">
        <v>265</v>
      </c>
      <c r="C438" s="2" t="s">
        <v>233</v>
      </c>
    </row>
    <row r="439" spans="1:3">
      <c r="A439" s="8">
        <v>340</v>
      </c>
      <c r="B439" s="2" t="s">
        <v>313</v>
      </c>
      <c r="C439" s="2" t="s">
        <v>233</v>
      </c>
    </row>
    <row r="440" spans="1:3">
      <c r="A440" s="8">
        <v>340</v>
      </c>
      <c r="B440" s="2" t="s">
        <v>307</v>
      </c>
      <c r="C440" s="2" t="s">
        <v>233</v>
      </c>
    </row>
    <row r="441" spans="1:3">
      <c r="A441" s="8">
        <v>339</v>
      </c>
      <c r="B441" s="2" t="s">
        <v>333</v>
      </c>
      <c r="C441" s="2" t="s">
        <v>233</v>
      </c>
    </row>
    <row r="442" spans="1:3">
      <c r="A442" s="8">
        <v>339</v>
      </c>
      <c r="B442" s="2" t="s">
        <v>286</v>
      </c>
      <c r="C442" s="2" t="s">
        <v>233</v>
      </c>
    </row>
    <row r="443" spans="1:3">
      <c r="A443" s="8">
        <v>338</v>
      </c>
      <c r="B443" s="2" t="s">
        <v>282</v>
      </c>
      <c r="C443" s="2" t="s">
        <v>233</v>
      </c>
    </row>
    <row r="444" spans="1:3">
      <c r="A444" s="8">
        <v>338</v>
      </c>
      <c r="B444" s="2" t="s">
        <v>248</v>
      </c>
      <c r="C444" s="2" t="s">
        <v>233</v>
      </c>
    </row>
    <row r="445" spans="1:3">
      <c r="A445" s="8">
        <v>336</v>
      </c>
      <c r="B445" s="2" t="s">
        <v>313</v>
      </c>
      <c r="C445" s="2" t="s">
        <v>233</v>
      </c>
    </row>
    <row r="446" spans="1:3">
      <c r="A446" s="8">
        <v>335</v>
      </c>
      <c r="B446" s="2" t="s">
        <v>334</v>
      </c>
      <c r="C446" s="2" t="s">
        <v>233</v>
      </c>
    </row>
    <row r="447" spans="1:3">
      <c r="A447" s="8">
        <v>334</v>
      </c>
      <c r="B447" s="2" t="s">
        <v>335</v>
      </c>
      <c r="C447" s="2" t="s">
        <v>233</v>
      </c>
    </row>
    <row r="448" spans="1:3">
      <c r="A448" s="8">
        <v>334</v>
      </c>
      <c r="B448" s="2" t="s">
        <v>283</v>
      </c>
      <c r="C448" s="2" t="s">
        <v>233</v>
      </c>
    </row>
    <row r="449" spans="1:3">
      <c r="A449" s="8">
        <v>333</v>
      </c>
      <c r="B449" s="2" t="s">
        <v>244</v>
      </c>
      <c r="C449" s="2" t="s">
        <v>233</v>
      </c>
    </row>
    <row r="450" spans="1:3">
      <c r="A450" s="8">
        <v>332</v>
      </c>
      <c r="B450" s="2" t="s">
        <v>260</v>
      </c>
      <c r="C450" s="2" t="s">
        <v>233</v>
      </c>
    </row>
    <row r="451" spans="1:3">
      <c r="A451" s="8">
        <v>332</v>
      </c>
      <c r="B451" s="2" t="s">
        <v>245</v>
      </c>
      <c r="C451" s="2" t="s">
        <v>233</v>
      </c>
    </row>
    <row r="452" spans="1:3">
      <c r="A452" s="8">
        <v>332</v>
      </c>
      <c r="B452" s="2" t="s">
        <v>245</v>
      </c>
      <c r="C452" s="2" t="s">
        <v>233</v>
      </c>
    </row>
    <row r="453" spans="1:3">
      <c r="A453" s="8">
        <v>332</v>
      </c>
      <c r="B453" s="2" t="s">
        <v>260</v>
      </c>
      <c r="C453" s="2" t="s">
        <v>233</v>
      </c>
    </row>
    <row r="454" spans="1:3">
      <c r="A454" s="8">
        <v>331</v>
      </c>
      <c r="B454" s="2" t="s">
        <v>266</v>
      </c>
      <c r="C454" s="2" t="s">
        <v>233</v>
      </c>
    </row>
    <row r="455" spans="1:3">
      <c r="A455" s="8">
        <v>331</v>
      </c>
      <c r="B455" s="2" t="s">
        <v>248</v>
      </c>
      <c r="C455" s="2" t="s">
        <v>233</v>
      </c>
    </row>
    <row r="456" spans="1:3">
      <c r="A456" s="8">
        <v>331</v>
      </c>
      <c r="B456" s="2" t="s">
        <v>336</v>
      </c>
      <c r="C456" s="2" t="s">
        <v>233</v>
      </c>
    </row>
    <row r="457" spans="1:3">
      <c r="A457" s="8">
        <v>331</v>
      </c>
      <c r="B457" s="2" t="s">
        <v>254</v>
      </c>
      <c r="C457" s="2" t="s">
        <v>233</v>
      </c>
    </row>
    <row r="458" spans="1:3">
      <c r="A458" s="8">
        <v>331</v>
      </c>
      <c r="B458" s="2" t="s">
        <v>307</v>
      </c>
      <c r="C458" s="2" t="s">
        <v>233</v>
      </c>
    </row>
    <row r="459" spans="1:3">
      <c r="A459" s="8">
        <v>330</v>
      </c>
      <c r="B459" s="2" t="s">
        <v>244</v>
      </c>
      <c r="C459" s="2" t="s">
        <v>233</v>
      </c>
    </row>
    <row r="460" spans="1:3">
      <c r="A460" s="8">
        <v>330</v>
      </c>
      <c r="B460" s="2" t="s">
        <v>260</v>
      </c>
      <c r="C460" s="2" t="s">
        <v>233</v>
      </c>
    </row>
    <row r="461" spans="1:3">
      <c r="A461" s="8">
        <v>330</v>
      </c>
      <c r="B461" s="2" t="s">
        <v>254</v>
      </c>
      <c r="C461" s="2" t="s">
        <v>233</v>
      </c>
    </row>
    <row r="462" spans="1:3">
      <c r="A462" s="8">
        <v>330</v>
      </c>
      <c r="B462" s="2" t="s">
        <v>285</v>
      </c>
      <c r="C462" s="2" t="s">
        <v>233</v>
      </c>
    </row>
    <row r="463" spans="1:3">
      <c r="A463" s="8">
        <v>330</v>
      </c>
      <c r="B463" s="2" t="s">
        <v>248</v>
      </c>
      <c r="C463" s="2" t="s">
        <v>233</v>
      </c>
    </row>
    <row r="464" spans="1:3">
      <c r="A464" s="8">
        <v>329</v>
      </c>
      <c r="B464" s="2" t="s">
        <v>245</v>
      </c>
      <c r="C464" s="2" t="s">
        <v>233</v>
      </c>
    </row>
    <row r="465" spans="1:3">
      <c r="A465" s="8">
        <v>329</v>
      </c>
      <c r="B465" s="2" t="s">
        <v>245</v>
      </c>
      <c r="C465" s="2" t="s">
        <v>233</v>
      </c>
    </row>
    <row r="466" spans="1:3">
      <c r="A466" s="8">
        <v>328</v>
      </c>
      <c r="B466" s="2" t="s">
        <v>337</v>
      </c>
      <c r="C466" s="2" t="s">
        <v>233</v>
      </c>
    </row>
    <row r="467" spans="1:3">
      <c r="A467" s="8">
        <v>327</v>
      </c>
      <c r="B467" s="2" t="s">
        <v>285</v>
      </c>
      <c r="C467" s="2" t="s">
        <v>233</v>
      </c>
    </row>
    <row r="468" spans="1:3">
      <c r="A468" s="8">
        <v>327</v>
      </c>
      <c r="B468" s="2" t="s">
        <v>266</v>
      </c>
      <c r="C468" s="2" t="s">
        <v>233</v>
      </c>
    </row>
    <row r="469" spans="1:3">
      <c r="A469" s="8">
        <v>327</v>
      </c>
      <c r="B469" s="2" t="s">
        <v>286</v>
      </c>
      <c r="C469" s="2" t="s">
        <v>233</v>
      </c>
    </row>
    <row r="470" spans="1:3">
      <c r="A470" s="8">
        <v>326</v>
      </c>
      <c r="B470" s="2" t="s">
        <v>248</v>
      </c>
      <c r="C470" s="2" t="s">
        <v>233</v>
      </c>
    </row>
    <row r="471" spans="1:3">
      <c r="A471" s="8">
        <v>326</v>
      </c>
      <c r="B471" s="2" t="s">
        <v>248</v>
      </c>
      <c r="C471" s="2" t="s">
        <v>233</v>
      </c>
    </row>
    <row r="472" spans="1:3">
      <c r="A472" s="8">
        <v>325</v>
      </c>
      <c r="B472" s="2" t="s">
        <v>248</v>
      </c>
      <c r="C472" s="2" t="s">
        <v>233</v>
      </c>
    </row>
    <row r="473" spans="1:3">
      <c r="A473" s="8">
        <v>325</v>
      </c>
      <c r="B473" s="2" t="s">
        <v>248</v>
      </c>
      <c r="C473" s="2" t="s">
        <v>233</v>
      </c>
    </row>
    <row r="474" spans="1:3">
      <c r="A474" s="8">
        <v>325</v>
      </c>
      <c r="B474" s="2" t="s">
        <v>267</v>
      </c>
      <c r="C474" s="2" t="s">
        <v>233</v>
      </c>
    </row>
    <row r="475" spans="1:3">
      <c r="A475" s="8">
        <v>324</v>
      </c>
      <c r="B475" s="2" t="s">
        <v>338</v>
      </c>
      <c r="C475" s="2" t="s">
        <v>233</v>
      </c>
    </row>
    <row r="476" spans="1:3">
      <c r="A476" s="8">
        <v>323</v>
      </c>
      <c r="B476" s="2" t="s">
        <v>266</v>
      </c>
      <c r="C476" s="2" t="s">
        <v>233</v>
      </c>
    </row>
    <row r="477" spans="1:3">
      <c r="A477" s="8">
        <v>323</v>
      </c>
      <c r="B477" s="2" t="s">
        <v>339</v>
      </c>
      <c r="C477" s="2" t="s">
        <v>233</v>
      </c>
    </row>
    <row r="478" spans="1:3">
      <c r="A478" s="8">
        <v>323</v>
      </c>
      <c r="B478" s="2" t="s">
        <v>268</v>
      </c>
      <c r="C478" s="2" t="s">
        <v>233</v>
      </c>
    </row>
    <row r="479" spans="1:3">
      <c r="A479" s="8">
        <v>323</v>
      </c>
      <c r="B479" s="2" t="s">
        <v>340</v>
      </c>
      <c r="C479" s="2" t="s">
        <v>233</v>
      </c>
    </row>
    <row r="480" spans="1:3">
      <c r="A480" s="8">
        <v>322</v>
      </c>
      <c r="B480" s="2" t="s">
        <v>244</v>
      </c>
      <c r="C480" s="2" t="s">
        <v>233</v>
      </c>
    </row>
    <row r="481" spans="1:3">
      <c r="A481" s="8">
        <v>322</v>
      </c>
      <c r="B481" s="2" t="s">
        <v>248</v>
      </c>
      <c r="C481" s="2" t="s">
        <v>233</v>
      </c>
    </row>
    <row r="482" spans="1:3">
      <c r="A482" s="8">
        <v>321</v>
      </c>
      <c r="B482" s="2" t="s">
        <v>254</v>
      </c>
      <c r="C482" s="2" t="s">
        <v>233</v>
      </c>
    </row>
    <row r="483" spans="1:3">
      <c r="A483" s="8">
        <v>321</v>
      </c>
      <c r="B483" s="2" t="s">
        <v>273</v>
      </c>
      <c r="C483" s="2" t="s">
        <v>233</v>
      </c>
    </row>
    <row r="484" spans="1:3">
      <c r="A484" s="8">
        <v>321</v>
      </c>
      <c r="B484" s="2" t="s">
        <v>248</v>
      </c>
      <c r="C484" s="2" t="s">
        <v>233</v>
      </c>
    </row>
    <row r="485" spans="1:3">
      <c r="A485" s="8">
        <v>318</v>
      </c>
      <c r="B485" s="2" t="s">
        <v>266</v>
      </c>
      <c r="C485" s="2" t="s">
        <v>233</v>
      </c>
    </row>
    <row r="486" spans="1:3">
      <c r="A486" s="8">
        <v>318</v>
      </c>
      <c r="B486" s="2" t="s">
        <v>248</v>
      </c>
      <c r="C486" s="2" t="s">
        <v>233</v>
      </c>
    </row>
    <row r="487" spans="1:3">
      <c r="A487" s="8">
        <v>317</v>
      </c>
      <c r="B487" s="2" t="s">
        <v>265</v>
      </c>
      <c r="C487" s="2" t="s">
        <v>233</v>
      </c>
    </row>
    <row r="488" spans="1:3">
      <c r="A488" s="8">
        <v>317</v>
      </c>
      <c r="B488" s="2" t="s">
        <v>341</v>
      </c>
      <c r="C488" s="2" t="s">
        <v>233</v>
      </c>
    </row>
    <row r="489" spans="1:3">
      <c r="A489" s="8">
        <v>316</v>
      </c>
      <c r="B489" s="2" t="s">
        <v>296</v>
      </c>
      <c r="C489" s="2" t="s">
        <v>233</v>
      </c>
    </row>
    <row r="490" spans="1:3">
      <c r="A490" s="8">
        <v>316</v>
      </c>
      <c r="B490" s="2" t="s">
        <v>254</v>
      </c>
      <c r="C490" s="2" t="s">
        <v>233</v>
      </c>
    </row>
    <row r="491" spans="1:3">
      <c r="A491" s="8">
        <v>315</v>
      </c>
      <c r="B491" s="2" t="s">
        <v>282</v>
      </c>
      <c r="C491" s="2" t="s">
        <v>233</v>
      </c>
    </row>
    <row r="492" spans="1:3">
      <c r="A492" s="8">
        <v>315</v>
      </c>
      <c r="B492" s="2" t="s">
        <v>248</v>
      </c>
      <c r="C492" s="2" t="s">
        <v>233</v>
      </c>
    </row>
    <row r="493" spans="1:3">
      <c r="A493" s="8">
        <v>314</v>
      </c>
      <c r="B493" s="2" t="s">
        <v>278</v>
      </c>
      <c r="C493" s="2" t="s">
        <v>233</v>
      </c>
    </row>
    <row r="494" spans="1:3">
      <c r="A494" s="8">
        <v>314</v>
      </c>
      <c r="B494" s="2" t="s">
        <v>263</v>
      </c>
      <c r="C494" s="2" t="s">
        <v>233</v>
      </c>
    </row>
    <row r="495" spans="1:3">
      <c r="A495" s="8">
        <v>313</v>
      </c>
      <c r="B495" s="2" t="s">
        <v>248</v>
      </c>
      <c r="C495" s="2" t="s">
        <v>233</v>
      </c>
    </row>
    <row r="496" spans="1:3">
      <c r="A496" s="8">
        <v>313</v>
      </c>
      <c r="B496" s="2" t="s">
        <v>262</v>
      </c>
      <c r="C496" s="2" t="s">
        <v>233</v>
      </c>
    </row>
    <row r="497" spans="1:3">
      <c r="A497" s="8">
        <v>312</v>
      </c>
      <c r="B497" s="2" t="s">
        <v>297</v>
      </c>
      <c r="C497" s="2" t="s">
        <v>233</v>
      </c>
    </row>
    <row r="498" spans="1:3">
      <c r="A498" s="8">
        <v>312</v>
      </c>
      <c r="B498" s="2" t="s">
        <v>251</v>
      </c>
      <c r="C498" s="2" t="s">
        <v>233</v>
      </c>
    </row>
    <row r="499" spans="1:3">
      <c r="A499" s="8">
        <v>312</v>
      </c>
      <c r="B499" s="2" t="s">
        <v>286</v>
      </c>
      <c r="C499" s="2" t="s">
        <v>233</v>
      </c>
    </row>
    <row r="500" spans="1:3">
      <c r="A500" s="8">
        <v>312</v>
      </c>
      <c r="B500" s="2" t="s">
        <v>245</v>
      </c>
      <c r="C500" s="2" t="s">
        <v>233</v>
      </c>
    </row>
    <row r="501" spans="1:3">
      <c r="A501" s="8">
        <v>311</v>
      </c>
      <c r="B501" s="2" t="s">
        <v>260</v>
      </c>
      <c r="C501" s="2" t="s">
        <v>233</v>
      </c>
    </row>
    <row r="502" spans="1:3">
      <c r="A502" s="8">
        <v>311</v>
      </c>
      <c r="B502" s="2" t="s">
        <v>248</v>
      </c>
      <c r="C502" s="2" t="s">
        <v>233</v>
      </c>
    </row>
    <row r="503" spans="1:3">
      <c r="A503" s="8">
        <v>311</v>
      </c>
      <c r="B503" s="2" t="s">
        <v>342</v>
      </c>
      <c r="C503" s="2" t="s">
        <v>233</v>
      </c>
    </row>
    <row r="504" spans="1:3">
      <c r="A504" s="8">
        <v>310</v>
      </c>
      <c r="B504" s="2" t="s">
        <v>248</v>
      </c>
      <c r="C504" s="2" t="s">
        <v>233</v>
      </c>
    </row>
    <row r="505" spans="1:3">
      <c r="A505" s="8">
        <v>310</v>
      </c>
      <c r="B505" s="2" t="s">
        <v>248</v>
      </c>
      <c r="C505" s="2" t="s">
        <v>233</v>
      </c>
    </row>
    <row r="506" spans="1:3">
      <c r="A506" s="8">
        <v>310</v>
      </c>
      <c r="B506" s="2" t="s">
        <v>254</v>
      </c>
      <c r="C506" s="2" t="s">
        <v>233</v>
      </c>
    </row>
    <row r="507" spans="1:3">
      <c r="A507" s="8">
        <v>310</v>
      </c>
      <c r="B507" s="2" t="s">
        <v>248</v>
      </c>
      <c r="C507" s="2" t="s">
        <v>233</v>
      </c>
    </row>
    <row r="508" spans="1:3">
      <c r="A508" s="8">
        <v>309</v>
      </c>
      <c r="B508" s="2" t="s">
        <v>262</v>
      </c>
      <c r="C508" s="2" t="s">
        <v>233</v>
      </c>
    </row>
    <row r="509" spans="1:3">
      <c r="A509" s="8">
        <v>308</v>
      </c>
      <c r="B509" s="2" t="s">
        <v>343</v>
      </c>
      <c r="C509" s="2" t="s">
        <v>233</v>
      </c>
    </row>
    <row r="510" spans="1:3">
      <c r="A510" s="8">
        <v>308</v>
      </c>
      <c r="B510" s="2" t="s">
        <v>269</v>
      </c>
      <c r="C510" s="2" t="s">
        <v>233</v>
      </c>
    </row>
    <row r="511" spans="1:3">
      <c r="A511" s="8">
        <v>307</v>
      </c>
      <c r="B511" s="2" t="s">
        <v>286</v>
      </c>
      <c r="C511" s="2" t="s">
        <v>233</v>
      </c>
    </row>
    <row r="512" spans="1:3">
      <c r="A512" s="8">
        <v>307</v>
      </c>
      <c r="B512" s="2" t="s">
        <v>248</v>
      </c>
      <c r="C512" s="2" t="s">
        <v>233</v>
      </c>
    </row>
    <row r="513" spans="1:3">
      <c r="A513" s="8">
        <v>306</v>
      </c>
      <c r="B513" s="2" t="s">
        <v>248</v>
      </c>
      <c r="C513" s="2" t="s">
        <v>233</v>
      </c>
    </row>
    <row r="514" spans="1:3">
      <c r="A514" s="8">
        <v>305</v>
      </c>
      <c r="B514" s="2" t="s">
        <v>344</v>
      </c>
      <c r="C514" s="2" t="s">
        <v>233</v>
      </c>
    </row>
    <row r="515" spans="1:3">
      <c r="A515" s="8">
        <v>305</v>
      </c>
      <c r="B515" s="2" t="s">
        <v>245</v>
      </c>
      <c r="C515" s="2" t="s">
        <v>233</v>
      </c>
    </row>
    <row r="516" spans="1:3">
      <c r="A516" s="8">
        <v>305</v>
      </c>
      <c r="B516" s="2" t="s">
        <v>254</v>
      </c>
      <c r="C516" s="2" t="s">
        <v>233</v>
      </c>
    </row>
    <row r="517" spans="1:3">
      <c r="A517" s="8">
        <v>304</v>
      </c>
      <c r="B517" s="2" t="s">
        <v>248</v>
      </c>
      <c r="C517" s="2" t="s">
        <v>233</v>
      </c>
    </row>
    <row r="518" spans="1:3">
      <c r="A518" s="8">
        <v>304</v>
      </c>
      <c r="B518" s="2" t="s">
        <v>264</v>
      </c>
      <c r="C518" s="2" t="s">
        <v>233</v>
      </c>
    </row>
    <row r="519" spans="1:3">
      <c r="A519" s="8">
        <v>304</v>
      </c>
      <c r="B519" s="2" t="s">
        <v>245</v>
      </c>
      <c r="C519" s="2" t="s">
        <v>233</v>
      </c>
    </row>
    <row r="520" spans="1:3">
      <c r="A520" s="8">
        <v>303</v>
      </c>
      <c r="B520" s="2" t="s">
        <v>265</v>
      </c>
      <c r="C520" s="2" t="s">
        <v>233</v>
      </c>
    </row>
    <row r="521" spans="1:3">
      <c r="A521" s="8">
        <v>302</v>
      </c>
      <c r="B521" s="2" t="s">
        <v>254</v>
      </c>
      <c r="C521" s="2" t="s">
        <v>233</v>
      </c>
    </row>
    <row r="522" spans="1:3">
      <c r="A522" s="8">
        <v>301</v>
      </c>
      <c r="B522" s="2" t="s">
        <v>266</v>
      </c>
      <c r="C522" s="2" t="s">
        <v>233</v>
      </c>
    </row>
    <row r="523" spans="1:3">
      <c r="A523" s="8">
        <v>301</v>
      </c>
      <c r="B523" s="2" t="s">
        <v>266</v>
      </c>
      <c r="C523" s="2" t="s">
        <v>233</v>
      </c>
    </row>
    <row r="524" spans="1:3">
      <c r="A524" s="8">
        <v>300</v>
      </c>
      <c r="B524" s="2" t="s">
        <v>260</v>
      </c>
      <c r="C524" s="2" t="s">
        <v>233</v>
      </c>
    </row>
    <row r="525" spans="1:3">
      <c r="A525" s="8">
        <v>300</v>
      </c>
      <c r="B525" s="2" t="s">
        <v>254</v>
      </c>
      <c r="C525" s="2" t="s">
        <v>233</v>
      </c>
    </row>
    <row r="526" spans="1:3">
      <c r="A526" s="8">
        <v>299</v>
      </c>
      <c r="B526" s="2" t="s">
        <v>307</v>
      </c>
      <c r="C526" s="2" t="s">
        <v>233</v>
      </c>
    </row>
    <row r="527" spans="1:3">
      <c r="A527" s="8">
        <v>299</v>
      </c>
      <c r="B527" s="2" t="s">
        <v>282</v>
      </c>
      <c r="C527" s="2" t="s">
        <v>233</v>
      </c>
    </row>
    <row r="528" spans="1:3">
      <c r="A528" s="8">
        <v>299</v>
      </c>
      <c r="B528" s="2" t="s">
        <v>297</v>
      </c>
      <c r="C528" s="2" t="s">
        <v>233</v>
      </c>
    </row>
    <row r="529" spans="1:3">
      <c r="A529" s="8">
        <v>299</v>
      </c>
      <c r="B529" s="2" t="s">
        <v>264</v>
      </c>
      <c r="C529" s="2" t="s">
        <v>233</v>
      </c>
    </row>
    <row r="530" spans="1:3">
      <c r="A530" s="8">
        <v>299</v>
      </c>
      <c r="B530" s="2" t="s">
        <v>248</v>
      </c>
      <c r="C530" s="2" t="s">
        <v>233</v>
      </c>
    </row>
    <row r="531" spans="1:3">
      <c r="A531" s="8">
        <v>298</v>
      </c>
      <c r="B531" s="2" t="s">
        <v>345</v>
      </c>
      <c r="C531" s="2" t="s">
        <v>233</v>
      </c>
    </row>
    <row r="532" spans="1:3">
      <c r="A532" s="8">
        <v>298</v>
      </c>
      <c r="B532" s="2" t="s">
        <v>245</v>
      </c>
      <c r="C532" s="2" t="s">
        <v>233</v>
      </c>
    </row>
    <row r="533" spans="1:3">
      <c r="A533" s="8">
        <v>298</v>
      </c>
      <c r="B533" s="2" t="s">
        <v>266</v>
      </c>
      <c r="C533" s="2" t="s">
        <v>233</v>
      </c>
    </row>
    <row r="534" spans="1:3">
      <c r="A534" s="8">
        <v>297</v>
      </c>
      <c r="B534" s="2" t="s">
        <v>254</v>
      </c>
      <c r="C534" s="2" t="s">
        <v>233</v>
      </c>
    </row>
    <row r="535" spans="1:3">
      <c r="A535" s="8">
        <v>297</v>
      </c>
      <c r="B535" s="2" t="s">
        <v>282</v>
      </c>
      <c r="C535" s="2" t="s">
        <v>233</v>
      </c>
    </row>
    <row r="536" spans="1:3">
      <c r="A536" s="8">
        <v>297</v>
      </c>
      <c r="B536" s="2" t="s">
        <v>282</v>
      </c>
      <c r="C536" s="2" t="s">
        <v>233</v>
      </c>
    </row>
    <row r="537" spans="1:3">
      <c r="A537" s="8">
        <v>296</v>
      </c>
      <c r="B537" s="2" t="s">
        <v>248</v>
      </c>
      <c r="C537" s="2" t="s">
        <v>233</v>
      </c>
    </row>
    <row r="538" spans="1:3">
      <c r="A538" s="8">
        <v>296</v>
      </c>
      <c r="B538" s="2" t="s">
        <v>248</v>
      </c>
      <c r="C538" s="2" t="s">
        <v>233</v>
      </c>
    </row>
    <row r="539" spans="1:3">
      <c r="A539" s="8">
        <v>296</v>
      </c>
      <c r="B539" s="2" t="s">
        <v>282</v>
      </c>
      <c r="C539" s="2" t="s">
        <v>233</v>
      </c>
    </row>
    <row r="540" spans="1:3">
      <c r="A540" s="8">
        <v>295</v>
      </c>
      <c r="B540" s="2" t="s">
        <v>282</v>
      </c>
      <c r="C540" s="2" t="s">
        <v>233</v>
      </c>
    </row>
    <row r="541" spans="1:3">
      <c r="A541" s="8">
        <v>295</v>
      </c>
      <c r="B541" s="2" t="s">
        <v>248</v>
      </c>
      <c r="C541" s="2" t="s">
        <v>233</v>
      </c>
    </row>
    <row r="542" spans="1:3">
      <c r="A542" s="8">
        <v>295</v>
      </c>
      <c r="B542" s="2" t="s">
        <v>248</v>
      </c>
      <c r="C542" s="2" t="s">
        <v>233</v>
      </c>
    </row>
    <row r="543" spans="1:3">
      <c r="A543" s="8">
        <v>295</v>
      </c>
      <c r="B543" s="2" t="s">
        <v>346</v>
      </c>
      <c r="C543" s="2" t="s">
        <v>233</v>
      </c>
    </row>
    <row r="544" spans="1:3">
      <c r="A544" s="8">
        <v>295</v>
      </c>
      <c r="B544" s="2" t="s">
        <v>347</v>
      </c>
      <c r="C544" s="2" t="s">
        <v>233</v>
      </c>
    </row>
    <row r="545" spans="1:3">
      <c r="A545" s="8">
        <v>294</v>
      </c>
      <c r="B545" s="2" t="s">
        <v>348</v>
      </c>
      <c r="C545" s="2" t="s">
        <v>233</v>
      </c>
    </row>
    <row r="546" spans="1:3">
      <c r="A546" s="8">
        <v>293</v>
      </c>
      <c r="B546" s="2" t="s">
        <v>265</v>
      </c>
      <c r="C546" s="2" t="s">
        <v>233</v>
      </c>
    </row>
    <row r="547" spans="1:3">
      <c r="A547" s="8">
        <v>293</v>
      </c>
      <c r="B547" s="2" t="s">
        <v>266</v>
      </c>
      <c r="C547" s="2" t="s">
        <v>233</v>
      </c>
    </row>
    <row r="548" spans="1:3">
      <c r="A548" s="8">
        <v>293</v>
      </c>
      <c r="B548" s="2" t="s">
        <v>254</v>
      </c>
      <c r="C548" s="2" t="s">
        <v>233</v>
      </c>
    </row>
    <row r="549" spans="1:3">
      <c r="A549" s="8">
        <v>293</v>
      </c>
      <c r="B549" s="2" t="s">
        <v>265</v>
      </c>
      <c r="C549" s="2" t="s">
        <v>233</v>
      </c>
    </row>
    <row r="550" spans="1:3">
      <c r="A550" s="8">
        <v>292</v>
      </c>
      <c r="B550" s="2" t="s">
        <v>278</v>
      </c>
      <c r="C550" s="2" t="s">
        <v>233</v>
      </c>
    </row>
    <row r="551" spans="1:3">
      <c r="A551" s="8">
        <v>292</v>
      </c>
      <c r="B551" s="2" t="s">
        <v>260</v>
      </c>
      <c r="C551" s="2" t="s">
        <v>233</v>
      </c>
    </row>
    <row r="552" spans="1:3">
      <c r="A552" s="8">
        <v>292</v>
      </c>
      <c r="B552" s="2" t="s">
        <v>318</v>
      </c>
      <c r="C552" s="2" t="s">
        <v>233</v>
      </c>
    </row>
    <row r="553" spans="1:3">
      <c r="A553" s="8">
        <v>292</v>
      </c>
      <c r="B553" s="2" t="s">
        <v>310</v>
      </c>
      <c r="C553" s="2" t="s">
        <v>233</v>
      </c>
    </row>
    <row r="554" spans="1:3">
      <c r="A554" s="8">
        <v>292</v>
      </c>
      <c r="B554" s="2" t="s">
        <v>268</v>
      </c>
      <c r="C554" s="2" t="s">
        <v>233</v>
      </c>
    </row>
    <row r="555" spans="1:3">
      <c r="A555" s="8">
        <v>291</v>
      </c>
      <c r="B555" s="2" t="s">
        <v>257</v>
      </c>
      <c r="C555" s="2" t="s">
        <v>233</v>
      </c>
    </row>
    <row r="556" spans="1:3">
      <c r="A556" s="8">
        <v>290</v>
      </c>
      <c r="B556" s="2" t="s">
        <v>254</v>
      </c>
      <c r="C556" s="2" t="s">
        <v>233</v>
      </c>
    </row>
    <row r="557" spans="1:3">
      <c r="A557" s="8">
        <v>290</v>
      </c>
      <c r="B557" s="2" t="s">
        <v>267</v>
      </c>
      <c r="C557" s="2" t="s">
        <v>233</v>
      </c>
    </row>
    <row r="558" spans="1:3">
      <c r="A558" s="8">
        <v>289</v>
      </c>
      <c r="B558" s="2" t="s">
        <v>245</v>
      </c>
      <c r="C558" s="2" t="s">
        <v>233</v>
      </c>
    </row>
    <row r="559" spans="1:3">
      <c r="A559" s="8">
        <v>287</v>
      </c>
      <c r="B559" s="2" t="s">
        <v>260</v>
      </c>
      <c r="C559" s="2" t="s">
        <v>233</v>
      </c>
    </row>
    <row r="560" spans="1:3">
      <c r="A560" s="8">
        <v>287</v>
      </c>
      <c r="B560" s="2" t="s">
        <v>283</v>
      </c>
      <c r="C560" s="2" t="s">
        <v>233</v>
      </c>
    </row>
    <row r="561" spans="1:3">
      <c r="A561" s="8">
        <v>287</v>
      </c>
      <c r="B561" s="2" t="s">
        <v>300</v>
      </c>
      <c r="C561" s="2" t="s">
        <v>233</v>
      </c>
    </row>
    <row r="562" spans="1:3">
      <c r="A562" s="8">
        <v>287</v>
      </c>
      <c r="B562" s="2" t="s">
        <v>259</v>
      </c>
      <c r="C562" s="2" t="s">
        <v>233</v>
      </c>
    </row>
    <row r="563" spans="1:3">
      <c r="A563" s="8">
        <v>286</v>
      </c>
      <c r="B563" s="2" t="s">
        <v>248</v>
      </c>
      <c r="C563" s="2" t="s">
        <v>233</v>
      </c>
    </row>
    <row r="564" spans="1:3">
      <c r="A564" s="8">
        <v>285</v>
      </c>
      <c r="B564" s="2" t="s">
        <v>266</v>
      </c>
      <c r="C564" s="2" t="s">
        <v>233</v>
      </c>
    </row>
    <row r="565" spans="1:3">
      <c r="A565" s="8">
        <v>285</v>
      </c>
      <c r="B565" s="2" t="s">
        <v>260</v>
      </c>
      <c r="C565" s="2" t="s">
        <v>233</v>
      </c>
    </row>
    <row r="566" spans="1:3">
      <c r="A566" s="8">
        <v>284</v>
      </c>
      <c r="B566" s="2" t="s">
        <v>349</v>
      </c>
      <c r="C566" s="2" t="s">
        <v>233</v>
      </c>
    </row>
    <row r="567" spans="1:3">
      <c r="A567" s="8">
        <v>284</v>
      </c>
      <c r="B567" s="2" t="s">
        <v>245</v>
      </c>
      <c r="C567" s="2" t="s">
        <v>233</v>
      </c>
    </row>
    <row r="568" spans="1:3">
      <c r="A568" s="8">
        <v>284</v>
      </c>
      <c r="B568" s="2" t="s">
        <v>283</v>
      </c>
      <c r="C568" s="2" t="s">
        <v>233</v>
      </c>
    </row>
    <row r="569" spans="1:3">
      <c r="A569" s="8">
        <v>283</v>
      </c>
      <c r="B569" s="2" t="s">
        <v>248</v>
      </c>
      <c r="C569" s="2" t="s">
        <v>233</v>
      </c>
    </row>
    <row r="570" spans="1:3">
      <c r="A570" s="8">
        <v>281</v>
      </c>
      <c r="B570" s="2" t="s">
        <v>248</v>
      </c>
      <c r="C570" s="2" t="s">
        <v>233</v>
      </c>
    </row>
    <row r="571" spans="1:3">
      <c r="A571" s="8">
        <v>281</v>
      </c>
      <c r="B571" s="2" t="s">
        <v>288</v>
      </c>
      <c r="C571" s="2" t="s">
        <v>233</v>
      </c>
    </row>
    <row r="572" spans="1:3">
      <c r="A572" s="8">
        <v>281</v>
      </c>
      <c r="B572" s="2" t="s">
        <v>282</v>
      </c>
      <c r="C572" s="2" t="s">
        <v>233</v>
      </c>
    </row>
    <row r="573" spans="1:3">
      <c r="A573" s="8">
        <v>280</v>
      </c>
      <c r="B573" s="2" t="s">
        <v>234</v>
      </c>
      <c r="C573" s="2" t="s">
        <v>233</v>
      </c>
    </row>
    <row r="574" spans="1:3">
      <c r="A574" s="8">
        <v>280</v>
      </c>
      <c r="B574" s="2" t="s">
        <v>240</v>
      </c>
      <c r="C574" s="2" t="s">
        <v>233</v>
      </c>
    </row>
    <row r="575" spans="1:3">
      <c r="A575" s="8">
        <v>279</v>
      </c>
      <c r="B575" s="2" t="s">
        <v>248</v>
      </c>
      <c r="C575" s="2" t="s">
        <v>233</v>
      </c>
    </row>
    <row r="576" spans="1:3">
      <c r="A576" s="8">
        <v>279</v>
      </c>
      <c r="B576" s="2" t="s">
        <v>265</v>
      </c>
      <c r="C576" s="2" t="s">
        <v>233</v>
      </c>
    </row>
    <row r="577" spans="1:3">
      <c r="A577" s="8">
        <v>278</v>
      </c>
      <c r="B577" s="2" t="s">
        <v>256</v>
      </c>
      <c r="C577" s="2" t="s">
        <v>233</v>
      </c>
    </row>
    <row r="578" spans="1:3">
      <c r="A578" s="8">
        <v>278</v>
      </c>
      <c r="B578" s="2" t="s">
        <v>260</v>
      </c>
      <c r="C578" s="2" t="s">
        <v>233</v>
      </c>
    </row>
    <row r="579" spans="1:3">
      <c r="A579" s="8">
        <v>278</v>
      </c>
      <c r="B579" s="2" t="s">
        <v>248</v>
      </c>
      <c r="C579" s="2" t="s">
        <v>233</v>
      </c>
    </row>
    <row r="580" spans="1:3">
      <c r="A580" s="8">
        <v>278</v>
      </c>
      <c r="B580" s="2" t="s">
        <v>285</v>
      </c>
      <c r="C580" s="2" t="s">
        <v>233</v>
      </c>
    </row>
    <row r="581" spans="1:3">
      <c r="A581" s="8">
        <v>277</v>
      </c>
      <c r="B581" s="2" t="s">
        <v>265</v>
      </c>
      <c r="C581" s="2" t="s">
        <v>233</v>
      </c>
    </row>
    <row r="582" spans="1:3">
      <c r="A582" s="8">
        <v>277</v>
      </c>
      <c r="B582" s="2" t="s">
        <v>282</v>
      </c>
      <c r="C582" s="2" t="s">
        <v>233</v>
      </c>
    </row>
    <row r="583" spans="1:3">
      <c r="A583" s="8">
        <v>277</v>
      </c>
      <c r="B583" s="2" t="s">
        <v>350</v>
      </c>
      <c r="C583" s="2" t="s">
        <v>233</v>
      </c>
    </row>
    <row r="584" spans="1:3">
      <c r="A584" s="8">
        <v>276</v>
      </c>
      <c r="B584" s="2" t="s">
        <v>302</v>
      </c>
      <c r="C584" s="2" t="s">
        <v>233</v>
      </c>
    </row>
    <row r="585" spans="1:3">
      <c r="A585" s="8">
        <v>274</v>
      </c>
      <c r="B585" s="2" t="s">
        <v>266</v>
      </c>
      <c r="C585" s="2" t="s">
        <v>233</v>
      </c>
    </row>
    <row r="586" spans="1:3">
      <c r="A586" s="8">
        <v>274</v>
      </c>
      <c r="B586" s="2" t="s">
        <v>254</v>
      </c>
      <c r="C586" s="2" t="s">
        <v>233</v>
      </c>
    </row>
    <row r="587" spans="1:3">
      <c r="A587" s="8">
        <v>274</v>
      </c>
      <c r="B587" s="2" t="s">
        <v>248</v>
      </c>
      <c r="C587" s="2" t="s">
        <v>233</v>
      </c>
    </row>
    <row r="588" spans="1:3">
      <c r="A588" s="8">
        <v>273</v>
      </c>
      <c r="B588" s="2" t="s">
        <v>232</v>
      </c>
      <c r="C588" s="2" t="s">
        <v>233</v>
      </c>
    </row>
    <row r="589" spans="1:3">
      <c r="A589" s="8">
        <v>273</v>
      </c>
      <c r="B589" s="2" t="s">
        <v>260</v>
      </c>
      <c r="C589" s="2" t="s">
        <v>233</v>
      </c>
    </row>
    <row r="590" spans="1:3">
      <c r="A590" s="8">
        <v>272</v>
      </c>
      <c r="B590" s="2" t="s">
        <v>258</v>
      </c>
      <c r="C590" s="2" t="s">
        <v>233</v>
      </c>
    </row>
    <row r="591" spans="1:3">
      <c r="A591" s="8">
        <v>272</v>
      </c>
      <c r="B591" s="2" t="s">
        <v>266</v>
      </c>
      <c r="C591" s="2" t="s">
        <v>233</v>
      </c>
    </row>
    <row r="592" spans="1:3">
      <c r="A592" s="8">
        <v>272</v>
      </c>
      <c r="B592" s="2" t="s">
        <v>276</v>
      </c>
      <c r="C592" s="2" t="s">
        <v>233</v>
      </c>
    </row>
    <row r="593" spans="1:3">
      <c r="A593" s="8">
        <v>272</v>
      </c>
      <c r="B593" s="2" t="s">
        <v>265</v>
      </c>
      <c r="C593" s="2" t="s">
        <v>233</v>
      </c>
    </row>
    <row r="594" spans="1:3">
      <c r="A594" s="8">
        <v>272</v>
      </c>
      <c r="B594" s="2" t="s">
        <v>259</v>
      </c>
      <c r="C594" s="2" t="s">
        <v>233</v>
      </c>
    </row>
    <row r="595" spans="1:3">
      <c r="A595" s="8">
        <v>271</v>
      </c>
      <c r="B595" s="2" t="s">
        <v>329</v>
      </c>
      <c r="C595" s="2" t="s">
        <v>233</v>
      </c>
    </row>
    <row r="596" spans="1:3">
      <c r="A596" s="8">
        <v>271</v>
      </c>
      <c r="B596" s="2" t="s">
        <v>351</v>
      </c>
      <c r="C596" s="2" t="s">
        <v>233</v>
      </c>
    </row>
    <row r="597" spans="1:3">
      <c r="A597" s="8">
        <v>270</v>
      </c>
      <c r="B597" s="2" t="s">
        <v>260</v>
      </c>
      <c r="C597" s="2" t="s">
        <v>233</v>
      </c>
    </row>
    <row r="598" spans="1:3">
      <c r="A598" s="8">
        <v>270</v>
      </c>
      <c r="B598" s="2" t="s">
        <v>265</v>
      </c>
      <c r="C598" s="2" t="s">
        <v>233</v>
      </c>
    </row>
    <row r="599" spans="1:3">
      <c r="A599" s="8">
        <v>270</v>
      </c>
      <c r="B599" s="2" t="s">
        <v>260</v>
      </c>
      <c r="C599" s="2" t="s">
        <v>233</v>
      </c>
    </row>
    <row r="600" spans="1:3">
      <c r="A600" s="8">
        <v>269</v>
      </c>
      <c r="B600" s="2" t="s">
        <v>282</v>
      </c>
      <c r="C600" s="2" t="s">
        <v>233</v>
      </c>
    </row>
    <row r="601" spans="1:3">
      <c r="A601" s="8">
        <v>269</v>
      </c>
      <c r="B601" s="2" t="s">
        <v>282</v>
      </c>
      <c r="C601" s="2" t="s">
        <v>233</v>
      </c>
    </row>
    <row r="602" spans="1:3">
      <c r="A602" s="8">
        <v>269</v>
      </c>
      <c r="B602" s="2" t="s">
        <v>352</v>
      </c>
      <c r="C602" s="2" t="s">
        <v>233</v>
      </c>
    </row>
    <row r="603" spans="1:3">
      <c r="A603" s="8">
        <v>269</v>
      </c>
      <c r="B603" s="2" t="s">
        <v>254</v>
      </c>
      <c r="C603" s="2" t="s">
        <v>233</v>
      </c>
    </row>
    <row r="604" spans="1:3">
      <c r="A604" s="8">
        <v>269</v>
      </c>
      <c r="B604" s="2" t="s">
        <v>254</v>
      </c>
      <c r="C604" s="2" t="s">
        <v>233</v>
      </c>
    </row>
    <row r="605" spans="1:3">
      <c r="A605" s="8">
        <v>268</v>
      </c>
      <c r="B605" s="2" t="s">
        <v>353</v>
      </c>
      <c r="C605" s="2" t="s">
        <v>233</v>
      </c>
    </row>
    <row r="606" spans="1:3">
      <c r="A606" s="8">
        <v>268</v>
      </c>
      <c r="B606" s="2" t="s">
        <v>240</v>
      </c>
      <c r="C606" s="2" t="s">
        <v>233</v>
      </c>
    </row>
    <row r="607" spans="1:3">
      <c r="A607" s="8">
        <v>268</v>
      </c>
      <c r="B607" s="2" t="s">
        <v>286</v>
      </c>
      <c r="C607" s="2" t="s">
        <v>233</v>
      </c>
    </row>
    <row r="608" spans="1:3">
      <c r="A608" s="8">
        <v>268</v>
      </c>
      <c r="B608" s="2" t="s">
        <v>245</v>
      </c>
      <c r="C608" s="2" t="s">
        <v>233</v>
      </c>
    </row>
    <row r="609" spans="1:3">
      <c r="A609" s="8">
        <v>267</v>
      </c>
      <c r="B609" s="2" t="s">
        <v>254</v>
      </c>
      <c r="C609" s="2" t="s">
        <v>233</v>
      </c>
    </row>
    <row r="610" spans="1:3">
      <c r="A610" s="8">
        <v>267</v>
      </c>
      <c r="B610" s="2" t="s">
        <v>248</v>
      </c>
      <c r="C610" s="2" t="s">
        <v>233</v>
      </c>
    </row>
    <row r="611" spans="1:3">
      <c r="A611" s="8">
        <v>267</v>
      </c>
      <c r="B611" s="2" t="s">
        <v>254</v>
      </c>
      <c r="C611" s="2" t="s">
        <v>233</v>
      </c>
    </row>
    <row r="612" spans="1:3">
      <c r="A612" s="8">
        <v>266</v>
      </c>
      <c r="B612" s="2" t="s">
        <v>260</v>
      </c>
      <c r="C612" s="2" t="s">
        <v>233</v>
      </c>
    </row>
    <row r="613" spans="1:3">
      <c r="A613" s="8">
        <v>266</v>
      </c>
      <c r="B613" s="2" t="s">
        <v>248</v>
      </c>
      <c r="C613" s="2" t="s">
        <v>233</v>
      </c>
    </row>
    <row r="614" spans="1:3">
      <c r="A614" s="8">
        <v>266</v>
      </c>
      <c r="B614" s="2" t="s">
        <v>354</v>
      </c>
      <c r="C614" s="2" t="s">
        <v>233</v>
      </c>
    </row>
    <row r="615" spans="1:3">
      <c r="A615" s="8">
        <v>266</v>
      </c>
      <c r="B615" s="2" t="s">
        <v>245</v>
      </c>
      <c r="C615" s="2" t="s">
        <v>233</v>
      </c>
    </row>
    <row r="616" spans="1:3">
      <c r="A616" s="8">
        <v>264</v>
      </c>
      <c r="B616" s="2" t="s">
        <v>297</v>
      </c>
      <c r="C616" s="2" t="s">
        <v>233</v>
      </c>
    </row>
    <row r="617" spans="1:3">
      <c r="A617" s="8">
        <v>264</v>
      </c>
      <c r="B617" s="2" t="s">
        <v>254</v>
      </c>
      <c r="C617" s="2" t="s">
        <v>233</v>
      </c>
    </row>
    <row r="618" spans="1:3">
      <c r="A618" s="8">
        <v>264</v>
      </c>
      <c r="B618" s="2" t="s">
        <v>355</v>
      </c>
      <c r="C618" s="2" t="s">
        <v>233</v>
      </c>
    </row>
    <row r="619" spans="1:3">
      <c r="A619" s="8">
        <v>264</v>
      </c>
      <c r="B619" s="2" t="s">
        <v>248</v>
      </c>
      <c r="C619" s="2" t="s">
        <v>233</v>
      </c>
    </row>
    <row r="620" spans="1:3">
      <c r="A620" s="8">
        <v>263</v>
      </c>
      <c r="B620" s="2" t="s">
        <v>260</v>
      </c>
      <c r="C620" s="2" t="s">
        <v>233</v>
      </c>
    </row>
    <row r="621" spans="1:3">
      <c r="A621" s="8">
        <v>263</v>
      </c>
      <c r="B621" s="2" t="s">
        <v>248</v>
      </c>
      <c r="C621" s="2" t="s">
        <v>233</v>
      </c>
    </row>
    <row r="622" spans="1:3">
      <c r="A622" s="8">
        <v>263</v>
      </c>
      <c r="B622" s="2" t="s">
        <v>356</v>
      </c>
      <c r="C622" s="2" t="s">
        <v>233</v>
      </c>
    </row>
    <row r="623" spans="1:3">
      <c r="A623" s="8">
        <v>263</v>
      </c>
      <c r="B623" s="2" t="s">
        <v>297</v>
      </c>
      <c r="C623" s="2" t="s">
        <v>233</v>
      </c>
    </row>
    <row r="624" spans="1:3">
      <c r="A624" s="8">
        <v>263</v>
      </c>
      <c r="B624" s="2" t="s">
        <v>254</v>
      </c>
      <c r="C624" s="2" t="s">
        <v>233</v>
      </c>
    </row>
    <row r="625" spans="1:3">
      <c r="A625" s="8">
        <v>263</v>
      </c>
      <c r="B625" s="2" t="s">
        <v>265</v>
      </c>
      <c r="C625" s="2" t="s">
        <v>233</v>
      </c>
    </row>
    <row r="626" spans="1:3">
      <c r="A626" s="8">
        <v>263</v>
      </c>
      <c r="B626" s="2" t="s">
        <v>240</v>
      </c>
      <c r="C626" s="2" t="s">
        <v>233</v>
      </c>
    </row>
    <row r="627" spans="1:3">
      <c r="A627" s="8">
        <v>262</v>
      </c>
      <c r="B627" s="2" t="s">
        <v>248</v>
      </c>
      <c r="C627" s="2" t="s">
        <v>233</v>
      </c>
    </row>
    <row r="628" spans="1:3">
      <c r="A628" s="8">
        <v>262</v>
      </c>
      <c r="B628" s="2" t="s">
        <v>248</v>
      </c>
      <c r="C628" s="2" t="s">
        <v>233</v>
      </c>
    </row>
    <row r="629" spans="1:3">
      <c r="A629" s="8">
        <v>262</v>
      </c>
      <c r="B629" s="2" t="s">
        <v>262</v>
      </c>
      <c r="C629" s="2" t="s">
        <v>233</v>
      </c>
    </row>
    <row r="630" spans="1:3">
      <c r="A630" s="8">
        <v>262</v>
      </c>
      <c r="B630" s="2" t="s">
        <v>247</v>
      </c>
      <c r="C630" s="2" t="s">
        <v>233</v>
      </c>
    </row>
    <row r="631" spans="1:3">
      <c r="A631" s="8">
        <v>262</v>
      </c>
      <c r="B631" s="2" t="s">
        <v>265</v>
      </c>
      <c r="C631" s="2" t="s">
        <v>233</v>
      </c>
    </row>
    <row r="632" spans="1:3">
      <c r="A632" s="8">
        <v>262</v>
      </c>
      <c r="B632" s="2" t="s">
        <v>248</v>
      </c>
      <c r="C632" s="2" t="s">
        <v>233</v>
      </c>
    </row>
    <row r="633" spans="1:3">
      <c r="A633" s="8">
        <v>262</v>
      </c>
      <c r="B633" s="2" t="s">
        <v>270</v>
      </c>
      <c r="C633" s="2" t="s">
        <v>233</v>
      </c>
    </row>
    <row r="634" spans="1:3">
      <c r="A634" s="8">
        <v>261</v>
      </c>
      <c r="B634" s="2" t="s">
        <v>248</v>
      </c>
      <c r="C634" s="2" t="s">
        <v>233</v>
      </c>
    </row>
    <row r="635" spans="1:3">
      <c r="A635" s="8">
        <v>261</v>
      </c>
      <c r="B635" s="2" t="s">
        <v>248</v>
      </c>
      <c r="C635" s="2" t="s">
        <v>233</v>
      </c>
    </row>
    <row r="636" spans="1:3">
      <c r="A636" s="8">
        <v>261</v>
      </c>
      <c r="B636" s="2" t="s">
        <v>283</v>
      </c>
      <c r="C636" s="2" t="s">
        <v>233</v>
      </c>
    </row>
    <row r="637" spans="1:3">
      <c r="A637" s="8">
        <v>260</v>
      </c>
      <c r="B637" s="2" t="s">
        <v>243</v>
      </c>
      <c r="C637" s="2" t="s">
        <v>233</v>
      </c>
    </row>
    <row r="638" spans="1:3">
      <c r="A638" s="8">
        <v>259</v>
      </c>
      <c r="B638" s="2" t="s">
        <v>265</v>
      </c>
      <c r="C638" s="2" t="s">
        <v>233</v>
      </c>
    </row>
    <row r="639" spans="1:3">
      <c r="A639" s="8">
        <v>259</v>
      </c>
      <c r="B639" s="2" t="s">
        <v>248</v>
      </c>
      <c r="C639" s="2" t="s">
        <v>233</v>
      </c>
    </row>
    <row r="640" spans="1:3">
      <c r="A640" s="8">
        <v>258</v>
      </c>
      <c r="B640" s="2" t="s">
        <v>248</v>
      </c>
      <c r="C640" s="2" t="s">
        <v>233</v>
      </c>
    </row>
    <row r="641" spans="1:3">
      <c r="A641" s="8">
        <v>258</v>
      </c>
      <c r="B641" s="2" t="s">
        <v>260</v>
      </c>
      <c r="C641" s="2" t="s">
        <v>233</v>
      </c>
    </row>
    <row r="642" spans="1:3">
      <c r="A642" s="8">
        <v>258</v>
      </c>
      <c r="B642" s="2" t="s">
        <v>248</v>
      </c>
      <c r="C642" s="2" t="s">
        <v>233</v>
      </c>
    </row>
    <row r="643" spans="1:3">
      <c r="A643" s="8">
        <v>258</v>
      </c>
      <c r="B643" s="2" t="s">
        <v>357</v>
      </c>
      <c r="C643" s="2" t="s">
        <v>233</v>
      </c>
    </row>
    <row r="644" spans="1:3">
      <c r="A644" s="8">
        <v>258</v>
      </c>
      <c r="B644" s="2" t="s">
        <v>358</v>
      </c>
      <c r="C644" s="2" t="s">
        <v>233</v>
      </c>
    </row>
    <row r="645" spans="1:3">
      <c r="A645" s="8">
        <v>258</v>
      </c>
      <c r="B645" s="2" t="s">
        <v>248</v>
      </c>
      <c r="C645" s="2" t="s">
        <v>233</v>
      </c>
    </row>
    <row r="646" spans="1:3">
      <c r="A646" s="8">
        <v>257</v>
      </c>
      <c r="B646" s="2" t="s">
        <v>266</v>
      </c>
      <c r="C646" s="2" t="s">
        <v>233</v>
      </c>
    </row>
    <row r="647" spans="1:3">
      <c r="A647" s="8">
        <v>257</v>
      </c>
      <c r="B647" s="2" t="s">
        <v>353</v>
      </c>
      <c r="C647" s="2" t="s">
        <v>233</v>
      </c>
    </row>
    <row r="648" spans="1:3">
      <c r="A648" s="8">
        <v>256</v>
      </c>
      <c r="B648" s="2" t="s">
        <v>260</v>
      </c>
      <c r="C648" s="2" t="s">
        <v>233</v>
      </c>
    </row>
    <row r="649" spans="1:3">
      <c r="A649" s="8">
        <v>256</v>
      </c>
      <c r="B649" s="2" t="s">
        <v>245</v>
      </c>
      <c r="C649" s="2" t="s">
        <v>233</v>
      </c>
    </row>
    <row r="650" spans="1:3">
      <c r="A650" s="8">
        <v>256</v>
      </c>
      <c r="B650" s="2" t="s">
        <v>240</v>
      </c>
      <c r="C650" s="2" t="s">
        <v>233</v>
      </c>
    </row>
    <row r="651" spans="1:3">
      <c r="A651" s="8">
        <v>256</v>
      </c>
      <c r="B651" s="2" t="s">
        <v>244</v>
      </c>
      <c r="C651" s="2" t="s">
        <v>233</v>
      </c>
    </row>
    <row r="652" spans="1:3">
      <c r="A652" s="8">
        <v>255</v>
      </c>
      <c r="B652" s="2" t="s">
        <v>248</v>
      </c>
      <c r="C652" s="2" t="s">
        <v>233</v>
      </c>
    </row>
    <row r="653" spans="1:3">
      <c r="A653" s="8">
        <v>255</v>
      </c>
      <c r="B653" s="2" t="s">
        <v>245</v>
      </c>
      <c r="C653" s="2" t="s">
        <v>233</v>
      </c>
    </row>
    <row r="654" spans="1:3">
      <c r="A654" s="8">
        <v>255</v>
      </c>
      <c r="B654" s="2" t="s">
        <v>266</v>
      </c>
      <c r="C654" s="2" t="s">
        <v>233</v>
      </c>
    </row>
    <row r="655" spans="1:3">
      <c r="A655" s="8">
        <v>255</v>
      </c>
      <c r="B655" s="2" t="s">
        <v>248</v>
      </c>
      <c r="C655" s="2" t="s">
        <v>233</v>
      </c>
    </row>
    <row r="656" spans="1:3">
      <c r="A656" s="8">
        <v>254</v>
      </c>
      <c r="B656" s="2" t="s">
        <v>248</v>
      </c>
      <c r="C656" s="2" t="s">
        <v>233</v>
      </c>
    </row>
    <row r="657" spans="1:3">
      <c r="A657" s="8">
        <v>254</v>
      </c>
      <c r="B657" s="2" t="s">
        <v>282</v>
      </c>
      <c r="C657" s="2" t="s">
        <v>233</v>
      </c>
    </row>
    <row r="658" spans="1:3">
      <c r="A658" s="8">
        <v>254</v>
      </c>
      <c r="B658" s="2" t="s">
        <v>248</v>
      </c>
      <c r="C658" s="2" t="s">
        <v>233</v>
      </c>
    </row>
    <row r="659" spans="1:3">
      <c r="A659" s="8">
        <v>254</v>
      </c>
      <c r="B659" s="2" t="s">
        <v>248</v>
      </c>
      <c r="C659" s="2" t="s">
        <v>233</v>
      </c>
    </row>
    <row r="660" spans="1:3">
      <c r="A660" s="8">
        <v>253</v>
      </c>
      <c r="B660" s="2" t="s">
        <v>313</v>
      </c>
      <c r="C660" s="2" t="s">
        <v>233</v>
      </c>
    </row>
    <row r="661" spans="1:3">
      <c r="A661" s="8">
        <v>253</v>
      </c>
      <c r="B661" s="2" t="s">
        <v>268</v>
      </c>
      <c r="C661" s="2" t="s">
        <v>233</v>
      </c>
    </row>
    <row r="662" spans="1:3">
      <c r="A662" s="8">
        <v>253</v>
      </c>
      <c r="B662" s="2" t="s">
        <v>268</v>
      </c>
      <c r="C662" s="2" t="s">
        <v>233</v>
      </c>
    </row>
    <row r="663" spans="1:3">
      <c r="A663" s="8">
        <v>253</v>
      </c>
      <c r="B663" s="2" t="s">
        <v>248</v>
      </c>
      <c r="C663" s="2" t="s">
        <v>233</v>
      </c>
    </row>
    <row r="664" spans="1:3">
      <c r="A664" s="8">
        <v>252</v>
      </c>
      <c r="B664" s="2" t="s">
        <v>283</v>
      </c>
      <c r="C664" s="2" t="s">
        <v>233</v>
      </c>
    </row>
    <row r="665" spans="1:3">
      <c r="A665" s="8">
        <v>252</v>
      </c>
      <c r="B665" s="2" t="s">
        <v>248</v>
      </c>
      <c r="C665" s="2" t="s">
        <v>233</v>
      </c>
    </row>
    <row r="666" spans="1:3">
      <c r="A666" s="8">
        <v>252</v>
      </c>
      <c r="B666" s="2" t="s">
        <v>359</v>
      </c>
      <c r="C666" s="2" t="s">
        <v>233</v>
      </c>
    </row>
    <row r="667" spans="1:3">
      <c r="A667" s="8">
        <v>252</v>
      </c>
      <c r="B667" s="2" t="s">
        <v>248</v>
      </c>
      <c r="C667" s="2" t="s">
        <v>233</v>
      </c>
    </row>
    <row r="668" spans="1:3">
      <c r="A668" s="8">
        <v>252</v>
      </c>
      <c r="B668" s="2" t="s">
        <v>283</v>
      </c>
      <c r="C668" s="2" t="s">
        <v>233</v>
      </c>
    </row>
    <row r="669" spans="1:3">
      <c r="A669" s="8">
        <v>252</v>
      </c>
      <c r="B669" s="2" t="s">
        <v>282</v>
      </c>
      <c r="C669" s="2" t="s">
        <v>233</v>
      </c>
    </row>
    <row r="670" spans="1:3">
      <c r="A670" s="8">
        <v>251</v>
      </c>
      <c r="B670" s="2" t="s">
        <v>276</v>
      </c>
      <c r="C670" s="2" t="s">
        <v>233</v>
      </c>
    </row>
    <row r="671" spans="1:3">
      <c r="A671" s="8">
        <v>251</v>
      </c>
      <c r="B671" s="2" t="s">
        <v>360</v>
      </c>
      <c r="C671" s="2" t="s">
        <v>233</v>
      </c>
    </row>
    <row r="672" spans="1:3">
      <c r="A672" s="8">
        <v>251</v>
      </c>
      <c r="B672" s="2" t="s">
        <v>254</v>
      </c>
      <c r="C672" s="2" t="s">
        <v>233</v>
      </c>
    </row>
    <row r="673" spans="1:3">
      <c r="A673" s="8">
        <v>251</v>
      </c>
      <c r="B673" s="2" t="s">
        <v>248</v>
      </c>
      <c r="C673" s="2" t="s">
        <v>233</v>
      </c>
    </row>
    <row r="674" spans="1:3">
      <c r="A674" s="8">
        <v>250</v>
      </c>
      <c r="B674" s="2" t="s">
        <v>282</v>
      </c>
      <c r="C674" s="2" t="s">
        <v>233</v>
      </c>
    </row>
    <row r="675" spans="1:3">
      <c r="A675" s="8">
        <v>250</v>
      </c>
      <c r="B675" s="2" t="s">
        <v>288</v>
      </c>
      <c r="C675" s="2" t="s">
        <v>233</v>
      </c>
    </row>
    <row r="676" spans="1:3">
      <c r="A676" s="8">
        <v>250</v>
      </c>
      <c r="B676" s="2" t="s">
        <v>282</v>
      </c>
      <c r="C676" s="2" t="s">
        <v>233</v>
      </c>
    </row>
    <row r="677" spans="1:3">
      <c r="A677" s="8">
        <v>250</v>
      </c>
      <c r="B677" s="2" t="s">
        <v>245</v>
      </c>
      <c r="C677" s="2" t="s">
        <v>233</v>
      </c>
    </row>
    <row r="678" spans="1:3">
      <c r="A678" s="8">
        <v>250</v>
      </c>
      <c r="B678" s="2" t="s">
        <v>254</v>
      </c>
      <c r="C678" s="2" t="s">
        <v>233</v>
      </c>
    </row>
    <row r="679" spans="1:3">
      <c r="A679" s="8">
        <v>249</v>
      </c>
      <c r="B679" s="2" t="s">
        <v>282</v>
      </c>
      <c r="C679" s="2" t="s">
        <v>233</v>
      </c>
    </row>
    <row r="680" spans="1:3">
      <c r="A680" s="8">
        <v>248</v>
      </c>
      <c r="B680" s="2" t="s">
        <v>267</v>
      </c>
      <c r="C680" s="2" t="s">
        <v>233</v>
      </c>
    </row>
    <row r="681" spans="1:3">
      <c r="A681" s="8">
        <v>248</v>
      </c>
      <c r="B681" s="2" t="s">
        <v>248</v>
      </c>
      <c r="C681" s="2" t="s">
        <v>233</v>
      </c>
    </row>
    <row r="682" spans="1:3">
      <c r="A682" s="8">
        <v>248</v>
      </c>
      <c r="B682" s="2" t="s">
        <v>300</v>
      </c>
      <c r="C682" s="2" t="s">
        <v>233</v>
      </c>
    </row>
    <row r="683" spans="1:3">
      <c r="A683" s="8">
        <v>248</v>
      </c>
      <c r="B683" s="2" t="s">
        <v>248</v>
      </c>
      <c r="C683" s="2" t="s">
        <v>233</v>
      </c>
    </row>
    <row r="684" spans="1:3">
      <c r="A684" s="8">
        <v>248</v>
      </c>
      <c r="B684" s="2" t="s">
        <v>260</v>
      </c>
      <c r="C684" s="2" t="s">
        <v>233</v>
      </c>
    </row>
    <row r="685" spans="1:3">
      <c r="A685" s="8">
        <v>247</v>
      </c>
      <c r="B685" s="2" t="s">
        <v>260</v>
      </c>
      <c r="C685" s="2" t="s">
        <v>233</v>
      </c>
    </row>
    <row r="686" spans="1:3">
      <c r="A686" s="8">
        <v>247</v>
      </c>
      <c r="B686" s="2" t="s">
        <v>238</v>
      </c>
      <c r="C686" s="2" t="s">
        <v>233</v>
      </c>
    </row>
    <row r="687" spans="1:3">
      <c r="A687" s="8">
        <v>247</v>
      </c>
      <c r="B687" s="2" t="s">
        <v>248</v>
      </c>
      <c r="C687" s="2" t="s">
        <v>233</v>
      </c>
    </row>
    <row r="688" spans="1:3">
      <c r="A688" s="8">
        <v>246</v>
      </c>
      <c r="B688" s="2" t="s">
        <v>262</v>
      </c>
      <c r="C688" s="2" t="s">
        <v>233</v>
      </c>
    </row>
    <row r="689" spans="1:3">
      <c r="A689" s="8">
        <v>246</v>
      </c>
      <c r="B689" s="2" t="s">
        <v>254</v>
      </c>
      <c r="C689" s="2" t="s">
        <v>233</v>
      </c>
    </row>
    <row r="690" spans="1:3">
      <c r="A690" s="8">
        <v>245</v>
      </c>
      <c r="B690" s="2" t="s">
        <v>286</v>
      </c>
      <c r="C690" s="2" t="s">
        <v>233</v>
      </c>
    </row>
    <row r="691" spans="1:3">
      <c r="A691" s="8">
        <v>245</v>
      </c>
      <c r="B691" s="2" t="s">
        <v>261</v>
      </c>
      <c r="C691" s="2" t="s">
        <v>361</v>
      </c>
    </row>
    <row r="692" spans="1:3">
      <c r="A692" s="8">
        <v>244</v>
      </c>
      <c r="B692" s="2" t="s">
        <v>265</v>
      </c>
      <c r="C692" s="2" t="s">
        <v>233</v>
      </c>
    </row>
    <row r="693" spans="1:3">
      <c r="A693" s="8">
        <v>244</v>
      </c>
      <c r="B693" s="2" t="s">
        <v>286</v>
      </c>
      <c r="C693" s="2" t="s">
        <v>233</v>
      </c>
    </row>
    <row r="694" spans="1:3">
      <c r="A694" s="8">
        <v>244</v>
      </c>
      <c r="B694" s="2" t="s">
        <v>240</v>
      </c>
      <c r="C694" s="2" t="s">
        <v>233</v>
      </c>
    </row>
    <row r="695" spans="1:3">
      <c r="A695" s="8">
        <v>244</v>
      </c>
      <c r="B695" s="2" t="s">
        <v>268</v>
      </c>
      <c r="C695" s="2" t="s">
        <v>233</v>
      </c>
    </row>
    <row r="696" spans="1:3">
      <c r="A696" s="8">
        <v>244</v>
      </c>
      <c r="B696" s="2" t="s">
        <v>238</v>
      </c>
      <c r="C696" s="2" t="s">
        <v>233</v>
      </c>
    </row>
    <row r="697" spans="1:3">
      <c r="A697" s="8">
        <v>243</v>
      </c>
      <c r="B697" s="2" t="s">
        <v>244</v>
      </c>
      <c r="C697" s="2" t="s">
        <v>233</v>
      </c>
    </row>
    <row r="698" spans="1:3">
      <c r="A698" s="8">
        <v>243</v>
      </c>
      <c r="B698" s="2" t="s">
        <v>241</v>
      </c>
      <c r="C698" s="2" t="s">
        <v>233</v>
      </c>
    </row>
    <row r="699" spans="1:3">
      <c r="A699" s="8">
        <v>243</v>
      </c>
      <c r="B699" s="2" t="s">
        <v>287</v>
      </c>
      <c r="C699" s="2" t="s">
        <v>233</v>
      </c>
    </row>
    <row r="700" spans="1:3">
      <c r="A700" s="8">
        <v>242</v>
      </c>
      <c r="B700" s="2" t="s">
        <v>313</v>
      </c>
      <c r="C700" s="2" t="s">
        <v>233</v>
      </c>
    </row>
    <row r="701" spans="1:3">
      <c r="A701" s="8">
        <v>242</v>
      </c>
      <c r="B701" s="2" t="s">
        <v>254</v>
      </c>
      <c r="C701" s="2" t="s">
        <v>233</v>
      </c>
    </row>
    <row r="702" spans="1:3">
      <c r="A702" s="8">
        <v>242</v>
      </c>
      <c r="B702" s="2" t="s">
        <v>282</v>
      </c>
      <c r="C702" s="2" t="s">
        <v>233</v>
      </c>
    </row>
    <row r="703" spans="1:3">
      <c r="A703" s="8">
        <v>242</v>
      </c>
      <c r="B703" s="2" t="s">
        <v>300</v>
      </c>
      <c r="C703" s="2" t="s">
        <v>233</v>
      </c>
    </row>
    <row r="704" spans="1:3">
      <c r="A704" s="8">
        <v>242</v>
      </c>
      <c r="B704" s="2" t="s">
        <v>266</v>
      </c>
      <c r="C704" s="2" t="s">
        <v>233</v>
      </c>
    </row>
    <row r="705" spans="1:3">
      <c r="A705" s="8">
        <v>240</v>
      </c>
      <c r="B705" s="2" t="s">
        <v>286</v>
      </c>
      <c r="C705" s="2" t="s">
        <v>233</v>
      </c>
    </row>
    <row r="706" spans="1:3">
      <c r="A706" s="8">
        <v>239</v>
      </c>
      <c r="B706" s="2" t="s">
        <v>355</v>
      </c>
      <c r="C706" s="2" t="s">
        <v>233</v>
      </c>
    </row>
    <row r="707" spans="1:3">
      <c r="A707" s="8">
        <v>238</v>
      </c>
      <c r="B707" s="2" t="s">
        <v>260</v>
      </c>
      <c r="C707" s="2" t="s">
        <v>233</v>
      </c>
    </row>
    <row r="708" spans="1:3">
      <c r="A708" s="8">
        <v>238</v>
      </c>
      <c r="B708" s="2" t="s">
        <v>260</v>
      </c>
      <c r="C708" s="2" t="s">
        <v>233</v>
      </c>
    </row>
    <row r="709" spans="1:3">
      <c r="A709" s="8">
        <v>238</v>
      </c>
      <c r="B709" s="2" t="s">
        <v>254</v>
      </c>
      <c r="C709" s="2" t="s">
        <v>233</v>
      </c>
    </row>
    <row r="710" spans="1:3">
      <c r="A710" s="8">
        <v>238</v>
      </c>
      <c r="B710" s="2" t="s">
        <v>240</v>
      </c>
      <c r="C710" s="2" t="s">
        <v>233</v>
      </c>
    </row>
    <row r="711" spans="1:3">
      <c r="A711" s="8">
        <v>237</v>
      </c>
      <c r="B711" s="2" t="s">
        <v>283</v>
      </c>
      <c r="C711" s="2" t="s">
        <v>233</v>
      </c>
    </row>
    <row r="712" spans="1:3">
      <c r="A712" s="8">
        <v>237</v>
      </c>
      <c r="B712" s="2" t="s">
        <v>254</v>
      </c>
      <c r="C712" s="2" t="s">
        <v>233</v>
      </c>
    </row>
    <row r="713" spans="1:3">
      <c r="A713" s="8">
        <v>237</v>
      </c>
      <c r="B713" s="2" t="s">
        <v>248</v>
      </c>
      <c r="C713" s="2" t="s">
        <v>233</v>
      </c>
    </row>
    <row r="714" spans="1:3">
      <c r="A714" s="8">
        <v>237</v>
      </c>
      <c r="B714" s="2" t="s">
        <v>248</v>
      </c>
      <c r="C714" s="2" t="s">
        <v>233</v>
      </c>
    </row>
    <row r="715" spans="1:3">
      <c r="A715" s="8">
        <v>237</v>
      </c>
      <c r="B715" s="2" t="s">
        <v>245</v>
      </c>
      <c r="C715" s="2" t="s">
        <v>233</v>
      </c>
    </row>
    <row r="716" spans="1:3">
      <c r="A716" s="8">
        <v>236</v>
      </c>
      <c r="B716" s="2" t="s">
        <v>248</v>
      </c>
      <c r="C716" s="2" t="s">
        <v>233</v>
      </c>
    </row>
    <row r="717" spans="1:3">
      <c r="A717" s="8">
        <v>236</v>
      </c>
      <c r="B717" s="2" t="s">
        <v>248</v>
      </c>
      <c r="C717" s="2" t="s">
        <v>233</v>
      </c>
    </row>
    <row r="718" spans="1:3">
      <c r="A718" s="8">
        <v>236</v>
      </c>
      <c r="B718" s="2" t="s">
        <v>254</v>
      </c>
      <c r="C718" s="2" t="s">
        <v>233</v>
      </c>
    </row>
    <row r="719" spans="1:3">
      <c r="A719" s="8">
        <v>235</v>
      </c>
      <c r="B719" s="2" t="s">
        <v>240</v>
      </c>
      <c r="C719" s="2" t="s">
        <v>233</v>
      </c>
    </row>
    <row r="720" spans="1:3">
      <c r="A720" s="8">
        <v>235</v>
      </c>
      <c r="B720" s="2" t="s">
        <v>260</v>
      </c>
      <c r="C720" s="2" t="s">
        <v>233</v>
      </c>
    </row>
    <row r="721" spans="1:3">
      <c r="A721" s="8">
        <v>235</v>
      </c>
      <c r="B721" s="2" t="s">
        <v>245</v>
      </c>
      <c r="C721" s="2" t="s">
        <v>233</v>
      </c>
    </row>
    <row r="722" spans="1:3">
      <c r="A722" s="8">
        <v>235</v>
      </c>
      <c r="B722" s="2" t="s">
        <v>260</v>
      </c>
      <c r="C722" s="2" t="s">
        <v>233</v>
      </c>
    </row>
    <row r="723" spans="1:3">
      <c r="A723" s="8">
        <v>234</v>
      </c>
      <c r="B723" s="2" t="s">
        <v>248</v>
      </c>
      <c r="C723" s="2" t="s">
        <v>233</v>
      </c>
    </row>
    <row r="724" spans="1:3">
      <c r="A724" s="8">
        <v>234</v>
      </c>
      <c r="B724" s="2" t="s">
        <v>248</v>
      </c>
      <c r="C724" s="2" t="s">
        <v>233</v>
      </c>
    </row>
    <row r="725" spans="1:3">
      <c r="A725" s="8">
        <v>234</v>
      </c>
      <c r="B725" s="2" t="s">
        <v>248</v>
      </c>
      <c r="C725" s="2" t="s">
        <v>233</v>
      </c>
    </row>
    <row r="726" spans="1:3">
      <c r="A726" s="8">
        <v>234</v>
      </c>
      <c r="B726" s="2" t="s">
        <v>245</v>
      </c>
      <c r="C726" s="2" t="s">
        <v>233</v>
      </c>
    </row>
    <row r="727" spans="1:3">
      <c r="A727" s="8">
        <v>233</v>
      </c>
      <c r="B727" s="2" t="s">
        <v>362</v>
      </c>
      <c r="C727" s="2" t="s">
        <v>233</v>
      </c>
    </row>
    <row r="728" spans="1:3">
      <c r="A728" s="8">
        <v>233</v>
      </c>
      <c r="B728" s="2" t="s">
        <v>248</v>
      </c>
      <c r="C728" s="2" t="s">
        <v>233</v>
      </c>
    </row>
    <row r="729" spans="1:3">
      <c r="A729" s="8">
        <v>233</v>
      </c>
      <c r="B729" s="2" t="s">
        <v>285</v>
      </c>
      <c r="C729" s="2" t="s">
        <v>233</v>
      </c>
    </row>
    <row r="730" spans="1:3">
      <c r="A730" s="8">
        <v>232</v>
      </c>
      <c r="B730" s="2" t="s">
        <v>363</v>
      </c>
      <c r="C730" s="2" t="s">
        <v>233</v>
      </c>
    </row>
    <row r="731" spans="1:3">
      <c r="A731" s="8">
        <v>232</v>
      </c>
      <c r="B731" s="2" t="s">
        <v>248</v>
      </c>
      <c r="C731" s="2" t="s">
        <v>233</v>
      </c>
    </row>
    <row r="732" spans="1:3">
      <c r="A732" s="8">
        <v>232</v>
      </c>
      <c r="B732" s="2" t="s">
        <v>261</v>
      </c>
      <c r="C732" s="2" t="s">
        <v>361</v>
      </c>
    </row>
    <row r="733" spans="1:3">
      <c r="A733" s="8">
        <v>232</v>
      </c>
      <c r="B733" s="2" t="s">
        <v>266</v>
      </c>
      <c r="C733" s="2" t="s">
        <v>233</v>
      </c>
    </row>
    <row r="734" spans="1:3">
      <c r="A734" s="8">
        <v>231</v>
      </c>
      <c r="B734" s="2" t="s">
        <v>307</v>
      </c>
      <c r="C734" s="2" t="s">
        <v>233</v>
      </c>
    </row>
    <row r="735" spans="1:3">
      <c r="A735" s="8">
        <v>231</v>
      </c>
      <c r="B735" s="2" t="s">
        <v>364</v>
      </c>
      <c r="C735" s="2" t="s">
        <v>233</v>
      </c>
    </row>
    <row r="736" spans="1:3">
      <c r="A736" s="8">
        <v>231</v>
      </c>
      <c r="B736" s="2" t="s">
        <v>238</v>
      </c>
      <c r="C736" s="2" t="s">
        <v>233</v>
      </c>
    </row>
    <row r="737" spans="1:3">
      <c r="A737" s="8">
        <v>231</v>
      </c>
      <c r="B737" s="2" t="s">
        <v>248</v>
      </c>
      <c r="C737" s="2" t="s">
        <v>233</v>
      </c>
    </row>
    <row r="738" spans="1:3">
      <c r="A738" s="8">
        <v>231</v>
      </c>
      <c r="B738" s="2" t="s">
        <v>248</v>
      </c>
      <c r="C738" s="2" t="s">
        <v>233</v>
      </c>
    </row>
    <row r="739" spans="1:3">
      <c r="A739" s="8">
        <v>230</v>
      </c>
      <c r="B739" s="2" t="s">
        <v>245</v>
      </c>
      <c r="C739" s="2" t="s">
        <v>233</v>
      </c>
    </row>
    <row r="740" spans="1:3">
      <c r="A740" s="8">
        <v>229</v>
      </c>
      <c r="B740" s="2" t="s">
        <v>365</v>
      </c>
      <c r="C740" s="2" t="s">
        <v>233</v>
      </c>
    </row>
    <row r="741" spans="1:3">
      <c r="A741" s="8">
        <v>229</v>
      </c>
      <c r="B741" s="2" t="s">
        <v>282</v>
      </c>
      <c r="C741" s="2" t="s">
        <v>233</v>
      </c>
    </row>
    <row r="742" spans="1:3">
      <c r="A742" s="8">
        <v>229</v>
      </c>
      <c r="B742" s="2" t="s">
        <v>244</v>
      </c>
      <c r="C742" s="2" t="s">
        <v>233</v>
      </c>
    </row>
    <row r="743" spans="1:3">
      <c r="A743" s="8">
        <v>228</v>
      </c>
      <c r="B743" s="2" t="s">
        <v>265</v>
      </c>
      <c r="C743" s="2" t="s">
        <v>233</v>
      </c>
    </row>
    <row r="744" spans="1:3">
      <c r="A744" s="8">
        <v>228</v>
      </c>
      <c r="B744" s="2" t="s">
        <v>282</v>
      </c>
      <c r="C744" s="2" t="s">
        <v>233</v>
      </c>
    </row>
    <row r="745" spans="1:3">
      <c r="A745" s="8">
        <v>227</v>
      </c>
      <c r="B745" s="2" t="s">
        <v>248</v>
      </c>
      <c r="C745" s="2" t="s">
        <v>233</v>
      </c>
    </row>
    <row r="746" spans="1:3">
      <c r="A746" s="8">
        <v>227</v>
      </c>
      <c r="B746" s="2" t="s">
        <v>248</v>
      </c>
      <c r="C746" s="2" t="s">
        <v>233</v>
      </c>
    </row>
    <row r="747" spans="1:3">
      <c r="A747" s="8">
        <v>227</v>
      </c>
      <c r="B747" s="2" t="s">
        <v>246</v>
      </c>
      <c r="C747" s="2" t="s">
        <v>233</v>
      </c>
    </row>
    <row r="748" spans="1:3">
      <c r="A748" s="8">
        <v>226</v>
      </c>
      <c r="B748" s="2" t="s">
        <v>254</v>
      </c>
      <c r="C748" s="2" t="s">
        <v>233</v>
      </c>
    </row>
    <row r="749" spans="1:3">
      <c r="A749" s="8">
        <v>226</v>
      </c>
      <c r="B749" s="2" t="s">
        <v>366</v>
      </c>
      <c r="C749" s="2" t="s">
        <v>233</v>
      </c>
    </row>
    <row r="750" spans="1:3">
      <c r="A750" s="8">
        <v>226</v>
      </c>
      <c r="B750" s="2" t="s">
        <v>367</v>
      </c>
      <c r="C750" s="2" t="s">
        <v>233</v>
      </c>
    </row>
    <row r="751" spans="1:3">
      <c r="A751" s="8">
        <v>226</v>
      </c>
      <c r="B751" s="2" t="s">
        <v>368</v>
      </c>
      <c r="C751" s="2" t="s">
        <v>233</v>
      </c>
    </row>
    <row r="752" spans="1:3">
      <c r="A752" s="8">
        <v>226</v>
      </c>
      <c r="B752" s="2" t="s">
        <v>297</v>
      </c>
      <c r="C752" s="2" t="s">
        <v>233</v>
      </c>
    </row>
    <row r="753" spans="1:3">
      <c r="A753" s="8">
        <v>225</v>
      </c>
      <c r="B753" s="2" t="s">
        <v>265</v>
      </c>
      <c r="C753" s="2" t="s">
        <v>233</v>
      </c>
    </row>
    <row r="754" spans="1:3">
      <c r="A754" s="8">
        <v>225</v>
      </c>
      <c r="B754" s="2" t="s">
        <v>248</v>
      </c>
      <c r="C754" s="2" t="s">
        <v>233</v>
      </c>
    </row>
    <row r="755" spans="1:3">
      <c r="A755" s="8">
        <v>225</v>
      </c>
      <c r="B755" s="2" t="s">
        <v>251</v>
      </c>
      <c r="C755" s="2" t="s">
        <v>233</v>
      </c>
    </row>
    <row r="756" spans="1:3">
      <c r="A756" s="8">
        <v>225</v>
      </c>
      <c r="B756" s="2" t="s">
        <v>339</v>
      </c>
      <c r="C756" s="2" t="s">
        <v>233</v>
      </c>
    </row>
    <row r="757" spans="1:3">
      <c r="A757" s="8">
        <v>225</v>
      </c>
      <c r="B757" s="2" t="s">
        <v>248</v>
      </c>
      <c r="C757" s="2" t="s">
        <v>233</v>
      </c>
    </row>
    <row r="758" spans="1:3">
      <c r="A758" s="8">
        <v>224</v>
      </c>
      <c r="B758" s="2" t="s">
        <v>283</v>
      </c>
      <c r="C758" s="2" t="s">
        <v>233</v>
      </c>
    </row>
    <row r="759" spans="1:3">
      <c r="A759" s="8">
        <v>224</v>
      </c>
      <c r="B759" s="2" t="s">
        <v>369</v>
      </c>
      <c r="C759" s="2" t="s">
        <v>233</v>
      </c>
    </row>
    <row r="760" spans="1:3">
      <c r="A760" s="8">
        <v>223</v>
      </c>
      <c r="B760" s="2" t="s">
        <v>248</v>
      </c>
      <c r="C760" s="2" t="s">
        <v>233</v>
      </c>
    </row>
    <row r="761" spans="1:3">
      <c r="A761" s="8">
        <v>223</v>
      </c>
      <c r="B761" s="2" t="s">
        <v>248</v>
      </c>
      <c r="C761" s="2" t="s">
        <v>233</v>
      </c>
    </row>
    <row r="762" spans="1:3">
      <c r="A762" s="8">
        <v>223</v>
      </c>
      <c r="B762" s="2" t="s">
        <v>248</v>
      </c>
      <c r="C762" s="2" t="s">
        <v>233</v>
      </c>
    </row>
    <row r="763" spans="1:3">
      <c r="A763" s="8">
        <v>223</v>
      </c>
      <c r="B763" s="2" t="s">
        <v>254</v>
      </c>
      <c r="C763" s="2" t="s">
        <v>233</v>
      </c>
    </row>
    <row r="764" spans="1:3">
      <c r="A764" s="8">
        <v>222</v>
      </c>
      <c r="B764" s="2" t="s">
        <v>282</v>
      </c>
      <c r="C764" s="2" t="s">
        <v>233</v>
      </c>
    </row>
    <row r="765" spans="1:3">
      <c r="A765" s="8">
        <v>222</v>
      </c>
      <c r="B765" s="2" t="s">
        <v>326</v>
      </c>
      <c r="C765" s="2" t="s">
        <v>233</v>
      </c>
    </row>
    <row r="766" spans="1:3">
      <c r="A766" s="8">
        <v>222</v>
      </c>
      <c r="B766" s="2" t="s">
        <v>286</v>
      </c>
      <c r="C766" s="2" t="s">
        <v>233</v>
      </c>
    </row>
    <row r="767" spans="1:3">
      <c r="A767" s="8">
        <v>222</v>
      </c>
      <c r="B767" s="2" t="s">
        <v>248</v>
      </c>
      <c r="C767" s="2" t="s">
        <v>233</v>
      </c>
    </row>
    <row r="768" spans="1:3">
      <c r="A768" s="8">
        <v>222</v>
      </c>
      <c r="B768" s="2" t="s">
        <v>258</v>
      </c>
      <c r="C768" s="2" t="s">
        <v>233</v>
      </c>
    </row>
    <row r="769" spans="1:3">
      <c r="A769" s="8">
        <v>222</v>
      </c>
      <c r="B769" s="2" t="s">
        <v>260</v>
      </c>
      <c r="C769" s="2" t="s">
        <v>233</v>
      </c>
    </row>
    <row r="770" spans="1:3">
      <c r="A770" s="8">
        <v>222</v>
      </c>
      <c r="B770" s="2" t="s">
        <v>272</v>
      </c>
      <c r="C770" s="2" t="s">
        <v>233</v>
      </c>
    </row>
    <row r="771" spans="1:3">
      <c r="A771" s="8">
        <v>222</v>
      </c>
      <c r="B771" s="2" t="s">
        <v>248</v>
      </c>
      <c r="C771" s="2" t="s">
        <v>233</v>
      </c>
    </row>
    <row r="772" spans="1:3">
      <c r="A772" s="8">
        <v>222</v>
      </c>
      <c r="B772" s="2" t="s">
        <v>248</v>
      </c>
      <c r="C772" s="2" t="s">
        <v>233</v>
      </c>
    </row>
    <row r="773" spans="1:3">
      <c r="A773" s="8">
        <v>222</v>
      </c>
      <c r="B773" s="2" t="s">
        <v>370</v>
      </c>
      <c r="C773" s="2" t="s">
        <v>233</v>
      </c>
    </row>
    <row r="774" spans="1:3">
      <c r="A774" s="8">
        <v>221</v>
      </c>
      <c r="B774" s="2" t="s">
        <v>285</v>
      </c>
      <c r="C774" s="2" t="s">
        <v>233</v>
      </c>
    </row>
    <row r="775" spans="1:3">
      <c r="A775" s="8">
        <v>221</v>
      </c>
      <c r="B775" s="2" t="s">
        <v>282</v>
      </c>
      <c r="C775" s="2" t="s">
        <v>233</v>
      </c>
    </row>
    <row r="776" spans="1:3">
      <c r="A776" s="8">
        <v>219</v>
      </c>
      <c r="B776" s="2" t="s">
        <v>371</v>
      </c>
      <c r="C776" s="2" t="s">
        <v>233</v>
      </c>
    </row>
    <row r="777" spans="1:3">
      <c r="A777" s="8">
        <v>219</v>
      </c>
      <c r="B777" s="2" t="s">
        <v>254</v>
      </c>
      <c r="C777" s="2" t="s">
        <v>233</v>
      </c>
    </row>
    <row r="778" spans="1:3">
      <c r="A778" s="8">
        <v>219</v>
      </c>
      <c r="B778" s="2" t="s">
        <v>372</v>
      </c>
      <c r="C778" s="2" t="s">
        <v>233</v>
      </c>
    </row>
    <row r="779" spans="1:3">
      <c r="A779" s="8">
        <v>219</v>
      </c>
      <c r="B779" s="2" t="s">
        <v>248</v>
      </c>
      <c r="C779" s="2" t="s">
        <v>233</v>
      </c>
    </row>
    <row r="780" spans="1:3">
      <c r="A780" s="8">
        <v>218</v>
      </c>
      <c r="B780" s="2" t="s">
        <v>295</v>
      </c>
      <c r="C780" s="2" t="s">
        <v>233</v>
      </c>
    </row>
    <row r="781" spans="1:3">
      <c r="A781" s="8">
        <v>218</v>
      </c>
      <c r="B781" s="2" t="s">
        <v>248</v>
      </c>
      <c r="C781" s="2" t="s">
        <v>233</v>
      </c>
    </row>
    <row r="782" spans="1:3">
      <c r="A782" s="8">
        <v>218</v>
      </c>
      <c r="B782" s="2" t="s">
        <v>283</v>
      </c>
      <c r="C782" s="2" t="s">
        <v>233</v>
      </c>
    </row>
    <row r="783" spans="1:3">
      <c r="A783" s="8">
        <v>217</v>
      </c>
      <c r="B783" s="2" t="s">
        <v>260</v>
      </c>
      <c r="C783" s="2" t="s">
        <v>233</v>
      </c>
    </row>
    <row r="784" spans="1:3">
      <c r="A784" s="8">
        <v>217</v>
      </c>
      <c r="B784" s="2" t="s">
        <v>245</v>
      </c>
      <c r="C784" s="2" t="s">
        <v>233</v>
      </c>
    </row>
    <row r="785" spans="1:3">
      <c r="A785" s="8">
        <v>217</v>
      </c>
      <c r="B785" s="2" t="s">
        <v>359</v>
      </c>
      <c r="C785" s="2" t="s">
        <v>233</v>
      </c>
    </row>
    <row r="786" spans="1:3">
      <c r="A786" s="8">
        <v>217</v>
      </c>
      <c r="B786" s="2" t="s">
        <v>266</v>
      </c>
      <c r="C786" s="2" t="s">
        <v>233</v>
      </c>
    </row>
    <row r="787" spans="1:3">
      <c r="A787" s="8">
        <v>216</v>
      </c>
      <c r="B787" s="2" t="s">
        <v>266</v>
      </c>
      <c r="C787" s="2" t="s">
        <v>233</v>
      </c>
    </row>
    <row r="788" spans="1:3">
      <c r="A788" s="8">
        <v>215</v>
      </c>
      <c r="B788" s="2" t="s">
        <v>282</v>
      </c>
      <c r="C788" s="2" t="s">
        <v>233</v>
      </c>
    </row>
    <row r="789" spans="1:3">
      <c r="A789" s="8">
        <v>215</v>
      </c>
      <c r="B789" s="2" t="s">
        <v>260</v>
      </c>
      <c r="C789" s="2" t="s">
        <v>233</v>
      </c>
    </row>
    <row r="790" spans="1:3">
      <c r="A790" s="8">
        <v>215</v>
      </c>
      <c r="B790" s="2" t="s">
        <v>373</v>
      </c>
      <c r="C790" s="2" t="s">
        <v>233</v>
      </c>
    </row>
    <row r="791" spans="1:3">
      <c r="A791" s="8">
        <v>215</v>
      </c>
      <c r="B791" s="2" t="s">
        <v>374</v>
      </c>
      <c r="C791" s="2" t="s">
        <v>233</v>
      </c>
    </row>
    <row r="792" spans="1:3">
      <c r="A792" s="8">
        <v>215</v>
      </c>
      <c r="B792" s="2" t="s">
        <v>245</v>
      </c>
      <c r="C792" s="2" t="s">
        <v>233</v>
      </c>
    </row>
    <row r="793" spans="1:3">
      <c r="A793" s="8">
        <v>214</v>
      </c>
      <c r="B793" s="2" t="s">
        <v>282</v>
      </c>
      <c r="C793" s="2" t="s">
        <v>233</v>
      </c>
    </row>
    <row r="794" spans="1:3">
      <c r="A794" s="8">
        <v>214</v>
      </c>
      <c r="B794" s="2" t="s">
        <v>264</v>
      </c>
      <c r="C794" s="2" t="s">
        <v>233</v>
      </c>
    </row>
    <row r="795" spans="1:3">
      <c r="A795" s="8">
        <v>214</v>
      </c>
      <c r="B795" s="2" t="s">
        <v>245</v>
      </c>
      <c r="C795" s="2" t="s">
        <v>233</v>
      </c>
    </row>
    <row r="796" spans="1:3">
      <c r="A796" s="8">
        <v>213</v>
      </c>
      <c r="B796" s="2" t="s">
        <v>248</v>
      </c>
      <c r="C796" s="2" t="s">
        <v>233</v>
      </c>
    </row>
    <row r="797" spans="1:3">
      <c r="A797" s="8">
        <v>213</v>
      </c>
      <c r="B797" s="2" t="s">
        <v>245</v>
      </c>
      <c r="C797" s="2" t="s">
        <v>233</v>
      </c>
    </row>
    <row r="798" spans="1:3">
      <c r="A798" s="8">
        <v>213</v>
      </c>
      <c r="B798" s="2" t="s">
        <v>282</v>
      </c>
      <c r="C798" s="2" t="s">
        <v>233</v>
      </c>
    </row>
    <row r="799" spans="1:3">
      <c r="A799" s="8">
        <v>213</v>
      </c>
      <c r="B799" s="2" t="s">
        <v>254</v>
      </c>
      <c r="C799" s="2" t="s">
        <v>233</v>
      </c>
    </row>
    <row r="800" spans="1:3">
      <c r="A800" s="8">
        <v>213</v>
      </c>
      <c r="B800" s="2" t="s">
        <v>276</v>
      </c>
      <c r="C800" s="2" t="s">
        <v>233</v>
      </c>
    </row>
    <row r="801" spans="1:3">
      <c r="A801" s="8">
        <v>213</v>
      </c>
      <c r="B801" s="2" t="s">
        <v>238</v>
      </c>
      <c r="C801" s="2" t="s">
        <v>233</v>
      </c>
    </row>
    <row r="802" spans="1:3">
      <c r="A802" s="8">
        <v>213</v>
      </c>
      <c r="B802" s="2" t="s">
        <v>248</v>
      </c>
      <c r="C802" s="2" t="s">
        <v>233</v>
      </c>
    </row>
    <row r="803" spans="1:3">
      <c r="A803" s="8">
        <v>212</v>
      </c>
      <c r="B803" s="2" t="s">
        <v>260</v>
      </c>
      <c r="C803" s="2" t="s">
        <v>233</v>
      </c>
    </row>
    <row r="804" spans="1:3">
      <c r="A804" s="8">
        <v>212</v>
      </c>
      <c r="B804" s="2" t="s">
        <v>375</v>
      </c>
      <c r="C804" s="2" t="s">
        <v>233</v>
      </c>
    </row>
    <row r="805" spans="1:3">
      <c r="A805" s="8">
        <v>212</v>
      </c>
      <c r="B805" s="2" t="s">
        <v>245</v>
      </c>
      <c r="C805" s="2" t="s">
        <v>233</v>
      </c>
    </row>
    <row r="806" spans="1:3">
      <c r="A806" s="8">
        <v>212</v>
      </c>
      <c r="B806" s="2" t="s">
        <v>254</v>
      </c>
      <c r="C806" s="2" t="s">
        <v>233</v>
      </c>
    </row>
    <row r="807" spans="1:3">
      <c r="A807" s="8">
        <v>212</v>
      </c>
      <c r="B807" s="2" t="s">
        <v>248</v>
      </c>
      <c r="C807" s="2" t="s">
        <v>233</v>
      </c>
    </row>
    <row r="808" spans="1:3">
      <c r="A808" s="8">
        <v>212</v>
      </c>
      <c r="B808" s="2" t="s">
        <v>286</v>
      </c>
      <c r="C808" s="2" t="s">
        <v>233</v>
      </c>
    </row>
    <row r="809" spans="1:3">
      <c r="A809" s="8">
        <v>212</v>
      </c>
      <c r="B809" s="2" t="s">
        <v>248</v>
      </c>
      <c r="C809" s="2" t="s">
        <v>233</v>
      </c>
    </row>
    <row r="810" spans="1:3">
      <c r="A810" s="8">
        <v>212</v>
      </c>
      <c r="B810" s="2" t="s">
        <v>248</v>
      </c>
      <c r="C810" s="2" t="s">
        <v>233</v>
      </c>
    </row>
    <row r="811" spans="1:3">
      <c r="A811" s="8">
        <v>212</v>
      </c>
      <c r="B811" s="2" t="s">
        <v>340</v>
      </c>
      <c r="C811" s="2" t="s">
        <v>233</v>
      </c>
    </row>
    <row r="812" spans="1:3">
      <c r="A812" s="8">
        <v>212</v>
      </c>
      <c r="B812" s="2" t="s">
        <v>238</v>
      </c>
      <c r="C812" s="2" t="s">
        <v>233</v>
      </c>
    </row>
    <row r="813" spans="1:3">
      <c r="A813" s="8">
        <v>211</v>
      </c>
      <c r="B813" s="2" t="s">
        <v>286</v>
      </c>
      <c r="C813" s="2" t="s">
        <v>233</v>
      </c>
    </row>
    <row r="814" spans="1:3">
      <c r="A814" s="8">
        <v>211</v>
      </c>
      <c r="B814" s="2" t="s">
        <v>254</v>
      </c>
      <c r="C814" s="2" t="s">
        <v>233</v>
      </c>
    </row>
    <row r="815" spans="1:3">
      <c r="A815" s="8">
        <v>211</v>
      </c>
      <c r="B815" s="2" t="s">
        <v>265</v>
      </c>
      <c r="C815" s="2" t="s">
        <v>233</v>
      </c>
    </row>
    <row r="816" spans="1:3">
      <c r="A816" s="8">
        <v>211</v>
      </c>
      <c r="B816" s="2" t="s">
        <v>260</v>
      </c>
      <c r="C816" s="2" t="s">
        <v>233</v>
      </c>
    </row>
    <row r="817" spans="1:3">
      <c r="A817" s="8">
        <v>211</v>
      </c>
      <c r="B817" s="2" t="s">
        <v>283</v>
      </c>
      <c r="C817" s="2" t="s">
        <v>233</v>
      </c>
    </row>
    <row r="818" spans="1:3">
      <c r="A818" s="8">
        <v>211</v>
      </c>
      <c r="B818" s="2" t="s">
        <v>248</v>
      </c>
      <c r="C818" s="2" t="s">
        <v>233</v>
      </c>
    </row>
    <row r="819" spans="1:3">
      <c r="A819" s="8">
        <v>211</v>
      </c>
      <c r="B819" s="2" t="s">
        <v>265</v>
      </c>
      <c r="C819" s="2" t="s">
        <v>233</v>
      </c>
    </row>
    <row r="820" spans="1:3">
      <c r="A820" s="8">
        <v>211</v>
      </c>
      <c r="B820" s="2" t="s">
        <v>287</v>
      </c>
      <c r="C820" s="2" t="s">
        <v>233</v>
      </c>
    </row>
    <row r="821" spans="1:3">
      <c r="A821" s="8">
        <v>210</v>
      </c>
      <c r="B821" s="2" t="s">
        <v>260</v>
      </c>
      <c r="C821" s="2" t="s">
        <v>233</v>
      </c>
    </row>
    <row r="822" spans="1:3">
      <c r="A822" s="8">
        <v>210</v>
      </c>
      <c r="B822" s="2" t="s">
        <v>248</v>
      </c>
      <c r="C822" s="2" t="s">
        <v>233</v>
      </c>
    </row>
    <row r="823" spans="1:3">
      <c r="A823" s="8">
        <v>210</v>
      </c>
      <c r="B823" s="2" t="s">
        <v>244</v>
      </c>
      <c r="C823" s="2" t="s">
        <v>233</v>
      </c>
    </row>
    <row r="824" spans="1:3">
      <c r="A824" s="8">
        <v>210</v>
      </c>
      <c r="B824" s="2" t="s">
        <v>260</v>
      </c>
      <c r="C824" s="2" t="s">
        <v>233</v>
      </c>
    </row>
    <row r="825" spans="1:3">
      <c r="A825" s="8">
        <v>210</v>
      </c>
      <c r="B825" s="2" t="s">
        <v>260</v>
      </c>
      <c r="C825" s="2" t="s">
        <v>233</v>
      </c>
    </row>
    <row r="826" spans="1:3">
      <c r="A826" s="8">
        <v>209</v>
      </c>
      <c r="B826" s="2" t="s">
        <v>245</v>
      </c>
      <c r="C826" s="2" t="s">
        <v>233</v>
      </c>
    </row>
    <row r="827" spans="1:3">
      <c r="A827" s="8">
        <v>209</v>
      </c>
      <c r="B827" s="2" t="s">
        <v>269</v>
      </c>
      <c r="C827" s="2" t="s">
        <v>233</v>
      </c>
    </row>
    <row r="828" spans="1:3">
      <c r="A828" s="8">
        <v>209</v>
      </c>
      <c r="B828" s="2" t="s">
        <v>307</v>
      </c>
      <c r="C828" s="2" t="s">
        <v>233</v>
      </c>
    </row>
    <row r="829" spans="1:3">
      <c r="A829" s="8">
        <v>209</v>
      </c>
      <c r="B829" s="2" t="s">
        <v>248</v>
      </c>
      <c r="C829" s="2" t="s">
        <v>233</v>
      </c>
    </row>
    <row r="830" spans="1:3">
      <c r="A830" s="8">
        <v>209</v>
      </c>
      <c r="B830" s="2" t="s">
        <v>248</v>
      </c>
      <c r="C830" s="2" t="s">
        <v>233</v>
      </c>
    </row>
    <row r="831" spans="1:3">
      <c r="A831" s="8">
        <v>209</v>
      </c>
      <c r="B831" s="2" t="s">
        <v>254</v>
      </c>
      <c r="C831" s="2" t="s">
        <v>233</v>
      </c>
    </row>
    <row r="832" spans="1:3">
      <c r="A832" s="8">
        <v>208</v>
      </c>
      <c r="B832" s="2" t="s">
        <v>248</v>
      </c>
      <c r="C832" s="2" t="s">
        <v>233</v>
      </c>
    </row>
    <row r="833" spans="1:3">
      <c r="A833" s="8">
        <v>208</v>
      </c>
      <c r="B833" s="2" t="s">
        <v>286</v>
      </c>
      <c r="C833" s="2" t="s">
        <v>233</v>
      </c>
    </row>
    <row r="834" spans="1:3">
      <c r="A834" s="8">
        <v>208</v>
      </c>
      <c r="B834" s="2" t="s">
        <v>270</v>
      </c>
      <c r="C834" s="2" t="s">
        <v>233</v>
      </c>
    </row>
    <row r="835" spans="1:3">
      <c r="A835" s="8">
        <v>207</v>
      </c>
      <c r="B835" s="2" t="s">
        <v>312</v>
      </c>
      <c r="C835" s="2" t="s">
        <v>233</v>
      </c>
    </row>
    <row r="836" spans="1:3">
      <c r="A836" s="8">
        <v>207</v>
      </c>
      <c r="B836" s="2" t="s">
        <v>376</v>
      </c>
      <c r="C836" s="2" t="s">
        <v>233</v>
      </c>
    </row>
    <row r="837" spans="1:3">
      <c r="A837" s="8">
        <v>207</v>
      </c>
      <c r="B837" s="2" t="s">
        <v>248</v>
      </c>
      <c r="C837" s="2" t="s">
        <v>233</v>
      </c>
    </row>
    <row r="838" spans="1:3">
      <c r="A838" s="8">
        <v>206</v>
      </c>
      <c r="B838" s="2" t="s">
        <v>240</v>
      </c>
      <c r="C838" s="2" t="s">
        <v>233</v>
      </c>
    </row>
    <row r="839" spans="1:3">
      <c r="A839" s="8">
        <v>206</v>
      </c>
      <c r="B839" s="2" t="s">
        <v>340</v>
      </c>
      <c r="C839" s="2" t="s">
        <v>233</v>
      </c>
    </row>
    <row r="840" spans="1:3">
      <c r="A840" s="8">
        <v>206</v>
      </c>
      <c r="B840" s="2" t="s">
        <v>265</v>
      </c>
      <c r="C840" s="2" t="s">
        <v>233</v>
      </c>
    </row>
    <row r="841" spans="1:3">
      <c r="A841" s="8">
        <v>206</v>
      </c>
      <c r="B841" s="2" t="s">
        <v>254</v>
      </c>
      <c r="C841" s="2" t="s">
        <v>233</v>
      </c>
    </row>
    <row r="842" spans="1:3">
      <c r="A842" s="8">
        <v>206</v>
      </c>
      <c r="B842" s="2" t="s">
        <v>377</v>
      </c>
      <c r="C842" s="2" t="s">
        <v>233</v>
      </c>
    </row>
    <row r="843" spans="1:3">
      <c r="A843" s="8">
        <v>206</v>
      </c>
      <c r="B843" s="2" t="s">
        <v>378</v>
      </c>
      <c r="C843" s="2" t="s">
        <v>233</v>
      </c>
    </row>
    <row r="844" spans="1:3">
      <c r="A844" s="8">
        <v>206</v>
      </c>
      <c r="B844" s="2" t="s">
        <v>286</v>
      </c>
      <c r="C844" s="2" t="s">
        <v>233</v>
      </c>
    </row>
    <row r="845" spans="1:3">
      <c r="A845" s="8">
        <v>205</v>
      </c>
      <c r="B845" s="2" t="s">
        <v>248</v>
      </c>
      <c r="C845" s="2" t="s">
        <v>233</v>
      </c>
    </row>
    <row r="846" spans="1:3">
      <c r="A846" s="8">
        <v>205</v>
      </c>
      <c r="B846" s="2" t="s">
        <v>254</v>
      </c>
      <c r="C846" s="2" t="s">
        <v>233</v>
      </c>
    </row>
    <row r="847" spans="1:3">
      <c r="A847" s="8">
        <v>204</v>
      </c>
      <c r="B847" s="2" t="s">
        <v>300</v>
      </c>
      <c r="C847" s="2" t="s">
        <v>233</v>
      </c>
    </row>
    <row r="848" spans="1:3">
      <c r="A848" s="8">
        <v>204</v>
      </c>
      <c r="B848" s="2" t="s">
        <v>248</v>
      </c>
      <c r="C848" s="2" t="s">
        <v>233</v>
      </c>
    </row>
    <row r="849" spans="1:3">
      <c r="A849" s="8">
        <v>204</v>
      </c>
      <c r="B849" s="2" t="s">
        <v>260</v>
      </c>
      <c r="C849" s="2" t="s">
        <v>233</v>
      </c>
    </row>
    <row r="850" spans="1:3">
      <c r="A850" s="8">
        <v>204</v>
      </c>
      <c r="B850" s="2" t="s">
        <v>313</v>
      </c>
      <c r="C850" s="2" t="s">
        <v>233</v>
      </c>
    </row>
    <row r="851" spans="1:3">
      <c r="A851" s="8">
        <v>204</v>
      </c>
      <c r="B851" s="2" t="s">
        <v>310</v>
      </c>
      <c r="C851" s="2" t="s">
        <v>233</v>
      </c>
    </row>
    <row r="852" spans="1:3">
      <c r="A852" s="8">
        <v>203</v>
      </c>
      <c r="B852" s="2" t="s">
        <v>379</v>
      </c>
      <c r="C852" s="2" t="s">
        <v>233</v>
      </c>
    </row>
    <row r="853" spans="1:3">
      <c r="A853" s="8">
        <v>203</v>
      </c>
      <c r="B853" s="2" t="s">
        <v>266</v>
      </c>
      <c r="C853" s="2" t="s">
        <v>233</v>
      </c>
    </row>
    <row r="854" spans="1:3">
      <c r="A854" s="8">
        <v>203</v>
      </c>
      <c r="B854" s="2" t="s">
        <v>282</v>
      </c>
      <c r="C854" s="2" t="s">
        <v>233</v>
      </c>
    </row>
    <row r="855" spans="1:3">
      <c r="A855" s="8">
        <v>203</v>
      </c>
      <c r="B855" s="2" t="s">
        <v>266</v>
      </c>
      <c r="C855" s="2" t="s">
        <v>233</v>
      </c>
    </row>
    <row r="856" spans="1:3">
      <c r="A856" s="8">
        <v>203</v>
      </c>
      <c r="B856" s="2" t="s">
        <v>266</v>
      </c>
      <c r="C856" s="2" t="s">
        <v>233</v>
      </c>
    </row>
    <row r="857" spans="1:3">
      <c r="A857" s="8">
        <v>203</v>
      </c>
      <c r="B857" s="2" t="s">
        <v>254</v>
      </c>
      <c r="C857" s="2" t="s">
        <v>233</v>
      </c>
    </row>
    <row r="858" spans="1:3">
      <c r="A858" s="8">
        <v>203</v>
      </c>
      <c r="B858" s="2" t="s">
        <v>286</v>
      </c>
      <c r="C858" s="2" t="s">
        <v>233</v>
      </c>
    </row>
    <row r="859" spans="1:3">
      <c r="A859" s="8">
        <v>203</v>
      </c>
      <c r="B859" s="2" t="s">
        <v>254</v>
      </c>
      <c r="C859" s="2" t="s">
        <v>233</v>
      </c>
    </row>
    <row r="860" spans="1:3">
      <c r="A860" s="8">
        <v>202</v>
      </c>
      <c r="B860" s="2" t="s">
        <v>263</v>
      </c>
      <c r="C860" s="2" t="s">
        <v>233</v>
      </c>
    </row>
    <row r="861" spans="1:3">
      <c r="A861" s="8">
        <v>202</v>
      </c>
      <c r="B861" s="2" t="s">
        <v>240</v>
      </c>
      <c r="C861" s="2" t="s">
        <v>233</v>
      </c>
    </row>
    <row r="862" spans="1:3">
      <c r="A862" s="8">
        <v>201</v>
      </c>
      <c r="B862" s="2" t="s">
        <v>268</v>
      </c>
      <c r="C862" s="2" t="s">
        <v>233</v>
      </c>
    </row>
    <row r="863" spans="1:3">
      <c r="A863" s="8">
        <v>201</v>
      </c>
      <c r="B863" s="2" t="s">
        <v>246</v>
      </c>
      <c r="C863" s="2" t="s">
        <v>233</v>
      </c>
    </row>
    <row r="864" spans="1:3">
      <c r="A864" s="8">
        <v>201</v>
      </c>
      <c r="B864" s="2" t="s">
        <v>248</v>
      </c>
      <c r="C864" s="2" t="s">
        <v>233</v>
      </c>
    </row>
    <row r="865" spans="1:3">
      <c r="A865" s="8">
        <v>201</v>
      </c>
      <c r="B865" s="2" t="s">
        <v>240</v>
      </c>
      <c r="C865" s="2" t="s">
        <v>233</v>
      </c>
    </row>
    <row r="866" spans="1:3">
      <c r="A866" s="8">
        <v>201</v>
      </c>
      <c r="B866" s="2" t="s">
        <v>254</v>
      </c>
      <c r="C866" s="2" t="s">
        <v>233</v>
      </c>
    </row>
    <row r="867" spans="1:3">
      <c r="A867" s="8">
        <v>201</v>
      </c>
      <c r="B867" s="2" t="s">
        <v>254</v>
      </c>
      <c r="C867" s="2" t="s">
        <v>233</v>
      </c>
    </row>
    <row r="868" spans="1:3">
      <c r="A868" s="8">
        <v>200</v>
      </c>
      <c r="B868" s="2" t="s">
        <v>248</v>
      </c>
      <c r="C868" s="2" t="s">
        <v>233</v>
      </c>
    </row>
    <row r="869" spans="1:3">
      <c r="A869" s="8">
        <v>200</v>
      </c>
      <c r="B869" s="2" t="s">
        <v>340</v>
      </c>
      <c r="C869" s="2" t="s">
        <v>233</v>
      </c>
    </row>
    <row r="870" spans="1:3">
      <c r="A870" s="8">
        <v>200</v>
      </c>
      <c r="B870" s="2" t="s">
        <v>260</v>
      </c>
      <c r="C870" s="2" t="s">
        <v>233</v>
      </c>
    </row>
    <row r="871" spans="1:3">
      <c r="A871" s="8">
        <v>200</v>
      </c>
      <c r="B871" s="2" t="s">
        <v>286</v>
      </c>
      <c r="C871" s="2" t="s">
        <v>233</v>
      </c>
    </row>
    <row r="872" spans="1:3">
      <c r="A872" s="8">
        <v>199</v>
      </c>
      <c r="B872" s="2" t="s">
        <v>260</v>
      </c>
      <c r="C872" s="2" t="s">
        <v>233</v>
      </c>
    </row>
    <row r="873" spans="1:3">
      <c r="A873" s="8">
        <v>199</v>
      </c>
      <c r="B873" s="2" t="s">
        <v>249</v>
      </c>
      <c r="C873" s="2" t="s">
        <v>233</v>
      </c>
    </row>
    <row r="874" spans="1:3">
      <c r="A874" s="8">
        <v>199</v>
      </c>
      <c r="B874" s="2" t="s">
        <v>380</v>
      </c>
      <c r="C874" s="2" t="s">
        <v>233</v>
      </c>
    </row>
    <row r="875" spans="1:3">
      <c r="A875" s="8">
        <v>199</v>
      </c>
      <c r="B875" s="2" t="s">
        <v>240</v>
      </c>
      <c r="C875" s="2" t="s">
        <v>233</v>
      </c>
    </row>
    <row r="876" spans="1:3">
      <c r="A876" s="8">
        <v>198</v>
      </c>
      <c r="B876" s="2" t="s">
        <v>381</v>
      </c>
      <c r="C876" s="2" t="s">
        <v>233</v>
      </c>
    </row>
    <row r="877" spans="1:3">
      <c r="A877" s="8">
        <v>198</v>
      </c>
      <c r="B877" s="2" t="s">
        <v>265</v>
      </c>
      <c r="C877" s="2" t="s">
        <v>233</v>
      </c>
    </row>
    <row r="878" spans="1:3">
      <c r="A878" s="8">
        <v>198</v>
      </c>
      <c r="B878" s="2" t="s">
        <v>248</v>
      </c>
      <c r="C878" s="2" t="s">
        <v>233</v>
      </c>
    </row>
    <row r="879" spans="1:3">
      <c r="A879" s="8">
        <v>198</v>
      </c>
      <c r="B879" s="2" t="s">
        <v>266</v>
      </c>
      <c r="C879" s="2" t="s">
        <v>233</v>
      </c>
    </row>
    <row r="880" spans="1:3">
      <c r="A880" s="8">
        <v>198</v>
      </c>
      <c r="B880" s="2" t="s">
        <v>260</v>
      </c>
      <c r="C880" s="2" t="s">
        <v>233</v>
      </c>
    </row>
    <row r="881" spans="1:3">
      <c r="A881" s="8">
        <v>198</v>
      </c>
      <c r="B881" s="2" t="s">
        <v>382</v>
      </c>
      <c r="C881" s="2" t="s">
        <v>233</v>
      </c>
    </row>
    <row r="882" spans="1:3">
      <c r="A882" s="8">
        <v>198</v>
      </c>
      <c r="B882" s="2" t="s">
        <v>266</v>
      </c>
      <c r="C882" s="2" t="s">
        <v>233</v>
      </c>
    </row>
    <row r="883" spans="1:3">
      <c r="A883" s="8">
        <v>198</v>
      </c>
      <c r="B883" s="2" t="s">
        <v>266</v>
      </c>
      <c r="C883" s="2" t="s">
        <v>233</v>
      </c>
    </row>
    <row r="884" spans="1:3">
      <c r="A884" s="8">
        <v>198</v>
      </c>
      <c r="B884" s="2" t="s">
        <v>260</v>
      </c>
      <c r="C884" s="2" t="s">
        <v>233</v>
      </c>
    </row>
    <row r="885" spans="1:3">
      <c r="A885" s="8">
        <v>197</v>
      </c>
      <c r="B885" s="2" t="s">
        <v>248</v>
      </c>
      <c r="C885" s="2" t="s">
        <v>233</v>
      </c>
    </row>
    <row r="886" spans="1:3">
      <c r="A886" s="8">
        <v>197</v>
      </c>
      <c r="B886" s="2" t="s">
        <v>266</v>
      </c>
      <c r="C886" s="2" t="s">
        <v>233</v>
      </c>
    </row>
    <row r="887" spans="1:3">
      <c r="A887" s="8">
        <v>196</v>
      </c>
      <c r="B887" s="2" t="s">
        <v>248</v>
      </c>
      <c r="C887" s="2" t="s">
        <v>233</v>
      </c>
    </row>
    <row r="888" spans="1:3">
      <c r="A888" s="8">
        <v>196</v>
      </c>
      <c r="B888" s="2" t="s">
        <v>254</v>
      </c>
      <c r="C888" s="2" t="s">
        <v>233</v>
      </c>
    </row>
    <row r="889" spans="1:3">
      <c r="A889" s="8">
        <v>196</v>
      </c>
      <c r="B889" s="2" t="s">
        <v>254</v>
      </c>
      <c r="C889" s="2" t="s">
        <v>233</v>
      </c>
    </row>
    <row r="890" spans="1:3">
      <c r="A890" s="8">
        <v>196</v>
      </c>
      <c r="B890" s="2" t="s">
        <v>254</v>
      </c>
      <c r="C890" s="2" t="s">
        <v>233</v>
      </c>
    </row>
    <row r="891" spans="1:3">
      <c r="A891" s="8">
        <v>196</v>
      </c>
      <c r="B891" s="2" t="s">
        <v>266</v>
      </c>
      <c r="C891" s="2" t="s">
        <v>233</v>
      </c>
    </row>
    <row r="892" spans="1:3">
      <c r="A892" s="8">
        <v>196</v>
      </c>
      <c r="B892" s="2" t="s">
        <v>254</v>
      </c>
      <c r="C892" s="2" t="s">
        <v>233</v>
      </c>
    </row>
    <row r="893" spans="1:3">
      <c r="A893" s="8">
        <v>196</v>
      </c>
      <c r="B893" s="2" t="s">
        <v>383</v>
      </c>
      <c r="C893" s="2" t="s">
        <v>233</v>
      </c>
    </row>
    <row r="894" spans="1:3">
      <c r="A894" s="8">
        <v>196</v>
      </c>
      <c r="B894" s="2" t="s">
        <v>313</v>
      </c>
      <c r="C894" s="2" t="s">
        <v>233</v>
      </c>
    </row>
    <row r="895" spans="1:3">
      <c r="A895" s="8">
        <v>195</v>
      </c>
      <c r="B895" s="2" t="s">
        <v>238</v>
      </c>
      <c r="C895" s="2" t="s">
        <v>233</v>
      </c>
    </row>
    <row r="896" spans="1:3">
      <c r="A896" s="8">
        <v>195</v>
      </c>
      <c r="B896" s="2" t="s">
        <v>274</v>
      </c>
      <c r="C896" s="2" t="s">
        <v>233</v>
      </c>
    </row>
    <row r="897" spans="1:3">
      <c r="A897" s="8">
        <v>195</v>
      </c>
      <c r="B897" s="2" t="s">
        <v>285</v>
      </c>
      <c r="C897" s="2" t="s">
        <v>233</v>
      </c>
    </row>
    <row r="898" spans="1:3">
      <c r="A898" s="8">
        <v>195</v>
      </c>
      <c r="B898" s="2" t="s">
        <v>282</v>
      </c>
      <c r="C898" s="2" t="s">
        <v>233</v>
      </c>
    </row>
    <row r="899" spans="1:3">
      <c r="A899" s="8">
        <v>195</v>
      </c>
      <c r="B899" s="2" t="s">
        <v>268</v>
      </c>
      <c r="C899" s="2" t="s">
        <v>233</v>
      </c>
    </row>
    <row r="900" spans="1:3">
      <c r="A900" s="8">
        <v>195</v>
      </c>
      <c r="B900" s="2" t="s">
        <v>248</v>
      </c>
      <c r="C900" s="2" t="s">
        <v>233</v>
      </c>
    </row>
    <row r="901" spans="1:3">
      <c r="A901" s="8">
        <v>194</v>
      </c>
      <c r="B901" s="2" t="s">
        <v>283</v>
      </c>
      <c r="C901" s="2" t="s">
        <v>233</v>
      </c>
    </row>
    <row r="902" spans="1:3">
      <c r="A902" s="8">
        <v>194</v>
      </c>
      <c r="B902" s="2" t="s">
        <v>260</v>
      </c>
      <c r="C902" s="2" t="s">
        <v>233</v>
      </c>
    </row>
    <row r="903" spans="1:3">
      <c r="A903" s="8">
        <v>194</v>
      </c>
      <c r="B903" s="2" t="s">
        <v>248</v>
      </c>
      <c r="C903" s="2" t="s">
        <v>233</v>
      </c>
    </row>
    <row r="904" spans="1:3">
      <c r="A904" s="8">
        <v>194</v>
      </c>
      <c r="B904" s="2" t="s">
        <v>266</v>
      </c>
      <c r="C904" s="2" t="s">
        <v>233</v>
      </c>
    </row>
    <row r="905" spans="1:3">
      <c r="A905" s="8">
        <v>194</v>
      </c>
      <c r="B905" s="2" t="s">
        <v>254</v>
      </c>
      <c r="C905" s="2" t="s">
        <v>233</v>
      </c>
    </row>
    <row r="906" spans="1:3">
      <c r="A906" s="8">
        <v>194</v>
      </c>
      <c r="B906" s="2" t="s">
        <v>384</v>
      </c>
      <c r="C906" s="2" t="s">
        <v>233</v>
      </c>
    </row>
    <row r="907" spans="1:3">
      <c r="A907" s="8">
        <v>193</v>
      </c>
      <c r="B907" s="2" t="s">
        <v>265</v>
      </c>
      <c r="C907" s="2" t="s">
        <v>233</v>
      </c>
    </row>
    <row r="908" spans="1:3">
      <c r="A908" s="8">
        <v>193</v>
      </c>
      <c r="B908" s="2" t="s">
        <v>254</v>
      </c>
      <c r="C908" s="2" t="s">
        <v>233</v>
      </c>
    </row>
    <row r="909" spans="1:3">
      <c r="A909" s="8">
        <v>193</v>
      </c>
      <c r="B909" s="2" t="s">
        <v>268</v>
      </c>
      <c r="C909" s="2" t="s">
        <v>233</v>
      </c>
    </row>
    <row r="910" spans="1:3">
      <c r="A910" s="8">
        <v>193</v>
      </c>
      <c r="B910" s="2" t="s">
        <v>307</v>
      </c>
      <c r="C910" s="2" t="s">
        <v>233</v>
      </c>
    </row>
    <row r="911" spans="1:3">
      <c r="A911" s="8">
        <v>193</v>
      </c>
      <c r="B911" s="2" t="s">
        <v>385</v>
      </c>
      <c r="C911" s="2" t="s">
        <v>233</v>
      </c>
    </row>
    <row r="912" spans="1:3">
      <c r="A912" s="8">
        <v>193</v>
      </c>
      <c r="B912" s="2" t="s">
        <v>265</v>
      </c>
      <c r="C912" s="2" t="s">
        <v>233</v>
      </c>
    </row>
    <row r="913" spans="1:3">
      <c r="A913" s="8">
        <v>193</v>
      </c>
      <c r="B913" s="2" t="s">
        <v>248</v>
      </c>
      <c r="C913" s="2" t="s">
        <v>233</v>
      </c>
    </row>
    <row r="914" spans="1:3">
      <c r="A914" s="8">
        <v>192</v>
      </c>
      <c r="B914" s="2" t="s">
        <v>265</v>
      </c>
      <c r="C914" s="2" t="s">
        <v>233</v>
      </c>
    </row>
    <row r="915" spans="1:3">
      <c r="A915" s="8">
        <v>192</v>
      </c>
      <c r="B915" s="2" t="s">
        <v>282</v>
      </c>
      <c r="C915" s="2" t="s">
        <v>233</v>
      </c>
    </row>
    <row r="916" spans="1:3">
      <c r="A916" s="8">
        <v>192</v>
      </c>
      <c r="B916" s="2" t="s">
        <v>313</v>
      </c>
      <c r="C916" s="2" t="s">
        <v>233</v>
      </c>
    </row>
    <row r="917" spans="1:3">
      <c r="A917" s="8">
        <v>192</v>
      </c>
      <c r="B917" s="2" t="s">
        <v>265</v>
      </c>
      <c r="C917" s="2" t="s">
        <v>233</v>
      </c>
    </row>
    <row r="918" spans="1:3">
      <c r="A918" s="8">
        <v>192</v>
      </c>
      <c r="B918" s="2" t="s">
        <v>386</v>
      </c>
      <c r="C918" s="2" t="s">
        <v>233</v>
      </c>
    </row>
    <row r="919" spans="1:3">
      <c r="A919" s="8">
        <v>192</v>
      </c>
      <c r="B919" s="2" t="s">
        <v>300</v>
      </c>
      <c r="C919" s="2" t="s">
        <v>233</v>
      </c>
    </row>
    <row r="920" spans="1:3">
      <c r="A920" s="8">
        <v>192</v>
      </c>
      <c r="B920" s="2" t="s">
        <v>275</v>
      </c>
      <c r="C920" s="2" t="s">
        <v>233</v>
      </c>
    </row>
    <row r="921" spans="1:3">
      <c r="A921" s="8">
        <v>191</v>
      </c>
      <c r="B921" s="2" t="s">
        <v>254</v>
      </c>
      <c r="C921" s="2" t="s">
        <v>233</v>
      </c>
    </row>
    <row r="922" spans="1:3">
      <c r="A922" s="8">
        <v>191</v>
      </c>
      <c r="B922" s="2" t="s">
        <v>268</v>
      </c>
      <c r="C922" s="2" t="s">
        <v>233</v>
      </c>
    </row>
    <row r="923" spans="1:3">
      <c r="A923" s="8">
        <v>191</v>
      </c>
      <c r="B923" s="2" t="s">
        <v>245</v>
      </c>
      <c r="C923" s="2" t="s">
        <v>233</v>
      </c>
    </row>
    <row r="924" spans="1:3">
      <c r="A924" s="8">
        <v>191</v>
      </c>
      <c r="B924" s="2" t="s">
        <v>245</v>
      </c>
      <c r="C924" s="2" t="s">
        <v>233</v>
      </c>
    </row>
    <row r="925" spans="1:3">
      <c r="A925" s="8">
        <v>191</v>
      </c>
      <c r="B925" s="2" t="s">
        <v>351</v>
      </c>
      <c r="C925" s="2" t="s">
        <v>233</v>
      </c>
    </row>
    <row r="926" spans="1:3">
      <c r="A926" s="8">
        <v>191</v>
      </c>
      <c r="B926" s="2" t="s">
        <v>248</v>
      </c>
      <c r="C926" s="2" t="s">
        <v>233</v>
      </c>
    </row>
    <row r="927" spans="1:3">
      <c r="A927" s="8">
        <v>191</v>
      </c>
      <c r="B927" s="2" t="s">
        <v>248</v>
      </c>
      <c r="C927" s="2" t="s">
        <v>233</v>
      </c>
    </row>
    <row r="928" spans="1:3">
      <c r="A928" s="8">
        <v>191</v>
      </c>
      <c r="B928" s="2" t="s">
        <v>244</v>
      </c>
      <c r="C928" s="2" t="s">
        <v>233</v>
      </c>
    </row>
    <row r="929" spans="1:3">
      <c r="A929" s="8">
        <v>191</v>
      </c>
      <c r="B929" s="2" t="s">
        <v>262</v>
      </c>
      <c r="C929" s="2" t="s">
        <v>233</v>
      </c>
    </row>
    <row r="930" spans="1:3">
      <c r="A930" s="8">
        <v>190</v>
      </c>
      <c r="B930" s="2" t="s">
        <v>282</v>
      </c>
      <c r="C930" s="2" t="s">
        <v>233</v>
      </c>
    </row>
    <row r="931" spans="1:3">
      <c r="A931" s="8">
        <v>190</v>
      </c>
      <c r="B931" s="2" t="s">
        <v>282</v>
      </c>
      <c r="C931" s="2" t="s">
        <v>233</v>
      </c>
    </row>
    <row r="932" spans="1:3">
      <c r="A932" s="8">
        <v>190</v>
      </c>
      <c r="B932" s="2" t="s">
        <v>248</v>
      </c>
      <c r="C932" s="2" t="s">
        <v>233</v>
      </c>
    </row>
    <row r="933" spans="1:3">
      <c r="A933" s="8">
        <v>190</v>
      </c>
      <c r="B933" s="2" t="s">
        <v>282</v>
      </c>
      <c r="C933" s="2" t="s">
        <v>233</v>
      </c>
    </row>
    <row r="934" spans="1:3">
      <c r="A934" s="8">
        <v>190</v>
      </c>
      <c r="B934" s="2" t="s">
        <v>245</v>
      </c>
      <c r="C934" s="2" t="s">
        <v>233</v>
      </c>
    </row>
    <row r="935" spans="1:3">
      <c r="A935" s="8">
        <v>190</v>
      </c>
      <c r="B935" s="2" t="s">
        <v>283</v>
      </c>
      <c r="C935" s="2" t="s">
        <v>233</v>
      </c>
    </row>
    <row r="936" spans="1:3">
      <c r="A936" s="8">
        <v>190</v>
      </c>
      <c r="B936" s="2" t="s">
        <v>248</v>
      </c>
      <c r="C936" s="2" t="s">
        <v>233</v>
      </c>
    </row>
    <row r="937" spans="1:3">
      <c r="A937" s="8">
        <v>190</v>
      </c>
      <c r="B937" s="2" t="s">
        <v>387</v>
      </c>
      <c r="C937" s="2" t="s">
        <v>233</v>
      </c>
    </row>
    <row r="938" spans="1:3">
      <c r="A938" s="8">
        <v>189</v>
      </c>
      <c r="B938" s="2" t="s">
        <v>266</v>
      </c>
      <c r="C938" s="2" t="s">
        <v>233</v>
      </c>
    </row>
    <row r="939" spans="1:3">
      <c r="A939" s="8">
        <v>189</v>
      </c>
      <c r="B939" s="2" t="s">
        <v>286</v>
      </c>
      <c r="C939" s="2" t="s">
        <v>233</v>
      </c>
    </row>
    <row r="940" spans="1:3">
      <c r="A940" s="8">
        <v>189</v>
      </c>
      <c r="B940" s="2" t="s">
        <v>260</v>
      </c>
      <c r="C940" s="2" t="s">
        <v>233</v>
      </c>
    </row>
    <row r="941" spans="1:3">
      <c r="A941" s="8">
        <v>189</v>
      </c>
      <c r="B941" s="2" t="s">
        <v>360</v>
      </c>
      <c r="C941" s="2" t="s">
        <v>233</v>
      </c>
    </row>
    <row r="942" spans="1:3">
      <c r="A942" s="8">
        <v>189</v>
      </c>
      <c r="B942" s="2" t="s">
        <v>388</v>
      </c>
      <c r="C942" s="2" t="s">
        <v>233</v>
      </c>
    </row>
    <row r="943" spans="1:3">
      <c r="A943" s="8">
        <v>188</v>
      </c>
      <c r="B943" s="2" t="s">
        <v>265</v>
      </c>
      <c r="C943" s="2" t="s">
        <v>233</v>
      </c>
    </row>
    <row r="944" spans="1:3">
      <c r="A944" s="8">
        <v>188</v>
      </c>
      <c r="B944" s="2" t="s">
        <v>245</v>
      </c>
      <c r="C944" s="2" t="s">
        <v>233</v>
      </c>
    </row>
    <row r="945" spans="1:3">
      <c r="A945" s="8">
        <v>188</v>
      </c>
      <c r="B945" s="2" t="s">
        <v>297</v>
      </c>
      <c r="C945" s="2" t="s">
        <v>233</v>
      </c>
    </row>
    <row r="946" spans="1:3">
      <c r="A946" s="8">
        <v>188</v>
      </c>
      <c r="B946" s="2" t="s">
        <v>260</v>
      </c>
      <c r="C946" s="2" t="s">
        <v>233</v>
      </c>
    </row>
    <row r="947" spans="1:3">
      <c r="A947" s="8">
        <v>188</v>
      </c>
      <c r="B947" s="2" t="s">
        <v>268</v>
      </c>
      <c r="C947" s="2" t="s">
        <v>233</v>
      </c>
    </row>
    <row r="948" spans="1:3">
      <c r="A948" s="8">
        <v>188</v>
      </c>
      <c r="B948" s="2" t="s">
        <v>307</v>
      </c>
      <c r="C948" s="2" t="s">
        <v>233</v>
      </c>
    </row>
    <row r="949" spans="1:3">
      <c r="A949" s="8">
        <v>188</v>
      </c>
      <c r="B949" s="2" t="s">
        <v>248</v>
      </c>
      <c r="C949" s="2" t="s">
        <v>233</v>
      </c>
    </row>
    <row r="950" spans="1:3">
      <c r="A950" s="8">
        <v>187</v>
      </c>
      <c r="B950" s="2" t="s">
        <v>266</v>
      </c>
      <c r="C950" s="2" t="s">
        <v>233</v>
      </c>
    </row>
    <row r="951" spans="1:3">
      <c r="A951" s="8">
        <v>187</v>
      </c>
      <c r="B951" s="2" t="s">
        <v>266</v>
      </c>
      <c r="C951" s="2" t="s">
        <v>233</v>
      </c>
    </row>
    <row r="952" spans="1:3">
      <c r="A952" s="8">
        <v>187</v>
      </c>
      <c r="B952" s="2" t="s">
        <v>265</v>
      </c>
      <c r="C952" s="2" t="s">
        <v>233</v>
      </c>
    </row>
    <row r="953" spans="1:3">
      <c r="A953" s="8">
        <v>187</v>
      </c>
      <c r="B953" s="2" t="s">
        <v>254</v>
      </c>
      <c r="C953" s="2" t="s">
        <v>233</v>
      </c>
    </row>
    <row r="954" spans="1:3">
      <c r="A954" s="8">
        <v>187</v>
      </c>
      <c r="B954" s="2" t="s">
        <v>273</v>
      </c>
      <c r="C954" s="2" t="s">
        <v>233</v>
      </c>
    </row>
    <row r="955" spans="1:3">
      <c r="A955" s="8">
        <v>187</v>
      </c>
      <c r="B955" s="2" t="s">
        <v>286</v>
      </c>
      <c r="C955" s="2" t="s">
        <v>233</v>
      </c>
    </row>
    <row r="956" spans="1:3">
      <c r="A956" s="8">
        <v>187</v>
      </c>
      <c r="B956" s="2" t="s">
        <v>254</v>
      </c>
      <c r="C956" s="2" t="s">
        <v>233</v>
      </c>
    </row>
    <row r="957" spans="1:3">
      <c r="A957" s="8">
        <v>187</v>
      </c>
      <c r="B957" s="2" t="s">
        <v>260</v>
      </c>
      <c r="C957" s="2" t="s">
        <v>233</v>
      </c>
    </row>
    <row r="958" spans="1:3">
      <c r="A958" s="8">
        <v>187</v>
      </c>
      <c r="B958" s="2" t="s">
        <v>248</v>
      </c>
      <c r="C958" s="2" t="s">
        <v>233</v>
      </c>
    </row>
    <row r="959" spans="1:3">
      <c r="A959" s="8">
        <v>187</v>
      </c>
      <c r="B959" s="2" t="s">
        <v>266</v>
      </c>
      <c r="C959" s="2" t="s">
        <v>233</v>
      </c>
    </row>
    <row r="960" spans="1:3">
      <c r="A960" s="8">
        <v>186</v>
      </c>
      <c r="B960" s="2" t="s">
        <v>248</v>
      </c>
      <c r="C960" s="2" t="s">
        <v>233</v>
      </c>
    </row>
    <row r="961" spans="1:3">
      <c r="A961" s="8">
        <v>186</v>
      </c>
      <c r="B961" s="2" t="s">
        <v>286</v>
      </c>
      <c r="C961" s="2" t="s">
        <v>233</v>
      </c>
    </row>
    <row r="962" spans="1:3">
      <c r="A962" s="8">
        <v>186</v>
      </c>
      <c r="B962" s="2" t="s">
        <v>282</v>
      </c>
      <c r="C962" s="2" t="s">
        <v>233</v>
      </c>
    </row>
    <row r="963" spans="1:3">
      <c r="A963" s="8">
        <v>186</v>
      </c>
      <c r="B963" s="2" t="s">
        <v>282</v>
      </c>
      <c r="C963" s="2" t="s">
        <v>233</v>
      </c>
    </row>
    <row r="964" spans="1:3">
      <c r="A964" s="8">
        <v>185</v>
      </c>
      <c r="B964" s="2" t="s">
        <v>248</v>
      </c>
      <c r="C964" s="2" t="s">
        <v>233</v>
      </c>
    </row>
    <row r="965" spans="1:3">
      <c r="A965" s="8">
        <v>185</v>
      </c>
      <c r="B965" s="2" t="s">
        <v>282</v>
      </c>
      <c r="C965" s="2" t="s">
        <v>233</v>
      </c>
    </row>
    <row r="966" spans="1:3">
      <c r="A966" s="8">
        <v>185</v>
      </c>
      <c r="B966" s="2" t="s">
        <v>268</v>
      </c>
      <c r="C966" s="2" t="s">
        <v>233</v>
      </c>
    </row>
    <row r="967" spans="1:3">
      <c r="A967" s="8">
        <v>185</v>
      </c>
      <c r="B967" s="2" t="s">
        <v>283</v>
      </c>
      <c r="C967" s="2" t="s">
        <v>233</v>
      </c>
    </row>
    <row r="968" spans="1:3">
      <c r="A968" s="8">
        <v>185</v>
      </c>
      <c r="B968" s="2" t="s">
        <v>389</v>
      </c>
      <c r="C968" s="2" t="s">
        <v>233</v>
      </c>
    </row>
    <row r="969" spans="1:3">
      <c r="A969" s="8">
        <v>185</v>
      </c>
      <c r="B969" s="2" t="s">
        <v>245</v>
      </c>
      <c r="C969" s="2" t="s">
        <v>233</v>
      </c>
    </row>
    <row r="970" spans="1:3">
      <c r="A970" s="8">
        <v>185</v>
      </c>
      <c r="B970" s="2" t="s">
        <v>254</v>
      </c>
      <c r="C970" s="2" t="s">
        <v>233</v>
      </c>
    </row>
    <row r="971" spans="1:3">
      <c r="A971" s="8">
        <v>185</v>
      </c>
      <c r="B971" s="2" t="s">
        <v>390</v>
      </c>
      <c r="C971" s="2" t="s">
        <v>233</v>
      </c>
    </row>
    <row r="972" spans="1:3">
      <c r="A972" s="8">
        <v>185</v>
      </c>
      <c r="B972" s="2" t="s">
        <v>266</v>
      </c>
      <c r="C972" s="2" t="s">
        <v>233</v>
      </c>
    </row>
    <row r="973" spans="1:3">
      <c r="A973" s="8">
        <v>185</v>
      </c>
      <c r="B973" s="2" t="s">
        <v>349</v>
      </c>
      <c r="C973" s="2" t="s">
        <v>233</v>
      </c>
    </row>
    <row r="974" spans="1:3">
      <c r="A974" s="8">
        <v>184</v>
      </c>
      <c r="B974" s="2" t="s">
        <v>269</v>
      </c>
      <c r="C974" s="2" t="s">
        <v>233</v>
      </c>
    </row>
    <row r="975" spans="1:3">
      <c r="A975" s="8">
        <v>184</v>
      </c>
      <c r="B975" s="2" t="s">
        <v>248</v>
      </c>
      <c r="C975" s="2" t="s">
        <v>233</v>
      </c>
    </row>
    <row r="976" spans="1:3">
      <c r="A976" s="8">
        <v>184</v>
      </c>
      <c r="B976" s="2" t="s">
        <v>391</v>
      </c>
      <c r="C976" s="2" t="s">
        <v>233</v>
      </c>
    </row>
    <row r="977" spans="1:3">
      <c r="A977" s="8">
        <v>184</v>
      </c>
      <c r="B977" s="2" t="s">
        <v>248</v>
      </c>
      <c r="C977" s="2" t="s">
        <v>233</v>
      </c>
    </row>
    <row r="978" spans="1:3">
      <c r="A978" s="8">
        <v>184</v>
      </c>
      <c r="B978" s="2" t="s">
        <v>239</v>
      </c>
      <c r="C978" s="2" t="s">
        <v>233</v>
      </c>
    </row>
    <row r="979" spans="1:3">
      <c r="A979" s="8">
        <v>184</v>
      </c>
      <c r="B979" s="2" t="s">
        <v>392</v>
      </c>
      <c r="C979" s="2" t="s">
        <v>233</v>
      </c>
    </row>
    <row r="980" spans="1:3">
      <c r="A980" s="8">
        <v>184</v>
      </c>
      <c r="B980" s="2" t="s">
        <v>260</v>
      </c>
      <c r="C980" s="2" t="s">
        <v>233</v>
      </c>
    </row>
    <row r="981" spans="1:3">
      <c r="A981" s="8">
        <v>184</v>
      </c>
      <c r="B981" s="2" t="s">
        <v>244</v>
      </c>
      <c r="C981" s="2" t="s">
        <v>233</v>
      </c>
    </row>
    <row r="982" spans="1:3">
      <c r="A982" s="8">
        <v>183</v>
      </c>
      <c r="B982" s="2" t="s">
        <v>260</v>
      </c>
      <c r="C982" s="2" t="s">
        <v>233</v>
      </c>
    </row>
    <row r="983" spans="1:3">
      <c r="A983" s="8">
        <v>183</v>
      </c>
      <c r="B983" s="2" t="s">
        <v>265</v>
      </c>
      <c r="C983" s="2" t="s">
        <v>233</v>
      </c>
    </row>
    <row r="984" spans="1:3">
      <c r="A984" s="8">
        <v>183</v>
      </c>
      <c r="B984" s="2" t="s">
        <v>282</v>
      </c>
      <c r="C984" s="2" t="s">
        <v>233</v>
      </c>
    </row>
    <row r="985" spans="1:3">
      <c r="A985" s="8">
        <v>183</v>
      </c>
      <c r="B985" s="2" t="s">
        <v>248</v>
      </c>
      <c r="C985" s="2" t="s">
        <v>233</v>
      </c>
    </row>
    <row r="986" spans="1:3">
      <c r="A986" s="8">
        <v>183</v>
      </c>
      <c r="B986" s="2" t="s">
        <v>243</v>
      </c>
      <c r="C986" s="2" t="s">
        <v>233</v>
      </c>
    </row>
    <row r="987" spans="1:3">
      <c r="A987" s="8">
        <v>182</v>
      </c>
      <c r="B987" s="2" t="s">
        <v>245</v>
      </c>
      <c r="C987" s="2" t="s">
        <v>233</v>
      </c>
    </row>
    <row r="988" spans="1:3">
      <c r="A988" s="8">
        <v>182</v>
      </c>
      <c r="B988" s="2" t="s">
        <v>248</v>
      </c>
      <c r="C988" s="2" t="s">
        <v>233</v>
      </c>
    </row>
    <row r="989" spans="1:3">
      <c r="A989" s="8">
        <v>182</v>
      </c>
      <c r="B989" s="2" t="s">
        <v>285</v>
      </c>
      <c r="C989" s="2" t="s">
        <v>233</v>
      </c>
    </row>
    <row r="990" spans="1:3">
      <c r="A990" s="8">
        <v>182</v>
      </c>
      <c r="B990" s="2" t="s">
        <v>270</v>
      </c>
      <c r="C990" s="2" t="s">
        <v>233</v>
      </c>
    </row>
    <row r="991" spans="1:3">
      <c r="A991" s="8">
        <v>182</v>
      </c>
      <c r="B991" s="2" t="s">
        <v>245</v>
      </c>
      <c r="C991" s="2" t="s">
        <v>233</v>
      </c>
    </row>
    <row r="992" spans="1:3">
      <c r="A992" s="8">
        <v>182</v>
      </c>
      <c r="B992" s="2" t="s">
        <v>248</v>
      </c>
      <c r="C992" s="2" t="s">
        <v>233</v>
      </c>
    </row>
    <row r="993" spans="1:3">
      <c r="A993" s="8">
        <v>182</v>
      </c>
      <c r="B993" s="2" t="s">
        <v>254</v>
      </c>
      <c r="C993" s="2" t="s">
        <v>233</v>
      </c>
    </row>
    <row r="994" spans="1:3">
      <c r="A994" s="8">
        <v>182</v>
      </c>
      <c r="B994" s="2" t="s">
        <v>283</v>
      </c>
      <c r="C994" s="2" t="s">
        <v>233</v>
      </c>
    </row>
    <row r="995" spans="1:3">
      <c r="A995" s="8">
        <v>182</v>
      </c>
      <c r="B995" s="2" t="s">
        <v>266</v>
      </c>
      <c r="C995" s="2" t="s">
        <v>233</v>
      </c>
    </row>
    <row r="996" spans="1:3">
      <c r="A996" s="8">
        <v>181</v>
      </c>
      <c r="B996" s="2" t="s">
        <v>248</v>
      </c>
      <c r="C996" s="2" t="s">
        <v>233</v>
      </c>
    </row>
    <row r="997" spans="1:3">
      <c r="A997" s="8">
        <v>181</v>
      </c>
      <c r="B997" s="2" t="s">
        <v>282</v>
      </c>
      <c r="C997" s="2" t="s">
        <v>233</v>
      </c>
    </row>
    <row r="998" spans="1:3">
      <c r="A998" s="8">
        <v>181</v>
      </c>
      <c r="B998" s="2" t="s">
        <v>282</v>
      </c>
      <c r="C998" s="2" t="s">
        <v>233</v>
      </c>
    </row>
    <row r="999" spans="1:3">
      <c r="A999" s="8">
        <v>181</v>
      </c>
      <c r="B999" s="2" t="s">
        <v>265</v>
      </c>
      <c r="C999" s="2" t="s">
        <v>233</v>
      </c>
    </row>
    <row r="1000" spans="1:3">
      <c r="A1000" s="8">
        <v>181</v>
      </c>
      <c r="B1000" s="2" t="s">
        <v>248</v>
      </c>
      <c r="C1000" s="2" t="s">
        <v>233</v>
      </c>
    </row>
    <row r="1001" spans="1:3">
      <c r="A1001" s="8">
        <v>181</v>
      </c>
      <c r="B1001" s="2" t="s">
        <v>282</v>
      </c>
      <c r="C1001" s="2" t="s">
        <v>233</v>
      </c>
    </row>
    <row r="1002" spans="1:3">
      <c r="A1002" s="8">
        <v>180</v>
      </c>
      <c r="B1002" s="2" t="s">
        <v>266</v>
      </c>
      <c r="C1002" s="2" t="s">
        <v>233</v>
      </c>
    </row>
    <row r="1003" spans="1:3">
      <c r="A1003" s="8">
        <v>180</v>
      </c>
      <c r="B1003" s="2" t="s">
        <v>248</v>
      </c>
      <c r="C1003" s="2" t="s">
        <v>233</v>
      </c>
    </row>
    <row r="1004" spans="1:3">
      <c r="A1004" s="8">
        <v>180</v>
      </c>
      <c r="B1004" s="2" t="s">
        <v>282</v>
      </c>
      <c r="C1004" s="2" t="s">
        <v>233</v>
      </c>
    </row>
    <row r="1005" spans="1:3">
      <c r="A1005" s="8">
        <v>180</v>
      </c>
      <c r="B1005" s="2" t="s">
        <v>307</v>
      </c>
      <c r="C1005" s="2" t="s">
        <v>233</v>
      </c>
    </row>
    <row r="1006" spans="1:3">
      <c r="A1006" s="8">
        <v>180</v>
      </c>
      <c r="B1006" s="2" t="s">
        <v>255</v>
      </c>
      <c r="C1006" s="2" t="s">
        <v>233</v>
      </c>
    </row>
    <row r="1007" spans="1:3">
      <c r="A1007" s="8">
        <v>180</v>
      </c>
      <c r="B1007" s="2" t="s">
        <v>393</v>
      </c>
      <c r="C1007" s="2" t="s">
        <v>233</v>
      </c>
    </row>
    <row r="1008" spans="1:3">
      <c r="A1008" s="8">
        <v>180</v>
      </c>
      <c r="B1008" s="2" t="s">
        <v>276</v>
      </c>
      <c r="C1008" s="2" t="s">
        <v>233</v>
      </c>
    </row>
    <row r="1009" spans="1:3">
      <c r="A1009" s="8">
        <v>180</v>
      </c>
      <c r="B1009" s="2" t="s">
        <v>295</v>
      </c>
      <c r="C1009" s="2" t="s">
        <v>233</v>
      </c>
    </row>
    <row r="1010" spans="1:3">
      <c r="A1010" s="8">
        <v>180</v>
      </c>
      <c r="B1010" s="2" t="s">
        <v>248</v>
      </c>
      <c r="C1010" s="2" t="s">
        <v>233</v>
      </c>
    </row>
    <row r="1011" spans="1:3">
      <c r="A1011" s="8">
        <v>179</v>
      </c>
      <c r="B1011" s="2" t="s">
        <v>248</v>
      </c>
      <c r="C1011" s="2" t="s">
        <v>233</v>
      </c>
    </row>
    <row r="1012" spans="1:3">
      <c r="A1012" s="8">
        <v>179</v>
      </c>
      <c r="B1012" s="2" t="s">
        <v>394</v>
      </c>
      <c r="C1012" s="2" t="s">
        <v>233</v>
      </c>
    </row>
    <row r="1013" spans="1:3">
      <c r="A1013" s="8">
        <v>179</v>
      </c>
      <c r="B1013" s="2" t="s">
        <v>395</v>
      </c>
      <c r="C1013" s="2" t="s">
        <v>233</v>
      </c>
    </row>
    <row r="1014" spans="1:3">
      <c r="A1014" s="8">
        <v>179</v>
      </c>
      <c r="B1014" s="2" t="s">
        <v>268</v>
      </c>
      <c r="C1014" s="2" t="s">
        <v>233</v>
      </c>
    </row>
    <row r="1015" spans="1:3">
      <c r="A1015" s="8">
        <v>179</v>
      </c>
      <c r="B1015" s="2" t="s">
        <v>285</v>
      </c>
      <c r="C1015" s="2" t="s">
        <v>233</v>
      </c>
    </row>
    <row r="1016" spans="1:3">
      <c r="A1016" s="8">
        <v>179</v>
      </c>
      <c r="B1016" s="2" t="s">
        <v>268</v>
      </c>
      <c r="C1016" s="2" t="s">
        <v>233</v>
      </c>
    </row>
    <row r="1017" spans="1:3">
      <c r="A1017" s="8">
        <v>179</v>
      </c>
      <c r="B1017" s="2" t="s">
        <v>276</v>
      </c>
      <c r="C1017" s="2" t="s">
        <v>233</v>
      </c>
    </row>
    <row r="1018" spans="1:3">
      <c r="A1018" s="8">
        <v>179</v>
      </c>
      <c r="B1018" s="2" t="s">
        <v>282</v>
      </c>
      <c r="C1018" s="2" t="s">
        <v>233</v>
      </c>
    </row>
    <row r="1019" spans="1:3">
      <c r="A1019" s="8">
        <v>178</v>
      </c>
      <c r="B1019" s="2" t="s">
        <v>245</v>
      </c>
      <c r="C1019" s="2" t="s">
        <v>233</v>
      </c>
    </row>
    <row r="1020" spans="1:3">
      <c r="A1020" s="8">
        <v>178</v>
      </c>
      <c r="B1020" s="2" t="s">
        <v>248</v>
      </c>
      <c r="C1020" s="2" t="s">
        <v>233</v>
      </c>
    </row>
    <row r="1021" spans="1:3">
      <c r="A1021" s="8">
        <v>178</v>
      </c>
      <c r="B1021" s="2" t="s">
        <v>266</v>
      </c>
      <c r="C1021" s="2" t="s">
        <v>233</v>
      </c>
    </row>
    <row r="1022" spans="1:3">
      <c r="A1022" s="8">
        <v>178</v>
      </c>
      <c r="B1022" s="2" t="s">
        <v>307</v>
      </c>
      <c r="C1022" s="2" t="s">
        <v>233</v>
      </c>
    </row>
    <row r="1023" spans="1:3">
      <c r="A1023" s="8">
        <v>178</v>
      </c>
      <c r="B1023" s="2" t="s">
        <v>267</v>
      </c>
      <c r="C1023" s="2" t="s">
        <v>233</v>
      </c>
    </row>
    <row r="1024" spans="1:3">
      <c r="A1024" s="8">
        <v>177</v>
      </c>
      <c r="B1024" s="2" t="s">
        <v>251</v>
      </c>
      <c r="C1024" s="2" t="s">
        <v>233</v>
      </c>
    </row>
    <row r="1025" spans="1:3">
      <c r="A1025" s="8">
        <v>176</v>
      </c>
      <c r="B1025" s="2" t="s">
        <v>248</v>
      </c>
      <c r="C1025" s="2" t="s">
        <v>233</v>
      </c>
    </row>
    <row r="1026" spans="1:3">
      <c r="A1026" s="8">
        <v>176</v>
      </c>
      <c r="B1026" s="2" t="s">
        <v>307</v>
      </c>
      <c r="C1026" s="2" t="s">
        <v>233</v>
      </c>
    </row>
    <row r="1027" spans="1:3">
      <c r="A1027" s="8">
        <v>176</v>
      </c>
      <c r="B1027" s="2" t="s">
        <v>396</v>
      </c>
      <c r="C1027" s="2" t="s">
        <v>233</v>
      </c>
    </row>
    <row r="1028" spans="1:3">
      <c r="A1028" s="8">
        <v>176</v>
      </c>
      <c r="B1028" s="2" t="s">
        <v>248</v>
      </c>
      <c r="C1028" s="2" t="s">
        <v>233</v>
      </c>
    </row>
    <row r="1029" spans="1:3">
      <c r="A1029" s="8">
        <v>176</v>
      </c>
      <c r="B1029" s="2" t="s">
        <v>266</v>
      </c>
      <c r="C1029" s="2" t="s">
        <v>233</v>
      </c>
    </row>
    <row r="1030" spans="1:3">
      <c r="A1030" s="8">
        <v>175</v>
      </c>
      <c r="B1030" s="2" t="s">
        <v>260</v>
      </c>
      <c r="C1030" s="2" t="s">
        <v>233</v>
      </c>
    </row>
    <row r="1031" spans="1:3">
      <c r="A1031" s="8">
        <v>175</v>
      </c>
      <c r="B1031" s="2" t="s">
        <v>397</v>
      </c>
      <c r="C1031" s="2" t="s">
        <v>233</v>
      </c>
    </row>
    <row r="1032" spans="1:3">
      <c r="A1032" s="8">
        <v>175</v>
      </c>
      <c r="B1032" s="2" t="s">
        <v>346</v>
      </c>
      <c r="C1032" s="2" t="s">
        <v>233</v>
      </c>
    </row>
    <row r="1033" spans="1:3">
      <c r="A1033" s="8">
        <v>175</v>
      </c>
      <c r="B1033" s="2" t="s">
        <v>286</v>
      </c>
      <c r="C1033" s="2" t="s">
        <v>233</v>
      </c>
    </row>
    <row r="1034" spans="1:3">
      <c r="A1034" s="8">
        <v>175</v>
      </c>
      <c r="B1034" s="2" t="s">
        <v>245</v>
      </c>
      <c r="C1034" s="2" t="s">
        <v>233</v>
      </c>
    </row>
    <row r="1035" spans="1:3">
      <c r="A1035" s="8">
        <v>175</v>
      </c>
      <c r="B1035" s="2" t="s">
        <v>398</v>
      </c>
      <c r="C1035" s="2" t="s">
        <v>233</v>
      </c>
    </row>
    <row r="1036" spans="1:3">
      <c r="A1036" s="8">
        <v>175</v>
      </c>
      <c r="B1036" s="2" t="s">
        <v>254</v>
      </c>
      <c r="C1036" s="2" t="s">
        <v>233</v>
      </c>
    </row>
    <row r="1037" spans="1:3">
      <c r="A1037" s="8">
        <v>175</v>
      </c>
      <c r="B1037" s="2" t="s">
        <v>266</v>
      </c>
      <c r="C1037" s="2" t="s">
        <v>233</v>
      </c>
    </row>
    <row r="1038" spans="1:3">
      <c r="A1038" s="8">
        <v>175</v>
      </c>
      <c r="B1038" s="2" t="s">
        <v>260</v>
      </c>
      <c r="C1038" s="2" t="s">
        <v>233</v>
      </c>
    </row>
    <row r="1039" spans="1:3">
      <c r="A1039" s="8">
        <v>175</v>
      </c>
      <c r="B1039" s="2" t="s">
        <v>325</v>
      </c>
      <c r="C1039" s="2" t="s">
        <v>233</v>
      </c>
    </row>
    <row r="1040" spans="1:3">
      <c r="A1040" s="8">
        <v>174</v>
      </c>
      <c r="B1040" s="2" t="s">
        <v>254</v>
      </c>
      <c r="C1040" s="2" t="s">
        <v>233</v>
      </c>
    </row>
    <row r="1041" spans="1:3">
      <c r="A1041" s="8">
        <v>174</v>
      </c>
      <c r="B1041" s="2" t="s">
        <v>283</v>
      </c>
      <c r="C1041" s="2" t="s">
        <v>233</v>
      </c>
    </row>
    <row r="1042" spans="1:3">
      <c r="A1042" s="8">
        <v>174</v>
      </c>
      <c r="B1042" s="2" t="s">
        <v>248</v>
      </c>
      <c r="C1042" s="2" t="s">
        <v>361</v>
      </c>
    </row>
    <row r="1043" spans="1:3">
      <c r="A1043" s="8">
        <v>174</v>
      </c>
      <c r="B1043" s="2" t="s">
        <v>266</v>
      </c>
      <c r="C1043" s="2" t="s">
        <v>233</v>
      </c>
    </row>
    <row r="1044" spans="1:3">
      <c r="A1044" s="8">
        <v>173</v>
      </c>
      <c r="B1044" s="2" t="s">
        <v>260</v>
      </c>
      <c r="C1044" s="2" t="s">
        <v>233</v>
      </c>
    </row>
    <row r="1045" spans="1:3">
      <c r="A1045" s="8">
        <v>173</v>
      </c>
      <c r="B1045" s="2" t="s">
        <v>399</v>
      </c>
      <c r="C1045" s="2" t="s">
        <v>233</v>
      </c>
    </row>
    <row r="1046" spans="1:3">
      <c r="A1046" s="8">
        <v>173</v>
      </c>
      <c r="B1046" s="2" t="s">
        <v>248</v>
      </c>
      <c r="C1046" s="2" t="s">
        <v>233</v>
      </c>
    </row>
    <row r="1047" spans="1:3">
      <c r="A1047" s="8">
        <v>173</v>
      </c>
      <c r="B1047" s="2" t="s">
        <v>254</v>
      </c>
      <c r="C1047" s="2" t="s">
        <v>233</v>
      </c>
    </row>
    <row r="1048" spans="1:3">
      <c r="A1048" s="8">
        <v>173</v>
      </c>
      <c r="B1048" s="2" t="s">
        <v>400</v>
      </c>
      <c r="C1048" s="2" t="s">
        <v>233</v>
      </c>
    </row>
    <row r="1049" spans="1:3">
      <c r="A1049" s="8">
        <v>173</v>
      </c>
      <c r="B1049" s="2" t="s">
        <v>248</v>
      </c>
      <c r="C1049" s="2" t="s">
        <v>233</v>
      </c>
    </row>
    <row r="1050" spans="1:3">
      <c r="A1050" s="8">
        <v>173</v>
      </c>
      <c r="B1050" s="2" t="s">
        <v>260</v>
      </c>
      <c r="C1050" s="2" t="s">
        <v>233</v>
      </c>
    </row>
    <row r="1051" spans="1:3">
      <c r="A1051" s="8">
        <v>173</v>
      </c>
      <c r="B1051" s="2" t="s">
        <v>270</v>
      </c>
      <c r="C1051" s="2" t="s">
        <v>233</v>
      </c>
    </row>
    <row r="1052" spans="1:3">
      <c r="A1052" s="8">
        <v>172</v>
      </c>
      <c r="B1052" s="2" t="s">
        <v>254</v>
      </c>
      <c r="C1052" s="2" t="s">
        <v>233</v>
      </c>
    </row>
    <row r="1053" spans="1:3">
      <c r="A1053" s="8">
        <v>172</v>
      </c>
      <c r="B1053" s="2" t="s">
        <v>401</v>
      </c>
      <c r="C1053" s="2" t="s">
        <v>233</v>
      </c>
    </row>
    <row r="1054" spans="1:3">
      <c r="A1054" s="8">
        <v>172</v>
      </c>
      <c r="B1054" s="2" t="s">
        <v>402</v>
      </c>
      <c r="C1054" s="2" t="s">
        <v>233</v>
      </c>
    </row>
    <row r="1055" spans="1:3">
      <c r="A1055" s="8">
        <v>172</v>
      </c>
      <c r="B1055" s="2" t="s">
        <v>240</v>
      </c>
      <c r="C1055" s="2" t="s">
        <v>233</v>
      </c>
    </row>
    <row r="1056" spans="1:3">
      <c r="A1056" s="8">
        <v>172</v>
      </c>
      <c r="B1056" s="2" t="s">
        <v>403</v>
      </c>
      <c r="C1056" s="2" t="s">
        <v>233</v>
      </c>
    </row>
    <row r="1057" spans="1:3">
      <c r="A1057" s="8">
        <v>172</v>
      </c>
      <c r="B1057" s="2" t="s">
        <v>260</v>
      </c>
      <c r="C1057" s="2" t="s">
        <v>233</v>
      </c>
    </row>
    <row r="1058" spans="1:3">
      <c r="A1058" s="8">
        <v>172</v>
      </c>
      <c r="B1058" s="2" t="s">
        <v>268</v>
      </c>
      <c r="C1058" s="2" t="s">
        <v>233</v>
      </c>
    </row>
    <row r="1059" spans="1:3">
      <c r="A1059" s="8">
        <v>171</v>
      </c>
      <c r="B1059" s="2" t="s">
        <v>262</v>
      </c>
      <c r="C1059" s="2" t="s">
        <v>233</v>
      </c>
    </row>
    <row r="1060" spans="1:3">
      <c r="A1060" s="8">
        <v>171</v>
      </c>
      <c r="B1060" s="2" t="s">
        <v>282</v>
      </c>
      <c r="C1060" s="2" t="s">
        <v>233</v>
      </c>
    </row>
    <row r="1061" spans="1:3">
      <c r="A1061" s="8">
        <v>171</v>
      </c>
      <c r="B1061" s="2" t="s">
        <v>355</v>
      </c>
      <c r="C1061" s="2" t="s">
        <v>233</v>
      </c>
    </row>
    <row r="1062" spans="1:3">
      <c r="A1062" s="8">
        <v>171</v>
      </c>
      <c r="B1062" s="2" t="s">
        <v>242</v>
      </c>
      <c r="C1062" s="2" t="s">
        <v>233</v>
      </c>
    </row>
    <row r="1063" spans="1:3">
      <c r="A1063" s="8">
        <v>171</v>
      </c>
      <c r="B1063" s="2" t="s">
        <v>313</v>
      </c>
      <c r="C1063" s="2" t="s">
        <v>233</v>
      </c>
    </row>
    <row r="1064" spans="1:3">
      <c r="A1064" s="8">
        <v>171</v>
      </c>
      <c r="B1064" s="2" t="s">
        <v>282</v>
      </c>
      <c r="C1064" s="2" t="s">
        <v>233</v>
      </c>
    </row>
    <row r="1065" spans="1:3">
      <c r="A1065" s="8">
        <v>171</v>
      </c>
      <c r="B1065" s="2" t="s">
        <v>245</v>
      </c>
      <c r="C1065" s="2" t="s">
        <v>233</v>
      </c>
    </row>
    <row r="1066" spans="1:3">
      <c r="A1066" s="8">
        <v>171</v>
      </c>
      <c r="B1066" s="2" t="s">
        <v>254</v>
      </c>
      <c r="C1066" s="2" t="s">
        <v>233</v>
      </c>
    </row>
    <row r="1067" spans="1:3">
      <c r="A1067" s="8">
        <v>170</v>
      </c>
      <c r="B1067" s="2" t="s">
        <v>240</v>
      </c>
      <c r="C1067" s="2" t="s">
        <v>233</v>
      </c>
    </row>
    <row r="1068" spans="1:3">
      <c r="A1068" s="8">
        <v>170</v>
      </c>
      <c r="B1068" s="2" t="s">
        <v>286</v>
      </c>
      <c r="C1068" s="2" t="s">
        <v>233</v>
      </c>
    </row>
    <row r="1069" spans="1:3">
      <c r="A1069" s="8">
        <v>170</v>
      </c>
      <c r="B1069" s="2" t="s">
        <v>276</v>
      </c>
      <c r="C1069" s="2" t="s">
        <v>233</v>
      </c>
    </row>
    <row r="1070" spans="1:3">
      <c r="A1070" s="8">
        <v>170</v>
      </c>
      <c r="B1070" s="2" t="s">
        <v>282</v>
      </c>
      <c r="C1070" s="2" t="s">
        <v>233</v>
      </c>
    </row>
    <row r="1071" spans="1:3">
      <c r="A1071" s="8">
        <v>170</v>
      </c>
      <c r="B1071" s="2" t="s">
        <v>283</v>
      </c>
      <c r="C1071" s="2" t="s">
        <v>233</v>
      </c>
    </row>
    <row r="1072" spans="1:3">
      <c r="A1072" s="8">
        <v>170</v>
      </c>
      <c r="B1072" s="2" t="s">
        <v>404</v>
      </c>
      <c r="C1072" s="2" t="s">
        <v>233</v>
      </c>
    </row>
    <row r="1073" spans="1:3">
      <c r="A1073" s="8">
        <v>170</v>
      </c>
      <c r="B1073" s="2" t="s">
        <v>266</v>
      </c>
      <c r="C1073" s="2" t="s">
        <v>233</v>
      </c>
    </row>
    <row r="1074" spans="1:3">
      <c r="A1074" s="8">
        <v>169</v>
      </c>
      <c r="B1074" s="2" t="s">
        <v>405</v>
      </c>
      <c r="C1074" s="2" t="s">
        <v>233</v>
      </c>
    </row>
    <row r="1075" spans="1:3">
      <c r="A1075" s="8">
        <v>169</v>
      </c>
      <c r="B1075" s="2" t="s">
        <v>285</v>
      </c>
      <c r="C1075" s="2" t="s">
        <v>233</v>
      </c>
    </row>
    <row r="1076" spans="1:3">
      <c r="A1076" s="8">
        <v>169</v>
      </c>
      <c r="B1076" s="2" t="s">
        <v>254</v>
      </c>
      <c r="C1076" s="2" t="s">
        <v>233</v>
      </c>
    </row>
    <row r="1077" spans="1:3">
      <c r="A1077" s="8">
        <v>169</v>
      </c>
      <c r="B1077" s="2" t="s">
        <v>248</v>
      </c>
      <c r="C1077" s="2" t="s">
        <v>233</v>
      </c>
    </row>
    <row r="1078" spans="1:3">
      <c r="A1078" s="8">
        <v>169</v>
      </c>
      <c r="B1078" s="2" t="s">
        <v>248</v>
      </c>
      <c r="C1078" s="2" t="s">
        <v>233</v>
      </c>
    </row>
    <row r="1079" spans="1:3">
      <c r="A1079" s="8">
        <v>169</v>
      </c>
      <c r="B1079" s="2" t="s">
        <v>340</v>
      </c>
      <c r="C1079" s="2" t="s">
        <v>233</v>
      </c>
    </row>
    <row r="1080" spans="1:3">
      <c r="A1080" s="8">
        <v>168</v>
      </c>
      <c r="B1080" s="2" t="s">
        <v>355</v>
      </c>
      <c r="C1080" s="2" t="s">
        <v>233</v>
      </c>
    </row>
    <row r="1081" spans="1:3">
      <c r="A1081" s="8">
        <v>168</v>
      </c>
      <c r="B1081" s="2" t="s">
        <v>406</v>
      </c>
      <c r="C1081" s="2" t="s">
        <v>233</v>
      </c>
    </row>
    <row r="1082" spans="1:3">
      <c r="A1082" s="8">
        <v>168</v>
      </c>
      <c r="B1082" s="2" t="s">
        <v>254</v>
      </c>
      <c r="C1082" s="2" t="s">
        <v>233</v>
      </c>
    </row>
    <row r="1083" spans="1:3">
      <c r="A1083" s="8">
        <v>168</v>
      </c>
      <c r="B1083" s="2" t="s">
        <v>254</v>
      </c>
      <c r="C1083" s="2" t="s">
        <v>233</v>
      </c>
    </row>
    <row r="1084" spans="1:3">
      <c r="A1084" s="8">
        <v>168</v>
      </c>
      <c r="B1084" s="2" t="s">
        <v>245</v>
      </c>
      <c r="C1084" s="2" t="s">
        <v>233</v>
      </c>
    </row>
    <row r="1085" spans="1:3">
      <c r="A1085" s="8">
        <v>168</v>
      </c>
      <c r="B1085" s="2" t="s">
        <v>278</v>
      </c>
      <c r="C1085" s="2" t="s">
        <v>233</v>
      </c>
    </row>
    <row r="1086" spans="1:3">
      <c r="A1086" s="8">
        <v>168</v>
      </c>
      <c r="B1086" s="2" t="s">
        <v>258</v>
      </c>
      <c r="C1086" s="2" t="s">
        <v>233</v>
      </c>
    </row>
    <row r="1087" spans="1:3">
      <c r="A1087" s="8">
        <v>168</v>
      </c>
      <c r="B1087" s="2" t="s">
        <v>276</v>
      </c>
      <c r="C1087" s="2" t="s">
        <v>233</v>
      </c>
    </row>
    <row r="1088" spans="1:3">
      <c r="A1088" s="8">
        <v>167</v>
      </c>
      <c r="B1088" s="2" t="s">
        <v>285</v>
      </c>
      <c r="C1088" s="2" t="s">
        <v>233</v>
      </c>
    </row>
    <row r="1089" spans="1:3">
      <c r="A1089" s="8">
        <v>167</v>
      </c>
      <c r="B1089" s="2" t="s">
        <v>282</v>
      </c>
      <c r="C1089" s="2" t="s">
        <v>233</v>
      </c>
    </row>
    <row r="1090" spans="1:3">
      <c r="A1090" s="8">
        <v>167</v>
      </c>
      <c r="B1090" s="2" t="s">
        <v>268</v>
      </c>
      <c r="C1090" s="2" t="s">
        <v>233</v>
      </c>
    </row>
    <row r="1091" spans="1:3">
      <c r="A1091" s="8">
        <v>167</v>
      </c>
      <c r="B1091" s="2" t="s">
        <v>300</v>
      </c>
      <c r="C1091" s="2" t="s">
        <v>233</v>
      </c>
    </row>
    <row r="1092" spans="1:3">
      <c r="A1092" s="8">
        <v>167</v>
      </c>
      <c r="B1092" s="2" t="s">
        <v>245</v>
      </c>
      <c r="C1092" s="2" t="s">
        <v>233</v>
      </c>
    </row>
    <row r="1093" spans="1:3">
      <c r="A1093" s="8">
        <v>167</v>
      </c>
      <c r="B1093" s="2" t="s">
        <v>270</v>
      </c>
      <c r="C1093" s="2" t="s">
        <v>233</v>
      </c>
    </row>
    <row r="1094" spans="1:3">
      <c r="A1094" s="8">
        <v>167</v>
      </c>
      <c r="B1094" s="2" t="s">
        <v>407</v>
      </c>
      <c r="C1094" s="2" t="s">
        <v>233</v>
      </c>
    </row>
    <row r="1095" spans="1:3">
      <c r="A1095" s="8">
        <v>166</v>
      </c>
      <c r="B1095" s="2" t="s">
        <v>245</v>
      </c>
      <c r="C1095" s="2" t="s">
        <v>233</v>
      </c>
    </row>
    <row r="1096" spans="1:3">
      <c r="A1096" s="8">
        <v>166</v>
      </c>
      <c r="B1096" s="2" t="s">
        <v>282</v>
      </c>
      <c r="C1096" s="2" t="s">
        <v>233</v>
      </c>
    </row>
    <row r="1097" spans="1:3">
      <c r="A1097" s="8">
        <v>166</v>
      </c>
      <c r="B1097" s="2" t="s">
        <v>260</v>
      </c>
      <c r="C1097" s="2" t="s">
        <v>233</v>
      </c>
    </row>
    <row r="1098" spans="1:3">
      <c r="A1098" s="8">
        <v>166</v>
      </c>
      <c r="B1098" s="2" t="s">
        <v>254</v>
      </c>
      <c r="C1098" s="2" t="s">
        <v>233</v>
      </c>
    </row>
    <row r="1099" spans="1:3">
      <c r="A1099" s="8">
        <v>166</v>
      </c>
      <c r="B1099" s="2" t="s">
        <v>282</v>
      </c>
      <c r="C1099" s="2" t="s">
        <v>233</v>
      </c>
    </row>
    <row r="1100" spans="1:3">
      <c r="A1100" s="8">
        <v>166</v>
      </c>
      <c r="B1100" s="2" t="s">
        <v>282</v>
      </c>
      <c r="C1100" s="2" t="s">
        <v>233</v>
      </c>
    </row>
    <row r="1101" spans="1:3">
      <c r="A1101" s="8">
        <v>165</v>
      </c>
      <c r="B1101" s="2" t="s">
        <v>355</v>
      </c>
      <c r="C1101" s="2" t="s">
        <v>233</v>
      </c>
    </row>
    <row r="1102" spans="1:3">
      <c r="A1102" s="8">
        <v>165</v>
      </c>
      <c r="B1102" s="2" t="s">
        <v>260</v>
      </c>
      <c r="C1102" s="2" t="s">
        <v>233</v>
      </c>
    </row>
    <row r="1103" spans="1:3">
      <c r="A1103" s="8">
        <v>165</v>
      </c>
      <c r="B1103" s="2" t="s">
        <v>356</v>
      </c>
      <c r="C1103" s="2" t="s">
        <v>233</v>
      </c>
    </row>
    <row r="1104" spans="1:3">
      <c r="A1104" s="8">
        <v>165</v>
      </c>
      <c r="B1104" s="2" t="s">
        <v>248</v>
      </c>
      <c r="C1104" s="2" t="s">
        <v>233</v>
      </c>
    </row>
    <row r="1105" spans="1:3">
      <c r="A1105" s="8">
        <v>165</v>
      </c>
      <c r="B1105" s="2" t="s">
        <v>248</v>
      </c>
      <c r="C1105" s="2" t="s">
        <v>233</v>
      </c>
    </row>
    <row r="1106" spans="1:3">
      <c r="A1106" s="8">
        <v>165</v>
      </c>
      <c r="B1106" s="2" t="s">
        <v>369</v>
      </c>
      <c r="C1106" s="2" t="s">
        <v>233</v>
      </c>
    </row>
    <row r="1107" spans="1:3">
      <c r="A1107" s="8">
        <v>165</v>
      </c>
      <c r="B1107" s="2" t="s">
        <v>283</v>
      </c>
      <c r="C1107" s="2" t="s">
        <v>233</v>
      </c>
    </row>
    <row r="1108" spans="1:3">
      <c r="A1108" s="8">
        <v>164</v>
      </c>
      <c r="B1108" s="2" t="s">
        <v>248</v>
      </c>
      <c r="C1108" s="2" t="s">
        <v>233</v>
      </c>
    </row>
    <row r="1109" spans="1:3">
      <c r="A1109" s="8">
        <v>164</v>
      </c>
      <c r="B1109" s="2" t="s">
        <v>266</v>
      </c>
      <c r="C1109" s="2" t="s">
        <v>233</v>
      </c>
    </row>
    <row r="1110" spans="1:3">
      <c r="A1110" s="8">
        <v>164</v>
      </c>
      <c r="B1110" s="2" t="s">
        <v>266</v>
      </c>
      <c r="C1110" s="2" t="s">
        <v>233</v>
      </c>
    </row>
    <row r="1111" spans="1:3">
      <c r="A1111" s="8">
        <v>164</v>
      </c>
      <c r="B1111" s="2" t="s">
        <v>246</v>
      </c>
      <c r="C1111" s="2" t="s">
        <v>233</v>
      </c>
    </row>
    <row r="1112" spans="1:3">
      <c r="A1112" s="8">
        <v>164</v>
      </c>
      <c r="B1112" s="2" t="s">
        <v>408</v>
      </c>
      <c r="C1112" s="2" t="s">
        <v>233</v>
      </c>
    </row>
    <row r="1113" spans="1:3">
      <c r="A1113" s="8">
        <v>163</v>
      </c>
      <c r="B1113" s="2" t="s">
        <v>248</v>
      </c>
      <c r="C1113" s="2" t="s">
        <v>233</v>
      </c>
    </row>
    <row r="1114" spans="1:3">
      <c r="A1114" s="8">
        <v>163</v>
      </c>
      <c r="B1114" s="2" t="s">
        <v>268</v>
      </c>
      <c r="C1114" s="2" t="s">
        <v>233</v>
      </c>
    </row>
    <row r="1115" spans="1:3">
      <c r="A1115" s="8">
        <v>163</v>
      </c>
      <c r="B1115" s="2" t="s">
        <v>318</v>
      </c>
      <c r="C1115" s="2" t="s">
        <v>233</v>
      </c>
    </row>
    <row r="1116" spans="1:3">
      <c r="A1116" s="8">
        <v>163</v>
      </c>
      <c r="B1116" s="2" t="s">
        <v>268</v>
      </c>
      <c r="C1116" s="2" t="s">
        <v>233</v>
      </c>
    </row>
    <row r="1117" spans="1:3">
      <c r="A1117" s="8">
        <v>163</v>
      </c>
      <c r="B1117" s="2" t="s">
        <v>268</v>
      </c>
      <c r="C1117" s="2" t="s">
        <v>233</v>
      </c>
    </row>
    <row r="1118" spans="1:3">
      <c r="A1118" s="8">
        <v>163</v>
      </c>
      <c r="B1118" s="2" t="s">
        <v>297</v>
      </c>
      <c r="C1118" s="2" t="s">
        <v>233</v>
      </c>
    </row>
    <row r="1119" spans="1:3">
      <c r="A1119" s="8">
        <v>163</v>
      </c>
      <c r="B1119" s="2" t="s">
        <v>409</v>
      </c>
      <c r="C1119" s="2" t="s">
        <v>233</v>
      </c>
    </row>
    <row r="1120" spans="1:3">
      <c r="A1120" s="8">
        <v>162</v>
      </c>
      <c r="B1120" s="2" t="s">
        <v>248</v>
      </c>
      <c r="C1120" s="2" t="s">
        <v>233</v>
      </c>
    </row>
    <row r="1121" spans="1:3">
      <c r="A1121" s="8">
        <v>162</v>
      </c>
      <c r="B1121" s="2" t="s">
        <v>270</v>
      </c>
      <c r="C1121" s="2" t="s">
        <v>233</v>
      </c>
    </row>
    <row r="1122" spans="1:3">
      <c r="A1122" s="8">
        <v>162</v>
      </c>
      <c r="B1122" s="2" t="s">
        <v>240</v>
      </c>
      <c r="C1122" s="2" t="s">
        <v>233</v>
      </c>
    </row>
    <row r="1123" spans="1:3">
      <c r="A1123" s="8">
        <v>162</v>
      </c>
      <c r="B1123" s="2" t="s">
        <v>254</v>
      </c>
      <c r="C1123" s="2" t="s">
        <v>233</v>
      </c>
    </row>
    <row r="1124" spans="1:3">
      <c r="A1124" s="8">
        <v>162</v>
      </c>
      <c r="B1124" s="2" t="s">
        <v>248</v>
      </c>
      <c r="C1124" s="2" t="s">
        <v>233</v>
      </c>
    </row>
    <row r="1125" spans="1:3">
      <c r="A1125" s="8">
        <v>162</v>
      </c>
      <c r="B1125" s="2" t="s">
        <v>260</v>
      </c>
      <c r="C1125" s="2" t="s">
        <v>233</v>
      </c>
    </row>
    <row r="1126" spans="1:3">
      <c r="A1126" s="8">
        <v>162</v>
      </c>
      <c r="B1126" s="2" t="s">
        <v>282</v>
      </c>
      <c r="C1126" s="2" t="s">
        <v>233</v>
      </c>
    </row>
    <row r="1127" spans="1:3">
      <c r="A1127" s="8">
        <v>162</v>
      </c>
      <c r="B1127" s="2" t="s">
        <v>248</v>
      </c>
      <c r="C1127" s="2" t="s">
        <v>233</v>
      </c>
    </row>
    <row r="1128" spans="1:3">
      <c r="A1128" s="8">
        <v>162</v>
      </c>
      <c r="B1128" s="2" t="s">
        <v>307</v>
      </c>
      <c r="C1128" s="2" t="s">
        <v>233</v>
      </c>
    </row>
    <row r="1129" spans="1:3">
      <c r="A1129" s="8">
        <v>162</v>
      </c>
      <c r="B1129" s="2" t="s">
        <v>283</v>
      </c>
      <c r="C1129" s="2" t="s">
        <v>233</v>
      </c>
    </row>
    <row r="1130" spans="1:3">
      <c r="A1130" s="8">
        <v>162</v>
      </c>
      <c r="B1130" s="2" t="s">
        <v>248</v>
      </c>
      <c r="C1130" s="2" t="s">
        <v>233</v>
      </c>
    </row>
    <row r="1131" spans="1:3">
      <c r="A1131" s="8">
        <v>162</v>
      </c>
      <c r="B1131" s="2" t="s">
        <v>254</v>
      </c>
      <c r="C1131" s="2" t="s">
        <v>233</v>
      </c>
    </row>
    <row r="1132" spans="1:3">
      <c r="A1132" s="8">
        <v>162</v>
      </c>
      <c r="B1132" s="2" t="s">
        <v>300</v>
      </c>
      <c r="C1132" s="2" t="s">
        <v>233</v>
      </c>
    </row>
    <row r="1133" spans="1:3">
      <c r="A1133" s="8">
        <v>161</v>
      </c>
      <c r="B1133" s="2" t="s">
        <v>254</v>
      </c>
      <c r="C1133" s="2" t="s">
        <v>233</v>
      </c>
    </row>
    <row r="1134" spans="1:3">
      <c r="A1134" s="8">
        <v>161</v>
      </c>
      <c r="B1134" s="2" t="s">
        <v>282</v>
      </c>
      <c r="C1134" s="2" t="s">
        <v>233</v>
      </c>
    </row>
    <row r="1135" spans="1:3">
      <c r="A1135" s="8">
        <v>161</v>
      </c>
      <c r="B1135" s="2" t="s">
        <v>248</v>
      </c>
      <c r="C1135" s="2" t="s">
        <v>233</v>
      </c>
    </row>
    <row r="1136" spans="1:3">
      <c r="A1136" s="8">
        <v>161</v>
      </c>
      <c r="B1136" s="2" t="s">
        <v>245</v>
      </c>
      <c r="C1136" s="2" t="s">
        <v>233</v>
      </c>
    </row>
    <row r="1137" spans="1:3">
      <c r="A1137" s="8">
        <v>161</v>
      </c>
      <c r="B1137" s="2" t="s">
        <v>254</v>
      </c>
      <c r="C1137" s="2" t="s">
        <v>233</v>
      </c>
    </row>
    <row r="1138" spans="1:3">
      <c r="A1138" s="8">
        <v>161</v>
      </c>
      <c r="B1138" s="2" t="s">
        <v>248</v>
      </c>
      <c r="C1138" s="2" t="s">
        <v>233</v>
      </c>
    </row>
    <row r="1139" spans="1:3">
      <c r="A1139" s="8">
        <v>161</v>
      </c>
      <c r="B1139" s="2" t="s">
        <v>248</v>
      </c>
      <c r="C1139" s="2" t="s">
        <v>233</v>
      </c>
    </row>
    <row r="1140" spans="1:3">
      <c r="A1140" s="8">
        <v>161</v>
      </c>
      <c r="B1140" s="2" t="s">
        <v>248</v>
      </c>
      <c r="C1140" s="2" t="s">
        <v>233</v>
      </c>
    </row>
    <row r="1141" spans="1:3">
      <c r="A1141" s="8">
        <v>161</v>
      </c>
      <c r="B1141" s="2" t="s">
        <v>265</v>
      </c>
      <c r="C1141" s="2" t="s">
        <v>233</v>
      </c>
    </row>
    <row r="1142" spans="1:3">
      <c r="A1142" s="8">
        <v>161</v>
      </c>
      <c r="B1142" s="2" t="s">
        <v>283</v>
      </c>
      <c r="C1142" s="2" t="s">
        <v>233</v>
      </c>
    </row>
    <row r="1143" spans="1:3">
      <c r="A1143" s="8">
        <v>161</v>
      </c>
      <c r="B1143" s="2" t="s">
        <v>282</v>
      </c>
      <c r="C1143" s="2" t="s">
        <v>233</v>
      </c>
    </row>
    <row r="1144" spans="1:3">
      <c r="A1144" s="8">
        <v>161</v>
      </c>
      <c r="B1144" s="2" t="s">
        <v>297</v>
      </c>
      <c r="C1144" s="2" t="s">
        <v>233</v>
      </c>
    </row>
    <row r="1145" spans="1:3">
      <c r="A1145" s="8">
        <v>160</v>
      </c>
      <c r="B1145" s="2" t="s">
        <v>369</v>
      </c>
      <c r="C1145" s="2" t="s">
        <v>233</v>
      </c>
    </row>
    <row r="1146" spans="1:3">
      <c r="A1146" s="8">
        <v>160</v>
      </c>
      <c r="B1146" s="2" t="s">
        <v>266</v>
      </c>
      <c r="C1146" s="2" t="s">
        <v>233</v>
      </c>
    </row>
    <row r="1147" spans="1:3">
      <c r="A1147" s="8">
        <v>160</v>
      </c>
      <c r="B1147" s="2" t="s">
        <v>266</v>
      </c>
      <c r="C1147" s="2" t="s">
        <v>233</v>
      </c>
    </row>
    <row r="1148" spans="1:3">
      <c r="A1148" s="8">
        <v>160</v>
      </c>
      <c r="B1148" s="2" t="s">
        <v>240</v>
      </c>
      <c r="C1148" s="2" t="s">
        <v>233</v>
      </c>
    </row>
    <row r="1149" spans="1:3">
      <c r="A1149" s="8">
        <v>160</v>
      </c>
      <c r="B1149" s="2" t="s">
        <v>282</v>
      </c>
      <c r="C1149" s="2" t="s">
        <v>233</v>
      </c>
    </row>
    <row r="1150" spans="1:3">
      <c r="A1150" s="8">
        <v>160</v>
      </c>
      <c r="B1150" s="2" t="s">
        <v>265</v>
      </c>
      <c r="C1150" s="2" t="s">
        <v>233</v>
      </c>
    </row>
    <row r="1151" spans="1:3">
      <c r="A1151" s="8">
        <v>160</v>
      </c>
      <c r="B1151" s="2" t="s">
        <v>254</v>
      </c>
      <c r="C1151" s="2" t="s">
        <v>233</v>
      </c>
    </row>
    <row r="1152" spans="1:3">
      <c r="A1152" s="8">
        <v>159</v>
      </c>
      <c r="B1152" s="2" t="s">
        <v>241</v>
      </c>
      <c r="C1152" s="2" t="s">
        <v>233</v>
      </c>
    </row>
    <row r="1153" spans="1:3">
      <c r="A1153" s="8">
        <v>159</v>
      </c>
      <c r="B1153" s="2" t="s">
        <v>260</v>
      </c>
      <c r="C1153" s="2" t="s">
        <v>233</v>
      </c>
    </row>
    <row r="1154" spans="1:3">
      <c r="A1154" s="8">
        <v>159</v>
      </c>
      <c r="B1154" s="2" t="s">
        <v>248</v>
      </c>
      <c r="C1154" s="2" t="s">
        <v>233</v>
      </c>
    </row>
    <row r="1155" spans="1:3">
      <c r="A1155" s="8">
        <v>159</v>
      </c>
      <c r="B1155" s="2" t="s">
        <v>282</v>
      </c>
      <c r="C1155" s="2" t="s">
        <v>233</v>
      </c>
    </row>
    <row r="1156" spans="1:3">
      <c r="A1156" s="8">
        <v>159</v>
      </c>
      <c r="B1156" s="2" t="s">
        <v>240</v>
      </c>
      <c r="C1156" s="2" t="s">
        <v>233</v>
      </c>
    </row>
    <row r="1157" spans="1:3">
      <c r="A1157" s="8">
        <v>159</v>
      </c>
      <c r="B1157" s="2" t="s">
        <v>244</v>
      </c>
      <c r="C1157" s="2" t="s">
        <v>233</v>
      </c>
    </row>
    <row r="1158" spans="1:3">
      <c r="A1158" s="8">
        <v>159</v>
      </c>
      <c r="B1158" s="2" t="s">
        <v>280</v>
      </c>
      <c r="C1158" s="2" t="s">
        <v>233</v>
      </c>
    </row>
    <row r="1159" spans="1:3">
      <c r="A1159" s="8">
        <v>159</v>
      </c>
      <c r="B1159" s="2" t="s">
        <v>248</v>
      </c>
      <c r="C1159" s="2" t="s">
        <v>233</v>
      </c>
    </row>
    <row r="1160" spans="1:3">
      <c r="A1160" s="8">
        <v>159</v>
      </c>
      <c r="B1160" s="2" t="s">
        <v>248</v>
      </c>
      <c r="C1160" s="2" t="s">
        <v>233</v>
      </c>
    </row>
    <row r="1161" spans="1:3">
      <c r="A1161" s="8">
        <v>159</v>
      </c>
      <c r="B1161" s="2" t="s">
        <v>270</v>
      </c>
      <c r="C1161" s="2" t="s">
        <v>233</v>
      </c>
    </row>
    <row r="1162" spans="1:3">
      <c r="A1162" s="8">
        <v>159</v>
      </c>
      <c r="B1162" s="2" t="s">
        <v>265</v>
      </c>
      <c r="C1162" s="2" t="s">
        <v>233</v>
      </c>
    </row>
    <row r="1163" spans="1:3">
      <c r="A1163" s="8">
        <v>159</v>
      </c>
      <c r="B1163" s="2" t="s">
        <v>254</v>
      </c>
      <c r="C1163" s="2" t="s">
        <v>233</v>
      </c>
    </row>
    <row r="1164" spans="1:3">
      <c r="A1164" s="8">
        <v>158</v>
      </c>
      <c r="B1164" s="2" t="s">
        <v>255</v>
      </c>
      <c r="C1164" s="2" t="s">
        <v>233</v>
      </c>
    </row>
    <row r="1165" spans="1:3">
      <c r="A1165" s="8">
        <v>158</v>
      </c>
      <c r="B1165" s="2" t="s">
        <v>240</v>
      </c>
      <c r="C1165" s="2" t="s">
        <v>233</v>
      </c>
    </row>
    <row r="1166" spans="1:3">
      <c r="A1166" s="8">
        <v>158</v>
      </c>
      <c r="B1166" s="2" t="s">
        <v>245</v>
      </c>
      <c r="C1166" s="2" t="s">
        <v>233</v>
      </c>
    </row>
    <row r="1167" spans="1:3">
      <c r="A1167" s="8">
        <v>158</v>
      </c>
      <c r="B1167" s="2" t="s">
        <v>313</v>
      </c>
      <c r="C1167" s="2" t="s">
        <v>233</v>
      </c>
    </row>
    <row r="1168" spans="1:3">
      <c r="A1168" s="8">
        <v>158</v>
      </c>
      <c r="B1168" s="2" t="s">
        <v>295</v>
      </c>
      <c r="C1168" s="2" t="s">
        <v>233</v>
      </c>
    </row>
    <row r="1169" spans="1:3">
      <c r="A1169" s="8">
        <v>158</v>
      </c>
      <c r="B1169" s="2" t="s">
        <v>254</v>
      </c>
      <c r="C1169" s="2" t="s">
        <v>233</v>
      </c>
    </row>
    <row r="1170" spans="1:3">
      <c r="A1170" s="8">
        <v>158</v>
      </c>
      <c r="B1170" s="2" t="s">
        <v>248</v>
      </c>
      <c r="C1170" s="2" t="s">
        <v>233</v>
      </c>
    </row>
    <row r="1171" spans="1:3">
      <c r="A1171" s="8">
        <v>158</v>
      </c>
      <c r="B1171" s="2" t="s">
        <v>266</v>
      </c>
      <c r="C1171" s="2" t="s">
        <v>233</v>
      </c>
    </row>
    <row r="1172" spans="1:3">
      <c r="A1172" s="8">
        <v>158</v>
      </c>
      <c r="B1172" s="2" t="s">
        <v>248</v>
      </c>
      <c r="C1172" s="2" t="s">
        <v>233</v>
      </c>
    </row>
    <row r="1173" spans="1:3">
      <c r="A1173" s="8">
        <v>157</v>
      </c>
      <c r="B1173" s="2" t="s">
        <v>300</v>
      </c>
      <c r="C1173" s="2" t="s">
        <v>233</v>
      </c>
    </row>
    <row r="1174" spans="1:3">
      <c r="A1174" s="8">
        <v>157</v>
      </c>
      <c r="B1174" s="2" t="s">
        <v>254</v>
      </c>
      <c r="C1174" s="2" t="s">
        <v>233</v>
      </c>
    </row>
    <row r="1175" spans="1:3">
      <c r="A1175" s="8">
        <v>157</v>
      </c>
      <c r="B1175" s="2" t="s">
        <v>265</v>
      </c>
      <c r="C1175" s="2" t="s">
        <v>233</v>
      </c>
    </row>
    <row r="1176" spans="1:3">
      <c r="A1176" s="8">
        <v>157</v>
      </c>
      <c r="B1176" s="2" t="s">
        <v>248</v>
      </c>
      <c r="C1176" s="2" t="s">
        <v>233</v>
      </c>
    </row>
    <row r="1177" spans="1:3">
      <c r="A1177" s="8">
        <v>157</v>
      </c>
      <c r="B1177" s="2" t="s">
        <v>279</v>
      </c>
      <c r="C1177" s="2" t="s">
        <v>233</v>
      </c>
    </row>
    <row r="1178" spans="1:3">
      <c r="A1178" s="8">
        <v>157</v>
      </c>
      <c r="B1178" s="2" t="s">
        <v>260</v>
      </c>
      <c r="C1178" s="2" t="s">
        <v>233</v>
      </c>
    </row>
    <row r="1179" spans="1:3">
      <c r="A1179" s="8">
        <v>157</v>
      </c>
      <c r="B1179" s="2" t="s">
        <v>270</v>
      </c>
      <c r="C1179" s="2" t="s">
        <v>233</v>
      </c>
    </row>
    <row r="1180" spans="1:3">
      <c r="A1180" s="8">
        <v>157</v>
      </c>
      <c r="B1180" s="2" t="s">
        <v>266</v>
      </c>
      <c r="C1180" s="2" t="s">
        <v>233</v>
      </c>
    </row>
    <row r="1181" spans="1:3">
      <c r="A1181" s="8">
        <v>157</v>
      </c>
      <c r="B1181" s="2" t="s">
        <v>248</v>
      </c>
      <c r="C1181" s="2" t="s">
        <v>233</v>
      </c>
    </row>
    <row r="1182" spans="1:3">
      <c r="A1182" s="8">
        <v>157</v>
      </c>
      <c r="B1182" s="2" t="s">
        <v>265</v>
      </c>
      <c r="C1182" s="2" t="s">
        <v>233</v>
      </c>
    </row>
    <row r="1183" spans="1:3">
      <c r="A1183" s="8">
        <v>156</v>
      </c>
      <c r="B1183" s="2" t="s">
        <v>355</v>
      </c>
      <c r="C1183" s="2" t="s">
        <v>233</v>
      </c>
    </row>
    <row r="1184" spans="1:3">
      <c r="A1184" s="8">
        <v>156</v>
      </c>
      <c r="B1184" s="2" t="s">
        <v>240</v>
      </c>
      <c r="C1184" s="2" t="s">
        <v>233</v>
      </c>
    </row>
    <row r="1185" spans="1:3">
      <c r="A1185" s="8">
        <v>156</v>
      </c>
      <c r="B1185" s="2" t="s">
        <v>282</v>
      </c>
      <c r="C1185" s="2" t="s">
        <v>233</v>
      </c>
    </row>
    <row r="1186" spans="1:3">
      <c r="A1186" s="8">
        <v>156</v>
      </c>
      <c r="B1186" s="2" t="s">
        <v>254</v>
      </c>
      <c r="C1186" s="2" t="s">
        <v>233</v>
      </c>
    </row>
    <row r="1187" spans="1:3">
      <c r="A1187" s="8">
        <v>156</v>
      </c>
      <c r="B1187" s="2" t="s">
        <v>265</v>
      </c>
      <c r="C1187" s="2" t="s">
        <v>233</v>
      </c>
    </row>
    <row r="1188" spans="1:3">
      <c r="A1188" s="8">
        <v>156</v>
      </c>
      <c r="B1188" s="2" t="s">
        <v>339</v>
      </c>
      <c r="C1188" s="2" t="s">
        <v>233</v>
      </c>
    </row>
    <row r="1189" spans="1:3">
      <c r="A1189" s="8">
        <v>156</v>
      </c>
      <c r="B1189" s="2" t="s">
        <v>410</v>
      </c>
      <c r="C1189" s="2" t="s">
        <v>233</v>
      </c>
    </row>
    <row r="1190" spans="1:3">
      <c r="A1190" s="8">
        <v>155</v>
      </c>
      <c r="B1190" s="2" t="s">
        <v>248</v>
      </c>
      <c r="C1190" s="2" t="s">
        <v>233</v>
      </c>
    </row>
    <row r="1191" spans="1:3">
      <c r="A1191" s="8">
        <v>155</v>
      </c>
      <c r="B1191" s="2" t="s">
        <v>254</v>
      </c>
      <c r="C1191" s="2" t="s">
        <v>233</v>
      </c>
    </row>
    <row r="1192" spans="1:3">
      <c r="A1192" s="8">
        <v>155</v>
      </c>
      <c r="B1192" s="2" t="s">
        <v>283</v>
      </c>
      <c r="C1192" s="2" t="s">
        <v>233</v>
      </c>
    </row>
    <row r="1193" spans="1:3">
      <c r="A1193" s="8">
        <v>155</v>
      </c>
      <c r="B1193" s="2" t="s">
        <v>248</v>
      </c>
      <c r="C1193" s="2" t="s">
        <v>233</v>
      </c>
    </row>
    <row r="1194" spans="1:3">
      <c r="A1194" s="8">
        <v>155</v>
      </c>
      <c r="B1194" s="2" t="s">
        <v>266</v>
      </c>
      <c r="C1194" s="2" t="s">
        <v>233</v>
      </c>
    </row>
    <row r="1195" spans="1:3">
      <c r="A1195" s="8">
        <v>155</v>
      </c>
      <c r="B1195" s="2" t="s">
        <v>282</v>
      </c>
      <c r="C1195" s="2" t="s">
        <v>233</v>
      </c>
    </row>
    <row r="1196" spans="1:3">
      <c r="A1196" s="8">
        <v>155</v>
      </c>
      <c r="B1196" s="2" t="s">
        <v>411</v>
      </c>
      <c r="C1196" s="2" t="s">
        <v>233</v>
      </c>
    </row>
    <row r="1197" spans="1:3">
      <c r="A1197" s="8">
        <v>155</v>
      </c>
      <c r="B1197" s="2" t="s">
        <v>268</v>
      </c>
      <c r="C1197" s="2" t="s">
        <v>233</v>
      </c>
    </row>
    <row r="1198" spans="1:3">
      <c r="A1198" s="8">
        <v>155</v>
      </c>
      <c r="B1198" s="2" t="s">
        <v>248</v>
      </c>
      <c r="C1198" s="2" t="s">
        <v>233</v>
      </c>
    </row>
    <row r="1199" spans="1:3">
      <c r="A1199" s="8">
        <v>155</v>
      </c>
      <c r="B1199" s="2" t="s">
        <v>248</v>
      </c>
      <c r="C1199" s="2" t="s">
        <v>233</v>
      </c>
    </row>
    <row r="1200" spans="1:3">
      <c r="A1200" s="8">
        <v>154</v>
      </c>
      <c r="B1200" s="2" t="s">
        <v>241</v>
      </c>
      <c r="C1200" s="2" t="s">
        <v>233</v>
      </c>
    </row>
    <row r="1201" spans="1:3">
      <c r="A1201" s="8">
        <v>154</v>
      </c>
      <c r="B1201" s="2" t="s">
        <v>248</v>
      </c>
      <c r="C1201" s="2" t="s">
        <v>233</v>
      </c>
    </row>
    <row r="1202" spans="1:3">
      <c r="A1202" s="8">
        <v>154</v>
      </c>
      <c r="B1202" s="2" t="s">
        <v>248</v>
      </c>
      <c r="C1202" s="2" t="s">
        <v>233</v>
      </c>
    </row>
    <row r="1203" spans="1:3">
      <c r="A1203" s="8">
        <v>154</v>
      </c>
      <c r="B1203" s="2" t="s">
        <v>412</v>
      </c>
      <c r="C1203" s="2" t="s">
        <v>361</v>
      </c>
    </row>
    <row r="1204" spans="1:3">
      <c r="A1204" s="8">
        <v>154</v>
      </c>
      <c r="B1204" s="2" t="s">
        <v>297</v>
      </c>
      <c r="C1204" s="2" t="s">
        <v>233</v>
      </c>
    </row>
    <row r="1205" spans="1:3">
      <c r="A1205" s="8">
        <v>154</v>
      </c>
      <c r="B1205" s="2" t="s">
        <v>248</v>
      </c>
      <c r="C1205" s="2" t="s">
        <v>233</v>
      </c>
    </row>
    <row r="1206" spans="1:3">
      <c r="A1206" s="8">
        <v>154</v>
      </c>
      <c r="B1206" s="2" t="s">
        <v>282</v>
      </c>
      <c r="C1206" s="2" t="s">
        <v>233</v>
      </c>
    </row>
    <row r="1207" spans="1:3">
      <c r="A1207" s="8">
        <v>153</v>
      </c>
      <c r="B1207" s="2" t="s">
        <v>413</v>
      </c>
      <c r="C1207" s="2" t="s">
        <v>233</v>
      </c>
    </row>
    <row r="1208" spans="1:3">
      <c r="A1208" s="8">
        <v>153</v>
      </c>
      <c r="B1208" s="2" t="s">
        <v>266</v>
      </c>
      <c r="C1208" s="2" t="s">
        <v>233</v>
      </c>
    </row>
    <row r="1209" spans="1:3">
      <c r="A1209" s="8">
        <v>153</v>
      </c>
      <c r="B1209" s="2" t="s">
        <v>266</v>
      </c>
      <c r="C1209" s="2" t="s">
        <v>233</v>
      </c>
    </row>
    <row r="1210" spans="1:3">
      <c r="A1210" s="8">
        <v>153</v>
      </c>
      <c r="B1210" s="2" t="s">
        <v>282</v>
      </c>
      <c r="C1210" s="2" t="s">
        <v>233</v>
      </c>
    </row>
    <row r="1211" spans="1:3">
      <c r="A1211" s="8">
        <v>153</v>
      </c>
      <c r="B1211" s="2" t="s">
        <v>245</v>
      </c>
      <c r="C1211" s="2" t="s">
        <v>233</v>
      </c>
    </row>
    <row r="1212" spans="1:3">
      <c r="A1212" s="8">
        <v>153</v>
      </c>
      <c r="B1212" s="2" t="s">
        <v>267</v>
      </c>
      <c r="C1212" s="2" t="s">
        <v>233</v>
      </c>
    </row>
    <row r="1213" spans="1:3">
      <c r="A1213" s="8">
        <v>153</v>
      </c>
      <c r="B1213" s="2" t="s">
        <v>266</v>
      </c>
      <c r="C1213" s="2" t="s">
        <v>233</v>
      </c>
    </row>
    <row r="1214" spans="1:3">
      <c r="A1214" s="8">
        <v>153</v>
      </c>
      <c r="B1214" s="2" t="s">
        <v>414</v>
      </c>
      <c r="C1214" s="2" t="s">
        <v>233</v>
      </c>
    </row>
    <row r="1215" spans="1:3">
      <c r="A1215" s="8">
        <v>153</v>
      </c>
      <c r="B1215" s="2" t="s">
        <v>266</v>
      </c>
      <c r="C1215" s="2" t="s">
        <v>233</v>
      </c>
    </row>
    <row r="1216" spans="1:3">
      <c r="A1216" s="8">
        <v>153</v>
      </c>
      <c r="B1216" s="2" t="s">
        <v>248</v>
      </c>
      <c r="C1216" s="2" t="s">
        <v>233</v>
      </c>
    </row>
    <row r="1217" spans="1:3">
      <c r="A1217" s="8">
        <v>152</v>
      </c>
      <c r="B1217" s="2" t="s">
        <v>260</v>
      </c>
      <c r="C1217" s="2" t="s">
        <v>233</v>
      </c>
    </row>
    <row r="1218" spans="1:3">
      <c r="A1218" s="8">
        <v>152</v>
      </c>
      <c r="B1218" s="2" t="s">
        <v>248</v>
      </c>
      <c r="C1218" s="2" t="s">
        <v>233</v>
      </c>
    </row>
    <row r="1219" spans="1:3">
      <c r="A1219" s="8">
        <v>152</v>
      </c>
      <c r="B1219" s="2" t="s">
        <v>415</v>
      </c>
      <c r="C1219" s="2" t="s">
        <v>233</v>
      </c>
    </row>
    <row r="1220" spans="1:3">
      <c r="A1220" s="8">
        <v>152</v>
      </c>
      <c r="B1220" s="2" t="s">
        <v>245</v>
      </c>
      <c r="C1220" s="2" t="s">
        <v>233</v>
      </c>
    </row>
    <row r="1221" spans="1:3">
      <c r="A1221" s="8">
        <v>152</v>
      </c>
      <c r="B1221" s="2" t="s">
        <v>266</v>
      </c>
      <c r="C1221" s="2" t="s">
        <v>233</v>
      </c>
    </row>
    <row r="1222" spans="1:3">
      <c r="A1222" s="8">
        <v>152</v>
      </c>
      <c r="B1222" s="2" t="s">
        <v>254</v>
      </c>
      <c r="C1222" s="2" t="s">
        <v>233</v>
      </c>
    </row>
    <row r="1223" spans="1:3">
      <c r="A1223" s="8">
        <v>152</v>
      </c>
      <c r="B1223" s="2" t="s">
        <v>282</v>
      </c>
      <c r="C1223" s="2" t="s">
        <v>233</v>
      </c>
    </row>
    <row r="1224" spans="1:3">
      <c r="A1224" s="8">
        <v>152</v>
      </c>
      <c r="B1224" s="2" t="s">
        <v>273</v>
      </c>
      <c r="C1224" s="2" t="s">
        <v>233</v>
      </c>
    </row>
    <row r="1225" spans="1:3">
      <c r="A1225" s="8">
        <v>152</v>
      </c>
      <c r="B1225" s="2" t="s">
        <v>265</v>
      </c>
      <c r="C1225" s="2" t="s">
        <v>233</v>
      </c>
    </row>
    <row r="1226" spans="1:3">
      <c r="A1226" s="8">
        <v>152</v>
      </c>
      <c r="B1226" s="2" t="s">
        <v>285</v>
      </c>
      <c r="C1226" s="2" t="s">
        <v>233</v>
      </c>
    </row>
    <row r="1227" spans="1:3">
      <c r="A1227" s="8">
        <v>152</v>
      </c>
      <c r="B1227" s="2" t="s">
        <v>363</v>
      </c>
      <c r="C1227" s="2" t="s">
        <v>233</v>
      </c>
    </row>
    <row r="1228" spans="1:3">
      <c r="A1228" s="8">
        <v>151</v>
      </c>
      <c r="B1228" s="2" t="s">
        <v>246</v>
      </c>
      <c r="C1228" s="2" t="s">
        <v>233</v>
      </c>
    </row>
    <row r="1229" spans="1:3">
      <c r="A1229" s="8">
        <v>151</v>
      </c>
      <c r="B1229" s="2" t="s">
        <v>247</v>
      </c>
      <c r="C1229" s="2" t="s">
        <v>233</v>
      </c>
    </row>
    <row r="1230" spans="1:3">
      <c r="A1230" s="8">
        <v>151</v>
      </c>
      <c r="B1230" s="2" t="s">
        <v>245</v>
      </c>
      <c r="C1230" s="2" t="s">
        <v>233</v>
      </c>
    </row>
    <row r="1231" spans="1:3">
      <c r="A1231" s="8">
        <v>151</v>
      </c>
      <c r="B1231" s="2" t="s">
        <v>260</v>
      </c>
      <c r="C1231" s="2" t="s">
        <v>233</v>
      </c>
    </row>
    <row r="1232" spans="1:3">
      <c r="A1232" s="8">
        <v>151</v>
      </c>
      <c r="B1232" s="2" t="s">
        <v>416</v>
      </c>
      <c r="C1232" s="2" t="s">
        <v>233</v>
      </c>
    </row>
    <row r="1233" spans="1:3">
      <c r="A1233" s="8">
        <v>151</v>
      </c>
      <c r="B1233" s="2" t="s">
        <v>260</v>
      </c>
      <c r="C1233" s="2" t="s">
        <v>233</v>
      </c>
    </row>
    <row r="1234" spans="1:3">
      <c r="A1234" s="8">
        <v>151</v>
      </c>
      <c r="B1234" s="2" t="s">
        <v>325</v>
      </c>
      <c r="C1234" s="2" t="s">
        <v>233</v>
      </c>
    </row>
    <row r="1235" spans="1:3">
      <c r="A1235" s="8">
        <v>150</v>
      </c>
      <c r="B1235" s="2" t="s">
        <v>417</v>
      </c>
      <c r="C1235" s="2" t="s">
        <v>233</v>
      </c>
    </row>
    <row r="1236" spans="1:3">
      <c r="A1236" s="8">
        <v>150</v>
      </c>
      <c r="B1236" s="2" t="s">
        <v>282</v>
      </c>
      <c r="C1236" s="2" t="s">
        <v>233</v>
      </c>
    </row>
    <row r="1237" spans="1:3">
      <c r="A1237" s="8">
        <v>150</v>
      </c>
      <c r="B1237" s="2" t="s">
        <v>248</v>
      </c>
      <c r="C1237" s="2" t="s">
        <v>233</v>
      </c>
    </row>
    <row r="1238" spans="1:3">
      <c r="A1238" s="8">
        <v>150</v>
      </c>
      <c r="B1238" s="2" t="s">
        <v>254</v>
      </c>
      <c r="C1238" s="2" t="s">
        <v>233</v>
      </c>
    </row>
    <row r="1239" spans="1:3">
      <c r="A1239" s="8">
        <v>150</v>
      </c>
      <c r="B1239" s="2" t="s">
        <v>248</v>
      </c>
      <c r="C1239" s="2" t="s">
        <v>233</v>
      </c>
    </row>
    <row r="1240" spans="1:3">
      <c r="A1240" s="8">
        <v>150</v>
      </c>
      <c r="B1240" s="2" t="s">
        <v>313</v>
      </c>
      <c r="C1240" s="2" t="s">
        <v>233</v>
      </c>
    </row>
    <row r="1241" spans="1:3">
      <c r="A1241" s="8">
        <v>150</v>
      </c>
      <c r="B1241" s="2" t="s">
        <v>248</v>
      </c>
      <c r="C1241" s="2" t="s">
        <v>233</v>
      </c>
    </row>
    <row r="1242" spans="1:3">
      <c r="A1242" s="8">
        <v>150</v>
      </c>
      <c r="B1242" s="2" t="s">
        <v>282</v>
      </c>
      <c r="C1242" s="2" t="s">
        <v>233</v>
      </c>
    </row>
    <row r="1243" spans="1:3">
      <c r="A1243" s="8">
        <v>150</v>
      </c>
      <c r="B1243" s="2" t="s">
        <v>254</v>
      </c>
      <c r="C1243" s="2" t="s">
        <v>233</v>
      </c>
    </row>
    <row r="1244" spans="1:3">
      <c r="A1244" s="8">
        <v>150</v>
      </c>
      <c r="B1244" s="2" t="s">
        <v>418</v>
      </c>
      <c r="C1244" s="2" t="s">
        <v>233</v>
      </c>
    </row>
    <row r="1245" spans="1:3">
      <c r="A1245" s="8">
        <v>150</v>
      </c>
      <c r="B1245" s="2" t="s">
        <v>266</v>
      </c>
      <c r="C1245" s="2" t="s">
        <v>233</v>
      </c>
    </row>
    <row r="1246" spans="1:3">
      <c r="A1246" s="8">
        <v>150</v>
      </c>
      <c r="B1246" s="2" t="s">
        <v>248</v>
      </c>
      <c r="C1246" s="2" t="s">
        <v>233</v>
      </c>
    </row>
    <row r="1247" spans="1:3">
      <c r="A1247" s="8">
        <v>150</v>
      </c>
      <c r="B1247" s="2" t="s">
        <v>266</v>
      </c>
      <c r="C1247" s="2" t="s">
        <v>233</v>
      </c>
    </row>
    <row r="1248" spans="1:3">
      <c r="A1248" s="8">
        <v>150</v>
      </c>
      <c r="B1248" s="2" t="s">
        <v>278</v>
      </c>
      <c r="C1248" s="2" t="s">
        <v>233</v>
      </c>
    </row>
    <row r="1249" spans="1:3">
      <c r="A1249" s="8">
        <v>150</v>
      </c>
      <c r="B1249" s="2" t="s">
        <v>286</v>
      </c>
      <c r="C1249" s="2" t="s">
        <v>233</v>
      </c>
    </row>
    <row r="1250" spans="1:3">
      <c r="A1250" s="8">
        <v>149</v>
      </c>
      <c r="B1250" s="2" t="s">
        <v>248</v>
      </c>
      <c r="C1250" s="2" t="s">
        <v>233</v>
      </c>
    </row>
    <row r="1251" spans="1:3">
      <c r="A1251" s="8">
        <v>149</v>
      </c>
      <c r="B1251" s="2" t="s">
        <v>248</v>
      </c>
      <c r="C1251" s="2" t="s">
        <v>233</v>
      </c>
    </row>
    <row r="1252" spans="1:3">
      <c r="A1252" s="8">
        <v>149</v>
      </c>
      <c r="B1252" s="2" t="s">
        <v>282</v>
      </c>
      <c r="C1252" s="2" t="s">
        <v>233</v>
      </c>
    </row>
    <row r="1253" spans="1:3">
      <c r="A1253" s="8">
        <v>149</v>
      </c>
      <c r="B1253" s="2" t="s">
        <v>419</v>
      </c>
      <c r="C1253" s="2" t="s">
        <v>233</v>
      </c>
    </row>
    <row r="1254" spans="1:3">
      <c r="A1254" s="8">
        <v>149</v>
      </c>
      <c r="B1254" s="2" t="s">
        <v>245</v>
      </c>
      <c r="C1254" s="2" t="s">
        <v>233</v>
      </c>
    </row>
    <row r="1255" spans="1:3">
      <c r="A1255" s="8">
        <v>149</v>
      </c>
      <c r="B1255" s="2" t="s">
        <v>268</v>
      </c>
      <c r="C1255" s="2" t="s">
        <v>233</v>
      </c>
    </row>
    <row r="1256" spans="1:3">
      <c r="A1256" s="8">
        <v>149</v>
      </c>
      <c r="B1256" s="2" t="s">
        <v>266</v>
      </c>
      <c r="C1256" s="2" t="s">
        <v>233</v>
      </c>
    </row>
    <row r="1257" spans="1:3">
      <c r="A1257" s="8">
        <v>148</v>
      </c>
      <c r="B1257" s="2" t="s">
        <v>303</v>
      </c>
      <c r="C1257" s="2" t="s">
        <v>233</v>
      </c>
    </row>
    <row r="1258" spans="1:3">
      <c r="A1258" s="8">
        <v>148</v>
      </c>
      <c r="B1258" s="2" t="s">
        <v>260</v>
      </c>
      <c r="C1258" s="2" t="s">
        <v>233</v>
      </c>
    </row>
    <row r="1259" spans="1:3">
      <c r="A1259" s="8">
        <v>148</v>
      </c>
      <c r="B1259" s="2" t="s">
        <v>420</v>
      </c>
      <c r="C1259" s="2" t="s">
        <v>233</v>
      </c>
    </row>
    <row r="1260" spans="1:3">
      <c r="A1260" s="8">
        <v>148</v>
      </c>
      <c r="B1260" s="2" t="s">
        <v>355</v>
      </c>
      <c r="C1260" s="2" t="s">
        <v>233</v>
      </c>
    </row>
    <row r="1261" spans="1:3">
      <c r="A1261" s="8">
        <v>148</v>
      </c>
      <c r="B1261" s="2" t="s">
        <v>421</v>
      </c>
      <c r="C1261" s="2" t="s">
        <v>233</v>
      </c>
    </row>
    <row r="1262" spans="1:3">
      <c r="A1262" s="8">
        <v>148</v>
      </c>
      <c r="B1262" s="2" t="s">
        <v>422</v>
      </c>
      <c r="C1262" s="2" t="s">
        <v>233</v>
      </c>
    </row>
    <row r="1263" spans="1:3">
      <c r="A1263" s="8">
        <v>148</v>
      </c>
      <c r="B1263" s="2" t="s">
        <v>254</v>
      </c>
      <c r="C1263" s="2" t="s">
        <v>233</v>
      </c>
    </row>
    <row r="1264" spans="1:3">
      <c r="A1264" s="8">
        <v>148</v>
      </c>
      <c r="B1264" s="2" t="s">
        <v>266</v>
      </c>
      <c r="C1264" s="2" t="s">
        <v>233</v>
      </c>
    </row>
    <row r="1265" spans="1:3">
      <c r="A1265" s="8">
        <v>148</v>
      </c>
      <c r="B1265" s="2" t="s">
        <v>265</v>
      </c>
      <c r="C1265" s="2" t="s">
        <v>233</v>
      </c>
    </row>
    <row r="1266" spans="1:3">
      <c r="A1266" s="8">
        <v>148</v>
      </c>
      <c r="B1266" s="2" t="s">
        <v>240</v>
      </c>
      <c r="C1266" s="2" t="s">
        <v>233</v>
      </c>
    </row>
    <row r="1267" spans="1:3">
      <c r="A1267" s="8">
        <v>148</v>
      </c>
      <c r="B1267" s="2" t="s">
        <v>423</v>
      </c>
      <c r="C1267" s="2" t="s">
        <v>233</v>
      </c>
    </row>
    <row r="1268" spans="1:3">
      <c r="A1268" s="8">
        <v>148</v>
      </c>
      <c r="B1268" s="2" t="s">
        <v>241</v>
      </c>
      <c r="C1268" s="2" t="s">
        <v>233</v>
      </c>
    </row>
    <row r="1269" spans="1:3">
      <c r="A1269" s="8">
        <v>148</v>
      </c>
      <c r="B1269" s="2" t="s">
        <v>268</v>
      </c>
      <c r="C1269" s="2" t="s">
        <v>233</v>
      </c>
    </row>
    <row r="1270" spans="1:3">
      <c r="A1270" s="8">
        <v>148</v>
      </c>
      <c r="B1270" s="2" t="s">
        <v>282</v>
      </c>
      <c r="C1270" s="2" t="s">
        <v>233</v>
      </c>
    </row>
    <row r="1271" spans="1:3">
      <c r="A1271" s="8">
        <v>148</v>
      </c>
      <c r="B1271" s="2" t="s">
        <v>351</v>
      </c>
      <c r="C1271" s="2" t="s">
        <v>233</v>
      </c>
    </row>
    <row r="1272" spans="1:3">
      <c r="A1272" s="8">
        <v>148</v>
      </c>
      <c r="B1272" s="2" t="s">
        <v>262</v>
      </c>
      <c r="C1272" s="2" t="s">
        <v>233</v>
      </c>
    </row>
    <row r="1273" spans="1:3">
      <c r="A1273" s="8">
        <v>148</v>
      </c>
      <c r="B1273" s="2" t="s">
        <v>245</v>
      </c>
      <c r="C1273" s="2" t="s">
        <v>233</v>
      </c>
    </row>
    <row r="1274" spans="1:3">
      <c r="A1274" s="8">
        <v>147</v>
      </c>
      <c r="B1274" s="2" t="s">
        <v>282</v>
      </c>
      <c r="C1274" s="2" t="s">
        <v>233</v>
      </c>
    </row>
    <row r="1275" spans="1:3">
      <c r="A1275" s="8">
        <v>147</v>
      </c>
      <c r="B1275" s="2" t="s">
        <v>245</v>
      </c>
      <c r="C1275" s="2" t="s">
        <v>233</v>
      </c>
    </row>
    <row r="1276" spans="1:3">
      <c r="A1276" s="8">
        <v>147</v>
      </c>
      <c r="B1276" s="2" t="s">
        <v>282</v>
      </c>
      <c r="C1276" s="2" t="s">
        <v>233</v>
      </c>
    </row>
    <row r="1277" spans="1:3">
      <c r="A1277" s="8">
        <v>147</v>
      </c>
      <c r="B1277" s="2" t="s">
        <v>260</v>
      </c>
      <c r="C1277" s="2" t="s">
        <v>233</v>
      </c>
    </row>
    <row r="1278" spans="1:3">
      <c r="A1278" s="8">
        <v>147</v>
      </c>
      <c r="B1278" s="2" t="s">
        <v>424</v>
      </c>
      <c r="C1278" s="2" t="s">
        <v>233</v>
      </c>
    </row>
    <row r="1279" spans="1:3">
      <c r="A1279" s="8">
        <v>147</v>
      </c>
      <c r="B1279" s="2" t="s">
        <v>425</v>
      </c>
      <c r="C1279" s="2" t="s">
        <v>233</v>
      </c>
    </row>
    <row r="1280" spans="1:3">
      <c r="A1280" s="8">
        <v>147</v>
      </c>
      <c r="B1280" s="2" t="s">
        <v>240</v>
      </c>
      <c r="C1280" s="2" t="s">
        <v>233</v>
      </c>
    </row>
    <row r="1281" spans="1:3">
      <c r="A1281" s="8">
        <v>147</v>
      </c>
      <c r="B1281" s="2" t="s">
        <v>260</v>
      </c>
      <c r="C1281" s="2" t="s">
        <v>233</v>
      </c>
    </row>
    <row r="1282" spans="1:3">
      <c r="A1282" s="8">
        <v>147</v>
      </c>
      <c r="B1282" s="2" t="s">
        <v>286</v>
      </c>
      <c r="C1282" s="2" t="s">
        <v>233</v>
      </c>
    </row>
    <row r="1283" spans="1:3">
      <c r="A1283" s="8">
        <v>147</v>
      </c>
      <c r="B1283" s="2" t="s">
        <v>426</v>
      </c>
      <c r="C1283" s="2" t="s">
        <v>233</v>
      </c>
    </row>
    <row r="1284" spans="1:3">
      <c r="A1284" s="8">
        <v>147</v>
      </c>
      <c r="B1284" s="2" t="s">
        <v>313</v>
      </c>
      <c r="C1284" s="2" t="s">
        <v>233</v>
      </c>
    </row>
    <row r="1285" spans="1:3">
      <c r="A1285" s="8">
        <v>146</v>
      </c>
      <c r="B1285" s="2" t="s">
        <v>266</v>
      </c>
      <c r="C1285" s="2" t="s">
        <v>233</v>
      </c>
    </row>
    <row r="1286" spans="1:3">
      <c r="A1286" s="8">
        <v>146</v>
      </c>
      <c r="B1286" s="2" t="s">
        <v>248</v>
      </c>
      <c r="C1286" s="2" t="s">
        <v>233</v>
      </c>
    </row>
    <row r="1287" spans="1:3">
      <c r="A1287" s="8">
        <v>146</v>
      </c>
      <c r="B1287" s="2" t="s">
        <v>248</v>
      </c>
      <c r="C1287" s="2" t="s">
        <v>233</v>
      </c>
    </row>
    <row r="1288" spans="1:3">
      <c r="A1288" s="8">
        <v>146</v>
      </c>
      <c r="B1288" s="2" t="s">
        <v>285</v>
      </c>
      <c r="C1288" s="2" t="s">
        <v>233</v>
      </c>
    </row>
    <row r="1289" spans="1:3">
      <c r="A1289" s="8">
        <v>146</v>
      </c>
      <c r="B1289" s="2" t="s">
        <v>318</v>
      </c>
      <c r="C1289" s="2" t="s">
        <v>233</v>
      </c>
    </row>
    <row r="1290" spans="1:3">
      <c r="A1290" s="8">
        <v>146</v>
      </c>
      <c r="B1290" s="2" t="s">
        <v>282</v>
      </c>
      <c r="C1290" s="2" t="s">
        <v>233</v>
      </c>
    </row>
    <row r="1291" spans="1:3">
      <c r="A1291" s="8">
        <v>146</v>
      </c>
      <c r="B1291" s="2" t="s">
        <v>283</v>
      </c>
      <c r="C1291" s="2" t="s">
        <v>233</v>
      </c>
    </row>
    <row r="1292" spans="1:3">
      <c r="A1292" s="8">
        <v>146</v>
      </c>
      <c r="B1292" s="2" t="s">
        <v>427</v>
      </c>
      <c r="C1292" s="2" t="s">
        <v>233</v>
      </c>
    </row>
    <row r="1293" spans="1:3">
      <c r="A1293" s="8">
        <v>146</v>
      </c>
      <c r="B1293" s="2" t="s">
        <v>268</v>
      </c>
      <c r="C1293" s="2" t="s">
        <v>233</v>
      </c>
    </row>
    <row r="1294" spans="1:3">
      <c r="A1294" s="8">
        <v>145</v>
      </c>
      <c r="B1294" s="2" t="s">
        <v>283</v>
      </c>
      <c r="C1294" s="2" t="s">
        <v>233</v>
      </c>
    </row>
    <row r="1295" spans="1:3">
      <c r="A1295" s="8">
        <v>145</v>
      </c>
      <c r="B1295" s="2" t="s">
        <v>254</v>
      </c>
      <c r="C1295" s="2" t="s">
        <v>233</v>
      </c>
    </row>
    <row r="1296" spans="1:3">
      <c r="A1296" s="8">
        <v>145</v>
      </c>
      <c r="B1296" s="2" t="s">
        <v>248</v>
      </c>
      <c r="C1296" s="2" t="s">
        <v>233</v>
      </c>
    </row>
    <row r="1297" spans="1:3">
      <c r="A1297" s="8">
        <v>145</v>
      </c>
      <c r="B1297" s="2" t="s">
        <v>428</v>
      </c>
      <c r="C1297" s="2" t="s">
        <v>233</v>
      </c>
    </row>
    <row r="1298" spans="1:3">
      <c r="A1298" s="8">
        <v>145</v>
      </c>
      <c r="B1298" s="2" t="s">
        <v>270</v>
      </c>
      <c r="C1298" s="2" t="s">
        <v>233</v>
      </c>
    </row>
    <row r="1299" spans="1:3">
      <c r="A1299" s="8">
        <v>145</v>
      </c>
      <c r="B1299" s="2" t="s">
        <v>260</v>
      </c>
      <c r="C1299" s="2" t="s">
        <v>233</v>
      </c>
    </row>
    <row r="1300" spans="1:3">
      <c r="A1300" s="8">
        <v>144</v>
      </c>
      <c r="B1300" s="2" t="s">
        <v>238</v>
      </c>
      <c r="C1300" s="2" t="s">
        <v>233</v>
      </c>
    </row>
    <row r="1301" spans="1:3">
      <c r="A1301" s="8">
        <v>144</v>
      </c>
      <c r="B1301" s="2" t="s">
        <v>429</v>
      </c>
      <c r="C1301" s="2" t="s">
        <v>233</v>
      </c>
    </row>
    <row r="1302" spans="1:3">
      <c r="A1302" s="8">
        <v>144</v>
      </c>
      <c r="B1302" s="2" t="s">
        <v>267</v>
      </c>
      <c r="C1302" s="2" t="s">
        <v>233</v>
      </c>
    </row>
    <row r="1303" spans="1:3">
      <c r="A1303" s="8">
        <v>144</v>
      </c>
      <c r="B1303" s="2" t="s">
        <v>269</v>
      </c>
      <c r="C1303" s="2" t="s">
        <v>233</v>
      </c>
    </row>
    <row r="1304" spans="1:3">
      <c r="A1304" s="8">
        <v>144</v>
      </c>
      <c r="B1304" s="2" t="s">
        <v>260</v>
      </c>
      <c r="C1304" s="2" t="s">
        <v>233</v>
      </c>
    </row>
    <row r="1305" spans="1:3">
      <c r="A1305" s="8">
        <v>144</v>
      </c>
      <c r="B1305" s="2" t="s">
        <v>266</v>
      </c>
      <c r="C1305" s="2" t="s">
        <v>233</v>
      </c>
    </row>
    <row r="1306" spans="1:3">
      <c r="A1306" s="8">
        <v>144</v>
      </c>
      <c r="B1306" s="2" t="s">
        <v>282</v>
      </c>
      <c r="C1306" s="2" t="s">
        <v>233</v>
      </c>
    </row>
    <row r="1307" spans="1:3">
      <c r="A1307" s="8">
        <v>144</v>
      </c>
      <c r="B1307" s="2" t="s">
        <v>283</v>
      </c>
      <c r="C1307" s="2" t="s">
        <v>233</v>
      </c>
    </row>
    <row r="1308" spans="1:3">
      <c r="A1308" s="8">
        <v>144</v>
      </c>
      <c r="B1308" s="2" t="s">
        <v>258</v>
      </c>
      <c r="C1308" s="2" t="s">
        <v>233</v>
      </c>
    </row>
    <row r="1309" spans="1:3">
      <c r="A1309" s="8">
        <v>144</v>
      </c>
      <c r="B1309" s="2" t="s">
        <v>266</v>
      </c>
      <c r="C1309" s="2" t="s">
        <v>233</v>
      </c>
    </row>
    <row r="1310" spans="1:3">
      <c r="A1310" s="8">
        <v>144</v>
      </c>
      <c r="B1310" s="2" t="s">
        <v>278</v>
      </c>
      <c r="C1310" s="2" t="s">
        <v>233</v>
      </c>
    </row>
    <row r="1311" spans="1:3">
      <c r="A1311" s="8">
        <v>143</v>
      </c>
      <c r="B1311" s="2" t="s">
        <v>260</v>
      </c>
      <c r="C1311" s="2" t="s">
        <v>233</v>
      </c>
    </row>
    <row r="1312" spans="1:3">
      <c r="A1312" s="8">
        <v>143</v>
      </c>
      <c r="B1312" s="2" t="s">
        <v>282</v>
      </c>
      <c r="C1312" s="2" t="s">
        <v>233</v>
      </c>
    </row>
    <row r="1313" spans="1:3">
      <c r="A1313" s="8">
        <v>143</v>
      </c>
      <c r="B1313" s="2" t="s">
        <v>254</v>
      </c>
      <c r="C1313" s="2" t="s">
        <v>233</v>
      </c>
    </row>
    <row r="1314" spans="1:3">
      <c r="A1314" s="8">
        <v>143</v>
      </c>
      <c r="B1314" s="2" t="s">
        <v>318</v>
      </c>
      <c r="C1314" s="2" t="s">
        <v>233</v>
      </c>
    </row>
    <row r="1315" spans="1:3">
      <c r="A1315" s="8">
        <v>143</v>
      </c>
      <c r="B1315" s="2" t="s">
        <v>260</v>
      </c>
      <c r="C1315" s="2" t="s">
        <v>233</v>
      </c>
    </row>
    <row r="1316" spans="1:3">
      <c r="A1316" s="8">
        <v>143</v>
      </c>
      <c r="B1316" s="2" t="s">
        <v>260</v>
      </c>
      <c r="C1316" s="2" t="s">
        <v>233</v>
      </c>
    </row>
    <row r="1317" spans="1:3">
      <c r="A1317" s="8">
        <v>142</v>
      </c>
      <c r="B1317" s="2" t="s">
        <v>266</v>
      </c>
      <c r="C1317" s="2" t="s">
        <v>233</v>
      </c>
    </row>
    <row r="1318" spans="1:3">
      <c r="A1318" s="8">
        <v>142</v>
      </c>
      <c r="B1318" s="2" t="s">
        <v>248</v>
      </c>
      <c r="C1318" s="2" t="s">
        <v>233</v>
      </c>
    </row>
    <row r="1319" spans="1:3">
      <c r="A1319" s="8">
        <v>142</v>
      </c>
      <c r="B1319" s="2" t="s">
        <v>266</v>
      </c>
      <c r="C1319" s="2" t="s">
        <v>233</v>
      </c>
    </row>
    <row r="1320" spans="1:3">
      <c r="A1320" s="8">
        <v>142</v>
      </c>
      <c r="B1320" s="2" t="s">
        <v>282</v>
      </c>
      <c r="C1320" s="2" t="s">
        <v>233</v>
      </c>
    </row>
    <row r="1321" spans="1:3">
      <c r="A1321" s="8">
        <v>142</v>
      </c>
      <c r="B1321" s="2" t="s">
        <v>412</v>
      </c>
      <c r="C1321" s="2" t="s">
        <v>361</v>
      </c>
    </row>
    <row r="1322" spans="1:3">
      <c r="A1322" s="8">
        <v>142</v>
      </c>
      <c r="B1322" s="2" t="s">
        <v>270</v>
      </c>
      <c r="C1322" s="2" t="s">
        <v>233</v>
      </c>
    </row>
    <row r="1323" spans="1:3">
      <c r="A1323" s="8">
        <v>142</v>
      </c>
      <c r="B1323" s="2" t="s">
        <v>260</v>
      </c>
      <c r="C1323" s="2" t="s">
        <v>233</v>
      </c>
    </row>
    <row r="1324" spans="1:3">
      <c r="A1324" s="8">
        <v>142</v>
      </c>
      <c r="B1324" s="2" t="s">
        <v>266</v>
      </c>
      <c r="C1324" s="2" t="s">
        <v>233</v>
      </c>
    </row>
    <row r="1325" spans="1:3">
      <c r="A1325" s="8">
        <v>142</v>
      </c>
      <c r="B1325" s="2" t="s">
        <v>260</v>
      </c>
      <c r="C1325" s="2" t="s">
        <v>233</v>
      </c>
    </row>
    <row r="1326" spans="1:3">
      <c r="A1326" s="8">
        <v>142</v>
      </c>
      <c r="B1326" s="2" t="s">
        <v>430</v>
      </c>
      <c r="C1326" s="2" t="s">
        <v>233</v>
      </c>
    </row>
    <row r="1327" spans="1:3">
      <c r="A1327" s="8">
        <v>142</v>
      </c>
      <c r="B1327" s="2" t="s">
        <v>274</v>
      </c>
      <c r="C1327" s="2" t="s">
        <v>233</v>
      </c>
    </row>
    <row r="1328" spans="1:3">
      <c r="A1328" s="8">
        <v>142</v>
      </c>
      <c r="B1328" s="2" t="s">
        <v>282</v>
      </c>
      <c r="C1328" s="2" t="s">
        <v>233</v>
      </c>
    </row>
    <row r="1329" spans="1:3">
      <c r="A1329" s="8">
        <v>142</v>
      </c>
      <c r="B1329" s="2" t="s">
        <v>261</v>
      </c>
      <c r="C1329" s="2" t="s">
        <v>361</v>
      </c>
    </row>
    <row r="1330" spans="1:3">
      <c r="A1330" s="8">
        <v>142</v>
      </c>
      <c r="B1330" s="2" t="s">
        <v>254</v>
      </c>
      <c r="C1330" s="2" t="s">
        <v>233</v>
      </c>
    </row>
    <row r="1331" spans="1:3">
      <c r="A1331" s="8">
        <v>142</v>
      </c>
      <c r="B1331" s="2" t="s">
        <v>282</v>
      </c>
      <c r="C1331" s="2" t="s">
        <v>233</v>
      </c>
    </row>
    <row r="1332" spans="1:3">
      <c r="A1332" s="8">
        <v>142</v>
      </c>
      <c r="B1332" s="2" t="s">
        <v>312</v>
      </c>
      <c r="C1332" s="2" t="s">
        <v>233</v>
      </c>
    </row>
    <row r="1333" spans="1:3">
      <c r="A1333" s="8">
        <v>142</v>
      </c>
      <c r="B1333" s="2" t="s">
        <v>248</v>
      </c>
      <c r="C1333" s="2" t="s">
        <v>233</v>
      </c>
    </row>
    <row r="1334" spans="1:3">
      <c r="A1334" s="8">
        <v>141</v>
      </c>
      <c r="B1334" s="2" t="s">
        <v>376</v>
      </c>
      <c r="C1334" s="2" t="s">
        <v>233</v>
      </c>
    </row>
    <row r="1335" spans="1:3">
      <c r="A1335" s="8">
        <v>141</v>
      </c>
      <c r="B1335" s="2" t="s">
        <v>265</v>
      </c>
      <c r="C1335" s="2" t="s">
        <v>233</v>
      </c>
    </row>
    <row r="1336" spans="1:3">
      <c r="A1336" s="8">
        <v>141</v>
      </c>
      <c r="B1336" s="2" t="s">
        <v>248</v>
      </c>
      <c r="C1336" s="2" t="s">
        <v>233</v>
      </c>
    </row>
    <row r="1337" spans="1:3">
      <c r="A1337" s="8">
        <v>141</v>
      </c>
      <c r="B1337" s="2" t="s">
        <v>282</v>
      </c>
      <c r="C1337" s="2" t="s">
        <v>233</v>
      </c>
    </row>
    <row r="1338" spans="1:3">
      <c r="A1338" s="8">
        <v>141</v>
      </c>
      <c r="B1338" s="2" t="s">
        <v>245</v>
      </c>
      <c r="C1338" s="2" t="s">
        <v>233</v>
      </c>
    </row>
    <row r="1339" spans="1:3">
      <c r="A1339" s="8">
        <v>141</v>
      </c>
      <c r="B1339" s="2" t="s">
        <v>283</v>
      </c>
      <c r="C1339" s="2" t="s">
        <v>233</v>
      </c>
    </row>
    <row r="1340" spans="1:3">
      <c r="A1340" s="8">
        <v>141</v>
      </c>
      <c r="B1340" s="2" t="s">
        <v>254</v>
      </c>
      <c r="C1340" s="2" t="s">
        <v>233</v>
      </c>
    </row>
    <row r="1341" spans="1:3">
      <c r="A1341" s="8">
        <v>141</v>
      </c>
      <c r="B1341" s="2" t="s">
        <v>276</v>
      </c>
      <c r="C1341" s="2" t="s">
        <v>233</v>
      </c>
    </row>
    <row r="1342" spans="1:3">
      <c r="A1342" s="8">
        <v>141</v>
      </c>
      <c r="B1342" s="2" t="s">
        <v>431</v>
      </c>
      <c r="C1342" s="2" t="s">
        <v>233</v>
      </c>
    </row>
    <row r="1343" spans="1:3">
      <c r="A1343" s="8">
        <v>141</v>
      </c>
      <c r="B1343" s="2" t="s">
        <v>248</v>
      </c>
      <c r="C1343" s="2" t="s">
        <v>233</v>
      </c>
    </row>
    <row r="1344" spans="1:3">
      <c r="A1344" s="8">
        <v>141</v>
      </c>
      <c r="B1344" s="2" t="s">
        <v>282</v>
      </c>
      <c r="C1344" s="2" t="s">
        <v>233</v>
      </c>
    </row>
    <row r="1345" spans="1:3">
      <c r="A1345" s="8">
        <v>141</v>
      </c>
      <c r="B1345" s="2" t="s">
        <v>282</v>
      </c>
      <c r="C1345" s="2" t="s">
        <v>233</v>
      </c>
    </row>
    <row r="1346" spans="1:3">
      <c r="A1346" s="8">
        <v>141</v>
      </c>
      <c r="B1346" s="2" t="s">
        <v>432</v>
      </c>
      <c r="C1346" s="2" t="s">
        <v>233</v>
      </c>
    </row>
    <row r="1347" spans="1:3">
      <c r="A1347" s="8">
        <v>141</v>
      </c>
      <c r="B1347" s="2" t="s">
        <v>295</v>
      </c>
      <c r="C1347" s="2" t="s">
        <v>233</v>
      </c>
    </row>
    <row r="1348" spans="1:3">
      <c r="A1348" s="8">
        <v>141</v>
      </c>
      <c r="B1348" s="2" t="s">
        <v>245</v>
      </c>
      <c r="C1348" s="2" t="s">
        <v>233</v>
      </c>
    </row>
    <row r="1349" spans="1:3">
      <c r="A1349" s="8">
        <v>141</v>
      </c>
      <c r="B1349" s="2" t="s">
        <v>270</v>
      </c>
      <c r="C1349" s="2" t="s">
        <v>233</v>
      </c>
    </row>
    <row r="1350" spans="1:3">
      <c r="A1350" s="8">
        <v>141</v>
      </c>
      <c r="B1350" s="2" t="s">
        <v>248</v>
      </c>
      <c r="C1350" s="2" t="s">
        <v>233</v>
      </c>
    </row>
    <row r="1351" spans="1:3">
      <c r="A1351" s="8">
        <v>141</v>
      </c>
      <c r="B1351" s="2" t="s">
        <v>266</v>
      </c>
      <c r="C1351" s="2" t="s">
        <v>233</v>
      </c>
    </row>
    <row r="1352" spans="1:3">
      <c r="A1352" s="8">
        <v>141</v>
      </c>
      <c r="B1352" s="2" t="s">
        <v>285</v>
      </c>
      <c r="C1352" s="2" t="s">
        <v>233</v>
      </c>
    </row>
    <row r="1353" spans="1:3">
      <c r="A1353" s="8">
        <v>141</v>
      </c>
      <c r="B1353" s="2" t="s">
        <v>254</v>
      </c>
      <c r="C1353" s="2" t="s">
        <v>233</v>
      </c>
    </row>
    <row r="1354" spans="1:3">
      <c r="A1354" s="8">
        <v>140</v>
      </c>
      <c r="B1354" s="2" t="s">
        <v>258</v>
      </c>
      <c r="C1354" s="2" t="s">
        <v>233</v>
      </c>
    </row>
    <row r="1355" spans="1:3">
      <c r="A1355" s="8">
        <v>140</v>
      </c>
      <c r="B1355" s="2" t="s">
        <v>265</v>
      </c>
      <c r="C1355" s="2" t="s">
        <v>361</v>
      </c>
    </row>
    <row r="1356" spans="1:3">
      <c r="A1356" s="8">
        <v>140</v>
      </c>
      <c r="B1356" s="2" t="s">
        <v>248</v>
      </c>
      <c r="C1356" s="2" t="s">
        <v>233</v>
      </c>
    </row>
    <row r="1357" spans="1:3">
      <c r="A1357" s="8">
        <v>140</v>
      </c>
      <c r="B1357" s="2" t="s">
        <v>356</v>
      </c>
      <c r="C1357" s="2" t="s">
        <v>233</v>
      </c>
    </row>
    <row r="1358" spans="1:3">
      <c r="A1358" s="8">
        <v>140</v>
      </c>
      <c r="B1358" s="2" t="s">
        <v>249</v>
      </c>
      <c r="C1358" s="2" t="s">
        <v>233</v>
      </c>
    </row>
    <row r="1359" spans="1:3">
      <c r="A1359" s="8">
        <v>140</v>
      </c>
      <c r="B1359" s="2" t="s">
        <v>266</v>
      </c>
      <c r="C1359" s="2" t="s">
        <v>233</v>
      </c>
    </row>
    <row r="1360" spans="1:3">
      <c r="A1360" s="8">
        <v>140</v>
      </c>
      <c r="B1360" s="2" t="s">
        <v>254</v>
      </c>
      <c r="C1360" s="2" t="s">
        <v>233</v>
      </c>
    </row>
    <row r="1361" spans="1:3">
      <c r="A1361" s="8">
        <v>140</v>
      </c>
      <c r="B1361" s="2" t="s">
        <v>260</v>
      </c>
      <c r="C1361" s="2" t="s">
        <v>233</v>
      </c>
    </row>
    <row r="1362" spans="1:3">
      <c r="A1362" s="8">
        <v>140</v>
      </c>
      <c r="B1362" s="2" t="s">
        <v>421</v>
      </c>
      <c r="C1362" s="2" t="s">
        <v>233</v>
      </c>
    </row>
    <row r="1363" spans="1:3">
      <c r="A1363" s="8">
        <v>140</v>
      </c>
      <c r="B1363" s="2" t="s">
        <v>249</v>
      </c>
      <c r="C1363" s="2" t="s">
        <v>233</v>
      </c>
    </row>
    <row r="1364" spans="1:3">
      <c r="A1364" s="8">
        <v>140</v>
      </c>
      <c r="B1364" s="2" t="s">
        <v>238</v>
      </c>
      <c r="C1364" s="2" t="s">
        <v>233</v>
      </c>
    </row>
    <row r="1365" spans="1:3">
      <c r="A1365" s="8">
        <v>140</v>
      </c>
      <c r="B1365" s="2" t="s">
        <v>433</v>
      </c>
      <c r="C1365" s="2" t="s">
        <v>233</v>
      </c>
    </row>
    <row r="1366" spans="1:3">
      <c r="A1366" s="8">
        <v>140</v>
      </c>
      <c r="B1366" s="2" t="s">
        <v>342</v>
      </c>
      <c r="C1366" s="2" t="s">
        <v>233</v>
      </c>
    </row>
    <row r="1367" spans="1:3">
      <c r="A1367" s="8">
        <v>140</v>
      </c>
      <c r="B1367" s="2" t="s">
        <v>260</v>
      </c>
      <c r="C1367" s="2" t="s">
        <v>233</v>
      </c>
    </row>
    <row r="1368" spans="1:3">
      <c r="A1368" s="8">
        <v>140</v>
      </c>
      <c r="B1368" s="2" t="s">
        <v>244</v>
      </c>
      <c r="C1368" s="2" t="s">
        <v>233</v>
      </c>
    </row>
    <row r="1369" spans="1:3">
      <c r="A1369" s="8">
        <v>139</v>
      </c>
      <c r="B1369" s="2" t="s">
        <v>268</v>
      </c>
      <c r="C1369" s="2" t="s">
        <v>233</v>
      </c>
    </row>
    <row r="1370" spans="1:3">
      <c r="A1370" s="8">
        <v>139</v>
      </c>
      <c r="B1370" s="2" t="s">
        <v>268</v>
      </c>
      <c r="C1370" s="2" t="s">
        <v>233</v>
      </c>
    </row>
    <row r="1371" spans="1:3">
      <c r="A1371" s="8">
        <v>139</v>
      </c>
      <c r="B1371" s="2" t="s">
        <v>434</v>
      </c>
      <c r="C1371" s="2" t="s">
        <v>233</v>
      </c>
    </row>
    <row r="1372" spans="1:3">
      <c r="A1372" s="8">
        <v>139</v>
      </c>
      <c r="B1372" s="2" t="s">
        <v>266</v>
      </c>
      <c r="C1372" s="2" t="s">
        <v>233</v>
      </c>
    </row>
    <row r="1373" spans="1:3">
      <c r="A1373" s="8">
        <v>139</v>
      </c>
      <c r="B1373" s="2" t="s">
        <v>265</v>
      </c>
      <c r="C1373" s="2" t="s">
        <v>233</v>
      </c>
    </row>
    <row r="1374" spans="1:3">
      <c r="A1374" s="8">
        <v>139</v>
      </c>
      <c r="B1374" s="2" t="s">
        <v>435</v>
      </c>
      <c r="C1374" s="2" t="s">
        <v>361</v>
      </c>
    </row>
    <row r="1375" spans="1:3">
      <c r="A1375" s="8">
        <v>139</v>
      </c>
      <c r="B1375" s="2" t="s">
        <v>248</v>
      </c>
      <c r="C1375" s="2" t="s">
        <v>233</v>
      </c>
    </row>
    <row r="1376" spans="1:3">
      <c r="A1376" s="8">
        <v>139</v>
      </c>
      <c r="B1376" s="2" t="s">
        <v>258</v>
      </c>
      <c r="C1376" s="2" t="s">
        <v>233</v>
      </c>
    </row>
    <row r="1377" spans="1:3">
      <c r="A1377" s="8">
        <v>139</v>
      </c>
      <c r="B1377" s="2" t="s">
        <v>260</v>
      </c>
      <c r="C1377" s="2" t="s">
        <v>233</v>
      </c>
    </row>
    <row r="1378" spans="1:3">
      <c r="A1378" s="8">
        <v>139</v>
      </c>
      <c r="B1378" s="2" t="s">
        <v>260</v>
      </c>
      <c r="C1378" s="2" t="s">
        <v>233</v>
      </c>
    </row>
    <row r="1379" spans="1:3">
      <c r="A1379" s="8">
        <v>139</v>
      </c>
      <c r="B1379" s="2" t="s">
        <v>268</v>
      </c>
      <c r="C1379" s="2" t="s">
        <v>233</v>
      </c>
    </row>
    <row r="1380" spans="1:3">
      <c r="A1380" s="8">
        <v>138</v>
      </c>
      <c r="B1380" s="2" t="s">
        <v>271</v>
      </c>
      <c r="C1380" s="2" t="s">
        <v>233</v>
      </c>
    </row>
    <row r="1381" spans="1:3">
      <c r="A1381" s="8">
        <v>138</v>
      </c>
      <c r="B1381" s="2" t="s">
        <v>245</v>
      </c>
      <c r="C1381" s="2" t="s">
        <v>233</v>
      </c>
    </row>
    <row r="1382" spans="1:3">
      <c r="A1382" s="8">
        <v>138</v>
      </c>
      <c r="B1382" s="2" t="s">
        <v>254</v>
      </c>
      <c r="C1382" s="2" t="s">
        <v>233</v>
      </c>
    </row>
    <row r="1383" spans="1:3">
      <c r="A1383" s="8">
        <v>138</v>
      </c>
      <c r="B1383" s="2" t="s">
        <v>282</v>
      </c>
      <c r="C1383" s="2" t="s">
        <v>233</v>
      </c>
    </row>
    <row r="1384" spans="1:3">
      <c r="A1384" s="8">
        <v>138</v>
      </c>
      <c r="B1384" s="2" t="s">
        <v>297</v>
      </c>
      <c r="C1384" s="2" t="s">
        <v>233</v>
      </c>
    </row>
    <row r="1385" spans="1:3">
      <c r="A1385" s="8">
        <v>138</v>
      </c>
      <c r="B1385" s="2" t="s">
        <v>329</v>
      </c>
      <c r="C1385" s="2" t="s">
        <v>233</v>
      </c>
    </row>
    <row r="1386" spans="1:3">
      <c r="A1386" s="8">
        <v>138</v>
      </c>
      <c r="B1386" s="2" t="s">
        <v>436</v>
      </c>
      <c r="C1386" s="2" t="s">
        <v>233</v>
      </c>
    </row>
    <row r="1387" spans="1:3">
      <c r="A1387" s="8">
        <v>138</v>
      </c>
      <c r="B1387" s="2" t="s">
        <v>310</v>
      </c>
      <c r="C1387" s="2" t="s">
        <v>233</v>
      </c>
    </row>
    <row r="1388" spans="1:3">
      <c r="A1388" s="8">
        <v>138</v>
      </c>
      <c r="B1388" s="2" t="s">
        <v>270</v>
      </c>
      <c r="C1388" s="2" t="s">
        <v>233</v>
      </c>
    </row>
    <row r="1389" spans="1:3">
      <c r="A1389" s="8">
        <v>138</v>
      </c>
      <c r="B1389" s="2" t="s">
        <v>266</v>
      </c>
      <c r="C1389" s="2" t="s">
        <v>233</v>
      </c>
    </row>
    <row r="1390" spans="1:3">
      <c r="A1390" s="8">
        <v>138</v>
      </c>
      <c r="B1390" s="2" t="s">
        <v>437</v>
      </c>
      <c r="C1390" s="2" t="s">
        <v>233</v>
      </c>
    </row>
    <row r="1391" spans="1:3">
      <c r="A1391" s="8">
        <v>138</v>
      </c>
      <c r="B1391" s="2" t="s">
        <v>438</v>
      </c>
      <c r="C1391" s="2" t="s">
        <v>233</v>
      </c>
    </row>
    <row r="1392" spans="1:3">
      <c r="A1392" s="8">
        <v>137</v>
      </c>
      <c r="B1392" s="2" t="s">
        <v>260</v>
      </c>
      <c r="C1392" s="2" t="s">
        <v>233</v>
      </c>
    </row>
    <row r="1393" spans="1:3">
      <c r="A1393" s="8">
        <v>137</v>
      </c>
      <c r="B1393" s="2" t="s">
        <v>282</v>
      </c>
      <c r="C1393" s="2" t="s">
        <v>233</v>
      </c>
    </row>
    <row r="1394" spans="1:3">
      <c r="A1394" s="8">
        <v>137</v>
      </c>
      <c r="B1394" s="2" t="s">
        <v>240</v>
      </c>
      <c r="C1394" s="2" t="s">
        <v>233</v>
      </c>
    </row>
    <row r="1395" spans="1:3">
      <c r="A1395" s="8">
        <v>137</v>
      </c>
      <c r="B1395" s="2" t="s">
        <v>244</v>
      </c>
      <c r="C1395" s="2" t="s">
        <v>233</v>
      </c>
    </row>
    <row r="1396" spans="1:3">
      <c r="A1396" s="8">
        <v>137</v>
      </c>
      <c r="B1396" s="2" t="s">
        <v>340</v>
      </c>
      <c r="C1396" s="2" t="s">
        <v>233</v>
      </c>
    </row>
    <row r="1397" spans="1:3">
      <c r="A1397" s="8">
        <v>137</v>
      </c>
      <c r="B1397" s="2" t="s">
        <v>439</v>
      </c>
      <c r="C1397" s="2" t="s">
        <v>233</v>
      </c>
    </row>
    <row r="1398" spans="1:3">
      <c r="A1398" s="8">
        <v>137</v>
      </c>
      <c r="B1398" s="2" t="s">
        <v>440</v>
      </c>
      <c r="C1398" s="2" t="s">
        <v>233</v>
      </c>
    </row>
    <row r="1399" spans="1:3">
      <c r="A1399" s="8">
        <v>137</v>
      </c>
      <c r="B1399" s="2" t="s">
        <v>257</v>
      </c>
      <c r="C1399" s="2" t="s">
        <v>233</v>
      </c>
    </row>
    <row r="1400" spans="1:3">
      <c r="A1400" s="8">
        <v>137</v>
      </c>
      <c r="B1400" s="2" t="s">
        <v>245</v>
      </c>
      <c r="C1400" s="2" t="s">
        <v>233</v>
      </c>
    </row>
    <row r="1401" spans="1:3">
      <c r="A1401" s="8">
        <v>137</v>
      </c>
      <c r="B1401" s="2" t="s">
        <v>254</v>
      </c>
      <c r="C1401" s="2" t="s">
        <v>233</v>
      </c>
    </row>
    <row r="1402" spans="1:3">
      <c r="A1402" s="8">
        <v>137</v>
      </c>
      <c r="B1402" s="2" t="s">
        <v>265</v>
      </c>
      <c r="C1402" s="2" t="s">
        <v>233</v>
      </c>
    </row>
    <row r="1403" spans="1:3">
      <c r="A1403" s="8">
        <v>137</v>
      </c>
      <c r="B1403" s="2" t="s">
        <v>313</v>
      </c>
      <c r="C1403" s="2" t="s">
        <v>233</v>
      </c>
    </row>
    <row r="1404" spans="1:3">
      <c r="A1404" s="8">
        <v>136</v>
      </c>
      <c r="B1404" s="2" t="s">
        <v>254</v>
      </c>
      <c r="C1404" s="2" t="s">
        <v>233</v>
      </c>
    </row>
    <row r="1405" spans="1:3">
      <c r="A1405" s="8">
        <v>136</v>
      </c>
      <c r="B1405" s="2" t="s">
        <v>285</v>
      </c>
      <c r="C1405" s="2" t="s">
        <v>233</v>
      </c>
    </row>
    <row r="1406" spans="1:3">
      <c r="A1406" s="8">
        <v>136</v>
      </c>
      <c r="B1406" s="2" t="s">
        <v>285</v>
      </c>
      <c r="C1406" s="2" t="s">
        <v>233</v>
      </c>
    </row>
    <row r="1407" spans="1:3">
      <c r="A1407" s="8">
        <v>136</v>
      </c>
      <c r="B1407" s="2" t="s">
        <v>441</v>
      </c>
      <c r="C1407" s="2" t="s">
        <v>233</v>
      </c>
    </row>
    <row r="1408" spans="1:3">
      <c r="A1408" s="8">
        <v>136</v>
      </c>
      <c r="B1408" s="2" t="s">
        <v>283</v>
      </c>
      <c r="C1408" s="2" t="s">
        <v>233</v>
      </c>
    </row>
    <row r="1409" spans="1:3">
      <c r="A1409" s="8">
        <v>136</v>
      </c>
      <c r="B1409" s="2" t="s">
        <v>442</v>
      </c>
      <c r="C1409" s="2" t="s">
        <v>233</v>
      </c>
    </row>
    <row r="1410" spans="1:3">
      <c r="A1410" s="8">
        <v>136</v>
      </c>
      <c r="B1410" s="2" t="s">
        <v>443</v>
      </c>
      <c r="C1410" s="2" t="s">
        <v>233</v>
      </c>
    </row>
    <row r="1411" spans="1:3">
      <c r="A1411" s="8">
        <v>136</v>
      </c>
      <c r="B1411" s="2" t="s">
        <v>283</v>
      </c>
      <c r="C1411" s="2" t="s">
        <v>233</v>
      </c>
    </row>
    <row r="1412" spans="1:3">
      <c r="A1412" s="8">
        <v>136</v>
      </c>
      <c r="B1412" s="2" t="s">
        <v>254</v>
      </c>
      <c r="C1412" s="2" t="s">
        <v>233</v>
      </c>
    </row>
    <row r="1413" spans="1:3">
      <c r="A1413" s="8">
        <v>135</v>
      </c>
      <c r="B1413" s="2" t="s">
        <v>260</v>
      </c>
      <c r="C1413" s="2" t="s">
        <v>233</v>
      </c>
    </row>
    <row r="1414" spans="1:3">
      <c r="A1414" s="8">
        <v>135</v>
      </c>
      <c r="B1414" s="2" t="s">
        <v>254</v>
      </c>
      <c r="C1414" s="2" t="s">
        <v>233</v>
      </c>
    </row>
    <row r="1415" spans="1:3">
      <c r="A1415" s="8">
        <v>135</v>
      </c>
      <c r="B1415" s="2" t="s">
        <v>282</v>
      </c>
      <c r="C1415" s="2" t="s">
        <v>233</v>
      </c>
    </row>
    <row r="1416" spans="1:3">
      <c r="A1416" s="8">
        <v>135</v>
      </c>
      <c r="B1416" s="2" t="s">
        <v>283</v>
      </c>
      <c r="C1416" s="2" t="s">
        <v>233</v>
      </c>
    </row>
    <row r="1417" spans="1:3">
      <c r="A1417" s="8">
        <v>135</v>
      </c>
      <c r="B1417" s="2" t="s">
        <v>444</v>
      </c>
      <c r="C1417" s="2" t="s">
        <v>233</v>
      </c>
    </row>
    <row r="1418" spans="1:3">
      <c r="A1418" s="8">
        <v>135</v>
      </c>
      <c r="B1418" s="2" t="s">
        <v>248</v>
      </c>
      <c r="C1418" s="2" t="s">
        <v>233</v>
      </c>
    </row>
    <row r="1419" spans="1:3">
      <c r="A1419" s="8">
        <v>135</v>
      </c>
      <c r="B1419" s="2" t="s">
        <v>307</v>
      </c>
      <c r="C1419" s="2" t="s">
        <v>233</v>
      </c>
    </row>
    <row r="1420" spans="1:3">
      <c r="A1420" s="8">
        <v>135</v>
      </c>
      <c r="B1420" s="2" t="s">
        <v>248</v>
      </c>
      <c r="C1420" s="2" t="s">
        <v>233</v>
      </c>
    </row>
    <row r="1421" spans="1:3">
      <c r="A1421" s="8">
        <v>135</v>
      </c>
      <c r="B1421" s="2" t="s">
        <v>295</v>
      </c>
      <c r="C1421" s="2" t="s">
        <v>233</v>
      </c>
    </row>
    <row r="1422" spans="1:3">
      <c r="A1422" s="8">
        <v>135</v>
      </c>
      <c r="B1422" s="2" t="s">
        <v>282</v>
      </c>
      <c r="C1422" s="2" t="s">
        <v>233</v>
      </c>
    </row>
    <row r="1423" spans="1:3">
      <c r="A1423" s="8">
        <v>135</v>
      </c>
      <c r="B1423" s="2" t="s">
        <v>265</v>
      </c>
      <c r="C1423" s="2" t="s">
        <v>361</v>
      </c>
    </row>
    <row r="1424" spans="1:3">
      <c r="A1424" s="8">
        <v>135</v>
      </c>
      <c r="B1424" s="2" t="s">
        <v>445</v>
      </c>
      <c r="C1424" s="2" t="s">
        <v>233</v>
      </c>
    </row>
    <row r="1425" spans="1:3">
      <c r="A1425" s="8">
        <v>135</v>
      </c>
      <c r="B1425" s="2" t="s">
        <v>446</v>
      </c>
      <c r="C1425" s="2" t="s">
        <v>233</v>
      </c>
    </row>
    <row r="1426" spans="1:3">
      <c r="A1426" s="8">
        <v>135</v>
      </c>
      <c r="B1426" s="2" t="s">
        <v>245</v>
      </c>
      <c r="C1426" s="2" t="s">
        <v>233</v>
      </c>
    </row>
    <row r="1427" spans="1:3">
      <c r="A1427" s="8">
        <v>135</v>
      </c>
      <c r="B1427" s="2" t="s">
        <v>266</v>
      </c>
      <c r="C1427" s="2" t="s">
        <v>233</v>
      </c>
    </row>
    <row r="1428" spans="1:3">
      <c r="A1428" s="8">
        <v>135</v>
      </c>
      <c r="B1428" s="2" t="s">
        <v>260</v>
      </c>
      <c r="C1428" s="2" t="s">
        <v>233</v>
      </c>
    </row>
    <row r="1429" spans="1:3">
      <c r="A1429" s="8">
        <v>134</v>
      </c>
      <c r="B1429" s="2" t="s">
        <v>245</v>
      </c>
      <c r="C1429" s="2" t="s">
        <v>233</v>
      </c>
    </row>
    <row r="1430" spans="1:3">
      <c r="A1430" s="8">
        <v>134</v>
      </c>
      <c r="B1430" s="2" t="s">
        <v>266</v>
      </c>
      <c r="C1430" s="2" t="s">
        <v>233</v>
      </c>
    </row>
    <row r="1431" spans="1:3">
      <c r="A1431" s="8">
        <v>134</v>
      </c>
      <c r="B1431" s="2" t="s">
        <v>260</v>
      </c>
      <c r="C1431" s="2" t="s">
        <v>233</v>
      </c>
    </row>
    <row r="1432" spans="1:3">
      <c r="A1432" s="8">
        <v>134</v>
      </c>
      <c r="B1432" s="2" t="s">
        <v>282</v>
      </c>
      <c r="C1432" s="2" t="s">
        <v>233</v>
      </c>
    </row>
    <row r="1433" spans="1:3">
      <c r="A1433" s="8">
        <v>134</v>
      </c>
      <c r="B1433" s="2" t="s">
        <v>248</v>
      </c>
      <c r="C1433" s="2" t="s">
        <v>233</v>
      </c>
    </row>
    <row r="1434" spans="1:3">
      <c r="A1434" s="8">
        <v>134</v>
      </c>
      <c r="B1434" s="2" t="s">
        <v>244</v>
      </c>
      <c r="C1434" s="2" t="s">
        <v>233</v>
      </c>
    </row>
    <row r="1435" spans="1:3">
      <c r="A1435" s="8">
        <v>134</v>
      </c>
      <c r="B1435" s="2" t="s">
        <v>266</v>
      </c>
      <c r="C1435" s="2" t="s">
        <v>233</v>
      </c>
    </row>
    <row r="1436" spans="1:3">
      <c r="A1436" s="8">
        <v>134</v>
      </c>
      <c r="B1436" s="2" t="s">
        <v>268</v>
      </c>
      <c r="C1436" s="2" t="s">
        <v>233</v>
      </c>
    </row>
    <row r="1437" spans="1:3">
      <c r="A1437" s="8">
        <v>134</v>
      </c>
      <c r="B1437" s="2" t="s">
        <v>266</v>
      </c>
      <c r="C1437" s="2" t="s">
        <v>233</v>
      </c>
    </row>
    <row r="1438" spans="1:3">
      <c r="A1438" s="8">
        <v>134</v>
      </c>
      <c r="B1438" s="2" t="s">
        <v>260</v>
      </c>
      <c r="C1438" s="2" t="s">
        <v>233</v>
      </c>
    </row>
    <row r="1439" spans="1:3">
      <c r="A1439" s="8">
        <v>134</v>
      </c>
      <c r="B1439" s="2" t="s">
        <v>245</v>
      </c>
      <c r="C1439" s="2" t="s">
        <v>233</v>
      </c>
    </row>
    <row r="1440" spans="1:3">
      <c r="A1440" s="8">
        <v>134</v>
      </c>
      <c r="B1440" s="2" t="s">
        <v>270</v>
      </c>
      <c r="C1440" s="2" t="s">
        <v>233</v>
      </c>
    </row>
    <row r="1441" spans="1:3">
      <c r="A1441" s="8">
        <v>133</v>
      </c>
      <c r="B1441" s="2" t="s">
        <v>248</v>
      </c>
      <c r="C1441" s="2" t="s">
        <v>233</v>
      </c>
    </row>
    <row r="1442" spans="1:3">
      <c r="A1442" s="8">
        <v>133</v>
      </c>
      <c r="B1442" s="2" t="s">
        <v>288</v>
      </c>
      <c r="C1442" s="2" t="s">
        <v>233</v>
      </c>
    </row>
    <row r="1443" spans="1:3">
      <c r="A1443" s="8">
        <v>133</v>
      </c>
      <c r="B1443" s="2" t="s">
        <v>248</v>
      </c>
      <c r="C1443" s="2" t="s">
        <v>233</v>
      </c>
    </row>
    <row r="1444" spans="1:3">
      <c r="A1444" s="8">
        <v>133</v>
      </c>
      <c r="B1444" s="2" t="s">
        <v>260</v>
      </c>
      <c r="C1444" s="2" t="s">
        <v>233</v>
      </c>
    </row>
    <row r="1445" spans="1:3">
      <c r="A1445" s="8">
        <v>133</v>
      </c>
      <c r="B1445" s="2" t="s">
        <v>266</v>
      </c>
      <c r="C1445" s="2" t="s">
        <v>233</v>
      </c>
    </row>
    <row r="1446" spans="1:3">
      <c r="A1446" s="8">
        <v>133</v>
      </c>
      <c r="B1446" s="2" t="s">
        <v>260</v>
      </c>
      <c r="C1446" s="2" t="s">
        <v>233</v>
      </c>
    </row>
    <row r="1447" spans="1:3">
      <c r="A1447" s="8">
        <v>133</v>
      </c>
      <c r="B1447" s="2" t="s">
        <v>238</v>
      </c>
      <c r="C1447" s="2" t="s">
        <v>233</v>
      </c>
    </row>
    <row r="1448" spans="1:3">
      <c r="A1448" s="8">
        <v>133</v>
      </c>
      <c r="B1448" s="2" t="s">
        <v>355</v>
      </c>
      <c r="C1448" s="2" t="s">
        <v>233</v>
      </c>
    </row>
    <row r="1449" spans="1:3">
      <c r="A1449" s="8">
        <v>133</v>
      </c>
      <c r="B1449" s="2" t="s">
        <v>352</v>
      </c>
      <c r="C1449" s="2" t="s">
        <v>233</v>
      </c>
    </row>
    <row r="1450" spans="1:3">
      <c r="A1450" s="8">
        <v>133</v>
      </c>
      <c r="B1450" s="2" t="s">
        <v>447</v>
      </c>
      <c r="C1450" s="2" t="s">
        <v>233</v>
      </c>
    </row>
    <row r="1451" spans="1:3">
      <c r="A1451" s="8">
        <v>133</v>
      </c>
      <c r="B1451" s="2" t="s">
        <v>448</v>
      </c>
      <c r="C1451" s="2" t="s">
        <v>233</v>
      </c>
    </row>
    <row r="1452" spans="1:3">
      <c r="A1452" s="8">
        <v>133</v>
      </c>
      <c r="B1452" s="2" t="s">
        <v>260</v>
      </c>
      <c r="C1452" s="2" t="s">
        <v>233</v>
      </c>
    </row>
    <row r="1453" spans="1:3">
      <c r="A1453" s="8">
        <v>133</v>
      </c>
      <c r="B1453" s="2" t="s">
        <v>449</v>
      </c>
      <c r="C1453" s="2" t="s">
        <v>233</v>
      </c>
    </row>
    <row r="1454" spans="1:3">
      <c r="A1454" s="8">
        <v>132</v>
      </c>
      <c r="B1454" s="2" t="s">
        <v>268</v>
      </c>
      <c r="C1454" s="2" t="s">
        <v>233</v>
      </c>
    </row>
    <row r="1455" spans="1:3">
      <c r="A1455" s="8">
        <v>132</v>
      </c>
      <c r="B1455" s="2" t="s">
        <v>248</v>
      </c>
      <c r="C1455" s="2" t="s">
        <v>233</v>
      </c>
    </row>
    <row r="1456" spans="1:3">
      <c r="A1456" s="8">
        <v>132</v>
      </c>
      <c r="B1456" s="2" t="s">
        <v>295</v>
      </c>
      <c r="C1456" s="2" t="s">
        <v>233</v>
      </c>
    </row>
    <row r="1457" spans="1:3">
      <c r="A1457" s="8">
        <v>132</v>
      </c>
      <c r="B1457" s="2" t="s">
        <v>450</v>
      </c>
      <c r="C1457" s="2" t="s">
        <v>233</v>
      </c>
    </row>
    <row r="1458" spans="1:3">
      <c r="A1458" s="8">
        <v>132</v>
      </c>
      <c r="B1458" s="2" t="s">
        <v>265</v>
      </c>
      <c r="C1458" s="2" t="s">
        <v>233</v>
      </c>
    </row>
    <row r="1459" spans="1:3">
      <c r="A1459" s="8">
        <v>132</v>
      </c>
      <c r="B1459" s="2" t="s">
        <v>451</v>
      </c>
      <c r="C1459" s="2" t="s">
        <v>233</v>
      </c>
    </row>
    <row r="1460" spans="1:3">
      <c r="A1460" s="8">
        <v>132</v>
      </c>
      <c r="B1460" s="2" t="s">
        <v>359</v>
      </c>
      <c r="C1460" s="2" t="s">
        <v>233</v>
      </c>
    </row>
    <row r="1461" spans="1:3">
      <c r="A1461" s="8">
        <v>132</v>
      </c>
      <c r="B1461" s="2" t="s">
        <v>452</v>
      </c>
      <c r="C1461" s="2" t="s">
        <v>233</v>
      </c>
    </row>
    <row r="1462" spans="1:3">
      <c r="A1462" s="8">
        <v>132</v>
      </c>
      <c r="B1462" s="2" t="s">
        <v>259</v>
      </c>
      <c r="C1462" s="2" t="s">
        <v>233</v>
      </c>
    </row>
    <row r="1463" spans="1:3">
      <c r="A1463" s="8">
        <v>132</v>
      </c>
      <c r="B1463" s="2" t="s">
        <v>453</v>
      </c>
      <c r="C1463" s="2" t="s">
        <v>233</v>
      </c>
    </row>
    <row r="1464" spans="1:3">
      <c r="A1464" s="8">
        <v>132</v>
      </c>
      <c r="B1464" s="2" t="s">
        <v>254</v>
      </c>
      <c r="C1464" s="2" t="s">
        <v>233</v>
      </c>
    </row>
    <row r="1465" spans="1:3">
      <c r="A1465" s="8">
        <v>132</v>
      </c>
      <c r="B1465" s="2" t="s">
        <v>335</v>
      </c>
      <c r="C1465" s="2" t="s">
        <v>233</v>
      </c>
    </row>
    <row r="1466" spans="1:3">
      <c r="A1466" s="8">
        <v>132</v>
      </c>
      <c r="B1466" s="2" t="s">
        <v>245</v>
      </c>
      <c r="C1466" s="2" t="s">
        <v>233</v>
      </c>
    </row>
    <row r="1467" spans="1:3">
      <c r="A1467" s="8">
        <v>132</v>
      </c>
      <c r="B1467" s="2" t="s">
        <v>289</v>
      </c>
      <c r="C1467" s="2" t="s">
        <v>233</v>
      </c>
    </row>
    <row r="1468" spans="1:3">
      <c r="A1468" s="8">
        <v>132</v>
      </c>
      <c r="B1468" s="2" t="s">
        <v>267</v>
      </c>
      <c r="C1468" s="2" t="s">
        <v>233</v>
      </c>
    </row>
    <row r="1469" spans="1:3">
      <c r="A1469" s="8">
        <v>132</v>
      </c>
      <c r="B1469" s="2" t="s">
        <v>260</v>
      </c>
      <c r="C1469" s="2" t="s">
        <v>233</v>
      </c>
    </row>
    <row r="1470" spans="1:3">
      <c r="A1470" s="8">
        <v>132</v>
      </c>
      <c r="B1470" s="2" t="s">
        <v>294</v>
      </c>
      <c r="C1470" s="2" t="s">
        <v>233</v>
      </c>
    </row>
    <row r="1471" spans="1:3">
      <c r="A1471" s="8">
        <v>132</v>
      </c>
      <c r="B1471" s="2" t="s">
        <v>454</v>
      </c>
      <c r="C1471" s="2" t="s">
        <v>233</v>
      </c>
    </row>
    <row r="1472" spans="1:3">
      <c r="A1472" s="8">
        <v>132</v>
      </c>
      <c r="B1472" s="2" t="s">
        <v>455</v>
      </c>
      <c r="C1472" s="2" t="s">
        <v>233</v>
      </c>
    </row>
    <row r="1473" spans="1:3">
      <c r="A1473" s="8">
        <v>131</v>
      </c>
      <c r="B1473" s="2" t="s">
        <v>456</v>
      </c>
      <c r="C1473" s="2" t="s">
        <v>233</v>
      </c>
    </row>
    <row r="1474" spans="1:3">
      <c r="A1474" s="8">
        <v>131</v>
      </c>
      <c r="B1474" s="2" t="s">
        <v>278</v>
      </c>
      <c r="C1474" s="2" t="s">
        <v>233</v>
      </c>
    </row>
    <row r="1475" spans="1:3">
      <c r="A1475" s="8">
        <v>131</v>
      </c>
      <c r="B1475" s="2" t="s">
        <v>457</v>
      </c>
      <c r="C1475" s="2" t="s">
        <v>233</v>
      </c>
    </row>
    <row r="1476" spans="1:3">
      <c r="A1476" s="8">
        <v>131</v>
      </c>
      <c r="B1476" s="2" t="s">
        <v>282</v>
      </c>
      <c r="C1476" s="2" t="s">
        <v>233</v>
      </c>
    </row>
    <row r="1477" spans="1:3">
      <c r="A1477" s="8">
        <v>131</v>
      </c>
      <c r="B1477" s="2" t="s">
        <v>458</v>
      </c>
      <c r="C1477" s="2" t="s">
        <v>361</v>
      </c>
    </row>
    <row r="1478" spans="1:3">
      <c r="A1478" s="8">
        <v>131</v>
      </c>
      <c r="B1478" s="2" t="s">
        <v>248</v>
      </c>
      <c r="C1478" s="2" t="s">
        <v>233</v>
      </c>
    </row>
    <row r="1479" spans="1:3">
      <c r="A1479" s="8">
        <v>131</v>
      </c>
      <c r="B1479" s="2" t="s">
        <v>260</v>
      </c>
      <c r="C1479" s="2" t="s">
        <v>233</v>
      </c>
    </row>
    <row r="1480" spans="1:3">
      <c r="A1480" s="8">
        <v>131</v>
      </c>
      <c r="B1480" s="2" t="s">
        <v>260</v>
      </c>
      <c r="C1480" s="2" t="s">
        <v>233</v>
      </c>
    </row>
    <row r="1481" spans="1:3">
      <c r="A1481" s="8">
        <v>131</v>
      </c>
      <c r="B1481" s="2" t="s">
        <v>435</v>
      </c>
      <c r="C1481" s="2" t="s">
        <v>233</v>
      </c>
    </row>
    <row r="1482" spans="1:3">
      <c r="A1482" s="8">
        <v>131</v>
      </c>
      <c r="B1482" s="2" t="s">
        <v>248</v>
      </c>
      <c r="C1482" s="2" t="s">
        <v>233</v>
      </c>
    </row>
    <row r="1483" spans="1:3">
      <c r="A1483" s="8">
        <v>131</v>
      </c>
      <c r="B1483" s="2" t="s">
        <v>248</v>
      </c>
      <c r="C1483" s="2" t="s">
        <v>233</v>
      </c>
    </row>
    <row r="1484" spans="1:3">
      <c r="A1484" s="8">
        <v>131</v>
      </c>
      <c r="B1484" s="2" t="s">
        <v>459</v>
      </c>
      <c r="C1484" s="2" t="s">
        <v>233</v>
      </c>
    </row>
    <row r="1485" spans="1:3">
      <c r="A1485" s="8">
        <v>131</v>
      </c>
      <c r="B1485" s="2" t="s">
        <v>245</v>
      </c>
      <c r="C1485" s="2" t="s">
        <v>233</v>
      </c>
    </row>
    <row r="1486" spans="1:3">
      <c r="A1486" s="8">
        <v>131</v>
      </c>
      <c r="B1486" s="2" t="s">
        <v>286</v>
      </c>
      <c r="C1486" s="2" t="s">
        <v>233</v>
      </c>
    </row>
    <row r="1487" spans="1:3">
      <c r="A1487" s="8">
        <v>130</v>
      </c>
      <c r="B1487" s="2" t="s">
        <v>460</v>
      </c>
      <c r="C1487" s="2" t="s">
        <v>233</v>
      </c>
    </row>
    <row r="1488" spans="1:3">
      <c r="A1488" s="8">
        <v>130</v>
      </c>
      <c r="B1488" s="2" t="s">
        <v>461</v>
      </c>
      <c r="C1488" s="2" t="s">
        <v>233</v>
      </c>
    </row>
    <row r="1489" spans="1:3">
      <c r="A1489" s="8">
        <v>130</v>
      </c>
      <c r="B1489" s="2" t="s">
        <v>340</v>
      </c>
      <c r="C1489" s="2" t="s">
        <v>233</v>
      </c>
    </row>
    <row r="1490" spans="1:3">
      <c r="A1490" s="8">
        <v>130</v>
      </c>
      <c r="B1490" s="2" t="s">
        <v>295</v>
      </c>
      <c r="C1490" s="2" t="s">
        <v>233</v>
      </c>
    </row>
    <row r="1491" spans="1:3">
      <c r="A1491" s="8">
        <v>130</v>
      </c>
      <c r="B1491" s="2" t="s">
        <v>462</v>
      </c>
      <c r="C1491" s="2" t="s">
        <v>233</v>
      </c>
    </row>
    <row r="1492" spans="1:3">
      <c r="A1492" s="8">
        <v>130</v>
      </c>
      <c r="B1492" s="2" t="s">
        <v>367</v>
      </c>
      <c r="C1492" s="2" t="s">
        <v>233</v>
      </c>
    </row>
    <row r="1493" spans="1:3">
      <c r="A1493" s="8">
        <v>130</v>
      </c>
      <c r="B1493" s="2" t="s">
        <v>268</v>
      </c>
      <c r="C1493" s="2" t="s">
        <v>233</v>
      </c>
    </row>
    <row r="1494" spans="1:3">
      <c r="A1494" s="8">
        <v>130</v>
      </c>
      <c r="B1494" s="2" t="s">
        <v>463</v>
      </c>
      <c r="C1494" s="2" t="s">
        <v>233</v>
      </c>
    </row>
    <row r="1495" spans="1:3">
      <c r="A1495" s="8">
        <v>130</v>
      </c>
      <c r="B1495" s="2" t="s">
        <v>295</v>
      </c>
      <c r="C1495" s="2" t="s">
        <v>233</v>
      </c>
    </row>
    <row r="1496" spans="1:3">
      <c r="A1496" s="8">
        <v>130</v>
      </c>
      <c r="B1496" s="2" t="s">
        <v>266</v>
      </c>
      <c r="C1496" s="2" t="s">
        <v>233</v>
      </c>
    </row>
    <row r="1497" spans="1:3">
      <c r="A1497" s="8">
        <v>130</v>
      </c>
      <c r="B1497" s="2" t="s">
        <v>278</v>
      </c>
      <c r="C1497" s="2" t="s">
        <v>233</v>
      </c>
    </row>
    <row r="1498" spans="1:3">
      <c r="A1498" s="8">
        <v>130</v>
      </c>
      <c r="B1498" s="2" t="s">
        <v>260</v>
      </c>
      <c r="C1498" s="2" t="s">
        <v>233</v>
      </c>
    </row>
    <row r="1499" spans="1:3">
      <c r="A1499" s="8">
        <v>130</v>
      </c>
      <c r="B1499" s="2" t="s">
        <v>248</v>
      </c>
      <c r="C1499" s="2" t="s">
        <v>233</v>
      </c>
    </row>
    <row r="1500" spans="1:3">
      <c r="A1500" s="8">
        <v>130</v>
      </c>
      <c r="B1500" s="2" t="s">
        <v>275</v>
      </c>
      <c r="C1500" s="2" t="s">
        <v>233</v>
      </c>
    </row>
    <row r="1501" spans="1:3">
      <c r="A1501" s="8">
        <v>130</v>
      </c>
      <c r="B1501" s="2" t="s">
        <v>268</v>
      </c>
      <c r="C1501" s="2" t="s">
        <v>233</v>
      </c>
    </row>
    <row r="1502" spans="1:3">
      <c r="A1502" s="8">
        <v>129</v>
      </c>
      <c r="B1502" s="2" t="s">
        <v>254</v>
      </c>
      <c r="C1502" s="2" t="s">
        <v>361</v>
      </c>
    </row>
    <row r="1503" spans="1:3">
      <c r="A1503" s="8">
        <v>129</v>
      </c>
      <c r="B1503" s="2" t="s">
        <v>295</v>
      </c>
      <c r="C1503" s="2" t="s">
        <v>233</v>
      </c>
    </row>
    <row r="1504" spans="1:3">
      <c r="A1504" s="8">
        <v>129</v>
      </c>
      <c r="B1504" s="2" t="s">
        <v>248</v>
      </c>
      <c r="C1504" s="2" t="s">
        <v>233</v>
      </c>
    </row>
    <row r="1505" spans="1:3">
      <c r="A1505" s="8">
        <v>129</v>
      </c>
      <c r="B1505" s="2" t="s">
        <v>255</v>
      </c>
      <c r="C1505" s="2" t="s">
        <v>233</v>
      </c>
    </row>
    <row r="1506" spans="1:3">
      <c r="A1506" s="8">
        <v>129</v>
      </c>
      <c r="B1506" s="2" t="s">
        <v>412</v>
      </c>
      <c r="C1506" s="2" t="s">
        <v>233</v>
      </c>
    </row>
    <row r="1507" spans="1:3">
      <c r="A1507" s="8">
        <v>129</v>
      </c>
      <c r="B1507" s="2" t="s">
        <v>464</v>
      </c>
      <c r="C1507" s="2" t="s">
        <v>233</v>
      </c>
    </row>
    <row r="1508" spans="1:3">
      <c r="A1508" s="8">
        <v>129</v>
      </c>
      <c r="B1508" s="2" t="s">
        <v>248</v>
      </c>
      <c r="C1508" s="2" t="s">
        <v>233</v>
      </c>
    </row>
    <row r="1509" spans="1:3">
      <c r="A1509" s="8">
        <v>129</v>
      </c>
      <c r="B1509" s="2" t="s">
        <v>266</v>
      </c>
      <c r="C1509" s="2" t="s">
        <v>233</v>
      </c>
    </row>
    <row r="1510" spans="1:3">
      <c r="A1510" s="8">
        <v>129</v>
      </c>
      <c r="B1510" s="2" t="s">
        <v>265</v>
      </c>
      <c r="C1510" s="2" t="s">
        <v>233</v>
      </c>
    </row>
    <row r="1511" spans="1:3">
      <c r="A1511" s="8">
        <v>129</v>
      </c>
      <c r="B1511" s="2" t="s">
        <v>291</v>
      </c>
      <c r="C1511" s="2" t="s">
        <v>233</v>
      </c>
    </row>
    <row r="1512" spans="1:3">
      <c r="A1512" s="8">
        <v>129</v>
      </c>
      <c r="B1512" s="2" t="s">
        <v>245</v>
      </c>
      <c r="C1512" s="2" t="s">
        <v>233</v>
      </c>
    </row>
    <row r="1513" spans="1:3">
      <c r="A1513" s="8">
        <v>129</v>
      </c>
      <c r="B1513" s="2" t="s">
        <v>245</v>
      </c>
      <c r="C1513" s="2" t="s">
        <v>233</v>
      </c>
    </row>
    <row r="1514" spans="1:3">
      <c r="A1514" s="8">
        <v>129</v>
      </c>
      <c r="B1514" s="2" t="s">
        <v>266</v>
      </c>
      <c r="C1514" s="2" t="s">
        <v>233</v>
      </c>
    </row>
    <row r="1515" spans="1:3">
      <c r="A1515" s="8">
        <v>128</v>
      </c>
      <c r="B1515" s="2" t="s">
        <v>269</v>
      </c>
      <c r="C1515" s="2" t="s">
        <v>233</v>
      </c>
    </row>
    <row r="1516" spans="1:3">
      <c r="A1516" s="8">
        <v>128</v>
      </c>
      <c r="B1516" s="2" t="s">
        <v>313</v>
      </c>
      <c r="C1516" s="2" t="s">
        <v>233</v>
      </c>
    </row>
    <row r="1517" spans="1:3">
      <c r="A1517" s="8">
        <v>128</v>
      </c>
      <c r="B1517" s="2" t="s">
        <v>254</v>
      </c>
      <c r="C1517" s="2" t="s">
        <v>233</v>
      </c>
    </row>
    <row r="1518" spans="1:3">
      <c r="A1518" s="8">
        <v>128</v>
      </c>
      <c r="B1518" s="2" t="s">
        <v>465</v>
      </c>
      <c r="C1518" s="2" t="s">
        <v>233</v>
      </c>
    </row>
    <row r="1519" spans="1:3">
      <c r="A1519" s="8">
        <v>128</v>
      </c>
      <c r="B1519" s="2" t="s">
        <v>282</v>
      </c>
      <c r="C1519" s="2" t="s">
        <v>233</v>
      </c>
    </row>
    <row r="1520" spans="1:3">
      <c r="A1520" s="8">
        <v>128</v>
      </c>
      <c r="B1520" s="2" t="s">
        <v>258</v>
      </c>
      <c r="C1520" s="2" t="s">
        <v>233</v>
      </c>
    </row>
    <row r="1521" spans="1:3">
      <c r="A1521" s="8">
        <v>128</v>
      </c>
      <c r="B1521" s="2" t="s">
        <v>340</v>
      </c>
      <c r="C1521" s="2" t="s">
        <v>233</v>
      </c>
    </row>
    <row r="1522" spans="1:3">
      <c r="A1522" s="8">
        <v>128</v>
      </c>
      <c r="B1522" s="2" t="s">
        <v>248</v>
      </c>
      <c r="C1522" s="2" t="s">
        <v>233</v>
      </c>
    </row>
    <row r="1523" spans="1:3">
      <c r="A1523" s="8">
        <v>128</v>
      </c>
      <c r="B1523" s="2" t="s">
        <v>338</v>
      </c>
      <c r="C1523" s="2" t="s">
        <v>233</v>
      </c>
    </row>
    <row r="1524" spans="1:3">
      <c r="A1524" s="8">
        <v>128</v>
      </c>
      <c r="B1524" s="2" t="s">
        <v>248</v>
      </c>
      <c r="C1524" s="2" t="s">
        <v>233</v>
      </c>
    </row>
    <row r="1525" spans="1:3">
      <c r="A1525" s="8">
        <v>128</v>
      </c>
      <c r="B1525" s="2" t="s">
        <v>372</v>
      </c>
      <c r="C1525" s="2" t="s">
        <v>233</v>
      </c>
    </row>
    <row r="1526" spans="1:3">
      <c r="A1526" s="8">
        <v>128</v>
      </c>
      <c r="B1526" s="2" t="s">
        <v>355</v>
      </c>
      <c r="C1526" s="2" t="s">
        <v>233</v>
      </c>
    </row>
    <row r="1527" spans="1:3">
      <c r="A1527" s="8">
        <v>128</v>
      </c>
      <c r="B1527" s="2" t="s">
        <v>238</v>
      </c>
      <c r="C1527" s="2" t="s">
        <v>233</v>
      </c>
    </row>
    <row r="1528" spans="1:3">
      <c r="A1528" s="8">
        <v>128</v>
      </c>
      <c r="B1528" s="2" t="s">
        <v>266</v>
      </c>
      <c r="C1528" s="2" t="s">
        <v>233</v>
      </c>
    </row>
    <row r="1529" spans="1:3">
      <c r="A1529" s="8">
        <v>128</v>
      </c>
      <c r="B1529" s="2" t="s">
        <v>286</v>
      </c>
      <c r="C1529" s="2" t="s">
        <v>233</v>
      </c>
    </row>
    <row r="1530" spans="1:3">
      <c r="A1530" s="8">
        <v>128</v>
      </c>
      <c r="B1530" s="2" t="s">
        <v>278</v>
      </c>
      <c r="C1530" s="2" t="s">
        <v>233</v>
      </c>
    </row>
    <row r="1531" spans="1:3">
      <c r="A1531" s="8">
        <v>128</v>
      </c>
      <c r="B1531" s="2" t="s">
        <v>254</v>
      </c>
      <c r="C1531" s="2" t="s">
        <v>233</v>
      </c>
    </row>
    <row r="1532" spans="1:3">
      <c r="A1532" s="8">
        <v>128</v>
      </c>
      <c r="B1532" s="2" t="s">
        <v>245</v>
      </c>
      <c r="C1532" s="2" t="s">
        <v>361</v>
      </c>
    </row>
    <row r="1533" spans="1:3">
      <c r="A1533" s="8">
        <v>128</v>
      </c>
      <c r="B1533" s="2" t="s">
        <v>286</v>
      </c>
      <c r="C1533" s="2" t="s">
        <v>233</v>
      </c>
    </row>
    <row r="1534" spans="1:3">
      <c r="A1534" s="8">
        <v>128</v>
      </c>
      <c r="B1534" s="2" t="s">
        <v>254</v>
      </c>
      <c r="C1534" s="2" t="s">
        <v>233</v>
      </c>
    </row>
    <row r="1535" spans="1:3">
      <c r="A1535" s="8">
        <v>127</v>
      </c>
      <c r="B1535" s="2" t="s">
        <v>258</v>
      </c>
      <c r="C1535" s="2" t="s">
        <v>233</v>
      </c>
    </row>
    <row r="1536" spans="1:3">
      <c r="A1536" s="8">
        <v>127</v>
      </c>
      <c r="B1536" s="2" t="s">
        <v>249</v>
      </c>
      <c r="C1536" s="2" t="s">
        <v>233</v>
      </c>
    </row>
    <row r="1537" spans="1:3">
      <c r="A1537" s="8">
        <v>127</v>
      </c>
      <c r="B1537" s="2" t="s">
        <v>466</v>
      </c>
      <c r="C1537" s="2" t="s">
        <v>233</v>
      </c>
    </row>
    <row r="1538" spans="1:3">
      <c r="A1538" s="8">
        <v>127</v>
      </c>
      <c r="B1538" s="2" t="s">
        <v>283</v>
      </c>
      <c r="C1538" s="2" t="s">
        <v>233</v>
      </c>
    </row>
    <row r="1539" spans="1:3">
      <c r="A1539" s="8">
        <v>127</v>
      </c>
      <c r="B1539" s="2" t="s">
        <v>240</v>
      </c>
      <c r="C1539" s="2" t="s">
        <v>233</v>
      </c>
    </row>
    <row r="1540" spans="1:3">
      <c r="A1540" s="8">
        <v>127</v>
      </c>
      <c r="B1540" s="2" t="s">
        <v>254</v>
      </c>
      <c r="C1540" s="2" t="s">
        <v>233</v>
      </c>
    </row>
    <row r="1541" spans="1:3">
      <c r="A1541" s="8">
        <v>127</v>
      </c>
      <c r="B1541" s="2" t="s">
        <v>283</v>
      </c>
      <c r="C1541" s="2" t="s">
        <v>233</v>
      </c>
    </row>
    <row r="1542" spans="1:3">
      <c r="A1542" s="8">
        <v>127</v>
      </c>
      <c r="B1542" s="2" t="s">
        <v>242</v>
      </c>
      <c r="C1542" s="2" t="s">
        <v>233</v>
      </c>
    </row>
    <row r="1543" spans="1:3">
      <c r="A1543" s="8">
        <v>127</v>
      </c>
      <c r="B1543" s="2" t="s">
        <v>260</v>
      </c>
      <c r="C1543" s="2" t="s">
        <v>233</v>
      </c>
    </row>
    <row r="1544" spans="1:3">
      <c r="A1544" s="8">
        <v>127</v>
      </c>
      <c r="B1544" s="2" t="s">
        <v>306</v>
      </c>
      <c r="C1544" s="2" t="s">
        <v>233</v>
      </c>
    </row>
    <row r="1545" spans="1:3">
      <c r="A1545" s="8">
        <v>126</v>
      </c>
      <c r="B1545" s="2" t="s">
        <v>260</v>
      </c>
      <c r="C1545" s="2" t="s">
        <v>233</v>
      </c>
    </row>
    <row r="1546" spans="1:3">
      <c r="A1546" s="8">
        <v>126</v>
      </c>
      <c r="B1546" s="2" t="s">
        <v>282</v>
      </c>
      <c r="C1546" s="2" t="s">
        <v>233</v>
      </c>
    </row>
    <row r="1547" spans="1:3">
      <c r="A1547" s="8">
        <v>126</v>
      </c>
      <c r="B1547" s="2" t="s">
        <v>286</v>
      </c>
      <c r="C1547" s="2" t="s">
        <v>233</v>
      </c>
    </row>
    <row r="1548" spans="1:3">
      <c r="A1548" s="8">
        <v>126</v>
      </c>
      <c r="B1548" s="2" t="s">
        <v>339</v>
      </c>
      <c r="C1548" s="2" t="s">
        <v>233</v>
      </c>
    </row>
    <row r="1549" spans="1:3">
      <c r="A1549" s="8">
        <v>126</v>
      </c>
      <c r="B1549" s="2" t="s">
        <v>467</v>
      </c>
      <c r="C1549" s="2" t="s">
        <v>233</v>
      </c>
    </row>
    <row r="1550" spans="1:3">
      <c r="A1550" s="8">
        <v>126</v>
      </c>
      <c r="B1550" s="2" t="s">
        <v>393</v>
      </c>
      <c r="C1550" s="2" t="s">
        <v>233</v>
      </c>
    </row>
    <row r="1551" spans="1:3">
      <c r="A1551" s="8">
        <v>126</v>
      </c>
      <c r="B1551" s="2" t="s">
        <v>282</v>
      </c>
      <c r="C1551" s="2" t="s">
        <v>233</v>
      </c>
    </row>
    <row r="1552" spans="1:3">
      <c r="A1552" s="8">
        <v>126</v>
      </c>
      <c r="B1552" s="2" t="s">
        <v>260</v>
      </c>
      <c r="C1552" s="2" t="s">
        <v>233</v>
      </c>
    </row>
    <row r="1553" spans="1:3">
      <c r="A1553" s="8">
        <v>126</v>
      </c>
      <c r="B1553" s="2" t="s">
        <v>266</v>
      </c>
      <c r="C1553" s="2" t="s">
        <v>233</v>
      </c>
    </row>
    <row r="1554" spans="1:3">
      <c r="A1554" s="8">
        <v>126</v>
      </c>
      <c r="B1554" s="2" t="s">
        <v>266</v>
      </c>
      <c r="C1554" s="2" t="s">
        <v>233</v>
      </c>
    </row>
    <row r="1555" spans="1:3">
      <c r="A1555" s="8">
        <v>126</v>
      </c>
      <c r="B1555" s="2" t="s">
        <v>393</v>
      </c>
      <c r="C1555" s="2" t="s">
        <v>233</v>
      </c>
    </row>
    <row r="1556" spans="1:3">
      <c r="A1556" s="8">
        <v>126</v>
      </c>
      <c r="B1556" s="2" t="s">
        <v>468</v>
      </c>
      <c r="C1556" s="2" t="s">
        <v>233</v>
      </c>
    </row>
    <row r="1557" spans="1:3">
      <c r="A1557" s="8">
        <v>126</v>
      </c>
      <c r="B1557" s="2" t="s">
        <v>266</v>
      </c>
      <c r="C1557" s="2" t="s">
        <v>233</v>
      </c>
    </row>
    <row r="1558" spans="1:3">
      <c r="A1558" s="8">
        <v>125</v>
      </c>
      <c r="B1558" s="2" t="s">
        <v>286</v>
      </c>
      <c r="C1558" s="2" t="s">
        <v>361</v>
      </c>
    </row>
    <row r="1559" spans="1:3">
      <c r="A1559" s="8">
        <v>125</v>
      </c>
      <c r="B1559" s="2" t="s">
        <v>260</v>
      </c>
      <c r="C1559" s="2" t="s">
        <v>233</v>
      </c>
    </row>
    <row r="1560" spans="1:3">
      <c r="A1560" s="8">
        <v>125</v>
      </c>
      <c r="B1560" s="2" t="s">
        <v>247</v>
      </c>
      <c r="C1560" s="2" t="s">
        <v>233</v>
      </c>
    </row>
    <row r="1561" spans="1:3">
      <c r="A1561" s="8">
        <v>125</v>
      </c>
      <c r="B1561" s="2" t="s">
        <v>286</v>
      </c>
      <c r="C1561" s="2" t="s">
        <v>233</v>
      </c>
    </row>
    <row r="1562" spans="1:3">
      <c r="A1562" s="8">
        <v>125</v>
      </c>
      <c r="B1562" s="2" t="s">
        <v>245</v>
      </c>
      <c r="C1562" s="2" t="s">
        <v>233</v>
      </c>
    </row>
    <row r="1563" spans="1:3">
      <c r="A1563" s="8">
        <v>125</v>
      </c>
      <c r="B1563" s="2" t="s">
        <v>469</v>
      </c>
      <c r="C1563" s="2" t="s">
        <v>233</v>
      </c>
    </row>
    <row r="1564" spans="1:3">
      <c r="A1564" s="8">
        <v>125</v>
      </c>
      <c r="B1564" s="2" t="s">
        <v>286</v>
      </c>
      <c r="C1564" s="2" t="s">
        <v>233</v>
      </c>
    </row>
    <row r="1565" spans="1:3">
      <c r="A1565" s="8">
        <v>125</v>
      </c>
      <c r="B1565" s="2" t="s">
        <v>256</v>
      </c>
      <c r="C1565" s="2" t="s">
        <v>233</v>
      </c>
    </row>
    <row r="1566" spans="1:3">
      <c r="A1566" s="8">
        <v>125</v>
      </c>
      <c r="B1566" s="2" t="s">
        <v>266</v>
      </c>
      <c r="C1566" s="2" t="s">
        <v>233</v>
      </c>
    </row>
    <row r="1567" spans="1:3">
      <c r="A1567" s="8">
        <v>125</v>
      </c>
      <c r="B1567" s="2" t="s">
        <v>470</v>
      </c>
      <c r="C1567" s="2" t="s">
        <v>233</v>
      </c>
    </row>
    <row r="1568" spans="1:3">
      <c r="A1568" s="8">
        <v>125</v>
      </c>
      <c r="B1568" s="2" t="s">
        <v>266</v>
      </c>
      <c r="C1568" s="2" t="s">
        <v>233</v>
      </c>
    </row>
    <row r="1569" spans="1:3">
      <c r="A1569" s="8">
        <v>125</v>
      </c>
      <c r="B1569" s="2" t="s">
        <v>246</v>
      </c>
      <c r="C1569" s="2" t="s">
        <v>233</v>
      </c>
    </row>
    <row r="1570" spans="1:3">
      <c r="A1570" s="8">
        <v>125</v>
      </c>
      <c r="B1570" s="2" t="s">
        <v>283</v>
      </c>
      <c r="C1570" s="2" t="s">
        <v>233</v>
      </c>
    </row>
    <row r="1571" spans="1:3">
      <c r="A1571" s="8">
        <v>125</v>
      </c>
      <c r="B1571" s="2" t="s">
        <v>471</v>
      </c>
      <c r="C1571" s="2" t="s">
        <v>233</v>
      </c>
    </row>
    <row r="1572" spans="1:3">
      <c r="A1572" s="8">
        <v>125</v>
      </c>
      <c r="B1572" s="2" t="s">
        <v>266</v>
      </c>
      <c r="C1572" s="2" t="s">
        <v>233</v>
      </c>
    </row>
    <row r="1573" spans="1:3">
      <c r="A1573" s="8">
        <v>125</v>
      </c>
      <c r="B1573" s="2" t="s">
        <v>472</v>
      </c>
      <c r="C1573" s="2" t="s">
        <v>233</v>
      </c>
    </row>
    <row r="1574" spans="1:3">
      <c r="A1574" s="8">
        <v>125</v>
      </c>
      <c r="B1574" s="2" t="s">
        <v>260</v>
      </c>
      <c r="C1574" s="2" t="s">
        <v>233</v>
      </c>
    </row>
    <row r="1575" spans="1:3">
      <c r="A1575" s="8">
        <v>125</v>
      </c>
      <c r="B1575" s="2" t="s">
        <v>248</v>
      </c>
      <c r="C1575" s="2" t="s">
        <v>233</v>
      </c>
    </row>
    <row r="1576" spans="1:3">
      <c r="A1576" s="8">
        <v>125</v>
      </c>
      <c r="B1576" s="2" t="s">
        <v>260</v>
      </c>
      <c r="C1576" s="2" t="s">
        <v>233</v>
      </c>
    </row>
    <row r="1577" spans="1:3">
      <c r="A1577" s="8">
        <v>125</v>
      </c>
      <c r="B1577" s="2" t="s">
        <v>473</v>
      </c>
      <c r="C1577" s="2" t="s">
        <v>233</v>
      </c>
    </row>
    <row r="1578" spans="1:3">
      <c r="A1578" s="8">
        <v>125</v>
      </c>
      <c r="B1578" s="2" t="s">
        <v>248</v>
      </c>
      <c r="C1578" s="2" t="s">
        <v>233</v>
      </c>
    </row>
    <row r="1579" spans="1:3">
      <c r="A1579" s="8">
        <v>125</v>
      </c>
      <c r="B1579" s="2" t="s">
        <v>474</v>
      </c>
      <c r="C1579" s="2" t="s">
        <v>361</v>
      </c>
    </row>
    <row r="1580" spans="1:3">
      <c r="A1580" s="8">
        <v>125</v>
      </c>
      <c r="B1580" s="2" t="s">
        <v>261</v>
      </c>
      <c r="C1580" s="2" t="s">
        <v>233</v>
      </c>
    </row>
    <row r="1581" spans="1:3">
      <c r="A1581" s="8">
        <v>124</v>
      </c>
      <c r="B1581" s="2" t="s">
        <v>248</v>
      </c>
      <c r="C1581" s="2" t="s">
        <v>233</v>
      </c>
    </row>
    <row r="1582" spans="1:3">
      <c r="A1582" s="8">
        <v>124</v>
      </c>
      <c r="B1582" s="2" t="s">
        <v>269</v>
      </c>
      <c r="C1582" s="2" t="s">
        <v>233</v>
      </c>
    </row>
    <row r="1583" spans="1:3">
      <c r="A1583" s="8">
        <v>124</v>
      </c>
      <c r="B1583" s="2" t="s">
        <v>260</v>
      </c>
      <c r="C1583" s="2" t="s">
        <v>233</v>
      </c>
    </row>
    <row r="1584" spans="1:3">
      <c r="A1584" s="8">
        <v>124</v>
      </c>
      <c r="B1584" s="2" t="s">
        <v>283</v>
      </c>
      <c r="C1584" s="2" t="s">
        <v>233</v>
      </c>
    </row>
    <row r="1585" spans="1:3">
      <c r="A1585" s="8">
        <v>124</v>
      </c>
      <c r="B1585" s="2" t="s">
        <v>265</v>
      </c>
      <c r="C1585" s="2" t="s">
        <v>233</v>
      </c>
    </row>
    <row r="1586" spans="1:3">
      <c r="A1586" s="8">
        <v>124</v>
      </c>
      <c r="B1586" s="2" t="s">
        <v>300</v>
      </c>
      <c r="C1586" s="2" t="s">
        <v>233</v>
      </c>
    </row>
    <row r="1587" spans="1:3">
      <c r="A1587" s="8">
        <v>124</v>
      </c>
      <c r="B1587" s="2" t="s">
        <v>346</v>
      </c>
      <c r="C1587" s="2" t="s">
        <v>233</v>
      </c>
    </row>
    <row r="1588" spans="1:3">
      <c r="A1588" s="8">
        <v>124</v>
      </c>
      <c r="B1588" s="2" t="s">
        <v>307</v>
      </c>
      <c r="C1588" s="2" t="s">
        <v>233</v>
      </c>
    </row>
    <row r="1589" spans="1:3">
      <c r="A1589" s="8">
        <v>124</v>
      </c>
      <c r="B1589" s="2" t="s">
        <v>254</v>
      </c>
      <c r="C1589" s="2" t="s">
        <v>233</v>
      </c>
    </row>
    <row r="1590" spans="1:3">
      <c r="A1590" s="8">
        <v>124</v>
      </c>
      <c r="B1590" s="2" t="s">
        <v>475</v>
      </c>
      <c r="C1590" s="2" t="s">
        <v>233</v>
      </c>
    </row>
    <row r="1591" spans="1:3">
      <c r="A1591" s="8">
        <v>124</v>
      </c>
      <c r="B1591" s="2" t="s">
        <v>245</v>
      </c>
      <c r="C1591" s="2" t="s">
        <v>233</v>
      </c>
    </row>
    <row r="1592" spans="1:3">
      <c r="A1592" s="8">
        <v>124</v>
      </c>
      <c r="B1592" s="2" t="s">
        <v>476</v>
      </c>
      <c r="C1592" s="2" t="s">
        <v>233</v>
      </c>
    </row>
    <row r="1593" spans="1:3">
      <c r="A1593" s="8">
        <v>124</v>
      </c>
      <c r="B1593" s="2" t="s">
        <v>273</v>
      </c>
      <c r="C1593" s="2" t="s">
        <v>233</v>
      </c>
    </row>
    <row r="1594" spans="1:3">
      <c r="A1594" s="8">
        <v>124</v>
      </c>
      <c r="B1594" s="2" t="s">
        <v>477</v>
      </c>
      <c r="C1594" s="2" t="s">
        <v>233</v>
      </c>
    </row>
    <row r="1595" spans="1:3">
      <c r="A1595" s="8">
        <v>124</v>
      </c>
      <c r="B1595" s="2" t="s">
        <v>255</v>
      </c>
      <c r="C1595" s="2" t="s">
        <v>233</v>
      </c>
    </row>
    <row r="1596" spans="1:3">
      <c r="A1596" s="8">
        <v>123</v>
      </c>
      <c r="B1596" s="2" t="s">
        <v>353</v>
      </c>
      <c r="C1596" s="2" t="s">
        <v>233</v>
      </c>
    </row>
    <row r="1597" spans="1:3">
      <c r="A1597" s="8">
        <v>123</v>
      </c>
      <c r="B1597" s="2" t="s">
        <v>244</v>
      </c>
      <c r="C1597" s="2" t="s">
        <v>233</v>
      </c>
    </row>
    <row r="1598" spans="1:3">
      <c r="A1598" s="8">
        <v>123</v>
      </c>
      <c r="B1598" s="2" t="s">
        <v>248</v>
      </c>
      <c r="C1598" s="2" t="s">
        <v>233</v>
      </c>
    </row>
    <row r="1599" spans="1:3">
      <c r="A1599" s="8">
        <v>123</v>
      </c>
      <c r="B1599" s="2" t="s">
        <v>266</v>
      </c>
      <c r="C1599" s="2" t="s">
        <v>233</v>
      </c>
    </row>
    <row r="1600" spans="1:3">
      <c r="A1600" s="8">
        <v>123</v>
      </c>
      <c r="B1600" s="2" t="s">
        <v>245</v>
      </c>
      <c r="C1600" s="2" t="s">
        <v>233</v>
      </c>
    </row>
    <row r="1601" spans="1:3">
      <c r="A1601" s="8">
        <v>123</v>
      </c>
      <c r="B1601" s="2" t="s">
        <v>250</v>
      </c>
      <c r="C1601" s="2" t="s">
        <v>233</v>
      </c>
    </row>
    <row r="1602" spans="1:3">
      <c r="A1602" s="8">
        <v>123</v>
      </c>
      <c r="B1602" s="2" t="s">
        <v>260</v>
      </c>
      <c r="C1602" s="2" t="s">
        <v>233</v>
      </c>
    </row>
    <row r="1603" spans="1:3">
      <c r="A1603" s="8">
        <v>123</v>
      </c>
      <c r="B1603" s="2" t="s">
        <v>282</v>
      </c>
      <c r="C1603" s="2" t="s">
        <v>233</v>
      </c>
    </row>
    <row r="1604" spans="1:3">
      <c r="A1604" s="8">
        <v>123</v>
      </c>
      <c r="B1604" s="2" t="s">
        <v>286</v>
      </c>
      <c r="C1604" s="2" t="s">
        <v>233</v>
      </c>
    </row>
    <row r="1605" spans="1:3">
      <c r="A1605" s="8">
        <v>123</v>
      </c>
      <c r="B1605" s="2" t="s">
        <v>300</v>
      </c>
      <c r="C1605" s="2" t="s">
        <v>233</v>
      </c>
    </row>
    <row r="1606" spans="1:3">
      <c r="A1606" s="8">
        <v>123</v>
      </c>
      <c r="B1606" s="2" t="s">
        <v>340</v>
      </c>
      <c r="C1606" s="2" t="s">
        <v>233</v>
      </c>
    </row>
    <row r="1607" spans="1:3">
      <c r="A1607" s="8">
        <v>123</v>
      </c>
      <c r="B1607" s="2" t="s">
        <v>282</v>
      </c>
      <c r="C1607" s="2" t="s">
        <v>233</v>
      </c>
    </row>
    <row r="1608" spans="1:3">
      <c r="A1608" s="8">
        <v>123</v>
      </c>
      <c r="B1608" s="2" t="s">
        <v>282</v>
      </c>
      <c r="C1608" s="2" t="s">
        <v>233</v>
      </c>
    </row>
    <row r="1609" spans="1:3">
      <c r="A1609" s="8">
        <v>123</v>
      </c>
      <c r="B1609" s="2" t="s">
        <v>266</v>
      </c>
      <c r="C1609" s="2" t="s">
        <v>233</v>
      </c>
    </row>
    <row r="1610" spans="1:3">
      <c r="A1610" s="8">
        <v>122</v>
      </c>
      <c r="B1610" s="2" t="s">
        <v>286</v>
      </c>
      <c r="C1610" s="2" t="s">
        <v>233</v>
      </c>
    </row>
    <row r="1611" spans="1:3">
      <c r="A1611" s="8">
        <v>122</v>
      </c>
      <c r="B1611" s="2" t="s">
        <v>285</v>
      </c>
      <c r="C1611" s="2" t="s">
        <v>233</v>
      </c>
    </row>
    <row r="1612" spans="1:3">
      <c r="A1612" s="8">
        <v>122</v>
      </c>
      <c r="B1612" s="2" t="s">
        <v>265</v>
      </c>
      <c r="C1612" s="2" t="s">
        <v>233</v>
      </c>
    </row>
    <row r="1613" spans="1:3">
      <c r="A1613" s="8">
        <v>122</v>
      </c>
      <c r="B1613" s="2" t="s">
        <v>260</v>
      </c>
      <c r="C1613" s="2" t="s">
        <v>233</v>
      </c>
    </row>
    <row r="1614" spans="1:3">
      <c r="A1614" s="8">
        <v>122</v>
      </c>
      <c r="B1614" s="2" t="s">
        <v>265</v>
      </c>
      <c r="C1614" s="2" t="s">
        <v>233</v>
      </c>
    </row>
    <row r="1615" spans="1:3">
      <c r="A1615" s="8">
        <v>122</v>
      </c>
      <c r="B1615" s="2" t="s">
        <v>282</v>
      </c>
      <c r="C1615" s="2" t="s">
        <v>233</v>
      </c>
    </row>
    <row r="1616" spans="1:3">
      <c r="A1616" s="8">
        <v>122</v>
      </c>
      <c r="B1616" s="2" t="s">
        <v>254</v>
      </c>
      <c r="C1616" s="2" t="s">
        <v>233</v>
      </c>
    </row>
    <row r="1617" spans="1:3">
      <c r="A1617" s="8">
        <v>122</v>
      </c>
      <c r="B1617" s="2" t="s">
        <v>332</v>
      </c>
      <c r="C1617" s="2" t="s">
        <v>233</v>
      </c>
    </row>
    <row r="1618" spans="1:3">
      <c r="A1618" s="8">
        <v>122</v>
      </c>
      <c r="B1618" s="2" t="s">
        <v>478</v>
      </c>
      <c r="C1618" s="2" t="s">
        <v>233</v>
      </c>
    </row>
    <row r="1619" spans="1:3">
      <c r="A1619" s="8">
        <v>122</v>
      </c>
      <c r="B1619" s="2" t="s">
        <v>435</v>
      </c>
      <c r="C1619" s="2" t="s">
        <v>361</v>
      </c>
    </row>
    <row r="1620" spans="1:3">
      <c r="A1620" s="8">
        <v>122</v>
      </c>
      <c r="B1620" s="2" t="s">
        <v>268</v>
      </c>
      <c r="C1620" s="2" t="s">
        <v>233</v>
      </c>
    </row>
    <row r="1621" spans="1:3">
      <c r="A1621" s="8">
        <v>122</v>
      </c>
      <c r="B1621" s="2" t="s">
        <v>260</v>
      </c>
      <c r="C1621" s="2" t="s">
        <v>233</v>
      </c>
    </row>
    <row r="1622" spans="1:3">
      <c r="A1622" s="8">
        <v>122</v>
      </c>
      <c r="B1622" s="2" t="s">
        <v>479</v>
      </c>
      <c r="C1622" s="2" t="s">
        <v>233</v>
      </c>
    </row>
    <row r="1623" spans="1:3">
      <c r="A1623" s="8">
        <v>122</v>
      </c>
      <c r="B1623" s="2" t="s">
        <v>313</v>
      </c>
      <c r="C1623" s="2" t="s">
        <v>233</v>
      </c>
    </row>
    <row r="1624" spans="1:3">
      <c r="A1624" s="8">
        <v>122</v>
      </c>
      <c r="B1624" s="2" t="s">
        <v>480</v>
      </c>
      <c r="C1624" s="2" t="s">
        <v>233</v>
      </c>
    </row>
    <row r="1625" spans="1:3">
      <c r="A1625" s="8">
        <v>122</v>
      </c>
      <c r="B1625" s="2" t="s">
        <v>248</v>
      </c>
      <c r="C1625" s="2" t="s">
        <v>233</v>
      </c>
    </row>
    <row r="1626" spans="1:3">
      <c r="A1626" s="8">
        <v>122</v>
      </c>
      <c r="B1626" s="2" t="s">
        <v>460</v>
      </c>
      <c r="C1626" s="2" t="s">
        <v>233</v>
      </c>
    </row>
    <row r="1627" spans="1:3">
      <c r="A1627" s="8">
        <v>122</v>
      </c>
      <c r="B1627" s="2" t="s">
        <v>333</v>
      </c>
      <c r="C1627" s="2" t="s">
        <v>361</v>
      </c>
    </row>
    <row r="1628" spans="1:3">
      <c r="A1628" s="8">
        <v>122</v>
      </c>
      <c r="B1628" s="2" t="s">
        <v>248</v>
      </c>
      <c r="C1628" s="2" t="s">
        <v>233</v>
      </c>
    </row>
    <row r="1629" spans="1:3">
      <c r="A1629" s="8">
        <v>122</v>
      </c>
      <c r="B1629" s="2" t="s">
        <v>285</v>
      </c>
      <c r="C1629" s="2" t="s">
        <v>233</v>
      </c>
    </row>
    <row r="1630" spans="1:3">
      <c r="A1630" s="8">
        <v>122</v>
      </c>
      <c r="B1630" s="2" t="s">
        <v>354</v>
      </c>
      <c r="C1630" s="2" t="s">
        <v>361</v>
      </c>
    </row>
    <row r="1631" spans="1:3">
      <c r="A1631" s="8">
        <v>122</v>
      </c>
      <c r="B1631" s="2" t="s">
        <v>278</v>
      </c>
      <c r="C1631" s="2" t="s">
        <v>233</v>
      </c>
    </row>
    <row r="1632" spans="1:3">
      <c r="A1632" s="8">
        <v>122</v>
      </c>
      <c r="B1632" s="2" t="s">
        <v>306</v>
      </c>
      <c r="C1632" s="2" t="s">
        <v>233</v>
      </c>
    </row>
    <row r="1633" spans="1:3">
      <c r="A1633" s="8">
        <v>121</v>
      </c>
      <c r="B1633" s="2" t="s">
        <v>260</v>
      </c>
      <c r="C1633" s="2" t="s">
        <v>233</v>
      </c>
    </row>
    <row r="1634" spans="1:3">
      <c r="A1634" s="8">
        <v>121</v>
      </c>
      <c r="B1634" s="2" t="s">
        <v>258</v>
      </c>
      <c r="C1634" s="2" t="s">
        <v>233</v>
      </c>
    </row>
    <row r="1635" spans="1:3">
      <c r="A1635" s="8">
        <v>121</v>
      </c>
      <c r="B1635" s="2" t="s">
        <v>260</v>
      </c>
      <c r="C1635" s="2" t="s">
        <v>233</v>
      </c>
    </row>
    <row r="1636" spans="1:3">
      <c r="A1636" s="8">
        <v>121</v>
      </c>
      <c r="B1636" s="2" t="s">
        <v>260</v>
      </c>
      <c r="C1636" s="2" t="s">
        <v>233</v>
      </c>
    </row>
    <row r="1637" spans="1:3">
      <c r="A1637" s="8">
        <v>121</v>
      </c>
      <c r="B1637" s="2" t="s">
        <v>297</v>
      </c>
      <c r="C1637" s="2" t="s">
        <v>233</v>
      </c>
    </row>
    <row r="1638" spans="1:3">
      <c r="A1638" s="8">
        <v>121</v>
      </c>
      <c r="B1638" s="2" t="s">
        <v>260</v>
      </c>
      <c r="C1638" s="2" t="s">
        <v>233</v>
      </c>
    </row>
    <row r="1639" spans="1:3">
      <c r="A1639" s="8">
        <v>121</v>
      </c>
      <c r="B1639" s="2" t="s">
        <v>443</v>
      </c>
      <c r="C1639" s="2" t="s">
        <v>233</v>
      </c>
    </row>
    <row r="1640" spans="1:3">
      <c r="A1640" s="8">
        <v>121</v>
      </c>
      <c r="B1640" s="2" t="s">
        <v>295</v>
      </c>
      <c r="C1640" s="2" t="s">
        <v>233</v>
      </c>
    </row>
    <row r="1641" spans="1:3">
      <c r="A1641" s="8">
        <v>121</v>
      </c>
      <c r="B1641" s="2" t="s">
        <v>260</v>
      </c>
      <c r="C1641" s="2" t="s">
        <v>233</v>
      </c>
    </row>
    <row r="1642" spans="1:3">
      <c r="A1642" s="8">
        <v>121</v>
      </c>
      <c r="B1642" s="2" t="s">
        <v>260</v>
      </c>
      <c r="C1642" s="2" t="s">
        <v>233</v>
      </c>
    </row>
    <row r="1643" spans="1:3">
      <c r="A1643" s="8">
        <v>121</v>
      </c>
      <c r="B1643" s="2" t="s">
        <v>481</v>
      </c>
      <c r="C1643" s="2" t="s">
        <v>233</v>
      </c>
    </row>
    <row r="1644" spans="1:3">
      <c r="A1644" s="8">
        <v>121</v>
      </c>
      <c r="B1644" s="2" t="s">
        <v>254</v>
      </c>
      <c r="C1644" s="2" t="s">
        <v>233</v>
      </c>
    </row>
    <row r="1645" spans="1:3">
      <c r="A1645" s="8">
        <v>121</v>
      </c>
      <c r="B1645" s="2" t="s">
        <v>244</v>
      </c>
      <c r="C1645" s="2" t="s">
        <v>233</v>
      </c>
    </row>
    <row r="1646" spans="1:3">
      <c r="A1646" s="8">
        <v>121</v>
      </c>
      <c r="B1646" s="2" t="s">
        <v>259</v>
      </c>
      <c r="C1646" s="2" t="s">
        <v>233</v>
      </c>
    </row>
    <row r="1647" spans="1:3">
      <c r="A1647" s="8">
        <v>121</v>
      </c>
      <c r="B1647" s="2" t="s">
        <v>265</v>
      </c>
      <c r="C1647" s="2" t="s">
        <v>233</v>
      </c>
    </row>
    <row r="1648" spans="1:3">
      <c r="A1648" s="8">
        <v>120</v>
      </c>
      <c r="B1648" s="2" t="s">
        <v>254</v>
      </c>
      <c r="C1648" s="2" t="s">
        <v>233</v>
      </c>
    </row>
    <row r="1649" spans="1:3">
      <c r="A1649" s="8">
        <v>120</v>
      </c>
      <c r="B1649" s="2" t="s">
        <v>254</v>
      </c>
      <c r="C1649" s="2" t="s">
        <v>233</v>
      </c>
    </row>
    <row r="1650" spans="1:3">
      <c r="A1650" s="8">
        <v>120</v>
      </c>
      <c r="B1650" s="2" t="s">
        <v>268</v>
      </c>
      <c r="C1650" s="2" t="s">
        <v>233</v>
      </c>
    </row>
    <row r="1651" spans="1:3">
      <c r="A1651" s="8">
        <v>120</v>
      </c>
      <c r="B1651" s="2" t="s">
        <v>247</v>
      </c>
      <c r="C1651" s="2" t="s">
        <v>233</v>
      </c>
    </row>
    <row r="1652" spans="1:3">
      <c r="A1652" s="8">
        <v>120</v>
      </c>
      <c r="B1652" s="2" t="s">
        <v>286</v>
      </c>
      <c r="C1652" s="2" t="s">
        <v>233</v>
      </c>
    </row>
    <row r="1653" spans="1:3">
      <c r="A1653" s="8">
        <v>120</v>
      </c>
      <c r="B1653" s="2" t="s">
        <v>282</v>
      </c>
      <c r="C1653" s="2" t="s">
        <v>233</v>
      </c>
    </row>
    <row r="1654" spans="1:3">
      <c r="A1654" s="8">
        <v>120</v>
      </c>
      <c r="B1654" s="2" t="s">
        <v>300</v>
      </c>
      <c r="C1654" s="2" t="s">
        <v>233</v>
      </c>
    </row>
    <row r="1655" spans="1:3">
      <c r="A1655" s="8">
        <v>120</v>
      </c>
      <c r="B1655" s="2" t="s">
        <v>248</v>
      </c>
      <c r="C1655" s="2" t="s">
        <v>233</v>
      </c>
    </row>
    <row r="1656" spans="1:3">
      <c r="A1656" s="8">
        <v>120</v>
      </c>
      <c r="B1656" s="2" t="s">
        <v>266</v>
      </c>
      <c r="C1656" s="2" t="s">
        <v>233</v>
      </c>
    </row>
    <row r="1657" spans="1:3">
      <c r="A1657" s="8">
        <v>120</v>
      </c>
      <c r="B1657" s="2" t="s">
        <v>282</v>
      </c>
      <c r="C1657" s="2" t="s">
        <v>233</v>
      </c>
    </row>
    <row r="1658" spans="1:3">
      <c r="A1658" s="8">
        <v>120</v>
      </c>
      <c r="B1658" s="2" t="s">
        <v>258</v>
      </c>
      <c r="C1658" s="2" t="s">
        <v>233</v>
      </c>
    </row>
    <row r="1659" spans="1:3">
      <c r="A1659" s="8">
        <v>120</v>
      </c>
      <c r="B1659" s="2" t="s">
        <v>265</v>
      </c>
      <c r="C1659" s="2" t="s">
        <v>233</v>
      </c>
    </row>
    <row r="1660" spans="1:3">
      <c r="A1660" s="8">
        <v>120</v>
      </c>
      <c r="B1660" s="2" t="s">
        <v>266</v>
      </c>
      <c r="C1660" s="2" t="s">
        <v>233</v>
      </c>
    </row>
    <row r="1661" spans="1:3">
      <c r="A1661" s="8">
        <v>120</v>
      </c>
      <c r="B1661" s="2" t="s">
        <v>248</v>
      </c>
      <c r="C1661" s="2" t="s">
        <v>233</v>
      </c>
    </row>
    <row r="1662" spans="1:3">
      <c r="A1662" s="8">
        <v>120</v>
      </c>
      <c r="B1662" s="2" t="s">
        <v>245</v>
      </c>
      <c r="C1662" s="2" t="s">
        <v>233</v>
      </c>
    </row>
    <row r="1663" spans="1:3">
      <c r="A1663" s="8">
        <v>120</v>
      </c>
      <c r="B1663" s="2" t="s">
        <v>482</v>
      </c>
      <c r="C1663" s="2" t="s">
        <v>233</v>
      </c>
    </row>
    <row r="1664" spans="1:3">
      <c r="A1664" s="8">
        <v>120</v>
      </c>
      <c r="B1664" s="2" t="s">
        <v>285</v>
      </c>
      <c r="C1664" s="2" t="s">
        <v>233</v>
      </c>
    </row>
    <row r="1665" spans="1:3">
      <c r="A1665" s="8">
        <v>120</v>
      </c>
      <c r="B1665" s="2" t="s">
        <v>483</v>
      </c>
      <c r="C1665" s="2" t="s">
        <v>233</v>
      </c>
    </row>
    <row r="1666" spans="1:3">
      <c r="A1666" s="8">
        <v>120</v>
      </c>
      <c r="B1666" s="2" t="s">
        <v>484</v>
      </c>
      <c r="C1666" s="2" t="s">
        <v>233</v>
      </c>
    </row>
    <row r="1667" spans="1:3">
      <c r="A1667" s="8">
        <v>119</v>
      </c>
      <c r="B1667" s="2" t="s">
        <v>248</v>
      </c>
      <c r="C1667" s="2" t="s">
        <v>233</v>
      </c>
    </row>
    <row r="1668" spans="1:3">
      <c r="A1668" s="8">
        <v>119</v>
      </c>
      <c r="B1668" s="2" t="s">
        <v>248</v>
      </c>
      <c r="C1668" s="2" t="s">
        <v>233</v>
      </c>
    </row>
    <row r="1669" spans="1:3">
      <c r="A1669" s="8">
        <v>119</v>
      </c>
      <c r="B1669" s="2" t="s">
        <v>248</v>
      </c>
      <c r="C1669" s="2" t="s">
        <v>233</v>
      </c>
    </row>
    <row r="1670" spans="1:3">
      <c r="A1670" s="8">
        <v>119</v>
      </c>
      <c r="B1670" s="2" t="s">
        <v>248</v>
      </c>
      <c r="C1670" s="2" t="s">
        <v>233</v>
      </c>
    </row>
    <row r="1671" spans="1:3">
      <c r="A1671" s="8">
        <v>119</v>
      </c>
      <c r="B1671" s="2" t="s">
        <v>485</v>
      </c>
      <c r="C1671" s="2" t="s">
        <v>233</v>
      </c>
    </row>
    <row r="1672" spans="1:3">
      <c r="A1672" s="8">
        <v>119</v>
      </c>
      <c r="B1672" s="2" t="s">
        <v>486</v>
      </c>
      <c r="C1672" s="2" t="s">
        <v>233</v>
      </c>
    </row>
    <row r="1673" spans="1:3">
      <c r="A1673" s="8">
        <v>119</v>
      </c>
      <c r="B1673" s="2" t="s">
        <v>382</v>
      </c>
      <c r="C1673" s="2" t="s">
        <v>233</v>
      </c>
    </row>
    <row r="1674" spans="1:3">
      <c r="A1674" s="8">
        <v>119</v>
      </c>
      <c r="B1674" s="2" t="s">
        <v>245</v>
      </c>
      <c r="C1674" s="2" t="s">
        <v>233</v>
      </c>
    </row>
    <row r="1675" spans="1:3">
      <c r="A1675" s="8">
        <v>119</v>
      </c>
      <c r="B1675" s="2" t="s">
        <v>268</v>
      </c>
      <c r="C1675" s="2" t="s">
        <v>233</v>
      </c>
    </row>
    <row r="1676" spans="1:3">
      <c r="A1676" s="8">
        <v>119</v>
      </c>
      <c r="B1676" s="2" t="s">
        <v>240</v>
      </c>
      <c r="C1676" s="2" t="s">
        <v>233</v>
      </c>
    </row>
    <row r="1677" spans="1:3">
      <c r="A1677" s="8">
        <v>119</v>
      </c>
      <c r="B1677" s="2" t="s">
        <v>268</v>
      </c>
      <c r="C1677" s="2" t="s">
        <v>233</v>
      </c>
    </row>
    <row r="1678" spans="1:3">
      <c r="A1678" s="8">
        <v>119</v>
      </c>
      <c r="B1678" s="2" t="s">
        <v>248</v>
      </c>
      <c r="C1678" s="2" t="s">
        <v>233</v>
      </c>
    </row>
    <row r="1679" spans="1:3">
      <c r="A1679" s="8">
        <v>119</v>
      </c>
      <c r="B1679" s="2" t="s">
        <v>255</v>
      </c>
      <c r="C1679" s="2" t="s">
        <v>233</v>
      </c>
    </row>
    <row r="1680" spans="1:3">
      <c r="A1680" s="8">
        <v>119</v>
      </c>
      <c r="B1680" s="2" t="s">
        <v>487</v>
      </c>
      <c r="C1680" s="2" t="s">
        <v>233</v>
      </c>
    </row>
    <row r="1681" spans="1:3">
      <c r="A1681" s="8">
        <v>119</v>
      </c>
      <c r="B1681" s="2" t="s">
        <v>245</v>
      </c>
      <c r="C1681" s="2" t="s">
        <v>233</v>
      </c>
    </row>
    <row r="1682" spans="1:3">
      <c r="A1682" s="8">
        <v>119</v>
      </c>
      <c r="B1682" s="2" t="s">
        <v>245</v>
      </c>
      <c r="C1682" s="2" t="s">
        <v>233</v>
      </c>
    </row>
    <row r="1683" spans="1:3">
      <c r="A1683" s="8">
        <v>119</v>
      </c>
      <c r="B1683" s="2" t="s">
        <v>245</v>
      </c>
      <c r="C1683" s="2" t="s">
        <v>233</v>
      </c>
    </row>
    <row r="1684" spans="1:3">
      <c r="A1684" s="8">
        <v>119</v>
      </c>
      <c r="B1684" s="2" t="s">
        <v>285</v>
      </c>
      <c r="C1684" s="2" t="s">
        <v>361</v>
      </c>
    </row>
    <row r="1685" spans="1:3">
      <c r="A1685" s="8">
        <v>119</v>
      </c>
      <c r="B1685" s="2" t="s">
        <v>254</v>
      </c>
      <c r="C1685" s="2" t="s">
        <v>233</v>
      </c>
    </row>
    <row r="1686" spans="1:3">
      <c r="A1686" s="8">
        <v>119</v>
      </c>
      <c r="B1686" s="2" t="s">
        <v>248</v>
      </c>
      <c r="C1686" s="2" t="s">
        <v>233</v>
      </c>
    </row>
    <row r="1687" spans="1:3">
      <c r="A1687" s="8">
        <v>119</v>
      </c>
      <c r="B1687" s="2" t="s">
        <v>260</v>
      </c>
      <c r="C1687" s="2" t="s">
        <v>233</v>
      </c>
    </row>
    <row r="1688" spans="1:3">
      <c r="A1688" s="8">
        <v>119</v>
      </c>
      <c r="B1688" s="2" t="s">
        <v>267</v>
      </c>
      <c r="C1688" s="2" t="s">
        <v>233</v>
      </c>
    </row>
    <row r="1689" spans="1:3">
      <c r="A1689" s="8">
        <v>119</v>
      </c>
      <c r="B1689" s="2" t="s">
        <v>266</v>
      </c>
      <c r="C1689" s="2" t="s">
        <v>233</v>
      </c>
    </row>
    <row r="1690" spans="1:3">
      <c r="A1690" s="8">
        <v>119</v>
      </c>
      <c r="B1690" s="2" t="s">
        <v>340</v>
      </c>
      <c r="C1690" s="2" t="s">
        <v>233</v>
      </c>
    </row>
    <row r="1691" spans="1:3">
      <c r="A1691" s="8">
        <v>118</v>
      </c>
      <c r="B1691" s="2" t="s">
        <v>488</v>
      </c>
      <c r="C1691" s="2" t="s">
        <v>233</v>
      </c>
    </row>
    <row r="1692" spans="1:3">
      <c r="A1692" s="8">
        <v>118</v>
      </c>
      <c r="B1692" s="2" t="s">
        <v>440</v>
      </c>
      <c r="C1692" s="2" t="s">
        <v>233</v>
      </c>
    </row>
    <row r="1693" spans="1:3">
      <c r="A1693" s="8">
        <v>118</v>
      </c>
      <c r="B1693" s="2" t="s">
        <v>489</v>
      </c>
      <c r="C1693" s="2" t="s">
        <v>233</v>
      </c>
    </row>
    <row r="1694" spans="1:3">
      <c r="A1694" s="8">
        <v>118</v>
      </c>
      <c r="B1694" s="2" t="s">
        <v>266</v>
      </c>
      <c r="C1694" s="2" t="s">
        <v>233</v>
      </c>
    </row>
    <row r="1695" spans="1:3">
      <c r="A1695" s="8">
        <v>118</v>
      </c>
      <c r="B1695" s="2" t="s">
        <v>248</v>
      </c>
      <c r="C1695" s="2" t="s">
        <v>233</v>
      </c>
    </row>
    <row r="1696" spans="1:3">
      <c r="A1696" s="8">
        <v>118</v>
      </c>
      <c r="B1696" s="2" t="s">
        <v>267</v>
      </c>
      <c r="C1696" s="2" t="s">
        <v>361</v>
      </c>
    </row>
    <row r="1697" spans="1:3">
      <c r="A1697" s="8">
        <v>118</v>
      </c>
      <c r="B1697" s="2" t="s">
        <v>248</v>
      </c>
      <c r="C1697" s="2" t="s">
        <v>233</v>
      </c>
    </row>
    <row r="1698" spans="1:3">
      <c r="A1698" s="8">
        <v>118</v>
      </c>
      <c r="B1698" s="2" t="s">
        <v>254</v>
      </c>
      <c r="C1698" s="2" t="s">
        <v>233</v>
      </c>
    </row>
    <row r="1699" spans="1:3">
      <c r="A1699" s="8">
        <v>118</v>
      </c>
      <c r="B1699" s="2" t="s">
        <v>490</v>
      </c>
      <c r="C1699" s="2" t="s">
        <v>233</v>
      </c>
    </row>
    <row r="1700" spans="1:3">
      <c r="A1700" s="8">
        <v>118</v>
      </c>
      <c r="B1700" s="2" t="s">
        <v>353</v>
      </c>
      <c r="C1700" s="2" t="s">
        <v>233</v>
      </c>
    </row>
    <row r="1701" spans="1:3">
      <c r="A1701" s="8">
        <v>118</v>
      </c>
      <c r="B1701" s="2" t="s">
        <v>491</v>
      </c>
      <c r="C1701" s="2" t="s">
        <v>361</v>
      </c>
    </row>
    <row r="1702" spans="1:3">
      <c r="A1702" s="8">
        <v>118</v>
      </c>
      <c r="B1702" s="2" t="s">
        <v>261</v>
      </c>
      <c r="C1702" s="2" t="s">
        <v>253</v>
      </c>
    </row>
    <row r="1703" spans="1:3">
      <c r="A1703" s="8">
        <v>118</v>
      </c>
      <c r="B1703" s="2" t="s">
        <v>263</v>
      </c>
      <c r="C1703" s="2" t="s">
        <v>233</v>
      </c>
    </row>
    <row r="1704" spans="1:3">
      <c r="A1704" s="8">
        <v>118</v>
      </c>
      <c r="B1704" s="2" t="s">
        <v>248</v>
      </c>
      <c r="C1704" s="2" t="s">
        <v>233</v>
      </c>
    </row>
    <row r="1705" spans="1:3">
      <c r="A1705" s="8">
        <v>117</v>
      </c>
      <c r="B1705" s="2" t="s">
        <v>295</v>
      </c>
      <c r="C1705" s="2" t="s">
        <v>233</v>
      </c>
    </row>
    <row r="1706" spans="1:3">
      <c r="A1706" s="8">
        <v>117</v>
      </c>
      <c r="B1706" s="2" t="s">
        <v>248</v>
      </c>
      <c r="C1706" s="2" t="s">
        <v>233</v>
      </c>
    </row>
    <row r="1707" spans="1:3">
      <c r="A1707" s="8">
        <v>117</v>
      </c>
      <c r="B1707" s="2" t="s">
        <v>248</v>
      </c>
      <c r="C1707" s="2" t="s">
        <v>361</v>
      </c>
    </row>
    <row r="1708" spans="1:3">
      <c r="A1708" s="8">
        <v>117</v>
      </c>
      <c r="B1708" s="2" t="s">
        <v>244</v>
      </c>
      <c r="C1708" s="2" t="s">
        <v>233</v>
      </c>
    </row>
    <row r="1709" spans="1:3">
      <c r="A1709" s="8">
        <v>117</v>
      </c>
      <c r="B1709" s="2" t="s">
        <v>262</v>
      </c>
      <c r="C1709" s="2" t="s">
        <v>233</v>
      </c>
    </row>
    <row r="1710" spans="1:3">
      <c r="A1710" s="8">
        <v>117</v>
      </c>
      <c r="B1710" s="2" t="s">
        <v>492</v>
      </c>
      <c r="C1710" s="2" t="s">
        <v>233</v>
      </c>
    </row>
    <row r="1711" spans="1:3">
      <c r="A1711" s="8">
        <v>117</v>
      </c>
      <c r="B1711" s="2" t="s">
        <v>493</v>
      </c>
      <c r="C1711" s="2" t="s">
        <v>233</v>
      </c>
    </row>
    <row r="1712" spans="1:3">
      <c r="A1712" s="8">
        <v>117</v>
      </c>
      <c r="B1712" s="2" t="s">
        <v>254</v>
      </c>
      <c r="C1712" s="2" t="s">
        <v>233</v>
      </c>
    </row>
    <row r="1713" spans="1:3">
      <c r="A1713" s="8">
        <v>117</v>
      </c>
      <c r="B1713" s="2" t="s">
        <v>254</v>
      </c>
      <c r="C1713" s="2" t="s">
        <v>233</v>
      </c>
    </row>
    <row r="1714" spans="1:3">
      <c r="A1714" s="8">
        <v>117</v>
      </c>
      <c r="B1714" s="2" t="s">
        <v>245</v>
      </c>
      <c r="C1714" s="2" t="s">
        <v>233</v>
      </c>
    </row>
    <row r="1715" spans="1:3">
      <c r="A1715" s="8">
        <v>117</v>
      </c>
      <c r="B1715" s="2" t="s">
        <v>494</v>
      </c>
      <c r="C1715" s="2" t="s">
        <v>361</v>
      </c>
    </row>
    <row r="1716" spans="1:3">
      <c r="A1716" s="8">
        <v>117</v>
      </c>
      <c r="B1716" s="2" t="s">
        <v>341</v>
      </c>
      <c r="C1716" s="2" t="s">
        <v>233</v>
      </c>
    </row>
    <row r="1717" spans="1:3">
      <c r="A1717" s="8">
        <v>117</v>
      </c>
      <c r="B1717" s="2" t="s">
        <v>282</v>
      </c>
      <c r="C1717" s="2" t="s">
        <v>233</v>
      </c>
    </row>
    <row r="1718" spans="1:3">
      <c r="A1718" s="8">
        <v>117</v>
      </c>
      <c r="B1718" s="2" t="s">
        <v>307</v>
      </c>
      <c r="C1718" s="2" t="s">
        <v>233</v>
      </c>
    </row>
    <row r="1719" spans="1:3">
      <c r="A1719" s="8">
        <v>117</v>
      </c>
      <c r="B1719" s="2" t="s">
        <v>260</v>
      </c>
      <c r="C1719" s="2" t="s">
        <v>233</v>
      </c>
    </row>
    <row r="1720" spans="1:3">
      <c r="A1720" s="8">
        <v>117</v>
      </c>
      <c r="B1720" s="2" t="s">
        <v>248</v>
      </c>
      <c r="C1720" s="2" t="s">
        <v>233</v>
      </c>
    </row>
    <row r="1721" spans="1:3">
      <c r="A1721" s="8">
        <v>117</v>
      </c>
      <c r="B1721" s="2" t="s">
        <v>478</v>
      </c>
      <c r="C1721" s="2" t="s">
        <v>233</v>
      </c>
    </row>
    <row r="1722" spans="1:3">
      <c r="A1722" s="8">
        <v>117</v>
      </c>
      <c r="B1722" s="2" t="s">
        <v>495</v>
      </c>
      <c r="C1722" s="2" t="s">
        <v>233</v>
      </c>
    </row>
    <row r="1723" spans="1:3">
      <c r="A1723" s="8">
        <v>117</v>
      </c>
      <c r="B1723" s="2" t="s">
        <v>254</v>
      </c>
      <c r="C1723" s="2" t="s">
        <v>233</v>
      </c>
    </row>
    <row r="1724" spans="1:3">
      <c r="A1724" s="8">
        <v>117</v>
      </c>
      <c r="B1724" s="2" t="s">
        <v>265</v>
      </c>
      <c r="C1724" s="2" t="s">
        <v>233</v>
      </c>
    </row>
    <row r="1725" spans="1:3">
      <c r="A1725" s="8">
        <v>117</v>
      </c>
      <c r="B1725" s="2" t="s">
        <v>248</v>
      </c>
      <c r="C1725" s="2" t="s">
        <v>233</v>
      </c>
    </row>
    <row r="1726" spans="1:3">
      <c r="A1726" s="8">
        <v>117</v>
      </c>
      <c r="B1726" s="2" t="s">
        <v>496</v>
      </c>
      <c r="C1726" s="2" t="s">
        <v>233</v>
      </c>
    </row>
    <row r="1727" spans="1:3">
      <c r="A1727" s="8">
        <v>117</v>
      </c>
      <c r="B1727" s="2" t="s">
        <v>497</v>
      </c>
      <c r="C1727" s="2" t="s">
        <v>233</v>
      </c>
    </row>
    <row r="1728" spans="1:3">
      <c r="A1728" s="8">
        <v>117</v>
      </c>
      <c r="B1728" s="2" t="s">
        <v>282</v>
      </c>
      <c r="C1728" s="2" t="s">
        <v>233</v>
      </c>
    </row>
    <row r="1729" spans="1:3">
      <c r="A1729" s="8">
        <v>117</v>
      </c>
      <c r="B1729" s="2" t="s">
        <v>268</v>
      </c>
      <c r="C1729" s="2" t="s">
        <v>233</v>
      </c>
    </row>
    <row r="1730" spans="1:3">
      <c r="A1730" s="8">
        <v>117</v>
      </c>
      <c r="B1730" s="2" t="s">
        <v>282</v>
      </c>
      <c r="C1730" s="2" t="s">
        <v>233</v>
      </c>
    </row>
    <row r="1731" spans="1:3">
      <c r="A1731" s="8">
        <v>116</v>
      </c>
      <c r="B1731" s="2" t="s">
        <v>470</v>
      </c>
      <c r="C1731" s="2" t="s">
        <v>233</v>
      </c>
    </row>
    <row r="1732" spans="1:3">
      <c r="A1732" s="8">
        <v>116</v>
      </c>
      <c r="B1732" s="2" t="s">
        <v>248</v>
      </c>
      <c r="C1732" s="2" t="s">
        <v>233</v>
      </c>
    </row>
    <row r="1733" spans="1:3">
      <c r="A1733" s="8">
        <v>116</v>
      </c>
      <c r="B1733" s="2" t="s">
        <v>254</v>
      </c>
      <c r="C1733" s="2" t="s">
        <v>233</v>
      </c>
    </row>
    <row r="1734" spans="1:3">
      <c r="A1734" s="8">
        <v>116</v>
      </c>
      <c r="B1734" s="2" t="s">
        <v>285</v>
      </c>
      <c r="C1734" s="2" t="s">
        <v>233</v>
      </c>
    </row>
    <row r="1735" spans="1:3">
      <c r="A1735" s="8">
        <v>116</v>
      </c>
      <c r="B1735" s="2" t="s">
        <v>238</v>
      </c>
      <c r="C1735" s="2" t="s">
        <v>233</v>
      </c>
    </row>
    <row r="1736" spans="1:3">
      <c r="A1736" s="8">
        <v>116</v>
      </c>
      <c r="B1736" s="2" t="s">
        <v>498</v>
      </c>
      <c r="C1736" s="2" t="s">
        <v>233</v>
      </c>
    </row>
    <row r="1737" spans="1:3">
      <c r="A1737" s="8">
        <v>116</v>
      </c>
      <c r="B1737" s="2" t="s">
        <v>307</v>
      </c>
      <c r="C1737" s="2" t="s">
        <v>233</v>
      </c>
    </row>
    <row r="1738" spans="1:3">
      <c r="A1738" s="8">
        <v>116</v>
      </c>
      <c r="B1738" s="2" t="s">
        <v>248</v>
      </c>
      <c r="C1738" s="2" t="s">
        <v>233</v>
      </c>
    </row>
    <row r="1739" spans="1:3">
      <c r="A1739" s="8">
        <v>116</v>
      </c>
      <c r="B1739" s="2" t="s">
        <v>248</v>
      </c>
      <c r="C1739" s="2" t="s">
        <v>233</v>
      </c>
    </row>
    <row r="1740" spans="1:3">
      <c r="A1740" s="8">
        <v>116</v>
      </c>
      <c r="B1740" s="2" t="s">
        <v>254</v>
      </c>
      <c r="C1740" s="2" t="s">
        <v>233</v>
      </c>
    </row>
    <row r="1741" spans="1:3">
      <c r="A1741" s="8">
        <v>116</v>
      </c>
      <c r="B1741" s="2" t="s">
        <v>245</v>
      </c>
      <c r="C1741" s="2" t="s">
        <v>233</v>
      </c>
    </row>
    <row r="1742" spans="1:3">
      <c r="A1742" s="8">
        <v>116</v>
      </c>
      <c r="B1742" s="2" t="s">
        <v>254</v>
      </c>
      <c r="C1742" s="2" t="s">
        <v>233</v>
      </c>
    </row>
    <row r="1743" spans="1:3">
      <c r="A1743" s="8">
        <v>116</v>
      </c>
      <c r="B1743" s="2" t="s">
        <v>248</v>
      </c>
      <c r="C1743" s="2" t="s">
        <v>233</v>
      </c>
    </row>
    <row r="1744" spans="1:3">
      <c r="A1744" s="8">
        <v>116</v>
      </c>
      <c r="B1744" s="2" t="s">
        <v>499</v>
      </c>
      <c r="C1744" s="2" t="s">
        <v>233</v>
      </c>
    </row>
    <row r="1745" spans="1:3">
      <c r="A1745" s="8">
        <v>116</v>
      </c>
      <c r="B1745" s="2" t="s">
        <v>283</v>
      </c>
      <c r="C1745" s="2" t="s">
        <v>233</v>
      </c>
    </row>
    <row r="1746" spans="1:3">
      <c r="A1746" s="8">
        <v>116</v>
      </c>
      <c r="B1746" s="2" t="s">
        <v>286</v>
      </c>
      <c r="C1746" s="2" t="s">
        <v>233</v>
      </c>
    </row>
    <row r="1747" spans="1:3">
      <c r="A1747" s="8">
        <v>116</v>
      </c>
      <c r="B1747" s="2" t="s">
        <v>254</v>
      </c>
      <c r="C1747" s="2" t="s">
        <v>361</v>
      </c>
    </row>
    <row r="1748" spans="1:3">
      <c r="A1748" s="8">
        <v>116</v>
      </c>
      <c r="B1748" s="2" t="s">
        <v>313</v>
      </c>
      <c r="C1748" s="2" t="s">
        <v>361</v>
      </c>
    </row>
    <row r="1749" spans="1:3">
      <c r="A1749" s="8">
        <v>116</v>
      </c>
      <c r="B1749" s="2" t="s">
        <v>242</v>
      </c>
      <c r="C1749" s="2" t="s">
        <v>361</v>
      </c>
    </row>
    <row r="1750" spans="1:3">
      <c r="A1750" s="8">
        <v>116</v>
      </c>
      <c r="B1750" s="2" t="s">
        <v>262</v>
      </c>
      <c r="C1750" s="2" t="s">
        <v>233</v>
      </c>
    </row>
    <row r="1751" spans="1:3">
      <c r="A1751" s="8">
        <v>116</v>
      </c>
      <c r="B1751" s="2" t="s">
        <v>500</v>
      </c>
      <c r="C1751" s="2" t="s">
        <v>233</v>
      </c>
    </row>
    <row r="1752" spans="1:3">
      <c r="A1752" s="8">
        <v>116</v>
      </c>
      <c r="B1752" s="2" t="s">
        <v>286</v>
      </c>
      <c r="C1752" s="2" t="s">
        <v>361</v>
      </c>
    </row>
    <row r="1753" spans="1:3">
      <c r="A1753" s="8">
        <v>116</v>
      </c>
      <c r="B1753" s="2" t="s">
        <v>313</v>
      </c>
      <c r="C1753" s="2" t="s">
        <v>361</v>
      </c>
    </row>
    <row r="1754" spans="1:3">
      <c r="A1754" s="8">
        <v>116</v>
      </c>
      <c r="B1754" s="2" t="s">
        <v>501</v>
      </c>
      <c r="C1754" s="2" t="s">
        <v>361</v>
      </c>
    </row>
    <row r="1755" spans="1:3">
      <c r="A1755" s="8">
        <v>115</v>
      </c>
      <c r="B1755" s="2" t="s">
        <v>248</v>
      </c>
      <c r="C1755" s="2" t="s">
        <v>233</v>
      </c>
    </row>
    <row r="1756" spans="1:3">
      <c r="A1756" s="8">
        <v>115</v>
      </c>
      <c r="B1756" s="2" t="s">
        <v>351</v>
      </c>
      <c r="C1756" s="2" t="s">
        <v>233</v>
      </c>
    </row>
    <row r="1757" spans="1:3">
      <c r="A1757" s="8">
        <v>115</v>
      </c>
      <c r="B1757" s="2" t="s">
        <v>282</v>
      </c>
      <c r="C1757" s="2" t="s">
        <v>233</v>
      </c>
    </row>
    <row r="1758" spans="1:3">
      <c r="A1758" s="8">
        <v>115</v>
      </c>
      <c r="B1758" s="2" t="s">
        <v>244</v>
      </c>
      <c r="C1758" s="2" t="s">
        <v>233</v>
      </c>
    </row>
    <row r="1759" spans="1:3">
      <c r="A1759" s="8">
        <v>115</v>
      </c>
      <c r="B1759" s="2" t="s">
        <v>240</v>
      </c>
      <c r="C1759" s="2" t="s">
        <v>233</v>
      </c>
    </row>
    <row r="1760" spans="1:3">
      <c r="A1760" s="8">
        <v>115</v>
      </c>
      <c r="B1760" s="2" t="s">
        <v>354</v>
      </c>
      <c r="C1760" s="2" t="s">
        <v>361</v>
      </c>
    </row>
    <row r="1761" spans="1:3">
      <c r="A1761" s="8">
        <v>115</v>
      </c>
      <c r="B1761" s="2" t="s">
        <v>254</v>
      </c>
      <c r="C1761" s="2" t="s">
        <v>233</v>
      </c>
    </row>
    <row r="1762" spans="1:3">
      <c r="A1762" s="8">
        <v>115</v>
      </c>
      <c r="B1762" s="2" t="s">
        <v>248</v>
      </c>
      <c r="C1762" s="2" t="s">
        <v>233</v>
      </c>
    </row>
    <row r="1763" spans="1:3">
      <c r="A1763" s="8">
        <v>115</v>
      </c>
      <c r="B1763" s="2" t="s">
        <v>260</v>
      </c>
      <c r="C1763" s="2" t="s">
        <v>233</v>
      </c>
    </row>
    <row r="1764" spans="1:3">
      <c r="A1764" s="8">
        <v>115</v>
      </c>
      <c r="B1764" s="2" t="s">
        <v>268</v>
      </c>
      <c r="C1764" s="2" t="s">
        <v>233</v>
      </c>
    </row>
    <row r="1765" spans="1:3">
      <c r="A1765" s="8">
        <v>115</v>
      </c>
      <c r="B1765" s="2" t="s">
        <v>502</v>
      </c>
      <c r="C1765" s="2" t="s">
        <v>233</v>
      </c>
    </row>
    <row r="1766" spans="1:3">
      <c r="A1766" s="8">
        <v>115</v>
      </c>
      <c r="B1766" s="2" t="s">
        <v>318</v>
      </c>
      <c r="C1766" s="2" t="s">
        <v>233</v>
      </c>
    </row>
    <row r="1767" spans="1:3">
      <c r="A1767" s="8">
        <v>115</v>
      </c>
      <c r="B1767" s="2" t="s">
        <v>289</v>
      </c>
      <c r="C1767" s="2" t="s">
        <v>361</v>
      </c>
    </row>
    <row r="1768" spans="1:3">
      <c r="A1768" s="8">
        <v>115</v>
      </c>
      <c r="B1768" s="2" t="s">
        <v>307</v>
      </c>
      <c r="C1768" s="2" t="s">
        <v>233</v>
      </c>
    </row>
    <row r="1769" spans="1:3">
      <c r="A1769" s="8">
        <v>115</v>
      </c>
      <c r="B1769" s="2" t="s">
        <v>295</v>
      </c>
      <c r="C1769" s="2" t="s">
        <v>233</v>
      </c>
    </row>
    <row r="1770" spans="1:3">
      <c r="A1770" s="8">
        <v>115</v>
      </c>
      <c r="B1770" s="2" t="s">
        <v>282</v>
      </c>
      <c r="C1770" s="2" t="s">
        <v>233</v>
      </c>
    </row>
    <row r="1771" spans="1:3">
      <c r="A1771" s="8">
        <v>115</v>
      </c>
      <c r="B1771" s="2" t="s">
        <v>370</v>
      </c>
      <c r="C1771" s="2" t="s">
        <v>233</v>
      </c>
    </row>
    <row r="1772" spans="1:3">
      <c r="A1772" s="8">
        <v>115</v>
      </c>
      <c r="B1772" s="2" t="s">
        <v>248</v>
      </c>
      <c r="C1772" s="2" t="s">
        <v>233</v>
      </c>
    </row>
    <row r="1773" spans="1:3">
      <c r="A1773" s="8">
        <v>115</v>
      </c>
      <c r="B1773" s="2" t="s">
        <v>270</v>
      </c>
      <c r="C1773" s="2" t="s">
        <v>233</v>
      </c>
    </row>
    <row r="1774" spans="1:3">
      <c r="A1774" s="8">
        <v>115</v>
      </c>
      <c r="B1774" s="2" t="s">
        <v>503</v>
      </c>
      <c r="C1774" s="2" t="s">
        <v>233</v>
      </c>
    </row>
    <row r="1775" spans="1:3">
      <c r="A1775" s="8">
        <v>115</v>
      </c>
      <c r="B1775" s="2" t="s">
        <v>265</v>
      </c>
      <c r="C1775" s="2" t="s">
        <v>233</v>
      </c>
    </row>
    <row r="1776" spans="1:3">
      <c r="A1776" s="8">
        <v>115</v>
      </c>
      <c r="B1776" s="2" t="s">
        <v>504</v>
      </c>
      <c r="C1776" s="2" t="s">
        <v>233</v>
      </c>
    </row>
    <row r="1777" spans="1:3">
      <c r="A1777" s="8">
        <v>115</v>
      </c>
      <c r="B1777" s="2" t="s">
        <v>260</v>
      </c>
      <c r="C1777" s="2" t="s">
        <v>233</v>
      </c>
    </row>
    <row r="1778" spans="1:3">
      <c r="A1778" s="8">
        <v>115</v>
      </c>
      <c r="B1778" s="2" t="s">
        <v>248</v>
      </c>
      <c r="C1778" s="2" t="s">
        <v>233</v>
      </c>
    </row>
    <row r="1779" spans="1:3">
      <c r="A1779" s="8">
        <v>115</v>
      </c>
      <c r="B1779" s="2" t="s">
        <v>268</v>
      </c>
      <c r="C1779" s="2" t="s">
        <v>233</v>
      </c>
    </row>
    <row r="1780" spans="1:3">
      <c r="A1780" s="8">
        <v>114</v>
      </c>
      <c r="B1780" s="2" t="s">
        <v>248</v>
      </c>
      <c r="C1780" s="2" t="s">
        <v>233</v>
      </c>
    </row>
    <row r="1781" spans="1:3">
      <c r="A1781" s="8">
        <v>114</v>
      </c>
      <c r="B1781" s="2" t="s">
        <v>266</v>
      </c>
      <c r="C1781" s="2" t="s">
        <v>233</v>
      </c>
    </row>
    <row r="1782" spans="1:3">
      <c r="A1782" s="8">
        <v>114</v>
      </c>
      <c r="B1782" s="2" t="s">
        <v>285</v>
      </c>
      <c r="C1782" s="2" t="s">
        <v>361</v>
      </c>
    </row>
    <row r="1783" spans="1:3">
      <c r="A1783" s="8">
        <v>114</v>
      </c>
      <c r="B1783" s="2" t="s">
        <v>240</v>
      </c>
      <c r="C1783" s="2" t="s">
        <v>233</v>
      </c>
    </row>
    <row r="1784" spans="1:3">
      <c r="A1784" s="8">
        <v>114</v>
      </c>
      <c r="B1784" s="2" t="s">
        <v>288</v>
      </c>
      <c r="C1784" s="2" t="s">
        <v>233</v>
      </c>
    </row>
    <row r="1785" spans="1:3">
      <c r="A1785" s="8">
        <v>114</v>
      </c>
      <c r="B1785" s="2" t="s">
        <v>260</v>
      </c>
      <c r="C1785" s="2" t="s">
        <v>233</v>
      </c>
    </row>
    <row r="1786" spans="1:3">
      <c r="A1786" s="8">
        <v>114</v>
      </c>
      <c r="B1786" s="2" t="s">
        <v>340</v>
      </c>
      <c r="C1786" s="2" t="s">
        <v>233</v>
      </c>
    </row>
    <row r="1787" spans="1:3">
      <c r="A1787" s="8">
        <v>114</v>
      </c>
      <c r="B1787" s="2" t="s">
        <v>245</v>
      </c>
      <c r="C1787" s="2" t="s">
        <v>233</v>
      </c>
    </row>
    <row r="1788" spans="1:3">
      <c r="A1788" s="8">
        <v>114</v>
      </c>
      <c r="B1788" s="2" t="s">
        <v>248</v>
      </c>
      <c r="C1788" s="2" t="s">
        <v>233</v>
      </c>
    </row>
    <row r="1789" spans="1:3">
      <c r="A1789" s="8">
        <v>114</v>
      </c>
      <c r="B1789" s="2" t="s">
        <v>245</v>
      </c>
      <c r="C1789" s="2" t="s">
        <v>233</v>
      </c>
    </row>
    <row r="1790" spans="1:3">
      <c r="A1790" s="8">
        <v>114</v>
      </c>
      <c r="B1790" s="2" t="s">
        <v>313</v>
      </c>
      <c r="C1790" s="2" t="s">
        <v>233</v>
      </c>
    </row>
    <row r="1791" spans="1:3">
      <c r="A1791" s="8">
        <v>114</v>
      </c>
      <c r="B1791" s="2" t="s">
        <v>248</v>
      </c>
      <c r="C1791" s="2" t="s">
        <v>233</v>
      </c>
    </row>
    <row r="1792" spans="1:3">
      <c r="A1792" s="8">
        <v>114</v>
      </c>
      <c r="B1792" s="2" t="s">
        <v>248</v>
      </c>
      <c r="C1792" s="2" t="s">
        <v>233</v>
      </c>
    </row>
    <row r="1793" spans="1:3">
      <c r="A1793" s="8">
        <v>114</v>
      </c>
      <c r="B1793" s="2" t="s">
        <v>260</v>
      </c>
      <c r="C1793" s="2" t="s">
        <v>233</v>
      </c>
    </row>
    <row r="1794" spans="1:3">
      <c r="A1794" s="8">
        <v>114</v>
      </c>
      <c r="B1794" s="2" t="s">
        <v>268</v>
      </c>
      <c r="C1794" s="2" t="s">
        <v>233</v>
      </c>
    </row>
    <row r="1795" spans="1:3">
      <c r="A1795" s="8">
        <v>114</v>
      </c>
      <c r="B1795" s="2" t="s">
        <v>395</v>
      </c>
      <c r="C1795" s="2" t="s">
        <v>361</v>
      </c>
    </row>
    <row r="1796" spans="1:3">
      <c r="A1796" s="8">
        <v>114</v>
      </c>
      <c r="B1796" s="2" t="s">
        <v>505</v>
      </c>
      <c r="C1796" s="2" t="s">
        <v>233</v>
      </c>
    </row>
    <row r="1797" spans="1:3">
      <c r="A1797" s="8">
        <v>114</v>
      </c>
      <c r="B1797" s="2" t="s">
        <v>245</v>
      </c>
      <c r="C1797" s="2" t="s">
        <v>233</v>
      </c>
    </row>
    <row r="1798" spans="1:3">
      <c r="A1798" s="8">
        <v>114</v>
      </c>
      <c r="B1798" s="2" t="s">
        <v>300</v>
      </c>
      <c r="C1798" s="2" t="s">
        <v>233</v>
      </c>
    </row>
    <row r="1799" spans="1:3">
      <c r="A1799" s="8">
        <v>113</v>
      </c>
      <c r="B1799" s="2" t="s">
        <v>260</v>
      </c>
      <c r="C1799" s="2" t="s">
        <v>233</v>
      </c>
    </row>
    <row r="1800" spans="1:3">
      <c r="A1800" s="8">
        <v>113</v>
      </c>
      <c r="B1800" s="2" t="s">
        <v>297</v>
      </c>
      <c r="C1800" s="2" t="s">
        <v>233</v>
      </c>
    </row>
    <row r="1801" spans="1:3">
      <c r="A1801" s="8">
        <v>113</v>
      </c>
      <c r="B1801" s="2" t="s">
        <v>266</v>
      </c>
      <c r="C1801" s="2" t="s">
        <v>233</v>
      </c>
    </row>
    <row r="1802" spans="1:3">
      <c r="A1802" s="8">
        <v>113</v>
      </c>
      <c r="B1802" s="2" t="s">
        <v>293</v>
      </c>
      <c r="C1802" s="2" t="s">
        <v>361</v>
      </c>
    </row>
    <row r="1803" spans="1:3">
      <c r="A1803" s="8">
        <v>113</v>
      </c>
      <c r="B1803" s="2" t="s">
        <v>470</v>
      </c>
      <c r="C1803" s="2" t="s">
        <v>233</v>
      </c>
    </row>
    <row r="1804" spans="1:3">
      <c r="A1804" s="8">
        <v>113</v>
      </c>
      <c r="B1804" s="2" t="s">
        <v>265</v>
      </c>
      <c r="C1804" s="2" t="s">
        <v>233</v>
      </c>
    </row>
    <row r="1805" spans="1:3">
      <c r="A1805" s="8">
        <v>113</v>
      </c>
      <c r="B1805" s="2" t="s">
        <v>276</v>
      </c>
      <c r="C1805" s="2" t="s">
        <v>233</v>
      </c>
    </row>
    <row r="1806" spans="1:3">
      <c r="A1806" s="8">
        <v>113</v>
      </c>
      <c r="B1806" s="2" t="s">
        <v>269</v>
      </c>
      <c r="C1806" s="2" t="s">
        <v>361</v>
      </c>
    </row>
    <row r="1807" spans="1:3">
      <c r="A1807" s="8">
        <v>113</v>
      </c>
      <c r="B1807" s="2" t="s">
        <v>265</v>
      </c>
      <c r="C1807" s="2" t="s">
        <v>233</v>
      </c>
    </row>
    <row r="1808" spans="1:3">
      <c r="A1808" s="8">
        <v>113</v>
      </c>
      <c r="B1808" s="2" t="s">
        <v>283</v>
      </c>
      <c r="C1808" s="2" t="s">
        <v>233</v>
      </c>
    </row>
    <row r="1809" spans="1:3">
      <c r="A1809" s="8">
        <v>113</v>
      </c>
      <c r="B1809" s="2" t="s">
        <v>482</v>
      </c>
      <c r="C1809" s="2" t="s">
        <v>233</v>
      </c>
    </row>
    <row r="1810" spans="1:3">
      <c r="A1810" s="8">
        <v>113</v>
      </c>
      <c r="B1810" s="2" t="s">
        <v>249</v>
      </c>
      <c r="C1810" s="2" t="s">
        <v>233</v>
      </c>
    </row>
    <row r="1811" spans="1:3">
      <c r="A1811" s="8">
        <v>113</v>
      </c>
      <c r="B1811" s="2" t="s">
        <v>248</v>
      </c>
      <c r="C1811" s="2" t="s">
        <v>233</v>
      </c>
    </row>
    <row r="1812" spans="1:3">
      <c r="A1812" s="8">
        <v>113</v>
      </c>
      <c r="B1812" s="2" t="s">
        <v>460</v>
      </c>
      <c r="C1812" s="2" t="s">
        <v>233</v>
      </c>
    </row>
    <row r="1813" spans="1:3">
      <c r="A1813" s="8">
        <v>113</v>
      </c>
      <c r="B1813" s="2" t="s">
        <v>260</v>
      </c>
      <c r="C1813" s="2" t="s">
        <v>233</v>
      </c>
    </row>
    <row r="1814" spans="1:3">
      <c r="A1814" s="8">
        <v>113</v>
      </c>
      <c r="B1814" s="2" t="s">
        <v>506</v>
      </c>
      <c r="C1814" s="2" t="s">
        <v>233</v>
      </c>
    </row>
    <row r="1815" spans="1:3">
      <c r="A1815" s="8">
        <v>113</v>
      </c>
      <c r="B1815" s="2" t="s">
        <v>241</v>
      </c>
      <c r="C1815" s="2" t="s">
        <v>233</v>
      </c>
    </row>
    <row r="1816" spans="1:3">
      <c r="A1816" s="8">
        <v>113</v>
      </c>
      <c r="B1816" s="2" t="s">
        <v>254</v>
      </c>
      <c r="C1816" s="2" t="s">
        <v>233</v>
      </c>
    </row>
    <row r="1817" spans="1:3">
      <c r="A1817" s="8">
        <v>113</v>
      </c>
      <c r="B1817" s="2" t="s">
        <v>507</v>
      </c>
      <c r="C1817" s="2" t="s">
        <v>233</v>
      </c>
    </row>
    <row r="1818" spans="1:3">
      <c r="A1818" s="8">
        <v>112</v>
      </c>
      <c r="B1818" s="2" t="s">
        <v>353</v>
      </c>
      <c r="C1818" s="2" t="s">
        <v>233</v>
      </c>
    </row>
    <row r="1819" spans="1:3">
      <c r="A1819" s="8">
        <v>112</v>
      </c>
      <c r="B1819" s="2" t="s">
        <v>508</v>
      </c>
      <c r="C1819" s="2" t="s">
        <v>233</v>
      </c>
    </row>
    <row r="1820" spans="1:3">
      <c r="A1820" s="8">
        <v>112</v>
      </c>
      <c r="B1820" s="2" t="s">
        <v>282</v>
      </c>
      <c r="C1820" s="2" t="s">
        <v>233</v>
      </c>
    </row>
    <row r="1821" spans="1:3">
      <c r="A1821" s="8">
        <v>112</v>
      </c>
      <c r="B1821" s="2" t="s">
        <v>286</v>
      </c>
      <c r="C1821" s="2" t="s">
        <v>233</v>
      </c>
    </row>
    <row r="1822" spans="1:3">
      <c r="A1822" s="8">
        <v>112</v>
      </c>
      <c r="B1822" s="2" t="s">
        <v>509</v>
      </c>
      <c r="C1822" s="2" t="s">
        <v>233</v>
      </c>
    </row>
    <row r="1823" spans="1:3">
      <c r="A1823" s="8">
        <v>112</v>
      </c>
      <c r="B1823" s="2" t="s">
        <v>510</v>
      </c>
      <c r="C1823" s="2" t="s">
        <v>233</v>
      </c>
    </row>
    <row r="1824" spans="1:3">
      <c r="A1824" s="8">
        <v>112</v>
      </c>
      <c r="B1824" s="2" t="s">
        <v>349</v>
      </c>
      <c r="C1824" s="2" t="s">
        <v>361</v>
      </c>
    </row>
    <row r="1825" spans="1:3">
      <c r="A1825" s="8">
        <v>112</v>
      </c>
      <c r="B1825" s="2" t="s">
        <v>254</v>
      </c>
      <c r="C1825" s="2" t="s">
        <v>233</v>
      </c>
    </row>
    <row r="1826" spans="1:3">
      <c r="A1826" s="8">
        <v>112</v>
      </c>
      <c r="B1826" s="2" t="s">
        <v>286</v>
      </c>
      <c r="C1826" s="2" t="s">
        <v>233</v>
      </c>
    </row>
    <row r="1827" spans="1:3">
      <c r="A1827" s="8">
        <v>112</v>
      </c>
      <c r="B1827" s="2" t="s">
        <v>260</v>
      </c>
      <c r="C1827" s="2" t="s">
        <v>233</v>
      </c>
    </row>
    <row r="1828" spans="1:3">
      <c r="A1828" s="8">
        <v>112</v>
      </c>
      <c r="B1828" s="2" t="s">
        <v>266</v>
      </c>
      <c r="C1828" s="2" t="s">
        <v>233</v>
      </c>
    </row>
    <row r="1829" spans="1:3">
      <c r="A1829" s="8">
        <v>112</v>
      </c>
      <c r="B1829" s="2" t="s">
        <v>266</v>
      </c>
      <c r="C1829" s="2" t="s">
        <v>233</v>
      </c>
    </row>
    <row r="1830" spans="1:3">
      <c r="A1830" s="8">
        <v>112</v>
      </c>
      <c r="B1830" s="2" t="s">
        <v>313</v>
      </c>
      <c r="C1830" s="2" t="s">
        <v>361</v>
      </c>
    </row>
    <row r="1831" spans="1:3">
      <c r="A1831" s="8">
        <v>112</v>
      </c>
      <c r="B1831" s="2" t="s">
        <v>245</v>
      </c>
      <c r="C1831" s="2" t="s">
        <v>233</v>
      </c>
    </row>
    <row r="1832" spans="1:3">
      <c r="A1832" s="8">
        <v>112</v>
      </c>
      <c r="B1832" s="2" t="s">
        <v>511</v>
      </c>
      <c r="C1832" s="2" t="s">
        <v>233</v>
      </c>
    </row>
    <row r="1833" spans="1:3">
      <c r="A1833" s="8">
        <v>112</v>
      </c>
      <c r="B1833" s="2" t="s">
        <v>245</v>
      </c>
      <c r="C1833" s="2" t="s">
        <v>233</v>
      </c>
    </row>
    <row r="1834" spans="1:3">
      <c r="A1834" s="8">
        <v>112</v>
      </c>
      <c r="B1834" s="2" t="s">
        <v>512</v>
      </c>
      <c r="C1834" s="2" t="s">
        <v>233</v>
      </c>
    </row>
    <row r="1835" spans="1:3">
      <c r="A1835" s="8">
        <v>112</v>
      </c>
      <c r="B1835" s="2" t="s">
        <v>513</v>
      </c>
      <c r="C1835" s="2" t="s">
        <v>233</v>
      </c>
    </row>
    <row r="1836" spans="1:3">
      <c r="A1836" s="8">
        <v>112</v>
      </c>
      <c r="B1836" s="2" t="s">
        <v>514</v>
      </c>
      <c r="C1836" s="2" t="s">
        <v>233</v>
      </c>
    </row>
    <row r="1837" spans="1:3">
      <c r="A1837" s="8">
        <v>112</v>
      </c>
      <c r="B1837" s="2" t="s">
        <v>248</v>
      </c>
      <c r="C1837" s="2" t="s">
        <v>233</v>
      </c>
    </row>
    <row r="1838" spans="1:3">
      <c r="A1838" s="8">
        <v>112</v>
      </c>
      <c r="B1838" s="2" t="s">
        <v>248</v>
      </c>
      <c r="C1838" s="2" t="s">
        <v>233</v>
      </c>
    </row>
    <row r="1839" spans="1:3">
      <c r="A1839" s="8">
        <v>112</v>
      </c>
      <c r="B1839" s="2" t="s">
        <v>307</v>
      </c>
      <c r="C1839" s="2" t="s">
        <v>233</v>
      </c>
    </row>
    <row r="1840" spans="1:3">
      <c r="A1840" s="8">
        <v>112</v>
      </c>
      <c r="B1840" s="2" t="s">
        <v>266</v>
      </c>
      <c r="C1840" s="2" t="s">
        <v>233</v>
      </c>
    </row>
    <row r="1841" spans="1:3">
      <c r="A1841" s="8">
        <v>112</v>
      </c>
      <c r="B1841" s="2" t="s">
        <v>279</v>
      </c>
      <c r="C1841" s="2" t="s">
        <v>233</v>
      </c>
    </row>
    <row r="1842" spans="1:3">
      <c r="A1842" s="8">
        <v>111</v>
      </c>
      <c r="B1842" s="2" t="s">
        <v>248</v>
      </c>
      <c r="C1842" s="2" t="s">
        <v>233</v>
      </c>
    </row>
    <row r="1843" spans="1:3">
      <c r="A1843" s="8">
        <v>111</v>
      </c>
      <c r="B1843" s="2" t="s">
        <v>248</v>
      </c>
      <c r="C1843" s="2" t="s">
        <v>233</v>
      </c>
    </row>
    <row r="1844" spans="1:3">
      <c r="A1844" s="8">
        <v>111</v>
      </c>
      <c r="B1844" s="2" t="s">
        <v>274</v>
      </c>
      <c r="C1844" s="2" t="s">
        <v>361</v>
      </c>
    </row>
    <row r="1845" spans="1:3">
      <c r="A1845" s="8">
        <v>111</v>
      </c>
      <c r="B1845" s="2" t="s">
        <v>307</v>
      </c>
      <c r="C1845" s="2" t="s">
        <v>233</v>
      </c>
    </row>
    <row r="1846" spans="1:3">
      <c r="A1846" s="8">
        <v>111</v>
      </c>
      <c r="B1846" s="2" t="s">
        <v>318</v>
      </c>
      <c r="C1846" s="2" t="s">
        <v>233</v>
      </c>
    </row>
    <row r="1847" spans="1:3">
      <c r="A1847" s="8">
        <v>111</v>
      </c>
      <c r="B1847" s="2" t="s">
        <v>268</v>
      </c>
      <c r="C1847" s="2" t="s">
        <v>233</v>
      </c>
    </row>
    <row r="1848" spans="1:3">
      <c r="A1848" s="8">
        <v>111</v>
      </c>
      <c r="B1848" s="2" t="s">
        <v>515</v>
      </c>
      <c r="C1848" s="2" t="s">
        <v>233</v>
      </c>
    </row>
    <row r="1849" spans="1:3">
      <c r="A1849" s="8">
        <v>111</v>
      </c>
      <c r="B1849" s="2" t="s">
        <v>285</v>
      </c>
      <c r="C1849" s="2" t="s">
        <v>233</v>
      </c>
    </row>
    <row r="1850" spans="1:3">
      <c r="A1850" s="8">
        <v>111</v>
      </c>
      <c r="B1850" s="2" t="s">
        <v>273</v>
      </c>
      <c r="C1850" s="2" t="s">
        <v>361</v>
      </c>
    </row>
    <row r="1851" spans="1:3">
      <c r="A1851" s="8">
        <v>111</v>
      </c>
      <c r="B1851" s="2" t="s">
        <v>386</v>
      </c>
      <c r="C1851" s="2" t="s">
        <v>233</v>
      </c>
    </row>
    <row r="1852" spans="1:3">
      <c r="A1852" s="8">
        <v>111</v>
      </c>
      <c r="B1852" s="2" t="s">
        <v>516</v>
      </c>
      <c r="C1852" s="2" t="s">
        <v>233</v>
      </c>
    </row>
    <row r="1853" spans="1:3">
      <c r="A1853" s="8">
        <v>111</v>
      </c>
      <c r="B1853" s="2" t="s">
        <v>517</v>
      </c>
      <c r="C1853" s="2" t="s">
        <v>233</v>
      </c>
    </row>
    <row r="1854" spans="1:3">
      <c r="A1854" s="8">
        <v>111</v>
      </c>
      <c r="B1854" s="2" t="s">
        <v>313</v>
      </c>
      <c r="C1854" s="2" t="s">
        <v>233</v>
      </c>
    </row>
    <row r="1855" spans="1:3">
      <c r="A1855" s="8">
        <v>111</v>
      </c>
      <c r="B1855" s="2" t="s">
        <v>518</v>
      </c>
      <c r="C1855" s="2" t="s">
        <v>233</v>
      </c>
    </row>
    <row r="1856" spans="1:3">
      <c r="A1856" s="8">
        <v>111</v>
      </c>
      <c r="B1856" s="2" t="s">
        <v>268</v>
      </c>
      <c r="C1856" s="2" t="s">
        <v>233</v>
      </c>
    </row>
    <row r="1857" spans="1:3">
      <c r="A1857" s="8">
        <v>111</v>
      </c>
      <c r="B1857" s="2" t="s">
        <v>249</v>
      </c>
      <c r="C1857" s="2" t="s">
        <v>233</v>
      </c>
    </row>
    <row r="1858" spans="1:3">
      <c r="A1858" s="8">
        <v>111</v>
      </c>
      <c r="B1858" s="2" t="s">
        <v>307</v>
      </c>
      <c r="C1858" s="2" t="s">
        <v>233</v>
      </c>
    </row>
    <row r="1859" spans="1:3">
      <c r="A1859" s="8">
        <v>111</v>
      </c>
      <c r="B1859" s="2" t="s">
        <v>519</v>
      </c>
      <c r="C1859" s="2" t="s">
        <v>233</v>
      </c>
    </row>
    <row r="1860" spans="1:3">
      <c r="A1860" s="8">
        <v>111</v>
      </c>
      <c r="B1860" s="2" t="s">
        <v>245</v>
      </c>
      <c r="C1860" s="2" t="s">
        <v>233</v>
      </c>
    </row>
    <row r="1861" spans="1:3">
      <c r="A1861" s="8">
        <v>111</v>
      </c>
      <c r="B1861" s="2" t="s">
        <v>248</v>
      </c>
      <c r="C1861" s="2" t="s">
        <v>233</v>
      </c>
    </row>
    <row r="1862" spans="1:3">
      <c r="A1862" s="8">
        <v>111</v>
      </c>
      <c r="B1862" s="2" t="s">
        <v>355</v>
      </c>
      <c r="C1862" s="2" t="s">
        <v>233</v>
      </c>
    </row>
    <row r="1863" spans="1:3">
      <c r="A1863" s="8">
        <v>111</v>
      </c>
      <c r="B1863" s="2" t="s">
        <v>260</v>
      </c>
      <c r="C1863" s="2" t="s">
        <v>233</v>
      </c>
    </row>
    <row r="1864" spans="1:3">
      <c r="A1864" s="8">
        <v>111</v>
      </c>
      <c r="B1864" s="2" t="s">
        <v>245</v>
      </c>
      <c r="C1864" s="2" t="s">
        <v>233</v>
      </c>
    </row>
    <row r="1865" spans="1:3">
      <c r="A1865" s="8">
        <v>111</v>
      </c>
      <c r="B1865" s="2" t="s">
        <v>272</v>
      </c>
      <c r="C1865" s="2" t="s">
        <v>233</v>
      </c>
    </row>
    <row r="1866" spans="1:3">
      <c r="A1866" s="8">
        <v>111</v>
      </c>
      <c r="B1866" s="2" t="s">
        <v>260</v>
      </c>
      <c r="C1866" s="2" t="s">
        <v>233</v>
      </c>
    </row>
    <row r="1867" spans="1:3">
      <c r="A1867" s="8">
        <v>111</v>
      </c>
      <c r="B1867" s="2" t="s">
        <v>278</v>
      </c>
      <c r="C1867" s="2" t="s">
        <v>233</v>
      </c>
    </row>
    <row r="1868" spans="1:3">
      <c r="A1868" s="8">
        <v>110</v>
      </c>
      <c r="B1868" s="2" t="s">
        <v>265</v>
      </c>
      <c r="C1868" s="2" t="s">
        <v>233</v>
      </c>
    </row>
    <row r="1869" spans="1:3">
      <c r="A1869" s="8">
        <v>110</v>
      </c>
      <c r="B1869" s="2" t="s">
        <v>248</v>
      </c>
      <c r="C1869" s="2" t="s">
        <v>233</v>
      </c>
    </row>
    <row r="1870" spans="1:3">
      <c r="A1870" s="8">
        <v>110</v>
      </c>
      <c r="B1870" s="2" t="s">
        <v>283</v>
      </c>
      <c r="C1870" s="2" t="s">
        <v>233</v>
      </c>
    </row>
    <row r="1871" spans="1:3">
      <c r="A1871" s="8">
        <v>110</v>
      </c>
      <c r="B1871" s="2" t="s">
        <v>394</v>
      </c>
      <c r="C1871" s="2" t="s">
        <v>233</v>
      </c>
    </row>
    <row r="1872" spans="1:3">
      <c r="A1872" s="8">
        <v>110</v>
      </c>
      <c r="B1872" s="2" t="s">
        <v>260</v>
      </c>
      <c r="C1872" s="2" t="s">
        <v>233</v>
      </c>
    </row>
    <row r="1873" spans="1:3">
      <c r="A1873" s="8">
        <v>110</v>
      </c>
      <c r="B1873" s="2" t="s">
        <v>248</v>
      </c>
      <c r="C1873" s="2" t="s">
        <v>233</v>
      </c>
    </row>
    <row r="1874" spans="1:3">
      <c r="A1874" s="8">
        <v>110</v>
      </c>
      <c r="B1874" s="2" t="s">
        <v>273</v>
      </c>
      <c r="C1874" s="2" t="s">
        <v>361</v>
      </c>
    </row>
    <row r="1875" spans="1:3">
      <c r="A1875" s="8">
        <v>110</v>
      </c>
      <c r="B1875" s="2" t="s">
        <v>494</v>
      </c>
      <c r="C1875" s="2" t="s">
        <v>233</v>
      </c>
    </row>
    <row r="1876" spans="1:3">
      <c r="A1876" s="8">
        <v>110</v>
      </c>
      <c r="B1876" s="2" t="s">
        <v>286</v>
      </c>
      <c r="C1876" s="2" t="s">
        <v>233</v>
      </c>
    </row>
    <row r="1877" spans="1:3">
      <c r="A1877" s="8">
        <v>110</v>
      </c>
      <c r="B1877" s="2" t="s">
        <v>276</v>
      </c>
      <c r="C1877" s="2" t="s">
        <v>233</v>
      </c>
    </row>
    <row r="1878" spans="1:3">
      <c r="A1878" s="8">
        <v>110</v>
      </c>
      <c r="B1878" s="2" t="s">
        <v>501</v>
      </c>
      <c r="C1878" s="2" t="s">
        <v>233</v>
      </c>
    </row>
    <row r="1879" spans="1:3">
      <c r="A1879" s="8">
        <v>110</v>
      </c>
      <c r="B1879" s="2" t="s">
        <v>245</v>
      </c>
      <c r="C1879" s="2" t="s">
        <v>233</v>
      </c>
    </row>
    <row r="1880" spans="1:3">
      <c r="A1880" s="8">
        <v>110</v>
      </c>
      <c r="B1880" s="2" t="s">
        <v>435</v>
      </c>
      <c r="C1880" s="2" t="s">
        <v>361</v>
      </c>
    </row>
    <row r="1881" spans="1:3">
      <c r="A1881" s="8">
        <v>110</v>
      </c>
      <c r="B1881" s="2" t="s">
        <v>520</v>
      </c>
      <c r="C1881" s="2" t="s">
        <v>233</v>
      </c>
    </row>
    <row r="1882" spans="1:3">
      <c r="A1882" s="8">
        <v>110</v>
      </c>
      <c r="B1882" s="2" t="s">
        <v>266</v>
      </c>
      <c r="C1882" s="2" t="s">
        <v>233</v>
      </c>
    </row>
    <row r="1883" spans="1:3">
      <c r="A1883" s="8">
        <v>110</v>
      </c>
      <c r="B1883" s="2" t="s">
        <v>261</v>
      </c>
      <c r="C1883" s="2" t="s">
        <v>361</v>
      </c>
    </row>
    <row r="1884" spans="1:3">
      <c r="A1884" s="8">
        <v>110</v>
      </c>
      <c r="B1884" s="2" t="s">
        <v>521</v>
      </c>
      <c r="C1884" s="2" t="s">
        <v>233</v>
      </c>
    </row>
    <row r="1885" spans="1:3">
      <c r="A1885" s="8">
        <v>110</v>
      </c>
      <c r="B1885" s="2" t="s">
        <v>266</v>
      </c>
      <c r="C1885" s="2" t="s">
        <v>233</v>
      </c>
    </row>
    <row r="1886" spans="1:3">
      <c r="A1886" s="8">
        <v>110</v>
      </c>
      <c r="B1886" s="2" t="s">
        <v>248</v>
      </c>
      <c r="C1886" s="2" t="s">
        <v>233</v>
      </c>
    </row>
    <row r="1887" spans="1:3">
      <c r="A1887" s="8">
        <v>110</v>
      </c>
      <c r="B1887" s="2" t="s">
        <v>265</v>
      </c>
      <c r="C1887" s="2" t="s">
        <v>233</v>
      </c>
    </row>
    <row r="1888" spans="1:3">
      <c r="A1888" s="8">
        <v>110</v>
      </c>
      <c r="B1888" s="2" t="s">
        <v>266</v>
      </c>
      <c r="C1888" s="2" t="s">
        <v>233</v>
      </c>
    </row>
    <row r="1889" spans="1:3">
      <c r="A1889" s="8">
        <v>110</v>
      </c>
      <c r="B1889" s="2" t="s">
        <v>254</v>
      </c>
      <c r="C1889" s="2" t="s">
        <v>233</v>
      </c>
    </row>
    <row r="1890" spans="1:3">
      <c r="A1890" s="8">
        <v>110</v>
      </c>
      <c r="B1890" s="2" t="s">
        <v>282</v>
      </c>
      <c r="C1890" s="2" t="s">
        <v>233</v>
      </c>
    </row>
    <row r="1891" spans="1:3">
      <c r="A1891" s="8">
        <v>110</v>
      </c>
      <c r="B1891" s="2" t="s">
        <v>522</v>
      </c>
      <c r="C1891" s="2" t="s">
        <v>233</v>
      </c>
    </row>
    <row r="1892" spans="1:3">
      <c r="A1892" s="8">
        <v>110</v>
      </c>
      <c r="B1892" s="2" t="s">
        <v>290</v>
      </c>
      <c r="C1892" s="2" t="s">
        <v>233</v>
      </c>
    </row>
    <row r="1893" spans="1:3">
      <c r="A1893" s="8">
        <v>110</v>
      </c>
      <c r="B1893" s="2" t="s">
        <v>523</v>
      </c>
      <c r="C1893" s="2" t="s">
        <v>233</v>
      </c>
    </row>
    <row r="1894" spans="1:3">
      <c r="A1894" s="8">
        <v>110</v>
      </c>
      <c r="B1894" s="2" t="s">
        <v>524</v>
      </c>
      <c r="C1894" s="2" t="s">
        <v>233</v>
      </c>
    </row>
    <row r="1895" spans="1:3">
      <c r="A1895" s="8">
        <v>110</v>
      </c>
      <c r="B1895" s="2" t="s">
        <v>525</v>
      </c>
      <c r="C1895" s="2" t="s">
        <v>233</v>
      </c>
    </row>
    <row r="1896" spans="1:3">
      <c r="A1896" s="8">
        <v>110</v>
      </c>
      <c r="B1896" s="2" t="s">
        <v>526</v>
      </c>
      <c r="C1896" s="2" t="s">
        <v>361</v>
      </c>
    </row>
    <row r="1897" spans="1:3">
      <c r="A1897" s="8">
        <v>110</v>
      </c>
      <c r="B1897" s="2" t="s">
        <v>248</v>
      </c>
      <c r="C1897" s="2" t="s">
        <v>233</v>
      </c>
    </row>
    <row r="1898" spans="1:3">
      <c r="A1898" s="8">
        <v>110</v>
      </c>
      <c r="B1898" s="2" t="s">
        <v>527</v>
      </c>
      <c r="C1898" s="2" t="s">
        <v>233</v>
      </c>
    </row>
    <row r="1899" spans="1:3">
      <c r="A1899" s="8">
        <v>110</v>
      </c>
      <c r="B1899" s="2" t="s">
        <v>528</v>
      </c>
      <c r="C1899" s="2" t="s">
        <v>233</v>
      </c>
    </row>
    <row r="1900" spans="1:3">
      <c r="A1900" s="8">
        <v>110</v>
      </c>
      <c r="B1900" s="2" t="s">
        <v>274</v>
      </c>
      <c r="C1900" s="2" t="s">
        <v>233</v>
      </c>
    </row>
    <row r="1901" spans="1:3">
      <c r="A1901" s="8">
        <v>109</v>
      </c>
      <c r="B1901" s="2" t="s">
        <v>282</v>
      </c>
      <c r="C1901" s="2" t="s">
        <v>233</v>
      </c>
    </row>
    <row r="1902" spans="1:3">
      <c r="A1902" s="8">
        <v>109</v>
      </c>
      <c r="B1902" s="2" t="s">
        <v>460</v>
      </c>
      <c r="C1902" s="2" t="s">
        <v>233</v>
      </c>
    </row>
    <row r="1903" spans="1:3">
      <c r="A1903" s="8">
        <v>109</v>
      </c>
      <c r="B1903" s="2" t="s">
        <v>254</v>
      </c>
      <c r="C1903" s="2" t="s">
        <v>233</v>
      </c>
    </row>
    <row r="1904" spans="1:3">
      <c r="A1904" s="8">
        <v>109</v>
      </c>
      <c r="B1904" s="2" t="s">
        <v>265</v>
      </c>
      <c r="C1904" s="2" t="s">
        <v>233</v>
      </c>
    </row>
    <row r="1905" spans="1:3">
      <c r="A1905" s="8">
        <v>109</v>
      </c>
      <c r="B1905" s="2" t="s">
        <v>339</v>
      </c>
      <c r="C1905" s="2" t="s">
        <v>233</v>
      </c>
    </row>
    <row r="1906" spans="1:3">
      <c r="A1906" s="8">
        <v>109</v>
      </c>
      <c r="B1906" s="2" t="s">
        <v>265</v>
      </c>
      <c r="C1906" s="2" t="s">
        <v>233</v>
      </c>
    </row>
    <row r="1907" spans="1:3">
      <c r="A1907" s="8">
        <v>109</v>
      </c>
      <c r="B1907" s="2" t="s">
        <v>529</v>
      </c>
      <c r="C1907" s="2" t="s">
        <v>233</v>
      </c>
    </row>
    <row r="1908" spans="1:3">
      <c r="A1908" s="8">
        <v>109</v>
      </c>
      <c r="B1908" s="2" t="s">
        <v>297</v>
      </c>
      <c r="C1908" s="2" t="s">
        <v>233</v>
      </c>
    </row>
    <row r="1909" spans="1:3">
      <c r="A1909" s="8">
        <v>109</v>
      </c>
      <c r="B1909" s="2" t="s">
        <v>530</v>
      </c>
      <c r="C1909" s="2" t="s">
        <v>233</v>
      </c>
    </row>
    <row r="1910" spans="1:3">
      <c r="A1910" s="8">
        <v>109</v>
      </c>
      <c r="B1910" s="2" t="s">
        <v>265</v>
      </c>
      <c r="C1910" s="2" t="s">
        <v>361</v>
      </c>
    </row>
    <row r="1911" spans="1:3">
      <c r="A1911" s="8">
        <v>109</v>
      </c>
      <c r="B1911" s="2" t="s">
        <v>283</v>
      </c>
      <c r="C1911" s="2" t="s">
        <v>233</v>
      </c>
    </row>
    <row r="1912" spans="1:3">
      <c r="A1912" s="8">
        <v>109</v>
      </c>
      <c r="B1912" s="2" t="s">
        <v>248</v>
      </c>
      <c r="C1912" s="2" t="s">
        <v>233</v>
      </c>
    </row>
    <row r="1913" spans="1:3">
      <c r="A1913" s="8">
        <v>109</v>
      </c>
      <c r="B1913" s="2" t="s">
        <v>283</v>
      </c>
      <c r="C1913" s="2" t="s">
        <v>233</v>
      </c>
    </row>
    <row r="1914" spans="1:3">
      <c r="A1914" s="8">
        <v>109</v>
      </c>
      <c r="B1914" s="2" t="s">
        <v>282</v>
      </c>
      <c r="C1914" s="2" t="s">
        <v>233</v>
      </c>
    </row>
    <row r="1915" spans="1:3">
      <c r="A1915" s="8">
        <v>109</v>
      </c>
      <c r="B1915" s="2" t="s">
        <v>266</v>
      </c>
      <c r="C1915" s="2" t="s">
        <v>233</v>
      </c>
    </row>
    <row r="1916" spans="1:3">
      <c r="A1916" s="8">
        <v>109</v>
      </c>
      <c r="B1916" s="2" t="s">
        <v>248</v>
      </c>
      <c r="C1916" s="2" t="s">
        <v>233</v>
      </c>
    </row>
    <row r="1917" spans="1:3">
      <c r="A1917" s="8">
        <v>109</v>
      </c>
      <c r="B1917" s="2" t="s">
        <v>282</v>
      </c>
      <c r="C1917" s="2" t="s">
        <v>233</v>
      </c>
    </row>
    <row r="1918" spans="1:3">
      <c r="A1918" s="8">
        <v>109</v>
      </c>
      <c r="B1918" s="2" t="s">
        <v>235</v>
      </c>
      <c r="C1918" s="2" t="s">
        <v>233</v>
      </c>
    </row>
    <row r="1919" spans="1:3">
      <c r="A1919" s="8">
        <v>109</v>
      </c>
      <c r="B1919" s="2" t="s">
        <v>264</v>
      </c>
      <c r="C1919" s="2" t="s">
        <v>233</v>
      </c>
    </row>
    <row r="1920" spans="1:3">
      <c r="A1920" s="8">
        <v>109</v>
      </c>
      <c r="B1920" s="2" t="s">
        <v>351</v>
      </c>
      <c r="C1920" s="2" t="s">
        <v>233</v>
      </c>
    </row>
    <row r="1921" spans="1:3">
      <c r="A1921" s="8">
        <v>109</v>
      </c>
      <c r="B1921" s="2" t="s">
        <v>531</v>
      </c>
      <c r="C1921" s="2" t="s">
        <v>233</v>
      </c>
    </row>
    <row r="1922" spans="1:3">
      <c r="A1922" s="8">
        <v>108</v>
      </c>
      <c r="B1922" s="2" t="s">
        <v>237</v>
      </c>
      <c r="C1922" s="2" t="s">
        <v>233</v>
      </c>
    </row>
    <row r="1923" spans="1:3">
      <c r="A1923" s="8">
        <v>108</v>
      </c>
      <c r="B1923" s="2" t="s">
        <v>532</v>
      </c>
      <c r="C1923" s="2" t="s">
        <v>233</v>
      </c>
    </row>
    <row r="1924" spans="1:3">
      <c r="A1924" s="8">
        <v>108</v>
      </c>
      <c r="B1924" s="2" t="s">
        <v>273</v>
      </c>
      <c r="C1924" s="2" t="s">
        <v>361</v>
      </c>
    </row>
    <row r="1925" spans="1:3">
      <c r="A1925" s="8">
        <v>108</v>
      </c>
      <c r="B1925" s="2" t="s">
        <v>266</v>
      </c>
      <c r="C1925" s="2" t="s">
        <v>233</v>
      </c>
    </row>
    <row r="1926" spans="1:3">
      <c r="A1926" s="8">
        <v>108</v>
      </c>
      <c r="B1926" s="2" t="s">
        <v>327</v>
      </c>
      <c r="C1926" s="2" t="s">
        <v>361</v>
      </c>
    </row>
    <row r="1927" spans="1:3">
      <c r="A1927" s="8">
        <v>108</v>
      </c>
      <c r="B1927" s="2" t="s">
        <v>533</v>
      </c>
      <c r="C1927" s="2" t="s">
        <v>233</v>
      </c>
    </row>
    <row r="1928" spans="1:3">
      <c r="A1928" s="8">
        <v>108</v>
      </c>
      <c r="B1928" s="2" t="s">
        <v>265</v>
      </c>
      <c r="C1928" s="2" t="s">
        <v>361</v>
      </c>
    </row>
    <row r="1929" spans="1:3">
      <c r="A1929" s="8">
        <v>108</v>
      </c>
      <c r="B1929" s="2" t="s">
        <v>268</v>
      </c>
      <c r="C1929" s="2" t="s">
        <v>233</v>
      </c>
    </row>
    <row r="1930" spans="1:3">
      <c r="A1930" s="8">
        <v>108</v>
      </c>
      <c r="B1930" s="2" t="s">
        <v>245</v>
      </c>
      <c r="C1930" s="2" t="s">
        <v>361</v>
      </c>
    </row>
    <row r="1931" spans="1:3">
      <c r="A1931" s="8">
        <v>108</v>
      </c>
      <c r="B1931" s="2" t="s">
        <v>247</v>
      </c>
      <c r="C1931" s="2" t="s">
        <v>233</v>
      </c>
    </row>
    <row r="1932" spans="1:3">
      <c r="A1932" s="8">
        <v>108</v>
      </c>
      <c r="B1932" s="2" t="s">
        <v>534</v>
      </c>
      <c r="C1932" s="2" t="s">
        <v>233</v>
      </c>
    </row>
    <row r="1933" spans="1:3">
      <c r="A1933" s="8">
        <v>108</v>
      </c>
      <c r="B1933" s="2" t="s">
        <v>248</v>
      </c>
      <c r="C1933" s="2" t="s">
        <v>233</v>
      </c>
    </row>
    <row r="1934" spans="1:3">
      <c r="A1934" s="8">
        <v>108</v>
      </c>
      <c r="B1934" s="2" t="s">
        <v>248</v>
      </c>
      <c r="C1934" s="2" t="s">
        <v>233</v>
      </c>
    </row>
    <row r="1935" spans="1:3">
      <c r="A1935" s="8">
        <v>108</v>
      </c>
      <c r="B1935" s="2" t="s">
        <v>245</v>
      </c>
      <c r="C1935" s="2" t="s">
        <v>361</v>
      </c>
    </row>
    <row r="1936" spans="1:3">
      <c r="A1936" s="8">
        <v>108</v>
      </c>
      <c r="B1936" s="2" t="s">
        <v>266</v>
      </c>
      <c r="C1936" s="2" t="s">
        <v>233</v>
      </c>
    </row>
    <row r="1937" spans="1:3">
      <c r="A1937" s="8">
        <v>108</v>
      </c>
      <c r="B1937" s="2" t="s">
        <v>265</v>
      </c>
      <c r="C1937" s="2" t="s">
        <v>361</v>
      </c>
    </row>
    <row r="1938" spans="1:3">
      <c r="A1938" s="8">
        <v>108</v>
      </c>
      <c r="B1938" s="2" t="s">
        <v>248</v>
      </c>
      <c r="C1938" s="2" t="s">
        <v>233</v>
      </c>
    </row>
    <row r="1939" spans="1:3">
      <c r="A1939" s="8">
        <v>108</v>
      </c>
      <c r="B1939" s="2" t="s">
        <v>256</v>
      </c>
      <c r="C1939" s="2" t="s">
        <v>233</v>
      </c>
    </row>
    <row r="1940" spans="1:3">
      <c r="A1940" s="8">
        <v>108</v>
      </c>
      <c r="B1940" s="2" t="s">
        <v>248</v>
      </c>
      <c r="C1940" s="2" t="s">
        <v>233</v>
      </c>
    </row>
    <row r="1941" spans="1:3">
      <c r="A1941" s="8">
        <v>108</v>
      </c>
      <c r="B1941" s="2" t="s">
        <v>248</v>
      </c>
      <c r="C1941" s="2" t="s">
        <v>361</v>
      </c>
    </row>
    <row r="1942" spans="1:3">
      <c r="A1942" s="8">
        <v>108</v>
      </c>
      <c r="B1942" s="2" t="s">
        <v>248</v>
      </c>
      <c r="C1942" s="2" t="s">
        <v>233</v>
      </c>
    </row>
    <row r="1943" spans="1:3">
      <c r="A1943" s="8">
        <v>108</v>
      </c>
      <c r="B1943" s="2" t="s">
        <v>245</v>
      </c>
      <c r="C1943" s="2" t="s">
        <v>233</v>
      </c>
    </row>
    <row r="1944" spans="1:3">
      <c r="A1944" s="8">
        <v>108</v>
      </c>
      <c r="B1944" s="2" t="s">
        <v>266</v>
      </c>
      <c r="C1944" s="2" t="s">
        <v>233</v>
      </c>
    </row>
    <row r="1945" spans="1:3">
      <c r="A1945" s="8">
        <v>108</v>
      </c>
      <c r="B1945" s="2" t="s">
        <v>248</v>
      </c>
      <c r="C1945" s="2" t="s">
        <v>233</v>
      </c>
    </row>
    <row r="1946" spans="1:3">
      <c r="A1946" s="8">
        <v>108</v>
      </c>
      <c r="B1946" s="2" t="s">
        <v>266</v>
      </c>
      <c r="C1946" s="2" t="s">
        <v>233</v>
      </c>
    </row>
    <row r="1947" spans="1:3">
      <c r="A1947" s="8">
        <v>108</v>
      </c>
      <c r="B1947" s="2" t="s">
        <v>261</v>
      </c>
      <c r="C1947" s="2" t="s">
        <v>361</v>
      </c>
    </row>
    <row r="1948" spans="1:3">
      <c r="A1948" s="8">
        <v>108</v>
      </c>
      <c r="B1948" s="2" t="s">
        <v>323</v>
      </c>
      <c r="C1948" s="2" t="s">
        <v>233</v>
      </c>
    </row>
    <row r="1949" spans="1:3">
      <c r="A1949" s="8">
        <v>108</v>
      </c>
      <c r="B1949" s="2" t="s">
        <v>260</v>
      </c>
      <c r="C1949" s="2" t="s">
        <v>233</v>
      </c>
    </row>
    <row r="1950" spans="1:3">
      <c r="A1950" s="8">
        <v>107</v>
      </c>
      <c r="B1950" s="2" t="s">
        <v>246</v>
      </c>
      <c r="C1950" s="2" t="s">
        <v>233</v>
      </c>
    </row>
    <row r="1951" spans="1:3">
      <c r="A1951" s="8">
        <v>107</v>
      </c>
      <c r="B1951" s="2" t="s">
        <v>285</v>
      </c>
      <c r="C1951" s="2" t="s">
        <v>361</v>
      </c>
    </row>
    <row r="1952" spans="1:3">
      <c r="A1952" s="8">
        <v>107</v>
      </c>
      <c r="B1952" s="2" t="s">
        <v>517</v>
      </c>
      <c r="C1952" s="2" t="s">
        <v>233</v>
      </c>
    </row>
    <row r="1953" spans="1:3">
      <c r="A1953" s="8">
        <v>107</v>
      </c>
      <c r="B1953" s="2" t="s">
        <v>275</v>
      </c>
      <c r="C1953" s="2" t="s">
        <v>361</v>
      </c>
    </row>
    <row r="1954" spans="1:3">
      <c r="A1954" s="8">
        <v>107</v>
      </c>
      <c r="B1954" s="2" t="s">
        <v>234</v>
      </c>
      <c r="C1954" s="2" t="s">
        <v>233</v>
      </c>
    </row>
    <row r="1955" spans="1:3">
      <c r="A1955" s="8">
        <v>107</v>
      </c>
      <c r="B1955" s="2" t="s">
        <v>248</v>
      </c>
      <c r="C1955" s="2" t="s">
        <v>233</v>
      </c>
    </row>
    <row r="1956" spans="1:3">
      <c r="A1956" s="8">
        <v>107</v>
      </c>
      <c r="B1956" s="2" t="s">
        <v>260</v>
      </c>
      <c r="C1956" s="2" t="s">
        <v>233</v>
      </c>
    </row>
    <row r="1957" spans="1:3">
      <c r="A1957" s="8">
        <v>107</v>
      </c>
      <c r="B1957" s="2" t="s">
        <v>425</v>
      </c>
      <c r="C1957" s="2" t="s">
        <v>361</v>
      </c>
    </row>
    <row r="1958" spans="1:3">
      <c r="A1958" s="8">
        <v>107</v>
      </c>
      <c r="B1958" s="2" t="s">
        <v>254</v>
      </c>
      <c r="C1958" s="2" t="s">
        <v>233</v>
      </c>
    </row>
    <row r="1959" spans="1:3">
      <c r="A1959" s="8">
        <v>107</v>
      </c>
      <c r="B1959" s="2" t="s">
        <v>394</v>
      </c>
      <c r="C1959" s="2" t="s">
        <v>361</v>
      </c>
    </row>
    <row r="1960" spans="1:3">
      <c r="A1960" s="8">
        <v>107</v>
      </c>
      <c r="B1960" s="2" t="s">
        <v>385</v>
      </c>
      <c r="C1960" s="2" t="s">
        <v>233</v>
      </c>
    </row>
    <row r="1961" spans="1:3">
      <c r="A1961" s="8">
        <v>107</v>
      </c>
      <c r="B1961" s="2" t="s">
        <v>294</v>
      </c>
      <c r="C1961" s="2" t="s">
        <v>233</v>
      </c>
    </row>
    <row r="1962" spans="1:3">
      <c r="A1962" s="8">
        <v>107</v>
      </c>
      <c r="B1962" s="2" t="s">
        <v>254</v>
      </c>
      <c r="C1962" s="2" t="s">
        <v>233</v>
      </c>
    </row>
    <row r="1963" spans="1:3">
      <c r="A1963" s="8">
        <v>107</v>
      </c>
      <c r="B1963" s="2" t="s">
        <v>248</v>
      </c>
      <c r="C1963" s="2" t="s">
        <v>233</v>
      </c>
    </row>
    <row r="1964" spans="1:3">
      <c r="A1964" s="8">
        <v>107</v>
      </c>
      <c r="B1964" s="2" t="s">
        <v>248</v>
      </c>
      <c r="C1964" s="2" t="s">
        <v>233</v>
      </c>
    </row>
    <row r="1965" spans="1:3">
      <c r="A1965" s="8">
        <v>107</v>
      </c>
      <c r="B1965" s="2" t="s">
        <v>535</v>
      </c>
      <c r="C1965" s="2" t="s">
        <v>233</v>
      </c>
    </row>
    <row r="1966" spans="1:3">
      <c r="A1966" s="8">
        <v>107</v>
      </c>
      <c r="B1966" s="2" t="s">
        <v>297</v>
      </c>
      <c r="C1966" s="2" t="s">
        <v>233</v>
      </c>
    </row>
    <row r="1967" spans="1:3">
      <c r="A1967" s="8">
        <v>107</v>
      </c>
      <c r="B1967" s="2" t="s">
        <v>355</v>
      </c>
      <c r="C1967" s="2" t="s">
        <v>233</v>
      </c>
    </row>
    <row r="1968" spans="1:3">
      <c r="A1968" s="8">
        <v>107</v>
      </c>
      <c r="B1968" s="2" t="s">
        <v>240</v>
      </c>
      <c r="C1968" s="2" t="s">
        <v>233</v>
      </c>
    </row>
    <row r="1969" spans="1:3">
      <c r="A1969" s="8">
        <v>107</v>
      </c>
      <c r="B1969" s="2" t="s">
        <v>295</v>
      </c>
      <c r="C1969" s="2" t="s">
        <v>361</v>
      </c>
    </row>
    <row r="1970" spans="1:3">
      <c r="A1970" s="8">
        <v>107</v>
      </c>
      <c r="B1970" s="2" t="s">
        <v>536</v>
      </c>
      <c r="C1970" s="2" t="s">
        <v>233</v>
      </c>
    </row>
    <row r="1971" spans="1:3">
      <c r="A1971" s="8">
        <v>107</v>
      </c>
      <c r="B1971" s="2" t="s">
        <v>289</v>
      </c>
      <c r="C1971" s="2" t="s">
        <v>233</v>
      </c>
    </row>
    <row r="1972" spans="1:3">
      <c r="A1972" s="8">
        <v>107</v>
      </c>
      <c r="B1972" s="2" t="s">
        <v>366</v>
      </c>
      <c r="C1972" s="2" t="s">
        <v>361</v>
      </c>
    </row>
    <row r="1973" spans="1:3">
      <c r="A1973" s="8">
        <v>107</v>
      </c>
      <c r="B1973" s="2" t="s">
        <v>537</v>
      </c>
      <c r="C1973" s="2" t="s">
        <v>233</v>
      </c>
    </row>
    <row r="1974" spans="1:3">
      <c r="A1974" s="8">
        <v>107</v>
      </c>
      <c r="B1974" s="2" t="s">
        <v>538</v>
      </c>
      <c r="C1974" s="2" t="s">
        <v>233</v>
      </c>
    </row>
    <row r="1975" spans="1:3">
      <c r="A1975" s="8">
        <v>107</v>
      </c>
      <c r="B1975" s="2" t="s">
        <v>307</v>
      </c>
      <c r="C1975" s="2" t="s">
        <v>233</v>
      </c>
    </row>
    <row r="1976" spans="1:3">
      <c r="A1976" s="8">
        <v>107</v>
      </c>
      <c r="B1976" s="2" t="s">
        <v>258</v>
      </c>
      <c r="C1976" s="2" t="s">
        <v>233</v>
      </c>
    </row>
    <row r="1977" spans="1:3">
      <c r="A1977" s="8">
        <v>107</v>
      </c>
      <c r="B1977" s="2" t="s">
        <v>266</v>
      </c>
      <c r="C1977" s="2" t="s">
        <v>233</v>
      </c>
    </row>
    <row r="1978" spans="1:3">
      <c r="A1978" s="8">
        <v>107</v>
      </c>
      <c r="B1978" s="2" t="s">
        <v>526</v>
      </c>
      <c r="C1978" s="2" t="s">
        <v>233</v>
      </c>
    </row>
    <row r="1979" spans="1:3">
      <c r="A1979" s="8">
        <v>107</v>
      </c>
      <c r="B1979" s="2" t="s">
        <v>539</v>
      </c>
      <c r="C1979" s="2" t="s">
        <v>233</v>
      </c>
    </row>
    <row r="1980" spans="1:3">
      <c r="A1980" s="8">
        <v>107</v>
      </c>
      <c r="B1980" s="2" t="s">
        <v>540</v>
      </c>
      <c r="C1980" s="2" t="s">
        <v>233</v>
      </c>
    </row>
    <row r="1981" spans="1:3">
      <c r="A1981" s="8">
        <v>107</v>
      </c>
      <c r="B1981" s="2" t="s">
        <v>286</v>
      </c>
      <c r="C1981" s="2" t="s">
        <v>361</v>
      </c>
    </row>
    <row r="1982" spans="1:3">
      <c r="A1982" s="8">
        <v>106</v>
      </c>
      <c r="B1982" s="2" t="s">
        <v>282</v>
      </c>
      <c r="C1982" s="2" t="s">
        <v>233</v>
      </c>
    </row>
    <row r="1983" spans="1:3">
      <c r="A1983" s="8">
        <v>106</v>
      </c>
      <c r="B1983" s="2" t="s">
        <v>245</v>
      </c>
      <c r="C1983" s="2" t="s">
        <v>233</v>
      </c>
    </row>
    <row r="1984" spans="1:3">
      <c r="A1984" s="8">
        <v>106</v>
      </c>
      <c r="B1984" s="2" t="s">
        <v>283</v>
      </c>
      <c r="C1984" s="2" t="s">
        <v>233</v>
      </c>
    </row>
    <row r="1985" spans="1:3">
      <c r="A1985" s="8">
        <v>106</v>
      </c>
      <c r="B1985" s="2" t="s">
        <v>255</v>
      </c>
      <c r="C1985" s="2" t="s">
        <v>233</v>
      </c>
    </row>
    <row r="1986" spans="1:3">
      <c r="A1986" s="8">
        <v>106</v>
      </c>
      <c r="B1986" s="2" t="s">
        <v>268</v>
      </c>
      <c r="C1986" s="2" t="s">
        <v>233</v>
      </c>
    </row>
    <row r="1987" spans="1:3">
      <c r="A1987" s="8">
        <v>106</v>
      </c>
      <c r="B1987" s="2" t="s">
        <v>245</v>
      </c>
      <c r="C1987" s="2" t="s">
        <v>361</v>
      </c>
    </row>
    <row r="1988" spans="1:3">
      <c r="A1988" s="8">
        <v>106</v>
      </c>
      <c r="B1988" s="2" t="s">
        <v>280</v>
      </c>
      <c r="C1988" s="2" t="s">
        <v>233</v>
      </c>
    </row>
    <row r="1989" spans="1:3">
      <c r="A1989" s="8">
        <v>106</v>
      </c>
      <c r="B1989" s="2" t="s">
        <v>254</v>
      </c>
      <c r="C1989" s="2" t="s">
        <v>233</v>
      </c>
    </row>
    <row r="1990" spans="1:3">
      <c r="A1990" s="8">
        <v>106</v>
      </c>
      <c r="B1990" s="2" t="s">
        <v>248</v>
      </c>
      <c r="C1990" s="2" t="s">
        <v>361</v>
      </c>
    </row>
    <row r="1991" spans="1:3">
      <c r="A1991" s="8">
        <v>106</v>
      </c>
      <c r="B1991" s="2" t="s">
        <v>265</v>
      </c>
      <c r="C1991" s="2" t="s">
        <v>361</v>
      </c>
    </row>
    <row r="1992" spans="1:3">
      <c r="A1992" s="8">
        <v>106</v>
      </c>
      <c r="B1992" s="2" t="s">
        <v>461</v>
      </c>
      <c r="C1992" s="2" t="s">
        <v>233</v>
      </c>
    </row>
    <row r="1993" spans="1:3">
      <c r="A1993" s="8">
        <v>106</v>
      </c>
      <c r="B1993" s="2" t="s">
        <v>541</v>
      </c>
      <c r="C1993" s="2" t="s">
        <v>233</v>
      </c>
    </row>
    <row r="1994" spans="1:3">
      <c r="A1994" s="8">
        <v>106</v>
      </c>
      <c r="B1994" s="2" t="s">
        <v>250</v>
      </c>
      <c r="C1994" s="2" t="s">
        <v>233</v>
      </c>
    </row>
    <row r="1995" spans="1:3">
      <c r="A1995" s="8">
        <v>106</v>
      </c>
      <c r="B1995" s="2" t="s">
        <v>355</v>
      </c>
      <c r="C1995" s="2" t="s">
        <v>233</v>
      </c>
    </row>
    <row r="1996" spans="1:3">
      <c r="A1996" s="8">
        <v>106</v>
      </c>
      <c r="B1996" s="2" t="s">
        <v>352</v>
      </c>
      <c r="C1996" s="2" t="s">
        <v>233</v>
      </c>
    </row>
    <row r="1997" spans="1:3">
      <c r="A1997" s="8">
        <v>106</v>
      </c>
      <c r="B1997" s="2" t="s">
        <v>542</v>
      </c>
      <c r="C1997" s="2" t="s">
        <v>233</v>
      </c>
    </row>
    <row r="1998" spans="1:3">
      <c r="A1998" s="8">
        <v>106</v>
      </c>
      <c r="B1998" s="2" t="s">
        <v>543</v>
      </c>
      <c r="C1998" s="2" t="s">
        <v>233</v>
      </c>
    </row>
    <row r="1999" spans="1:3">
      <c r="A1999" s="8">
        <v>106</v>
      </c>
      <c r="B1999" s="2" t="s">
        <v>544</v>
      </c>
      <c r="C1999" s="2" t="s">
        <v>233</v>
      </c>
    </row>
    <row r="2000" spans="1:3">
      <c r="A2000" s="8">
        <v>106</v>
      </c>
      <c r="B2000" s="2" t="s">
        <v>244</v>
      </c>
      <c r="C2000" s="2" t="s">
        <v>233</v>
      </c>
    </row>
    <row r="2001" spans="1:3">
      <c r="A2001" s="8">
        <v>106</v>
      </c>
      <c r="B2001" s="2" t="s">
        <v>545</v>
      </c>
      <c r="C2001" s="2" t="s">
        <v>361</v>
      </c>
    </row>
    <row r="2002" spans="1:3">
      <c r="A2002" s="8">
        <v>106</v>
      </c>
      <c r="B2002" s="2" t="s">
        <v>254</v>
      </c>
      <c r="C2002" s="2" t="s">
        <v>361</v>
      </c>
    </row>
    <row r="2003" spans="1:3">
      <c r="A2003" s="8">
        <v>106</v>
      </c>
      <c r="B2003" s="2" t="s">
        <v>283</v>
      </c>
      <c r="C2003" s="2" t="s">
        <v>233</v>
      </c>
    </row>
    <row r="2004" spans="1:3">
      <c r="A2004" s="8">
        <v>105</v>
      </c>
      <c r="B2004" s="2" t="s">
        <v>546</v>
      </c>
      <c r="C2004" s="2" t="s">
        <v>233</v>
      </c>
    </row>
    <row r="2005" spans="1:3">
      <c r="A2005" s="8">
        <v>105</v>
      </c>
      <c r="B2005" s="2" t="s">
        <v>295</v>
      </c>
      <c r="C2005" s="2" t="s">
        <v>233</v>
      </c>
    </row>
    <row r="2006" spans="1:3">
      <c r="A2006" s="8">
        <v>105</v>
      </c>
      <c r="B2006" s="2" t="s">
        <v>265</v>
      </c>
      <c r="C2006" s="2" t="s">
        <v>233</v>
      </c>
    </row>
    <row r="2007" spans="1:3">
      <c r="A2007" s="8">
        <v>105</v>
      </c>
      <c r="B2007" s="2" t="s">
        <v>547</v>
      </c>
      <c r="C2007" s="2" t="s">
        <v>233</v>
      </c>
    </row>
    <row r="2008" spans="1:3">
      <c r="A2008" s="8">
        <v>105</v>
      </c>
      <c r="B2008" s="2" t="s">
        <v>237</v>
      </c>
      <c r="C2008" s="2" t="s">
        <v>361</v>
      </c>
    </row>
    <row r="2009" spans="1:3">
      <c r="A2009" s="8">
        <v>105</v>
      </c>
      <c r="B2009" s="2" t="s">
        <v>287</v>
      </c>
      <c r="C2009" s="2" t="s">
        <v>233</v>
      </c>
    </row>
    <row r="2010" spans="1:3">
      <c r="A2010" s="8">
        <v>105</v>
      </c>
      <c r="B2010" s="2" t="s">
        <v>283</v>
      </c>
      <c r="C2010" s="2" t="s">
        <v>233</v>
      </c>
    </row>
    <row r="2011" spans="1:3">
      <c r="A2011" s="8">
        <v>105</v>
      </c>
      <c r="B2011" s="2" t="s">
        <v>268</v>
      </c>
      <c r="C2011" s="2" t="s">
        <v>233</v>
      </c>
    </row>
    <row r="2012" spans="1:3">
      <c r="A2012" s="8">
        <v>105</v>
      </c>
      <c r="B2012" s="2" t="s">
        <v>548</v>
      </c>
      <c r="C2012" s="2" t="s">
        <v>233</v>
      </c>
    </row>
    <row r="2013" spans="1:3">
      <c r="A2013" s="8">
        <v>105</v>
      </c>
      <c r="B2013" s="2" t="s">
        <v>290</v>
      </c>
      <c r="C2013" s="2" t="s">
        <v>361</v>
      </c>
    </row>
    <row r="2014" spans="1:3">
      <c r="A2014" s="8">
        <v>105</v>
      </c>
      <c r="B2014" s="2" t="s">
        <v>266</v>
      </c>
      <c r="C2014" s="2" t="s">
        <v>233</v>
      </c>
    </row>
    <row r="2015" spans="1:3">
      <c r="A2015" s="8">
        <v>105</v>
      </c>
      <c r="B2015" s="2" t="s">
        <v>549</v>
      </c>
      <c r="C2015" s="2" t="s">
        <v>361</v>
      </c>
    </row>
    <row r="2016" spans="1:3">
      <c r="A2016" s="8">
        <v>105</v>
      </c>
      <c r="B2016" s="2" t="s">
        <v>263</v>
      </c>
      <c r="C2016" s="2" t="s">
        <v>361</v>
      </c>
    </row>
    <row r="2017" spans="1:3">
      <c r="A2017" s="8">
        <v>105</v>
      </c>
      <c r="B2017" s="2" t="s">
        <v>260</v>
      </c>
      <c r="C2017" s="2" t="s">
        <v>233</v>
      </c>
    </row>
    <row r="2018" spans="1:3">
      <c r="A2018" s="8">
        <v>105</v>
      </c>
      <c r="B2018" s="2" t="s">
        <v>517</v>
      </c>
      <c r="C2018" s="2" t="s">
        <v>233</v>
      </c>
    </row>
    <row r="2019" spans="1:3">
      <c r="A2019" s="8">
        <v>105</v>
      </c>
      <c r="B2019" s="2" t="s">
        <v>297</v>
      </c>
      <c r="C2019" s="2" t="s">
        <v>361</v>
      </c>
    </row>
    <row r="2020" spans="1:3">
      <c r="A2020" s="8">
        <v>105</v>
      </c>
      <c r="B2020" s="2" t="s">
        <v>550</v>
      </c>
      <c r="C2020" s="2" t="s">
        <v>233</v>
      </c>
    </row>
    <row r="2021" spans="1:3">
      <c r="A2021" s="8">
        <v>105</v>
      </c>
      <c r="B2021" s="2" t="s">
        <v>329</v>
      </c>
      <c r="C2021" s="2" t="s">
        <v>233</v>
      </c>
    </row>
    <row r="2022" spans="1:3">
      <c r="A2022" s="8">
        <v>105</v>
      </c>
      <c r="B2022" s="2" t="s">
        <v>265</v>
      </c>
      <c r="C2022" s="2" t="s">
        <v>361</v>
      </c>
    </row>
    <row r="2023" spans="1:3">
      <c r="A2023" s="8">
        <v>105</v>
      </c>
      <c r="B2023" s="2" t="s">
        <v>254</v>
      </c>
      <c r="C2023" s="2" t="s">
        <v>361</v>
      </c>
    </row>
    <row r="2024" spans="1:3">
      <c r="A2024" s="8">
        <v>105</v>
      </c>
      <c r="B2024" s="2" t="s">
        <v>264</v>
      </c>
      <c r="C2024" s="2" t="s">
        <v>233</v>
      </c>
    </row>
    <row r="2025" spans="1:3">
      <c r="A2025" s="8">
        <v>105</v>
      </c>
      <c r="B2025" s="2" t="s">
        <v>286</v>
      </c>
      <c r="C2025" s="2" t="s">
        <v>361</v>
      </c>
    </row>
    <row r="2026" spans="1:3">
      <c r="A2026" s="8">
        <v>105</v>
      </c>
      <c r="B2026" s="2" t="s">
        <v>254</v>
      </c>
      <c r="C2026" s="2" t="s">
        <v>233</v>
      </c>
    </row>
    <row r="2027" spans="1:3">
      <c r="A2027" s="8">
        <v>105</v>
      </c>
      <c r="B2027" s="2" t="s">
        <v>260</v>
      </c>
      <c r="C2027" s="2" t="s">
        <v>233</v>
      </c>
    </row>
    <row r="2028" spans="1:3">
      <c r="A2028" s="8">
        <v>105</v>
      </c>
      <c r="B2028" s="2" t="s">
        <v>551</v>
      </c>
      <c r="C2028" s="2" t="s">
        <v>233</v>
      </c>
    </row>
    <row r="2029" spans="1:3">
      <c r="A2029" s="8">
        <v>105</v>
      </c>
      <c r="B2029" s="2" t="s">
        <v>283</v>
      </c>
      <c r="C2029" s="2" t="s">
        <v>233</v>
      </c>
    </row>
    <row r="2030" spans="1:3">
      <c r="A2030" s="8">
        <v>105</v>
      </c>
      <c r="B2030" s="2" t="s">
        <v>256</v>
      </c>
      <c r="C2030" s="2" t="s">
        <v>361</v>
      </c>
    </row>
    <row r="2031" spans="1:3">
      <c r="A2031" s="8">
        <v>105</v>
      </c>
      <c r="B2031" s="2" t="s">
        <v>254</v>
      </c>
      <c r="C2031" s="2" t="s">
        <v>233</v>
      </c>
    </row>
    <row r="2032" spans="1:3">
      <c r="A2032" s="8">
        <v>105</v>
      </c>
      <c r="B2032" s="2" t="s">
        <v>257</v>
      </c>
      <c r="C2032" s="2" t="s">
        <v>233</v>
      </c>
    </row>
    <row r="2033" spans="1:3">
      <c r="A2033" s="8">
        <v>105</v>
      </c>
      <c r="B2033" s="2" t="s">
        <v>267</v>
      </c>
      <c r="C2033" s="2" t="s">
        <v>361</v>
      </c>
    </row>
    <row r="2034" spans="1:3">
      <c r="A2034" s="8">
        <v>105</v>
      </c>
      <c r="B2034" s="2" t="s">
        <v>495</v>
      </c>
      <c r="C2034" s="2" t="s">
        <v>233</v>
      </c>
    </row>
    <row r="2035" spans="1:3">
      <c r="A2035" s="8">
        <v>105</v>
      </c>
      <c r="B2035" s="2" t="s">
        <v>245</v>
      </c>
      <c r="C2035" s="2" t="s">
        <v>233</v>
      </c>
    </row>
    <row r="2036" spans="1:3">
      <c r="A2036" s="8">
        <v>105</v>
      </c>
      <c r="B2036" s="2" t="s">
        <v>248</v>
      </c>
      <c r="C2036" s="2" t="s">
        <v>233</v>
      </c>
    </row>
    <row r="2037" spans="1:3">
      <c r="A2037" s="8">
        <v>105</v>
      </c>
      <c r="B2037" s="2" t="s">
        <v>273</v>
      </c>
      <c r="C2037" s="2" t="s">
        <v>233</v>
      </c>
    </row>
    <row r="2038" spans="1:3">
      <c r="A2038" s="8">
        <v>105</v>
      </c>
      <c r="B2038" s="2" t="s">
        <v>248</v>
      </c>
      <c r="C2038" s="2" t="s">
        <v>233</v>
      </c>
    </row>
    <row r="2039" spans="1:3">
      <c r="A2039" s="8">
        <v>105</v>
      </c>
      <c r="B2039" s="2" t="s">
        <v>285</v>
      </c>
      <c r="C2039" s="2" t="s">
        <v>233</v>
      </c>
    </row>
    <row r="2040" spans="1:3">
      <c r="A2040" s="8">
        <v>105</v>
      </c>
      <c r="B2040" s="2" t="s">
        <v>552</v>
      </c>
      <c r="C2040" s="2" t="s">
        <v>233</v>
      </c>
    </row>
    <row r="2041" spans="1:3">
      <c r="A2041" s="8">
        <v>105</v>
      </c>
      <c r="B2041" s="2" t="s">
        <v>248</v>
      </c>
      <c r="C2041" s="2" t="s">
        <v>233</v>
      </c>
    </row>
    <row r="2042" spans="1:3">
      <c r="A2042" s="8">
        <v>105</v>
      </c>
      <c r="B2042" s="2" t="s">
        <v>248</v>
      </c>
      <c r="C2042" s="2" t="s">
        <v>233</v>
      </c>
    </row>
    <row r="2043" spans="1:3">
      <c r="A2043" s="8">
        <v>105</v>
      </c>
      <c r="B2043" s="2" t="s">
        <v>295</v>
      </c>
      <c r="C2043" s="2" t="s">
        <v>233</v>
      </c>
    </row>
    <row r="2044" spans="1:3">
      <c r="A2044" s="8">
        <v>105</v>
      </c>
      <c r="B2044" s="2" t="s">
        <v>273</v>
      </c>
      <c r="C2044" s="2" t="s">
        <v>361</v>
      </c>
    </row>
    <row r="2045" spans="1:3">
      <c r="A2045" s="8">
        <v>104</v>
      </c>
      <c r="B2045" s="2" t="s">
        <v>282</v>
      </c>
      <c r="C2045" s="2" t="s">
        <v>233</v>
      </c>
    </row>
    <row r="2046" spans="1:3">
      <c r="A2046" s="8">
        <v>104</v>
      </c>
      <c r="B2046" s="2" t="s">
        <v>266</v>
      </c>
      <c r="C2046" s="2" t="s">
        <v>233</v>
      </c>
    </row>
    <row r="2047" spans="1:3">
      <c r="A2047" s="8">
        <v>104</v>
      </c>
      <c r="B2047" s="2" t="s">
        <v>260</v>
      </c>
      <c r="C2047" s="2" t="s">
        <v>233</v>
      </c>
    </row>
    <row r="2048" spans="1:3">
      <c r="A2048" s="8">
        <v>104</v>
      </c>
      <c r="B2048" s="2" t="s">
        <v>269</v>
      </c>
      <c r="C2048" s="2" t="s">
        <v>233</v>
      </c>
    </row>
    <row r="2049" spans="1:3">
      <c r="A2049" s="8">
        <v>104</v>
      </c>
      <c r="B2049" s="2" t="s">
        <v>553</v>
      </c>
      <c r="C2049" s="2" t="s">
        <v>233</v>
      </c>
    </row>
    <row r="2050" spans="1:3">
      <c r="A2050" s="8">
        <v>104</v>
      </c>
      <c r="B2050" s="2" t="s">
        <v>261</v>
      </c>
      <c r="C2050" s="2" t="s">
        <v>361</v>
      </c>
    </row>
    <row r="2051" spans="1:3">
      <c r="A2051" s="8">
        <v>104</v>
      </c>
      <c r="B2051" s="2" t="s">
        <v>285</v>
      </c>
      <c r="C2051" s="2" t="s">
        <v>233</v>
      </c>
    </row>
    <row r="2052" spans="1:3">
      <c r="A2052" s="8">
        <v>104</v>
      </c>
      <c r="B2052" s="2" t="s">
        <v>554</v>
      </c>
      <c r="C2052" s="2" t="s">
        <v>233</v>
      </c>
    </row>
    <row r="2053" spans="1:3">
      <c r="A2053" s="8">
        <v>104</v>
      </c>
      <c r="B2053" s="2" t="s">
        <v>282</v>
      </c>
      <c r="C2053" s="2" t="s">
        <v>233</v>
      </c>
    </row>
    <row r="2054" spans="1:3">
      <c r="A2054" s="8">
        <v>104</v>
      </c>
      <c r="B2054" s="2" t="s">
        <v>248</v>
      </c>
      <c r="C2054" s="2" t="s">
        <v>233</v>
      </c>
    </row>
    <row r="2055" spans="1:3">
      <c r="A2055" s="8">
        <v>104</v>
      </c>
      <c r="B2055" s="2" t="s">
        <v>555</v>
      </c>
      <c r="C2055" s="2" t="s">
        <v>233</v>
      </c>
    </row>
    <row r="2056" spans="1:3">
      <c r="A2056" s="8">
        <v>104</v>
      </c>
      <c r="B2056" s="2" t="s">
        <v>260</v>
      </c>
      <c r="C2056" s="2" t="s">
        <v>233</v>
      </c>
    </row>
    <row r="2057" spans="1:3">
      <c r="A2057" s="8">
        <v>104</v>
      </c>
      <c r="B2057" s="2" t="s">
        <v>556</v>
      </c>
      <c r="C2057" s="2" t="s">
        <v>233</v>
      </c>
    </row>
    <row r="2058" spans="1:3">
      <c r="A2058" s="8">
        <v>104</v>
      </c>
      <c r="B2058" s="2" t="s">
        <v>249</v>
      </c>
      <c r="C2058" s="2" t="s">
        <v>361</v>
      </c>
    </row>
    <row r="2059" spans="1:3">
      <c r="A2059" s="8">
        <v>104</v>
      </c>
      <c r="B2059" s="2" t="s">
        <v>260</v>
      </c>
      <c r="C2059" s="2" t="s">
        <v>233</v>
      </c>
    </row>
    <row r="2060" spans="1:3">
      <c r="A2060" s="8">
        <v>104</v>
      </c>
      <c r="B2060" s="2" t="s">
        <v>341</v>
      </c>
      <c r="C2060" s="2" t="s">
        <v>233</v>
      </c>
    </row>
    <row r="2061" spans="1:3">
      <c r="A2061" s="8">
        <v>104</v>
      </c>
      <c r="B2061" s="2" t="s">
        <v>471</v>
      </c>
      <c r="C2061" s="2" t="s">
        <v>361</v>
      </c>
    </row>
    <row r="2062" spans="1:3">
      <c r="A2062" s="8">
        <v>104</v>
      </c>
      <c r="B2062" s="2" t="s">
        <v>557</v>
      </c>
      <c r="C2062" s="2" t="s">
        <v>233</v>
      </c>
    </row>
    <row r="2063" spans="1:3">
      <c r="A2063" s="8">
        <v>104</v>
      </c>
      <c r="B2063" s="2" t="s">
        <v>558</v>
      </c>
      <c r="C2063" s="2" t="s">
        <v>233</v>
      </c>
    </row>
    <row r="2064" spans="1:3">
      <c r="A2064" s="8">
        <v>104</v>
      </c>
      <c r="B2064" s="2" t="s">
        <v>300</v>
      </c>
      <c r="C2064" s="2" t="s">
        <v>233</v>
      </c>
    </row>
    <row r="2065" spans="1:3">
      <c r="A2065" s="8">
        <v>104</v>
      </c>
      <c r="B2065" s="2" t="s">
        <v>559</v>
      </c>
      <c r="C2065" s="2" t="s">
        <v>233</v>
      </c>
    </row>
    <row r="2066" spans="1:3">
      <c r="A2066" s="8">
        <v>104</v>
      </c>
      <c r="B2066" s="2" t="s">
        <v>246</v>
      </c>
      <c r="C2066" s="2" t="s">
        <v>233</v>
      </c>
    </row>
    <row r="2067" spans="1:3">
      <c r="A2067" s="8">
        <v>104</v>
      </c>
      <c r="B2067" s="2" t="s">
        <v>245</v>
      </c>
      <c r="C2067" s="2" t="s">
        <v>361</v>
      </c>
    </row>
    <row r="2068" spans="1:3">
      <c r="A2068" s="8">
        <v>104</v>
      </c>
      <c r="B2068" s="2" t="s">
        <v>248</v>
      </c>
      <c r="C2068" s="2" t="s">
        <v>233</v>
      </c>
    </row>
    <row r="2069" spans="1:3">
      <c r="A2069" s="8">
        <v>104</v>
      </c>
      <c r="B2069" s="2" t="s">
        <v>297</v>
      </c>
      <c r="C2069" s="2" t="s">
        <v>233</v>
      </c>
    </row>
    <row r="2070" spans="1:3">
      <c r="A2070" s="8">
        <v>104</v>
      </c>
      <c r="B2070" s="2" t="s">
        <v>313</v>
      </c>
      <c r="C2070" s="2" t="s">
        <v>233</v>
      </c>
    </row>
    <row r="2071" spans="1:3">
      <c r="A2071" s="8">
        <v>104</v>
      </c>
      <c r="B2071" s="2" t="s">
        <v>560</v>
      </c>
      <c r="C2071" s="2" t="s">
        <v>233</v>
      </c>
    </row>
    <row r="2072" spans="1:3">
      <c r="A2072" s="8">
        <v>104</v>
      </c>
      <c r="B2072" s="2" t="s">
        <v>282</v>
      </c>
      <c r="C2072" s="2" t="s">
        <v>233</v>
      </c>
    </row>
    <row r="2073" spans="1:3">
      <c r="A2073" s="8">
        <v>104</v>
      </c>
      <c r="B2073" s="2" t="s">
        <v>254</v>
      </c>
      <c r="C2073" s="2" t="s">
        <v>233</v>
      </c>
    </row>
    <row r="2074" spans="1:3">
      <c r="A2074" s="8">
        <v>104</v>
      </c>
      <c r="B2074" s="2" t="s">
        <v>561</v>
      </c>
      <c r="C2074" s="2" t="s">
        <v>361</v>
      </c>
    </row>
    <row r="2075" spans="1:3">
      <c r="A2075" s="8">
        <v>104</v>
      </c>
      <c r="B2075" s="2" t="s">
        <v>286</v>
      </c>
      <c r="C2075" s="2" t="s">
        <v>361</v>
      </c>
    </row>
    <row r="2076" spans="1:3">
      <c r="A2076" s="8">
        <v>104</v>
      </c>
      <c r="B2076" s="2" t="s">
        <v>285</v>
      </c>
      <c r="C2076" s="2" t="s">
        <v>233</v>
      </c>
    </row>
    <row r="2077" spans="1:3">
      <c r="A2077" s="8">
        <v>104</v>
      </c>
      <c r="B2077" s="2" t="s">
        <v>266</v>
      </c>
      <c r="C2077" s="2" t="s">
        <v>233</v>
      </c>
    </row>
    <row r="2078" spans="1:3">
      <c r="A2078" s="8">
        <v>104</v>
      </c>
      <c r="B2078" s="2" t="s">
        <v>232</v>
      </c>
      <c r="C2078" s="2" t="s">
        <v>233</v>
      </c>
    </row>
    <row r="2079" spans="1:3">
      <c r="A2079" s="8">
        <v>104</v>
      </c>
      <c r="B2079" s="2" t="s">
        <v>277</v>
      </c>
      <c r="C2079" s="2" t="s">
        <v>361</v>
      </c>
    </row>
    <row r="2080" spans="1:3">
      <c r="A2080" s="8">
        <v>104</v>
      </c>
      <c r="B2080" s="2" t="s">
        <v>265</v>
      </c>
      <c r="C2080" s="2" t="s">
        <v>361</v>
      </c>
    </row>
    <row r="2081" spans="1:3">
      <c r="A2081" s="8">
        <v>104</v>
      </c>
      <c r="B2081" s="2" t="s">
        <v>248</v>
      </c>
      <c r="C2081" s="2" t="s">
        <v>361</v>
      </c>
    </row>
    <row r="2082" spans="1:3">
      <c r="A2082" s="8">
        <v>104</v>
      </c>
      <c r="B2082" s="2" t="s">
        <v>282</v>
      </c>
      <c r="C2082" s="2" t="s">
        <v>233</v>
      </c>
    </row>
    <row r="2083" spans="1:3">
      <c r="A2083" s="8">
        <v>104</v>
      </c>
      <c r="B2083" s="2" t="s">
        <v>248</v>
      </c>
      <c r="C2083" s="2" t="s">
        <v>233</v>
      </c>
    </row>
    <row r="2084" spans="1:3">
      <c r="A2084" s="8">
        <v>104</v>
      </c>
      <c r="B2084" s="2" t="s">
        <v>268</v>
      </c>
      <c r="C2084" s="2" t="s">
        <v>233</v>
      </c>
    </row>
    <row r="2085" spans="1:3">
      <c r="A2085" s="8">
        <v>103</v>
      </c>
      <c r="B2085" s="2" t="s">
        <v>313</v>
      </c>
      <c r="C2085" s="2" t="s">
        <v>361</v>
      </c>
    </row>
    <row r="2086" spans="1:3">
      <c r="A2086" s="8">
        <v>103</v>
      </c>
      <c r="B2086" s="2" t="s">
        <v>284</v>
      </c>
      <c r="C2086" s="2" t="s">
        <v>361</v>
      </c>
    </row>
    <row r="2087" spans="1:3">
      <c r="A2087" s="8">
        <v>103</v>
      </c>
      <c r="B2087" s="2" t="s">
        <v>254</v>
      </c>
      <c r="C2087" s="2" t="s">
        <v>361</v>
      </c>
    </row>
    <row r="2088" spans="1:3">
      <c r="A2088" s="8">
        <v>103</v>
      </c>
      <c r="B2088" s="2" t="s">
        <v>562</v>
      </c>
      <c r="C2088" s="2" t="s">
        <v>361</v>
      </c>
    </row>
    <row r="2089" spans="1:3">
      <c r="A2089" s="8">
        <v>103</v>
      </c>
      <c r="B2089" s="2" t="s">
        <v>282</v>
      </c>
      <c r="C2089" s="2" t="s">
        <v>233</v>
      </c>
    </row>
    <row r="2090" spans="1:3">
      <c r="A2090" s="8">
        <v>103</v>
      </c>
      <c r="B2090" s="2" t="s">
        <v>282</v>
      </c>
      <c r="C2090" s="2" t="s">
        <v>233</v>
      </c>
    </row>
    <row r="2091" spans="1:3">
      <c r="A2091" s="8">
        <v>103</v>
      </c>
      <c r="B2091" s="2" t="s">
        <v>303</v>
      </c>
      <c r="C2091" s="2" t="s">
        <v>233</v>
      </c>
    </row>
    <row r="2092" spans="1:3">
      <c r="A2092" s="8">
        <v>103</v>
      </c>
      <c r="B2092" s="2" t="s">
        <v>236</v>
      </c>
      <c r="C2092" s="2" t="s">
        <v>233</v>
      </c>
    </row>
    <row r="2093" spans="1:3">
      <c r="A2093" s="8">
        <v>103</v>
      </c>
      <c r="B2093" s="2" t="s">
        <v>265</v>
      </c>
      <c r="C2093" s="2" t="s">
        <v>233</v>
      </c>
    </row>
    <row r="2094" spans="1:3">
      <c r="A2094" s="8">
        <v>103</v>
      </c>
      <c r="B2094" s="2" t="s">
        <v>254</v>
      </c>
      <c r="C2094" s="2" t="s">
        <v>361</v>
      </c>
    </row>
    <row r="2095" spans="1:3">
      <c r="A2095" s="8">
        <v>103</v>
      </c>
      <c r="B2095" s="2" t="s">
        <v>563</v>
      </c>
      <c r="C2095" s="2" t="s">
        <v>233</v>
      </c>
    </row>
    <row r="2096" spans="1:3">
      <c r="A2096" s="8">
        <v>103</v>
      </c>
      <c r="B2096" s="2" t="s">
        <v>287</v>
      </c>
      <c r="C2096" s="2" t="s">
        <v>233</v>
      </c>
    </row>
    <row r="2097" spans="1:3">
      <c r="A2097" s="8">
        <v>103</v>
      </c>
      <c r="B2097" s="2" t="s">
        <v>327</v>
      </c>
      <c r="C2097" s="2" t="s">
        <v>233</v>
      </c>
    </row>
    <row r="2098" spans="1:3">
      <c r="A2098" s="8">
        <v>103</v>
      </c>
      <c r="B2098" s="2" t="s">
        <v>564</v>
      </c>
      <c r="C2098" s="2" t="s">
        <v>233</v>
      </c>
    </row>
    <row r="2099" spans="1:3">
      <c r="A2099" s="8">
        <v>103</v>
      </c>
      <c r="B2099" s="2" t="s">
        <v>263</v>
      </c>
      <c r="C2099" s="2" t="s">
        <v>233</v>
      </c>
    </row>
    <row r="2100" spans="1:3">
      <c r="A2100" s="8">
        <v>103</v>
      </c>
      <c r="B2100" s="2" t="s">
        <v>248</v>
      </c>
      <c r="C2100" s="2" t="s">
        <v>233</v>
      </c>
    </row>
    <row r="2101" spans="1:3">
      <c r="A2101" s="8">
        <v>103</v>
      </c>
      <c r="B2101" s="2" t="s">
        <v>257</v>
      </c>
      <c r="C2101" s="2" t="s">
        <v>361</v>
      </c>
    </row>
    <row r="2102" spans="1:3">
      <c r="A2102" s="8">
        <v>103</v>
      </c>
      <c r="B2102" s="2" t="s">
        <v>295</v>
      </c>
      <c r="C2102" s="2" t="s">
        <v>361</v>
      </c>
    </row>
    <row r="2103" spans="1:3">
      <c r="A2103" s="8">
        <v>103</v>
      </c>
      <c r="B2103" s="2" t="s">
        <v>248</v>
      </c>
      <c r="C2103" s="2" t="s">
        <v>233</v>
      </c>
    </row>
    <row r="2104" spans="1:3">
      <c r="A2104" s="8">
        <v>103</v>
      </c>
      <c r="B2104" s="2" t="s">
        <v>248</v>
      </c>
      <c r="C2104" s="2" t="s">
        <v>233</v>
      </c>
    </row>
    <row r="2105" spans="1:3">
      <c r="A2105" s="8">
        <v>103</v>
      </c>
      <c r="B2105" s="2" t="s">
        <v>248</v>
      </c>
      <c r="C2105" s="2" t="s">
        <v>361</v>
      </c>
    </row>
    <row r="2106" spans="1:3">
      <c r="A2106" s="8">
        <v>103</v>
      </c>
      <c r="B2106" s="2" t="s">
        <v>565</v>
      </c>
      <c r="C2106" s="2" t="s">
        <v>233</v>
      </c>
    </row>
    <row r="2107" spans="1:3">
      <c r="A2107" s="8">
        <v>103</v>
      </c>
      <c r="B2107" s="2" t="s">
        <v>268</v>
      </c>
      <c r="C2107" s="2" t="s">
        <v>233</v>
      </c>
    </row>
    <row r="2108" spans="1:3">
      <c r="A2108" s="8">
        <v>103</v>
      </c>
      <c r="B2108" s="2" t="s">
        <v>254</v>
      </c>
      <c r="C2108" s="2" t="s">
        <v>361</v>
      </c>
    </row>
    <row r="2109" spans="1:3">
      <c r="A2109" s="8">
        <v>103</v>
      </c>
      <c r="B2109" s="2" t="s">
        <v>245</v>
      </c>
      <c r="C2109" s="2" t="s">
        <v>233</v>
      </c>
    </row>
    <row r="2110" spans="1:3">
      <c r="A2110" s="8">
        <v>103</v>
      </c>
      <c r="B2110" s="2" t="s">
        <v>566</v>
      </c>
      <c r="C2110" s="2" t="s">
        <v>233</v>
      </c>
    </row>
    <row r="2111" spans="1:3">
      <c r="A2111" s="8">
        <v>103</v>
      </c>
      <c r="B2111" s="2" t="s">
        <v>274</v>
      </c>
      <c r="C2111" s="2" t="s">
        <v>361</v>
      </c>
    </row>
    <row r="2112" spans="1:3">
      <c r="A2112" s="8">
        <v>103</v>
      </c>
      <c r="B2112" s="2" t="s">
        <v>245</v>
      </c>
      <c r="C2112" s="2" t="s">
        <v>361</v>
      </c>
    </row>
    <row r="2113" spans="1:3">
      <c r="A2113" s="8">
        <v>103</v>
      </c>
      <c r="B2113" s="2" t="s">
        <v>491</v>
      </c>
      <c r="C2113" s="2" t="s">
        <v>233</v>
      </c>
    </row>
    <row r="2114" spans="1:3">
      <c r="A2114" s="8">
        <v>103</v>
      </c>
      <c r="B2114" s="2" t="s">
        <v>245</v>
      </c>
      <c r="C2114" s="2" t="s">
        <v>361</v>
      </c>
    </row>
    <row r="2115" spans="1:3">
      <c r="A2115" s="8">
        <v>103</v>
      </c>
      <c r="B2115" s="2" t="s">
        <v>567</v>
      </c>
      <c r="C2115" s="2" t="s">
        <v>233</v>
      </c>
    </row>
    <row r="2116" spans="1:3">
      <c r="A2116" s="8">
        <v>103</v>
      </c>
      <c r="B2116" s="2" t="s">
        <v>295</v>
      </c>
      <c r="C2116" s="2" t="s">
        <v>361</v>
      </c>
    </row>
    <row r="2117" spans="1:3">
      <c r="A2117" s="8">
        <v>103</v>
      </c>
      <c r="B2117" s="2" t="s">
        <v>286</v>
      </c>
      <c r="C2117" s="2" t="s">
        <v>361</v>
      </c>
    </row>
    <row r="2118" spans="1:3">
      <c r="A2118" s="8">
        <v>103</v>
      </c>
      <c r="B2118" s="2" t="s">
        <v>248</v>
      </c>
      <c r="C2118" s="2" t="s">
        <v>233</v>
      </c>
    </row>
    <row r="2119" spans="1:3">
      <c r="A2119" s="8">
        <v>103</v>
      </c>
      <c r="B2119" s="2" t="s">
        <v>282</v>
      </c>
      <c r="C2119" s="2" t="s">
        <v>233</v>
      </c>
    </row>
    <row r="2120" spans="1:3">
      <c r="A2120" s="8">
        <v>103</v>
      </c>
      <c r="B2120" s="2" t="s">
        <v>260</v>
      </c>
      <c r="C2120" s="2" t="s">
        <v>233</v>
      </c>
    </row>
    <row r="2121" spans="1:3">
      <c r="A2121" s="8">
        <v>103</v>
      </c>
      <c r="B2121" s="2" t="s">
        <v>286</v>
      </c>
      <c r="C2121" s="2" t="s">
        <v>233</v>
      </c>
    </row>
    <row r="2122" spans="1:3">
      <c r="A2122" s="8">
        <v>103</v>
      </c>
      <c r="B2122" s="2" t="s">
        <v>274</v>
      </c>
      <c r="C2122" s="2" t="s">
        <v>233</v>
      </c>
    </row>
    <row r="2123" spans="1:3">
      <c r="A2123" s="8">
        <v>103</v>
      </c>
      <c r="B2123" s="2" t="s">
        <v>269</v>
      </c>
      <c r="C2123" s="2" t="s">
        <v>361</v>
      </c>
    </row>
    <row r="2124" spans="1:3">
      <c r="A2124" s="8">
        <v>103</v>
      </c>
      <c r="B2124" s="2" t="s">
        <v>285</v>
      </c>
      <c r="C2124" s="2" t="s">
        <v>361</v>
      </c>
    </row>
    <row r="2125" spans="1:3">
      <c r="A2125" s="8">
        <v>103</v>
      </c>
      <c r="B2125" s="2" t="s">
        <v>568</v>
      </c>
      <c r="C2125" s="2" t="s">
        <v>253</v>
      </c>
    </row>
    <row r="2126" spans="1:3">
      <c r="A2126" s="8">
        <v>103</v>
      </c>
      <c r="B2126" s="2" t="s">
        <v>265</v>
      </c>
      <c r="C2126" s="2" t="s">
        <v>233</v>
      </c>
    </row>
    <row r="2127" spans="1:3">
      <c r="A2127" s="8">
        <v>103</v>
      </c>
      <c r="B2127" s="2" t="s">
        <v>264</v>
      </c>
      <c r="C2127" s="2" t="s">
        <v>233</v>
      </c>
    </row>
    <row r="2128" spans="1:3">
      <c r="A2128" s="8">
        <v>103</v>
      </c>
      <c r="B2128" s="2" t="s">
        <v>286</v>
      </c>
      <c r="C2128" s="2" t="s">
        <v>361</v>
      </c>
    </row>
    <row r="2129" spans="1:3">
      <c r="A2129" s="8">
        <v>103</v>
      </c>
      <c r="B2129" s="2" t="s">
        <v>569</v>
      </c>
      <c r="C2129" s="2" t="s">
        <v>233</v>
      </c>
    </row>
    <row r="2130" spans="1:3">
      <c r="A2130" s="8">
        <v>103</v>
      </c>
      <c r="B2130" s="2" t="s">
        <v>251</v>
      </c>
      <c r="C2130" s="2" t="s">
        <v>233</v>
      </c>
    </row>
    <row r="2131" spans="1:3">
      <c r="A2131" s="8">
        <v>103</v>
      </c>
      <c r="B2131" s="2" t="s">
        <v>282</v>
      </c>
      <c r="C2131" s="2" t="s">
        <v>233</v>
      </c>
    </row>
    <row r="2132" spans="1:3">
      <c r="A2132" s="8">
        <v>103</v>
      </c>
      <c r="B2132" s="2" t="s">
        <v>260</v>
      </c>
      <c r="C2132" s="2" t="s">
        <v>233</v>
      </c>
    </row>
    <row r="2133" spans="1:3">
      <c r="A2133" s="8">
        <v>103</v>
      </c>
      <c r="B2133" s="2" t="s">
        <v>570</v>
      </c>
      <c r="C2133" s="2" t="s">
        <v>233</v>
      </c>
    </row>
    <row r="2134" spans="1:3">
      <c r="A2134" s="8">
        <v>103</v>
      </c>
      <c r="B2134" s="2" t="s">
        <v>268</v>
      </c>
      <c r="C2134" s="2" t="s">
        <v>233</v>
      </c>
    </row>
    <row r="2135" spans="1:3">
      <c r="A2135" s="8">
        <v>103</v>
      </c>
      <c r="B2135" s="2" t="s">
        <v>248</v>
      </c>
      <c r="C2135" s="2" t="s">
        <v>233</v>
      </c>
    </row>
    <row r="2136" spans="1:3">
      <c r="A2136" s="8">
        <v>103</v>
      </c>
      <c r="B2136" s="2" t="s">
        <v>260</v>
      </c>
      <c r="C2136" s="2" t="s">
        <v>233</v>
      </c>
    </row>
    <row r="2137" spans="1:3">
      <c r="A2137" s="8">
        <v>103</v>
      </c>
      <c r="B2137" s="2" t="s">
        <v>254</v>
      </c>
      <c r="C2137" s="2" t="s">
        <v>361</v>
      </c>
    </row>
    <row r="2138" spans="1:3">
      <c r="A2138" s="8">
        <v>103</v>
      </c>
      <c r="B2138" s="2" t="s">
        <v>248</v>
      </c>
      <c r="C2138" s="2" t="s">
        <v>233</v>
      </c>
    </row>
    <row r="2139" spans="1:3">
      <c r="A2139" s="8">
        <v>103</v>
      </c>
      <c r="B2139" s="2" t="s">
        <v>242</v>
      </c>
      <c r="C2139" s="2" t="s">
        <v>233</v>
      </c>
    </row>
    <row r="2140" spans="1:3">
      <c r="A2140" s="8">
        <v>103</v>
      </c>
      <c r="B2140" s="2" t="s">
        <v>295</v>
      </c>
      <c r="C2140" s="2" t="s">
        <v>233</v>
      </c>
    </row>
    <row r="2141" spans="1:3">
      <c r="A2141" s="8">
        <v>103</v>
      </c>
      <c r="B2141" s="2" t="s">
        <v>279</v>
      </c>
      <c r="C2141" s="2" t="s">
        <v>233</v>
      </c>
    </row>
    <row r="2142" spans="1:3">
      <c r="A2142" s="8">
        <v>103</v>
      </c>
      <c r="B2142" s="2" t="s">
        <v>248</v>
      </c>
      <c r="C2142" s="2" t="s">
        <v>233</v>
      </c>
    </row>
    <row r="2143" spans="1:3">
      <c r="A2143" s="8">
        <v>103</v>
      </c>
      <c r="B2143" s="2" t="s">
        <v>299</v>
      </c>
      <c r="C2143" s="2" t="s">
        <v>233</v>
      </c>
    </row>
    <row r="2144" spans="1:3">
      <c r="A2144" s="8">
        <v>103</v>
      </c>
      <c r="B2144" s="2" t="s">
        <v>257</v>
      </c>
      <c r="C2144" s="2" t="s">
        <v>233</v>
      </c>
    </row>
    <row r="2145" spans="1:3">
      <c r="A2145" s="8">
        <v>103</v>
      </c>
      <c r="B2145" s="2" t="s">
        <v>264</v>
      </c>
      <c r="C2145" s="2" t="s">
        <v>361</v>
      </c>
    </row>
    <row r="2146" spans="1:3">
      <c r="A2146" s="8">
        <v>103</v>
      </c>
      <c r="B2146" s="2" t="s">
        <v>571</v>
      </c>
      <c r="C2146" s="2" t="s">
        <v>361</v>
      </c>
    </row>
    <row r="2147" spans="1:3">
      <c r="A2147" s="8">
        <v>103</v>
      </c>
      <c r="B2147" s="2" t="s">
        <v>307</v>
      </c>
      <c r="C2147" s="2" t="s">
        <v>233</v>
      </c>
    </row>
    <row r="2148" spans="1:3">
      <c r="A2148" s="8">
        <v>103</v>
      </c>
      <c r="B2148" s="2" t="s">
        <v>572</v>
      </c>
      <c r="C2148" s="2" t="s">
        <v>233</v>
      </c>
    </row>
    <row r="2149" spans="1:3">
      <c r="A2149" s="8">
        <v>103</v>
      </c>
      <c r="B2149" s="2" t="s">
        <v>353</v>
      </c>
      <c r="C2149" s="2" t="s">
        <v>233</v>
      </c>
    </row>
    <row r="2150" spans="1:3">
      <c r="A2150" s="8">
        <v>103</v>
      </c>
      <c r="B2150" s="2" t="s">
        <v>249</v>
      </c>
      <c r="C2150" s="2" t="s">
        <v>233</v>
      </c>
    </row>
    <row r="2151" spans="1:3">
      <c r="A2151" s="8">
        <v>103</v>
      </c>
      <c r="B2151" s="2" t="s">
        <v>247</v>
      </c>
      <c r="C2151" s="2" t="s">
        <v>361</v>
      </c>
    </row>
    <row r="2152" spans="1:3">
      <c r="A2152" s="8">
        <v>103</v>
      </c>
      <c r="B2152" s="2" t="s">
        <v>268</v>
      </c>
      <c r="C2152" s="2" t="s">
        <v>233</v>
      </c>
    </row>
    <row r="2153" spans="1:3">
      <c r="A2153" s="8">
        <v>103</v>
      </c>
      <c r="B2153" s="2" t="s">
        <v>266</v>
      </c>
      <c r="C2153" s="2" t="s">
        <v>233</v>
      </c>
    </row>
    <row r="2154" spans="1:3">
      <c r="A2154" s="8">
        <v>103</v>
      </c>
      <c r="B2154" s="2" t="s">
        <v>260</v>
      </c>
      <c r="C2154" s="2" t="s">
        <v>233</v>
      </c>
    </row>
    <row r="2155" spans="1:3">
      <c r="A2155" s="8">
        <v>103</v>
      </c>
      <c r="B2155" s="2" t="s">
        <v>254</v>
      </c>
      <c r="C2155" s="2" t="s">
        <v>233</v>
      </c>
    </row>
    <row r="2156" spans="1:3">
      <c r="A2156" s="8">
        <v>103</v>
      </c>
      <c r="B2156" s="2" t="s">
        <v>245</v>
      </c>
      <c r="C2156" s="2" t="s">
        <v>233</v>
      </c>
    </row>
    <row r="2157" spans="1:3">
      <c r="A2157" s="8">
        <v>103</v>
      </c>
      <c r="B2157" s="2" t="s">
        <v>266</v>
      </c>
      <c r="C2157" s="2" t="s">
        <v>233</v>
      </c>
    </row>
    <row r="2158" spans="1:3">
      <c r="A2158" s="8">
        <v>103</v>
      </c>
      <c r="B2158" s="2" t="s">
        <v>354</v>
      </c>
      <c r="C2158" s="2" t="s">
        <v>233</v>
      </c>
    </row>
    <row r="2159" spans="1:3">
      <c r="A2159" s="8">
        <v>103</v>
      </c>
      <c r="B2159" s="2" t="s">
        <v>270</v>
      </c>
      <c r="C2159" s="2" t="s">
        <v>233</v>
      </c>
    </row>
    <row r="2160" spans="1:3">
      <c r="A2160" s="8">
        <v>102</v>
      </c>
      <c r="B2160" s="2" t="s">
        <v>245</v>
      </c>
      <c r="C2160" s="2" t="s">
        <v>361</v>
      </c>
    </row>
    <row r="2161" spans="1:3">
      <c r="A2161" s="8">
        <v>102</v>
      </c>
      <c r="B2161" s="2" t="s">
        <v>267</v>
      </c>
      <c r="C2161" s="2" t="s">
        <v>253</v>
      </c>
    </row>
    <row r="2162" spans="1:3">
      <c r="A2162" s="8">
        <v>102</v>
      </c>
      <c r="B2162" s="2" t="s">
        <v>573</v>
      </c>
      <c r="C2162" s="2" t="s">
        <v>233</v>
      </c>
    </row>
    <row r="2163" spans="1:3">
      <c r="A2163" s="8">
        <v>102</v>
      </c>
      <c r="B2163" s="2" t="s">
        <v>254</v>
      </c>
      <c r="C2163" s="2" t="s">
        <v>361</v>
      </c>
    </row>
    <row r="2164" spans="1:3">
      <c r="A2164" s="8">
        <v>102</v>
      </c>
      <c r="B2164" s="2" t="s">
        <v>267</v>
      </c>
      <c r="C2164" s="2" t="s">
        <v>361</v>
      </c>
    </row>
    <row r="2165" spans="1:3">
      <c r="A2165" s="8">
        <v>102</v>
      </c>
      <c r="B2165" s="2" t="s">
        <v>260</v>
      </c>
      <c r="C2165" s="2" t="s">
        <v>233</v>
      </c>
    </row>
    <row r="2166" spans="1:3">
      <c r="A2166" s="8">
        <v>102</v>
      </c>
      <c r="B2166" s="2" t="s">
        <v>265</v>
      </c>
      <c r="C2166" s="2" t="s">
        <v>233</v>
      </c>
    </row>
    <row r="2167" spans="1:3">
      <c r="A2167" s="8">
        <v>102</v>
      </c>
      <c r="B2167" s="2" t="s">
        <v>295</v>
      </c>
      <c r="C2167" s="2" t="s">
        <v>361</v>
      </c>
    </row>
    <row r="2168" spans="1:3">
      <c r="A2168" s="8">
        <v>102</v>
      </c>
      <c r="B2168" s="2" t="s">
        <v>265</v>
      </c>
      <c r="C2168" s="2" t="s">
        <v>361</v>
      </c>
    </row>
    <row r="2169" spans="1:3">
      <c r="A2169" s="8">
        <v>102</v>
      </c>
      <c r="B2169" s="2" t="s">
        <v>285</v>
      </c>
      <c r="C2169" s="2" t="s">
        <v>361</v>
      </c>
    </row>
    <row r="2170" spans="1:3">
      <c r="A2170" s="8">
        <v>102</v>
      </c>
      <c r="B2170" s="2" t="s">
        <v>297</v>
      </c>
      <c r="C2170" s="2" t="s">
        <v>361</v>
      </c>
    </row>
    <row r="2171" spans="1:3">
      <c r="A2171" s="8">
        <v>102</v>
      </c>
      <c r="B2171" s="2" t="s">
        <v>248</v>
      </c>
      <c r="C2171" s="2" t="s">
        <v>253</v>
      </c>
    </row>
    <row r="2172" spans="1:3">
      <c r="A2172" s="8">
        <v>102</v>
      </c>
      <c r="B2172" s="2" t="s">
        <v>265</v>
      </c>
      <c r="C2172" s="2" t="s">
        <v>361</v>
      </c>
    </row>
    <row r="2173" spans="1:3">
      <c r="A2173" s="8">
        <v>102</v>
      </c>
      <c r="B2173" s="2" t="s">
        <v>297</v>
      </c>
      <c r="C2173" s="2" t="s">
        <v>361</v>
      </c>
    </row>
    <row r="2174" spans="1:3">
      <c r="A2174" s="8">
        <v>102</v>
      </c>
      <c r="B2174" s="2" t="s">
        <v>297</v>
      </c>
      <c r="C2174" s="2" t="s">
        <v>361</v>
      </c>
    </row>
    <row r="2175" spans="1:3">
      <c r="A2175" s="8">
        <v>102</v>
      </c>
      <c r="B2175" s="2" t="s">
        <v>285</v>
      </c>
      <c r="C2175" s="2" t="s">
        <v>361</v>
      </c>
    </row>
    <row r="2176" spans="1:3">
      <c r="A2176" s="8">
        <v>102</v>
      </c>
      <c r="B2176" s="2" t="s">
        <v>245</v>
      </c>
      <c r="C2176" s="2" t="s">
        <v>361</v>
      </c>
    </row>
    <row r="2177" spans="1:3">
      <c r="A2177" s="8">
        <v>102</v>
      </c>
      <c r="B2177" s="2" t="s">
        <v>245</v>
      </c>
      <c r="C2177" s="2" t="s">
        <v>361</v>
      </c>
    </row>
    <row r="2178" spans="1:3">
      <c r="A2178" s="8">
        <v>102</v>
      </c>
      <c r="B2178" s="2" t="s">
        <v>248</v>
      </c>
      <c r="C2178" s="2" t="s">
        <v>361</v>
      </c>
    </row>
    <row r="2179" spans="1:3">
      <c r="A2179" s="8">
        <v>102</v>
      </c>
      <c r="B2179" s="2" t="s">
        <v>254</v>
      </c>
      <c r="C2179" s="2" t="s">
        <v>361</v>
      </c>
    </row>
    <row r="2180" spans="1:3">
      <c r="A2180" s="8">
        <v>102</v>
      </c>
      <c r="B2180" s="2" t="s">
        <v>266</v>
      </c>
      <c r="C2180" s="2" t="s">
        <v>233</v>
      </c>
    </row>
    <row r="2181" spans="1:3">
      <c r="A2181" s="8">
        <v>102</v>
      </c>
      <c r="B2181" s="2" t="s">
        <v>254</v>
      </c>
      <c r="C2181" s="2" t="s">
        <v>361</v>
      </c>
    </row>
    <row r="2182" spans="1:3">
      <c r="A2182" s="8">
        <v>102</v>
      </c>
      <c r="B2182" s="2" t="s">
        <v>296</v>
      </c>
      <c r="C2182" s="2" t="s">
        <v>361</v>
      </c>
    </row>
    <row r="2183" spans="1:3">
      <c r="A2183" s="8">
        <v>102</v>
      </c>
      <c r="B2183" s="2" t="s">
        <v>248</v>
      </c>
      <c r="C2183" s="2" t="s">
        <v>233</v>
      </c>
    </row>
    <row r="2184" spans="1:3">
      <c r="A2184" s="8">
        <v>102</v>
      </c>
      <c r="B2184" s="2" t="s">
        <v>353</v>
      </c>
      <c r="C2184" s="2" t="s">
        <v>233</v>
      </c>
    </row>
    <row r="2185" spans="1:3">
      <c r="A2185" s="8">
        <v>102</v>
      </c>
      <c r="B2185" s="2" t="s">
        <v>286</v>
      </c>
      <c r="C2185" s="2" t="s">
        <v>233</v>
      </c>
    </row>
    <row r="2186" spans="1:3">
      <c r="A2186" s="8">
        <v>102</v>
      </c>
      <c r="B2186" s="2" t="s">
        <v>245</v>
      </c>
      <c r="C2186" s="2" t="s">
        <v>361</v>
      </c>
    </row>
    <row r="2187" spans="1:3">
      <c r="A2187" s="8">
        <v>102</v>
      </c>
      <c r="B2187" s="2" t="s">
        <v>297</v>
      </c>
      <c r="C2187" s="2" t="s">
        <v>233</v>
      </c>
    </row>
    <row r="2188" spans="1:3">
      <c r="A2188" s="8">
        <v>102</v>
      </c>
      <c r="B2188" s="2" t="s">
        <v>574</v>
      </c>
      <c r="C2188" s="2" t="s">
        <v>233</v>
      </c>
    </row>
    <row r="2189" spans="1:3">
      <c r="A2189" s="8">
        <v>102</v>
      </c>
      <c r="B2189" s="2" t="s">
        <v>248</v>
      </c>
      <c r="C2189" s="2" t="s">
        <v>233</v>
      </c>
    </row>
    <row r="2190" spans="1:3">
      <c r="A2190" s="8">
        <v>102</v>
      </c>
      <c r="B2190" s="2" t="s">
        <v>248</v>
      </c>
      <c r="C2190" s="2" t="s">
        <v>233</v>
      </c>
    </row>
    <row r="2191" spans="1:3">
      <c r="A2191" s="8">
        <v>102</v>
      </c>
      <c r="B2191" s="2" t="s">
        <v>575</v>
      </c>
      <c r="C2191" s="2" t="s">
        <v>233</v>
      </c>
    </row>
    <row r="2192" spans="1:3">
      <c r="A2192" s="8">
        <v>102</v>
      </c>
      <c r="B2192" s="2" t="s">
        <v>282</v>
      </c>
      <c r="C2192" s="2" t="s">
        <v>233</v>
      </c>
    </row>
    <row r="2193" spans="1:3">
      <c r="A2193" s="8">
        <v>102</v>
      </c>
      <c r="B2193" s="2" t="s">
        <v>324</v>
      </c>
      <c r="C2193" s="2" t="s">
        <v>233</v>
      </c>
    </row>
    <row r="2194" spans="1:3">
      <c r="A2194" s="8">
        <v>102</v>
      </c>
      <c r="B2194" s="2" t="s">
        <v>285</v>
      </c>
      <c r="C2194" s="2" t="s">
        <v>233</v>
      </c>
    </row>
    <row r="2195" spans="1:3">
      <c r="A2195" s="8">
        <v>102</v>
      </c>
      <c r="B2195" s="2" t="s">
        <v>283</v>
      </c>
      <c r="C2195" s="2" t="s">
        <v>233</v>
      </c>
    </row>
    <row r="2196" spans="1:3">
      <c r="A2196" s="8">
        <v>102</v>
      </c>
      <c r="B2196" s="2" t="s">
        <v>267</v>
      </c>
      <c r="C2196" s="2" t="s">
        <v>233</v>
      </c>
    </row>
    <row r="2197" spans="1:3">
      <c r="A2197" s="8">
        <v>102</v>
      </c>
      <c r="B2197" s="2" t="s">
        <v>310</v>
      </c>
      <c r="C2197" s="2" t="s">
        <v>233</v>
      </c>
    </row>
    <row r="2198" spans="1:3">
      <c r="A2198" s="8">
        <v>102</v>
      </c>
      <c r="B2198" s="2" t="s">
        <v>277</v>
      </c>
      <c r="C2198" s="2" t="s">
        <v>233</v>
      </c>
    </row>
    <row r="2199" spans="1:3">
      <c r="A2199" s="8">
        <v>102</v>
      </c>
      <c r="B2199" s="2" t="s">
        <v>323</v>
      </c>
      <c r="C2199" s="2" t="s">
        <v>233</v>
      </c>
    </row>
    <row r="2200" spans="1:3">
      <c r="A2200" s="8">
        <v>102</v>
      </c>
      <c r="B2200" s="2" t="s">
        <v>491</v>
      </c>
      <c r="C2200" s="2" t="s">
        <v>233</v>
      </c>
    </row>
    <row r="2201" spans="1:3">
      <c r="A2201" s="8">
        <v>102</v>
      </c>
      <c r="B2201" s="2" t="s">
        <v>249</v>
      </c>
      <c r="C2201" s="2" t="s">
        <v>233</v>
      </c>
    </row>
    <row r="2202" spans="1:3">
      <c r="A2202" s="8">
        <v>102</v>
      </c>
      <c r="B2202" s="2" t="s">
        <v>268</v>
      </c>
      <c r="C2202" s="2" t="s">
        <v>233</v>
      </c>
    </row>
    <row r="2203" spans="1:3">
      <c r="A2203" s="8">
        <v>102</v>
      </c>
      <c r="B2203" s="2" t="s">
        <v>291</v>
      </c>
      <c r="C2203" s="2" t="s">
        <v>233</v>
      </c>
    </row>
    <row r="2204" spans="1:3">
      <c r="A2204" s="8">
        <v>102</v>
      </c>
      <c r="B2204" s="2" t="s">
        <v>248</v>
      </c>
      <c r="C2204" s="2" t="s">
        <v>233</v>
      </c>
    </row>
    <row r="2205" spans="1:3">
      <c r="A2205" s="8">
        <v>102</v>
      </c>
      <c r="B2205" s="2" t="s">
        <v>286</v>
      </c>
      <c r="C2205" s="2" t="s">
        <v>233</v>
      </c>
    </row>
    <row r="2206" spans="1:3">
      <c r="A2206" s="8">
        <v>102</v>
      </c>
      <c r="B2206" s="2" t="s">
        <v>251</v>
      </c>
      <c r="C2206" s="2" t="s">
        <v>233</v>
      </c>
    </row>
    <row r="2207" spans="1:3">
      <c r="A2207" s="8">
        <v>102</v>
      </c>
      <c r="B2207" s="2" t="s">
        <v>243</v>
      </c>
      <c r="C2207" s="2" t="s">
        <v>233</v>
      </c>
    </row>
    <row r="2208" spans="1:3">
      <c r="A2208" s="8">
        <v>102</v>
      </c>
      <c r="B2208" s="2" t="s">
        <v>471</v>
      </c>
      <c r="C2208" s="2" t="s">
        <v>233</v>
      </c>
    </row>
    <row r="2209" spans="1:3">
      <c r="A2209" s="8">
        <v>102</v>
      </c>
      <c r="B2209" s="2" t="s">
        <v>278</v>
      </c>
      <c r="C2209" s="2" t="s">
        <v>233</v>
      </c>
    </row>
    <row r="2210" spans="1:3">
      <c r="A2210" s="8">
        <v>102</v>
      </c>
      <c r="B2210" s="2" t="s">
        <v>265</v>
      </c>
      <c r="C2210" s="2" t="s">
        <v>233</v>
      </c>
    </row>
    <row r="2211" spans="1:3">
      <c r="A2211" s="8">
        <v>102</v>
      </c>
      <c r="B2211" s="2" t="s">
        <v>479</v>
      </c>
      <c r="C2211" s="2" t="s">
        <v>361</v>
      </c>
    </row>
    <row r="2212" spans="1:3">
      <c r="A2212" s="8">
        <v>102</v>
      </c>
      <c r="B2212" s="2" t="s">
        <v>296</v>
      </c>
      <c r="C2212" s="2" t="s">
        <v>361</v>
      </c>
    </row>
    <row r="2213" spans="1:3">
      <c r="A2213" s="8">
        <v>102</v>
      </c>
      <c r="B2213" s="2" t="s">
        <v>235</v>
      </c>
      <c r="C2213" s="2" t="s">
        <v>233</v>
      </c>
    </row>
    <row r="2214" spans="1:3">
      <c r="A2214" s="8">
        <v>102</v>
      </c>
      <c r="B2214" s="2" t="s">
        <v>265</v>
      </c>
      <c r="C2214" s="2" t="s">
        <v>233</v>
      </c>
    </row>
    <row r="2215" spans="1:3">
      <c r="A2215" s="8">
        <v>102</v>
      </c>
      <c r="B2215" s="2" t="s">
        <v>576</v>
      </c>
      <c r="C2215" s="2" t="s">
        <v>233</v>
      </c>
    </row>
    <row r="2216" spans="1:3">
      <c r="A2216" s="8">
        <v>102</v>
      </c>
      <c r="B2216" s="2" t="s">
        <v>259</v>
      </c>
      <c r="C2216" s="2" t="s">
        <v>233</v>
      </c>
    </row>
    <row r="2217" spans="1:3">
      <c r="A2217" s="8">
        <v>102</v>
      </c>
      <c r="B2217" s="2" t="s">
        <v>313</v>
      </c>
      <c r="C2217" s="2" t="s">
        <v>361</v>
      </c>
    </row>
    <row r="2218" spans="1:3">
      <c r="A2218" s="8">
        <v>102</v>
      </c>
      <c r="B2218" s="2" t="s">
        <v>246</v>
      </c>
      <c r="C2218" s="2" t="s">
        <v>361</v>
      </c>
    </row>
    <row r="2219" spans="1:3">
      <c r="A2219" s="8">
        <v>102</v>
      </c>
      <c r="B2219" s="2" t="s">
        <v>491</v>
      </c>
      <c r="C2219" s="2" t="s">
        <v>233</v>
      </c>
    </row>
    <row r="2220" spans="1:3">
      <c r="A2220" s="8">
        <v>102</v>
      </c>
      <c r="B2220" s="2" t="s">
        <v>266</v>
      </c>
      <c r="C2220" s="2" t="s">
        <v>233</v>
      </c>
    </row>
    <row r="2221" spans="1:3">
      <c r="A2221" s="8">
        <v>102</v>
      </c>
      <c r="B2221" s="2" t="s">
        <v>268</v>
      </c>
      <c r="C2221" s="2" t="s">
        <v>233</v>
      </c>
    </row>
    <row r="2222" spans="1:3">
      <c r="A2222" s="8">
        <v>102</v>
      </c>
      <c r="B2222" s="2" t="s">
        <v>266</v>
      </c>
      <c r="C2222" s="2" t="s">
        <v>233</v>
      </c>
    </row>
    <row r="2223" spans="1:3">
      <c r="A2223" s="8">
        <v>102</v>
      </c>
      <c r="B2223" s="2" t="s">
        <v>241</v>
      </c>
      <c r="C2223" s="2" t="s">
        <v>361</v>
      </c>
    </row>
    <row r="2224" spans="1:3">
      <c r="A2224" s="8">
        <v>102</v>
      </c>
      <c r="B2224" s="2" t="s">
        <v>259</v>
      </c>
      <c r="C2224" s="2" t="s">
        <v>361</v>
      </c>
    </row>
    <row r="2225" spans="1:3">
      <c r="A2225" s="8">
        <v>102</v>
      </c>
      <c r="B2225" s="2" t="s">
        <v>401</v>
      </c>
      <c r="C2225" s="2" t="s">
        <v>361</v>
      </c>
    </row>
    <row r="2226" spans="1:3">
      <c r="A2226" s="8">
        <v>102</v>
      </c>
      <c r="B2226" s="2" t="s">
        <v>236</v>
      </c>
      <c r="C2226" s="2" t="s">
        <v>361</v>
      </c>
    </row>
    <row r="2227" spans="1:3">
      <c r="A2227" s="8">
        <v>102</v>
      </c>
      <c r="B2227" s="2" t="s">
        <v>286</v>
      </c>
      <c r="C2227" s="2" t="s">
        <v>233</v>
      </c>
    </row>
    <row r="2228" spans="1:3">
      <c r="A2228" s="8">
        <v>102</v>
      </c>
      <c r="B2228" s="2" t="s">
        <v>397</v>
      </c>
      <c r="C2228" s="2" t="s">
        <v>233</v>
      </c>
    </row>
    <row r="2229" spans="1:3">
      <c r="A2229" s="8">
        <v>102</v>
      </c>
      <c r="B2229" s="2" t="s">
        <v>577</v>
      </c>
      <c r="C2229" s="2" t="s">
        <v>233</v>
      </c>
    </row>
    <row r="2230" spans="1:3">
      <c r="A2230" s="8">
        <v>102</v>
      </c>
      <c r="B2230" s="2" t="s">
        <v>245</v>
      </c>
      <c r="C2230" s="2" t="s">
        <v>233</v>
      </c>
    </row>
    <row r="2231" spans="1:3">
      <c r="A2231" s="8">
        <v>102</v>
      </c>
      <c r="B2231" s="2" t="s">
        <v>260</v>
      </c>
      <c r="C2231" s="2" t="s">
        <v>233</v>
      </c>
    </row>
    <row r="2232" spans="1:3">
      <c r="A2232" s="8">
        <v>102</v>
      </c>
      <c r="B2232" s="2" t="s">
        <v>254</v>
      </c>
      <c r="C2232" s="2" t="s">
        <v>233</v>
      </c>
    </row>
    <row r="2233" spans="1:3">
      <c r="A2233" s="8">
        <v>102</v>
      </c>
      <c r="B2233" s="2" t="s">
        <v>265</v>
      </c>
      <c r="C2233" s="2" t="s">
        <v>233</v>
      </c>
    </row>
    <row r="2234" spans="1:3">
      <c r="A2234" s="8">
        <v>101</v>
      </c>
      <c r="B2234" s="2" t="s">
        <v>578</v>
      </c>
      <c r="C2234" s="2" t="s">
        <v>361</v>
      </c>
    </row>
    <row r="2235" spans="1:3">
      <c r="A2235" s="8">
        <v>101</v>
      </c>
      <c r="B2235" s="2" t="s">
        <v>265</v>
      </c>
      <c r="C2235" s="2" t="s">
        <v>361</v>
      </c>
    </row>
    <row r="2236" spans="1:3">
      <c r="A2236" s="8">
        <v>101</v>
      </c>
      <c r="B2236" s="2" t="s">
        <v>401</v>
      </c>
      <c r="C2236" s="2" t="s">
        <v>233</v>
      </c>
    </row>
    <row r="2237" spans="1:3">
      <c r="A2237" s="8">
        <v>101</v>
      </c>
      <c r="B2237" s="2" t="s">
        <v>285</v>
      </c>
      <c r="C2237" s="2" t="s">
        <v>361</v>
      </c>
    </row>
    <row r="2238" spans="1:3">
      <c r="A2238" s="8">
        <v>101</v>
      </c>
      <c r="B2238" s="2" t="s">
        <v>579</v>
      </c>
      <c r="C2238" s="2" t="s">
        <v>361</v>
      </c>
    </row>
    <row r="2239" spans="1:3">
      <c r="A2239" s="8">
        <v>101</v>
      </c>
      <c r="B2239" s="2" t="s">
        <v>297</v>
      </c>
      <c r="C2239" s="2" t="s">
        <v>233</v>
      </c>
    </row>
    <row r="2240" spans="1:3">
      <c r="A2240" s="8">
        <v>101</v>
      </c>
      <c r="B2240" s="2" t="s">
        <v>277</v>
      </c>
      <c r="C2240" s="2" t="s">
        <v>233</v>
      </c>
    </row>
    <row r="2241" spans="1:3">
      <c r="A2241" s="8">
        <v>101</v>
      </c>
      <c r="B2241" s="2" t="s">
        <v>580</v>
      </c>
      <c r="C2241" s="2" t="s">
        <v>233</v>
      </c>
    </row>
    <row r="2242" spans="1:3">
      <c r="A2242" s="8">
        <v>101</v>
      </c>
      <c r="B2242" s="2" t="s">
        <v>425</v>
      </c>
      <c r="C2242" s="2" t="s">
        <v>233</v>
      </c>
    </row>
    <row r="2243" spans="1:3">
      <c r="A2243" s="8">
        <v>101</v>
      </c>
      <c r="B2243" s="2" t="s">
        <v>260</v>
      </c>
      <c r="C2243" s="2" t="s">
        <v>233</v>
      </c>
    </row>
    <row r="2244" spans="1:3">
      <c r="A2244" s="8">
        <v>101</v>
      </c>
      <c r="B2244" s="2" t="s">
        <v>307</v>
      </c>
      <c r="C2244" s="2" t="s">
        <v>233</v>
      </c>
    </row>
    <row r="2245" spans="1:3">
      <c r="A2245" s="8">
        <v>101</v>
      </c>
      <c r="B2245" s="2" t="s">
        <v>265</v>
      </c>
      <c r="C2245" s="2" t="s">
        <v>361</v>
      </c>
    </row>
    <row r="2246" spans="1:3">
      <c r="A2246" s="8">
        <v>101</v>
      </c>
      <c r="B2246" s="2" t="s">
        <v>245</v>
      </c>
      <c r="C2246" s="2" t="s">
        <v>361</v>
      </c>
    </row>
    <row r="2247" spans="1:3">
      <c r="A2247" s="8">
        <v>101</v>
      </c>
      <c r="B2247" s="2" t="s">
        <v>356</v>
      </c>
      <c r="C2247" s="2" t="s">
        <v>233</v>
      </c>
    </row>
    <row r="2248" spans="1:3">
      <c r="A2248" s="8">
        <v>101</v>
      </c>
      <c r="B2248" s="2" t="s">
        <v>245</v>
      </c>
      <c r="C2248" s="2" t="s">
        <v>361</v>
      </c>
    </row>
    <row r="2249" spans="1:3">
      <c r="A2249" s="8">
        <v>101</v>
      </c>
      <c r="B2249" s="2" t="s">
        <v>265</v>
      </c>
      <c r="C2249" s="2" t="s">
        <v>361</v>
      </c>
    </row>
    <row r="2250" spans="1:3">
      <c r="A2250" s="8">
        <v>101</v>
      </c>
      <c r="B2250" s="2" t="s">
        <v>235</v>
      </c>
      <c r="C2250" s="2" t="s">
        <v>233</v>
      </c>
    </row>
    <row r="2251" spans="1:3">
      <c r="A2251" s="8">
        <v>101</v>
      </c>
      <c r="B2251" s="2" t="s">
        <v>313</v>
      </c>
      <c r="C2251" s="2" t="s">
        <v>361</v>
      </c>
    </row>
    <row r="2252" spans="1:3">
      <c r="A2252" s="8">
        <v>101</v>
      </c>
      <c r="B2252" s="2" t="s">
        <v>236</v>
      </c>
      <c r="C2252" s="2" t="s">
        <v>233</v>
      </c>
    </row>
    <row r="2253" spans="1:3">
      <c r="A2253" s="8">
        <v>101</v>
      </c>
      <c r="B2253" s="2" t="s">
        <v>232</v>
      </c>
      <c r="C2253" s="2" t="s">
        <v>233</v>
      </c>
    </row>
    <row r="2254" spans="1:3">
      <c r="A2254" s="8">
        <v>101</v>
      </c>
      <c r="B2254" s="2" t="s">
        <v>295</v>
      </c>
      <c r="C2254" s="2" t="s">
        <v>361</v>
      </c>
    </row>
    <row r="2255" spans="1:3">
      <c r="A2255" s="8">
        <v>101</v>
      </c>
      <c r="B2255" s="2" t="s">
        <v>285</v>
      </c>
      <c r="C2255" s="2" t="s">
        <v>361</v>
      </c>
    </row>
    <row r="2256" spans="1:3">
      <c r="A2256" s="8">
        <v>101</v>
      </c>
      <c r="B2256" s="2" t="s">
        <v>353</v>
      </c>
      <c r="C2256" s="2" t="s">
        <v>233</v>
      </c>
    </row>
    <row r="2257" spans="1:3">
      <c r="A2257" s="8">
        <v>101</v>
      </c>
      <c r="B2257" s="2" t="s">
        <v>245</v>
      </c>
      <c r="C2257" s="2" t="s">
        <v>361</v>
      </c>
    </row>
    <row r="2258" spans="1:3">
      <c r="A2258" s="8">
        <v>101</v>
      </c>
      <c r="B2258" s="2" t="s">
        <v>236</v>
      </c>
      <c r="C2258" s="2" t="s">
        <v>361</v>
      </c>
    </row>
    <row r="2259" spans="1:3">
      <c r="A2259" s="8">
        <v>101</v>
      </c>
      <c r="B2259" s="2" t="s">
        <v>273</v>
      </c>
      <c r="C2259" s="2" t="s">
        <v>233</v>
      </c>
    </row>
    <row r="2260" spans="1:3">
      <c r="A2260" s="8">
        <v>101</v>
      </c>
      <c r="B2260" s="2" t="s">
        <v>239</v>
      </c>
      <c r="C2260" s="2" t="s">
        <v>233</v>
      </c>
    </row>
    <row r="2261" spans="1:3">
      <c r="A2261" s="8">
        <v>101</v>
      </c>
      <c r="B2261" s="2" t="s">
        <v>571</v>
      </c>
      <c r="C2261" s="2" t="s">
        <v>233</v>
      </c>
    </row>
    <row r="2262" spans="1:3">
      <c r="A2262" s="8">
        <v>101</v>
      </c>
      <c r="B2262" s="2" t="s">
        <v>272</v>
      </c>
      <c r="C2262" s="2" t="s">
        <v>361</v>
      </c>
    </row>
    <row r="2263" spans="1:3">
      <c r="A2263" s="8">
        <v>101</v>
      </c>
      <c r="B2263" s="2" t="s">
        <v>263</v>
      </c>
      <c r="C2263" s="2" t="s">
        <v>361</v>
      </c>
    </row>
    <row r="2264" spans="1:3">
      <c r="A2264" s="8">
        <v>101</v>
      </c>
      <c r="B2264" s="2" t="s">
        <v>248</v>
      </c>
      <c r="C2264" s="2" t="s">
        <v>233</v>
      </c>
    </row>
    <row r="2265" spans="1:3">
      <c r="A2265" s="8">
        <v>101</v>
      </c>
      <c r="B2265" s="2" t="s">
        <v>247</v>
      </c>
      <c r="C2265" s="2" t="s">
        <v>361</v>
      </c>
    </row>
    <row r="2266" spans="1:3">
      <c r="A2266" s="8">
        <v>101</v>
      </c>
      <c r="B2266" s="2" t="s">
        <v>265</v>
      </c>
      <c r="C2266" s="2" t="s">
        <v>233</v>
      </c>
    </row>
    <row r="2267" spans="1:3">
      <c r="A2267" s="8">
        <v>101</v>
      </c>
      <c r="B2267" s="2" t="s">
        <v>296</v>
      </c>
      <c r="C2267" s="2" t="s">
        <v>233</v>
      </c>
    </row>
    <row r="2268" spans="1:3">
      <c r="A2268" s="8">
        <v>101</v>
      </c>
      <c r="B2268" s="2" t="s">
        <v>263</v>
      </c>
      <c r="C2268" s="2" t="s">
        <v>361</v>
      </c>
    </row>
    <row r="2269" spans="1:3">
      <c r="A2269" s="8">
        <v>101</v>
      </c>
      <c r="B2269" s="2" t="s">
        <v>581</v>
      </c>
      <c r="C2269" s="2" t="s">
        <v>361</v>
      </c>
    </row>
    <row r="2270" spans="1:3">
      <c r="A2270" s="8">
        <v>101</v>
      </c>
      <c r="B2270" s="2" t="s">
        <v>250</v>
      </c>
      <c r="C2270" s="2" t="s">
        <v>361</v>
      </c>
    </row>
    <row r="2271" spans="1:3">
      <c r="A2271" s="8">
        <v>101</v>
      </c>
      <c r="B2271" s="2" t="s">
        <v>325</v>
      </c>
      <c r="C2271" s="2" t="s">
        <v>233</v>
      </c>
    </row>
    <row r="2272" spans="1:3">
      <c r="A2272" s="8">
        <v>101</v>
      </c>
      <c r="B2272" s="2" t="s">
        <v>582</v>
      </c>
      <c r="C2272" s="2" t="s">
        <v>233</v>
      </c>
    </row>
    <row r="2273" spans="1:3">
      <c r="A2273" s="8">
        <v>101</v>
      </c>
      <c r="B2273" s="2" t="s">
        <v>259</v>
      </c>
      <c r="C2273" s="2" t="s">
        <v>361</v>
      </c>
    </row>
    <row r="2274" spans="1:3">
      <c r="A2274" s="8">
        <v>101</v>
      </c>
      <c r="B2274" s="2" t="s">
        <v>248</v>
      </c>
      <c r="C2274" s="2" t="s">
        <v>233</v>
      </c>
    </row>
    <row r="2275" spans="1:3">
      <c r="A2275" s="8">
        <v>101</v>
      </c>
      <c r="B2275" s="2" t="s">
        <v>394</v>
      </c>
      <c r="C2275" s="2" t="s">
        <v>233</v>
      </c>
    </row>
    <row r="2276" spans="1:3">
      <c r="A2276" s="8">
        <v>101</v>
      </c>
      <c r="B2276" s="2" t="s">
        <v>286</v>
      </c>
      <c r="C2276" s="2" t="s">
        <v>361</v>
      </c>
    </row>
    <row r="2277" spans="1:3">
      <c r="A2277" s="8">
        <v>101</v>
      </c>
      <c r="B2277" s="2" t="s">
        <v>325</v>
      </c>
      <c r="C2277" s="2" t="s">
        <v>233</v>
      </c>
    </row>
    <row r="2278" spans="1:3">
      <c r="A2278" s="8">
        <v>101</v>
      </c>
      <c r="B2278" s="2" t="s">
        <v>254</v>
      </c>
      <c r="C2278" s="2" t="s">
        <v>361</v>
      </c>
    </row>
    <row r="2279" spans="1:3">
      <c r="A2279" s="8">
        <v>101</v>
      </c>
      <c r="B2279" s="2" t="s">
        <v>254</v>
      </c>
      <c r="C2279" s="2" t="s">
        <v>233</v>
      </c>
    </row>
    <row r="2280" spans="1:3">
      <c r="A2280" s="8">
        <v>101</v>
      </c>
      <c r="B2280" s="2" t="s">
        <v>285</v>
      </c>
      <c r="C2280" s="2" t="s">
        <v>361</v>
      </c>
    </row>
    <row r="2281" spans="1:3">
      <c r="A2281" s="8">
        <v>101</v>
      </c>
      <c r="B2281" s="2" t="s">
        <v>286</v>
      </c>
      <c r="C2281" s="2" t="s">
        <v>233</v>
      </c>
    </row>
    <row r="2282" spans="1:3">
      <c r="A2282" s="8">
        <v>101</v>
      </c>
      <c r="B2282" s="2" t="s">
        <v>270</v>
      </c>
      <c r="C2282" s="2" t="s">
        <v>233</v>
      </c>
    </row>
    <row r="2283" spans="1:3">
      <c r="A2283" s="8">
        <v>101</v>
      </c>
      <c r="B2283" s="2" t="s">
        <v>277</v>
      </c>
      <c r="C2283" s="2" t="s">
        <v>233</v>
      </c>
    </row>
    <row r="2284" spans="1:3">
      <c r="A2284" s="8">
        <v>101</v>
      </c>
      <c r="B2284" s="2" t="s">
        <v>240</v>
      </c>
      <c r="C2284" s="2" t="s">
        <v>233</v>
      </c>
    </row>
    <row r="2285" spans="1:3">
      <c r="A2285" s="8">
        <v>101</v>
      </c>
      <c r="B2285" s="2" t="s">
        <v>285</v>
      </c>
      <c r="C2285" s="2" t="s">
        <v>361</v>
      </c>
    </row>
    <row r="2286" spans="1:3">
      <c r="A2286" s="8">
        <v>101</v>
      </c>
      <c r="B2286" s="2" t="s">
        <v>240</v>
      </c>
      <c r="C2286" s="2" t="s">
        <v>233</v>
      </c>
    </row>
    <row r="2287" spans="1:3">
      <c r="A2287" s="8">
        <v>101</v>
      </c>
      <c r="B2287" s="2" t="s">
        <v>313</v>
      </c>
      <c r="C2287" s="2" t="s">
        <v>361</v>
      </c>
    </row>
    <row r="2288" spans="1:3">
      <c r="A2288" s="8">
        <v>101</v>
      </c>
      <c r="B2288" s="2" t="s">
        <v>285</v>
      </c>
      <c r="C2288" s="2" t="s">
        <v>361</v>
      </c>
    </row>
    <row r="2289" spans="1:3">
      <c r="A2289" s="8">
        <v>101</v>
      </c>
      <c r="B2289" s="2" t="s">
        <v>286</v>
      </c>
      <c r="C2289" s="2" t="s">
        <v>361</v>
      </c>
    </row>
    <row r="2290" spans="1:3">
      <c r="A2290" s="8">
        <v>101</v>
      </c>
      <c r="B2290" s="2" t="s">
        <v>265</v>
      </c>
      <c r="C2290" s="2" t="s">
        <v>361</v>
      </c>
    </row>
    <row r="2291" spans="1:3">
      <c r="A2291" s="8">
        <v>101</v>
      </c>
      <c r="B2291" s="2" t="s">
        <v>245</v>
      </c>
      <c r="C2291" s="2" t="s">
        <v>361</v>
      </c>
    </row>
    <row r="2292" spans="1:3">
      <c r="A2292" s="8">
        <v>101</v>
      </c>
      <c r="B2292" s="2" t="s">
        <v>245</v>
      </c>
      <c r="C2292" s="2" t="s">
        <v>361</v>
      </c>
    </row>
    <row r="2293" spans="1:3">
      <c r="A2293" s="8">
        <v>101</v>
      </c>
      <c r="B2293" s="2" t="s">
        <v>286</v>
      </c>
      <c r="C2293" s="2" t="s">
        <v>361</v>
      </c>
    </row>
    <row r="2294" spans="1:3">
      <c r="A2294" s="8">
        <v>101</v>
      </c>
      <c r="B2294" s="2" t="s">
        <v>265</v>
      </c>
      <c r="C2294" s="2" t="s">
        <v>361</v>
      </c>
    </row>
    <row r="2295" spans="1:3">
      <c r="A2295" s="8">
        <v>101</v>
      </c>
      <c r="B2295" s="2" t="s">
        <v>265</v>
      </c>
      <c r="C2295" s="2" t="s">
        <v>361</v>
      </c>
    </row>
    <row r="2296" spans="1:3">
      <c r="A2296" s="8">
        <v>101</v>
      </c>
      <c r="B2296" s="2" t="s">
        <v>302</v>
      </c>
      <c r="C2296" s="2" t="s">
        <v>233</v>
      </c>
    </row>
    <row r="2297" spans="1:3">
      <c r="A2297" s="8">
        <v>101</v>
      </c>
      <c r="B2297" s="2" t="s">
        <v>285</v>
      </c>
      <c r="C2297" s="2" t="s">
        <v>361</v>
      </c>
    </row>
    <row r="2298" spans="1:3">
      <c r="A2298" s="8">
        <v>101</v>
      </c>
      <c r="B2298" s="2" t="s">
        <v>326</v>
      </c>
      <c r="C2298" s="2" t="s">
        <v>233</v>
      </c>
    </row>
    <row r="2299" spans="1:3">
      <c r="A2299" s="8">
        <v>101</v>
      </c>
      <c r="B2299" s="2" t="s">
        <v>583</v>
      </c>
      <c r="C2299" s="2" t="s">
        <v>233</v>
      </c>
    </row>
    <row r="2300" spans="1:3">
      <c r="A2300" s="8">
        <v>101</v>
      </c>
      <c r="B2300" s="2" t="s">
        <v>517</v>
      </c>
      <c r="C2300" s="2" t="s">
        <v>361</v>
      </c>
    </row>
    <row r="2301" spans="1:3">
      <c r="A2301" s="8">
        <v>101</v>
      </c>
      <c r="B2301" s="2" t="s">
        <v>302</v>
      </c>
      <c r="C2301" s="2" t="s">
        <v>233</v>
      </c>
    </row>
    <row r="2302" spans="1:3">
      <c r="A2302" s="8">
        <v>101</v>
      </c>
      <c r="B2302" s="2" t="s">
        <v>325</v>
      </c>
      <c r="C2302" s="2" t="s">
        <v>233</v>
      </c>
    </row>
    <row r="2303" spans="1:3">
      <c r="A2303" s="8">
        <v>101</v>
      </c>
      <c r="B2303" s="2" t="s">
        <v>262</v>
      </c>
      <c r="C2303" s="2" t="s">
        <v>233</v>
      </c>
    </row>
    <row r="2304" spans="1:3">
      <c r="A2304" s="8">
        <v>101</v>
      </c>
      <c r="B2304" s="2" t="s">
        <v>360</v>
      </c>
      <c r="C2304" s="2" t="s">
        <v>233</v>
      </c>
    </row>
    <row r="2305" spans="1:3">
      <c r="A2305" s="8">
        <v>101</v>
      </c>
      <c r="B2305" s="2" t="s">
        <v>326</v>
      </c>
      <c r="C2305" s="2" t="s">
        <v>233</v>
      </c>
    </row>
    <row r="2306" spans="1:3">
      <c r="A2306" s="8">
        <v>101</v>
      </c>
      <c r="B2306" s="2" t="s">
        <v>295</v>
      </c>
      <c r="C2306" s="2" t="s">
        <v>361</v>
      </c>
    </row>
    <row r="2307" spans="1:3">
      <c r="A2307" s="8">
        <v>101</v>
      </c>
      <c r="B2307" s="2" t="s">
        <v>241</v>
      </c>
      <c r="C2307" s="2" t="s">
        <v>233</v>
      </c>
    </row>
    <row r="2308" spans="1:3">
      <c r="A2308" s="8">
        <v>101</v>
      </c>
      <c r="B2308" s="2" t="s">
        <v>254</v>
      </c>
      <c r="C2308" s="2" t="s">
        <v>233</v>
      </c>
    </row>
    <row r="2309" spans="1:3">
      <c r="A2309" s="8">
        <v>101</v>
      </c>
      <c r="B2309" s="2" t="s">
        <v>254</v>
      </c>
      <c r="C2309" s="2" t="s">
        <v>361</v>
      </c>
    </row>
    <row r="2310" spans="1:3">
      <c r="A2310" s="8">
        <v>101</v>
      </c>
      <c r="B2310" s="2" t="s">
        <v>584</v>
      </c>
      <c r="C2310" s="2" t="s">
        <v>233</v>
      </c>
    </row>
    <row r="2311" spans="1:3">
      <c r="A2311" s="8">
        <v>101</v>
      </c>
      <c r="B2311" s="2" t="s">
        <v>277</v>
      </c>
      <c r="C2311" s="2" t="s">
        <v>233</v>
      </c>
    </row>
    <row r="2312" spans="1:3">
      <c r="A2312" s="8">
        <v>101</v>
      </c>
      <c r="B2312" s="2" t="s">
        <v>234</v>
      </c>
      <c r="C2312" s="2" t="s">
        <v>361</v>
      </c>
    </row>
    <row r="2313" spans="1:3">
      <c r="A2313" s="8">
        <v>101</v>
      </c>
      <c r="B2313" s="2" t="s">
        <v>265</v>
      </c>
      <c r="C2313" s="2" t="s">
        <v>361</v>
      </c>
    </row>
    <row r="2314" spans="1:3">
      <c r="A2314" s="8">
        <v>101</v>
      </c>
      <c r="B2314" s="2" t="s">
        <v>394</v>
      </c>
      <c r="C2314" s="2" t="s">
        <v>361</v>
      </c>
    </row>
    <row r="2315" spans="1:3">
      <c r="A2315" s="8">
        <v>101</v>
      </c>
      <c r="B2315" s="2" t="s">
        <v>296</v>
      </c>
      <c r="C2315" s="2" t="s">
        <v>361</v>
      </c>
    </row>
    <row r="2316" spans="1:3">
      <c r="A2316" s="8">
        <v>101</v>
      </c>
      <c r="B2316" s="2" t="s">
        <v>313</v>
      </c>
      <c r="C2316" s="2" t="s">
        <v>361</v>
      </c>
    </row>
    <row r="2317" spans="1:3">
      <c r="A2317" s="8">
        <v>101</v>
      </c>
      <c r="B2317" s="2" t="s">
        <v>585</v>
      </c>
      <c r="C2317" s="2" t="s">
        <v>233</v>
      </c>
    </row>
    <row r="2318" spans="1:3">
      <c r="A2318" s="8">
        <v>101</v>
      </c>
      <c r="B2318" s="2" t="s">
        <v>254</v>
      </c>
      <c r="C2318" s="2" t="s">
        <v>361</v>
      </c>
    </row>
    <row r="2319" spans="1:3">
      <c r="A2319" s="8">
        <v>101</v>
      </c>
      <c r="B2319" s="2" t="s">
        <v>239</v>
      </c>
      <c r="C2319" s="2" t="s">
        <v>233</v>
      </c>
    </row>
    <row r="2320" spans="1:3">
      <c r="A2320" s="8">
        <v>101</v>
      </c>
      <c r="B2320" s="2" t="s">
        <v>265</v>
      </c>
      <c r="C2320" s="2" t="s">
        <v>361</v>
      </c>
    </row>
    <row r="2321" spans="1:3">
      <c r="A2321" s="8">
        <v>101</v>
      </c>
      <c r="B2321" s="2" t="s">
        <v>293</v>
      </c>
      <c r="C2321" s="2" t="s">
        <v>233</v>
      </c>
    </row>
    <row r="2322" spans="1:3">
      <c r="A2322" s="8">
        <v>101</v>
      </c>
      <c r="B2322" s="2" t="s">
        <v>265</v>
      </c>
      <c r="C2322" s="2" t="s">
        <v>361</v>
      </c>
    </row>
    <row r="2323" spans="1:3">
      <c r="A2323" s="8">
        <v>101</v>
      </c>
      <c r="B2323" s="2" t="s">
        <v>254</v>
      </c>
      <c r="C2323" s="2" t="s">
        <v>361</v>
      </c>
    </row>
    <row r="2324" spans="1:3">
      <c r="A2324" s="8">
        <v>101</v>
      </c>
      <c r="B2324" s="2" t="s">
        <v>265</v>
      </c>
      <c r="C2324" s="2" t="s">
        <v>361</v>
      </c>
    </row>
    <row r="2325" spans="1:3">
      <c r="A2325" s="8">
        <v>101</v>
      </c>
      <c r="B2325" s="2" t="s">
        <v>259</v>
      </c>
      <c r="C2325" s="2" t="s">
        <v>233</v>
      </c>
    </row>
    <row r="2326" spans="1:3">
      <c r="A2326" s="8">
        <v>101</v>
      </c>
      <c r="B2326" s="2" t="s">
        <v>286</v>
      </c>
      <c r="C2326" s="2" t="s">
        <v>361</v>
      </c>
    </row>
    <row r="2327" spans="1:3">
      <c r="A2327" s="8">
        <v>101</v>
      </c>
      <c r="B2327" s="2" t="s">
        <v>586</v>
      </c>
      <c r="C2327" s="2" t="s">
        <v>233</v>
      </c>
    </row>
    <row r="2328" spans="1:3">
      <c r="A2328" s="8">
        <v>101</v>
      </c>
      <c r="B2328" s="2" t="s">
        <v>245</v>
      </c>
      <c r="C2328" s="2" t="s">
        <v>361</v>
      </c>
    </row>
    <row r="2329" spans="1:3">
      <c r="A2329" s="8">
        <v>101</v>
      </c>
      <c r="B2329" s="2" t="s">
        <v>285</v>
      </c>
      <c r="C2329" s="2" t="s">
        <v>361</v>
      </c>
    </row>
    <row r="2330" spans="1:3">
      <c r="A2330" s="8">
        <v>101</v>
      </c>
      <c r="B2330" s="2" t="s">
        <v>255</v>
      </c>
      <c r="C2330" s="2" t="s">
        <v>361</v>
      </c>
    </row>
    <row r="2331" spans="1:3">
      <c r="A2331" s="8">
        <v>101</v>
      </c>
      <c r="B2331" s="2" t="s">
        <v>267</v>
      </c>
      <c r="C2331" s="2" t="s">
        <v>361</v>
      </c>
    </row>
    <row r="2332" spans="1:3">
      <c r="A2332" s="8">
        <v>101</v>
      </c>
      <c r="B2332" s="2" t="s">
        <v>313</v>
      </c>
      <c r="C2332" s="2" t="s">
        <v>361</v>
      </c>
    </row>
    <row r="2333" spans="1:3">
      <c r="A2333" s="8">
        <v>101</v>
      </c>
      <c r="B2333" s="2" t="s">
        <v>313</v>
      </c>
      <c r="C2333" s="2" t="s">
        <v>361</v>
      </c>
    </row>
    <row r="2334" spans="1:3">
      <c r="A2334" s="8">
        <v>101</v>
      </c>
      <c r="B2334" s="2" t="s">
        <v>285</v>
      </c>
      <c r="C2334" s="2" t="s">
        <v>361</v>
      </c>
    </row>
    <row r="2335" spans="1:3">
      <c r="A2335" s="8">
        <v>101</v>
      </c>
      <c r="B2335" s="2" t="s">
        <v>286</v>
      </c>
      <c r="C2335" s="2" t="s">
        <v>361</v>
      </c>
    </row>
    <row r="2336" spans="1:3">
      <c r="A2336" s="8">
        <v>101</v>
      </c>
      <c r="B2336" s="2" t="s">
        <v>587</v>
      </c>
      <c r="C2336" s="2" t="s">
        <v>361</v>
      </c>
    </row>
    <row r="2337" spans="1:3">
      <c r="A2337" s="8">
        <v>101</v>
      </c>
      <c r="B2337" s="2" t="s">
        <v>313</v>
      </c>
      <c r="C2337" s="2" t="s">
        <v>361</v>
      </c>
    </row>
    <row r="2338" spans="1:3">
      <c r="A2338" s="8">
        <v>101</v>
      </c>
      <c r="B2338" s="2" t="s">
        <v>285</v>
      </c>
      <c r="C2338" s="2" t="s">
        <v>361</v>
      </c>
    </row>
    <row r="2339" spans="1:3">
      <c r="A2339" s="8">
        <v>101</v>
      </c>
      <c r="B2339" s="2" t="s">
        <v>372</v>
      </c>
      <c r="C2339" s="2" t="s">
        <v>233</v>
      </c>
    </row>
    <row r="2340" spans="1:3">
      <c r="A2340" s="8">
        <v>101</v>
      </c>
      <c r="B2340" s="2" t="s">
        <v>268</v>
      </c>
      <c r="C2340" s="2" t="s">
        <v>233</v>
      </c>
    </row>
    <row r="2341" spans="1:3">
      <c r="A2341" s="8">
        <v>101</v>
      </c>
      <c r="B2341" s="2" t="s">
        <v>295</v>
      </c>
      <c r="C2341" s="2" t="s">
        <v>361</v>
      </c>
    </row>
    <row r="2342" spans="1:3">
      <c r="A2342" s="8">
        <v>101</v>
      </c>
      <c r="B2342" s="2" t="s">
        <v>588</v>
      </c>
      <c r="C2342" s="2" t="s">
        <v>233</v>
      </c>
    </row>
    <row r="2343" spans="1:3">
      <c r="A2343" s="8">
        <v>101</v>
      </c>
      <c r="B2343" s="2" t="s">
        <v>245</v>
      </c>
      <c r="C2343" s="2" t="s">
        <v>361</v>
      </c>
    </row>
    <row r="2344" spans="1:3">
      <c r="A2344" s="8">
        <v>101</v>
      </c>
      <c r="B2344" s="2" t="s">
        <v>254</v>
      </c>
      <c r="C2344" s="2" t="s">
        <v>361</v>
      </c>
    </row>
    <row r="2345" spans="1:3">
      <c r="A2345" s="8">
        <v>101</v>
      </c>
      <c r="B2345" s="2" t="s">
        <v>248</v>
      </c>
      <c r="C2345" s="2" t="s">
        <v>361</v>
      </c>
    </row>
    <row r="2346" spans="1:3">
      <c r="A2346" s="8">
        <v>101</v>
      </c>
      <c r="B2346" s="2" t="s">
        <v>257</v>
      </c>
      <c r="C2346" s="2" t="s">
        <v>361</v>
      </c>
    </row>
    <row r="2347" spans="1:3">
      <c r="A2347" s="8">
        <v>101</v>
      </c>
      <c r="B2347" s="2" t="s">
        <v>254</v>
      </c>
      <c r="C2347" s="2" t="s">
        <v>361</v>
      </c>
    </row>
    <row r="2348" spans="1:3">
      <c r="A2348" s="8">
        <v>101</v>
      </c>
      <c r="B2348" s="2" t="s">
        <v>254</v>
      </c>
      <c r="C2348" s="2" t="s">
        <v>361</v>
      </c>
    </row>
    <row r="2349" spans="1:3">
      <c r="A2349" s="8">
        <v>101</v>
      </c>
      <c r="B2349" s="2" t="s">
        <v>248</v>
      </c>
      <c r="C2349" s="2" t="s">
        <v>253</v>
      </c>
    </row>
    <row r="2350" spans="1:3">
      <c r="A2350" s="8">
        <v>101</v>
      </c>
      <c r="B2350" s="2" t="s">
        <v>272</v>
      </c>
      <c r="C2350" s="2" t="s">
        <v>361</v>
      </c>
    </row>
    <row r="2351" spans="1:3">
      <c r="A2351" s="8">
        <v>101</v>
      </c>
      <c r="B2351" s="2" t="s">
        <v>255</v>
      </c>
      <c r="C2351" s="2" t="s">
        <v>361</v>
      </c>
    </row>
    <row r="2352" spans="1:3">
      <c r="A2352" s="8">
        <v>101</v>
      </c>
      <c r="B2352" s="2" t="s">
        <v>265</v>
      </c>
      <c r="C2352" s="2" t="s">
        <v>361</v>
      </c>
    </row>
    <row r="2353" spans="1:3">
      <c r="A2353" s="8">
        <v>101</v>
      </c>
      <c r="B2353" s="2" t="s">
        <v>265</v>
      </c>
      <c r="C2353" s="2" t="s">
        <v>253</v>
      </c>
    </row>
    <row r="2354" spans="1:3">
      <c r="A2354" s="8">
        <v>101</v>
      </c>
      <c r="B2354" s="2" t="s">
        <v>290</v>
      </c>
      <c r="C2354" s="2" t="s">
        <v>361</v>
      </c>
    </row>
    <row r="2355" spans="1:3">
      <c r="A2355" s="8">
        <v>101</v>
      </c>
      <c r="B2355" s="2" t="s">
        <v>245</v>
      </c>
      <c r="C2355" s="2" t="s">
        <v>361</v>
      </c>
    </row>
    <row r="2356" spans="1:3">
      <c r="A2356" s="8">
        <v>101</v>
      </c>
      <c r="B2356" s="2" t="s">
        <v>288</v>
      </c>
      <c r="C2356" s="2" t="s">
        <v>233</v>
      </c>
    </row>
    <row r="2357" spans="1:3">
      <c r="A2357" s="8">
        <v>101</v>
      </c>
      <c r="B2357" s="2" t="s">
        <v>297</v>
      </c>
      <c r="C2357" s="2" t="s">
        <v>361</v>
      </c>
    </row>
    <row r="2358" spans="1:3">
      <c r="A2358" s="8">
        <v>101</v>
      </c>
      <c r="B2358" s="2" t="s">
        <v>245</v>
      </c>
      <c r="C2358" s="2" t="s">
        <v>361</v>
      </c>
    </row>
    <row r="2359" spans="1:3">
      <c r="A2359" s="8">
        <v>101</v>
      </c>
      <c r="B2359" s="2" t="s">
        <v>265</v>
      </c>
      <c r="C2359" s="2" t="s">
        <v>361</v>
      </c>
    </row>
    <row r="2360" spans="1:3">
      <c r="A2360" s="8">
        <v>101</v>
      </c>
      <c r="B2360" s="2" t="s">
        <v>286</v>
      </c>
      <c r="C2360" s="2" t="s">
        <v>361</v>
      </c>
    </row>
    <row r="2361" spans="1:3">
      <c r="A2361" s="8">
        <v>101</v>
      </c>
      <c r="B2361" s="2" t="s">
        <v>254</v>
      </c>
      <c r="C2361" s="2" t="s">
        <v>361</v>
      </c>
    </row>
    <row r="2362" spans="1:3">
      <c r="A2362" s="8">
        <v>101</v>
      </c>
      <c r="B2362" s="2" t="s">
        <v>285</v>
      </c>
      <c r="C2362" s="2" t="s">
        <v>361</v>
      </c>
    </row>
    <row r="2363" spans="1:3">
      <c r="A2363" s="8">
        <v>101</v>
      </c>
      <c r="B2363" s="2" t="s">
        <v>286</v>
      </c>
      <c r="C2363" s="2" t="s">
        <v>361</v>
      </c>
    </row>
    <row r="2364" spans="1:3">
      <c r="A2364" s="8">
        <v>101</v>
      </c>
      <c r="B2364" s="2" t="s">
        <v>313</v>
      </c>
      <c r="C2364" s="2" t="s">
        <v>361</v>
      </c>
    </row>
    <row r="2365" spans="1:3">
      <c r="A2365" s="8">
        <v>101</v>
      </c>
      <c r="B2365" s="2" t="s">
        <v>352</v>
      </c>
      <c r="C2365" s="2" t="s">
        <v>233</v>
      </c>
    </row>
    <row r="2366" spans="1:3">
      <c r="A2366" s="8">
        <v>101</v>
      </c>
      <c r="B2366" s="2" t="s">
        <v>273</v>
      </c>
      <c r="C2366" s="2" t="s">
        <v>361</v>
      </c>
    </row>
    <row r="2367" spans="1:3">
      <c r="A2367" s="8">
        <v>101</v>
      </c>
      <c r="B2367" s="2" t="s">
        <v>356</v>
      </c>
      <c r="C2367" s="2" t="s">
        <v>233</v>
      </c>
    </row>
    <row r="2368" spans="1:3">
      <c r="A2368" s="8">
        <v>101</v>
      </c>
      <c r="B2368" s="2" t="s">
        <v>254</v>
      </c>
      <c r="C2368" s="2" t="s">
        <v>361</v>
      </c>
    </row>
    <row r="2369" spans="1:3">
      <c r="A2369" s="8">
        <v>101</v>
      </c>
      <c r="B2369" s="2" t="s">
        <v>285</v>
      </c>
      <c r="C2369" s="2" t="s">
        <v>361</v>
      </c>
    </row>
    <row r="2370" spans="1:3">
      <c r="A2370" s="8">
        <v>101</v>
      </c>
      <c r="B2370" s="2" t="s">
        <v>273</v>
      </c>
      <c r="C2370" s="2" t="s">
        <v>361</v>
      </c>
    </row>
    <row r="2371" spans="1:3">
      <c r="A2371" s="8">
        <v>101</v>
      </c>
      <c r="B2371" s="2" t="s">
        <v>440</v>
      </c>
      <c r="C2371" s="2" t="s">
        <v>233</v>
      </c>
    </row>
    <row r="2372" spans="1:3">
      <c r="A2372" s="8">
        <v>101</v>
      </c>
      <c r="B2372" s="2" t="s">
        <v>274</v>
      </c>
      <c r="C2372" s="2" t="s">
        <v>361</v>
      </c>
    </row>
    <row r="2373" spans="1:3">
      <c r="A2373" s="8">
        <v>101</v>
      </c>
      <c r="B2373" s="2" t="s">
        <v>254</v>
      </c>
      <c r="C2373" s="2" t="s">
        <v>361</v>
      </c>
    </row>
    <row r="2374" spans="1:3">
      <c r="A2374" s="8">
        <v>101</v>
      </c>
      <c r="B2374" s="2" t="s">
        <v>255</v>
      </c>
      <c r="C2374" s="2" t="s">
        <v>361</v>
      </c>
    </row>
    <row r="2375" spans="1:3">
      <c r="A2375" s="8">
        <v>101</v>
      </c>
      <c r="B2375" s="2" t="s">
        <v>286</v>
      </c>
      <c r="C2375" s="2" t="s">
        <v>361</v>
      </c>
    </row>
    <row r="2376" spans="1:3">
      <c r="A2376" s="8">
        <v>101</v>
      </c>
      <c r="B2376" s="2" t="s">
        <v>245</v>
      </c>
      <c r="C2376" s="2" t="s">
        <v>361</v>
      </c>
    </row>
    <row r="2377" spans="1:3">
      <c r="A2377" s="8">
        <v>101</v>
      </c>
      <c r="B2377" s="2" t="s">
        <v>245</v>
      </c>
      <c r="C2377" s="2" t="s">
        <v>361</v>
      </c>
    </row>
    <row r="2378" spans="1:3">
      <c r="A2378" s="8">
        <v>101</v>
      </c>
      <c r="B2378" s="2" t="s">
        <v>248</v>
      </c>
      <c r="C2378" s="2" t="s">
        <v>361</v>
      </c>
    </row>
    <row r="2379" spans="1:3">
      <c r="A2379" s="8">
        <v>101</v>
      </c>
      <c r="B2379" s="2" t="s">
        <v>254</v>
      </c>
      <c r="C2379" s="2" t="s">
        <v>361</v>
      </c>
    </row>
    <row r="2380" spans="1:3">
      <c r="A2380" s="8">
        <v>101</v>
      </c>
      <c r="B2380" s="2" t="s">
        <v>291</v>
      </c>
      <c r="C2380" s="2" t="s">
        <v>361</v>
      </c>
    </row>
    <row r="2381" spans="1:3">
      <c r="A2381" s="8">
        <v>101</v>
      </c>
      <c r="B2381" s="2" t="s">
        <v>329</v>
      </c>
      <c r="C2381" s="2" t="s">
        <v>361</v>
      </c>
    </row>
    <row r="2382" spans="1:3">
      <c r="A2382" s="8">
        <v>101</v>
      </c>
      <c r="B2382" s="2" t="s">
        <v>291</v>
      </c>
      <c r="C2382" s="2" t="s">
        <v>361</v>
      </c>
    </row>
    <row r="2383" spans="1:3">
      <c r="A2383" s="8">
        <v>101</v>
      </c>
      <c r="B2383" s="2" t="s">
        <v>236</v>
      </c>
      <c r="C2383" s="2" t="s">
        <v>361</v>
      </c>
    </row>
    <row r="2384" spans="1:3">
      <c r="A2384" s="8">
        <v>101</v>
      </c>
      <c r="B2384" s="2" t="s">
        <v>326</v>
      </c>
      <c r="C2384" s="2" t="s">
        <v>233</v>
      </c>
    </row>
    <row r="2385" spans="1:3">
      <c r="A2385" s="8">
        <v>101</v>
      </c>
      <c r="B2385" s="2" t="s">
        <v>333</v>
      </c>
      <c r="C2385" s="2" t="s">
        <v>233</v>
      </c>
    </row>
    <row r="2386" spans="1:3">
      <c r="A2386" s="8">
        <v>101</v>
      </c>
      <c r="B2386" s="2" t="s">
        <v>302</v>
      </c>
      <c r="C2386" s="2" t="s">
        <v>233</v>
      </c>
    </row>
    <row r="2387" spans="1:3">
      <c r="A2387" s="8">
        <v>101</v>
      </c>
      <c r="B2387" s="2" t="s">
        <v>295</v>
      </c>
      <c r="C2387" s="2" t="s">
        <v>361</v>
      </c>
    </row>
    <row r="2388" spans="1:3">
      <c r="A2388" s="8">
        <v>101</v>
      </c>
      <c r="B2388" s="2" t="s">
        <v>313</v>
      </c>
      <c r="C2388" s="2" t="s">
        <v>361</v>
      </c>
    </row>
    <row r="2389" spans="1:3">
      <c r="A2389" s="8">
        <v>101</v>
      </c>
      <c r="B2389" s="2" t="s">
        <v>267</v>
      </c>
      <c r="C2389" s="2" t="s">
        <v>361</v>
      </c>
    </row>
    <row r="2390" spans="1:3">
      <c r="A2390" s="8">
        <v>101</v>
      </c>
      <c r="B2390" s="2" t="s">
        <v>285</v>
      </c>
      <c r="C2390" s="2" t="s">
        <v>361</v>
      </c>
    </row>
    <row r="2391" spans="1:3">
      <c r="A2391" s="8">
        <v>101</v>
      </c>
      <c r="B2391" s="2" t="s">
        <v>269</v>
      </c>
      <c r="C2391" s="2" t="s">
        <v>361</v>
      </c>
    </row>
    <row r="2392" spans="1:3">
      <c r="A2392" s="8">
        <v>101</v>
      </c>
      <c r="B2392" s="2" t="s">
        <v>471</v>
      </c>
      <c r="C2392" s="2" t="s">
        <v>233</v>
      </c>
    </row>
    <row r="2393" spans="1:3">
      <c r="A2393" s="8">
        <v>101</v>
      </c>
      <c r="B2393" s="2" t="s">
        <v>286</v>
      </c>
      <c r="C2393" s="2" t="s">
        <v>361</v>
      </c>
    </row>
    <row r="2394" spans="1:3">
      <c r="A2394" s="8">
        <v>101</v>
      </c>
      <c r="B2394" s="2" t="s">
        <v>394</v>
      </c>
      <c r="C2394" s="2" t="s">
        <v>361</v>
      </c>
    </row>
    <row r="2395" spans="1:3">
      <c r="A2395" s="8">
        <v>101</v>
      </c>
      <c r="B2395" s="2" t="s">
        <v>277</v>
      </c>
      <c r="C2395" s="2" t="s">
        <v>361</v>
      </c>
    </row>
    <row r="2396" spans="1:3">
      <c r="A2396" s="8">
        <v>101</v>
      </c>
      <c r="B2396" s="2" t="s">
        <v>254</v>
      </c>
      <c r="C2396" s="2" t="s">
        <v>361</v>
      </c>
    </row>
    <row r="2397" spans="1:3">
      <c r="A2397" s="8">
        <v>101</v>
      </c>
      <c r="B2397" s="2" t="s">
        <v>245</v>
      </c>
      <c r="C2397" s="2" t="s">
        <v>233</v>
      </c>
    </row>
    <row r="2398" spans="1:3">
      <c r="A2398" s="8">
        <v>101</v>
      </c>
      <c r="B2398" s="2" t="s">
        <v>273</v>
      </c>
      <c r="C2398" s="2" t="s">
        <v>361</v>
      </c>
    </row>
    <row r="2399" spans="1:3">
      <c r="A2399" s="8">
        <v>101</v>
      </c>
      <c r="B2399" s="2" t="s">
        <v>267</v>
      </c>
      <c r="C2399" s="2" t="s">
        <v>361</v>
      </c>
    </row>
    <row r="2400" spans="1:3">
      <c r="A2400" s="8">
        <v>101</v>
      </c>
      <c r="B2400" s="2" t="s">
        <v>262</v>
      </c>
      <c r="C2400" s="2" t="s">
        <v>233</v>
      </c>
    </row>
    <row r="2401" spans="1:3">
      <c r="A2401" s="8">
        <v>101</v>
      </c>
      <c r="B2401" s="2" t="s">
        <v>245</v>
      </c>
      <c r="C2401" s="2" t="s">
        <v>361</v>
      </c>
    </row>
    <row r="2402" spans="1:3">
      <c r="A2402" s="8">
        <v>101</v>
      </c>
      <c r="B2402" s="2" t="s">
        <v>241</v>
      </c>
      <c r="C2402" s="2" t="s">
        <v>361</v>
      </c>
    </row>
    <row r="2403" spans="1:3">
      <c r="A2403" s="8">
        <v>101</v>
      </c>
      <c r="B2403" s="2" t="s">
        <v>248</v>
      </c>
      <c r="C2403" s="2" t="s">
        <v>361</v>
      </c>
    </row>
    <row r="2404" spans="1:3">
      <c r="A2404" s="8">
        <v>101</v>
      </c>
      <c r="B2404" s="2" t="s">
        <v>360</v>
      </c>
      <c r="C2404" s="2" t="s">
        <v>361</v>
      </c>
    </row>
    <row r="2405" spans="1:3">
      <c r="A2405" s="8">
        <v>101</v>
      </c>
      <c r="B2405" s="2" t="s">
        <v>265</v>
      </c>
      <c r="C2405" s="2" t="s">
        <v>361</v>
      </c>
    </row>
    <row r="2406" spans="1:3">
      <c r="A2406" s="8">
        <v>101</v>
      </c>
      <c r="B2406" s="2" t="s">
        <v>289</v>
      </c>
      <c r="C2406" s="2" t="s">
        <v>361</v>
      </c>
    </row>
    <row r="2407" spans="1:3">
      <c r="A2407" s="8">
        <v>101</v>
      </c>
      <c r="B2407" s="2" t="s">
        <v>589</v>
      </c>
      <c r="C2407" s="2" t="s">
        <v>233</v>
      </c>
    </row>
    <row r="2408" spans="1:3">
      <c r="A2408" s="8">
        <v>101</v>
      </c>
      <c r="B2408" s="2" t="s">
        <v>257</v>
      </c>
      <c r="C2408" s="2" t="s">
        <v>361</v>
      </c>
    </row>
    <row r="2409" spans="1:3">
      <c r="A2409" s="8">
        <v>101</v>
      </c>
      <c r="B2409" s="2" t="s">
        <v>254</v>
      </c>
      <c r="C2409" s="2" t="s">
        <v>361</v>
      </c>
    </row>
    <row r="2410" spans="1:3">
      <c r="A2410" s="8">
        <v>101</v>
      </c>
      <c r="B2410" s="2" t="s">
        <v>248</v>
      </c>
      <c r="C2410" s="2" t="s">
        <v>361</v>
      </c>
    </row>
    <row r="2411" spans="1:3">
      <c r="A2411" s="8">
        <v>101</v>
      </c>
      <c r="B2411" s="2" t="s">
        <v>286</v>
      </c>
      <c r="C2411" s="2" t="s">
        <v>361</v>
      </c>
    </row>
    <row r="2412" spans="1:3">
      <c r="A2412" s="8">
        <v>101</v>
      </c>
      <c r="B2412" s="2" t="s">
        <v>265</v>
      </c>
      <c r="C2412" s="2" t="s">
        <v>361</v>
      </c>
    </row>
    <row r="2413" spans="1:3">
      <c r="A2413" s="8">
        <v>101</v>
      </c>
      <c r="B2413" s="2" t="s">
        <v>254</v>
      </c>
      <c r="C2413" s="2" t="s">
        <v>361</v>
      </c>
    </row>
    <row r="2414" spans="1:3">
      <c r="A2414" s="8">
        <v>101</v>
      </c>
      <c r="B2414" s="2" t="s">
        <v>254</v>
      </c>
      <c r="C2414" s="2" t="s">
        <v>361</v>
      </c>
    </row>
    <row r="2415" spans="1:3">
      <c r="A2415" s="8">
        <v>101</v>
      </c>
      <c r="B2415" s="2" t="s">
        <v>296</v>
      </c>
      <c r="C2415" s="2" t="s">
        <v>361</v>
      </c>
    </row>
    <row r="2416" spans="1:3">
      <c r="A2416" s="8">
        <v>101</v>
      </c>
      <c r="B2416" s="2" t="s">
        <v>285</v>
      </c>
      <c r="C2416" s="2" t="s">
        <v>233</v>
      </c>
    </row>
    <row r="2417" spans="1:3">
      <c r="A2417" s="8">
        <v>101</v>
      </c>
      <c r="B2417" s="2" t="s">
        <v>528</v>
      </c>
      <c r="C2417" s="2" t="s">
        <v>233</v>
      </c>
    </row>
    <row r="2418" spans="1:3">
      <c r="A2418" s="8">
        <v>101</v>
      </c>
      <c r="B2418" s="2" t="s">
        <v>293</v>
      </c>
      <c r="C2418" s="2" t="s">
        <v>361</v>
      </c>
    </row>
    <row r="2419" spans="1:3">
      <c r="A2419" s="8">
        <v>101</v>
      </c>
      <c r="B2419" s="2" t="s">
        <v>329</v>
      </c>
      <c r="C2419" s="2" t="s">
        <v>233</v>
      </c>
    </row>
    <row r="2420" spans="1:3">
      <c r="A2420" s="8">
        <v>101</v>
      </c>
      <c r="B2420" s="2" t="s">
        <v>303</v>
      </c>
      <c r="C2420" s="2" t="s">
        <v>233</v>
      </c>
    </row>
    <row r="2421" spans="1:3">
      <c r="A2421" s="8">
        <v>101</v>
      </c>
      <c r="B2421" s="2" t="s">
        <v>248</v>
      </c>
      <c r="C2421" s="2" t="s">
        <v>233</v>
      </c>
    </row>
    <row r="2422" spans="1:3">
      <c r="A2422" s="8">
        <v>101</v>
      </c>
      <c r="B2422" s="2" t="s">
        <v>286</v>
      </c>
      <c r="C2422" s="2" t="s">
        <v>361</v>
      </c>
    </row>
    <row r="2423" spans="1:3">
      <c r="A2423" s="8">
        <v>101</v>
      </c>
      <c r="B2423" s="2" t="s">
        <v>326</v>
      </c>
      <c r="C2423" s="2" t="s">
        <v>361</v>
      </c>
    </row>
    <row r="2424" spans="1:3">
      <c r="A2424" s="8">
        <v>101</v>
      </c>
      <c r="B2424" s="2" t="s">
        <v>517</v>
      </c>
      <c r="C2424" s="2" t="s">
        <v>361</v>
      </c>
    </row>
    <row r="2425" spans="1:3">
      <c r="A2425" s="8">
        <v>101</v>
      </c>
      <c r="B2425" s="2" t="s">
        <v>295</v>
      </c>
      <c r="C2425" s="2" t="s">
        <v>361</v>
      </c>
    </row>
    <row r="2426" spans="1:3">
      <c r="A2426" s="8">
        <v>101</v>
      </c>
      <c r="B2426" s="2" t="s">
        <v>260</v>
      </c>
      <c r="C2426" s="2" t="s">
        <v>233</v>
      </c>
    </row>
    <row r="2427" spans="1:3">
      <c r="A2427" s="8">
        <v>101</v>
      </c>
      <c r="B2427" s="2" t="s">
        <v>583</v>
      </c>
      <c r="C2427" s="2" t="s">
        <v>361</v>
      </c>
    </row>
    <row r="2428" spans="1:3">
      <c r="A2428" s="8">
        <v>101</v>
      </c>
      <c r="B2428" s="2" t="s">
        <v>245</v>
      </c>
      <c r="C2428" s="2" t="s">
        <v>361</v>
      </c>
    </row>
    <row r="2429" spans="1:3">
      <c r="A2429" s="8">
        <v>101</v>
      </c>
      <c r="B2429" s="2" t="s">
        <v>239</v>
      </c>
      <c r="C2429" s="2" t="s">
        <v>233</v>
      </c>
    </row>
    <row r="2430" spans="1:3">
      <c r="A2430" s="8">
        <v>101</v>
      </c>
      <c r="B2430" s="2" t="s">
        <v>245</v>
      </c>
      <c r="C2430" s="2" t="s">
        <v>361</v>
      </c>
    </row>
    <row r="2431" spans="1:3">
      <c r="A2431" s="8">
        <v>101</v>
      </c>
      <c r="B2431" s="2" t="s">
        <v>254</v>
      </c>
      <c r="C2431" s="2" t="s">
        <v>361</v>
      </c>
    </row>
    <row r="2432" spans="1:3">
      <c r="A2432" s="8">
        <v>101</v>
      </c>
      <c r="B2432" s="2" t="s">
        <v>267</v>
      </c>
      <c r="C2432" s="2" t="s">
        <v>361</v>
      </c>
    </row>
    <row r="2433" spans="1:3">
      <c r="A2433" s="8">
        <v>101</v>
      </c>
      <c r="B2433" s="2" t="s">
        <v>587</v>
      </c>
      <c r="C2433" s="2" t="s">
        <v>361</v>
      </c>
    </row>
    <row r="2434" spans="1:3">
      <c r="A2434" s="8">
        <v>101</v>
      </c>
      <c r="B2434" s="2" t="s">
        <v>245</v>
      </c>
      <c r="C2434" s="2" t="s">
        <v>233</v>
      </c>
    </row>
    <row r="2435" spans="1:3">
      <c r="A2435" s="8">
        <v>101</v>
      </c>
      <c r="B2435" s="2" t="s">
        <v>395</v>
      </c>
      <c r="C2435" s="2" t="s">
        <v>233</v>
      </c>
    </row>
    <row r="2436" spans="1:3">
      <c r="A2436" s="8">
        <v>101</v>
      </c>
      <c r="B2436" s="2" t="s">
        <v>300</v>
      </c>
      <c r="C2436" s="2" t="s">
        <v>233</v>
      </c>
    </row>
    <row r="2437" spans="1:3">
      <c r="A2437" s="8">
        <v>101</v>
      </c>
      <c r="B2437" s="2" t="s">
        <v>590</v>
      </c>
      <c r="C2437" s="2" t="s">
        <v>361</v>
      </c>
    </row>
    <row r="2438" spans="1:3">
      <c r="A2438" s="8">
        <v>101</v>
      </c>
      <c r="B2438" s="2" t="s">
        <v>245</v>
      </c>
      <c r="C2438" s="2" t="s">
        <v>361</v>
      </c>
    </row>
    <row r="2439" spans="1:3">
      <c r="A2439" s="8">
        <v>101</v>
      </c>
      <c r="B2439" s="2" t="s">
        <v>248</v>
      </c>
      <c r="C2439" s="2" t="s">
        <v>361</v>
      </c>
    </row>
    <row r="2440" spans="1:3">
      <c r="A2440" s="8">
        <v>101</v>
      </c>
      <c r="B2440" s="2" t="s">
        <v>290</v>
      </c>
      <c r="C2440" s="2" t="s">
        <v>361</v>
      </c>
    </row>
    <row r="2441" spans="1:3">
      <c r="A2441" s="8">
        <v>101</v>
      </c>
      <c r="B2441" s="2" t="s">
        <v>295</v>
      </c>
      <c r="C2441" s="2" t="s">
        <v>361</v>
      </c>
    </row>
    <row r="2442" spans="1:3">
      <c r="A2442" s="8">
        <v>101</v>
      </c>
      <c r="B2442" s="2" t="s">
        <v>269</v>
      </c>
      <c r="C2442" s="2" t="s">
        <v>361</v>
      </c>
    </row>
    <row r="2443" spans="1:3">
      <c r="A2443" s="8">
        <v>101</v>
      </c>
      <c r="B2443" s="2" t="s">
        <v>516</v>
      </c>
      <c r="C2443" s="2" t="s">
        <v>361</v>
      </c>
    </row>
    <row r="2444" spans="1:3">
      <c r="A2444" s="8">
        <v>101</v>
      </c>
      <c r="B2444" s="2" t="s">
        <v>262</v>
      </c>
      <c r="C2444" s="2" t="s">
        <v>233</v>
      </c>
    </row>
    <row r="2445" spans="1:3">
      <c r="A2445" s="8">
        <v>101</v>
      </c>
      <c r="B2445" s="2" t="s">
        <v>279</v>
      </c>
      <c r="C2445" s="2" t="s">
        <v>361</v>
      </c>
    </row>
    <row r="2446" spans="1:3">
      <c r="A2446" s="8">
        <v>101</v>
      </c>
      <c r="B2446" s="2" t="s">
        <v>249</v>
      </c>
      <c r="C2446" s="2" t="s">
        <v>361</v>
      </c>
    </row>
    <row r="2447" spans="1:3">
      <c r="A2447" s="8">
        <v>101</v>
      </c>
      <c r="B2447" s="2" t="s">
        <v>265</v>
      </c>
      <c r="C2447" s="2" t="s">
        <v>361</v>
      </c>
    </row>
    <row r="2448" spans="1:3">
      <c r="A2448" s="8">
        <v>101</v>
      </c>
      <c r="B2448" s="2" t="s">
        <v>245</v>
      </c>
      <c r="C2448" s="2" t="s">
        <v>361</v>
      </c>
    </row>
    <row r="2449" spans="1:3">
      <c r="A2449" s="8">
        <v>101</v>
      </c>
      <c r="B2449" s="2" t="s">
        <v>265</v>
      </c>
      <c r="C2449" s="2" t="s">
        <v>361</v>
      </c>
    </row>
    <row r="2450" spans="1:3">
      <c r="A2450" s="8">
        <v>101</v>
      </c>
      <c r="B2450" s="2" t="s">
        <v>244</v>
      </c>
      <c r="C2450" s="2" t="s">
        <v>233</v>
      </c>
    </row>
    <row r="2451" spans="1:3">
      <c r="A2451" s="8">
        <v>101</v>
      </c>
      <c r="B2451" s="2" t="s">
        <v>577</v>
      </c>
      <c r="C2451" s="2" t="s">
        <v>233</v>
      </c>
    </row>
    <row r="2452" spans="1:3">
      <c r="A2452" s="8">
        <v>101</v>
      </c>
      <c r="B2452" s="2" t="s">
        <v>262</v>
      </c>
      <c r="C2452" s="2" t="s">
        <v>361</v>
      </c>
    </row>
    <row r="2453" spans="1:3">
      <c r="A2453" s="8">
        <v>101</v>
      </c>
      <c r="B2453" s="2" t="s">
        <v>244</v>
      </c>
      <c r="C2453" s="2" t="s">
        <v>361</v>
      </c>
    </row>
    <row r="2454" spans="1:3">
      <c r="A2454" s="8">
        <v>101</v>
      </c>
      <c r="B2454" s="2" t="s">
        <v>313</v>
      </c>
      <c r="C2454" s="2" t="s">
        <v>233</v>
      </c>
    </row>
    <row r="2455" spans="1:3">
      <c r="A2455" s="8">
        <v>101</v>
      </c>
      <c r="B2455" s="2" t="s">
        <v>232</v>
      </c>
      <c r="C2455" s="2" t="s">
        <v>233</v>
      </c>
    </row>
    <row r="2456" spans="1:3">
      <c r="A2456" s="8">
        <v>101</v>
      </c>
      <c r="B2456" s="2" t="s">
        <v>327</v>
      </c>
      <c r="C2456" s="2" t="s">
        <v>233</v>
      </c>
    </row>
    <row r="2457" spans="1:3">
      <c r="A2457" s="8">
        <v>101</v>
      </c>
      <c r="B2457" s="2" t="s">
        <v>370</v>
      </c>
      <c r="C2457" s="2" t="s">
        <v>233</v>
      </c>
    </row>
    <row r="2458" spans="1:3">
      <c r="A2458" s="8">
        <v>101</v>
      </c>
      <c r="B2458" s="2" t="s">
        <v>339</v>
      </c>
      <c r="C2458" s="2" t="s">
        <v>233</v>
      </c>
    </row>
    <row r="2459" spans="1:3">
      <c r="A2459" s="8">
        <v>101</v>
      </c>
      <c r="B2459" s="2" t="s">
        <v>245</v>
      </c>
      <c r="C2459" s="2" t="s">
        <v>233</v>
      </c>
    </row>
    <row r="2460" spans="1:3">
      <c r="A2460" s="8">
        <v>101</v>
      </c>
      <c r="B2460" s="2" t="s">
        <v>340</v>
      </c>
      <c r="C2460" s="2" t="s">
        <v>233</v>
      </c>
    </row>
    <row r="2461" spans="1:3">
      <c r="A2461" s="8">
        <v>101</v>
      </c>
      <c r="B2461" s="2" t="s">
        <v>440</v>
      </c>
      <c r="C2461" s="2" t="s">
        <v>233</v>
      </c>
    </row>
    <row r="2462" spans="1:3">
      <c r="A2462" s="8">
        <v>101</v>
      </c>
      <c r="B2462" s="2" t="s">
        <v>283</v>
      </c>
      <c r="C2462" s="2" t="s">
        <v>233</v>
      </c>
    </row>
    <row r="2463" spans="1:3">
      <c r="A2463" s="8">
        <v>101</v>
      </c>
      <c r="B2463" s="2" t="s">
        <v>329</v>
      </c>
      <c r="C2463" s="2" t="s">
        <v>233</v>
      </c>
    </row>
    <row r="2464" spans="1:3">
      <c r="A2464" s="8">
        <v>101</v>
      </c>
      <c r="B2464" s="2" t="s">
        <v>269</v>
      </c>
      <c r="C2464" s="2" t="s">
        <v>233</v>
      </c>
    </row>
    <row r="2465" spans="1:3">
      <c r="A2465" s="8">
        <v>101</v>
      </c>
      <c r="B2465" s="2" t="s">
        <v>591</v>
      </c>
      <c r="C2465" s="2" t="s">
        <v>233</v>
      </c>
    </row>
    <row r="2466" spans="1:3">
      <c r="A2466" s="8">
        <v>101</v>
      </c>
      <c r="B2466" s="2" t="s">
        <v>249</v>
      </c>
      <c r="C2466" s="2" t="s">
        <v>361</v>
      </c>
    </row>
    <row r="2467" spans="1:3">
      <c r="A2467" s="8">
        <v>101</v>
      </c>
      <c r="B2467" s="2" t="s">
        <v>251</v>
      </c>
      <c r="C2467" s="2" t="s">
        <v>361</v>
      </c>
    </row>
    <row r="2468" spans="1:3">
      <c r="A2468" s="8">
        <v>101</v>
      </c>
      <c r="B2468" s="2" t="s">
        <v>353</v>
      </c>
      <c r="C2468" s="2" t="s">
        <v>233</v>
      </c>
    </row>
    <row r="2469" spans="1:3">
      <c r="A2469" s="8">
        <v>101</v>
      </c>
      <c r="B2469" s="2" t="s">
        <v>395</v>
      </c>
      <c r="C2469" s="2" t="s">
        <v>233</v>
      </c>
    </row>
    <row r="2470" spans="1:3">
      <c r="A2470" s="8">
        <v>101</v>
      </c>
      <c r="B2470" s="2" t="s">
        <v>248</v>
      </c>
      <c r="C2470" s="2" t="s">
        <v>233</v>
      </c>
    </row>
    <row r="2471" spans="1:3">
      <c r="A2471" s="8">
        <v>101</v>
      </c>
      <c r="B2471" s="2" t="s">
        <v>256</v>
      </c>
      <c r="C2471" s="2" t="s">
        <v>361</v>
      </c>
    </row>
    <row r="2472" spans="1:3">
      <c r="A2472" s="8">
        <v>101</v>
      </c>
      <c r="B2472" s="2" t="s">
        <v>240</v>
      </c>
      <c r="C2472" s="2" t="s">
        <v>233</v>
      </c>
    </row>
    <row r="2473" spans="1:3">
      <c r="A2473" s="8">
        <v>101</v>
      </c>
      <c r="B2473" s="2" t="s">
        <v>592</v>
      </c>
      <c r="C2473" s="2" t="s">
        <v>233</v>
      </c>
    </row>
    <row r="2474" spans="1:3">
      <c r="A2474" s="8">
        <v>101</v>
      </c>
      <c r="B2474" s="2" t="s">
        <v>286</v>
      </c>
      <c r="C2474" s="2" t="s">
        <v>233</v>
      </c>
    </row>
    <row r="2475" spans="1:3">
      <c r="A2475" s="8">
        <v>101</v>
      </c>
      <c r="B2475" s="2" t="s">
        <v>510</v>
      </c>
      <c r="C2475" s="2" t="s">
        <v>233</v>
      </c>
    </row>
    <row r="2476" spans="1:3">
      <c r="A2476" s="8">
        <v>101</v>
      </c>
      <c r="B2476" s="2" t="s">
        <v>357</v>
      </c>
      <c r="C2476" s="2" t="s">
        <v>233</v>
      </c>
    </row>
    <row r="2477" spans="1:3">
      <c r="A2477" s="8">
        <v>101</v>
      </c>
      <c r="B2477" s="2" t="s">
        <v>238</v>
      </c>
      <c r="C2477" s="2" t="s">
        <v>233</v>
      </c>
    </row>
    <row r="2478" spans="1:3">
      <c r="A2478" s="8">
        <v>101</v>
      </c>
      <c r="B2478" s="2" t="s">
        <v>265</v>
      </c>
      <c r="C2478" s="2" t="s">
        <v>233</v>
      </c>
    </row>
    <row r="2479" spans="1:3">
      <c r="A2479" s="8">
        <v>101</v>
      </c>
      <c r="B2479" s="2" t="s">
        <v>254</v>
      </c>
      <c r="C2479" s="2" t="s">
        <v>233</v>
      </c>
    </row>
    <row r="2480" spans="1:3">
      <c r="A2480" s="8">
        <v>101</v>
      </c>
      <c r="B2480" s="2" t="s">
        <v>246</v>
      </c>
      <c r="C2480" s="2" t="s">
        <v>233</v>
      </c>
    </row>
    <row r="2481" spans="1:3">
      <c r="A2481" s="8">
        <v>101</v>
      </c>
      <c r="B2481" s="2" t="s">
        <v>313</v>
      </c>
      <c r="C2481" s="2" t="s">
        <v>233</v>
      </c>
    </row>
    <row r="2482" spans="1:3">
      <c r="A2482" s="8">
        <v>101</v>
      </c>
      <c r="B2482" s="2" t="s">
        <v>245</v>
      </c>
      <c r="C2482" s="2" t="s">
        <v>233</v>
      </c>
    </row>
    <row r="2483" spans="1:3">
      <c r="A2483" s="8">
        <v>101</v>
      </c>
      <c r="B2483" s="2" t="s">
        <v>334</v>
      </c>
      <c r="C2483" s="2" t="s">
        <v>233</v>
      </c>
    </row>
    <row r="2484" spans="1:3">
      <c r="A2484" s="8">
        <v>101</v>
      </c>
      <c r="B2484" s="2" t="s">
        <v>359</v>
      </c>
      <c r="C2484" s="2" t="s">
        <v>361</v>
      </c>
    </row>
    <row r="2485" spans="1:3">
      <c r="A2485" s="8">
        <v>101</v>
      </c>
      <c r="B2485" s="2" t="s">
        <v>254</v>
      </c>
      <c r="C2485" s="2" t="s">
        <v>361</v>
      </c>
    </row>
    <row r="2486" spans="1:3">
      <c r="A2486" s="8">
        <v>101</v>
      </c>
      <c r="B2486" s="2" t="s">
        <v>239</v>
      </c>
      <c r="C2486" s="2" t="s">
        <v>233</v>
      </c>
    </row>
    <row r="2487" spans="1:3">
      <c r="A2487" s="8">
        <v>101</v>
      </c>
      <c r="B2487" s="2" t="s">
        <v>301</v>
      </c>
      <c r="C2487" s="2" t="s">
        <v>233</v>
      </c>
    </row>
    <row r="2488" spans="1:3">
      <c r="A2488" s="8">
        <v>101</v>
      </c>
      <c r="B2488" s="2" t="s">
        <v>319</v>
      </c>
      <c r="C2488" s="2" t="s">
        <v>233</v>
      </c>
    </row>
    <row r="2489" spans="1:3">
      <c r="A2489" s="8">
        <v>101</v>
      </c>
      <c r="B2489" s="2" t="s">
        <v>260</v>
      </c>
      <c r="C2489" s="2" t="s">
        <v>233</v>
      </c>
    </row>
    <row r="2490" spans="1:3">
      <c r="A2490" s="8">
        <v>101</v>
      </c>
      <c r="B2490" s="2" t="s">
        <v>248</v>
      </c>
      <c r="C2490" s="2" t="s">
        <v>233</v>
      </c>
    </row>
    <row r="2491" spans="1:3">
      <c r="A2491" s="8">
        <v>101</v>
      </c>
      <c r="B2491" s="2" t="s">
        <v>285</v>
      </c>
      <c r="C2491" s="2" t="s">
        <v>361</v>
      </c>
    </row>
    <row r="2492" spans="1:3">
      <c r="A2492" s="8">
        <v>101</v>
      </c>
      <c r="B2492" s="2" t="s">
        <v>265</v>
      </c>
      <c r="C2492" s="2" t="s">
        <v>361</v>
      </c>
    </row>
    <row r="2493" spans="1:3">
      <c r="A2493" s="8">
        <v>101</v>
      </c>
      <c r="B2493" s="2" t="s">
        <v>245</v>
      </c>
      <c r="C2493" s="2" t="s">
        <v>361</v>
      </c>
    </row>
    <row r="2494" spans="1:3">
      <c r="A2494" s="8">
        <v>101</v>
      </c>
      <c r="B2494" s="2" t="s">
        <v>593</v>
      </c>
      <c r="C2494" s="2" t="s">
        <v>233</v>
      </c>
    </row>
    <row r="2495" spans="1:3">
      <c r="A2495" s="8">
        <v>101</v>
      </c>
      <c r="B2495" s="2" t="s">
        <v>298</v>
      </c>
      <c r="C2495" s="2" t="s">
        <v>233</v>
      </c>
    </row>
    <row r="2496" spans="1:3">
      <c r="A2496" s="8">
        <v>101</v>
      </c>
      <c r="B2496" s="2" t="s">
        <v>295</v>
      </c>
      <c r="C2496" s="2" t="s">
        <v>233</v>
      </c>
    </row>
    <row r="2497" spans="1:3">
      <c r="A2497" s="8">
        <v>101</v>
      </c>
      <c r="B2497" s="2" t="s">
        <v>307</v>
      </c>
      <c r="C2497" s="2" t="s">
        <v>233</v>
      </c>
    </row>
    <row r="2498" spans="1:3">
      <c r="A2498" s="8">
        <v>101</v>
      </c>
      <c r="B2498" s="2" t="s">
        <v>267</v>
      </c>
      <c r="C2498" s="2" t="s">
        <v>361</v>
      </c>
    </row>
    <row r="2499" spans="1:3">
      <c r="A2499" s="8">
        <v>101</v>
      </c>
      <c r="B2499" s="2" t="s">
        <v>295</v>
      </c>
      <c r="C2499" s="2" t="s">
        <v>361</v>
      </c>
    </row>
    <row r="2500" spans="1:3">
      <c r="A2500" s="8">
        <v>101</v>
      </c>
      <c r="B2500" s="2" t="s">
        <v>313</v>
      </c>
      <c r="C2500" s="2" t="s">
        <v>233</v>
      </c>
    </row>
    <row r="2501" spans="1:3">
      <c r="A2501" s="8">
        <v>101</v>
      </c>
      <c r="B2501" s="2" t="s">
        <v>313</v>
      </c>
      <c r="C2501" s="2" t="s">
        <v>361</v>
      </c>
    </row>
    <row r="2502" spans="1:3">
      <c r="A2502" s="8">
        <v>101</v>
      </c>
      <c r="B2502" s="2" t="s">
        <v>263</v>
      </c>
      <c r="C2502" s="2" t="s">
        <v>361</v>
      </c>
    </row>
    <row r="2503" spans="1:3">
      <c r="A2503" s="8">
        <v>101</v>
      </c>
      <c r="B2503" s="2" t="s">
        <v>286</v>
      </c>
      <c r="C2503" s="2" t="s">
        <v>361</v>
      </c>
    </row>
    <row r="2504" spans="1:3">
      <c r="A2504" s="8">
        <v>101</v>
      </c>
      <c r="B2504" s="2" t="s">
        <v>247</v>
      </c>
      <c r="C2504" s="2" t="s">
        <v>233</v>
      </c>
    </row>
    <row r="2505" spans="1:3">
      <c r="A2505" s="8">
        <v>101</v>
      </c>
      <c r="B2505" s="2" t="s">
        <v>297</v>
      </c>
      <c r="C2505" s="2" t="s">
        <v>233</v>
      </c>
    </row>
    <row r="2506" spans="1:3">
      <c r="A2506" s="8">
        <v>101</v>
      </c>
      <c r="B2506" s="2" t="s">
        <v>297</v>
      </c>
      <c r="C2506" s="2" t="s">
        <v>361</v>
      </c>
    </row>
    <row r="2507" spans="1:3">
      <c r="A2507" s="8">
        <v>101</v>
      </c>
      <c r="B2507" s="2" t="s">
        <v>265</v>
      </c>
      <c r="C2507" s="2" t="s">
        <v>233</v>
      </c>
    </row>
    <row r="2508" spans="1:3">
      <c r="A2508" s="8">
        <v>101</v>
      </c>
      <c r="B2508" s="2" t="s">
        <v>285</v>
      </c>
      <c r="C2508" s="2" t="s">
        <v>361</v>
      </c>
    </row>
    <row r="2509" spans="1:3">
      <c r="A2509" s="8">
        <v>101</v>
      </c>
      <c r="B2509" s="2" t="s">
        <v>267</v>
      </c>
      <c r="C2509" s="2" t="s">
        <v>361</v>
      </c>
    </row>
    <row r="2510" spans="1:3">
      <c r="A2510" s="8">
        <v>101</v>
      </c>
      <c r="B2510" s="2" t="s">
        <v>260</v>
      </c>
      <c r="C2510" s="2" t="s">
        <v>233</v>
      </c>
    </row>
    <row r="2511" spans="1:3">
      <c r="A2511" s="8">
        <v>101</v>
      </c>
      <c r="B2511" s="2" t="s">
        <v>313</v>
      </c>
      <c r="C2511" s="2" t="s">
        <v>233</v>
      </c>
    </row>
    <row r="2512" spans="1:3">
      <c r="A2512" s="8">
        <v>101</v>
      </c>
      <c r="B2512" s="2" t="s">
        <v>248</v>
      </c>
      <c r="C2512" s="2" t="s">
        <v>233</v>
      </c>
    </row>
    <row r="2513" spans="1:3">
      <c r="A2513" s="8">
        <v>101</v>
      </c>
      <c r="B2513" s="2" t="s">
        <v>340</v>
      </c>
      <c r="C2513" s="2" t="s">
        <v>233</v>
      </c>
    </row>
    <row r="2514" spans="1:3">
      <c r="A2514" s="8">
        <v>101</v>
      </c>
      <c r="B2514" s="2" t="s">
        <v>245</v>
      </c>
      <c r="C2514" s="2" t="s">
        <v>233</v>
      </c>
    </row>
    <row r="2515" spans="1:3">
      <c r="A2515" s="8">
        <v>101</v>
      </c>
      <c r="B2515" s="2" t="s">
        <v>307</v>
      </c>
      <c r="C2515" s="2" t="s">
        <v>233</v>
      </c>
    </row>
    <row r="2516" spans="1:3">
      <c r="A2516" s="8">
        <v>101</v>
      </c>
      <c r="B2516" s="2" t="s">
        <v>286</v>
      </c>
      <c r="C2516" s="2" t="s">
        <v>361</v>
      </c>
    </row>
    <row r="2517" spans="1:3">
      <c r="A2517" s="8">
        <v>101</v>
      </c>
      <c r="B2517" s="2" t="s">
        <v>265</v>
      </c>
      <c r="C2517" s="2" t="s">
        <v>361</v>
      </c>
    </row>
    <row r="2518" spans="1:3">
      <c r="A2518" s="8">
        <v>101</v>
      </c>
      <c r="B2518" s="2" t="s">
        <v>241</v>
      </c>
      <c r="C2518" s="2" t="s">
        <v>361</v>
      </c>
    </row>
    <row r="2519" spans="1:3">
      <c r="A2519" s="8">
        <v>101</v>
      </c>
      <c r="B2519" s="2" t="s">
        <v>257</v>
      </c>
      <c r="C2519" s="2" t="s">
        <v>361</v>
      </c>
    </row>
    <row r="2520" spans="1:3">
      <c r="A2520" s="8">
        <v>101</v>
      </c>
      <c r="B2520" s="2" t="s">
        <v>264</v>
      </c>
      <c r="C2520" s="2" t="s">
        <v>361</v>
      </c>
    </row>
    <row r="2521" spans="1:3">
      <c r="A2521" s="8">
        <v>101</v>
      </c>
      <c r="B2521" s="2" t="s">
        <v>285</v>
      </c>
      <c r="C2521" s="2" t="s">
        <v>233</v>
      </c>
    </row>
    <row r="2522" spans="1:3">
      <c r="A2522" s="8">
        <v>101</v>
      </c>
      <c r="B2522" s="2" t="s">
        <v>355</v>
      </c>
      <c r="C2522" s="2" t="s">
        <v>233</v>
      </c>
    </row>
    <row r="2523" spans="1:3">
      <c r="A2523" s="8">
        <v>101</v>
      </c>
      <c r="B2523" s="2" t="s">
        <v>491</v>
      </c>
      <c r="C2523" s="2" t="s">
        <v>233</v>
      </c>
    </row>
    <row r="2524" spans="1:3">
      <c r="A2524" s="8">
        <v>101</v>
      </c>
      <c r="B2524" s="2" t="s">
        <v>274</v>
      </c>
      <c r="C2524" s="2" t="s">
        <v>361</v>
      </c>
    </row>
    <row r="2525" spans="1:3">
      <c r="A2525" s="8">
        <v>101</v>
      </c>
      <c r="B2525" s="2" t="s">
        <v>255</v>
      </c>
      <c r="C2525" s="2" t="s">
        <v>361</v>
      </c>
    </row>
    <row r="2526" spans="1:3">
      <c r="A2526" s="8">
        <v>101</v>
      </c>
      <c r="B2526" s="2" t="s">
        <v>263</v>
      </c>
      <c r="C2526" s="2" t="s">
        <v>233</v>
      </c>
    </row>
    <row r="2527" spans="1:3">
      <c r="A2527" s="8">
        <v>101</v>
      </c>
      <c r="B2527" s="2" t="s">
        <v>246</v>
      </c>
      <c r="C2527" s="2" t="s">
        <v>361</v>
      </c>
    </row>
    <row r="2528" spans="1:3">
      <c r="A2528" s="8">
        <v>101</v>
      </c>
      <c r="B2528" s="2" t="s">
        <v>254</v>
      </c>
      <c r="C2528" s="2" t="s">
        <v>233</v>
      </c>
    </row>
    <row r="2529" spans="1:3">
      <c r="A2529" s="8">
        <v>101</v>
      </c>
      <c r="B2529" s="2" t="s">
        <v>286</v>
      </c>
      <c r="C2529" s="2" t="s">
        <v>361</v>
      </c>
    </row>
    <row r="2530" spans="1:3">
      <c r="A2530" s="8">
        <v>101</v>
      </c>
      <c r="B2530" s="2" t="s">
        <v>285</v>
      </c>
      <c r="C2530" s="2" t="s">
        <v>361</v>
      </c>
    </row>
    <row r="2531" spans="1:3">
      <c r="A2531" s="8">
        <v>101</v>
      </c>
      <c r="B2531" s="2" t="s">
        <v>266</v>
      </c>
      <c r="C2531" s="2" t="s">
        <v>233</v>
      </c>
    </row>
    <row r="2532" spans="1:3">
      <c r="A2532" s="8">
        <v>101</v>
      </c>
      <c r="B2532" s="2" t="s">
        <v>248</v>
      </c>
      <c r="C2532" s="2" t="s">
        <v>233</v>
      </c>
    </row>
    <row r="2533" spans="1:3">
      <c r="A2533" s="8">
        <v>101</v>
      </c>
      <c r="B2533" s="2" t="s">
        <v>265</v>
      </c>
      <c r="C2533" s="2" t="s">
        <v>233</v>
      </c>
    </row>
    <row r="2534" spans="1:3">
      <c r="A2534" s="8">
        <v>101</v>
      </c>
      <c r="B2534" s="2" t="s">
        <v>269</v>
      </c>
      <c r="C2534" s="2" t="s">
        <v>361</v>
      </c>
    </row>
    <row r="2535" spans="1:3">
      <c r="A2535" s="8">
        <v>101</v>
      </c>
      <c r="B2535" s="2" t="s">
        <v>265</v>
      </c>
      <c r="C2535" s="2" t="s">
        <v>233</v>
      </c>
    </row>
    <row r="2536" spans="1:3">
      <c r="A2536" s="8">
        <v>101</v>
      </c>
      <c r="B2536" s="2" t="s">
        <v>268</v>
      </c>
      <c r="C2536" s="2" t="s">
        <v>233</v>
      </c>
    </row>
    <row r="2537" spans="1:3">
      <c r="A2537" s="8">
        <v>101</v>
      </c>
      <c r="B2537" s="2" t="s">
        <v>283</v>
      </c>
      <c r="C2537" s="2" t="s">
        <v>233</v>
      </c>
    </row>
    <row r="2538" spans="1:3">
      <c r="A2538" s="8">
        <v>101</v>
      </c>
      <c r="B2538" s="2" t="s">
        <v>286</v>
      </c>
      <c r="C2538" s="2" t="s">
        <v>253</v>
      </c>
    </row>
    <row r="2539" spans="1:3">
      <c r="A2539" s="8">
        <v>101</v>
      </c>
      <c r="B2539" s="2" t="s">
        <v>285</v>
      </c>
      <c r="C2539" s="2" t="s">
        <v>253</v>
      </c>
    </row>
    <row r="2540" spans="1:3">
      <c r="A2540" s="8">
        <v>101</v>
      </c>
      <c r="B2540" s="2" t="s">
        <v>248</v>
      </c>
      <c r="C2540" s="2" t="s">
        <v>233</v>
      </c>
    </row>
    <row r="2541" spans="1:3">
      <c r="A2541" s="8">
        <v>101</v>
      </c>
      <c r="B2541" s="2" t="s">
        <v>340</v>
      </c>
      <c r="C2541" s="2" t="s">
        <v>233</v>
      </c>
    </row>
    <row r="2542" spans="1:3">
      <c r="A2542" s="8">
        <v>101</v>
      </c>
      <c r="B2542" s="2" t="s">
        <v>594</v>
      </c>
      <c r="C2542" s="2" t="s">
        <v>233</v>
      </c>
    </row>
    <row r="2543" spans="1:3">
      <c r="A2543" s="8">
        <v>101</v>
      </c>
      <c r="B2543" s="2" t="s">
        <v>248</v>
      </c>
      <c r="C2543" s="2" t="s">
        <v>233</v>
      </c>
    </row>
    <row r="2544" spans="1:3">
      <c r="A2544" s="8">
        <v>101</v>
      </c>
      <c r="B2544" s="2" t="s">
        <v>260</v>
      </c>
      <c r="C2544" s="2" t="s">
        <v>233</v>
      </c>
    </row>
    <row r="2545" spans="1:3">
      <c r="A2545" s="8">
        <v>101</v>
      </c>
      <c r="B2545" s="2" t="s">
        <v>248</v>
      </c>
      <c r="C2545" s="2" t="s">
        <v>233</v>
      </c>
    </row>
    <row r="2546" spans="1:3">
      <c r="A2546" s="8">
        <v>101</v>
      </c>
      <c r="B2546" s="2" t="s">
        <v>265</v>
      </c>
      <c r="C2546" s="2" t="s">
        <v>233</v>
      </c>
    </row>
    <row r="2547" spans="1:3">
      <c r="A2547" s="8">
        <v>101</v>
      </c>
      <c r="B2547" s="2" t="s">
        <v>234</v>
      </c>
      <c r="C2547" s="2" t="s">
        <v>361</v>
      </c>
    </row>
    <row r="2548" spans="1:3">
      <c r="A2548" s="8">
        <v>101</v>
      </c>
      <c r="B2548" s="2" t="s">
        <v>235</v>
      </c>
      <c r="C2548" s="2" t="s">
        <v>361</v>
      </c>
    </row>
    <row r="2549" spans="1:3">
      <c r="A2549" s="8">
        <v>101</v>
      </c>
      <c r="B2549" s="2" t="s">
        <v>260</v>
      </c>
      <c r="C2549" s="2" t="s">
        <v>233</v>
      </c>
    </row>
    <row r="2550" spans="1:3">
      <c r="A2550" s="8">
        <v>101</v>
      </c>
      <c r="B2550" s="2" t="s">
        <v>260</v>
      </c>
      <c r="C2550" s="2" t="s">
        <v>233</v>
      </c>
    </row>
    <row r="2551" spans="1:3">
      <c r="A2551" s="8">
        <v>101</v>
      </c>
      <c r="B2551" s="2" t="s">
        <v>267</v>
      </c>
      <c r="C2551" s="2" t="s">
        <v>233</v>
      </c>
    </row>
    <row r="2552" spans="1:3">
      <c r="A2552" s="8">
        <v>101</v>
      </c>
      <c r="B2552" s="2" t="s">
        <v>248</v>
      </c>
      <c r="C2552" s="2" t="s">
        <v>233</v>
      </c>
    </row>
    <row r="2553" spans="1:3">
      <c r="A2553" s="8">
        <v>101</v>
      </c>
      <c r="B2553" s="2" t="s">
        <v>313</v>
      </c>
      <c r="C2553" s="2" t="s">
        <v>233</v>
      </c>
    </row>
    <row r="2554" spans="1:3">
      <c r="A2554" s="8">
        <v>101</v>
      </c>
      <c r="B2554" s="2" t="s">
        <v>595</v>
      </c>
      <c r="C2554" s="2" t="s">
        <v>233</v>
      </c>
    </row>
    <row r="2555" spans="1:3">
      <c r="A2555" s="8">
        <v>101</v>
      </c>
      <c r="B2555" s="2" t="s">
        <v>265</v>
      </c>
      <c r="C2555" s="2" t="s">
        <v>233</v>
      </c>
    </row>
    <row r="2556" spans="1:3">
      <c r="A2556" s="8">
        <v>101</v>
      </c>
      <c r="B2556" s="2" t="s">
        <v>248</v>
      </c>
      <c r="C2556" s="2" t="s">
        <v>233</v>
      </c>
    </row>
    <row r="2557" spans="1:3">
      <c r="A2557" s="8">
        <v>101</v>
      </c>
      <c r="B2557" s="2" t="s">
        <v>245</v>
      </c>
      <c r="C2557" s="2" t="s">
        <v>361</v>
      </c>
    </row>
    <row r="2558" spans="1:3">
      <c r="A2558" s="8">
        <v>101</v>
      </c>
      <c r="B2558" s="2" t="s">
        <v>245</v>
      </c>
      <c r="C2558" s="2" t="s">
        <v>361</v>
      </c>
    </row>
    <row r="2559" spans="1:3">
      <c r="A2559" s="8">
        <v>101</v>
      </c>
      <c r="B2559" s="2" t="s">
        <v>254</v>
      </c>
      <c r="C2559" s="2" t="s">
        <v>233</v>
      </c>
    </row>
    <row r="2560" spans="1:3">
      <c r="A2560" s="8">
        <v>101</v>
      </c>
      <c r="B2560" s="2" t="s">
        <v>286</v>
      </c>
      <c r="C2560" s="2" t="s">
        <v>361</v>
      </c>
    </row>
    <row r="2561" spans="1:3">
      <c r="A2561" s="8">
        <v>101</v>
      </c>
      <c r="B2561" s="2" t="s">
        <v>245</v>
      </c>
      <c r="C2561" s="2" t="s">
        <v>361</v>
      </c>
    </row>
    <row r="2562" spans="1:3">
      <c r="A2562" s="8">
        <v>101</v>
      </c>
      <c r="B2562" s="2" t="s">
        <v>254</v>
      </c>
      <c r="C2562" s="2" t="s">
        <v>361</v>
      </c>
    </row>
    <row r="2563" spans="1:3">
      <c r="A2563" s="8">
        <v>101</v>
      </c>
      <c r="B2563" s="2" t="s">
        <v>285</v>
      </c>
      <c r="C2563" s="2" t="s">
        <v>361</v>
      </c>
    </row>
    <row r="2564" spans="1:3">
      <c r="A2564" s="8">
        <v>101</v>
      </c>
      <c r="B2564" s="2" t="s">
        <v>265</v>
      </c>
      <c r="C2564" s="2" t="s">
        <v>361</v>
      </c>
    </row>
    <row r="2565" spans="1:3">
      <c r="A2565" s="8">
        <v>101</v>
      </c>
      <c r="B2565" s="2" t="s">
        <v>265</v>
      </c>
      <c r="C2565" s="2" t="s">
        <v>361</v>
      </c>
    </row>
    <row r="2566" spans="1:3">
      <c r="A2566" s="8">
        <v>101</v>
      </c>
      <c r="B2566" s="2" t="s">
        <v>596</v>
      </c>
      <c r="C2566" s="2" t="s">
        <v>233</v>
      </c>
    </row>
    <row r="2567" spans="1:3">
      <c r="A2567" s="8">
        <v>101</v>
      </c>
      <c r="B2567" s="2" t="s">
        <v>286</v>
      </c>
      <c r="C2567" s="2" t="s">
        <v>361</v>
      </c>
    </row>
    <row r="2568" spans="1:3">
      <c r="A2568" s="8">
        <v>101</v>
      </c>
      <c r="B2568" s="2" t="s">
        <v>445</v>
      </c>
      <c r="C2568" s="2" t="s">
        <v>233</v>
      </c>
    </row>
    <row r="2569" spans="1:3">
      <c r="A2569" s="8">
        <v>101</v>
      </c>
      <c r="B2569" s="2" t="s">
        <v>265</v>
      </c>
      <c r="C2569" s="2" t="s">
        <v>361</v>
      </c>
    </row>
    <row r="2570" spans="1:3">
      <c r="A2570" s="8">
        <v>101</v>
      </c>
      <c r="B2570" s="2" t="s">
        <v>254</v>
      </c>
      <c r="C2570" s="2" t="s">
        <v>361</v>
      </c>
    </row>
    <row r="2571" spans="1:3">
      <c r="A2571" s="8">
        <v>101</v>
      </c>
      <c r="B2571" s="2" t="s">
        <v>297</v>
      </c>
      <c r="C2571" s="2" t="s">
        <v>361</v>
      </c>
    </row>
    <row r="2572" spans="1:3">
      <c r="A2572" s="8">
        <v>101</v>
      </c>
      <c r="B2572" s="2" t="s">
        <v>248</v>
      </c>
      <c r="C2572" s="2" t="s">
        <v>233</v>
      </c>
    </row>
    <row r="2573" spans="1:3">
      <c r="A2573" s="8">
        <v>101</v>
      </c>
      <c r="B2573" s="2" t="s">
        <v>245</v>
      </c>
      <c r="C2573" s="2" t="s">
        <v>361</v>
      </c>
    </row>
    <row r="2574" spans="1:3">
      <c r="A2574" s="8">
        <v>101</v>
      </c>
      <c r="B2574" s="2" t="s">
        <v>265</v>
      </c>
      <c r="C2574" s="2" t="s">
        <v>361</v>
      </c>
    </row>
    <row r="2575" spans="1:3">
      <c r="A2575" s="8">
        <v>101</v>
      </c>
      <c r="B2575" s="2" t="s">
        <v>294</v>
      </c>
      <c r="C2575" s="2" t="s">
        <v>233</v>
      </c>
    </row>
    <row r="2576" spans="1:3">
      <c r="A2576" s="8">
        <v>101</v>
      </c>
      <c r="B2576" s="2" t="s">
        <v>244</v>
      </c>
      <c r="C2576" s="2" t="s">
        <v>233</v>
      </c>
    </row>
    <row r="2577" spans="1:3">
      <c r="A2577" s="8">
        <v>101</v>
      </c>
      <c r="B2577" s="2" t="s">
        <v>245</v>
      </c>
      <c r="C2577" s="2" t="s">
        <v>361</v>
      </c>
    </row>
    <row r="2578" spans="1:3">
      <c r="A2578" s="8">
        <v>101</v>
      </c>
      <c r="B2578" s="2" t="s">
        <v>273</v>
      </c>
      <c r="C2578" s="2" t="s">
        <v>361</v>
      </c>
    </row>
    <row r="2579" spans="1:3">
      <c r="A2579" s="8">
        <v>101</v>
      </c>
      <c r="B2579" s="2" t="s">
        <v>597</v>
      </c>
      <c r="C2579" s="2" t="s">
        <v>233</v>
      </c>
    </row>
    <row r="2580" spans="1:3">
      <c r="A2580" s="8">
        <v>101</v>
      </c>
      <c r="B2580" s="2" t="s">
        <v>273</v>
      </c>
      <c r="C2580" s="2" t="s">
        <v>361</v>
      </c>
    </row>
    <row r="2581" spans="1:3">
      <c r="A2581" s="8">
        <v>101</v>
      </c>
      <c r="B2581" s="2" t="s">
        <v>285</v>
      </c>
      <c r="C2581" s="2" t="s">
        <v>233</v>
      </c>
    </row>
    <row r="2582" spans="1:3">
      <c r="A2582" s="8">
        <v>101</v>
      </c>
      <c r="B2582" s="2" t="s">
        <v>285</v>
      </c>
      <c r="C2582" s="2" t="s">
        <v>361</v>
      </c>
    </row>
    <row r="2583" spans="1:3">
      <c r="A2583" s="8">
        <v>101</v>
      </c>
      <c r="B2583" s="2" t="s">
        <v>254</v>
      </c>
      <c r="C2583" s="2" t="s">
        <v>233</v>
      </c>
    </row>
    <row r="2584" spans="1:3">
      <c r="A2584" s="8">
        <v>101</v>
      </c>
      <c r="B2584" s="2" t="s">
        <v>286</v>
      </c>
      <c r="C2584" s="2" t="s">
        <v>361</v>
      </c>
    </row>
    <row r="2585" spans="1:3">
      <c r="A2585" s="8">
        <v>101</v>
      </c>
      <c r="B2585" s="2" t="s">
        <v>297</v>
      </c>
      <c r="C2585" s="2" t="s">
        <v>361</v>
      </c>
    </row>
    <row r="2586" spans="1:3">
      <c r="A2586" s="8">
        <v>100</v>
      </c>
      <c r="B2586" s="2" t="s">
        <v>273</v>
      </c>
      <c r="C2586" s="2" t="s">
        <v>361</v>
      </c>
    </row>
    <row r="2587" spans="1:3">
      <c r="A2587" s="8">
        <v>100</v>
      </c>
      <c r="B2587" s="2" t="s">
        <v>577</v>
      </c>
      <c r="C2587" s="2" t="s">
        <v>233</v>
      </c>
    </row>
    <row r="2588" spans="1:3">
      <c r="A2588" s="8">
        <v>100</v>
      </c>
      <c r="B2588" s="2" t="s">
        <v>598</v>
      </c>
      <c r="C2588" s="2" t="s">
        <v>233</v>
      </c>
    </row>
    <row r="2589" spans="1:3">
      <c r="A2589" s="8">
        <v>100</v>
      </c>
      <c r="B2589" s="2" t="s">
        <v>339</v>
      </c>
      <c r="C2589" s="2" t="s">
        <v>233</v>
      </c>
    </row>
    <row r="2590" spans="1:3">
      <c r="A2590" s="8">
        <v>100</v>
      </c>
      <c r="B2590" s="2" t="s">
        <v>255</v>
      </c>
      <c r="C2590" s="2" t="s">
        <v>361</v>
      </c>
    </row>
    <row r="2591" spans="1:3">
      <c r="A2591" s="8">
        <v>100</v>
      </c>
      <c r="B2591" s="2" t="s">
        <v>534</v>
      </c>
      <c r="C2591" s="2" t="s">
        <v>233</v>
      </c>
    </row>
    <row r="2592" spans="1:3">
      <c r="A2592" s="8">
        <v>100</v>
      </c>
      <c r="B2592" s="2" t="s">
        <v>296</v>
      </c>
      <c r="C2592" s="2" t="s">
        <v>361</v>
      </c>
    </row>
    <row r="2593" spans="1:3">
      <c r="A2593" s="8">
        <v>100</v>
      </c>
      <c r="B2593" s="2" t="s">
        <v>293</v>
      </c>
      <c r="C2593" s="2" t="s">
        <v>361</v>
      </c>
    </row>
    <row r="2594" spans="1:3">
      <c r="A2594" s="8">
        <v>100</v>
      </c>
      <c r="B2594" s="2" t="s">
        <v>599</v>
      </c>
      <c r="C2594" s="2" t="s">
        <v>233</v>
      </c>
    </row>
    <row r="2595" spans="1:3">
      <c r="A2595" s="8">
        <v>100</v>
      </c>
      <c r="B2595" s="2" t="s">
        <v>254</v>
      </c>
      <c r="C2595" s="2" t="s">
        <v>233</v>
      </c>
    </row>
    <row r="2596" spans="1:3">
      <c r="A2596" s="8">
        <v>100</v>
      </c>
      <c r="B2596" s="2" t="s">
        <v>583</v>
      </c>
      <c r="C2596" s="2" t="s">
        <v>233</v>
      </c>
    </row>
    <row r="2597" spans="1:3">
      <c r="A2597" s="8">
        <v>100</v>
      </c>
      <c r="B2597" s="2" t="s">
        <v>248</v>
      </c>
      <c r="C2597" s="2" t="s">
        <v>233</v>
      </c>
    </row>
    <row r="2598" spans="1:3">
      <c r="A2598" s="8">
        <v>100</v>
      </c>
      <c r="B2598" s="2" t="s">
        <v>248</v>
      </c>
      <c r="C2598" s="2" t="s">
        <v>361</v>
      </c>
    </row>
    <row r="2599" spans="1:3">
      <c r="A2599" s="8">
        <v>100</v>
      </c>
      <c r="B2599" s="2" t="s">
        <v>260</v>
      </c>
      <c r="C2599" s="2" t="s">
        <v>233</v>
      </c>
    </row>
    <row r="2600" spans="1:3">
      <c r="A2600" s="8">
        <v>100</v>
      </c>
      <c r="B2600" s="2" t="s">
        <v>539</v>
      </c>
      <c r="C2600" s="2" t="s">
        <v>233</v>
      </c>
    </row>
    <row r="2601" spans="1:3">
      <c r="A2601" s="8">
        <v>100</v>
      </c>
      <c r="B2601" s="2" t="s">
        <v>286</v>
      </c>
      <c r="C2601" s="2" t="s">
        <v>361</v>
      </c>
    </row>
    <row r="2602" spans="1:3">
      <c r="A2602" s="8">
        <v>100</v>
      </c>
      <c r="B2602" s="2" t="s">
        <v>553</v>
      </c>
      <c r="C2602" s="2" t="s">
        <v>233</v>
      </c>
    </row>
    <row r="2603" spans="1:3">
      <c r="A2603" s="8">
        <v>100</v>
      </c>
      <c r="B2603" s="2" t="s">
        <v>600</v>
      </c>
      <c r="C2603" s="2" t="s">
        <v>233</v>
      </c>
    </row>
    <row r="2604" spans="1:3">
      <c r="A2604" s="8">
        <v>100</v>
      </c>
      <c r="B2604" s="2" t="s">
        <v>272</v>
      </c>
      <c r="C2604" s="2" t="s">
        <v>361</v>
      </c>
    </row>
    <row r="2605" spans="1:3">
      <c r="A2605" s="8">
        <v>100</v>
      </c>
      <c r="B2605" s="2" t="s">
        <v>248</v>
      </c>
      <c r="C2605" s="2" t="s">
        <v>361</v>
      </c>
    </row>
    <row r="2606" spans="1:3">
      <c r="A2606" s="8">
        <v>100</v>
      </c>
      <c r="B2606" s="2" t="s">
        <v>601</v>
      </c>
      <c r="C2606" s="2" t="s">
        <v>233</v>
      </c>
    </row>
    <row r="2607" spans="1:3">
      <c r="A2607" s="8">
        <v>100</v>
      </c>
      <c r="B2607" s="2" t="s">
        <v>584</v>
      </c>
      <c r="C2607" s="2" t="s">
        <v>233</v>
      </c>
    </row>
    <row r="2608" spans="1:3">
      <c r="A2608" s="8">
        <v>100</v>
      </c>
      <c r="B2608" s="2" t="s">
        <v>266</v>
      </c>
      <c r="C2608" s="2" t="s">
        <v>233</v>
      </c>
    </row>
    <row r="2609" spans="1:3">
      <c r="A2609" s="8">
        <v>100</v>
      </c>
      <c r="B2609" s="2" t="s">
        <v>338</v>
      </c>
      <c r="C2609" s="2" t="s">
        <v>233</v>
      </c>
    </row>
    <row r="2610" spans="1:3">
      <c r="A2610" s="8">
        <v>100</v>
      </c>
      <c r="B2610" s="2" t="s">
        <v>285</v>
      </c>
      <c r="C2610" s="2" t="s">
        <v>361</v>
      </c>
    </row>
    <row r="2611" spans="1:3">
      <c r="A2611" s="8">
        <v>100</v>
      </c>
      <c r="B2611" s="2" t="s">
        <v>602</v>
      </c>
      <c r="C2611" s="2" t="s">
        <v>233</v>
      </c>
    </row>
    <row r="2612" spans="1:3">
      <c r="A2612" s="8">
        <v>100</v>
      </c>
      <c r="B2612" s="2" t="s">
        <v>265</v>
      </c>
      <c r="C2612" s="2" t="s">
        <v>361</v>
      </c>
    </row>
    <row r="2613" spans="1:3">
      <c r="A2613" s="8">
        <v>100</v>
      </c>
      <c r="B2613" s="2" t="s">
        <v>265</v>
      </c>
      <c r="C2613" s="2" t="s">
        <v>233</v>
      </c>
    </row>
    <row r="2614" spans="1:3">
      <c r="A2614" s="8">
        <v>100</v>
      </c>
      <c r="B2614" s="2" t="s">
        <v>254</v>
      </c>
      <c r="C2614" s="2" t="s">
        <v>233</v>
      </c>
    </row>
    <row r="2615" spans="1:3">
      <c r="A2615" s="8">
        <v>100</v>
      </c>
      <c r="B2615" s="2" t="s">
        <v>245</v>
      </c>
      <c r="C2615" s="2" t="s">
        <v>361</v>
      </c>
    </row>
    <row r="2616" spans="1:3">
      <c r="A2616" s="8">
        <v>100</v>
      </c>
      <c r="B2616" s="2" t="s">
        <v>469</v>
      </c>
      <c r="C2616" s="2" t="s">
        <v>233</v>
      </c>
    </row>
    <row r="2617" spans="1:3">
      <c r="A2617" s="8">
        <v>100</v>
      </c>
      <c r="B2617" s="2" t="s">
        <v>282</v>
      </c>
      <c r="C2617" s="2" t="s">
        <v>233</v>
      </c>
    </row>
    <row r="2618" spans="1:3">
      <c r="A2618" s="8">
        <v>100</v>
      </c>
      <c r="B2618" s="2" t="s">
        <v>260</v>
      </c>
      <c r="C2618" s="2" t="s">
        <v>233</v>
      </c>
    </row>
    <row r="2619" spans="1:3">
      <c r="A2619" s="8">
        <v>100</v>
      </c>
      <c r="B2619" s="2" t="s">
        <v>285</v>
      </c>
      <c r="C2619" s="2" t="s">
        <v>233</v>
      </c>
    </row>
    <row r="2620" spans="1:3">
      <c r="A2620" s="8">
        <v>100</v>
      </c>
      <c r="B2620" s="2" t="s">
        <v>248</v>
      </c>
      <c r="C2620" s="2" t="s">
        <v>361</v>
      </c>
    </row>
    <row r="2621" spans="1:3">
      <c r="A2621" s="8">
        <v>100</v>
      </c>
      <c r="B2621" s="2" t="s">
        <v>327</v>
      </c>
      <c r="C2621" s="2" t="s">
        <v>233</v>
      </c>
    </row>
    <row r="2622" spans="1:3">
      <c r="A2622" s="8">
        <v>100</v>
      </c>
      <c r="B2622" s="2" t="s">
        <v>468</v>
      </c>
      <c r="C2622" s="2" t="s">
        <v>233</v>
      </c>
    </row>
    <row r="2623" spans="1:3">
      <c r="A2623" s="8">
        <v>100</v>
      </c>
      <c r="B2623" s="2" t="s">
        <v>603</v>
      </c>
      <c r="C2623" s="2" t="s">
        <v>233</v>
      </c>
    </row>
    <row r="2624" spans="1:3">
      <c r="A2624" s="8">
        <v>100</v>
      </c>
      <c r="B2624" s="2" t="s">
        <v>238</v>
      </c>
      <c r="C2624" s="2" t="s">
        <v>233</v>
      </c>
    </row>
    <row r="2625" spans="1:3">
      <c r="A2625" s="8">
        <v>100</v>
      </c>
      <c r="B2625" s="2" t="s">
        <v>604</v>
      </c>
      <c r="C2625" s="2" t="s">
        <v>233</v>
      </c>
    </row>
    <row r="2626" spans="1:3">
      <c r="A2626" s="8">
        <v>100</v>
      </c>
      <c r="B2626" s="2" t="s">
        <v>590</v>
      </c>
      <c r="C2626" s="2" t="s">
        <v>233</v>
      </c>
    </row>
    <row r="2627" spans="1:3">
      <c r="A2627" s="8">
        <v>100</v>
      </c>
      <c r="B2627" s="2" t="s">
        <v>332</v>
      </c>
      <c r="C2627" s="2" t="s">
        <v>233</v>
      </c>
    </row>
    <row r="2628" spans="1:3">
      <c r="A2628" s="8">
        <v>100</v>
      </c>
      <c r="B2628" s="2" t="s">
        <v>254</v>
      </c>
      <c r="C2628" s="2" t="s">
        <v>233</v>
      </c>
    </row>
    <row r="2629" spans="1:3">
      <c r="A2629" s="8">
        <v>100</v>
      </c>
      <c r="B2629" s="2" t="s">
        <v>372</v>
      </c>
      <c r="C2629" s="2" t="s">
        <v>233</v>
      </c>
    </row>
    <row r="2630" spans="1:3">
      <c r="A2630" s="8">
        <v>100</v>
      </c>
      <c r="B2630" s="2" t="s">
        <v>254</v>
      </c>
      <c r="C2630" s="2" t="s">
        <v>233</v>
      </c>
    </row>
    <row r="2631" spans="1:3">
      <c r="A2631" s="8">
        <v>100</v>
      </c>
      <c r="B2631" s="2" t="s">
        <v>282</v>
      </c>
      <c r="C2631" s="2" t="s">
        <v>233</v>
      </c>
    </row>
    <row r="2632" spans="1:3">
      <c r="A2632" s="8">
        <v>100</v>
      </c>
      <c r="B2632" s="2" t="s">
        <v>421</v>
      </c>
      <c r="C2632" s="2" t="s">
        <v>233</v>
      </c>
    </row>
    <row r="2633" spans="1:3">
      <c r="A2633" s="8">
        <v>100</v>
      </c>
      <c r="B2633" s="2" t="s">
        <v>245</v>
      </c>
      <c r="C2633" s="2" t="s">
        <v>361</v>
      </c>
    </row>
    <row r="2634" spans="1:3">
      <c r="A2634" s="8">
        <v>100</v>
      </c>
      <c r="B2634" s="2" t="s">
        <v>273</v>
      </c>
      <c r="C2634" s="2" t="s">
        <v>233</v>
      </c>
    </row>
    <row r="2635" spans="1:3">
      <c r="A2635" s="8">
        <v>100</v>
      </c>
      <c r="B2635" s="2" t="s">
        <v>285</v>
      </c>
      <c r="C2635" s="2" t="s">
        <v>233</v>
      </c>
    </row>
    <row r="2636" spans="1:3">
      <c r="A2636" s="8">
        <v>100</v>
      </c>
      <c r="B2636" s="2" t="s">
        <v>369</v>
      </c>
      <c r="C2636" s="2" t="s">
        <v>233</v>
      </c>
    </row>
    <row r="2637" spans="1:3">
      <c r="A2637" s="8">
        <v>100</v>
      </c>
      <c r="B2637" s="2" t="s">
        <v>469</v>
      </c>
      <c r="C2637" s="2" t="s">
        <v>233</v>
      </c>
    </row>
    <row r="2638" spans="1:3">
      <c r="A2638" s="8">
        <v>100</v>
      </c>
      <c r="B2638" s="2" t="s">
        <v>605</v>
      </c>
      <c r="C2638" s="2" t="s">
        <v>233</v>
      </c>
    </row>
    <row r="2639" spans="1:3">
      <c r="A2639" s="8">
        <v>100</v>
      </c>
      <c r="B2639" s="2" t="s">
        <v>254</v>
      </c>
      <c r="C2639" s="2" t="s">
        <v>233</v>
      </c>
    </row>
    <row r="2640" spans="1:3">
      <c r="A2640" s="8">
        <v>100</v>
      </c>
      <c r="B2640" s="2" t="s">
        <v>606</v>
      </c>
      <c r="C2640" s="2" t="s">
        <v>233</v>
      </c>
    </row>
    <row r="2641" spans="1:3">
      <c r="A2641" s="8">
        <v>100</v>
      </c>
      <c r="B2641" s="2" t="s">
        <v>234</v>
      </c>
      <c r="C2641" s="2" t="s">
        <v>233</v>
      </c>
    </row>
    <row r="2642" spans="1:3">
      <c r="A2642" s="8">
        <v>100</v>
      </c>
      <c r="B2642" s="2" t="s">
        <v>297</v>
      </c>
      <c r="C2642" s="2" t="s">
        <v>233</v>
      </c>
    </row>
    <row r="2643" spans="1:3">
      <c r="A2643" s="8">
        <v>100</v>
      </c>
      <c r="B2643" s="2" t="s">
        <v>473</v>
      </c>
      <c r="C2643" s="2" t="s">
        <v>233</v>
      </c>
    </row>
    <row r="2644" spans="1:3">
      <c r="A2644" s="8">
        <v>100</v>
      </c>
      <c r="B2644" s="2" t="s">
        <v>286</v>
      </c>
      <c r="C2644" s="2" t="s">
        <v>361</v>
      </c>
    </row>
    <row r="2645" spans="1:3">
      <c r="A2645" s="8">
        <v>100</v>
      </c>
      <c r="B2645" s="2" t="s">
        <v>359</v>
      </c>
      <c r="C2645" s="2" t="s">
        <v>233</v>
      </c>
    </row>
    <row r="2646" spans="1:3">
      <c r="A2646" s="8">
        <v>100</v>
      </c>
      <c r="B2646" s="2" t="s">
        <v>245</v>
      </c>
      <c r="C2646" s="2" t="s">
        <v>361</v>
      </c>
    </row>
    <row r="2647" spans="1:3">
      <c r="A2647" s="8">
        <v>100</v>
      </c>
      <c r="B2647" s="2" t="s">
        <v>265</v>
      </c>
      <c r="C2647" s="2" t="s">
        <v>233</v>
      </c>
    </row>
    <row r="2648" spans="1:3">
      <c r="A2648" s="8">
        <v>100</v>
      </c>
      <c r="B2648" s="2" t="s">
        <v>286</v>
      </c>
      <c r="C2648" s="2" t="s">
        <v>233</v>
      </c>
    </row>
    <row r="2649" spans="1:3">
      <c r="A2649" s="8">
        <v>100</v>
      </c>
      <c r="B2649" s="2" t="s">
        <v>286</v>
      </c>
      <c r="C2649" s="2" t="s">
        <v>233</v>
      </c>
    </row>
    <row r="2650" spans="1:3">
      <c r="A2650" s="8">
        <v>100</v>
      </c>
      <c r="B2650" s="2" t="s">
        <v>295</v>
      </c>
      <c r="C2650" s="2" t="s">
        <v>233</v>
      </c>
    </row>
    <row r="2651" spans="1:3">
      <c r="A2651" s="8">
        <v>100</v>
      </c>
      <c r="B2651" s="2" t="s">
        <v>295</v>
      </c>
      <c r="C2651" s="2" t="s">
        <v>233</v>
      </c>
    </row>
    <row r="2652" spans="1:3">
      <c r="A2652" s="8">
        <v>100</v>
      </c>
      <c r="B2652" s="2" t="s">
        <v>245</v>
      </c>
      <c r="C2652" s="2" t="s">
        <v>361</v>
      </c>
    </row>
    <row r="2653" spans="1:3">
      <c r="A2653" s="8">
        <v>100</v>
      </c>
      <c r="B2653" s="2" t="s">
        <v>450</v>
      </c>
      <c r="C2653" s="2" t="s">
        <v>233</v>
      </c>
    </row>
    <row r="2654" spans="1:3">
      <c r="A2654" s="8">
        <v>100</v>
      </c>
      <c r="B2654" s="2" t="s">
        <v>245</v>
      </c>
      <c r="C2654" s="2" t="s">
        <v>233</v>
      </c>
    </row>
    <row r="2655" spans="1:3">
      <c r="A2655" s="8">
        <v>100</v>
      </c>
      <c r="B2655" s="2" t="s">
        <v>254</v>
      </c>
      <c r="C2655" s="2" t="s">
        <v>361</v>
      </c>
    </row>
    <row r="2656" spans="1:3">
      <c r="A2656" s="8">
        <v>100</v>
      </c>
      <c r="B2656" s="2" t="s">
        <v>297</v>
      </c>
      <c r="C2656" s="2" t="s">
        <v>361</v>
      </c>
    </row>
    <row r="2657" spans="1:3">
      <c r="A2657" s="8">
        <v>100</v>
      </c>
      <c r="B2657" s="2" t="s">
        <v>245</v>
      </c>
      <c r="C2657" s="2" t="s">
        <v>233</v>
      </c>
    </row>
    <row r="2658" spans="1:3">
      <c r="A2658" s="8">
        <v>100</v>
      </c>
      <c r="B2658" s="2" t="s">
        <v>266</v>
      </c>
      <c r="C2658" s="2" t="s">
        <v>233</v>
      </c>
    </row>
    <row r="2659" spans="1:3">
      <c r="A2659" s="8">
        <v>100</v>
      </c>
      <c r="B2659" s="2" t="s">
        <v>242</v>
      </c>
      <c r="C2659" s="2" t="s">
        <v>233</v>
      </c>
    </row>
    <row r="2660" spans="1:3">
      <c r="A2660" s="8">
        <v>100</v>
      </c>
      <c r="B2660" s="2" t="s">
        <v>248</v>
      </c>
      <c r="C2660" s="2" t="s">
        <v>233</v>
      </c>
    </row>
    <row r="2661" spans="1:3">
      <c r="A2661" s="8">
        <v>100</v>
      </c>
      <c r="B2661" s="2" t="s">
        <v>290</v>
      </c>
      <c r="C2661" s="2" t="s">
        <v>233</v>
      </c>
    </row>
    <row r="2662" spans="1:3">
      <c r="A2662" s="8">
        <v>100</v>
      </c>
      <c r="B2662" s="2" t="s">
        <v>352</v>
      </c>
      <c r="C2662" s="2" t="s">
        <v>233</v>
      </c>
    </row>
    <row r="2663" spans="1:3">
      <c r="A2663" s="8">
        <v>100</v>
      </c>
      <c r="B2663" s="2" t="s">
        <v>259</v>
      </c>
      <c r="C2663" s="2" t="s">
        <v>233</v>
      </c>
    </row>
    <row r="2664" spans="1:3">
      <c r="A2664" s="8">
        <v>100</v>
      </c>
      <c r="B2664" s="2" t="s">
        <v>249</v>
      </c>
      <c r="C2664" s="2" t="s">
        <v>233</v>
      </c>
    </row>
    <row r="2665" spans="1:3">
      <c r="A2665" s="8">
        <v>100</v>
      </c>
      <c r="B2665" s="2" t="s">
        <v>251</v>
      </c>
      <c r="C2665" s="2" t="s">
        <v>233</v>
      </c>
    </row>
    <row r="2666" spans="1:3">
      <c r="A2666" s="8">
        <v>100</v>
      </c>
      <c r="B2666" s="2" t="s">
        <v>279</v>
      </c>
      <c r="C2666" s="2" t="s">
        <v>233</v>
      </c>
    </row>
    <row r="2667" spans="1:3">
      <c r="A2667" s="8">
        <v>100</v>
      </c>
      <c r="B2667" s="2" t="s">
        <v>356</v>
      </c>
      <c r="C2667" s="2" t="s">
        <v>233</v>
      </c>
    </row>
    <row r="2668" spans="1:3">
      <c r="A2668" s="8">
        <v>100</v>
      </c>
      <c r="B2668" s="2" t="s">
        <v>243</v>
      </c>
      <c r="C2668" s="2" t="s">
        <v>233</v>
      </c>
    </row>
    <row r="2669" spans="1:3">
      <c r="A2669" s="8">
        <v>100</v>
      </c>
      <c r="B2669" s="2" t="s">
        <v>531</v>
      </c>
      <c r="C2669" s="2" t="s">
        <v>361</v>
      </c>
    </row>
    <row r="2670" spans="1:3">
      <c r="A2670" s="8">
        <v>100</v>
      </c>
      <c r="B2670" s="2" t="s">
        <v>520</v>
      </c>
      <c r="C2670" s="2" t="s">
        <v>233</v>
      </c>
    </row>
    <row r="2671" spans="1:3">
      <c r="A2671" s="8">
        <v>100</v>
      </c>
      <c r="B2671" s="2" t="s">
        <v>249</v>
      </c>
      <c r="C2671" s="2" t="s">
        <v>233</v>
      </c>
    </row>
    <row r="2672" spans="1:3">
      <c r="A2672" s="8">
        <v>100</v>
      </c>
      <c r="B2672" s="2" t="s">
        <v>265</v>
      </c>
      <c r="C2672" s="2" t="s">
        <v>361</v>
      </c>
    </row>
    <row r="2673" spans="1:3">
      <c r="A2673" s="8">
        <v>100</v>
      </c>
      <c r="B2673" s="2" t="s">
        <v>547</v>
      </c>
      <c r="C2673" s="2" t="s">
        <v>233</v>
      </c>
    </row>
    <row r="2674" spans="1:3">
      <c r="A2674" s="8">
        <v>100</v>
      </c>
      <c r="B2674" s="2" t="s">
        <v>245</v>
      </c>
      <c r="C2674" s="2" t="s">
        <v>233</v>
      </c>
    </row>
    <row r="2675" spans="1:3">
      <c r="A2675" s="8">
        <v>100</v>
      </c>
      <c r="B2675" s="2" t="s">
        <v>426</v>
      </c>
      <c r="C2675" s="2" t="s">
        <v>233</v>
      </c>
    </row>
    <row r="2676" spans="1:3">
      <c r="A2676" s="8">
        <v>100</v>
      </c>
      <c r="B2676" s="2" t="s">
        <v>282</v>
      </c>
      <c r="C2676" s="2" t="s">
        <v>233</v>
      </c>
    </row>
    <row r="2677" spans="1:3">
      <c r="A2677" s="8">
        <v>100</v>
      </c>
      <c r="B2677" s="2" t="s">
        <v>359</v>
      </c>
      <c r="C2677" s="2" t="s">
        <v>233</v>
      </c>
    </row>
    <row r="2678" spans="1:3">
      <c r="A2678" s="8">
        <v>100</v>
      </c>
      <c r="B2678" s="2" t="s">
        <v>276</v>
      </c>
      <c r="C2678" s="2" t="s">
        <v>233</v>
      </c>
    </row>
    <row r="2679" spans="1:3">
      <c r="A2679" s="8">
        <v>100</v>
      </c>
      <c r="B2679" s="2" t="s">
        <v>369</v>
      </c>
      <c r="C2679" s="2" t="s">
        <v>233</v>
      </c>
    </row>
    <row r="2680" spans="1:3">
      <c r="A2680" s="8">
        <v>100</v>
      </c>
      <c r="B2680" s="2" t="s">
        <v>321</v>
      </c>
      <c r="C2680" s="2" t="s">
        <v>233</v>
      </c>
    </row>
    <row r="2681" spans="1:3">
      <c r="A2681" s="8">
        <v>100</v>
      </c>
      <c r="B2681" s="2" t="s">
        <v>587</v>
      </c>
      <c r="C2681" s="2" t="s">
        <v>233</v>
      </c>
    </row>
    <row r="2682" spans="1:3">
      <c r="A2682" s="8">
        <v>100</v>
      </c>
      <c r="B2682" s="2" t="s">
        <v>265</v>
      </c>
      <c r="C2682" s="2" t="s">
        <v>233</v>
      </c>
    </row>
    <row r="2683" spans="1:3">
      <c r="A2683" s="8">
        <v>100</v>
      </c>
      <c r="B2683" s="2" t="s">
        <v>254</v>
      </c>
      <c r="C2683" s="2" t="s">
        <v>233</v>
      </c>
    </row>
    <row r="2684" spans="1:3">
      <c r="A2684" s="8">
        <v>100</v>
      </c>
      <c r="B2684" s="2" t="s">
        <v>266</v>
      </c>
      <c r="C2684" s="2" t="s">
        <v>361</v>
      </c>
    </row>
    <row r="2685" spans="1:3">
      <c r="A2685" s="8">
        <v>100</v>
      </c>
      <c r="B2685" s="2" t="s">
        <v>283</v>
      </c>
      <c r="C2685" s="2" t="s">
        <v>233</v>
      </c>
    </row>
    <row r="2686" spans="1:3">
      <c r="A2686" s="8">
        <v>100</v>
      </c>
      <c r="B2686" s="2" t="s">
        <v>526</v>
      </c>
      <c r="C2686" s="2" t="s">
        <v>233</v>
      </c>
    </row>
    <row r="2687" spans="1:3">
      <c r="A2687" s="8">
        <v>100</v>
      </c>
      <c r="B2687" s="2" t="s">
        <v>240</v>
      </c>
      <c r="C2687" s="2" t="s">
        <v>233</v>
      </c>
    </row>
    <row r="2688" spans="1:3">
      <c r="A2688" s="8">
        <v>100</v>
      </c>
      <c r="B2688" s="2" t="s">
        <v>238</v>
      </c>
      <c r="C2688" s="2" t="s">
        <v>233</v>
      </c>
    </row>
    <row r="2689" spans="1:3">
      <c r="A2689" s="8">
        <v>100</v>
      </c>
      <c r="B2689" s="2" t="s">
        <v>283</v>
      </c>
      <c r="C2689" s="2" t="s">
        <v>233</v>
      </c>
    </row>
    <row r="2690" spans="1:3">
      <c r="A2690" s="8">
        <v>100</v>
      </c>
      <c r="B2690" s="2" t="s">
        <v>278</v>
      </c>
      <c r="C2690" s="2" t="s">
        <v>233</v>
      </c>
    </row>
    <row r="2691" spans="1:3">
      <c r="A2691" s="8">
        <v>100</v>
      </c>
      <c r="B2691" s="2" t="s">
        <v>245</v>
      </c>
      <c r="C2691" s="2" t="s">
        <v>233</v>
      </c>
    </row>
    <row r="2692" spans="1:3">
      <c r="A2692" s="8">
        <v>100</v>
      </c>
      <c r="B2692" s="2" t="s">
        <v>530</v>
      </c>
      <c r="C2692" s="2" t="s">
        <v>233</v>
      </c>
    </row>
    <row r="2693" spans="1:3">
      <c r="A2693" s="8">
        <v>100</v>
      </c>
      <c r="B2693" s="2" t="s">
        <v>250</v>
      </c>
      <c r="C2693" s="2" t="s">
        <v>233</v>
      </c>
    </row>
    <row r="2694" spans="1:3">
      <c r="A2694" s="8">
        <v>100</v>
      </c>
      <c r="B2694" s="2" t="s">
        <v>295</v>
      </c>
      <c r="C2694" s="2" t="s">
        <v>233</v>
      </c>
    </row>
    <row r="2695" spans="1:3">
      <c r="A2695" s="8">
        <v>100</v>
      </c>
      <c r="B2695" s="2" t="s">
        <v>282</v>
      </c>
      <c r="C2695" s="2" t="s">
        <v>233</v>
      </c>
    </row>
    <row r="2696" spans="1:3">
      <c r="A2696" s="8">
        <v>100</v>
      </c>
      <c r="B2696" s="2" t="s">
        <v>245</v>
      </c>
      <c r="C2696" s="2" t="s">
        <v>233</v>
      </c>
    </row>
    <row r="2697" spans="1:3">
      <c r="A2697" s="8">
        <v>100</v>
      </c>
      <c r="B2697" s="2" t="s">
        <v>254</v>
      </c>
      <c r="C2697" s="2" t="s">
        <v>233</v>
      </c>
    </row>
    <row r="2698" spans="1:3">
      <c r="A2698" s="8">
        <v>100</v>
      </c>
      <c r="B2698" s="2" t="s">
        <v>312</v>
      </c>
      <c r="C2698" s="2" t="s">
        <v>233</v>
      </c>
    </row>
    <row r="2699" spans="1:3">
      <c r="A2699" s="8">
        <v>100</v>
      </c>
      <c r="B2699" s="2" t="s">
        <v>254</v>
      </c>
      <c r="C2699" s="2" t="s">
        <v>233</v>
      </c>
    </row>
    <row r="2700" spans="1:3">
      <c r="A2700" s="8">
        <v>100</v>
      </c>
      <c r="B2700" s="2" t="s">
        <v>250</v>
      </c>
      <c r="C2700" s="2" t="s">
        <v>361</v>
      </c>
    </row>
    <row r="2701" spans="1:3">
      <c r="A2701" s="8">
        <v>100</v>
      </c>
      <c r="B2701" s="2" t="s">
        <v>245</v>
      </c>
      <c r="C2701" s="2" t="s">
        <v>233</v>
      </c>
    </row>
    <row r="2702" spans="1:3">
      <c r="A2702" s="8">
        <v>100</v>
      </c>
      <c r="B2702" s="2" t="s">
        <v>342</v>
      </c>
      <c r="C2702" s="2" t="s">
        <v>233</v>
      </c>
    </row>
    <row r="2703" spans="1:3">
      <c r="A2703" s="8">
        <v>100</v>
      </c>
      <c r="B2703" s="2" t="s">
        <v>248</v>
      </c>
      <c r="C2703" s="2" t="s">
        <v>233</v>
      </c>
    </row>
    <row r="2704" spans="1:3">
      <c r="A2704" s="8">
        <v>100</v>
      </c>
      <c r="B2704" s="2" t="s">
        <v>279</v>
      </c>
      <c r="C2704" s="2" t="s">
        <v>233</v>
      </c>
    </row>
    <row r="2705" spans="1:3">
      <c r="A2705" s="8">
        <v>100</v>
      </c>
      <c r="B2705" s="2" t="s">
        <v>366</v>
      </c>
      <c r="C2705" s="2" t="s">
        <v>361</v>
      </c>
    </row>
    <row r="2706" spans="1:3">
      <c r="A2706" s="8">
        <v>100</v>
      </c>
      <c r="B2706" s="2" t="s">
        <v>359</v>
      </c>
      <c r="C2706" s="2" t="s">
        <v>233</v>
      </c>
    </row>
    <row r="2707" spans="1:3">
      <c r="A2707" s="8">
        <v>100</v>
      </c>
      <c r="B2707" s="2" t="s">
        <v>583</v>
      </c>
      <c r="C2707" s="2" t="s">
        <v>233</v>
      </c>
    </row>
    <row r="2708" spans="1:3">
      <c r="A2708" s="8">
        <v>100</v>
      </c>
      <c r="B2708" s="2" t="s">
        <v>607</v>
      </c>
      <c r="C2708" s="2" t="s">
        <v>233</v>
      </c>
    </row>
    <row r="2709" spans="1:3">
      <c r="A2709" s="8">
        <v>100</v>
      </c>
      <c r="B2709" s="2" t="s">
        <v>605</v>
      </c>
      <c r="C2709" s="2" t="s">
        <v>233</v>
      </c>
    </row>
    <row r="2710" spans="1:3">
      <c r="A2710" s="8">
        <v>100</v>
      </c>
      <c r="B2710" s="2" t="s">
        <v>254</v>
      </c>
      <c r="C2710" s="2" t="s">
        <v>233</v>
      </c>
    </row>
    <row r="2711" spans="1:3">
      <c r="A2711" s="8">
        <v>100</v>
      </c>
      <c r="B2711" s="2" t="s">
        <v>539</v>
      </c>
      <c r="C2711" s="2" t="s">
        <v>233</v>
      </c>
    </row>
    <row r="2712" spans="1:3">
      <c r="A2712" s="8">
        <v>100</v>
      </c>
      <c r="B2712" s="2" t="s">
        <v>295</v>
      </c>
      <c r="C2712" s="2" t="s">
        <v>361</v>
      </c>
    </row>
    <row r="2713" spans="1:3">
      <c r="A2713" s="8">
        <v>100</v>
      </c>
      <c r="B2713" s="2" t="s">
        <v>608</v>
      </c>
      <c r="C2713" s="2" t="s">
        <v>233</v>
      </c>
    </row>
    <row r="2714" spans="1:3">
      <c r="A2714" s="8">
        <v>100</v>
      </c>
      <c r="B2714" s="2" t="s">
        <v>248</v>
      </c>
      <c r="C2714" s="2" t="s">
        <v>233</v>
      </c>
    </row>
    <row r="2715" spans="1:3">
      <c r="A2715" s="8">
        <v>100</v>
      </c>
      <c r="B2715" s="2" t="s">
        <v>517</v>
      </c>
      <c r="C2715" s="2" t="s">
        <v>233</v>
      </c>
    </row>
    <row r="2716" spans="1:3">
      <c r="A2716" s="8">
        <v>100</v>
      </c>
      <c r="B2716" s="2" t="s">
        <v>245</v>
      </c>
      <c r="C2716" s="2" t="s">
        <v>233</v>
      </c>
    </row>
    <row r="2717" spans="1:3">
      <c r="A2717" s="8">
        <v>100</v>
      </c>
      <c r="B2717" s="2" t="s">
        <v>609</v>
      </c>
      <c r="C2717" s="2" t="s">
        <v>233</v>
      </c>
    </row>
    <row r="2718" spans="1:3">
      <c r="A2718" s="8">
        <v>100</v>
      </c>
      <c r="B2718" s="2" t="s">
        <v>296</v>
      </c>
      <c r="C2718" s="2" t="s">
        <v>233</v>
      </c>
    </row>
    <row r="2719" spans="1:3">
      <c r="A2719" s="8">
        <v>100</v>
      </c>
      <c r="B2719" s="2" t="s">
        <v>530</v>
      </c>
      <c r="C2719" s="2" t="s">
        <v>361</v>
      </c>
    </row>
    <row r="2720" spans="1:3">
      <c r="A2720" s="8">
        <v>100</v>
      </c>
      <c r="B2720" s="2" t="s">
        <v>254</v>
      </c>
      <c r="C2720" s="2" t="s">
        <v>233</v>
      </c>
    </row>
    <row r="2721" spans="1:3">
      <c r="A2721" s="8">
        <v>100</v>
      </c>
      <c r="B2721" s="2" t="s">
        <v>265</v>
      </c>
      <c r="C2721" s="2" t="s">
        <v>233</v>
      </c>
    </row>
    <row r="2722" spans="1:3">
      <c r="A2722" s="8">
        <v>100</v>
      </c>
      <c r="B2722" s="2" t="s">
        <v>286</v>
      </c>
      <c r="C2722" s="2" t="s">
        <v>233</v>
      </c>
    </row>
    <row r="2723" spans="1:3">
      <c r="A2723" s="8">
        <v>100</v>
      </c>
      <c r="B2723" s="2" t="s">
        <v>248</v>
      </c>
      <c r="C2723" s="2" t="s">
        <v>233</v>
      </c>
    </row>
    <row r="2724" spans="1:3">
      <c r="A2724" s="8">
        <v>100</v>
      </c>
      <c r="B2724" s="2" t="s">
        <v>250</v>
      </c>
      <c r="C2724" s="2" t="s">
        <v>233</v>
      </c>
    </row>
    <row r="2725" spans="1:3">
      <c r="A2725" s="8">
        <v>100</v>
      </c>
      <c r="B2725" s="2" t="s">
        <v>290</v>
      </c>
      <c r="C2725" s="2" t="s">
        <v>233</v>
      </c>
    </row>
    <row r="2726" spans="1:3">
      <c r="A2726" s="8">
        <v>100</v>
      </c>
      <c r="B2726" s="2" t="s">
        <v>289</v>
      </c>
      <c r="C2726" s="2" t="s">
        <v>233</v>
      </c>
    </row>
    <row r="2727" spans="1:3">
      <c r="A2727" s="8">
        <v>100</v>
      </c>
      <c r="B2727" s="2" t="s">
        <v>293</v>
      </c>
      <c r="C2727" s="2" t="s">
        <v>233</v>
      </c>
    </row>
    <row r="2728" spans="1:3">
      <c r="A2728" s="8">
        <v>100</v>
      </c>
      <c r="B2728" s="2" t="s">
        <v>282</v>
      </c>
      <c r="C2728" s="2" t="s">
        <v>233</v>
      </c>
    </row>
    <row r="2729" spans="1:3">
      <c r="A2729" s="8">
        <v>100</v>
      </c>
      <c r="B2729" s="2" t="s">
        <v>610</v>
      </c>
      <c r="C2729" s="2" t="s">
        <v>233</v>
      </c>
    </row>
    <row r="2730" spans="1:3">
      <c r="A2730" s="8">
        <v>100</v>
      </c>
      <c r="B2730" s="2" t="s">
        <v>265</v>
      </c>
      <c r="C2730" s="2" t="s">
        <v>361</v>
      </c>
    </row>
    <row r="2731" spans="1:3">
      <c r="A2731" s="8">
        <v>100</v>
      </c>
      <c r="B2731" s="2" t="s">
        <v>490</v>
      </c>
      <c r="C2731" s="2" t="s">
        <v>233</v>
      </c>
    </row>
    <row r="2732" spans="1:3">
      <c r="A2732" s="8">
        <v>100</v>
      </c>
      <c r="B2732" s="2" t="s">
        <v>611</v>
      </c>
      <c r="C2732" s="2" t="s">
        <v>233</v>
      </c>
    </row>
    <row r="2733" spans="1:3">
      <c r="A2733" s="8">
        <v>100</v>
      </c>
      <c r="B2733" s="2" t="s">
        <v>356</v>
      </c>
      <c r="C2733" s="2" t="s">
        <v>233</v>
      </c>
    </row>
    <row r="2734" spans="1:3">
      <c r="A2734" s="8">
        <v>100</v>
      </c>
      <c r="B2734" s="2" t="s">
        <v>598</v>
      </c>
      <c r="C2734" s="2" t="s">
        <v>233</v>
      </c>
    </row>
    <row r="2735" spans="1:3">
      <c r="A2735" s="8">
        <v>100</v>
      </c>
      <c r="B2735" s="2" t="s">
        <v>296</v>
      </c>
      <c r="C2735" s="2" t="s">
        <v>233</v>
      </c>
    </row>
    <row r="2736" spans="1:3">
      <c r="A2736" s="8">
        <v>100</v>
      </c>
      <c r="B2736" s="2" t="s">
        <v>297</v>
      </c>
      <c r="C2736" s="2" t="s">
        <v>361</v>
      </c>
    </row>
    <row r="2737" spans="1:3">
      <c r="A2737" s="8">
        <v>100</v>
      </c>
      <c r="B2737" s="2" t="s">
        <v>285</v>
      </c>
      <c r="C2737" s="2" t="s">
        <v>233</v>
      </c>
    </row>
    <row r="2738" spans="1:3">
      <c r="A2738" s="8">
        <v>100</v>
      </c>
      <c r="B2738" s="2" t="s">
        <v>470</v>
      </c>
      <c r="C2738" s="2" t="s">
        <v>233</v>
      </c>
    </row>
    <row r="2739" spans="1:3">
      <c r="A2739" s="8">
        <v>100</v>
      </c>
      <c r="B2739" s="2" t="s">
        <v>259</v>
      </c>
      <c r="C2739" s="2" t="s">
        <v>233</v>
      </c>
    </row>
    <row r="2740" spans="1:3">
      <c r="A2740" s="8">
        <v>100</v>
      </c>
      <c r="B2740" s="2" t="s">
        <v>285</v>
      </c>
      <c r="C2740" s="2" t="s">
        <v>233</v>
      </c>
    </row>
    <row r="2741" spans="1:3">
      <c r="A2741" s="8">
        <v>100</v>
      </c>
      <c r="B2741" s="2" t="s">
        <v>254</v>
      </c>
      <c r="C2741" s="2" t="s">
        <v>233</v>
      </c>
    </row>
    <row r="2742" spans="1:3">
      <c r="A2742" s="8">
        <v>100</v>
      </c>
      <c r="B2742" s="2" t="s">
        <v>245</v>
      </c>
      <c r="C2742" s="2" t="s">
        <v>233</v>
      </c>
    </row>
    <row r="2743" spans="1:3">
      <c r="A2743" s="8">
        <v>100</v>
      </c>
      <c r="B2743" s="2" t="s">
        <v>285</v>
      </c>
      <c r="C2743" s="2" t="s">
        <v>361</v>
      </c>
    </row>
    <row r="2744" spans="1:3">
      <c r="A2744" s="8">
        <v>100</v>
      </c>
      <c r="B2744" s="2" t="s">
        <v>356</v>
      </c>
      <c r="C2744" s="2" t="s">
        <v>233</v>
      </c>
    </row>
    <row r="2745" spans="1:3">
      <c r="A2745" s="8">
        <v>100</v>
      </c>
      <c r="B2745" s="2" t="s">
        <v>297</v>
      </c>
      <c r="C2745" s="2" t="s">
        <v>233</v>
      </c>
    </row>
    <row r="2746" spans="1:3">
      <c r="A2746" s="8">
        <v>100</v>
      </c>
      <c r="B2746" s="2" t="s">
        <v>269</v>
      </c>
      <c r="C2746" s="2" t="s">
        <v>233</v>
      </c>
    </row>
    <row r="2747" spans="1:3">
      <c r="A2747" s="8">
        <v>100</v>
      </c>
      <c r="B2747" s="2" t="s">
        <v>394</v>
      </c>
      <c r="C2747" s="2" t="s">
        <v>361</v>
      </c>
    </row>
    <row r="2748" spans="1:3">
      <c r="A2748" s="8">
        <v>100</v>
      </c>
      <c r="B2748" s="2" t="s">
        <v>266</v>
      </c>
      <c r="C2748" s="2" t="s">
        <v>233</v>
      </c>
    </row>
    <row r="2749" spans="1:3">
      <c r="A2749" s="8">
        <v>100</v>
      </c>
      <c r="B2749" s="2" t="s">
        <v>282</v>
      </c>
      <c r="C2749" s="2" t="s">
        <v>233</v>
      </c>
    </row>
    <row r="2750" spans="1:3">
      <c r="A2750" s="8">
        <v>100</v>
      </c>
      <c r="B2750" s="2" t="s">
        <v>309</v>
      </c>
      <c r="C2750" s="2" t="s">
        <v>233</v>
      </c>
    </row>
    <row r="2751" spans="1:3">
      <c r="A2751" s="8">
        <v>100</v>
      </c>
      <c r="B2751" s="2" t="s">
        <v>242</v>
      </c>
      <c r="C2751" s="2" t="s">
        <v>233</v>
      </c>
    </row>
    <row r="2752" spans="1:3">
      <c r="A2752" s="8">
        <v>100</v>
      </c>
      <c r="B2752" s="2" t="s">
        <v>612</v>
      </c>
      <c r="C2752" s="2" t="s">
        <v>233</v>
      </c>
    </row>
    <row r="2753" spans="1:3">
      <c r="A2753" s="8">
        <v>100</v>
      </c>
      <c r="B2753" s="2" t="s">
        <v>495</v>
      </c>
      <c r="C2753" s="2" t="s">
        <v>233</v>
      </c>
    </row>
    <row r="2754" spans="1:3">
      <c r="A2754" s="8">
        <v>100</v>
      </c>
      <c r="B2754" s="2" t="s">
        <v>287</v>
      </c>
      <c r="C2754" s="2" t="s">
        <v>233</v>
      </c>
    </row>
    <row r="2755" spans="1:3">
      <c r="A2755" s="8">
        <v>100</v>
      </c>
      <c r="B2755" s="2" t="s">
        <v>613</v>
      </c>
      <c r="C2755" s="2" t="s">
        <v>233</v>
      </c>
    </row>
    <row r="2756" spans="1:3">
      <c r="A2756" s="8">
        <v>100</v>
      </c>
      <c r="B2756" s="2" t="s">
        <v>614</v>
      </c>
      <c r="C2756" s="2" t="s">
        <v>233</v>
      </c>
    </row>
    <row r="2757" spans="1:3">
      <c r="A2757" s="8">
        <v>100</v>
      </c>
      <c r="B2757" s="2" t="s">
        <v>285</v>
      </c>
      <c r="C2757" s="2" t="s">
        <v>361</v>
      </c>
    </row>
    <row r="2758" spans="1:3">
      <c r="A2758" s="8">
        <v>100</v>
      </c>
      <c r="B2758" s="2" t="s">
        <v>615</v>
      </c>
      <c r="C2758" s="2" t="s">
        <v>233</v>
      </c>
    </row>
    <row r="2759" spans="1:3">
      <c r="A2759" s="8">
        <v>100</v>
      </c>
      <c r="B2759" s="2" t="s">
        <v>313</v>
      </c>
      <c r="C2759" s="2" t="s">
        <v>361</v>
      </c>
    </row>
    <row r="2760" spans="1:3">
      <c r="A2760" s="8">
        <v>100</v>
      </c>
      <c r="B2760" s="2" t="s">
        <v>248</v>
      </c>
      <c r="C2760" s="2" t="s">
        <v>233</v>
      </c>
    </row>
    <row r="2761" spans="1:3">
      <c r="A2761" s="8">
        <v>100</v>
      </c>
      <c r="B2761" s="2" t="s">
        <v>282</v>
      </c>
      <c r="C2761" s="2" t="s">
        <v>233</v>
      </c>
    </row>
    <row r="2762" spans="1:3">
      <c r="A2762" s="8">
        <v>100</v>
      </c>
      <c r="B2762" s="2" t="s">
        <v>245</v>
      </c>
      <c r="C2762" s="2" t="s">
        <v>233</v>
      </c>
    </row>
    <row r="2763" spans="1:3">
      <c r="A2763" s="8">
        <v>100</v>
      </c>
      <c r="B2763" s="2" t="s">
        <v>298</v>
      </c>
      <c r="C2763" s="2" t="s">
        <v>233</v>
      </c>
    </row>
    <row r="2764" spans="1:3">
      <c r="A2764" s="8">
        <v>100</v>
      </c>
      <c r="B2764" s="2" t="s">
        <v>286</v>
      </c>
      <c r="C2764" s="2" t="s">
        <v>361</v>
      </c>
    </row>
    <row r="2765" spans="1:3">
      <c r="A2765" s="8">
        <v>100</v>
      </c>
      <c r="B2765" s="2" t="s">
        <v>241</v>
      </c>
      <c r="C2765" s="2" t="s">
        <v>233</v>
      </c>
    </row>
    <row r="2766" spans="1:3">
      <c r="A2766" s="8">
        <v>100</v>
      </c>
      <c r="B2766" s="2" t="s">
        <v>267</v>
      </c>
      <c r="C2766" s="2" t="s">
        <v>233</v>
      </c>
    </row>
    <row r="2767" spans="1:3">
      <c r="A2767" s="8">
        <v>100</v>
      </c>
      <c r="B2767" s="2" t="s">
        <v>279</v>
      </c>
      <c r="C2767" s="2" t="s">
        <v>361</v>
      </c>
    </row>
    <row r="2768" spans="1:3">
      <c r="A2768" s="8">
        <v>100</v>
      </c>
      <c r="B2768" s="2" t="s">
        <v>295</v>
      </c>
      <c r="C2768" s="2" t="s">
        <v>233</v>
      </c>
    </row>
    <row r="2769" spans="1:3">
      <c r="A2769" s="8">
        <v>100</v>
      </c>
      <c r="B2769" s="2" t="s">
        <v>277</v>
      </c>
      <c r="C2769" s="2" t="s">
        <v>361</v>
      </c>
    </row>
    <row r="2770" spans="1:3">
      <c r="A2770" s="8">
        <v>100</v>
      </c>
      <c r="B2770" s="2" t="s">
        <v>573</v>
      </c>
      <c r="C2770" s="2" t="s">
        <v>361</v>
      </c>
    </row>
    <row r="2771" spans="1:3">
      <c r="A2771" s="8">
        <v>100</v>
      </c>
      <c r="B2771" s="2" t="s">
        <v>286</v>
      </c>
      <c r="C2771" s="2" t="s">
        <v>361</v>
      </c>
    </row>
    <row r="2772" spans="1:3">
      <c r="A2772" s="8">
        <v>100</v>
      </c>
      <c r="B2772" s="2" t="s">
        <v>307</v>
      </c>
      <c r="C2772" s="2" t="s">
        <v>233</v>
      </c>
    </row>
    <row r="2773" spans="1:3">
      <c r="A2773" s="8">
        <v>100</v>
      </c>
      <c r="B2773" s="2" t="s">
        <v>273</v>
      </c>
      <c r="C2773" s="2" t="s">
        <v>233</v>
      </c>
    </row>
    <row r="2774" spans="1:3">
      <c r="A2774" s="8">
        <v>100</v>
      </c>
      <c r="B2774" s="2" t="s">
        <v>616</v>
      </c>
      <c r="C2774" s="2" t="s">
        <v>233</v>
      </c>
    </row>
    <row r="2775" spans="1:3">
      <c r="A2775" s="8">
        <v>100</v>
      </c>
      <c r="B2775" s="2" t="s">
        <v>289</v>
      </c>
      <c r="C2775" s="2" t="s">
        <v>233</v>
      </c>
    </row>
    <row r="2776" spans="1:3">
      <c r="A2776" s="8">
        <v>100</v>
      </c>
      <c r="B2776" s="2" t="s">
        <v>245</v>
      </c>
      <c r="C2776" s="2" t="s">
        <v>233</v>
      </c>
    </row>
    <row r="2777" spans="1:3">
      <c r="A2777" s="8">
        <v>100</v>
      </c>
      <c r="B2777" s="2" t="s">
        <v>617</v>
      </c>
      <c r="C2777" s="2" t="s">
        <v>233</v>
      </c>
    </row>
    <row r="2778" spans="1:3">
      <c r="A2778" s="8">
        <v>100</v>
      </c>
      <c r="B2778" s="2" t="s">
        <v>345</v>
      </c>
      <c r="C2778" s="2" t="s">
        <v>233</v>
      </c>
    </row>
    <row r="2779" spans="1:3">
      <c r="A2779" s="8">
        <v>100</v>
      </c>
      <c r="B2779" s="2" t="s">
        <v>254</v>
      </c>
      <c r="C2779" s="2" t="s">
        <v>233</v>
      </c>
    </row>
    <row r="2780" spans="1:3">
      <c r="A2780" s="8">
        <v>100</v>
      </c>
      <c r="B2780" s="2" t="s">
        <v>426</v>
      </c>
      <c r="C2780" s="2" t="s">
        <v>233</v>
      </c>
    </row>
    <row r="2781" spans="1:3">
      <c r="A2781" s="8">
        <v>100</v>
      </c>
      <c r="B2781" s="2" t="s">
        <v>618</v>
      </c>
      <c r="C2781" s="2" t="s">
        <v>233</v>
      </c>
    </row>
    <row r="2782" spans="1:3">
      <c r="A2782" s="8">
        <v>100</v>
      </c>
      <c r="B2782" s="2" t="s">
        <v>248</v>
      </c>
      <c r="C2782" s="2" t="s">
        <v>361</v>
      </c>
    </row>
    <row r="2783" spans="1:3">
      <c r="A2783" s="8">
        <v>100</v>
      </c>
      <c r="B2783" s="2" t="s">
        <v>349</v>
      </c>
      <c r="C2783" s="2" t="s">
        <v>233</v>
      </c>
    </row>
    <row r="2784" spans="1:3">
      <c r="A2784" s="8">
        <v>100</v>
      </c>
      <c r="B2784" s="2" t="s">
        <v>333</v>
      </c>
      <c r="C2784" s="2" t="s">
        <v>233</v>
      </c>
    </row>
    <row r="2785" spans="1:3">
      <c r="A2785" s="8">
        <v>100</v>
      </c>
      <c r="B2785" s="2" t="s">
        <v>490</v>
      </c>
      <c r="C2785" s="2" t="s">
        <v>233</v>
      </c>
    </row>
    <row r="2786" spans="1:3">
      <c r="A2786" s="8">
        <v>100</v>
      </c>
      <c r="B2786" s="2" t="s">
        <v>290</v>
      </c>
      <c r="C2786" s="2" t="s">
        <v>361</v>
      </c>
    </row>
    <row r="2787" spans="1:3">
      <c r="A2787" s="8">
        <v>100</v>
      </c>
      <c r="B2787" s="2" t="s">
        <v>619</v>
      </c>
      <c r="C2787" s="2" t="s">
        <v>233</v>
      </c>
    </row>
    <row r="2788" spans="1:3">
      <c r="A2788" s="8">
        <v>100</v>
      </c>
      <c r="B2788" s="2" t="s">
        <v>245</v>
      </c>
      <c r="C2788" s="2" t="s">
        <v>361</v>
      </c>
    </row>
    <row r="2789" spans="1:3">
      <c r="A2789" s="8">
        <v>100</v>
      </c>
      <c r="B2789" s="2" t="s">
        <v>254</v>
      </c>
      <c r="C2789" s="2" t="s">
        <v>233</v>
      </c>
    </row>
    <row r="2790" spans="1:3">
      <c r="A2790" s="8">
        <v>100</v>
      </c>
      <c r="B2790" s="2" t="s">
        <v>288</v>
      </c>
      <c r="C2790" s="2" t="s">
        <v>233</v>
      </c>
    </row>
    <row r="2791" spans="1:3">
      <c r="A2791" s="8">
        <v>100</v>
      </c>
      <c r="B2791" s="2" t="s">
        <v>366</v>
      </c>
      <c r="C2791" s="2" t="s">
        <v>233</v>
      </c>
    </row>
    <row r="2792" spans="1:3">
      <c r="A2792" s="8">
        <v>100</v>
      </c>
      <c r="B2792" s="2" t="s">
        <v>286</v>
      </c>
      <c r="C2792" s="2" t="s">
        <v>361</v>
      </c>
    </row>
    <row r="2793" spans="1:3">
      <c r="A2793" s="8">
        <v>100</v>
      </c>
      <c r="B2793" s="2" t="s">
        <v>297</v>
      </c>
      <c r="C2793" s="2" t="s">
        <v>361</v>
      </c>
    </row>
    <row r="2794" spans="1:3">
      <c r="A2794" s="8">
        <v>100</v>
      </c>
      <c r="B2794" s="2" t="s">
        <v>289</v>
      </c>
      <c r="C2794" s="2" t="s">
        <v>361</v>
      </c>
    </row>
    <row r="2795" spans="1:3">
      <c r="A2795" s="8">
        <v>100</v>
      </c>
      <c r="B2795" s="2" t="s">
        <v>234</v>
      </c>
      <c r="C2795" s="2" t="s">
        <v>233</v>
      </c>
    </row>
    <row r="2796" spans="1:3">
      <c r="A2796" s="8">
        <v>100</v>
      </c>
      <c r="B2796" s="2" t="s">
        <v>469</v>
      </c>
      <c r="C2796" s="2" t="s">
        <v>233</v>
      </c>
    </row>
    <row r="2797" spans="1:3">
      <c r="A2797" s="8">
        <v>100</v>
      </c>
      <c r="B2797" s="2" t="s">
        <v>531</v>
      </c>
      <c r="C2797" s="2" t="s">
        <v>233</v>
      </c>
    </row>
    <row r="2798" spans="1:3">
      <c r="A2798" s="8">
        <v>100</v>
      </c>
      <c r="B2798" s="2" t="s">
        <v>620</v>
      </c>
      <c r="C2798" s="2" t="s">
        <v>233</v>
      </c>
    </row>
    <row r="2799" spans="1:3">
      <c r="A2799" s="8">
        <v>100</v>
      </c>
      <c r="B2799" s="2" t="s">
        <v>244</v>
      </c>
      <c r="C2799" s="2" t="s">
        <v>233</v>
      </c>
    </row>
    <row r="2800" spans="1:3">
      <c r="A2800" s="8">
        <v>100</v>
      </c>
      <c r="B2800" s="2" t="s">
        <v>248</v>
      </c>
      <c r="C2800" s="2" t="s">
        <v>233</v>
      </c>
    </row>
    <row r="2801" spans="1:3">
      <c r="A2801" s="8">
        <v>100</v>
      </c>
      <c r="B2801" s="2" t="s">
        <v>245</v>
      </c>
      <c r="C2801" s="2" t="s">
        <v>361</v>
      </c>
    </row>
    <row r="2802" spans="1:3">
      <c r="A2802" s="8">
        <v>100</v>
      </c>
      <c r="B2802" s="2" t="s">
        <v>321</v>
      </c>
      <c r="C2802" s="2" t="s">
        <v>233</v>
      </c>
    </row>
    <row r="2803" spans="1:3">
      <c r="A2803" s="8">
        <v>100</v>
      </c>
      <c r="B2803" s="2" t="s">
        <v>286</v>
      </c>
      <c r="C2803" s="2" t="s">
        <v>361</v>
      </c>
    </row>
    <row r="2804" spans="1:3">
      <c r="A2804" s="8">
        <v>100</v>
      </c>
      <c r="B2804" s="2" t="s">
        <v>248</v>
      </c>
      <c r="C2804" s="2" t="s">
        <v>361</v>
      </c>
    </row>
    <row r="2805" spans="1:3">
      <c r="A2805" s="8">
        <v>100</v>
      </c>
      <c r="B2805" s="2" t="s">
        <v>254</v>
      </c>
      <c r="C2805" s="2" t="s">
        <v>233</v>
      </c>
    </row>
    <row r="2806" spans="1:3">
      <c r="A2806" s="8">
        <v>100</v>
      </c>
      <c r="B2806" s="2" t="s">
        <v>317</v>
      </c>
      <c r="C2806" s="2" t="s">
        <v>233</v>
      </c>
    </row>
    <row r="2807" spans="1:3">
      <c r="A2807" s="8">
        <v>100</v>
      </c>
      <c r="B2807" s="2" t="s">
        <v>289</v>
      </c>
      <c r="C2807" s="2" t="s">
        <v>233</v>
      </c>
    </row>
    <row r="2808" spans="1:3">
      <c r="A2808" s="8">
        <v>100</v>
      </c>
      <c r="B2808" s="2" t="s">
        <v>544</v>
      </c>
      <c r="C2808" s="2" t="s">
        <v>233</v>
      </c>
    </row>
    <row r="2809" spans="1:3">
      <c r="A2809" s="8">
        <v>100</v>
      </c>
      <c r="B2809" s="2" t="s">
        <v>286</v>
      </c>
      <c r="C2809" s="2" t="s">
        <v>361</v>
      </c>
    </row>
    <row r="2810" spans="1:3">
      <c r="A2810" s="8">
        <v>100</v>
      </c>
      <c r="B2810" s="2" t="s">
        <v>279</v>
      </c>
      <c r="C2810" s="2" t="s">
        <v>361</v>
      </c>
    </row>
    <row r="2811" spans="1:3">
      <c r="A2811" s="8">
        <v>100</v>
      </c>
      <c r="B2811" s="2" t="s">
        <v>318</v>
      </c>
      <c r="C2811" s="2" t="s">
        <v>361</v>
      </c>
    </row>
    <row r="2812" spans="1:3">
      <c r="A2812" s="8">
        <v>100</v>
      </c>
      <c r="B2812" s="2" t="s">
        <v>604</v>
      </c>
      <c r="C2812" s="2" t="s">
        <v>233</v>
      </c>
    </row>
    <row r="2813" spans="1:3">
      <c r="A2813" s="8">
        <v>100</v>
      </c>
      <c r="B2813" s="2" t="s">
        <v>295</v>
      </c>
      <c r="C2813" s="2" t="s">
        <v>233</v>
      </c>
    </row>
    <row r="2814" spans="1:3">
      <c r="A2814" s="8">
        <v>100</v>
      </c>
      <c r="B2814" s="2" t="s">
        <v>526</v>
      </c>
      <c r="C2814" s="2" t="s">
        <v>233</v>
      </c>
    </row>
    <row r="2815" spans="1:3">
      <c r="A2815" s="8">
        <v>100</v>
      </c>
      <c r="B2815" s="2" t="s">
        <v>425</v>
      </c>
      <c r="C2815" s="2" t="s">
        <v>233</v>
      </c>
    </row>
    <row r="2816" spans="1:3">
      <c r="A2816" s="8">
        <v>100</v>
      </c>
      <c r="B2816" s="2" t="s">
        <v>297</v>
      </c>
      <c r="C2816" s="2" t="s">
        <v>233</v>
      </c>
    </row>
    <row r="2817" spans="1:3">
      <c r="A2817" s="8">
        <v>100</v>
      </c>
      <c r="B2817" s="2" t="s">
        <v>265</v>
      </c>
      <c r="C2817" s="2" t="s">
        <v>361</v>
      </c>
    </row>
    <row r="2818" spans="1:3">
      <c r="A2818" s="8">
        <v>100</v>
      </c>
      <c r="B2818" s="2" t="s">
        <v>275</v>
      </c>
      <c r="C2818" s="2" t="s">
        <v>361</v>
      </c>
    </row>
    <row r="2819" spans="1:3">
      <c r="A2819" s="8">
        <v>100</v>
      </c>
      <c r="B2819" s="2" t="s">
        <v>495</v>
      </c>
      <c r="C2819" s="2" t="s">
        <v>233</v>
      </c>
    </row>
    <row r="2820" spans="1:3">
      <c r="A2820" s="8">
        <v>100</v>
      </c>
      <c r="B2820" s="2" t="s">
        <v>282</v>
      </c>
      <c r="C2820" s="2" t="s">
        <v>233</v>
      </c>
    </row>
    <row r="2821" spans="1:3">
      <c r="A2821" s="8">
        <v>100</v>
      </c>
      <c r="B2821" s="2" t="s">
        <v>248</v>
      </c>
      <c r="C2821" s="2" t="s">
        <v>233</v>
      </c>
    </row>
    <row r="2822" spans="1:3">
      <c r="A2822" s="8">
        <v>100</v>
      </c>
      <c r="B2822" s="2" t="s">
        <v>531</v>
      </c>
      <c r="C2822" s="2" t="s">
        <v>233</v>
      </c>
    </row>
    <row r="2823" spans="1:3">
      <c r="A2823" s="8">
        <v>100</v>
      </c>
      <c r="B2823" s="2" t="s">
        <v>244</v>
      </c>
      <c r="C2823" s="2" t="s">
        <v>233</v>
      </c>
    </row>
    <row r="2824" spans="1:3">
      <c r="A2824" s="8">
        <v>100</v>
      </c>
      <c r="B2824" s="2" t="s">
        <v>255</v>
      </c>
      <c r="C2824" s="2" t="s">
        <v>361</v>
      </c>
    </row>
    <row r="2825" spans="1:3">
      <c r="A2825" s="8">
        <v>100</v>
      </c>
      <c r="B2825" s="2" t="s">
        <v>610</v>
      </c>
      <c r="C2825" s="2" t="s">
        <v>233</v>
      </c>
    </row>
    <row r="2826" spans="1:3">
      <c r="A2826" s="8">
        <v>100</v>
      </c>
      <c r="B2826" s="2" t="s">
        <v>273</v>
      </c>
      <c r="C2826" s="2" t="s">
        <v>361</v>
      </c>
    </row>
    <row r="2827" spans="1:3">
      <c r="A2827" s="8">
        <v>100</v>
      </c>
      <c r="B2827" s="2" t="s">
        <v>360</v>
      </c>
      <c r="C2827" s="2" t="s">
        <v>233</v>
      </c>
    </row>
    <row r="2828" spans="1:3">
      <c r="A2828" s="8">
        <v>100</v>
      </c>
      <c r="B2828" s="2" t="s">
        <v>482</v>
      </c>
      <c r="C2828" s="2" t="s">
        <v>233</v>
      </c>
    </row>
    <row r="2829" spans="1:3">
      <c r="A2829" s="8">
        <v>100</v>
      </c>
      <c r="B2829" s="2" t="s">
        <v>326</v>
      </c>
      <c r="C2829" s="2" t="s">
        <v>233</v>
      </c>
    </row>
    <row r="2830" spans="1:3">
      <c r="A2830" s="8">
        <v>100</v>
      </c>
      <c r="B2830" s="2" t="s">
        <v>360</v>
      </c>
      <c r="C2830" s="2" t="s">
        <v>233</v>
      </c>
    </row>
    <row r="2831" spans="1:3">
      <c r="A2831" s="8">
        <v>100</v>
      </c>
      <c r="B2831" s="2" t="s">
        <v>297</v>
      </c>
      <c r="C2831" s="2" t="s">
        <v>233</v>
      </c>
    </row>
    <row r="2832" spans="1:3">
      <c r="A2832" s="8">
        <v>100</v>
      </c>
      <c r="B2832" s="2" t="s">
        <v>286</v>
      </c>
      <c r="C2832" s="2" t="s">
        <v>233</v>
      </c>
    </row>
    <row r="2833" spans="1:3">
      <c r="A2833" s="8">
        <v>100</v>
      </c>
      <c r="B2833" s="2" t="s">
        <v>248</v>
      </c>
      <c r="C2833" s="2" t="s">
        <v>361</v>
      </c>
    </row>
    <row r="2834" spans="1:3">
      <c r="A2834" s="8">
        <v>100</v>
      </c>
      <c r="B2834" s="2" t="s">
        <v>286</v>
      </c>
      <c r="C2834" s="2" t="s">
        <v>361</v>
      </c>
    </row>
    <row r="2835" spans="1:3">
      <c r="A2835" s="8">
        <v>100</v>
      </c>
      <c r="B2835" s="2" t="s">
        <v>313</v>
      </c>
      <c r="C2835" s="2" t="s">
        <v>233</v>
      </c>
    </row>
    <row r="2836" spans="1:3">
      <c r="A2836" s="8">
        <v>100</v>
      </c>
      <c r="B2836" s="2" t="s">
        <v>267</v>
      </c>
      <c r="C2836" s="2" t="s">
        <v>233</v>
      </c>
    </row>
    <row r="2837" spans="1:3">
      <c r="A2837" s="8">
        <v>100</v>
      </c>
      <c r="B2837" s="2" t="s">
        <v>313</v>
      </c>
      <c r="C2837" s="2" t="s">
        <v>233</v>
      </c>
    </row>
    <row r="2838" spans="1:3">
      <c r="A2838" s="8">
        <v>100</v>
      </c>
      <c r="B2838" s="2" t="s">
        <v>339</v>
      </c>
      <c r="C2838" s="2" t="s">
        <v>361</v>
      </c>
    </row>
    <row r="2839" spans="1:3">
      <c r="A2839" s="8">
        <v>100</v>
      </c>
      <c r="B2839" s="2" t="s">
        <v>255</v>
      </c>
      <c r="C2839" s="2" t="s">
        <v>233</v>
      </c>
    </row>
    <row r="2840" spans="1:3">
      <c r="A2840" s="8">
        <v>100</v>
      </c>
      <c r="B2840" s="2" t="s">
        <v>265</v>
      </c>
      <c r="C2840" s="2" t="s">
        <v>361</v>
      </c>
    </row>
    <row r="2841" spans="1:3">
      <c r="A2841" s="8">
        <v>100</v>
      </c>
      <c r="B2841" s="2" t="s">
        <v>248</v>
      </c>
      <c r="C2841" s="2" t="s">
        <v>361</v>
      </c>
    </row>
    <row r="2842" spans="1:3">
      <c r="A2842" s="8">
        <v>100</v>
      </c>
      <c r="B2842" s="2" t="s">
        <v>621</v>
      </c>
      <c r="C2842" s="2" t="s">
        <v>233</v>
      </c>
    </row>
    <row r="2843" spans="1:3">
      <c r="A2843" s="8">
        <v>100</v>
      </c>
      <c r="B2843" s="2" t="s">
        <v>282</v>
      </c>
      <c r="C2843" s="2" t="s">
        <v>233</v>
      </c>
    </row>
    <row r="2844" spans="1:3">
      <c r="A2844" s="8">
        <v>100</v>
      </c>
      <c r="B2844" s="2" t="s">
        <v>297</v>
      </c>
      <c r="C2844" s="2" t="s">
        <v>361</v>
      </c>
    </row>
    <row r="2845" spans="1:3">
      <c r="A2845" s="8">
        <v>100</v>
      </c>
      <c r="B2845" s="2" t="s">
        <v>282</v>
      </c>
      <c r="C2845" s="2" t="s">
        <v>233</v>
      </c>
    </row>
    <row r="2846" spans="1:3">
      <c r="A2846" s="8">
        <v>100</v>
      </c>
      <c r="B2846" s="2" t="s">
        <v>297</v>
      </c>
      <c r="C2846" s="2" t="s">
        <v>361</v>
      </c>
    </row>
    <row r="2847" spans="1:3">
      <c r="A2847" s="8">
        <v>100</v>
      </c>
      <c r="B2847" s="2" t="s">
        <v>310</v>
      </c>
      <c r="C2847" s="2" t="s">
        <v>233</v>
      </c>
    </row>
    <row r="2848" spans="1:3">
      <c r="A2848" s="8">
        <v>100</v>
      </c>
      <c r="B2848" s="2" t="s">
        <v>622</v>
      </c>
      <c r="C2848" s="2" t="s">
        <v>233</v>
      </c>
    </row>
    <row r="2849" spans="1:3">
      <c r="A2849" s="8">
        <v>100</v>
      </c>
      <c r="B2849" s="2" t="s">
        <v>286</v>
      </c>
      <c r="C2849" s="2" t="s">
        <v>361</v>
      </c>
    </row>
    <row r="2850" spans="1:3">
      <c r="A2850" s="8">
        <v>100</v>
      </c>
      <c r="B2850" s="2" t="s">
        <v>440</v>
      </c>
      <c r="C2850" s="2" t="s">
        <v>233</v>
      </c>
    </row>
    <row r="2851" spans="1:3">
      <c r="A2851" s="8">
        <v>100</v>
      </c>
      <c r="B2851" s="2" t="s">
        <v>340</v>
      </c>
      <c r="C2851" s="2" t="s">
        <v>233</v>
      </c>
    </row>
    <row r="2852" spans="1:3">
      <c r="A2852" s="8">
        <v>100</v>
      </c>
      <c r="B2852" s="2" t="s">
        <v>265</v>
      </c>
      <c r="C2852" s="2" t="s">
        <v>361</v>
      </c>
    </row>
    <row r="2853" spans="1:3">
      <c r="A2853" s="8">
        <v>100</v>
      </c>
      <c r="B2853" s="2" t="s">
        <v>238</v>
      </c>
      <c r="C2853" s="2" t="s">
        <v>233</v>
      </c>
    </row>
    <row r="2854" spans="1:3">
      <c r="A2854" s="8">
        <v>100</v>
      </c>
      <c r="B2854" s="2" t="s">
        <v>378</v>
      </c>
      <c r="C2854" s="2" t="s">
        <v>233</v>
      </c>
    </row>
    <row r="2855" spans="1:3">
      <c r="A2855" s="8">
        <v>100</v>
      </c>
      <c r="B2855" s="2" t="s">
        <v>286</v>
      </c>
      <c r="C2855" s="2" t="s">
        <v>361</v>
      </c>
    </row>
    <row r="2856" spans="1:3">
      <c r="A2856" s="8">
        <v>100</v>
      </c>
      <c r="B2856" s="2" t="s">
        <v>584</v>
      </c>
      <c r="C2856" s="2" t="s">
        <v>233</v>
      </c>
    </row>
    <row r="2857" spans="1:3">
      <c r="A2857" s="8">
        <v>100</v>
      </c>
      <c r="B2857" s="2" t="s">
        <v>242</v>
      </c>
      <c r="C2857" s="2" t="s">
        <v>361</v>
      </c>
    </row>
    <row r="2858" spans="1:3">
      <c r="A2858" s="8">
        <v>100</v>
      </c>
      <c r="B2858" s="2" t="s">
        <v>517</v>
      </c>
      <c r="C2858" s="2" t="s">
        <v>233</v>
      </c>
    </row>
    <row r="2859" spans="1:3">
      <c r="A2859" s="8">
        <v>100</v>
      </c>
      <c r="B2859" s="2" t="s">
        <v>248</v>
      </c>
      <c r="C2859" s="2" t="s">
        <v>233</v>
      </c>
    </row>
    <row r="2860" spans="1:3">
      <c r="A2860" s="8">
        <v>100</v>
      </c>
      <c r="B2860" s="2" t="s">
        <v>244</v>
      </c>
      <c r="C2860" s="2" t="s">
        <v>233</v>
      </c>
    </row>
    <row r="2861" spans="1:3">
      <c r="A2861" s="8">
        <v>100</v>
      </c>
      <c r="B2861" s="2" t="s">
        <v>623</v>
      </c>
      <c r="C2861" s="2" t="s">
        <v>233</v>
      </c>
    </row>
    <row r="2862" spans="1:3">
      <c r="A2862" s="8">
        <v>100</v>
      </c>
      <c r="B2862" s="2" t="s">
        <v>245</v>
      </c>
      <c r="C2862" s="2" t="s">
        <v>233</v>
      </c>
    </row>
    <row r="2863" spans="1:3">
      <c r="A2863" s="8">
        <v>100</v>
      </c>
      <c r="B2863" s="2" t="s">
        <v>248</v>
      </c>
      <c r="C2863" s="2" t="s">
        <v>361</v>
      </c>
    </row>
    <row r="2864" spans="1:3">
      <c r="A2864" s="8">
        <v>100</v>
      </c>
      <c r="B2864" s="2" t="s">
        <v>520</v>
      </c>
      <c r="C2864" s="2" t="s">
        <v>233</v>
      </c>
    </row>
    <row r="2865" spans="1:3">
      <c r="A2865" s="8">
        <v>100</v>
      </c>
      <c r="B2865" s="2" t="s">
        <v>547</v>
      </c>
      <c r="C2865" s="2" t="s">
        <v>233</v>
      </c>
    </row>
    <row r="2866" spans="1:3">
      <c r="A2866" s="8">
        <v>100</v>
      </c>
      <c r="B2866" s="2" t="s">
        <v>254</v>
      </c>
      <c r="C2866" s="2" t="s">
        <v>233</v>
      </c>
    </row>
    <row r="2867" spans="1:3">
      <c r="A2867" s="8">
        <v>100</v>
      </c>
      <c r="B2867" s="2" t="s">
        <v>297</v>
      </c>
      <c r="C2867" s="2" t="s">
        <v>233</v>
      </c>
    </row>
    <row r="2868" spans="1:3">
      <c r="A2868" s="8">
        <v>100</v>
      </c>
      <c r="B2868" s="2" t="s">
        <v>248</v>
      </c>
      <c r="C2868" s="2" t="s">
        <v>233</v>
      </c>
    </row>
    <row r="2869" spans="1:3">
      <c r="A2869" s="8">
        <v>100</v>
      </c>
      <c r="B2869" s="2" t="s">
        <v>283</v>
      </c>
      <c r="C2869" s="2" t="s">
        <v>233</v>
      </c>
    </row>
    <row r="2870" spans="1:3">
      <c r="A2870" s="8">
        <v>100</v>
      </c>
      <c r="B2870" s="2" t="s">
        <v>254</v>
      </c>
      <c r="C2870" s="2" t="s">
        <v>233</v>
      </c>
    </row>
    <row r="2871" spans="1:3">
      <c r="A2871" s="8">
        <v>100</v>
      </c>
      <c r="B2871" s="2" t="s">
        <v>613</v>
      </c>
      <c r="C2871" s="2" t="s">
        <v>361</v>
      </c>
    </row>
    <row r="2872" spans="1:3">
      <c r="A2872" s="8">
        <v>100</v>
      </c>
      <c r="B2872" s="2" t="s">
        <v>273</v>
      </c>
      <c r="C2872" s="2" t="s">
        <v>361</v>
      </c>
    </row>
    <row r="2873" spans="1:3">
      <c r="A2873" s="8">
        <v>100</v>
      </c>
      <c r="B2873" s="2" t="s">
        <v>285</v>
      </c>
      <c r="C2873" s="2" t="s">
        <v>233</v>
      </c>
    </row>
    <row r="2874" spans="1:3">
      <c r="A2874" s="8">
        <v>100</v>
      </c>
      <c r="B2874" s="2" t="s">
        <v>265</v>
      </c>
      <c r="C2874" s="2" t="s">
        <v>233</v>
      </c>
    </row>
    <row r="2875" spans="1:3">
      <c r="A2875" s="8">
        <v>100</v>
      </c>
      <c r="B2875" s="2" t="s">
        <v>245</v>
      </c>
      <c r="C2875" s="2" t="s">
        <v>233</v>
      </c>
    </row>
    <row r="2876" spans="1:3">
      <c r="A2876" s="8">
        <v>100</v>
      </c>
      <c r="B2876" s="2" t="s">
        <v>269</v>
      </c>
      <c r="C2876" s="2" t="s">
        <v>233</v>
      </c>
    </row>
    <row r="2877" spans="1:3">
      <c r="A2877" s="8">
        <v>100</v>
      </c>
      <c r="B2877" s="2" t="s">
        <v>285</v>
      </c>
      <c r="C2877" s="2" t="s">
        <v>361</v>
      </c>
    </row>
    <row r="2878" spans="1:3">
      <c r="A2878" s="8">
        <v>100</v>
      </c>
      <c r="B2878" s="2" t="s">
        <v>297</v>
      </c>
      <c r="C2878" s="2" t="s">
        <v>361</v>
      </c>
    </row>
    <row r="2879" spans="1:3">
      <c r="A2879" s="8">
        <v>100</v>
      </c>
      <c r="B2879" s="2" t="s">
        <v>318</v>
      </c>
      <c r="C2879" s="2" t="s">
        <v>361</v>
      </c>
    </row>
    <row r="2880" spans="1:3">
      <c r="A2880" s="8">
        <v>100</v>
      </c>
      <c r="B2880" s="2" t="s">
        <v>254</v>
      </c>
      <c r="C2880" s="2" t="s">
        <v>233</v>
      </c>
    </row>
    <row r="2881" spans="1:3">
      <c r="A2881" s="8">
        <v>100</v>
      </c>
      <c r="B2881" s="2" t="s">
        <v>624</v>
      </c>
      <c r="C2881" s="2" t="s">
        <v>233</v>
      </c>
    </row>
    <row r="2882" spans="1:3">
      <c r="A2882" s="8">
        <v>100</v>
      </c>
      <c r="B2882" s="2" t="s">
        <v>275</v>
      </c>
      <c r="C2882" s="2" t="s">
        <v>361</v>
      </c>
    </row>
    <row r="2883" spans="1:3">
      <c r="A2883" s="8">
        <v>100</v>
      </c>
      <c r="B2883" s="2" t="s">
        <v>335</v>
      </c>
      <c r="C2883" s="2" t="s">
        <v>233</v>
      </c>
    </row>
    <row r="2884" spans="1:3">
      <c r="A2884" s="8">
        <v>100</v>
      </c>
      <c r="B2884" s="2" t="s">
        <v>295</v>
      </c>
      <c r="C2884" s="2" t="s">
        <v>233</v>
      </c>
    </row>
    <row r="2885" spans="1:3">
      <c r="A2885" s="8">
        <v>100</v>
      </c>
      <c r="B2885" s="2" t="s">
        <v>625</v>
      </c>
      <c r="C2885" s="2" t="s">
        <v>233</v>
      </c>
    </row>
    <row r="2886" spans="1:3">
      <c r="A2886" s="8">
        <v>100</v>
      </c>
      <c r="B2886" s="2" t="s">
        <v>248</v>
      </c>
      <c r="C2886" s="2" t="s">
        <v>361</v>
      </c>
    </row>
    <row r="2887" spans="1:3">
      <c r="A2887" s="8">
        <v>100</v>
      </c>
      <c r="B2887" s="2" t="s">
        <v>255</v>
      </c>
      <c r="C2887" s="2" t="s">
        <v>233</v>
      </c>
    </row>
    <row r="2888" spans="1:3">
      <c r="A2888" s="8">
        <v>100</v>
      </c>
      <c r="B2888" s="2" t="s">
        <v>266</v>
      </c>
      <c r="C2888" s="2" t="s">
        <v>233</v>
      </c>
    </row>
    <row r="2889" spans="1:3">
      <c r="A2889" s="8">
        <v>100</v>
      </c>
      <c r="B2889" s="2" t="s">
        <v>263</v>
      </c>
      <c r="C2889" s="2" t="s">
        <v>233</v>
      </c>
    </row>
    <row r="2890" spans="1:3">
      <c r="A2890" s="8">
        <v>100</v>
      </c>
      <c r="B2890" s="2" t="s">
        <v>352</v>
      </c>
      <c r="C2890" s="2" t="s">
        <v>233</v>
      </c>
    </row>
    <row r="2891" spans="1:3">
      <c r="A2891" s="8">
        <v>100</v>
      </c>
      <c r="B2891" s="2" t="s">
        <v>237</v>
      </c>
      <c r="C2891" s="2" t="s">
        <v>233</v>
      </c>
    </row>
    <row r="2892" spans="1:3">
      <c r="A2892" s="8">
        <v>100</v>
      </c>
      <c r="B2892" s="2" t="s">
        <v>286</v>
      </c>
      <c r="C2892" s="2" t="s">
        <v>233</v>
      </c>
    </row>
    <row r="2893" spans="1:3">
      <c r="A2893" s="8">
        <v>100</v>
      </c>
      <c r="B2893" s="2" t="s">
        <v>626</v>
      </c>
      <c r="C2893" s="2" t="s">
        <v>233</v>
      </c>
    </row>
    <row r="2894" spans="1:3">
      <c r="A2894" s="8">
        <v>100</v>
      </c>
      <c r="B2894" s="2" t="s">
        <v>265</v>
      </c>
      <c r="C2894" s="2" t="s">
        <v>233</v>
      </c>
    </row>
    <row r="2895" spans="1:3">
      <c r="A2895" s="8">
        <v>100</v>
      </c>
      <c r="B2895" s="2" t="s">
        <v>254</v>
      </c>
      <c r="C2895" s="2" t="s">
        <v>233</v>
      </c>
    </row>
    <row r="2896" spans="1:3">
      <c r="A2896" s="8">
        <v>100</v>
      </c>
      <c r="B2896" s="2" t="s">
        <v>266</v>
      </c>
      <c r="C2896" s="2" t="s">
        <v>233</v>
      </c>
    </row>
    <row r="2897" spans="1:3">
      <c r="A2897" s="8">
        <v>100</v>
      </c>
      <c r="B2897" s="2" t="s">
        <v>246</v>
      </c>
      <c r="C2897" s="2" t="s">
        <v>233</v>
      </c>
    </row>
    <row r="2898" spans="1:3">
      <c r="A2898" s="8">
        <v>100</v>
      </c>
      <c r="B2898" s="2" t="s">
        <v>333</v>
      </c>
      <c r="C2898" s="2" t="s">
        <v>233</v>
      </c>
    </row>
    <row r="2899" spans="1:3">
      <c r="A2899" s="8">
        <v>100</v>
      </c>
      <c r="B2899" s="2" t="s">
        <v>274</v>
      </c>
      <c r="C2899" s="2" t="s">
        <v>233</v>
      </c>
    </row>
    <row r="2900" spans="1:3">
      <c r="A2900" s="8">
        <v>100</v>
      </c>
      <c r="B2900" s="2" t="s">
        <v>282</v>
      </c>
      <c r="C2900" s="2" t="s">
        <v>233</v>
      </c>
    </row>
    <row r="2901" spans="1:3">
      <c r="A2901" s="8">
        <v>100</v>
      </c>
      <c r="B2901" s="2" t="s">
        <v>260</v>
      </c>
      <c r="C2901" s="2" t="s">
        <v>233</v>
      </c>
    </row>
    <row r="2902" spans="1:3">
      <c r="A2902" s="8">
        <v>100</v>
      </c>
      <c r="B2902" s="2" t="s">
        <v>245</v>
      </c>
      <c r="C2902" s="2" t="s">
        <v>233</v>
      </c>
    </row>
    <row r="2903" spans="1:3">
      <c r="A2903" s="8">
        <v>100</v>
      </c>
      <c r="B2903" s="2" t="s">
        <v>266</v>
      </c>
      <c r="C2903" s="2" t="s">
        <v>233</v>
      </c>
    </row>
    <row r="2904" spans="1:3">
      <c r="A2904" s="8">
        <v>100</v>
      </c>
      <c r="B2904" s="2" t="s">
        <v>353</v>
      </c>
      <c r="C2904" s="2" t="s">
        <v>233</v>
      </c>
    </row>
    <row r="2905" spans="1:3">
      <c r="A2905" s="8">
        <v>100</v>
      </c>
      <c r="B2905" s="2" t="s">
        <v>282</v>
      </c>
      <c r="C2905" s="2" t="s">
        <v>233</v>
      </c>
    </row>
    <row r="2906" spans="1:3">
      <c r="A2906" s="8">
        <v>100</v>
      </c>
      <c r="B2906" s="2" t="s">
        <v>355</v>
      </c>
      <c r="C2906" s="2" t="s">
        <v>233</v>
      </c>
    </row>
    <row r="2907" spans="1:3">
      <c r="A2907" s="8">
        <v>100</v>
      </c>
      <c r="B2907" s="2" t="s">
        <v>265</v>
      </c>
      <c r="C2907" s="2" t="s">
        <v>233</v>
      </c>
    </row>
  </sheetData>
  <conditionalFormatting sqref="A1:A1048576">
    <cfRule type="dataBar" priority="1">
      <dataBar>
        <cfvo type="min"/>
        <cfvo type="max"/>
        <color rgb="FFFFB628"/>
      </dataBar>
      <extLst>
        <ext xmlns:x14="http://schemas.microsoft.com/office/spreadsheetml/2009/9/main" uri="{B025F937-C7B1-47D3-B67F-A62EFF666E3E}">
          <x14:id>{744F97F2-21E8-45AD-B477-9CEC34308231}</x14:id>
        </ext>
      </extLst>
    </cfRule>
  </conditionalFormatting>
  <pageMargins left="0.25" right="0.25" top="0.75" bottom="0.75" header="0.3" footer="0.3"/>
  <pageSetup fitToHeight="2"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744F97F2-21E8-45AD-B477-9CEC34308231}">
            <x14:dataBar minLength="0" maxLength="100" border="1" negativeBarBorderColorSameAsPositive="0">
              <x14:cfvo type="autoMin"/>
              <x14:cfvo type="autoMax"/>
              <x14:borderColor rgb="FFFFB628"/>
              <x14:negativeFillColor rgb="FFFF0000"/>
              <x14:negativeBorderColor rgb="FFFF0000"/>
              <x14:axisColor rgb="FF000000"/>
            </x14:dataBar>
          </x14:cfRule>
          <xm:sqref>A1:A1048576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B628"/>
    <pageSetUpPr fitToPage="1"/>
  </sheetPr>
  <dimension ref="A1:F1103"/>
  <sheetViews>
    <sheetView workbookViewId="0"/>
  </sheetViews>
  <sheetFormatPr defaultColWidth="22.5703125" defaultRowHeight="10.5"/>
  <cols>
    <col min="1" max="1" width="8.5703125" style="8" customWidth="1"/>
    <col min="2" max="2" width="58.140625" style="8" bestFit="1" customWidth="1"/>
    <col min="3" max="3" width="35" style="8" customWidth="1"/>
    <col min="4" max="4" width="22.5703125" style="2"/>
    <col min="5" max="5" width="45.28515625" style="2" customWidth="1"/>
    <col min="6" max="6" width="5" style="2" customWidth="1"/>
    <col min="7" max="16384" width="22.5703125" style="1"/>
  </cols>
  <sheetData>
    <row r="1" spans="1:3" s="21" customFormat="1">
      <c r="A1" s="21" t="s">
        <v>627</v>
      </c>
      <c r="B1" s="21" t="s">
        <v>176</v>
      </c>
      <c r="C1" s="21" t="s">
        <v>177</v>
      </c>
    </row>
    <row r="2" spans="1:3">
      <c r="A2" s="8">
        <v>19637</v>
      </c>
      <c r="B2" s="2" t="s">
        <v>628</v>
      </c>
      <c r="C2" s="2" t="s">
        <v>233</v>
      </c>
    </row>
    <row r="3" spans="1:3">
      <c r="A3" s="8">
        <v>19312</v>
      </c>
      <c r="B3" s="2" t="s">
        <v>629</v>
      </c>
      <c r="C3" s="2" t="s">
        <v>233</v>
      </c>
    </row>
    <row r="4" spans="1:3">
      <c r="A4" s="8">
        <v>18720</v>
      </c>
      <c r="B4" s="2" t="s">
        <v>630</v>
      </c>
      <c r="C4" s="2" t="s">
        <v>233</v>
      </c>
    </row>
    <row r="5" spans="1:3">
      <c r="A5" s="8">
        <v>18331</v>
      </c>
      <c r="B5" s="2" t="s">
        <v>631</v>
      </c>
      <c r="C5" s="2" t="s">
        <v>233</v>
      </c>
    </row>
    <row r="6" spans="1:3">
      <c r="A6" s="8">
        <v>17292</v>
      </c>
      <c r="B6" s="2" t="s">
        <v>632</v>
      </c>
      <c r="C6" s="2" t="s">
        <v>233</v>
      </c>
    </row>
    <row r="7" spans="1:3">
      <c r="A7" s="8">
        <v>15347</v>
      </c>
      <c r="B7" s="2" t="s">
        <v>633</v>
      </c>
      <c r="C7" s="2" t="s">
        <v>233</v>
      </c>
    </row>
    <row r="8" spans="1:3">
      <c r="A8" s="8">
        <v>15063</v>
      </c>
      <c r="B8" s="2" t="s">
        <v>634</v>
      </c>
      <c r="C8" s="2" t="s">
        <v>233</v>
      </c>
    </row>
    <row r="9" spans="1:3">
      <c r="A9" s="8">
        <v>14602</v>
      </c>
      <c r="B9" s="2" t="s">
        <v>635</v>
      </c>
      <c r="C9" s="2" t="s">
        <v>233</v>
      </c>
    </row>
    <row r="10" spans="1:3">
      <c r="A10" s="8">
        <v>14409</v>
      </c>
      <c r="B10" s="2" t="s">
        <v>636</v>
      </c>
      <c r="C10" s="2" t="s">
        <v>233</v>
      </c>
    </row>
    <row r="11" spans="1:3">
      <c r="A11" s="8">
        <v>13693</v>
      </c>
      <c r="B11" s="2" t="s">
        <v>637</v>
      </c>
      <c r="C11" s="2" t="s">
        <v>233</v>
      </c>
    </row>
    <row r="12" spans="1:3">
      <c r="A12" s="8">
        <v>13279</v>
      </c>
      <c r="B12" s="2" t="s">
        <v>638</v>
      </c>
      <c r="C12" s="2" t="s">
        <v>233</v>
      </c>
    </row>
    <row r="13" spans="1:3">
      <c r="A13" s="8">
        <v>12958</v>
      </c>
      <c r="B13" s="2" t="s">
        <v>639</v>
      </c>
      <c r="C13" s="2" t="s">
        <v>233</v>
      </c>
    </row>
    <row r="14" spans="1:3">
      <c r="A14" s="8">
        <v>12730</v>
      </c>
      <c r="B14" s="2" t="s">
        <v>637</v>
      </c>
      <c r="C14" s="2" t="s">
        <v>233</v>
      </c>
    </row>
    <row r="15" spans="1:3">
      <c r="A15" s="8">
        <v>12725</v>
      </c>
      <c r="B15" s="2" t="s">
        <v>640</v>
      </c>
      <c r="C15" s="2" t="s">
        <v>233</v>
      </c>
    </row>
    <row r="16" spans="1:3">
      <c r="A16" s="8">
        <v>12664</v>
      </c>
      <c r="B16" s="2" t="s">
        <v>641</v>
      </c>
      <c r="C16" s="2" t="s">
        <v>233</v>
      </c>
    </row>
    <row r="17" spans="1:3">
      <c r="A17" s="8">
        <v>12562</v>
      </c>
      <c r="B17" s="2" t="s">
        <v>642</v>
      </c>
      <c r="C17" s="2" t="s">
        <v>233</v>
      </c>
    </row>
    <row r="18" spans="1:3">
      <c r="A18" s="8">
        <v>12547</v>
      </c>
      <c r="B18" s="2" t="s">
        <v>643</v>
      </c>
      <c r="C18" s="2" t="s">
        <v>233</v>
      </c>
    </row>
    <row r="19" spans="1:3">
      <c r="A19" s="8">
        <v>12039</v>
      </c>
      <c r="B19" s="2" t="s">
        <v>644</v>
      </c>
      <c r="C19" s="2" t="s">
        <v>233</v>
      </c>
    </row>
    <row r="20" spans="1:3">
      <c r="A20" s="8">
        <v>12024</v>
      </c>
      <c r="B20" s="2" t="s">
        <v>645</v>
      </c>
      <c r="C20" s="2" t="s">
        <v>233</v>
      </c>
    </row>
    <row r="21" spans="1:3">
      <c r="A21" s="8">
        <v>11999</v>
      </c>
      <c r="B21" s="2" t="s">
        <v>639</v>
      </c>
      <c r="C21" s="2" t="s">
        <v>233</v>
      </c>
    </row>
    <row r="22" spans="1:3">
      <c r="A22" s="8">
        <v>11506</v>
      </c>
      <c r="B22" s="2" t="s">
        <v>646</v>
      </c>
      <c r="C22" s="2" t="s">
        <v>233</v>
      </c>
    </row>
    <row r="23" spans="1:3">
      <c r="A23" s="8">
        <v>11427</v>
      </c>
      <c r="B23" s="2" t="s">
        <v>647</v>
      </c>
      <c r="C23" s="2" t="s">
        <v>233</v>
      </c>
    </row>
    <row r="24" spans="1:3">
      <c r="A24" s="8">
        <v>11416</v>
      </c>
      <c r="B24" s="2" t="s">
        <v>648</v>
      </c>
      <c r="C24" s="2" t="s">
        <v>233</v>
      </c>
    </row>
    <row r="25" spans="1:3">
      <c r="A25" s="8">
        <v>11124</v>
      </c>
      <c r="B25" s="2" t="s">
        <v>649</v>
      </c>
      <c r="C25" s="2" t="s">
        <v>233</v>
      </c>
    </row>
    <row r="26" spans="1:3">
      <c r="A26" s="8">
        <v>10918</v>
      </c>
      <c r="B26" s="2" t="s">
        <v>650</v>
      </c>
      <c r="C26" s="2" t="s">
        <v>233</v>
      </c>
    </row>
    <row r="27" spans="1:3">
      <c r="A27" s="8">
        <v>10830</v>
      </c>
      <c r="B27" s="2" t="s">
        <v>651</v>
      </c>
      <c r="C27" s="2" t="s">
        <v>233</v>
      </c>
    </row>
    <row r="28" spans="1:3">
      <c r="A28" s="8">
        <v>10716</v>
      </c>
      <c r="B28" s="2" t="s">
        <v>652</v>
      </c>
      <c r="C28" s="2" t="s">
        <v>233</v>
      </c>
    </row>
    <row r="29" spans="1:3">
      <c r="A29" s="8">
        <v>10605</v>
      </c>
      <c r="B29" s="2" t="s">
        <v>637</v>
      </c>
      <c r="C29" s="2" t="s">
        <v>233</v>
      </c>
    </row>
    <row r="30" spans="1:3">
      <c r="A30" s="8">
        <v>10187</v>
      </c>
      <c r="B30" s="2" t="s">
        <v>637</v>
      </c>
      <c r="C30" s="2" t="s">
        <v>233</v>
      </c>
    </row>
    <row r="31" spans="1:3">
      <c r="A31" s="8">
        <v>10130</v>
      </c>
      <c r="B31" s="2" t="s">
        <v>639</v>
      </c>
      <c r="C31" s="2" t="s">
        <v>233</v>
      </c>
    </row>
    <row r="32" spans="1:3">
      <c r="A32" s="8">
        <v>10045</v>
      </c>
      <c r="B32" s="2" t="s">
        <v>653</v>
      </c>
      <c r="C32" s="2" t="s">
        <v>233</v>
      </c>
    </row>
    <row r="33" spans="1:3">
      <c r="A33" s="8">
        <v>9655</v>
      </c>
      <c r="B33" s="2" t="s">
        <v>654</v>
      </c>
      <c r="C33" s="2" t="s">
        <v>233</v>
      </c>
    </row>
    <row r="34" spans="1:3">
      <c r="A34" s="8">
        <v>9379</v>
      </c>
      <c r="B34" s="2" t="s">
        <v>655</v>
      </c>
      <c r="C34" s="2" t="s">
        <v>233</v>
      </c>
    </row>
    <row r="35" spans="1:3">
      <c r="A35" s="8">
        <v>9204</v>
      </c>
      <c r="B35" s="2" t="s">
        <v>656</v>
      </c>
      <c r="C35" s="2" t="s">
        <v>233</v>
      </c>
    </row>
    <row r="36" spans="1:3">
      <c r="A36" s="8">
        <v>9181</v>
      </c>
      <c r="B36" s="2" t="s">
        <v>657</v>
      </c>
      <c r="C36" s="2" t="s">
        <v>233</v>
      </c>
    </row>
    <row r="37" spans="1:3">
      <c r="A37" s="8">
        <v>9118</v>
      </c>
      <c r="B37" s="2" t="s">
        <v>639</v>
      </c>
      <c r="C37" s="2" t="s">
        <v>233</v>
      </c>
    </row>
    <row r="38" spans="1:3">
      <c r="A38" s="8">
        <v>9098</v>
      </c>
      <c r="B38" s="2" t="s">
        <v>658</v>
      </c>
      <c r="C38" s="2" t="s">
        <v>233</v>
      </c>
    </row>
    <row r="39" spans="1:3">
      <c r="A39" s="8">
        <v>9096</v>
      </c>
      <c r="B39" s="2" t="s">
        <v>659</v>
      </c>
      <c r="C39" s="2" t="s">
        <v>233</v>
      </c>
    </row>
    <row r="40" spans="1:3">
      <c r="A40" s="8">
        <v>9096</v>
      </c>
      <c r="B40" s="2" t="s">
        <v>660</v>
      </c>
      <c r="C40" s="2" t="s">
        <v>233</v>
      </c>
    </row>
    <row r="41" spans="1:3">
      <c r="A41" s="8">
        <v>9091</v>
      </c>
      <c r="B41" s="2" t="s">
        <v>661</v>
      </c>
      <c r="C41" s="2" t="s">
        <v>233</v>
      </c>
    </row>
    <row r="42" spans="1:3">
      <c r="A42" s="8">
        <v>9017</v>
      </c>
      <c r="B42" s="2" t="s">
        <v>662</v>
      </c>
      <c r="C42" s="2" t="s">
        <v>233</v>
      </c>
    </row>
    <row r="43" spans="1:3">
      <c r="A43" s="8">
        <v>9004</v>
      </c>
      <c r="B43" s="2" t="s">
        <v>663</v>
      </c>
      <c r="C43" s="2" t="s">
        <v>361</v>
      </c>
    </row>
    <row r="44" spans="1:3">
      <c r="A44" s="8">
        <v>8995</v>
      </c>
      <c r="B44" s="2" t="s">
        <v>637</v>
      </c>
      <c r="C44" s="2" t="s">
        <v>233</v>
      </c>
    </row>
    <row r="45" spans="1:3">
      <c r="A45" s="8">
        <v>8971</v>
      </c>
      <c r="B45" s="2" t="s">
        <v>664</v>
      </c>
      <c r="C45" s="2" t="s">
        <v>233</v>
      </c>
    </row>
    <row r="46" spans="1:3">
      <c r="A46" s="8">
        <v>8633</v>
      </c>
      <c r="B46" s="2" t="s">
        <v>633</v>
      </c>
      <c r="C46" s="2" t="s">
        <v>233</v>
      </c>
    </row>
    <row r="47" spans="1:3">
      <c r="A47" s="8">
        <v>8483</v>
      </c>
      <c r="B47" s="2" t="s">
        <v>665</v>
      </c>
      <c r="C47" s="2" t="s">
        <v>233</v>
      </c>
    </row>
    <row r="48" spans="1:3">
      <c r="A48" s="8">
        <v>8439</v>
      </c>
      <c r="B48" s="2" t="s">
        <v>637</v>
      </c>
      <c r="C48" s="2" t="s">
        <v>233</v>
      </c>
    </row>
    <row r="49" spans="1:3">
      <c r="A49" s="8">
        <v>8384</v>
      </c>
      <c r="B49" s="2" t="s">
        <v>666</v>
      </c>
      <c r="C49" s="2" t="s">
        <v>233</v>
      </c>
    </row>
    <row r="50" spans="1:3">
      <c r="A50" s="8">
        <v>8320</v>
      </c>
      <c r="B50" s="2" t="s">
        <v>667</v>
      </c>
      <c r="C50" s="2" t="s">
        <v>233</v>
      </c>
    </row>
    <row r="51" spans="1:3">
      <c r="A51" s="8">
        <v>8313</v>
      </c>
      <c r="B51" s="2" t="s">
        <v>637</v>
      </c>
      <c r="C51" s="2" t="s">
        <v>233</v>
      </c>
    </row>
    <row r="52" spans="1:3">
      <c r="A52" s="8">
        <v>8292</v>
      </c>
      <c r="B52" s="2" t="s">
        <v>637</v>
      </c>
      <c r="C52" s="2" t="s">
        <v>233</v>
      </c>
    </row>
    <row r="53" spans="1:3">
      <c r="A53" s="8">
        <v>8131</v>
      </c>
      <c r="B53" s="2" t="s">
        <v>639</v>
      </c>
      <c r="C53" s="2" t="s">
        <v>233</v>
      </c>
    </row>
    <row r="54" spans="1:3">
      <c r="A54" s="8">
        <v>8035</v>
      </c>
      <c r="B54" s="2" t="s">
        <v>668</v>
      </c>
      <c r="C54" s="2" t="s">
        <v>233</v>
      </c>
    </row>
    <row r="55" spans="1:3">
      <c r="A55" s="8">
        <v>7983</v>
      </c>
      <c r="B55" s="2" t="s">
        <v>633</v>
      </c>
      <c r="C55" s="2" t="s">
        <v>233</v>
      </c>
    </row>
    <row r="56" spans="1:3">
      <c r="A56" s="8">
        <v>7966</v>
      </c>
      <c r="B56" s="2" t="s">
        <v>637</v>
      </c>
      <c r="C56" s="2" t="s">
        <v>233</v>
      </c>
    </row>
    <row r="57" spans="1:3">
      <c r="A57" s="8">
        <v>7878</v>
      </c>
      <c r="B57" s="2" t="s">
        <v>637</v>
      </c>
      <c r="C57" s="2" t="s">
        <v>233</v>
      </c>
    </row>
    <row r="58" spans="1:3">
      <c r="A58" s="8">
        <v>7852</v>
      </c>
      <c r="B58" s="2" t="s">
        <v>637</v>
      </c>
      <c r="C58" s="2" t="s">
        <v>233</v>
      </c>
    </row>
    <row r="59" spans="1:3">
      <c r="A59" s="8">
        <v>7650</v>
      </c>
      <c r="B59" s="2" t="s">
        <v>637</v>
      </c>
      <c r="C59" s="2" t="s">
        <v>233</v>
      </c>
    </row>
    <row r="60" spans="1:3">
      <c r="A60" s="8">
        <v>7640</v>
      </c>
      <c r="B60" s="2" t="s">
        <v>669</v>
      </c>
      <c r="C60" s="2" t="s">
        <v>233</v>
      </c>
    </row>
    <row r="61" spans="1:3">
      <c r="A61" s="8">
        <v>7636</v>
      </c>
      <c r="B61" s="2" t="s">
        <v>633</v>
      </c>
      <c r="C61" s="2" t="s">
        <v>233</v>
      </c>
    </row>
    <row r="62" spans="1:3">
      <c r="A62" s="8">
        <v>7630</v>
      </c>
      <c r="B62" s="2" t="s">
        <v>670</v>
      </c>
      <c r="C62" s="2" t="s">
        <v>233</v>
      </c>
    </row>
    <row r="63" spans="1:3">
      <c r="A63" s="8">
        <v>7442</v>
      </c>
      <c r="B63" s="2" t="s">
        <v>671</v>
      </c>
      <c r="C63" s="2" t="s">
        <v>233</v>
      </c>
    </row>
    <row r="64" spans="1:3">
      <c r="A64" s="8">
        <v>7326</v>
      </c>
      <c r="B64" s="2" t="s">
        <v>639</v>
      </c>
      <c r="C64" s="2" t="s">
        <v>233</v>
      </c>
    </row>
    <row r="65" spans="1:3">
      <c r="A65" s="8">
        <v>7298</v>
      </c>
      <c r="B65" s="2" t="s">
        <v>668</v>
      </c>
      <c r="C65" s="2" t="s">
        <v>233</v>
      </c>
    </row>
    <row r="66" spans="1:3">
      <c r="A66" s="8">
        <v>7287</v>
      </c>
      <c r="B66" s="2" t="s">
        <v>639</v>
      </c>
      <c r="C66" s="2" t="s">
        <v>233</v>
      </c>
    </row>
    <row r="67" spans="1:3">
      <c r="A67" s="8">
        <v>7283</v>
      </c>
      <c r="B67" s="2" t="s">
        <v>672</v>
      </c>
      <c r="C67" s="2" t="s">
        <v>233</v>
      </c>
    </row>
    <row r="68" spans="1:3">
      <c r="A68" s="8">
        <v>7266</v>
      </c>
      <c r="B68" s="2" t="s">
        <v>637</v>
      </c>
      <c r="C68" s="2" t="s">
        <v>233</v>
      </c>
    </row>
    <row r="69" spans="1:3">
      <c r="A69" s="8">
        <v>7127</v>
      </c>
      <c r="B69" s="2" t="s">
        <v>637</v>
      </c>
      <c r="C69" s="2" t="s">
        <v>233</v>
      </c>
    </row>
    <row r="70" spans="1:3">
      <c r="A70" s="8">
        <v>7086</v>
      </c>
      <c r="B70" s="2" t="s">
        <v>673</v>
      </c>
      <c r="C70" s="2" t="s">
        <v>233</v>
      </c>
    </row>
    <row r="71" spans="1:3">
      <c r="A71" s="8">
        <v>7004</v>
      </c>
      <c r="B71" s="2" t="s">
        <v>637</v>
      </c>
      <c r="C71" s="2" t="s">
        <v>233</v>
      </c>
    </row>
    <row r="72" spans="1:3">
      <c r="A72" s="8">
        <v>6970</v>
      </c>
      <c r="B72" s="2" t="s">
        <v>674</v>
      </c>
      <c r="C72" s="2" t="s">
        <v>233</v>
      </c>
    </row>
    <row r="73" spans="1:3">
      <c r="A73" s="8">
        <v>6957</v>
      </c>
      <c r="B73" s="2" t="s">
        <v>637</v>
      </c>
      <c r="C73" s="2" t="s">
        <v>233</v>
      </c>
    </row>
    <row r="74" spans="1:3">
      <c r="A74" s="8">
        <v>6526</v>
      </c>
      <c r="B74" s="2" t="s">
        <v>637</v>
      </c>
      <c r="C74" s="2" t="s">
        <v>233</v>
      </c>
    </row>
    <row r="75" spans="1:3">
      <c r="A75" s="8">
        <v>6519</v>
      </c>
      <c r="B75" s="2" t="s">
        <v>662</v>
      </c>
      <c r="C75" s="2" t="s">
        <v>233</v>
      </c>
    </row>
    <row r="76" spans="1:3">
      <c r="A76" s="8">
        <v>6493</v>
      </c>
      <c r="B76" s="2" t="s">
        <v>637</v>
      </c>
      <c r="C76" s="2" t="s">
        <v>233</v>
      </c>
    </row>
    <row r="77" spans="1:3">
      <c r="A77" s="8">
        <v>6455</v>
      </c>
      <c r="B77" s="2" t="s">
        <v>675</v>
      </c>
      <c r="C77" s="2" t="s">
        <v>233</v>
      </c>
    </row>
    <row r="78" spans="1:3">
      <c r="A78" s="8">
        <v>6414</v>
      </c>
      <c r="B78" s="2" t="s">
        <v>676</v>
      </c>
      <c r="C78" s="2" t="s">
        <v>233</v>
      </c>
    </row>
    <row r="79" spans="1:3">
      <c r="A79" s="8">
        <v>6264</v>
      </c>
      <c r="B79" s="2" t="s">
        <v>639</v>
      </c>
      <c r="C79" s="2" t="s">
        <v>233</v>
      </c>
    </row>
    <row r="80" spans="1:3">
      <c r="A80" s="8">
        <v>6259</v>
      </c>
      <c r="B80" s="2" t="s">
        <v>637</v>
      </c>
      <c r="C80" s="2" t="s">
        <v>233</v>
      </c>
    </row>
    <row r="81" spans="1:3">
      <c r="A81" s="8">
        <v>6205</v>
      </c>
      <c r="B81" s="2" t="s">
        <v>637</v>
      </c>
      <c r="C81" s="2" t="s">
        <v>233</v>
      </c>
    </row>
    <row r="82" spans="1:3">
      <c r="A82" s="8">
        <v>6045</v>
      </c>
      <c r="B82" s="2" t="s">
        <v>639</v>
      </c>
      <c r="C82" s="2" t="s">
        <v>233</v>
      </c>
    </row>
    <row r="83" spans="1:3">
      <c r="A83" s="8">
        <v>6032</v>
      </c>
      <c r="B83" s="2" t="s">
        <v>637</v>
      </c>
      <c r="C83" s="2" t="s">
        <v>233</v>
      </c>
    </row>
    <row r="84" spans="1:3">
      <c r="A84" s="8">
        <v>6031</v>
      </c>
      <c r="B84" s="2" t="s">
        <v>633</v>
      </c>
      <c r="C84" s="2" t="s">
        <v>233</v>
      </c>
    </row>
    <row r="85" spans="1:3">
      <c r="A85" s="8">
        <v>6025</v>
      </c>
      <c r="B85" s="2" t="s">
        <v>656</v>
      </c>
      <c r="C85" s="2" t="s">
        <v>233</v>
      </c>
    </row>
    <row r="86" spans="1:3">
      <c r="A86" s="8">
        <v>6015</v>
      </c>
      <c r="B86" s="2" t="s">
        <v>637</v>
      </c>
      <c r="C86" s="2" t="s">
        <v>233</v>
      </c>
    </row>
    <row r="87" spans="1:3">
      <c r="A87" s="8">
        <v>6005</v>
      </c>
      <c r="B87" s="2" t="s">
        <v>631</v>
      </c>
      <c r="C87" s="2" t="s">
        <v>233</v>
      </c>
    </row>
    <row r="88" spans="1:3">
      <c r="A88" s="8">
        <v>5974</v>
      </c>
      <c r="B88" s="2" t="s">
        <v>677</v>
      </c>
      <c r="C88" s="2" t="s">
        <v>233</v>
      </c>
    </row>
    <row r="89" spans="1:3">
      <c r="A89" s="8">
        <v>5916</v>
      </c>
      <c r="B89" s="2" t="s">
        <v>633</v>
      </c>
      <c r="C89" s="2" t="s">
        <v>233</v>
      </c>
    </row>
    <row r="90" spans="1:3">
      <c r="A90" s="8">
        <v>5916</v>
      </c>
      <c r="B90" s="2" t="s">
        <v>637</v>
      </c>
      <c r="C90" s="2" t="s">
        <v>233</v>
      </c>
    </row>
    <row r="91" spans="1:3">
      <c r="A91" s="8">
        <v>5915</v>
      </c>
      <c r="B91" s="2" t="s">
        <v>637</v>
      </c>
      <c r="C91" s="2" t="s">
        <v>233</v>
      </c>
    </row>
    <row r="92" spans="1:3">
      <c r="A92" s="8">
        <v>5902</v>
      </c>
      <c r="B92" s="2" t="s">
        <v>649</v>
      </c>
      <c r="C92" s="2" t="s">
        <v>233</v>
      </c>
    </row>
    <row r="93" spans="1:3">
      <c r="A93" s="8">
        <v>5809</v>
      </c>
      <c r="B93" s="2" t="s">
        <v>648</v>
      </c>
      <c r="C93" s="2" t="s">
        <v>233</v>
      </c>
    </row>
    <row r="94" spans="1:3">
      <c r="A94" s="8">
        <v>5726</v>
      </c>
      <c r="B94" s="2" t="s">
        <v>648</v>
      </c>
      <c r="C94" s="2" t="s">
        <v>233</v>
      </c>
    </row>
    <row r="95" spans="1:3">
      <c r="A95" s="8">
        <v>5700</v>
      </c>
      <c r="B95" s="2" t="s">
        <v>678</v>
      </c>
      <c r="C95" s="2" t="s">
        <v>233</v>
      </c>
    </row>
    <row r="96" spans="1:3">
      <c r="A96" s="8">
        <v>5658</v>
      </c>
      <c r="B96" s="2" t="s">
        <v>679</v>
      </c>
      <c r="C96" s="2" t="s">
        <v>233</v>
      </c>
    </row>
    <row r="97" spans="1:3">
      <c r="A97" s="8">
        <v>5615</v>
      </c>
      <c r="B97" s="2" t="s">
        <v>680</v>
      </c>
      <c r="C97" s="2" t="s">
        <v>233</v>
      </c>
    </row>
    <row r="98" spans="1:3">
      <c r="A98" s="8">
        <v>5558</v>
      </c>
      <c r="B98" s="2" t="s">
        <v>681</v>
      </c>
      <c r="C98" s="2" t="s">
        <v>233</v>
      </c>
    </row>
    <row r="99" spans="1:3">
      <c r="A99" s="8">
        <v>5552</v>
      </c>
      <c r="B99" s="2" t="s">
        <v>682</v>
      </c>
      <c r="C99" s="2" t="s">
        <v>233</v>
      </c>
    </row>
    <row r="100" spans="1:3">
      <c r="A100" s="8">
        <v>5531</v>
      </c>
      <c r="B100" s="2" t="s">
        <v>683</v>
      </c>
      <c r="C100" s="2" t="s">
        <v>233</v>
      </c>
    </row>
    <row r="101" spans="1:3">
      <c r="A101" s="8">
        <v>5495</v>
      </c>
      <c r="B101" s="2" t="s">
        <v>684</v>
      </c>
      <c r="C101" s="2" t="s">
        <v>233</v>
      </c>
    </row>
    <row r="102" spans="1:3">
      <c r="A102" s="8">
        <v>5463</v>
      </c>
      <c r="B102" s="2" t="s">
        <v>637</v>
      </c>
      <c r="C102" s="2" t="s">
        <v>233</v>
      </c>
    </row>
    <row r="103" spans="1:3">
      <c r="A103" s="8">
        <v>5443</v>
      </c>
      <c r="B103" s="2" t="s">
        <v>685</v>
      </c>
      <c r="C103" s="2" t="s">
        <v>233</v>
      </c>
    </row>
    <row r="104" spans="1:3">
      <c r="A104" s="8">
        <v>5431</v>
      </c>
      <c r="B104" s="2" t="s">
        <v>686</v>
      </c>
      <c r="C104" s="2" t="s">
        <v>233</v>
      </c>
    </row>
    <row r="105" spans="1:3">
      <c r="A105" s="8">
        <v>5393</v>
      </c>
      <c r="B105" s="2" t="s">
        <v>687</v>
      </c>
      <c r="C105" s="2" t="s">
        <v>233</v>
      </c>
    </row>
    <row r="106" spans="1:3">
      <c r="A106" s="8">
        <v>5393</v>
      </c>
      <c r="B106" s="2" t="s">
        <v>688</v>
      </c>
      <c r="C106" s="2" t="s">
        <v>233</v>
      </c>
    </row>
    <row r="107" spans="1:3">
      <c r="A107" s="8">
        <v>5389</v>
      </c>
      <c r="B107" s="2" t="s">
        <v>637</v>
      </c>
      <c r="C107" s="2" t="s">
        <v>233</v>
      </c>
    </row>
    <row r="108" spans="1:3">
      <c r="A108" s="8">
        <v>5333</v>
      </c>
      <c r="B108" s="2" t="s">
        <v>639</v>
      </c>
      <c r="C108" s="2" t="s">
        <v>233</v>
      </c>
    </row>
    <row r="109" spans="1:3">
      <c r="A109" s="8">
        <v>5300</v>
      </c>
      <c r="B109" s="2" t="s">
        <v>689</v>
      </c>
      <c r="C109" s="2" t="s">
        <v>233</v>
      </c>
    </row>
    <row r="110" spans="1:3">
      <c r="A110" s="8">
        <v>5229</v>
      </c>
      <c r="B110" s="2" t="s">
        <v>670</v>
      </c>
      <c r="C110" s="2" t="s">
        <v>233</v>
      </c>
    </row>
    <row r="111" spans="1:3">
      <c r="A111" s="8">
        <v>5217</v>
      </c>
      <c r="B111" s="2" t="s">
        <v>690</v>
      </c>
      <c r="C111" s="2" t="s">
        <v>233</v>
      </c>
    </row>
    <row r="112" spans="1:3">
      <c r="A112" s="8">
        <v>5207</v>
      </c>
      <c r="B112" s="2" t="s">
        <v>691</v>
      </c>
      <c r="C112" s="2" t="s">
        <v>233</v>
      </c>
    </row>
    <row r="113" spans="1:3">
      <c r="A113" s="8">
        <v>5207</v>
      </c>
      <c r="B113" s="2" t="s">
        <v>637</v>
      </c>
      <c r="C113" s="2" t="s">
        <v>233</v>
      </c>
    </row>
    <row r="114" spans="1:3">
      <c r="A114" s="8">
        <v>5191</v>
      </c>
      <c r="B114" s="2" t="s">
        <v>643</v>
      </c>
      <c r="C114" s="2" t="s">
        <v>233</v>
      </c>
    </row>
    <row r="115" spans="1:3">
      <c r="A115" s="8">
        <v>5176</v>
      </c>
      <c r="B115" s="2" t="s">
        <v>637</v>
      </c>
      <c r="C115" s="2" t="s">
        <v>233</v>
      </c>
    </row>
    <row r="116" spans="1:3">
      <c r="A116" s="8">
        <v>5173</v>
      </c>
      <c r="B116" s="2" t="s">
        <v>666</v>
      </c>
      <c r="C116" s="2" t="s">
        <v>233</v>
      </c>
    </row>
    <row r="117" spans="1:3">
      <c r="A117" s="8">
        <v>5139</v>
      </c>
      <c r="B117" s="2" t="s">
        <v>692</v>
      </c>
      <c r="C117" s="2" t="s">
        <v>233</v>
      </c>
    </row>
    <row r="118" spans="1:3">
      <c r="A118" s="8">
        <v>5126</v>
      </c>
      <c r="B118" s="2" t="s">
        <v>633</v>
      </c>
      <c r="C118" s="2" t="s">
        <v>233</v>
      </c>
    </row>
    <row r="119" spans="1:3">
      <c r="A119" s="8">
        <v>5114</v>
      </c>
      <c r="B119" s="2" t="s">
        <v>693</v>
      </c>
      <c r="C119" s="2" t="s">
        <v>233</v>
      </c>
    </row>
    <row r="120" spans="1:3">
      <c r="A120" s="8">
        <v>5106</v>
      </c>
      <c r="B120" s="2" t="s">
        <v>662</v>
      </c>
      <c r="C120" s="2" t="s">
        <v>233</v>
      </c>
    </row>
    <row r="121" spans="1:3">
      <c r="A121" s="8">
        <v>5098</v>
      </c>
      <c r="B121" s="2" t="s">
        <v>694</v>
      </c>
      <c r="C121" s="2" t="s">
        <v>233</v>
      </c>
    </row>
    <row r="122" spans="1:3">
      <c r="A122" s="8">
        <v>5092</v>
      </c>
      <c r="B122" s="2" t="s">
        <v>695</v>
      </c>
      <c r="C122" s="2" t="s">
        <v>233</v>
      </c>
    </row>
    <row r="123" spans="1:3">
      <c r="A123" s="8">
        <v>5073</v>
      </c>
      <c r="B123" s="2" t="s">
        <v>662</v>
      </c>
      <c r="C123" s="2" t="s">
        <v>233</v>
      </c>
    </row>
    <row r="124" spans="1:3">
      <c r="A124" s="8">
        <v>4933</v>
      </c>
      <c r="B124" s="2" t="s">
        <v>657</v>
      </c>
      <c r="C124" s="2" t="s">
        <v>233</v>
      </c>
    </row>
    <row r="125" spans="1:3">
      <c r="A125" s="8">
        <v>4921</v>
      </c>
      <c r="B125" s="2" t="s">
        <v>678</v>
      </c>
      <c r="C125" s="2" t="s">
        <v>233</v>
      </c>
    </row>
    <row r="126" spans="1:3">
      <c r="A126" s="8">
        <v>4907</v>
      </c>
      <c r="B126" s="2" t="s">
        <v>696</v>
      </c>
      <c r="C126" s="2" t="s">
        <v>233</v>
      </c>
    </row>
    <row r="127" spans="1:3">
      <c r="A127" s="8">
        <v>4890</v>
      </c>
      <c r="B127" s="2" t="s">
        <v>633</v>
      </c>
      <c r="C127" s="2" t="s">
        <v>233</v>
      </c>
    </row>
    <row r="128" spans="1:3">
      <c r="A128" s="8">
        <v>4887</v>
      </c>
      <c r="B128" s="2" t="s">
        <v>676</v>
      </c>
      <c r="C128" s="2" t="s">
        <v>233</v>
      </c>
    </row>
    <row r="129" spans="1:3">
      <c r="A129" s="8">
        <v>4879</v>
      </c>
      <c r="B129" s="2" t="s">
        <v>662</v>
      </c>
      <c r="C129" s="2" t="s">
        <v>233</v>
      </c>
    </row>
    <row r="130" spans="1:3">
      <c r="A130" s="8">
        <v>4813</v>
      </c>
      <c r="B130" s="2" t="s">
        <v>637</v>
      </c>
      <c r="C130" s="2" t="s">
        <v>233</v>
      </c>
    </row>
    <row r="131" spans="1:3">
      <c r="A131" s="8">
        <v>4783</v>
      </c>
      <c r="B131" s="2" t="s">
        <v>697</v>
      </c>
      <c r="C131" s="2" t="s">
        <v>233</v>
      </c>
    </row>
    <row r="132" spans="1:3">
      <c r="A132" s="8">
        <v>4770</v>
      </c>
      <c r="B132" s="2" t="s">
        <v>633</v>
      </c>
      <c r="C132" s="2" t="s">
        <v>233</v>
      </c>
    </row>
    <row r="133" spans="1:3">
      <c r="A133" s="8">
        <v>4725</v>
      </c>
      <c r="B133" s="2" t="s">
        <v>637</v>
      </c>
      <c r="C133" s="2" t="s">
        <v>233</v>
      </c>
    </row>
    <row r="134" spans="1:3">
      <c r="A134" s="8">
        <v>4703</v>
      </c>
      <c r="B134" s="2" t="s">
        <v>637</v>
      </c>
      <c r="C134" s="2" t="s">
        <v>233</v>
      </c>
    </row>
    <row r="135" spans="1:3">
      <c r="A135" s="8">
        <v>4692</v>
      </c>
      <c r="B135" s="2" t="s">
        <v>637</v>
      </c>
      <c r="C135" s="2" t="s">
        <v>233</v>
      </c>
    </row>
    <row r="136" spans="1:3">
      <c r="A136" s="8">
        <v>4691</v>
      </c>
      <c r="B136" s="2" t="s">
        <v>698</v>
      </c>
      <c r="C136" s="2" t="s">
        <v>233</v>
      </c>
    </row>
    <row r="137" spans="1:3">
      <c r="A137" s="8">
        <v>4665</v>
      </c>
      <c r="B137" s="2" t="s">
        <v>661</v>
      </c>
      <c r="C137" s="2" t="s">
        <v>233</v>
      </c>
    </row>
    <row r="138" spans="1:3">
      <c r="A138" s="8">
        <v>4658</v>
      </c>
      <c r="B138" s="2" t="s">
        <v>637</v>
      </c>
      <c r="C138" s="2" t="s">
        <v>233</v>
      </c>
    </row>
    <row r="139" spans="1:3">
      <c r="A139" s="8">
        <v>4658</v>
      </c>
      <c r="B139" s="2" t="s">
        <v>637</v>
      </c>
      <c r="C139" s="2" t="s">
        <v>233</v>
      </c>
    </row>
    <row r="140" spans="1:3">
      <c r="A140" s="8">
        <v>4647</v>
      </c>
      <c r="B140" s="2" t="s">
        <v>637</v>
      </c>
      <c r="C140" s="2" t="s">
        <v>233</v>
      </c>
    </row>
    <row r="141" spans="1:3">
      <c r="A141" s="8">
        <v>4646</v>
      </c>
      <c r="B141" s="2" t="s">
        <v>639</v>
      </c>
      <c r="C141" s="2" t="s">
        <v>233</v>
      </c>
    </row>
    <row r="142" spans="1:3">
      <c r="A142" s="8">
        <v>4637</v>
      </c>
      <c r="B142" s="2" t="s">
        <v>647</v>
      </c>
      <c r="C142" s="2" t="s">
        <v>233</v>
      </c>
    </row>
    <row r="143" spans="1:3">
      <c r="A143" s="8">
        <v>4635</v>
      </c>
      <c r="B143" s="2" t="s">
        <v>699</v>
      </c>
      <c r="C143" s="2" t="s">
        <v>233</v>
      </c>
    </row>
    <row r="144" spans="1:3">
      <c r="A144" s="8">
        <v>4632</v>
      </c>
      <c r="B144" s="2" t="s">
        <v>633</v>
      </c>
      <c r="C144" s="2" t="s">
        <v>233</v>
      </c>
    </row>
    <row r="145" spans="1:3">
      <c r="A145" s="8">
        <v>4607</v>
      </c>
      <c r="B145" s="2" t="s">
        <v>635</v>
      </c>
      <c r="C145" s="2" t="s">
        <v>233</v>
      </c>
    </row>
    <row r="146" spans="1:3">
      <c r="A146" s="8">
        <v>4506</v>
      </c>
      <c r="B146" s="2" t="s">
        <v>700</v>
      </c>
      <c r="C146" s="2" t="s">
        <v>233</v>
      </c>
    </row>
    <row r="147" spans="1:3">
      <c r="A147" s="8">
        <v>4492</v>
      </c>
      <c r="B147" s="2" t="s">
        <v>667</v>
      </c>
      <c r="C147" s="2" t="s">
        <v>233</v>
      </c>
    </row>
    <row r="148" spans="1:3">
      <c r="A148" s="8">
        <v>4486</v>
      </c>
      <c r="B148" s="2" t="s">
        <v>637</v>
      </c>
      <c r="C148" s="2" t="s">
        <v>233</v>
      </c>
    </row>
    <row r="149" spans="1:3">
      <c r="A149" s="8">
        <v>4479</v>
      </c>
      <c r="B149" s="2" t="s">
        <v>637</v>
      </c>
      <c r="C149" s="2" t="s">
        <v>233</v>
      </c>
    </row>
    <row r="150" spans="1:3">
      <c r="A150" s="8">
        <v>4469</v>
      </c>
      <c r="B150" s="2" t="s">
        <v>670</v>
      </c>
      <c r="C150" s="2" t="s">
        <v>233</v>
      </c>
    </row>
    <row r="151" spans="1:3">
      <c r="A151" s="8">
        <v>4450</v>
      </c>
      <c r="B151" s="2" t="s">
        <v>637</v>
      </c>
      <c r="C151" s="2" t="s">
        <v>233</v>
      </c>
    </row>
    <row r="152" spans="1:3">
      <c r="A152" s="8">
        <v>4445</v>
      </c>
      <c r="B152" s="2" t="s">
        <v>637</v>
      </c>
      <c r="C152" s="2" t="s">
        <v>233</v>
      </c>
    </row>
    <row r="153" spans="1:3">
      <c r="A153" s="8">
        <v>4442</v>
      </c>
      <c r="B153" s="2" t="s">
        <v>678</v>
      </c>
      <c r="C153" s="2" t="s">
        <v>233</v>
      </c>
    </row>
    <row r="154" spans="1:3">
      <c r="A154" s="8">
        <v>4429</v>
      </c>
      <c r="B154" s="2" t="s">
        <v>701</v>
      </c>
      <c r="C154" s="2" t="s">
        <v>233</v>
      </c>
    </row>
    <row r="155" spans="1:3">
      <c r="A155" s="8">
        <v>4426</v>
      </c>
      <c r="B155" s="2" t="s">
        <v>702</v>
      </c>
      <c r="C155" s="2" t="s">
        <v>233</v>
      </c>
    </row>
    <row r="156" spans="1:3">
      <c r="A156" s="8">
        <v>4414</v>
      </c>
      <c r="B156" s="2" t="s">
        <v>637</v>
      </c>
      <c r="C156" s="2" t="s">
        <v>233</v>
      </c>
    </row>
    <row r="157" spans="1:3">
      <c r="A157" s="8">
        <v>4379</v>
      </c>
      <c r="B157" s="2" t="s">
        <v>703</v>
      </c>
      <c r="C157" s="2" t="s">
        <v>233</v>
      </c>
    </row>
    <row r="158" spans="1:3">
      <c r="A158" s="8">
        <v>4366</v>
      </c>
      <c r="B158" s="2" t="s">
        <v>704</v>
      </c>
      <c r="C158" s="2" t="s">
        <v>233</v>
      </c>
    </row>
    <row r="159" spans="1:3">
      <c r="A159" s="8">
        <v>4351</v>
      </c>
      <c r="B159" s="2" t="s">
        <v>637</v>
      </c>
      <c r="C159" s="2" t="s">
        <v>233</v>
      </c>
    </row>
    <row r="160" spans="1:3">
      <c r="A160" s="8">
        <v>4342</v>
      </c>
      <c r="B160" s="2" t="s">
        <v>667</v>
      </c>
      <c r="C160" s="2" t="s">
        <v>233</v>
      </c>
    </row>
    <row r="161" spans="1:3">
      <c r="A161" s="8">
        <v>4340</v>
      </c>
      <c r="B161" s="2" t="s">
        <v>639</v>
      </c>
      <c r="C161" s="2" t="s">
        <v>233</v>
      </c>
    </row>
    <row r="162" spans="1:3">
      <c r="A162" s="8">
        <v>4333</v>
      </c>
      <c r="B162" s="2" t="s">
        <v>667</v>
      </c>
      <c r="C162" s="2" t="s">
        <v>233</v>
      </c>
    </row>
    <row r="163" spans="1:3">
      <c r="A163" s="8">
        <v>4325</v>
      </c>
      <c r="B163" s="2" t="s">
        <v>705</v>
      </c>
      <c r="C163" s="2" t="s">
        <v>233</v>
      </c>
    </row>
    <row r="164" spans="1:3">
      <c r="A164" s="8">
        <v>4305</v>
      </c>
      <c r="B164" s="2" t="s">
        <v>630</v>
      </c>
      <c r="C164" s="2" t="s">
        <v>233</v>
      </c>
    </row>
    <row r="165" spans="1:3">
      <c r="A165" s="8">
        <v>4282</v>
      </c>
      <c r="B165" s="2" t="s">
        <v>640</v>
      </c>
      <c r="C165" s="2" t="s">
        <v>233</v>
      </c>
    </row>
    <row r="166" spans="1:3">
      <c r="A166" s="8">
        <v>4271</v>
      </c>
      <c r="B166" s="2" t="s">
        <v>637</v>
      </c>
      <c r="C166" s="2" t="s">
        <v>233</v>
      </c>
    </row>
    <row r="167" spans="1:3">
      <c r="A167" s="8">
        <v>4260</v>
      </c>
      <c r="B167" s="2" t="s">
        <v>637</v>
      </c>
      <c r="C167" s="2" t="s">
        <v>233</v>
      </c>
    </row>
    <row r="168" spans="1:3">
      <c r="A168" s="8">
        <v>4258</v>
      </c>
      <c r="B168" s="2" t="s">
        <v>631</v>
      </c>
      <c r="C168" s="2" t="s">
        <v>233</v>
      </c>
    </row>
    <row r="169" spans="1:3">
      <c r="A169" s="8">
        <v>4256</v>
      </c>
      <c r="B169" s="2" t="s">
        <v>653</v>
      </c>
      <c r="C169" s="2" t="s">
        <v>233</v>
      </c>
    </row>
    <row r="170" spans="1:3">
      <c r="A170" s="8">
        <v>4251</v>
      </c>
      <c r="B170" s="2" t="s">
        <v>637</v>
      </c>
      <c r="C170" s="2" t="s">
        <v>233</v>
      </c>
    </row>
    <row r="171" spans="1:3">
      <c r="A171" s="8">
        <v>4211</v>
      </c>
      <c r="B171" s="2" t="s">
        <v>706</v>
      </c>
      <c r="C171" s="2" t="s">
        <v>233</v>
      </c>
    </row>
    <row r="172" spans="1:3">
      <c r="A172" s="8">
        <v>4205</v>
      </c>
      <c r="B172" s="2" t="s">
        <v>707</v>
      </c>
      <c r="C172" s="2" t="s">
        <v>233</v>
      </c>
    </row>
    <row r="173" spans="1:3">
      <c r="A173" s="8">
        <v>4178</v>
      </c>
      <c r="B173" s="2" t="s">
        <v>648</v>
      </c>
      <c r="C173" s="2" t="s">
        <v>233</v>
      </c>
    </row>
    <row r="174" spans="1:3">
      <c r="A174" s="8">
        <v>4163</v>
      </c>
      <c r="B174" s="2" t="s">
        <v>708</v>
      </c>
      <c r="C174" s="2" t="s">
        <v>233</v>
      </c>
    </row>
    <row r="175" spans="1:3">
      <c r="A175" s="8">
        <v>4160</v>
      </c>
      <c r="B175" s="2" t="s">
        <v>709</v>
      </c>
      <c r="C175" s="2" t="s">
        <v>233</v>
      </c>
    </row>
    <row r="176" spans="1:3">
      <c r="A176" s="8">
        <v>4159</v>
      </c>
      <c r="B176" s="2" t="s">
        <v>633</v>
      </c>
      <c r="C176" s="2" t="s">
        <v>233</v>
      </c>
    </row>
    <row r="177" spans="1:3">
      <c r="A177" s="8">
        <v>4152</v>
      </c>
      <c r="B177" s="2" t="s">
        <v>677</v>
      </c>
      <c r="C177" s="2" t="s">
        <v>233</v>
      </c>
    </row>
    <row r="178" spans="1:3">
      <c r="A178" s="8">
        <v>4151</v>
      </c>
      <c r="B178" s="2" t="s">
        <v>710</v>
      </c>
      <c r="C178" s="2" t="s">
        <v>233</v>
      </c>
    </row>
    <row r="179" spans="1:3">
      <c r="A179" s="8">
        <v>4132</v>
      </c>
      <c r="B179" s="2" t="s">
        <v>648</v>
      </c>
      <c r="C179" s="2" t="s">
        <v>233</v>
      </c>
    </row>
    <row r="180" spans="1:3">
      <c r="A180" s="8">
        <v>4097</v>
      </c>
      <c r="B180" s="2" t="s">
        <v>670</v>
      </c>
      <c r="C180" s="2" t="s">
        <v>233</v>
      </c>
    </row>
    <row r="181" spans="1:3">
      <c r="A181" s="8">
        <v>4074</v>
      </c>
      <c r="B181" s="2" t="s">
        <v>711</v>
      </c>
      <c r="C181" s="2" t="s">
        <v>233</v>
      </c>
    </row>
    <row r="182" spans="1:3">
      <c r="A182" s="8">
        <v>4062</v>
      </c>
      <c r="B182" s="2" t="s">
        <v>647</v>
      </c>
      <c r="C182" s="2" t="s">
        <v>233</v>
      </c>
    </row>
    <row r="183" spans="1:3">
      <c r="A183" s="8">
        <v>4031</v>
      </c>
      <c r="B183" s="2" t="s">
        <v>661</v>
      </c>
      <c r="C183" s="2" t="s">
        <v>233</v>
      </c>
    </row>
    <row r="184" spans="1:3">
      <c r="A184" s="8">
        <v>4011</v>
      </c>
      <c r="B184" s="2" t="s">
        <v>712</v>
      </c>
      <c r="C184" s="2" t="s">
        <v>233</v>
      </c>
    </row>
    <row r="185" spans="1:3">
      <c r="A185" s="8">
        <v>4006</v>
      </c>
      <c r="B185" s="2" t="s">
        <v>637</v>
      </c>
      <c r="C185" s="2" t="s">
        <v>233</v>
      </c>
    </row>
    <row r="186" spans="1:3">
      <c r="A186" s="8">
        <v>3989</v>
      </c>
      <c r="B186" s="2" t="s">
        <v>656</v>
      </c>
      <c r="C186" s="2" t="s">
        <v>233</v>
      </c>
    </row>
    <row r="187" spans="1:3">
      <c r="A187" s="8">
        <v>3983</v>
      </c>
      <c r="B187" s="2" t="s">
        <v>668</v>
      </c>
      <c r="C187" s="2" t="s">
        <v>233</v>
      </c>
    </row>
    <row r="188" spans="1:3">
      <c r="A188" s="8">
        <v>3971</v>
      </c>
      <c r="B188" s="2" t="s">
        <v>713</v>
      </c>
      <c r="C188" s="2" t="s">
        <v>233</v>
      </c>
    </row>
    <row r="189" spans="1:3">
      <c r="A189" s="8">
        <v>3971</v>
      </c>
      <c r="B189" s="2" t="s">
        <v>714</v>
      </c>
      <c r="C189" s="2" t="s">
        <v>233</v>
      </c>
    </row>
    <row r="190" spans="1:3">
      <c r="A190" s="8">
        <v>3970</v>
      </c>
      <c r="B190" s="2" t="s">
        <v>715</v>
      </c>
      <c r="C190" s="2" t="s">
        <v>233</v>
      </c>
    </row>
    <row r="191" spans="1:3">
      <c r="A191" s="8">
        <v>3970</v>
      </c>
      <c r="B191" s="2" t="s">
        <v>644</v>
      </c>
      <c r="C191" s="2" t="s">
        <v>233</v>
      </c>
    </row>
    <row r="192" spans="1:3">
      <c r="A192" s="8">
        <v>3955</v>
      </c>
      <c r="B192" s="2" t="s">
        <v>678</v>
      </c>
      <c r="C192" s="2" t="s">
        <v>233</v>
      </c>
    </row>
    <row r="193" spans="1:3">
      <c r="A193" s="8">
        <v>3953</v>
      </c>
      <c r="B193" s="2" t="s">
        <v>637</v>
      </c>
      <c r="C193" s="2" t="s">
        <v>233</v>
      </c>
    </row>
    <row r="194" spans="1:3">
      <c r="A194" s="8">
        <v>3942</v>
      </c>
      <c r="B194" s="2" t="s">
        <v>667</v>
      </c>
      <c r="C194" s="2" t="s">
        <v>233</v>
      </c>
    </row>
    <row r="195" spans="1:3">
      <c r="A195" s="8">
        <v>3941</v>
      </c>
      <c r="B195" s="2" t="s">
        <v>716</v>
      </c>
      <c r="C195" s="2" t="s">
        <v>233</v>
      </c>
    </row>
    <row r="196" spans="1:3">
      <c r="A196" s="8">
        <v>3926</v>
      </c>
      <c r="B196" s="2" t="s">
        <v>653</v>
      </c>
      <c r="C196" s="2" t="s">
        <v>233</v>
      </c>
    </row>
    <row r="197" spans="1:3">
      <c r="A197" s="8">
        <v>3899</v>
      </c>
      <c r="B197" s="2" t="s">
        <v>637</v>
      </c>
      <c r="C197" s="2" t="s">
        <v>233</v>
      </c>
    </row>
    <row r="198" spans="1:3">
      <c r="A198" s="8">
        <v>3881</v>
      </c>
      <c r="B198" s="2" t="s">
        <v>640</v>
      </c>
      <c r="C198" s="2" t="s">
        <v>233</v>
      </c>
    </row>
    <row r="199" spans="1:3">
      <c r="A199" s="8">
        <v>3863</v>
      </c>
      <c r="B199" s="2" t="s">
        <v>637</v>
      </c>
      <c r="C199" s="2" t="s">
        <v>233</v>
      </c>
    </row>
    <row r="200" spans="1:3">
      <c r="A200" s="8">
        <v>3855</v>
      </c>
      <c r="B200" s="2" t="s">
        <v>667</v>
      </c>
      <c r="C200" s="2" t="s">
        <v>233</v>
      </c>
    </row>
    <row r="201" spans="1:3">
      <c r="A201" s="8">
        <v>3811</v>
      </c>
      <c r="B201" s="2" t="s">
        <v>662</v>
      </c>
      <c r="C201" s="2" t="s">
        <v>233</v>
      </c>
    </row>
    <row r="202" spans="1:3">
      <c r="A202" s="8">
        <v>3803</v>
      </c>
      <c r="B202" s="2" t="s">
        <v>637</v>
      </c>
      <c r="C202" s="2" t="s">
        <v>233</v>
      </c>
    </row>
    <row r="203" spans="1:3">
      <c r="A203" s="8">
        <v>3794</v>
      </c>
      <c r="B203" s="2" t="s">
        <v>717</v>
      </c>
      <c r="C203" s="2" t="s">
        <v>233</v>
      </c>
    </row>
    <row r="204" spans="1:3">
      <c r="A204" s="8">
        <v>3748</v>
      </c>
      <c r="B204" s="2" t="s">
        <v>633</v>
      </c>
      <c r="C204" s="2" t="s">
        <v>233</v>
      </c>
    </row>
    <row r="205" spans="1:3">
      <c r="A205" s="8">
        <v>3747</v>
      </c>
      <c r="B205" s="2" t="s">
        <v>668</v>
      </c>
      <c r="C205" s="2" t="s">
        <v>233</v>
      </c>
    </row>
    <row r="206" spans="1:3">
      <c r="A206" s="8">
        <v>3741</v>
      </c>
      <c r="B206" s="2" t="s">
        <v>718</v>
      </c>
      <c r="C206" s="2" t="s">
        <v>233</v>
      </c>
    </row>
    <row r="207" spans="1:3">
      <c r="A207" s="8">
        <v>3703</v>
      </c>
      <c r="B207" s="2" t="s">
        <v>637</v>
      </c>
      <c r="C207" s="2" t="s">
        <v>233</v>
      </c>
    </row>
    <row r="208" spans="1:3">
      <c r="A208" s="8">
        <v>3701</v>
      </c>
      <c r="B208" s="2" t="s">
        <v>666</v>
      </c>
      <c r="C208" s="2" t="s">
        <v>233</v>
      </c>
    </row>
    <row r="209" spans="1:3">
      <c r="A209" s="8">
        <v>3668</v>
      </c>
      <c r="B209" s="2" t="s">
        <v>678</v>
      </c>
      <c r="C209" s="2" t="s">
        <v>233</v>
      </c>
    </row>
    <row r="210" spans="1:3">
      <c r="A210" s="8">
        <v>3640</v>
      </c>
      <c r="B210" s="2" t="s">
        <v>637</v>
      </c>
      <c r="C210" s="2" t="s">
        <v>233</v>
      </c>
    </row>
    <row r="211" spans="1:3">
      <c r="A211" s="8">
        <v>3639</v>
      </c>
      <c r="B211" s="2" t="s">
        <v>668</v>
      </c>
      <c r="C211" s="2" t="s">
        <v>233</v>
      </c>
    </row>
    <row r="212" spans="1:3">
      <c r="A212" s="8">
        <v>3637</v>
      </c>
      <c r="B212" s="2" t="s">
        <v>719</v>
      </c>
      <c r="C212" s="2" t="s">
        <v>233</v>
      </c>
    </row>
    <row r="213" spans="1:3">
      <c r="A213" s="8">
        <v>3634</v>
      </c>
      <c r="B213" s="2" t="s">
        <v>651</v>
      </c>
      <c r="C213" s="2" t="s">
        <v>233</v>
      </c>
    </row>
    <row r="214" spans="1:3">
      <c r="A214" s="8">
        <v>3630</v>
      </c>
      <c r="B214" s="2" t="s">
        <v>662</v>
      </c>
      <c r="C214" s="2" t="s">
        <v>233</v>
      </c>
    </row>
    <row r="215" spans="1:3">
      <c r="A215" s="8">
        <v>3619</v>
      </c>
      <c r="B215" s="2" t="s">
        <v>637</v>
      </c>
      <c r="C215" s="2" t="s">
        <v>233</v>
      </c>
    </row>
    <row r="216" spans="1:3">
      <c r="A216" s="8">
        <v>3605</v>
      </c>
      <c r="B216" s="2" t="s">
        <v>653</v>
      </c>
      <c r="C216" s="2" t="s">
        <v>233</v>
      </c>
    </row>
    <row r="217" spans="1:3">
      <c r="A217" s="8">
        <v>3593</v>
      </c>
      <c r="B217" s="2" t="s">
        <v>720</v>
      </c>
      <c r="C217" s="2" t="s">
        <v>233</v>
      </c>
    </row>
    <row r="218" spans="1:3">
      <c r="A218" s="8">
        <v>3589</v>
      </c>
      <c r="B218" s="2" t="s">
        <v>668</v>
      </c>
      <c r="C218" s="2" t="s">
        <v>233</v>
      </c>
    </row>
    <row r="219" spans="1:3">
      <c r="A219" s="8">
        <v>3587</v>
      </c>
      <c r="B219" s="2" t="s">
        <v>662</v>
      </c>
      <c r="C219" s="2" t="s">
        <v>233</v>
      </c>
    </row>
    <row r="220" spans="1:3">
      <c r="A220" s="8">
        <v>3585</v>
      </c>
      <c r="B220" s="2" t="s">
        <v>637</v>
      </c>
      <c r="C220" s="2" t="s">
        <v>233</v>
      </c>
    </row>
    <row r="221" spans="1:3">
      <c r="A221" s="8">
        <v>3556</v>
      </c>
      <c r="B221" s="2" t="s">
        <v>670</v>
      </c>
      <c r="C221" s="2" t="s">
        <v>233</v>
      </c>
    </row>
    <row r="222" spans="1:3">
      <c r="A222" s="8">
        <v>3552</v>
      </c>
      <c r="B222" s="2" t="s">
        <v>639</v>
      </c>
      <c r="C222" s="2" t="s">
        <v>233</v>
      </c>
    </row>
    <row r="223" spans="1:3">
      <c r="A223" s="8">
        <v>3527</v>
      </c>
      <c r="B223" s="2" t="s">
        <v>639</v>
      </c>
      <c r="C223" s="2" t="s">
        <v>233</v>
      </c>
    </row>
    <row r="224" spans="1:3">
      <c r="A224" s="8">
        <v>3507</v>
      </c>
      <c r="B224" s="2" t="s">
        <v>637</v>
      </c>
      <c r="C224" s="2" t="s">
        <v>233</v>
      </c>
    </row>
    <row r="225" spans="1:3">
      <c r="A225" s="8">
        <v>3485</v>
      </c>
      <c r="B225" s="2" t="s">
        <v>721</v>
      </c>
      <c r="C225" s="2" t="s">
        <v>233</v>
      </c>
    </row>
    <row r="226" spans="1:3">
      <c r="A226" s="8">
        <v>3468</v>
      </c>
      <c r="B226" s="2" t="s">
        <v>677</v>
      </c>
      <c r="C226" s="2" t="s">
        <v>233</v>
      </c>
    </row>
    <row r="227" spans="1:3">
      <c r="A227" s="8">
        <v>3464</v>
      </c>
      <c r="B227" s="2" t="s">
        <v>677</v>
      </c>
      <c r="C227" s="2" t="s">
        <v>233</v>
      </c>
    </row>
    <row r="228" spans="1:3">
      <c r="A228" s="8">
        <v>3459</v>
      </c>
      <c r="B228" s="2" t="s">
        <v>722</v>
      </c>
      <c r="C228" s="2" t="s">
        <v>233</v>
      </c>
    </row>
    <row r="229" spans="1:3">
      <c r="A229" s="8">
        <v>3446</v>
      </c>
      <c r="B229" s="2" t="s">
        <v>637</v>
      </c>
      <c r="C229" s="2" t="s">
        <v>233</v>
      </c>
    </row>
    <row r="230" spans="1:3">
      <c r="A230" s="8">
        <v>3436</v>
      </c>
      <c r="B230" s="2" t="s">
        <v>637</v>
      </c>
      <c r="C230" s="2" t="s">
        <v>233</v>
      </c>
    </row>
    <row r="231" spans="1:3">
      <c r="A231" s="8">
        <v>3431</v>
      </c>
      <c r="B231" s="2" t="s">
        <v>723</v>
      </c>
      <c r="C231" s="2" t="s">
        <v>233</v>
      </c>
    </row>
    <row r="232" spans="1:3">
      <c r="A232" s="8">
        <v>3430</v>
      </c>
      <c r="B232" s="2" t="s">
        <v>637</v>
      </c>
      <c r="C232" s="2" t="s">
        <v>233</v>
      </c>
    </row>
    <row r="233" spans="1:3">
      <c r="A233" s="8">
        <v>3412</v>
      </c>
      <c r="B233" s="2" t="s">
        <v>724</v>
      </c>
      <c r="C233" s="2" t="s">
        <v>233</v>
      </c>
    </row>
    <row r="234" spans="1:3">
      <c r="A234" s="8">
        <v>3394</v>
      </c>
      <c r="B234" s="2" t="s">
        <v>637</v>
      </c>
      <c r="C234" s="2" t="s">
        <v>233</v>
      </c>
    </row>
    <row r="235" spans="1:3">
      <c r="A235" s="8">
        <v>3366</v>
      </c>
      <c r="B235" s="2" t="s">
        <v>676</v>
      </c>
      <c r="C235" s="2" t="s">
        <v>233</v>
      </c>
    </row>
    <row r="236" spans="1:3">
      <c r="A236" s="8">
        <v>3363</v>
      </c>
      <c r="B236" s="2" t="s">
        <v>644</v>
      </c>
      <c r="C236" s="2" t="s">
        <v>233</v>
      </c>
    </row>
    <row r="237" spans="1:3">
      <c r="A237" s="8">
        <v>3359</v>
      </c>
      <c r="B237" s="2" t="s">
        <v>662</v>
      </c>
      <c r="C237" s="2" t="s">
        <v>233</v>
      </c>
    </row>
    <row r="238" spans="1:3">
      <c r="A238" s="8">
        <v>3318</v>
      </c>
      <c r="B238" s="2" t="s">
        <v>637</v>
      </c>
      <c r="C238" s="2" t="s">
        <v>233</v>
      </c>
    </row>
    <row r="239" spans="1:3">
      <c r="A239" s="8">
        <v>3313</v>
      </c>
      <c r="B239" s="2" t="s">
        <v>637</v>
      </c>
      <c r="C239" s="2" t="s">
        <v>233</v>
      </c>
    </row>
    <row r="240" spans="1:3">
      <c r="A240" s="8">
        <v>3306</v>
      </c>
      <c r="B240" s="2" t="s">
        <v>637</v>
      </c>
      <c r="C240" s="2" t="s">
        <v>233</v>
      </c>
    </row>
    <row r="241" spans="1:3">
      <c r="A241" s="8">
        <v>3298</v>
      </c>
      <c r="B241" s="2" t="s">
        <v>639</v>
      </c>
      <c r="C241" s="2" t="s">
        <v>233</v>
      </c>
    </row>
    <row r="242" spans="1:3">
      <c r="A242" s="8">
        <v>3289</v>
      </c>
      <c r="B242" s="2" t="s">
        <v>648</v>
      </c>
      <c r="C242" s="2" t="s">
        <v>233</v>
      </c>
    </row>
    <row r="243" spans="1:3">
      <c r="A243" s="8">
        <v>3278</v>
      </c>
      <c r="B243" s="2" t="s">
        <v>637</v>
      </c>
      <c r="C243" s="2" t="s">
        <v>233</v>
      </c>
    </row>
    <row r="244" spans="1:3">
      <c r="A244" s="8">
        <v>3277</v>
      </c>
      <c r="B244" s="2" t="s">
        <v>712</v>
      </c>
      <c r="C244" s="2" t="s">
        <v>233</v>
      </c>
    </row>
    <row r="245" spans="1:3">
      <c r="A245" s="8">
        <v>3270</v>
      </c>
      <c r="B245" s="2" t="s">
        <v>635</v>
      </c>
      <c r="C245" s="2" t="s">
        <v>233</v>
      </c>
    </row>
    <row r="246" spans="1:3">
      <c r="A246" s="8">
        <v>3267</v>
      </c>
      <c r="B246" s="2" t="s">
        <v>678</v>
      </c>
      <c r="C246" s="2" t="s">
        <v>233</v>
      </c>
    </row>
    <row r="247" spans="1:3">
      <c r="A247" s="8">
        <v>3264</v>
      </c>
      <c r="B247" s="2" t="s">
        <v>666</v>
      </c>
      <c r="C247" s="2" t="s">
        <v>233</v>
      </c>
    </row>
    <row r="248" spans="1:3">
      <c r="A248" s="8">
        <v>3247</v>
      </c>
      <c r="B248" s="2" t="s">
        <v>725</v>
      </c>
      <c r="C248" s="2" t="s">
        <v>233</v>
      </c>
    </row>
    <row r="249" spans="1:3">
      <c r="A249" s="8">
        <v>3246</v>
      </c>
      <c r="B249" s="2" t="s">
        <v>637</v>
      </c>
      <c r="C249" s="2" t="s">
        <v>233</v>
      </c>
    </row>
    <row r="250" spans="1:3">
      <c r="A250" s="8">
        <v>3241</v>
      </c>
      <c r="B250" s="2" t="s">
        <v>726</v>
      </c>
      <c r="C250" s="2" t="s">
        <v>233</v>
      </c>
    </row>
    <row r="251" spans="1:3">
      <c r="A251" s="8">
        <v>3234</v>
      </c>
      <c r="B251" s="2" t="s">
        <v>637</v>
      </c>
      <c r="C251" s="2" t="s">
        <v>233</v>
      </c>
    </row>
    <row r="252" spans="1:3">
      <c r="A252" s="8">
        <v>3214</v>
      </c>
      <c r="B252" s="2" t="s">
        <v>637</v>
      </c>
      <c r="C252" s="2" t="s">
        <v>233</v>
      </c>
    </row>
    <row r="253" spans="1:3">
      <c r="A253" s="8">
        <v>3213</v>
      </c>
      <c r="B253" s="2" t="s">
        <v>637</v>
      </c>
      <c r="C253" s="2" t="s">
        <v>233</v>
      </c>
    </row>
    <row r="254" spans="1:3">
      <c r="A254" s="8">
        <v>3213</v>
      </c>
      <c r="B254" s="2" t="s">
        <v>727</v>
      </c>
      <c r="C254" s="2" t="s">
        <v>233</v>
      </c>
    </row>
    <row r="255" spans="1:3">
      <c r="A255" s="8">
        <v>3208</v>
      </c>
      <c r="B255" s="2" t="s">
        <v>667</v>
      </c>
      <c r="C255" s="2" t="s">
        <v>233</v>
      </c>
    </row>
    <row r="256" spans="1:3">
      <c r="A256" s="8">
        <v>3205</v>
      </c>
      <c r="B256" s="2" t="s">
        <v>637</v>
      </c>
      <c r="C256" s="2" t="s">
        <v>233</v>
      </c>
    </row>
    <row r="257" spans="1:3">
      <c r="A257" s="8">
        <v>3202</v>
      </c>
      <c r="B257" s="2" t="s">
        <v>642</v>
      </c>
      <c r="C257" s="2" t="s">
        <v>233</v>
      </c>
    </row>
    <row r="258" spans="1:3">
      <c r="A258" s="8">
        <v>3193</v>
      </c>
      <c r="B258" s="2" t="s">
        <v>639</v>
      </c>
      <c r="C258" s="2" t="s">
        <v>233</v>
      </c>
    </row>
    <row r="259" spans="1:3">
      <c r="A259" s="8">
        <v>3190</v>
      </c>
      <c r="B259" s="2" t="s">
        <v>637</v>
      </c>
      <c r="C259" s="2" t="s">
        <v>233</v>
      </c>
    </row>
    <row r="260" spans="1:3">
      <c r="A260" s="8">
        <v>3184</v>
      </c>
      <c r="B260" s="2" t="s">
        <v>639</v>
      </c>
      <c r="C260" s="2" t="s">
        <v>233</v>
      </c>
    </row>
    <row r="261" spans="1:3">
      <c r="A261" s="8">
        <v>3162</v>
      </c>
      <c r="B261" s="2" t="s">
        <v>647</v>
      </c>
      <c r="C261" s="2" t="s">
        <v>233</v>
      </c>
    </row>
    <row r="262" spans="1:3">
      <c r="A262" s="8">
        <v>3154</v>
      </c>
      <c r="B262" s="2" t="s">
        <v>637</v>
      </c>
      <c r="C262" s="2" t="s">
        <v>233</v>
      </c>
    </row>
    <row r="263" spans="1:3">
      <c r="A263" s="8">
        <v>3151</v>
      </c>
      <c r="B263" s="2" t="s">
        <v>644</v>
      </c>
      <c r="C263" s="2" t="s">
        <v>233</v>
      </c>
    </row>
    <row r="264" spans="1:3">
      <c r="A264" s="8">
        <v>3147</v>
      </c>
      <c r="B264" s="2" t="s">
        <v>728</v>
      </c>
      <c r="C264" s="2" t="s">
        <v>233</v>
      </c>
    </row>
    <row r="265" spans="1:3">
      <c r="A265" s="8">
        <v>3136</v>
      </c>
      <c r="B265" s="2" t="s">
        <v>639</v>
      </c>
      <c r="C265" s="2" t="s">
        <v>233</v>
      </c>
    </row>
    <row r="266" spans="1:3">
      <c r="A266" s="8">
        <v>3123</v>
      </c>
      <c r="B266" s="2" t="s">
        <v>637</v>
      </c>
      <c r="C266" s="2" t="s">
        <v>233</v>
      </c>
    </row>
    <row r="267" spans="1:3">
      <c r="A267" s="8">
        <v>3111</v>
      </c>
      <c r="B267" s="2" t="s">
        <v>710</v>
      </c>
      <c r="C267" s="2" t="s">
        <v>233</v>
      </c>
    </row>
    <row r="268" spans="1:3">
      <c r="A268" s="8">
        <v>3106</v>
      </c>
      <c r="B268" s="2" t="s">
        <v>639</v>
      </c>
      <c r="C268" s="2" t="s">
        <v>233</v>
      </c>
    </row>
    <row r="269" spans="1:3">
      <c r="A269" s="8">
        <v>3100</v>
      </c>
      <c r="B269" s="2" t="s">
        <v>715</v>
      </c>
      <c r="C269" s="2" t="s">
        <v>233</v>
      </c>
    </row>
    <row r="270" spans="1:3">
      <c r="A270" s="8">
        <v>3091</v>
      </c>
      <c r="B270" s="2" t="s">
        <v>643</v>
      </c>
      <c r="C270" s="2" t="s">
        <v>233</v>
      </c>
    </row>
    <row r="271" spans="1:3">
      <c r="A271" s="8">
        <v>3078</v>
      </c>
      <c r="B271" s="2" t="s">
        <v>637</v>
      </c>
      <c r="C271" s="2" t="s">
        <v>233</v>
      </c>
    </row>
    <row r="272" spans="1:3">
      <c r="A272" s="8">
        <v>3076</v>
      </c>
      <c r="B272" s="2" t="s">
        <v>729</v>
      </c>
      <c r="C272" s="2" t="s">
        <v>233</v>
      </c>
    </row>
    <row r="273" spans="1:3">
      <c r="A273" s="8">
        <v>3072</v>
      </c>
      <c r="B273" s="2" t="s">
        <v>633</v>
      </c>
      <c r="C273" s="2" t="s">
        <v>233</v>
      </c>
    </row>
    <row r="274" spans="1:3">
      <c r="A274" s="8">
        <v>3039</v>
      </c>
      <c r="B274" s="2" t="s">
        <v>730</v>
      </c>
      <c r="C274" s="2" t="s">
        <v>233</v>
      </c>
    </row>
    <row r="275" spans="1:3">
      <c r="A275" s="8">
        <v>3036</v>
      </c>
      <c r="B275" s="2" t="s">
        <v>731</v>
      </c>
      <c r="C275" s="2" t="s">
        <v>233</v>
      </c>
    </row>
    <row r="276" spans="1:3">
      <c r="A276" s="8">
        <v>3032</v>
      </c>
      <c r="B276" s="2" t="s">
        <v>732</v>
      </c>
      <c r="C276" s="2" t="s">
        <v>233</v>
      </c>
    </row>
    <row r="277" spans="1:3">
      <c r="A277" s="8">
        <v>3028</v>
      </c>
      <c r="B277" s="2" t="s">
        <v>637</v>
      </c>
      <c r="C277" s="2" t="s">
        <v>233</v>
      </c>
    </row>
    <row r="278" spans="1:3">
      <c r="A278" s="8">
        <v>3022</v>
      </c>
      <c r="B278" s="2" t="s">
        <v>671</v>
      </c>
      <c r="C278" s="2" t="s">
        <v>233</v>
      </c>
    </row>
    <row r="279" spans="1:3">
      <c r="A279" s="8">
        <v>3022</v>
      </c>
      <c r="B279" s="2" t="s">
        <v>667</v>
      </c>
      <c r="C279" s="2" t="s">
        <v>233</v>
      </c>
    </row>
    <row r="280" spans="1:3">
      <c r="A280" s="8">
        <v>3020</v>
      </c>
      <c r="B280" s="2" t="s">
        <v>667</v>
      </c>
      <c r="C280" s="2" t="s">
        <v>233</v>
      </c>
    </row>
    <row r="281" spans="1:3">
      <c r="A281" s="8">
        <v>2998</v>
      </c>
      <c r="B281" s="2" t="s">
        <v>637</v>
      </c>
      <c r="C281" s="2" t="s">
        <v>233</v>
      </c>
    </row>
    <row r="282" spans="1:3">
      <c r="A282" s="8">
        <v>2994</v>
      </c>
      <c r="B282" s="2" t="s">
        <v>662</v>
      </c>
      <c r="C282" s="2" t="s">
        <v>233</v>
      </c>
    </row>
    <row r="283" spans="1:3">
      <c r="A283" s="8">
        <v>2988</v>
      </c>
      <c r="B283" s="2" t="s">
        <v>637</v>
      </c>
      <c r="C283" s="2" t="s">
        <v>233</v>
      </c>
    </row>
    <row r="284" spans="1:3">
      <c r="A284" s="8">
        <v>2974</v>
      </c>
      <c r="B284" s="2" t="s">
        <v>653</v>
      </c>
      <c r="C284" s="2" t="s">
        <v>233</v>
      </c>
    </row>
    <row r="285" spans="1:3">
      <c r="A285" s="8">
        <v>2951</v>
      </c>
      <c r="B285" s="2" t="s">
        <v>637</v>
      </c>
      <c r="C285" s="2" t="s">
        <v>233</v>
      </c>
    </row>
    <row r="286" spans="1:3">
      <c r="A286" s="8">
        <v>2947</v>
      </c>
      <c r="B286" s="2" t="s">
        <v>639</v>
      </c>
      <c r="C286" s="2" t="s">
        <v>233</v>
      </c>
    </row>
    <row r="287" spans="1:3">
      <c r="A287" s="8">
        <v>2934</v>
      </c>
      <c r="B287" s="2" t="s">
        <v>733</v>
      </c>
      <c r="C287" s="2" t="s">
        <v>233</v>
      </c>
    </row>
    <row r="288" spans="1:3">
      <c r="A288" s="8">
        <v>2930</v>
      </c>
      <c r="B288" s="2" t="s">
        <v>657</v>
      </c>
      <c r="C288" s="2" t="s">
        <v>233</v>
      </c>
    </row>
    <row r="289" spans="1:3">
      <c r="A289" s="8">
        <v>2927</v>
      </c>
      <c r="B289" s="2" t="s">
        <v>666</v>
      </c>
      <c r="C289" s="2" t="s">
        <v>233</v>
      </c>
    </row>
    <row r="290" spans="1:3">
      <c r="A290" s="8">
        <v>2912</v>
      </c>
      <c r="B290" s="2" t="s">
        <v>637</v>
      </c>
      <c r="C290" s="2" t="s">
        <v>233</v>
      </c>
    </row>
    <row r="291" spans="1:3">
      <c r="A291" s="8">
        <v>2912</v>
      </c>
      <c r="B291" s="2" t="s">
        <v>662</v>
      </c>
      <c r="C291" s="2" t="s">
        <v>233</v>
      </c>
    </row>
    <row r="292" spans="1:3">
      <c r="A292" s="8">
        <v>2908</v>
      </c>
      <c r="B292" s="2" t="s">
        <v>637</v>
      </c>
      <c r="C292" s="2" t="s">
        <v>233</v>
      </c>
    </row>
    <row r="293" spans="1:3">
      <c r="A293" s="8">
        <v>2905</v>
      </c>
      <c r="B293" s="2" t="s">
        <v>734</v>
      </c>
      <c r="C293" s="2" t="s">
        <v>233</v>
      </c>
    </row>
    <row r="294" spans="1:3">
      <c r="A294" s="8">
        <v>2898</v>
      </c>
      <c r="B294" s="2" t="s">
        <v>637</v>
      </c>
      <c r="C294" s="2" t="s">
        <v>233</v>
      </c>
    </row>
    <row r="295" spans="1:3">
      <c r="A295" s="8">
        <v>2886</v>
      </c>
      <c r="B295" s="2" t="s">
        <v>666</v>
      </c>
      <c r="C295" s="2" t="s">
        <v>233</v>
      </c>
    </row>
    <row r="296" spans="1:3">
      <c r="A296" s="8">
        <v>2869</v>
      </c>
      <c r="B296" s="2" t="s">
        <v>662</v>
      </c>
      <c r="C296" s="2" t="s">
        <v>233</v>
      </c>
    </row>
    <row r="297" spans="1:3">
      <c r="A297" s="8">
        <v>2862</v>
      </c>
      <c r="B297" s="2" t="s">
        <v>637</v>
      </c>
      <c r="C297" s="2" t="s">
        <v>233</v>
      </c>
    </row>
    <row r="298" spans="1:3">
      <c r="A298" s="8">
        <v>2860</v>
      </c>
      <c r="B298" s="2" t="s">
        <v>678</v>
      </c>
      <c r="C298" s="2" t="s">
        <v>233</v>
      </c>
    </row>
    <row r="299" spans="1:3">
      <c r="A299" s="8">
        <v>2850</v>
      </c>
      <c r="B299" s="2" t="s">
        <v>678</v>
      </c>
      <c r="C299" s="2" t="s">
        <v>233</v>
      </c>
    </row>
    <row r="300" spans="1:3">
      <c r="A300" s="8">
        <v>2846</v>
      </c>
      <c r="B300" s="2" t="s">
        <v>735</v>
      </c>
      <c r="C300" s="2" t="s">
        <v>233</v>
      </c>
    </row>
    <row r="301" spans="1:3">
      <c r="A301" s="8">
        <v>2838</v>
      </c>
      <c r="B301" s="2" t="s">
        <v>679</v>
      </c>
      <c r="C301" s="2" t="s">
        <v>233</v>
      </c>
    </row>
    <row r="302" spans="1:3">
      <c r="A302" s="8">
        <v>2834</v>
      </c>
      <c r="B302" s="2" t="s">
        <v>736</v>
      </c>
      <c r="C302" s="2" t="s">
        <v>233</v>
      </c>
    </row>
    <row r="303" spans="1:3">
      <c r="A303" s="8">
        <v>2812</v>
      </c>
      <c r="B303" s="2" t="s">
        <v>662</v>
      </c>
      <c r="C303" s="2" t="s">
        <v>233</v>
      </c>
    </row>
    <row r="304" spans="1:3">
      <c r="A304" s="8">
        <v>2811</v>
      </c>
      <c r="B304" s="2" t="s">
        <v>737</v>
      </c>
      <c r="C304" s="2" t="s">
        <v>233</v>
      </c>
    </row>
    <row r="305" spans="1:3">
      <c r="A305" s="8">
        <v>2807</v>
      </c>
      <c r="B305" s="2" t="s">
        <v>639</v>
      </c>
      <c r="C305" s="2" t="s">
        <v>233</v>
      </c>
    </row>
    <row r="306" spans="1:3">
      <c r="A306" s="8">
        <v>2805</v>
      </c>
      <c r="B306" s="2" t="s">
        <v>667</v>
      </c>
      <c r="C306" s="2" t="s">
        <v>233</v>
      </c>
    </row>
    <row r="307" spans="1:3">
      <c r="A307" s="8">
        <v>2803</v>
      </c>
      <c r="B307" s="2" t="s">
        <v>671</v>
      </c>
      <c r="C307" s="2" t="s">
        <v>233</v>
      </c>
    </row>
    <row r="308" spans="1:3">
      <c r="A308" s="8">
        <v>2801</v>
      </c>
      <c r="B308" s="2" t="s">
        <v>637</v>
      </c>
      <c r="C308" s="2" t="s">
        <v>233</v>
      </c>
    </row>
    <row r="309" spans="1:3">
      <c r="A309" s="8">
        <v>2794</v>
      </c>
      <c r="B309" s="2" t="s">
        <v>637</v>
      </c>
      <c r="C309" s="2" t="s">
        <v>233</v>
      </c>
    </row>
    <row r="310" spans="1:3">
      <c r="A310" s="8">
        <v>2791</v>
      </c>
      <c r="B310" s="2" t="s">
        <v>639</v>
      </c>
      <c r="C310" s="2" t="s">
        <v>233</v>
      </c>
    </row>
    <row r="311" spans="1:3">
      <c r="A311" s="8">
        <v>2785</v>
      </c>
      <c r="B311" s="2" t="s">
        <v>637</v>
      </c>
      <c r="C311" s="2" t="s">
        <v>233</v>
      </c>
    </row>
    <row r="312" spans="1:3">
      <c r="A312" s="8">
        <v>2782</v>
      </c>
      <c r="B312" s="2" t="s">
        <v>653</v>
      </c>
      <c r="C312" s="2" t="s">
        <v>233</v>
      </c>
    </row>
    <row r="313" spans="1:3">
      <c r="A313" s="8">
        <v>2769</v>
      </c>
      <c r="B313" s="2" t="s">
        <v>738</v>
      </c>
      <c r="C313" s="2" t="s">
        <v>233</v>
      </c>
    </row>
    <row r="314" spans="1:3">
      <c r="A314" s="8">
        <v>2767</v>
      </c>
      <c r="B314" s="2" t="s">
        <v>637</v>
      </c>
      <c r="C314" s="2" t="s">
        <v>233</v>
      </c>
    </row>
    <row r="315" spans="1:3">
      <c r="A315" s="8">
        <v>2767</v>
      </c>
      <c r="B315" s="2" t="s">
        <v>671</v>
      </c>
      <c r="C315" s="2" t="s">
        <v>233</v>
      </c>
    </row>
    <row r="316" spans="1:3">
      <c r="A316" s="8">
        <v>2762</v>
      </c>
      <c r="B316" s="2" t="s">
        <v>637</v>
      </c>
      <c r="C316" s="2" t="s">
        <v>233</v>
      </c>
    </row>
    <row r="317" spans="1:3">
      <c r="A317" s="8">
        <v>2749</v>
      </c>
      <c r="B317" s="2" t="s">
        <v>639</v>
      </c>
      <c r="C317" s="2" t="s">
        <v>233</v>
      </c>
    </row>
    <row r="318" spans="1:3">
      <c r="A318" s="8">
        <v>2744</v>
      </c>
      <c r="B318" s="2" t="s">
        <v>639</v>
      </c>
      <c r="C318" s="2" t="s">
        <v>233</v>
      </c>
    </row>
    <row r="319" spans="1:3">
      <c r="A319" s="8">
        <v>2738</v>
      </c>
      <c r="B319" s="2" t="s">
        <v>670</v>
      </c>
      <c r="C319" s="2" t="s">
        <v>233</v>
      </c>
    </row>
    <row r="320" spans="1:3">
      <c r="A320" s="8">
        <v>2730</v>
      </c>
      <c r="B320" s="2" t="s">
        <v>639</v>
      </c>
      <c r="C320" s="2" t="s">
        <v>233</v>
      </c>
    </row>
    <row r="321" spans="1:3">
      <c r="A321" s="8">
        <v>2723</v>
      </c>
      <c r="B321" s="2" t="s">
        <v>667</v>
      </c>
      <c r="C321" s="2" t="s">
        <v>233</v>
      </c>
    </row>
    <row r="322" spans="1:3">
      <c r="A322" s="8">
        <v>2716</v>
      </c>
      <c r="B322" s="2" t="s">
        <v>739</v>
      </c>
      <c r="C322" s="2" t="s">
        <v>233</v>
      </c>
    </row>
    <row r="323" spans="1:3">
      <c r="A323" s="8">
        <v>2715</v>
      </c>
      <c r="B323" s="2" t="s">
        <v>637</v>
      </c>
      <c r="C323" s="2" t="s">
        <v>233</v>
      </c>
    </row>
    <row r="324" spans="1:3">
      <c r="A324" s="8">
        <v>2712</v>
      </c>
      <c r="B324" s="2" t="s">
        <v>648</v>
      </c>
      <c r="C324" s="2" t="s">
        <v>233</v>
      </c>
    </row>
    <row r="325" spans="1:3">
      <c r="A325" s="8">
        <v>2706</v>
      </c>
      <c r="B325" s="2" t="s">
        <v>633</v>
      </c>
      <c r="C325" s="2" t="s">
        <v>233</v>
      </c>
    </row>
    <row r="326" spans="1:3">
      <c r="A326" s="8">
        <v>2699</v>
      </c>
      <c r="B326" s="2" t="s">
        <v>648</v>
      </c>
      <c r="C326" s="2" t="s">
        <v>233</v>
      </c>
    </row>
    <row r="327" spans="1:3">
      <c r="A327" s="8">
        <v>2693</v>
      </c>
      <c r="B327" s="2" t="s">
        <v>633</v>
      </c>
      <c r="C327" s="2" t="s">
        <v>233</v>
      </c>
    </row>
    <row r="328" spans="1:3">
      <c r="A328" s="8">
        <v>2657</v>
      </c>
      <c r="B328" s="2" t="s">
        <v>637</v>
      </c>
      <c r="C328" s="2" t="s">
        <v>233</v>
      </c>
    </row>
    <row r="329" spans="1:3">
      <c r="A329" s="8">
        <v>2646</v>
      </c>
      <c r="B329" s="2" t="s">
        <v>740</v>
      </c>
      <c r="C329" s="2" t="s">
        <v>233</v>
      </c>
    </row>
    <row r="330" spans="1:3">
      <c r="A330" s="8">
        <v>2644</v>
      </c>
      <c r="B330" s="2" t="s">
        <v>637</v>
      </c>
      <c r="C330" s="2" t="s">
        <v>233</v>
      </c>
    </row>
    <row r="331" spans="1:3">
      <c r="A331" s="8">
        <v>2636</v>
      </c>
      <c r="B331" s="2" t="s">
        <v>679</v>
      </c>
      <c r="C331" s="2" t="s">
        <v>233</v>
      </c>
    </row>
    <row r="332" spans="1:3">
      <c r="A332" s="8">
        <v>2635</v>
      </c>
      <c r="B332" s="2" t="s">
        <v>633</v>
      </c>
      <c r="C332" s="2" t="s">
        <v>233</v>
      </c>
    </row>
    <row r="333" spans="1:3">
      <c r="A333" s="8">
        <v>2616</v>
      </c>
      <c r="B333" s="2" t="s">
        <v>741</v>
      </c>
      <c r="C333" s="2" t="s">
        <v>233</v>
      </c>
    </row>
    <row r="334" spans="1:3">
      <c r="A334" s="8">
        <v>2615</v>
      </c>
      <c r="B334" s="2" t="s">
        <v>637</v>
      </c>
      <c r="C334" s="2" t="s">
        <v>233</v>
      </c>
    </row>
    <row r="335" spans="1:3">
      <c r="A335" s="8">
        <v>2611</v>
      </c>
      <c r="B335" s="2" t="s">
        <v>637</v>
      </c>
      <c r="C335" s="2" t="s">
        <v>233</v>
      </c>
    </row>
    <row r="336" spans="1:3">
      <c r="A336" s="8">
        <v>2609</v>
      </c>
      <c r="B336" s="2" t="s">
        <v>637</v>
      </c>
      <c r="C336" s="2" t="s">
        <v>233</v>
      </c>
    </row>
    <row r="337" spans="1:3">
      <c r="A337" s="8">
        <v>2602</v>
      </c>
      <c r="B337" s="2" t="s">
        <v>668</v>
      </c>
      <c r="C337" s="2" t="s">
        <v>233</v>
      </c>
    </row>
    <row r="338" spans="1:3">
      <c r="A338" s="8">
        <v>2599</v>
      </c>
      <c r="B338" s="2" t="s">
        <v>667</v>
      </c>
      <c r="C338" s="2" t="s">
        <v>233</v>
      </c>
    </row>
    <row r="339" spans="1:3">
      <c r="A339" s="8">
        <v>2597</v>
      </c>
      <c r="B339" s="2" t="s">
        <v>742</v>
      </c>
      <c r="C339" s="2" t="s">
        <v>233</v>
      </c>
    </row>
    <row r="340" spans="1:3">
      <c r="A340" s="8">
        <v>2589</v>
      </c>
      <c r="B340" s="2" t="s">
        <v>637</v>
      </c>
      <c r="C340" s="2" t="s">
        <v>233</v>
      </c>
    </row>
    <row r="341" spans="1:3">
      <c r="A341" s="8">
        <v>2571</v>
      </c>
      <c r="B341" s="2" t="s">
        <v>667</v>
      </c>
      <c r="C341" s="2" t="s">
        <v>233</v>
      </c>
    </row>
    <row r="342" spans="1:3">
      <c r="A342" s="8">
        <v>2568</v>
      </c>
      <c r="B342" s="2" t="s">
        <v>678</v>
      </c>
      <c r="C342" s="2" t="s">
        <v>233</v>
      </c>
    </row>
    <row r="343" spans="1:3">
      <c r="A343" s="8">
        <v>2568</v>
      </c>
      <c r="B343" s="2" t="s">
        <v>639</v>
      </c>
      <c r="C343" s="2" t="s">
        <v>233</v>
      </c>
    </row>
    <row r="344" spans="1:3">
      <c r="A344" s="8">
        <v>2563</v>
      </c>
      <c r="B344" s="2" t="s">
        <v>637</v>
      </c>
      <c r="C344" s="2" t="s">
        <v>233</v>
      </c>
    </row>
    <row r="345" spans="1:3">
      <c r="A345" s="8">
        <v>2557</v>
      </c>
      <c r="B345" s="2" t="s">
        <v>637</v>
      </c>
      <c r="C345" s="2" t="s">
        <v>233</v>
      </c>
    </row>
    <row r="346" spans="1:3">
      <c r="A346" s="8">
        <v>2553</v>
      </c>
      <c r="B346" s="2" t="s">
        <v>677</v>
      </c>
      <c r="C346" s="2" t="s">
        <v>233</v>
      </c>
    </row>
    <row r="347" spans="1:3">
      <c r="A347" s="8">
        <v>2547</v>
      </c>
      <c r="B347" s="2" t="s">
        <v>738</v>
      </c>
      <c r="C347" s="2" t="s">
        <v>233</v>
      </c>
    </row>
    <row r="348" spans="1:3">
      <c r="A348" s="8">
        <v>2546</v>
      </c>
      <c r="B348" s="2" t="s">
        <v>648</v>
      </c>
      <c r="C348" s="2" t="s">
        <v>233</v>
      </c>
    </row>
    <row r="349" spans="1:3">
      <c r="A349" s="8">
        <v>2535</v>
      </c>
      <c r="B349" s="2" t="s">
        <v>633</v>
      </c>
      <c r="C349" s="2" t="s">
        <v>233</v>
      </c>
    </row>
    <row r="350" spans="1:3">
      <c r="A350" s="8">
        <v>2527</v>
      </c>
      <c r="B350" s="2" t="s">
        <v>743</v>
      </c>
      <c r="C350" s="2" t="s">
        <v>233</v>
      </c>
    </row>
    <row r="351" spans="1:3">
      <c r="A351" s="8">
        <v>2501</v>
      </c>
      <c r="B351" s="2" t="s">
        <v>637</v>
      </c>
      <c r="C351" s="2" t="s">
        <v>233</v>
      </c>
    </row>
    <row r="352" spans="1:3">
      <c r="A352" s="8">
        <v>2478</v>
      </c>
      <c r="B352" s="2" t="s">
        <v>668</v>
      </c>
      <c r="C352" s="2" t="s">
        <v>233</v>
      </c>
    </row>
    <row r="353" spans="1:3">
      <c r="A353" s="8">
        <v>2477</v>
      </c>
      <c r="B353" s="2" t="s">
        <v>655</v>
      </c>
      <c r="C353" s="2" t="s">
        <v>233</v>
      </c>
    </row>
    <row r="354" spans="1:3">
      <c r="A354" s="8">
        <v>2473</v>
      </c>
      <c r="B354" s="2" t="s">
        <v>667</v>
      </c>
      <c r="C354" s="2" t="s">
        <v>233</v>
      </c>
    </row>
    <row r="355" spans="1:3">
      <c r="A355" s="8">
        <v>2458</v>
      </c>
      <c r="B355" s="2" t="s">
        <v>662</v>
      </c>
      <c r="C355" s="2" t="s">
        <v>233</v>
      </c>
    </row>
    <row r="356" spans="1:3">
      <c r="A356" s="8">
        <v>2456</v>
      </c>
      <c r="B356" s="2" t="s">
        <v>653</v>
      </c>
      <c r="C356" s="2" t="s">
        <v>233</v>
      </c>
    </row>
    <row r="357" spans="1:3">
      <c r="A357" s="8">
        <v>2454</v>
      </c>
      <c r="B357" s="2" t="s">
        <v>639</v>
      </c>
      <c r="C357" s="2" t="s">
        <v>233</v>
      </c>
    </row>
    <row r="358" spans="1:3">
      <c r="A358" s="8">
        <v>2440</v>
      </c>
      <c r="B358" s="2" t="s">
        <v>662</v>
      </c>
      <c r="C358" s="2" t="s">
        <v>233</v>
      </c>
    </row>
    <row r="359" spans="1:3">
      <c r="A359" s="8">
        <v>2437</v>
      </c>
      <c r="B359" s="2" t="s">
        <v>738</v>
      </c>
      <c r="C359" s="2" t="s">
        <v>233</v>
      </c>
    </row>
    <row r="360" spans="1:3">
      <c r="A360" s="8">
        <v>2437</v>
      </c>
      <c r="B360" s="2" t="s">
        <v>637</v>
      </c>
      <c r="C360" s="2" t="s">
        <v>233</v>
      </c>
    </row>
    <row r="361" spans="1:3">
      <c r="A361" s="8">
        <v>2434</v>
      </c>
      <c r="B361" s="2" t="s">
        <v>637</v>
      </c>
      <c r="C361" s="2" t="s">
        <v>233</v>
      </c>
    </row>
    <row r="362" spans="1:3">
      <c r="A362" s="8">
        <v>2432</v>
      </c>
      <c r="B362" s="2" t="s">
        <v>738</v>
      </c>
      <c r="C362" s="2" t="s">
        <v>233</v>
      </c>
    </row>
    <row r="363" spans="1:3">
      <c r="A363" s="8">
        <v>2429</v>
      </c>
      <c r="B363" s="2" t="s">
        <v>637</v>
      </c>
      <c r="C363" s="2" t="s">
        <v>233</v>
      </c>
    </row>
    <row r="364" spans="1:3">
      <c r="A364" s="8">
        <v>2428</v>
      </c>
      <c r="B364" s="2" t="s">
        <v>662</v>
      </c>
      <c r="C364" s="2" t="s">
        <v>233</v>
      </c>
    </row>
    <row r="365" spans="1:3">
      <c r="A365" s="8">
        <v>2428</v>
      </c>
      <c r="B365" s="2" t="s">
        <v>637</v>
      </c>
      <c r="C365" s="2" t="s">
        <v>233</v>
      </c>
    </row>
    <row r="366" spans="1:3">
      <c r="A366" s="8">
        <v>2422</v>
      </c>
      <c r="B366" s="2" t="s">
        <v>678</v>
      </c>
      <c r="C366" s="2" t="s">
        <v>233</v>
      </c>
    </row>
    <row r="367" spans="1:3">
      <c r="A367" s="8">
        <v>2417</v>
      </c>
      <c r="B367" s="2" t="s">
        <v>639</v>
      </c>
      <c r="C367" s="2" t="s">
        <v>233</v>
      </c>
    </row>
    <row r="368" spans="1:3">
      <c r="A368" s="8">
        <v>2415</v>
      </c>
      <c r="B368" s="2" t="s">
        <v>648</v>
      </c>
      <c r="C368" s="2" t="s">
        <v>233</v>
      </c>
    </row>
    <row r="369" spans="1:3">
      <c r="A369" s="8">
        <v>2404</v>
      </c>
      <c r="B369" s="2" t="s">
        <v>744</v>
      </c>
      <c r="C369" s="2" t="s">
        <v>233</v>
      </c>
    </row>
    <row r="370" spans="1:3">
      <c r="A370" s="8">
        <v>2398</v>
      </c>
      <c r="B370" s="2" t="s">
        <v>638</v>
      </c>
      <c r="C370" s="2" t="s">
        <v>233</v>
      </c>
    </row>
    <row r="371" spans="1:3">
      <c r="A371" s="8">
        <v>2381</v>
      </c>
      <c r="B371" s="2" t="s">
        <v>667</v>
      </c>
      <c r="C371" s="2" t="s">
        <v>233</v>
      </c>
    </row>
    <row r="372" spans="1:3">
      <c r="A372" s="8">
        <v>2377</v>
      </c>
      <c r="B372" s="2" t="s">
        <v>710</v>
      </c>
      <c r="C372" s="2" t="s">
        <v>233</v>
      </c>
    </row>
    <row r="373" spans="1:3">
      <c r="A373" s="8">
        <v>2366</v>
      </c>
      <c r="B373" s="2" t="s">
        <v>745</v>
      </c>
      <c r="C373" s="2" t="s">
        <v>233</v>
      </c>
    </row>
    <row r="374" spans="1:3">
      <c r="A374" s="8">
        <v>2365</v>
      </c>
      <c r="B374" s="2" t="s">
        <v>746</v>
      </c>
      <c r="C374" s="2" t="s">
        <v>233</v>
      </c>
    </row>
    <row r="375" spans="1:3">
      <c r="A375" s="8">
        <v>2358</v>
      </c>
      <c r="B375" s="2" t="s">
        <v>747</v>
      </c>
      <c r="C375" s="2" t="s">
        <v>233</v>
      </c>
    </row>
    <row r="376" spans="1:3">
      <c r="A376" s="8">
        <v>2357</v>
      </c>
      <c r="B376" s="2" t="s">
        <v>637</v>
      </c>
      <c r="C376" s="2" t="s">
        <v>233</v>
      </c>
    </row>
    <row r="377" spans="1:3">
      <c r="A377" s="8">
        <v>2357</v>
      </c>
      <c r="B377" s="2" t="s">
        <v>653</v>
      </c>
      <c r="C377" s="2" t="s">
        <v>233</v>
      </c>
    </row>
    <row r="378" spans="1:3">
      <c r="A378" s="8">
        <v>2355</v>
      </c>
      <c r="B378" s="2" t="s">
        <v>650</v>
      </c>
      <c r="C378" s="2" t="s">
        <v>233</v>
      </c>
    </row>
    <row r="379" spans="1:3">
      <c r="A379" s="8">
        <v>2352</v>
      </c>
      <c r="B379" s="2" t="s">
        <v>638</v>
      </c>
      <c r="C379" s="2" t="s">
        <v>233</v>
      </c>
    </row>
    <row r="380" spans="1:3">
      <c r="A380" s="8">
        <v>2351</v>
      </c>
      <c r="B380" s="2" t="s">
        <v>748</v>
      </c>
      <c r="C380" s="2" t="s">
        <v>233</v>
      </c>
    </row>
    <row r="381" spans="1:3">
      <c r="A381" s="8">
        <v>2344</v>
      </c>
      <c r="B381" s="2" t="s">
        <v>637</v>
      </c>
      <c r="C381" s="2" t="s">
        <v>233</v>
      </c>
    </row>
    <row r="382" spans="1:3">
      <c r="A382" s="8">
        <v>2336</v>
      </c>
      <c r="B382" s="2" t="s">
        <v>653</v>
      </c>
      <c r="C382" s="2" t="s">
        <v>233</v>
      </c>
    </row>
    <row r="383" spans="1:3">
      <c r="A383" s="8">
        <v>2335</v>
      </c>
      <c r="B383" s="2" t="s">
        <v>637</v>
      </c>
      <c r="C383" s="2" t="s">
        <v>233</v>
      </c>
    </row>
    <row r="384" spans="1:3">
      <c r="A384" s="8">
        <v>2335</v>
      </c>
      <c r="B384" s="2" t="s">
        <v>633</v>
      </c>
      <c r="C384" s="2" t="s">
        <v>233</v>
      </c>
    </row>
    <row r="385" spans="1:3">
      <c r="A385" s="8">
        <v>2330</v>
      </c>
      <c r="B385" s="2" t="s">
        <v>639</v>
      </c>
      <c r="C385" s="2" t="s">
        <v>233</v>
      </c>
    </row>
    <row r="386" spans="1:3">
      <c r="A386" s="8">
        <v>2327</v>
      </c>
      <c r="B386" s="2" t="s">
        <v>662</v>
      </c>
      <c r="C386" s="2" t="s">
        <v>233</v>
      </c>
    </row>
    <row r="387" spans="1:3">
      <c r="A387" s="8">
        <v>2323</v>
      </c>
      <c r="B387" s="2" t="s">
        <v>637</v>
      </c>
      <c r="C387" s="2" t="s">
        <v>233</v>
      </c>
    </row>
    <row r="388" spans="1:3">
      <c r="A388" s="8">
        <v>2320</v>
      </c>
      <c r="B388" s="2" t="s">
        <v>643</v>
      </c>
      <c r="C388" s="2" t="s">
        <v>233</v>
      </c>
    </row>
    <row r="389" spans="1:3">
      <c r="A389" s="8">
        <v>2320</v>
      </c>
      <c r="B389" s="2" t="s">
        <v>637</v>
      </c>
      <c r="C389" s="2" t="s">
        <v>233</v>
      </c>
    </row>
    <row r="390" spans="1:3">
      <c r="A390" s="8">
        <v>2318</v>
      </c>
      <c r="B390" s="2" t="s">
        <v>749</v>
      </c>
      <c r="C390" s="2" t="s">
        <v>233</v>
      </c>
    </row>
    <row r="391" spans="1:3">
      <c r="A391" s="8">
        <v>2314</v>
      </c>
      <c r="B391" s="2" t="s">
        <v>667</v>
      </c>
      <c r="C391" s="2" t="s">
        <v>233</v>
      </c>
    </row>
    <row r="392" spans="1:3">
      <c r="A392" s="8">
        <v>2310</v>
      </c>
      <c r="B392" s="2" t="s">
        <v>640</v>
      </c>
      <c r="C392" s="2" t="s">
        <v>233</v>
      </c>
    </row>
    <row r="393" spans="1:3">
      <c r="A393" s="8">
        <v>2307</v>
      </c>
      <c r="B393" s="2" t="s">
        <v>662</v>
      </c>
      <c r="C393" s="2" t="s">
        <v>233</v>
      </c>
    </row>
    <row r="394" spans="1:3">
      <c r="A394" s="8">
        <v>2301</v>
      </c>
      <c r="B394" s="2" t="s">
        <v>637</v>
      </c>
      <c r="C394" s="2" t="s">
        <v>233</v>
      </c>
    </row>
    <row r="395" spans="1:3">
      <c r="A395" s="8">
        <v>2293</v>
      </c>
      <c r="B395" s="2" t="s">
        <v>662</v>
      </c>
      <c r="C395" s="2" t="s">
        <v>233</v>
      </c>
    </row>
    <row r="396" spans="1:3">
      <c r="A396" s="8">
        <v>2291</v>
      </c>
      <c r="B396" s="2" t="s">
        <v>644</v>
      </c>
      <c r="C396" s="2" t="s">
        <v>233</v>
      </c>
    </row>
    <row r="397" spans="1:3">
      <c r="A397" s="8">
        <v>2289</v>
      </c>
      <c r="B397" s="2" t="s">
        <v>662</v>
      </c>
      <c r="C397" s="2" t="s">
        <v>233</v>
      </c>
    </row>
    <row r="398" spans="1:3">
      <c r="A398" s="8">
        <v>2276</v>
      </c>
      <c r="B398" s="2" t="s">
        <v>710</v>
      </c>
      <c r="C398" s="2" t="s">
        <v>233</v>
      </c>
    </row>
    <row r="399" spans="1:3">
      <c r="A399" s="8">
        <v>2273</v>
      </c>
      <c r="B399" s="2" t="s">
        <v>637</v>
      </c>
      <c r="C399" s="2" t="s">
        <v>233</v>
      </c>
    </row>
    <row r="400" spans="1:3">
      <c r="A400" s="8">
        <v>2272</v>
      </c>
      <c r="B400" s="2" t="s">
        <v>638</v>
      </c>
      <c r="C400" s="2" t="s">
        <v>233</v>
      </c>
    </row>
    <row r="401" spans="1:3">
      <c r="A401" s="8">
        <v>2271</v>
      </c>
      <c r="B401" s="2" t="s">
        <v>630</v>
      </c>
      <c r="C401" s="2" t="s">
        <v>233</v>
      </c>
    </row>
    <row r="402" spans="1:3">
      <c r="A402" s="8">
        <v>2271</v>
      </c>
      <c r="B402" s="2" t="s">
        <v>637</v>
      </c>
      <c r="C402" s="2" t="s">
        <v>233</v>
      </c>
    </row>
    <row r="403" spans="1:3">
      <c r="A403" s="8">
        <v>2270</v>
      </c>
      <c r="B403" s="2" t="s">
        <v>633</v>
      </c>
      <c r="C403" s="2" t="s">
        <v>233</v>
      </c>
    </row>
    <row r="404" spans="1:3">
      <c r="A404" s="8">
        <v>2262</v>
      </c>
      <c r="B404" s="2" t="s">
        <v>666</v>
      </c>
      <c r="C404" s="2" t="s">
        <v>233</v>
      </c>
    </row>
    <row r="405" spans="1:3">
      <c r="A405" s="8">
        <v>2258</v>
      </c>
      <c r="B405" s="2" t="s">
        <v>750</v>
      </c>
      <c r="C405" s="2" t="s">
        <v>233</v>
      </c>
    </row>
    <row r="406" spans="1:3">
      <c r="A406" s="8">
        <v>2258</v>
      </c>
      <c r="B406" s="2" t="s">
        <v>721</v>
      </c>
      <c r="C406" s="2" t="s">
        <v>233</v>
      </c>
    </row>
    <row r="407" spans="1:3">
      <c r="A407" s="8">
        <v>2254</v>
      </c>
      <c r="B407" s="2" t="s">
        <v>637</v>
      </c>
      <c r="C407" s="2" t="s">
        <v>233</v>
      </c>
    </row>
    <row r="408" spans="1:3">
      <c r="A408" s="8">
        <v>2252</v>
      </c>
      <c r="B408" s="2" t="s">
        <v>751</v>
      </c>
      <c r="C408" s="2" t="s">
        <v>233</v>
      </c>
    </row>
    <row r="409" spans="1:3">
      <c r="A409" s="8">
        <v>2251</v>
      </c>
      <c r="B409" s="2" t="s">
        <v>633</v>
      </c>
      <c r="C409" s="2" t="s">
        <v>233</v>
      </c>
    </row>
    <row r="410" spans="1:3">
      <c r="A410" s="8">
        <v>2247</v>
      </c>
      <c r="B410" s="2" t="s">
        <v>679</v>
      </c>
      <c r="C410" s="2" t="s">
        <v>233</v>
      </c>
    </row>
    <row r="411" spans="1:3">
      <c r="A411" s="8">
        <v>2244</v>
      </c>
      <c r="B411" s="2" t="s">
        <v>647</v>
      </c>
      <c r="C411" s="2" t="s">
        <v>233</v>
      </c>
    </row>
    <row r="412" spans="1:3">
      <c r="A412" s="8">
        <v>2231</v>
      </c>
      <c r="B412" s="2" t="s">
        <v>639</v>
      </c>
      <c r="C412" s="2" t="s">
        <v>233</v>
      </c>
    </row>
    <row r="413" spans="1:3">
      <c r="A413" s="8">
        <v>2230</v>
      </c>
      <c r="B413" s="2" t="s">
        <v>752</v>
      </c>
      <c r="C413" s="2" t="s">
        <v>233</v>
      </c>
    </row>
    <row r="414" spans="1:3">
      <c r="A414" s="8">
        <v>2229</v>
      </c>
      <c r="B414" s="2" t="s">
        <v>753</v>
      </c>
      <c r="C414" s="2" t="s">
        <v>233</v>
      </c>
    </row>
    <row r="415" spans="1:3">
      <c r="A415" s="8">
        <v>2229</v>
      </c>
      <c r="B415" s="2" t="s">
        <v>667</v>
      </c>
      <c r="C415" s="2" t="s">
        <v>233</v>
      </c>
    </row>
    <row r="416" spans="1:3">
      <c r="A416" s="8">
        <v>2226</v>
      </c>
      <c r="B416" s="2" t="s">
        <v>653</v>
      </c>
      <c r="C416" s="2" t="s">
        <v>233</v>
      </c>
    </row>
    <row r="417" spans="1:3">
      <c r="A417" s="8">
        <v>2224</v>
      </c>
      <c r="B417" s="2" t="s">
        <v>669</v>
      </c>
      <c r="C417" s="2" t="s">
        <v>233</v>
      </c>
    </row>
    <row r="418" spans="1:3">
      <c r="A418" s="8">
        <v>2219</v>
      </c>
      <c r="B418" s="2" t="s">
        <v>754</v>
      </c>
      <c r="C418" s="2" t="s">
        <v>233</v>
      </c>
    </row>
    <row r="419" spans="1:3">
      <c r="A419" s="8">
        <v>2212</v>
      </c>
      <c r="B419" s="2" t="s">
        <v>653</v>
      </c>
      <c r="C419" s="2" t="s">
        <v>233</v>
      </c>
    </row>
    <row r="420" spans="1:3">
      <c r="A420" s="8">
        <v>2211</v>
      </c>
      <c r="B420" s="2" t="s">
        <v>637</v>
      </c>
      <c r="C420" s="2" t="s">
        <v>233</v>
      </c>
    </row>
    <row r="421" spans="1:3" ht="14.25">
      <c r="A421" s="8">
        <v>2197</v>
      </c>
      <c r="B421" s="114" t="s">
        <v>755</v>
      </c>
      <c r="C421" s="2" t="s">
        <v>361</v>
      </c>
    </row>
    <row r="422" spans="1:3">
      <c r="A422" s="8">
        <v>2189</v>
      </c>
      <c r="B422" s="2" t="s">
        <v>679</v>
      </c>
      <c r="C422" s="2" t="s">
        <v>233</v>
      </c>
    </row>
    <row r="423" spans="1:3">
      <c r="A423" s="8">
        <v>2189</v>
      </c>
      <c r="B423" s="2" t="s">
        <v>648</v>
      </c>
      <c r="C423" s="2" t="s">
        <v>233</v>
      </c>
    </row>
    <row r="424" spans="1:3">
      <c r="A424" s="8">
        <v>2188</v>
      </c>
      <c r="B424" s="2" t="s">
        <v>637</v>
      </c>
      <c r="C424" s="2" t="s">
        <v>233</v>
      </c>
    </row>
    <row r="425" spans="1:3">
      <c r="A425" s="8">
        <v>2181</v>
      </c>
      <c r="B425" s="2" t="s">
        <v>637</v>
      </c>
      <c r="C425" s="2" t="s">
        <v>233</v>
      </c>
    </row>
    <row r="426" spans="1:3">
      <c r="A426" s="8">
        <v>2180</v>
      </c>
      <c r="B426" s="2" t="s">
        <v>637</v>
      </c>
      <c r="C426" s="2" t="s">
        <v>233</v>
      </c>
    </row>
    <row r="427" spans="1:3">
      <c r="A427" s="8">
        <v>2173</v>
      </c>
      <c r="B427" s="2" t="s">
        <v>710</v>
      </c>
      <c r="C427" s="2" t="s">
        <v>233</v>
      </c>
    </row>
    <row r="428" spans="1:3">
      <c r="A428" s="8">
        <v>2171</v>
      </c>
      <c r="B428" s="2" t="s">
        <v>637</v>
      </c>
      <c r="C428" s="2" t="s">
        <v>233</v>
      </c>
    </row>
    <row r="429" spans="1:3">
      <c r="A429" s="8">
        <v>2168</v>
      </c>
      <c r="B429" s="2" t="s">
        <v>637</v>
      </c>
      <c r="C429" s="2" t="s">
        <v>233</v>
      </c>
    </row>
    <row r="430" spans="1:3">
      <c r="A430" s="8">
        <v>2166</v>
      </c>
      <c r="B430" s="2" t="s">
        <v>756</v>
      </c>
      <c r="C430" s="2" t="s">
        <v>233</v>
      </c>
    </row>
    <row r="431" spans="1:3">
      <c r="A431" s="8">
        <v>2165</v>
      </c>
      <c r="B431" s="2" t="s">
        <v>637</v>
      </c>
      <c r="C431" s="2" t="s">
        <v>233</v>
      </c>
    </row>
    <row r="432" spans="1:3">
      <c r="A432" s="8">
        <v>2164</v>
      </c>
      <c r="B432" s="2" t="s">
        <v>637</v>
      </c>
      <c r="C432" s="2" t="s">
        <v>233</v>
      </c>
    </row>
    <row r="433" spans="1:3">
      <c r="A433" s="8">
        <v>2163</v>
      </c>
      <c r="B433" s="2" t="s">
        <v>639</v>
      </c>
      <c r="C433" s="2" t="s">
        <v>233</v>
      </c>
    </row>
    <row r="434" spans="1:3">
      <c r="A434" s="8">
        <v>2154</v>
      </c>
      <c r="B434" s="2" t="s">
        <v>637</v>
      </c>
      <c r="C434" s="2" t="s">
        <v>233</v>
      </c>
    </row>
    <row r="435" spans="1:3">
      <c r="A435" s="8">
        <v>2139</v>
      </c>
      <c r="B435" s="2" t="s">
        <v>670</v>
      </c>
      <c r="C435" s="2" t="s">
        <v>233</v>
      </c>
    </row>
    <row r="436" spans="1:3">
      <c r="A436" s="8">
        <v>2138</v>
      </c>
      <c r="B436" s="2" t="s">
        <v>637</v>
      </c>
      <c r="C436" s="2" t="s">
        <v>233</v>
      </c>
    </row>
    <row r="437" spans="1:3">
      <c r="A437" s="8">
        <v>2137</v>
      </c>
      <c r="B437" s="2" t="s">
        <v>639</v>
      </c>
      <c r="C437" s="2" t="s">
        <v>233</v>
      </c>
    </row>
    <row r="438" spans="1:3">
      <c r="A438" s="8">
        <v>2134</v>
      </c>
      <c r="B438" s="2" t="s">
        <v>637</v>
      </c>
      <c r="C438" s="2" t="s">
        <v>233</v>
      </c>
    </row>
    <row r="439" spans="1:3">
      <c r="A439" s="8">
        <v>2133</v>
      </c>
      <c r="B439" s="2" t="s">
        <v>637</v>
      </c>
      <c r="C439" s="2" t="s">
        <v>233</v>
      </c>
    </row>
    <row r="440" spans="1:3">
      <c r="A440" s="8">
        <v>2129</v>
      </c>
      <c r="B440" s="2" t="s">
        <v>639</v>
      </c>
      <c r="C440" s="2" t="s">
        <v>233</v>
      </c>
    </row>
    <row r="441" spans="1:3">
      <c r="A441" s="8">
        <v>2125</v>
      </c>
      <c r="B441" s="2" t="s">
        <v>639</v>
      </c>
      <c r="C441" s="2" t="s">
        <v>233</v>
      </c>
    </row>
    <row r="442" spans="1:3">
      <c r="A442" s="8">
        <v>2125</v>
      </c>
      <c r="B442" s="2" t="s">
        <v>757</v>
      </c>
      <c r="C442" s="2" t="s">
        <v>233</v>
      </c>
    </row>
    <row r="443" spans="1:3">
      <c r="A443" s="8">
        <v>2123</v>
      </c>
      <c r="B443" s="2" t="s">
        <v>758</v>
      </c>
      <c r="C443" s="2" t="s">
        <v>233</v>
      </c>
    </row>
    <row r="444" spans="1:3">
      <c r="A444" s="8">
        <v>2113</v>
      </c>
      <c r="B444" s="2" t="s">
        <v>637</v>
      </c>
      <c r="C444" s="2" t="s">
        <v>233</v>
      </c>
    </row>
    <row r="445" spans="1:3">
      <c r="A445" s="8">
        <v>2098</v>
      </c>
      <c r="B445" s="2" t="s">
        <v>668</v>
      </c>
      <c r="C445" s="2" t="s">
        <v>233</v>
      </c>
    </row>
    <row r="446" spans="1:3">
      <c r="A446" s="8">
        <v>2096</v>
      </c>
      <c r="B446" s="2" t="s">
        <v>649</v>
      </c>
      <c r="C446" s="2" t="s">
        <v>233</v>
      </c>
    </row>
    <row r="447" spans="1:3">
      <c r="A447" s="8">
        <v>2095</v>
      </c>
      <c r="B447" s="2" t="s">
        <v>759</v>
      </c>
      <c r="C447" s="2" t="s">
        <v>233</v>
      </c>
    </row>
    <row r="448" spans="1:3">
      <c r="A448" s="8">
        <v>2093</v>
      </c>
      <c r="B448" s="2" t="s">
        <v>760</v>
      </c>
      <c r="C448" s="2" t="s">
        <v>233</v>
      </c>
    </row>
    <row r="449" spans="1:3">
      <c r="A449" s="8">
        <v>2091</v>
      </c>
      <c r="B449" s="2" t="s">
        <v>638</v>
      </c>
      <c r="C449" s="2" t="s">
        <v>233</v>
      </c>
    </row>
    <row r="450" spans="1:3">
      <c r="A450" s="8">
        <v>2089</v>
      </c>
      <c r="B450" s="2" t="s">
        <v>670</v>
      </c>
      <c r="C450" s="2" t="s">
        <v>233</v>
      </c>
    </row>
    <row r="451" spans="1:3">
      <c r="A451" s="8">
        <v>2087</v>
      </c>
      <c r="B451" s="2" t="s">
        <v>667</v>
      </c>
      <c r="C451" s="2" t="s">
        <v>233</v>
      </c>
    </row>
    <row r="452" spans="1:3">
      <c r="A452" s="8">
        <v>2085</v>
      </c>
      <c r="B452" s="2" t="s">
        <v>637</v>
      </c>
      <c r="C452" s="2" t="s">
        <v>233</v>
      </c>
    </row>
    <row r="453" spans="1:3">
      <c r="A453" s="8">
        <v>2084</v>
      </c>
      <c r="B453" s="2" t="s">
        <v>738</v>
      </c>
      <c r="C453" s="2" t="s">
        <v>233</v>
      </c>
    </row>
    <row r="454" spans="1:3">
      <c r="A454" s="8">
        <v>2083</v>
      </c>
      <c r="B454" s="2" t="s">
        <v>648</v>
      </c>
      <c r="C454" s="2" t="s">
        <v>233</v>
      </c>
    </row>
    <row r="455" spans="1:3">
      <c r="A455" s="8">
        <v>2072</v>
      </c>
      <c r="B455" s="2" t="s">
        <v>637</v>
      </c>
      <c r="C455" s="2" t="s">
        <v>233</v>
      </c>
    </row>
    <row r="456" spans="1:3">
      <c r="A456" s="8">
        <v>2071</v>
      </c>
      <c r="B456" s="2" t="s">
        <v>637</v>
      </c>
      <c r="C456" s="2" t="s">
        <v>233</v>
      </c>
    </row>
    <row r="457" spans="1:3">
      <c r="A457" s="8">
        <v>2068</v>
      </c>
      <c r="B457" s="2" t="s">
        <v>639</v>
      </c>
      <c r="C457" s="2" t="s">
        <v>233</v>
      </c>
    </row>
    <row r="458" spans="1:3">
      <c r="A458" s="8">
        <v>2066</v>
      </c>
      <c r="B458" s="2" t="s">
        <v>637</v>
      </c>
      <c r="C458" s="2" t="s">
        <v>233</v>
      </c>
    </row>
    <row r="459" spans="1:3">
      <c r="A459" s="8">
        <v>2065</v>
      </c>
      <c r="B459" s="2" t="s">
        <v>642</v>
      </c>
      <c r="C459" s="2" t="s">
        <v>233</v>
      </c>
    </row>
    <row r="460" spans="1:3">
      <c r="A460" s="8">
        <v>2065</v>
      </c>
      <c r="B460" s="2" t="s">
        <v>648</v>
      </c>
      <c r="C460" s="2" t="s">
        <v>233</v>
      </c>
    </row>
    <row r="461" spans="1:3">
      <c r="A461" s="8">
        <v>2063</v>
      </c>
      <c r="B461" s="2" t="s">
        <v>639</v>
      </c>
      <c r="C461" s="2" t="s">
        <v>233</v>
      </c>
    </row>
    <row r="462" spans="1:3">
      <c r="A462" s="8">
        <v>2063</v>
      </c>
      <c r="B462" s="2" t="s">
        <v>652</v>
      </c>
      <c r="C462" s="2" t="s">
        <v>233</v>
      </c>
    </row>
    <row r="463" spans="1:3">
      <c r="A463" s="8">
        <v>2063</v>
      </c>
      <c r="B463" s="2" t="s">
        <v>637</v>
      </c>
      <c r="C463" s="2" t="s">
        <v>233</v>
      </c>
    </row>
    <row r="464" spans="1:3">
      <c r="A464" s="8">
        <v>2061</v>
      </c>
      <c r="B464" s="2" t="s">
        <v>667</v>
      </c>
      <c r="C464" s="2" t="s">
        <v>233</v>
      </c>
    </row>
    <row r="465" spans="1:3">
      <c r="A465" s="8">
        <v>2060</v>
      </c>
      <c r="B465" s="2" t="s">
        <v>637</v>
      </c>
      <c r="C465" s="2" t="s">
        <v>233</v>
      </c>
    </row>
    <row r="466" spans="1:3">
      <c r="A466" s="8">
        <v>2058</v>
      </c>
      <c r="B466" s="2" t="s">
        <v>761</v>
      </c>
      <c r="C466" s="2" t="s">
        <v>233</v>
      </c>
    </row>
    <row r="467" spans="1:3">
      <c r="A467" s="8">
        <v>2056</v>
      </c>
      <c r="B467" s="2" t="s">
        <v>637</v>
      </c>
      <c r="C467" s="2" t="s">
        <v>233</v>
      </c>
    </row>
    <row r="468" spans="1:3">
      <c r="A468" s="8">
        <v>2055</v>
      </c>
      <c r="B468" s="2" t="s">
        <v>638</v>
      </c>
      <c r="C468" s="2" t="s">
        <v>233</v>
      </c>
    </row>
    <row r="469" spans="1:3">
      <c r="A469" s="8">
        <v>2055</v>
      </c>
      <c r="B469" s="2" t="s">
        <v>633</v>
      </c>
      <c r="C469" s="2" t="s">
        <v>233</v>
      </c>
    </row>
    <row r="470" spans="1:3">
      <c r="A470" s="8">
        <v>2053</v>
      </c>
      <c r="B470" s="2" t="s">
        <v>762</v>
      </c>
      <c r="C470" s="2" t="s">
        <v>233</v>
      </c>
    </row>
    <row r="471" spans="1:3">
      <c r="A471" s="8">
        <v>2053</v>
      </c>
      <c r="B471" s="2" t="s">
        <v>653</v>
      </c>
      <c r="C471" s="2" t="s">
        <v>233</v>
      </c>
    </row>
    <row r="472" spans="1:3">
      <c r="A472" s="8">
        <v>2051</v>
      </c>
      <c r="B472" s="2" t="s">
        <v>633</v>
      </c>
      <c r="C472" s="2" t="s">
        <v>233</v>
      </c>
    </row>
    <row r="473" spans="1:3">
      <c r="A473" s="8">
        <v>2048</v>
      </c>
      <c r="B473" s="2" t="s">
        <v>637</v>
      </c>
      <c r="C473" s="2" t="s">
        <v>233</v>
      </c>
    </row>
    <row r="474" spans="1:3">
      <c r="A474" s="8">
        <v>2043</v>
      </c>
      <c r="B474" s="2" t="s">
        <v>637</v>
      </c>
      <c r="C474" s="2" t="s">
        <v>233</v>
      </c>
    </row>
    <row r="475" spans="1:3">
      <c r="A475" s="8">
        <v>2039</v>
      </c>
      <c r="B475" s="2" t="s">
        <v>648</v>
      </c>
      <c r="C475" s="2" t="s">
        <v>233</v>
      </c>
    </row>
    <row r="476" spans="1:3">
      <c r="A476" s="8">
        <v>2037</v>
      </c>
      <c r="B476" s="2" t="s">
        <v>763</v>
      </c>
      <c r="C476" s="2" t="s">
        <v>233</v>
      </c>
    </row>
    <row r="477" spans="1:3">
      <c r="A477" s="8">
        <v>2036</v>
      </c>
      <c r="B477" s="2" t="s">
        <v>633</v>
      </c>
      <c r="C477" s="2" t="s">
        <v>233</v>
      </c>
    </row>
    <row r="478" spans="1:3">
      <c r="A478" s="8">
        <v>2033</v>
      </c>
      <c r="B478" s="2" t="s">
        <v>633</v>
      </c>
      <c r="C478" s="2" t="s">
        <v>233</v>
      </c>
    </row>
    <row r="479" spans="1:3">
      <c r="A479" s="8">
        <v>2031</v>
      </c>
      <c r="B479" s="2" t="s">
        <v>671</v>
      </c>
      <c r="C479" s="2" t="s">
        <v>233</v>
      </c>
    </row>
    <row r="480" spans="1:3">
      <c r="A480" s="8">
        <v>2027</v>
      </c>
      <c r="B480" s="2" t="s">
        <v>653</v>
      </c>
      <c r="C480" s="2" t="s">
        <v>233</v>
      </c>
    </row>
    <row r="481" spans="1:3">
      <c r="A481" s="8">
        <v>2026</v>
      </c>
      <c r="B481" s="2" t="s">
        <v>631</v>
      </c>
      <c r="C481" s="2" t="s">
        <v>233</v>
      </c>
    </row>
    <row r="482" spans="1:3">
      <c r="A482" s="8">
        <v>2025</v>
      </c>
      <c r="B482" s="2" t="s">
        <v>671</v>
      </c>
      <c r="C482" s="2" t="s">
        <v>233</v>
      </c>
    </row>
    <row r="483" spans="1:3">
      <c r="A483" s="8">
        <v>2025</v>
      </c>
      <c r="B483" s="2" t="s">
        <v>637</v>
      </c>
      <c r="C483" s="2" t="s">
        <v>233</v>
      </c>
    </row>
    <row r="484" spans="1:3">
      <c r="A484" s="8">
        <v>2020</v>
      </c>
      <c r="B484" s="2" t="s">
        <v>764</v>
      </c>
      <c r="C484" s="2" t="s">
        <v>233</v>
      </c>
    </row>
    <row r="485" spans="1:3">
      <c r="A485" s="8">
        <v>2014</v>
      </c>
      <c r="B485" s="2" t="s">
        <v>637</v>
      </c>
      <c r="C485" s="2" t="s">
        <v>233</v>
      </c>
    </row>
    <row r="486" spans="1:3">
      <c r="A486" s="8">
        <v>2010</v>
      </c>
      <c r="B486" s="2" t="s">
        <v>637</v>
      </c>
      <c r="C486" s="2" t="s">
        <v>233</v>
      </c>
    </row>
    <row r="487" spans="1:3">
      <c r="A487" s="8">
        <v>2009</v>
      </c>
      <c r="B487" s="2" t="s">
        <v>633</v>
      </c>
      <c r="C487" s="2" t="s">
        <v>233</v>
      </c>
    </row>
    <row r="488" spans="1:3">
      <c r="A488" s="8">
        <v>2006</v>
      </c>
      <c r="B488" s="2" t="s">
        <v>765</v>
      </c>
      <c r="C488" s="2" t="s">
        <v>233</v>
      </c>
    </row>
    <row r="489" spans="1:3">
      <c r="A489" s="8">
        <v>2006</v>
      </c>
      <c r="B489" s="2" t="s">
        <v>651</v>
      </c>
      <c r="C489" s="2" t="s">
        <v>233</v>
      </c>
    </row>
    <row r="490" spans="1:3">
      <c r="A490" s="8">
        <v>2005</v>
      </c>
      <c r="B490" s="2" t="s">
        <v>639</v>
      </c>
      <c r="C490" s="2" t="s">
        <v>233</v>
      </c>
    </row>
    <row r="491" spans="1:3">
      <c r="A491" s="8">
        <v>1999</v>
      </c>
      <c r="B491" s="2" t="s">
        <v>633</v>
      </c>
      <c r="C491" s="2" t="s">
        <v>233</v>
      </c>
    </row>
    <row r="492" spans="1:3">
      <c r="A492" s="8">
        <v>1997</v>
      </c>
      <c r="B492" s="2" t="s">
        <v>689</v>
      </c>
      <c r="C492" s="2" t="s">
        <v>233</v>
      </c>
    </row>
    <row r="493" spans="1:3">
      <c r="A493" s="8">
        <v>1996</v>
      </c>
      <c r="B493" s="2" t="s">
        <v>633</v>
      </c>
      <c r="C493" s="2" t="s">
        <v>233</v>
      </c>
    </row>
    <row r="494" spans="1:3">
      <c r="A494" s="8">
        <v>1996</v>
      </c>
      <c r="B494" s="2" t="s">
        <v>637</v>
      </c>
      <c r="C494" s="2" t="s">
        <v>233</v>
      </c>
    </row>
    <row r="495" spans="1:3">
      <c r="A495" s="8">
        <v>1994</v>
      </c>
      <c r="B495" s="2" t="s">
        <v>666</v>
      </c>
      <c r="C495" s="2" t="s">
        <v>233</v>
      </c>
    </row>
    <row r="496" spans="1:3">
      <c r="A496" s="8">
        <v>1994</v>
      </c>
      <c r="B496" s="2" t="s">
        <v>766</v>
      </c>
      <c r="C496" s="2" t="s">
        <v>233</v>
      </c>
    </row>
    <row r="497" spans="1:3">
      <c r="A497" s="8">
        <v>1993</v>
      </c>
      <c r="B497" s="2" t="s">
        <v>637</v>
      </c>
      <c r="C497" s="2" t="s">
        <v>233</v>
      </c>
    </row>
    <row r="498" spans="1:3">
      <c r="A498" s="8">
        <v>1991</v>
      </c>
      <c r="B498" s="2" t="s">
        <v>709</v>
      </c>
      <c r="C498" s="2" t="s">
        <v>233</v>
      </c>
    </row>
    <row r="499" spans="1:3">
      <c r="A499" s="8">
        <v>1991</v>
      </c>
      <c r="B499" s="2" t="s">
        <v>658</v>
      </c>
      <c r="C499" s="2" t="s">
        <v>233</v>
      </c>
    </row>
    <row r="500" spans="1:3">
      <c r="A500" s="8">
        <v>1990</v>
      </c>
      <c r="B500" s="2" t="s">
        <v>767</v>
      </c>
      <c r="C500" s="2" t="s">
        <v>233</v>
      </c>
    </row>
    <row r="501" spans="1:3">
      <c r="A501" s="8">
        <v>1983</v>
      </c>
      <c r="B501" s="2" t="s">
        <v>652</v>
      </c>
      <c r="C501" s="2" t="s">
        <v>233</v>
      </c>
    </row>
    <row r="502" spans="1:3">
      <c r="A502" s="8">
        <v>1983</v>
      </c>
      <c r="B502" s="2" t="s">
        <v>637</v>
      </c>
      <c r="C502" s="2" t="s">
        <v>233</v>
      </c>
    </row>
    <row r="503" spans="1:3">
      <c r="A503" s="8">
        <v>1983</v>
      </c>
      <c r="B503" s="2" t="s">
        <v>668</v>
      </c>
      <c r="C503" s="2" t="s">
        <v>233</v>
      </c>
    </row>
    <row r="504" spans="1:3">
      <c r="A504" s="8">
        <v>1982</v>
      </c>
      <c r="B504" s="2" t="s">
        <v>637</v>
      </c>
      <c r="C504" s="2" t="s">
        <v>233</v>
      </c>
    </row>
    <row r="505" spans="1:3">
      <c r="A505" s="8">
        <v>1977</v>
      </c>
      <c r="B505" s="2" t="s">
        <v>633</v>
      </c>
      <c r="C505" s="2" t="s">
        <v>233</v>
      </c>
    </row>
    <row r="506" spans="1:3">
      <c r="A506" s="8">
        <v>1967</v>
      </c>
      <c r="B506" s="2" t="s">
        <v>637</v>
      </c>
      <c r="C506" s="2" t="s">
        <v>233</v>
      </c>
    </row>
    <row r="507" spans="1:3">
      <c r="A507" s="8">
        <v>1964</v>
      </c>
      <c r="B507" s="2" t="s">
        <v>768</v>
      </c>
      <c r="C507" s="2" t="s">
        <v>233</v>
      </c>
    </row>
    <row r="508" spans="1:3">
      <c r="A508" s="8">
        <v>1957</v>
      </c>
      <c r="B508" s="2" t="s">
        <v>637</v>
      </c>
      <c r="C508" s="2" t="s">
        <v>233</v>
      </c>
    </row>
    <row r="509" spans="1:3">
      <c r="A509" s="8">
        <v>1954</v>
      </c>
      <c r="B509" s="2" t="s">
        <v>637</v>
      </c>
      <c r="C509" s="2" t="s">
        <v>233</v>
      </c>
    </row>
    <row r="510" spans="1:3">
      <c r="A510" s="8">
        <v>1947</v>
      </c>
      <c r="B510" s="2" t="s">
        <v>639</v>
      </c>
      <c r="C510" s="2" t="s">
        <v>233</v>
      </c>
    </row>
    <row r="511" spans="1:3">
      <c r="A511" s="8">
        <v>1943</v>
      </c>
      <c r="B511" s="2" t="s">
        <v>668</v>
      </c>
      <c r="C511" s="2" t="s">
        <v>233</v>
      </c>
    </row>
    <row r="512" spans="1:3">
      <c r="A512" s="8">
        <v>1941</v>
      </c>
      <c r="B512" s="2" t="s">
        <v>710</v>
      </c>
      <c r="C512" s="2" t="s">
        <v>233</v>
      </c>
    </row>
    <row r="513" spans="1:3">
      <c r="A513" s="8">
        <v>1937</v>
      </c>
      <c r="B513" s="2" t="s">
        <v>769</v>
      </c>
      <c r="C513" s="2" t="s">
        <v>233</v>
      </c>
    </row>
    <row r="514" spans="1:3">
      <c r="A514" s="8">
        <v>1933</v>
      </c>
      <c r="B514" s="2" t="s">
        <v>770</v>
      </c>
      <c r="C514" s="2" t="s">
        <v>233</v>
      </c>
    </row>
    <row r="515" spans="1:3">
      <c r="A515" s="8">
        <v>1930</v>
      </c>
      <c r="B515" s="2" t="s">
        <v>662</v>
      </c>
      <c r="C515" s="2" t="s">
        <v>233</v>
      </c>
    </row>
    <row r="516" spans="1:3">
      <c r="A516" s="8">
        <v>1929</v>
      </c>
      <c r="B516" s="2" t="s">
        <v>668</v>
      </c>
      <c r="C516" s="2" t="s">
        <v>233</v>
      </c>
    </row>
    <row r="517" spans="1:3">
      <c r="A517" s="8">
        <v>1928</v>
      </c>
      <c r="B517" s="2" t="s">
        <v>637</v>
      </c>
      <c r="C517" s="2" t="s">
        <v>233</v>
      </c>
    </row>
    <row r="518" spans="1:3">
      <c r="A518" s="8">
        <v>1922</v>
      </c>
      <c r="B518" s="2" t="s">
        <v>637</v>
      </c>
      <c r="C518" s="2" t="s">
        <v>233</v>
      </c>
    </row>
    <row r="519" spans="1:3">
      <c r="A519" s="8">
        <v>1921</v>
      </c>
      <c r="B519" s="2" t="s">
        <v>633</v>
      </c>
      <c r="C519" s="2" t="s">
        <v>233</v>
      </c>
    </row>
    <row r="520" spans="1:3">
      <c r="A520" s="8">
        <v>1918</v>
      </c>
      <c r="B520" s="2" t="s">
        <v>677</v>
      </c>
      <c r="C520" s="2" t="s">
        <v>233</v>
      </c>
    </row>
    <row r="521" spans="1:3">
      <c r="A521" s="8">
        <v>1917</v>
      </c>
      <c r="B521" s="2" t="s">
        <v>771</v>
      </c>
      <c r="C521" s="2" t="s">
        <v>233</v>
      </c>
    </row>
    <row r="522" spans="1:3">
      <c r="A522" s="8">
        <v>1914</v>
      </c>
      <c r="B522" s="2" t="s">
        <v>692</v>
      </c>
      <c r="C522" s="2" t="s">
        <v>233</v>
      </c>
    </row>
    <row r="523" spans="1:3">
      <c r="A523" s="8">
        <v>1912</v>
      </c>
      <c r="B523" s="2" t="s">
        <v>677</v>
      </c>
      <c r="C523" s="2" t="s">
        <v>233</v>
      </c>
    </row>
    <row r="524" spans="1:3">
      <c r="A524" s="8">
        <v>1906</v>
      </c>
      <c r="B524" s="2" t="s">
        <v>674</v>
      </c>
      <c r="C524" s="2" t="s">
        <v>233</v>
      </c>
    </row>
    <row r="525" spans="1:3">
      <c r="A525" s="8">
        <v>1904</v>
      </c>
      <c r="B525" s="2" t="s">
        <v>639</v>
      </c>
      <c r="C525" s="2" t="s">
        <v>233</v>
      </c>
    </row>
    <row r="526" spans="1:3">
      <c r="A526" s="8">
        <v>1898</v>
      </c>
      <c r="B526" s="2" t="s">
        <v>637</v>
      </c>
      <c r="C526" s="2" t="s">
        <v>233</v>
      </c>
    </row>
    <row r="527" spans="1:3">
      <c r="A527" s="8">
        <v>1895</v>
      </c>
      <c r="B527" s="2" t="s">
        <v>772</v>
      </c>
      <c r="C527" s="2" t="s">
        <v>233</v>
      </c>
    </row>
    <row r="528" spans="1:3">
      <c r="A528" s="8">
        <v>1892</v>
      </c>
      <c r="B528" s="2" t="s">
        <v>667</v>
      </c>
      <c r="C528" s="2" t="s">
        <v>233</v>
      </c>
    </row>
    <row r="529" spans="1:3">
      <c r="A529" s="8">
        <v>1889</v>
      </c>
      <c r="B529" s="2" t="s">
        <v>637</v>
      </c>
      <c r="C529" s="2" t="s">
        <v>233</v>
      </c>
    </row>
    <row r="530" spans="1:3">
      <c r="A530" s="8">
        <v>1887</v>
      </c>
      <c r="B530" s="2" t="s">
        <v>648</v>
      </c>
      <c r="C530" s="2" t="s">
        <v>233</v>
      </c>
    </row>
    <row r="531" spans="1:3">
      <c r="A531" s="8">
        <v>1886</v>
      </c>
      <c r="B531" s="2" t="s">
        <v>638</v>
      </c>
      <c r="C531" s="2" t="s">
        <v>233</v>
      </c>
    </row>
    <row r="532" spans="1:3">
      <c r="A532" s="8">
        <v>1882</v>
      </c>
      <c r="B532" s="2" t="s">
        <v>639</v>
      </c>
      <c r="C532" s="2" t="s">
        <v>233</v>
      </c>
    </row>
    <row r="533" spans="1:3">
      <c r="A533" s="8">
        <v>1881</v>
      </c>
      <c r="B533" s="2" t="s">
        <v>637</v>
      </c>
      <c r="C533" s="2" t="s">
        <v>233</v>
      </c>
    </row>
    <row r="534" spans="1:3">
      <c r="A534" s="8">
        <v>1877</v>
      </c>
      <c r="B534" s="2" t="s">
        <v>667</v>
      </c>
      <c r="C534" s="2" t="s">
        <v>233</v>
      </c>
    </row>
    <row r="535" spans="1:3">
      <c r="A535" s="8">
        <v>1874</v>
      </c>
      <c r="B535" s="2" t="s">
        <v>666</v>
      </c>
      <c r="C535" s="2" t="s">
        <v>233</v>
      </c>
    </row>
    <row r="536" spans="1:3">
      <c r="A536" s="8">
        <v>1870</v>
      </c>
      <c r="B536" s="2" t="s">
        <v>773</v>
      </c>
      <c r="C536" s="2" t="s">
        <v>233</v>
      </c>
    </row>
    <row r="537" spans="1:3">
      <c r="A537" s="8">
        <v>1868</v>
      </c>
      <c r="B537" s="2" t="s">
        <v>633</v>
      </c>
      <c r="C537" s="2" t="s">
        <v>233</v>
      </c>
    </row>
    <row r="538" spans="1:3">
      <c r="A538" s="8">
        <v>1867</v>
      </c>
      <c r="B538" s="2" t="s">
        <v>774</v>
      </c>
      <c r="C538" s="2" t="s">
        <v>233</v>
      </c>
    </row>
    <row r="539" spans="1:3">
      <c r="A539" s="8">
        <v>1862</v>
      </c>
      <c r="B539" s="2" t="s">
        <v>637</v>
      </c>
      <c r="C539" s="2" t="s">
        <v>233</v>
      </c>
    </row>
    <row r="540" spans="1:3">
      <c r="A540" s="8">
        <v>1859</v>
      </c>
      <c r="B540" s="2" t="s">
        <v>775</v>
      </c>
      <c r="C540" s="2" t="s">
        <v>233</v>
      </c>
    </row>
    <row r="541" spans="1:3">
      <c r="A541" s="8">
        <v>1857</v>
      </c>
      <c r="B541" s="2" t="s">
        <v>653</v>
      </c>
      <c r="C541" s="2" t="s">
        <v>233</v>
      </c>
    </row>
    <row r="542" spans="1:3">
      <c r="A542" s="8">
        <v>1856</v>
      </c>
      <c r="B542" s="2" t="s">
        <v>776</v>
      </c>
      <c r="C542" s="2" t="s">
        <v>233</v>
      </c>
    </row>
    <row r="543" spans="1:3">
      <c r="A543" s="8">
        <v>1855</v>
      </c>
      <c r="B543" s="2" t="s">
        <v>637</v>
      </c>
      <c r="C543" s="2" t="s">
        <v>233</v>
      </c>
    </row>
    <row r="544" spans="1:3">
      <c r="A544" s="8">
        <v>1855</v>
      </c>
      <c r="B544" s="2" t="s">
        <v>637</v>
      </c>
      <c r="C544" s="2" t="s">
        <v>233</v>
      </c>
    </row>
    <row r="545" spans="1:3">
      <c r="A545" s="8">
        <v>1851</v>
      </c>
      <c r="B545" s="2" t="s">
        <v>637</v>
      </c>
      <c r="C545" s="2" t="s">
        <v>233</v>
      </c>
    </row>
    <row r="546" spans="1:3">
      <c r="A546" s="8">
        <v>1846</v>
      </c>
      <c r="B546" s="2" t="s">
        <v>637</v>
      </c>
      <c r="C546" s="2" t="s">
        <v>233</v>
      </c>
    </row>
    <row r="547" spans="1:3">
      <c r="A547" s="8">
        <v>1841</v>
      </c>
      <c r="B547" s="2" t="s">
        <v>738</v>
      </c>
      <c r="C547" s="2" t="s">
        <v>233</v>
      </c>
    </row>
    <row r="548" spans="1:3">
      <c r="A548" s="8">
        <v>1837</v>
      </c>
      <c r="B548" s="2" t="s">
        <v>637</v>
      </c>
      <c r="C548" s="2" t="s">
        <v>233</v>
      </c>
    </row>
    <row r="549" spans="1:3">
      <c r="A549" s="8">
        <v>1835</v>
      </c>
      <c r="B549" s="2" t="s">
        <v>637</v>
      </c>
      <c r="C549" s="2" t="s">
        <v>233</v>
      </c>
    </row>
    <row r="550" spans="1:3">
      <c r="A550" s="8">
        <v>1831</v>
      </c>
      <c r="B550" s="2" t="s">
        <v>662</v>
      </c>
      <c r="C550" s="2" t="s">
        <v>233</v>
      </c>
    </row>
    <row r="551" spans="1:3">
      <c r="A551" s="8">
        <v>1831</v>
      </c>
      <c r="B551" s="2" t="s">
        <v>710</v>
      </c>
      <c r="C551" s="2" t="s">
        <v>233</v>
      </c>
    </row>
    <row r="552" spans="1:3">
      <c r="A552" s="8">
        <v>1828</v>
      </c>
      <c r="B552" s="2" t="s">
        <v>662</v>
      </c>
      <c r="C552" s="2" t="s">
        <v>233</v>
      </c>
    </row>
    <row r="553" spans="1:3">
      <c r="A553" s="8">
        <v>1825</v>
      </c>
      <c r="B553" s="2" t="s">
        <v>777</v>
      </c>
      <c r="C553" s="2" t="s">
        <v>233</v>
      </c>
    </row>
    <row r="554" spans="1:3">
      <c r="A554" s="8">
        <v>1818</v>
      </c>
      <c r="B554" s="2" t="s">
        <v>778</v>
      </c>
      <c r="C554" s="2" t="s">
        <v>233</v>
      </c>
    </row>
    <row r="555" spans="1:3">
      <c r="A555" s="8">
        <v>1817</v>
      </c>
      <c r="B555" s="2" t="s">
        <v>638</v>
      </c>
      <c r="C555" s="2" t="s">
        <v>233</v>
      </c>
    </row>
    <row r="556" spans="1:3">
      <c r="A556" s="8">
        <v>1816</v>
      </c>
      <c r="B556" s="2" t="s">
        <v>648</v>
      </c>
      <c r="C556" s="2" t="s">
        <v>233</v>
      </c>
    </row>
    <row r="557" spans="1:3">
      <c r="A557" s="8">
        <v>1814</v>
      </c>
      <c r="B557" s="2" t="s">
        <v>639</v>
      </c>
      <c r="C557" s="2" t="s">
        <v>233</v>
      </c>
    </row>
    <row r="558" spans="1:3">
      <c r="A558" s="8">
        <v>1808</v>
      </c>
      <c r="B558" s="2" t="s">
        <v>653</v>
      </c>
      <c r="C558" s="2" t="s">
        <v>233</v>
      </c>
    </row>
    <row r="559" spans="1:3">
      <c r="A559" s="8">
        <v>1803</v>
      </c>
      <c r="B559" s="2" t="s">
        <v>779</v>
      </c>
      <c r="C559" s="2" t="s">
        <v>233</v>
      </c>
    </row>
    <row r="560" spans="1:3">
      <c r="A560" s="8">
        <v>1803</v>
      </c>
      <c r="B560" s="2" t="s">
        <v>780</v>
      </c>
      <c r="C560" s="2" t="s">
        <v>233</v>
      </c>
    </row>
    <row r="561" spans="1:3">
      <c r="A561" s="8">
        <v>1796</v>
      </c>
      <c r="B561" s="2" t="s">
        <v>633</v>
      </c>
      <c r="C561" s="2" t="s">
        <v>233</v>
      </c>
    </row>
    <row r="562" spans="1:3">
      <c r="A562" s="8">
        <v>1795</v>
      </c>
      <c r="B562" s="2" t="s">
        <v>738</v>
      </c>
      <c r="C562" s="2" t="s">
        <v>233</v>
      </c>
    </row>
    <row r="563" spans="1:3">
      <c r="A563" s="8">
        <v>1789</v>
      </c>
      <c r="B563" s="2" t="s">
        <v>639</v>
      </c>
      <c r="C563" s="2" t="s">
        <v>233</v>
      </c>
    </row>
    <row r="564" spans="1:3">
      <c r="A564" s="8">
        <v>1788</v>
      </c>
      <c r="B564" s="2" t="s">
        <v>637</v>
      </c>
      <c r="C564" s="2" t="s">
        <v>233</v>
      </c>
    </row>
    <row r="565" spans="1:3">
      <c r="A565" s="8">
        <v>1786</v>
      </c>
      <c r="B565" s="2" t="s">
        <v>639</v>
      </c>
      <c r="C565" s="2" t="s">
        <v>233</v>
      </c>
    </row>
    <row r="566" spans="1:3">
      <c r="A566" s="8">
        <v>1782</v>
      </c>
      <c r="B566" s="2" t="s">
        <v>637</v>
      </c>
      <c r="C566" s="2" t="s">
        <v>233</v>
      </c>
    </row>
    <row r="567" spans="1:3">
      <c r="A567" s="8">
        <v>1781</v>
      </c>
      <c r="B567" s="2" t="s">
        <v>667</v>
      </c>
      <c r="C567" s="2" t="s">
        <v>233</v>
      </c>
    </row>
    <row r="568" spans="1:3">
      <c r="A568" s="8">
        <v>1778</v>
      </c>
      <c r="B568" s="2" t="s">
        <v>655</v>
      </c>
      <c r="C568" s="2" t="s">
        <v>233</v>
      </c>
    </row>
    <row r="569" spans="1:3">
      <c r="A569" s="8">
        <v>1776</v>
      </c>
      <c r="B569" s="2" t="s">
        <v>781</v>
      </c>
      <c r="C569" s="2" t="s">
        <v>233</v>
      </c>
    </row>
    <row r="570" spans="1:3">
      <c r="A570" s="8">
        <v>1774</v>
      </c>
      <c r="B570" s="2" t="s">
        <v>653</v>
      </c>
      <c r="C570" s="2" t="s">
        <v>233</v>
      </c>
    </row>
    <row r="571" spans="1:3">
      <c r="A571" s="8">
        <v>1766</v>
      </c>
      <c r="B571" s="2" t="s">
        <v>782</v>
      </c>
      <c r="C571" s="2" t="s">
        <v>233</v>
      </c>
    </row>
    <row r="572" spans="1:3">
      <c r="A572" s="8">
        <v>1763</v>
      </c>
      <c r="B572" s="2" t="s">
        <v>653</v>
      </c>
      <c r="C572" s="2" t="s">
        <v>233</v>
      </c>
    </row>
    <row r="573" spans="1:3">
      <c r="A573" s="8">
        <v>1762</v>
      </c>
      <c r="B573" s="2" t="s">
        <v>677</v>
      </c>
      <c r="C573" s="2" t="s">
        <v>233</v>
      </c>
    </row>
    <row r="574" spans="1:3">
      <c r="A574" s="8">
        <v>1762</v>
      </c>
      <c r="B574" s="2" t="s">
        <v>679</v>
      </c>
      <c r="C574" s="2" t="s">
        <v>233</v>
      </c>
    </row>
    <row r="575" spans="1:3">
      <c r="A575" s="8">
        <v>1761</v>
      </c>
      <c r="B575" s="2" t="s">
        <v>668</v>
      </c>
      <c r="C575" s="2" t="s">
        <v>233</v>
      </c>
    </row>
    <row r="576" spans="1:3">
      <c r="A576" s="8">
        <v>1758</v>
      </c>
      <c r="B576" s="2" t="s">
        <v>637</v>
      </c>
      <c r="C576" s="2" t="s">
        <v>233</v>
      </c>
    </row>
    <row r="577" spans="1:3">
      <c r="A577" s="8">
        <v>1758</v>
      </c>
      <c r="B577" s="2" t="s">
        <v>653</v>
      </c>
      <c r="C577" s="2" t="s">
        <v>233</v>
      </c>
    </row>
    <row r="578" spans="1:3">
      <c r="A578" s="8">
        <v>1756</v>
      </c>
      <c r="B578" s="2" t="s">
        <v>639</v>
      </c>
      <c r="C578" s="2" t="s">
        <v>233</v>
      </c>
    </row>
    <row r="579" spans="1:3">
      <c r="A579" s="8">
        <v>1755</v>
      </c>
      <c r="B579" s="2" t="s">
        <v>667</v>
      </c>
      <c r="C579" s="2" t="s">
        <v>233</v>
      </c>
    </row>
    <row r="580" spans="1:3">
      <c r="A580" s="8">
        <v>1753</v>
      </c>
      <c r="B580" s="2" t="s">
        <v>679</v>
      </c>
      <c r="C580" s="2" t="s">
        <v>233</v>
      </c>
    </row>
    <row r="581" spans="1:3">
      <c r="A581" s="8">
        <v>1753</v>
      </c>
      <c r="B581" s="2" t="s">
        <v>667</v>
      </c>
      <c r="C581" s="2" t="s">
        <v>233</v>
      </c>
    </row>
    <row r="582" spans="1:3">
      <c r="A582" s="8">
        <v>1752</v>
      </c>
      <c r="B582" s="2" t="s">
        <v>633</v>
      </c>
      <c r="C582" s="2" t="s">
        <v>233</v>
      </c>
    </row>
    <row r="583" spans="1:3">
      <c r="A583" s="8">
        <v>1744</v>
      </c>
      <c r="B583" s="2" t="s">
        <v>783</v>
      </c>
      <c r="C583" s="2" t="s">
        <v>233</v>
      </c>
    </row>
    <row r="584" spans="1:3">
      <c r="A584" s="8">
        <v>1744</v>
      </c>
      <c r="B584" s="2" t="s">
        <v>637</v>
      </c>
      <c r="C584" s="2" t="s">
        <v>233</v>
      </c>
    </row>
    <row r="585" spans="1:3">
      <c r="A585" s="8">
        <v>1742</v>
      </c>
      <c r="B585" s="2" t="s">
        <v>637</v>
      </c>
      <c r="C585" s="2" t="s">
        <v>233</v>
      </c>
    </row>
    <row r="586" spans="1:3">
      <c r="A586" s="8">
        <v>1742</v>
      </c>
      <c r="B586" s="2" t="s">
        <v>667</v>
      </c>
      <c r="C586" s="2" t="s">
        <v>233</v>
      </c>
    </row>
    <row r="587" spans="1:3">
      <c r="A587" s="8">
        <v>1730</v>
      </c>
      <c r="B587" s="2" t="s">
        <v>644</v>
      </c>
      <c r="C587" s="2" t="s">
        <v>233</v>
      </c>
    </row>
    <row r="588" spans="1:3">
      <c r="A588" s="8">
        <v>1729</v>
      </c>
      <c r="B588" s="2" t="s">
        <v>679</v>
      </c>
      <c r="C588" s="2" t="s">
        <v>233</v>
      </c>
    </row>
    <row r="589" spans="1:3">
      <c r="A589" s="8">
        <v>1721</v>
      </c>
      <c r="B589" s="2" t="s">
        <v>784</v>
      </c>
      <c r="C589" s="2" t="s">
        <v>233</v>
      </c>
    </row>
    <row r="590" spans="1:3">
      <c r="A590" s="8">
        <v>1718</v>
      </c>
      <c r="B590" s="2" t="s">
        <v>715</v>
      </c>
      <c r="C590" s="2" t="s">
        <v>233</v>
      </c>
    </row>
    <row r="591" spans="1:3">
      <c r="A591" s="8">
        <v>1718</v>
      </c>
      <c r="B591" s="2" t="s">
        <v>662</v>
      </c>
      <c r="C591" s="2" t="s">
        <v>233</v>
      </c>
    </row>
    <row r="592" spans="1:3">
      <c r="A592" s="8">
        <v>1711</v>
      </c>
      <c r="B592" s="2" t="s">
        <v>633</v>
      </c>
      <c r="C592" s="2" t="s">
        <v>233</v>
      </c>
    </row>
    <row r="593" spans="1:3">
      <c r="A593" s="8">
        <v>1704</v>
      </c>
      <c r="B593" s="2" t="s">
        <v>637</v>
      </c>
      <c r="C593" s="2" t="s">
        <v>233</v>
      </c>
    </row>
    <row r="594" spans="1:3">
      <c r="A594" s="8">
        <v>1703</v>
      </c>
      <c r="B594" s="2" t="s">
        <v>710</v>
      </c>
      <c r="C594" s="2" t="s">
        <v>233</v>
      </c>
    </row>
    <row r="595" spans="1:3">
      <c r="A595" s="8">
        <v>1700</v>
      </c>
      <c r="B595" s="2" t="s">
        <v>785</v>
      </c>
      <c r="C595" s="2" t="s">
        <v>233</v>
      </c>
    </row>
    <row r="596" spans="1:3">
      <c r="A596" s="8">
        <v>1700</v>
      </c>
      <c r="B596" s="2" t="s">
        <v>637</v>
      </c>
      <c r="C596" s="2" t="s">
        <v>233</v>
      </c>
    </row>
    <row r="597" spans="1:3">
      <c r="A597" s="8">
        <v>1697</v>
      </c>
      <c r="B597" s="2" t="s">
        <v>637</v>
      </c>
      <c r="C597" s="2" t="s">
        <v>233</v>
      </c>
    </row>
    <row r="598" spans="1:3">
      <c r="A598" s="8">
        <v>1695</v>
      </c>
      <c r="B598" s="2" t="s">
        <v>786</v>
      </c>
      <c r="C598" s="2" t="s">
        <v>233</v>
      </c>
    </row>
    <row r="599" spans="1:3">
      <c r="A599" s="8">
        <v>1693</v>
      </c>
      <c r="B599" s="2" t="s">
        <v>787</v>
      </c>
      <c r="C599" s="2" t="s">
        <v>233</v>
      </c>
    </row>
    <row r="600" spans="1:3">
      <c r="A600" s="8">
        <v>1692</v>
      </c>
      <c r="B600" s="2" t="s">
        <v>641</v>
      </c>
      <c r="C600" s="2" t="s">
        <v>233</v>
      </c>
    </row>
    <row r="601" spans="1:3">
      <c r="A601" s="8">
        <v>1690</v>
      </c>
      <c r="B601" s="2" t="s">
        <v>633</v>
      </c>
      <c r="C601" s="2" t="s">
        <v>233</v>
      </c>
    </row>
    <row r="602" spans="1:3">
      <c r="A602" s="8">
        <v>1685</v>
      </c>
      <c r="B602" s="2" t="s">
        <v>788</v>
      </c>
      <c r="C602" s="2" t="s">
        <v>233</v>
      </c>
    </row>
    <row r="603" spans="1:3">
      <c r="A603" s="8">
        <v>1683</v>
      </c>
      <c r="B603" s="2" t="s">
        <v>668</v>
      </c>
      <c r="C603" s="2" t="s">
        <v>233</v>
      </c>
    </row>
    <row r="604" spans="1:3">
      <c r="A604" s="8">
        <v>1683</v>
      </c>
      <c r="B604" s="2" t="s">
        <v>789</v>
      </c>
      <c r="C604" s="2" t="s">
        <v>233</v>
      </c>
    </row>
    <row r="605" spans="1:3">
      <c r="A605" s="8">
        <v>1683</v>
      </c>
      <c r="B605" s="2" t="s">
        <v>655</v>
      </c>
      <c r="C605" s="2" t="s">
        <v>233</v>
      </c>
    </row>
    <row r="606" spans="1:3">
      <c r="A606" s="8">
        <v>1682</v>
      </c>
      <c r="B606" s="2" t="s">
        <v>633</v>
      </c>
      <c r="C606" s="2" t="s">
        <v>233</v>
      </c>
    </row>
    <row r="607" spans="1:3">
      <c r="A607" s="8">
        <v>1675</v>
      </c>
      <c r="B607" s="2" t="s">
        <v>658</v>
      </c>
      <c r="C607" s="2" t="s">
        <v>233</v>
      </c>
    </row>
    <row r="608" spans="1:3">
      <c r="A608" s="8">
        <v>1671</v>
      </c>
      <c r="B608" s="2" t="s">
        <v>677</v>
      </c>
      <c r="C608" s="2" t="s">
        <v>233</v>
      </c>
    </row>
    <row r="609" spans="1:3">
      <c r="A609" s="8">
        <v>1668</v>
      </c>
      <c r="B609" s="2" t="s">
        <v>653</v>
      </c>
      <c r="C609" s="2" t="s">
        <v>233</v>
      </c>
    </row>
    <row r="610" spans="1:3">
      <c r="A610" s="8">
        <v>1667</v>
      </c>
      <c r="B610" s="2" t="s">
        <v>790</v>
      </c>
      <c r="C610" s="2" t="s">
        <v>233</v>
      </c>
    </row>
    <row r="611" spans="1:3">
      <c r="A611" s="8">
        <v>1664</v>
      </c>
      <c r="B611" s="2" t="s">
        <v>662</v>
      </c>
      <c r="C611" s="2" t="s">
        <v>233</v>
      </c>
    </row>
    <row r="612" spans="1:3">
      <c r="A612" s="8">
        <v>1662</v>
      </c>
      <c r="B612" s="2" t="s">
        <v>648</v>
      </c>
      <c r="C612" s="2" t="s">
        <v>233</v>
      </c>
    </row>
    <row r="613" spans="1:3">
      <c r="A613" s="8">
        <v>1661</v>
      </c>
      <c r="B613" s="2" t="s">
        <v>637</v>
      </c>
      <c r="C613" s="2" t="s">
        <v>233</v>
      </c>
    </row>
    <row r="614" spans="1:3">
      <c r="A614" s="8">
        <v>1660</v>
      </c>
      <c r="B614" s="2" t="s">
        <v>662</v>
      </c>
      <c r="C614" s="2" t="s">
        <v>233</v>
      </c>
    </row>
    <row r="615" spans="1:3">
      <c r="A615" s="8">
        <v>1660</v>
      </c>
      <c r="B615" s="2" t="s">
        <v>715</v>
      </c>
      <c r="C615" s="2" t="s">
        <v>233</v>
      </c>
    </row>
    <row r="616" spans="1:3">
      <c r="A616" s="8">
        <v>1652</v>
      </c>
      <c r="B616" s="2" t="s">
        <v>791</v>
      </c>
      <c r="C616" s="2" t="s">
        <v>233</v>
      </c>
    </row>
    <row r="617" spans="1:3">
      <c r="A617" s="8">
        <v>1648</v>
      </c>
      <c r="B617" s="2" t="s">
        <v>639</v>
      </c>
      <c r="C617" s="2" t="s">
        <v>233</v>
      </c>
    </row>
    <row r="618" spans="1:3">
      <c r="A618" s="8">
        <v>1646</v>
      </c>
      <c r="B618" s="2" t="s">
        <v>701</v>
      </c>
      <c r="C618" s="2" t="s">
        <v>233</v>
      </c>
    </row>
    <row r="619" spans="1:3">
      <c r="A619" s="8">
        <v>1646</v>
      </c>
      <c r="B619" s="2" t="s">
        <v>637</v>
      </c>
      <c r="C619" s="2" t="s">
        <v>233</v>
      </c>
    </row>
    <row r="620" spans="1:3">
      <c r="A620" s="8">
        <v>1639</v>
      </c>
      <c r="B620" s="2" t="s">
        <v>637</v>
      </c>
      <c r="C620" s="2" t="s">
        <v>233</v>
      </c>
    </row>
    <row r="621" spans="1:3">
      <c r="A621" s="8">
        <v>1636</v>
      </c>
      <c r="B621" s="2" t="s">
        <v>637</v>
      </c>
      <c r="C621" s="2" t="s">
        <v>233</v>
      </c>
    </row>
    <row r="622" spans="1:3">
      <c r="A622" s="8">
        <v>1631</v>
      </c>
      <c r="B622" s="2" t="s">
        <v>668</v>
      </c>
      <c r="C622" s="2" t="s">
        <v>233</v>
      </c>
    </row>
    <row r="623" spans="1:3">
      <c r="A623" s="8">
        <v>1631</v>
      </c>
      <c r="B623" s="2" t="s">
        <v>650</v>
      </c>
      <c r="C623" s="2" t="s">
        <v>233</v>
      </c>
    </row>
    <row r="624" spans="1:3">
      <c r="A624" s="8">
        <v>1628</v>
      </c>
      <c r="B624" s="2" t="s">
        <v>679</v>
      </c>
      <c r="C624" s="2" t="s">
        <v>233</v>
      </c>
    </row>
    <row r="625" spans="1:3">
      <c r="A625" s="8">
        <v>1625</v>
      </c>
      <c r="B625" s="2" t="s">
        <v>639</v>
      </c>
      <c r="C625" s="2" t="s">
        <v>233</v>
      </c>
    </row>
    <row r="626" spans="1:3">
      <c r="A626" s="8">
        <v>1621</v>
      </c>
      <c r="B626" s="2" t="s">
        <v>671</v>
      </c>
      <c r="C626" s="2" t="s">
        <v>233</v>
      </c>
    </row>
    <row r="627" spans="1:3">
      <c r="A627" s="8">
        <v>1620</v>
      </c>
      <c r="B627" s="2" t="s">
        <v>652</v>
      </c>
      <c r="C627" s="2" t="s">
        <v>233</v>
      </c>
    </row>
    <row r="628" spans="1:3">
      <c r="A628" s="8">
        <v>1619</v>
      </c>
      <c r="B628" s="2" t="s">
        <v>644</v>
      </c>
      <c r="C628" s="2" t="s">
        <v>233</v>
      </c>
    </row>
    <row r="629" spans="1:3">
      <c r="A629" s="8">
        <v>1616</v>
      </c>
      <c r="B629" s="2" t="s">
        <v>667</v>
      </c>
      <c r="C629" s="2" t="s">
        <v>233</v>
      </c>
    </row>
    <row r="630" spans="1:3">
      <c r="A630" s="8">
        <v>1615</v>
      </c>
      <c r="B630" s="2" t="s">
        <v>653</v>
      </c>
      <c r="C630" s="2" t="s">
        <v>233</v>
      </c>
    </row>
    <row r="631" spans="1:3">
      <c r="A631" s="8">
        <v>1615</v>
      </c>
      <c r="B631" s="2" t="s">
        <v>678</v>
      </c>
      <c r="C631" s="2" t="s">
        <v>233</v>
      </c>
    </row>
    <row r="632" spans="1:3">
      <c r="A632" s="8">
        <v>1611</v>
      </c>
      <c r="B632" s="2" t="s">
        <v>670</v>
      </c>
      <c r="C632" s="2" t="s">
        <v>233</v>
      </c>
    </row>
    <row r="633" spans="1:3">
      <c r="A633" s="8">
        <v>1611</v>
      </c>
      <c r="B633" s="2" t="s">
        <v>637</v>
      </c>
      <c r="C633" s="2" t="s">
        <v>233</v>
      </c>
    </row>
    <row r="634" spans="1:3">
      <c r="A634" s="8">
        <v>1607</v>
      </c>
      <c r="B634" s="2" t="s">
        <v>667</v>
      </c>
      <c r="C634" s="2" t="s">
        <v>233</v>
      </c>
    </row>
    <row r="635" spans="1:3">
      <c r="A635" s="8">
        <v>1605</v>
      </c>
      <c r="B635" s="2" t="s">
        <v>686</v>
      </c>
      <c r="C635" s="2" t="s">
        <v>233</v>
      </c>
    </row>
    <row r="636" spans="1:3">
      <c r="A636" s="8">
        <v>1604</v>
      </c>
      <c r="B636" s="2" t="s">
        <v>639</v>
      </c>
      <c r="C636" s="2" t="s">
        <v>233</v>
      </c>
    </row>
    <row r="637" spans="1:3">
      <c r="A637" s="8">
        <v>1603</v>
      </c>
      <c r="B637" s="2" t="s">
        <v>667</v>
      </c>
      <c r="C637" s="2" t="s">
        <v>233</v>
      </c>
    </row>
    <row r="638" spans="1:3">
      <c r="A638" s="8">
        <v>1603</v>
      </c>
      <c r="B638" s="2" t="s">
        <v>792</v>
      </c>
      <c r="C638" s="2" t="s">
        <v>233</v>
      </c>
    </row>
    <row r="639" spans="1:3">
      <c r="A639" s="8">
        <v>1602</v>
      </c>
      <c r="B639" s="2" t="s">
        <v>667</v>
      </c>
      <c r="C639" s="2" t="s">
        <v>233</v>
      </c>
    </row>
    <row r="640" spans="1:3">
      <c r="A640" s="8">
        <v>1600</v>
      </c>
      <c r="B640" s="2" t="s">
        <v>633</v>
      </c>
      <c r="C640" s="2" t="s">
        <v>233</v>
      </c>
    </row>
    <row r="641" spans="1:3">
      <c r="A641" s="8">
        <v>1600</v>
      </c>
      <c r="B641" s="2" t="s">
        <v>677</v>
      </c>
      <c r="C641" s="2" t="s">
        <v>233</v>
      </c>
    </row>
    <row r="642" spans="1:3">
      <c r="A642" s="8">
        <v>1598</v>
      </c>
      <c r="B642" s="2" t="s">
        <v>740</v>
      </c>
      <c r="C642" s="2" t="s">
        <v>233</v>
      </c>
    </row>
    <row r="643" spans="1:3">
      <c r="A643" s="8">
        <v>1598</v>
      </c>
      <c r="B643" s="2" t="s">
        <v>746</v>
      </c>
      <c r="C643" s="2" t="s">
        <v>233</v>
      </c>
    </row>
    <row r="644" spans="1:3">
      <c r="A644" s="8">
        <v>1597</v>
      </c>
      <c r="B644" s="2" t="s">
        <v>668</v>
      </c>
      <c r="C644" s="2" t="s">
        <v>233</v>
      </c>
    </row>
    <row r="645" spans="1:3">
      <c r="A645" s="8">
        <v>1587</v>
      </c>
      <c r="B645" s="2" t="s">
        <v>637</v>
      </c>
      <c r="C645" s="2" t="s">
        <v>233</v>
      </c>
    </row>
    <row r="646" spans="1:3">
      <c r="A646" s="8">
        <v>1585</v>
      </c>
      <c r="B646" s="2" t="s">
        <v>667</v>
      </c>
      <c r="C646" s="2" t="s">
        <v>233</v>
      </c>
    </row>
    <row r="647" spans="1:3">
      <c r="A647" s="8">
        <v>1585</v>
      </c>
      <c r="B647" s="2" t="s">
        <v>637</v>
      </c>
      <c r="C647" s="2" t="s">
        <v>233</v>
      </c>
    </row>
    <row r="648" spans="1:3">
      <c r="A648" s="8">
        <v>1584</v>
      </c>
      <c r="B648" s="2" t="s">
        <v>642</v>
      </c>
      <c r="C648" s="2" t="s">
        <v>233</v>
      </c>
    </row>
    <row r="649" spans="1:3">
      <c r="A649" s="8">
        <v>1584</v>
      </c>
      <c r="B649" s="2" t="s">
        <v>648</v>
      </c>
      <c r="C649" s="2" t="s">
        <v>233</v>
      </c>
    </row>
    <row r="650" spans="1:3">
      <c r="A650" s="8">
        <v>1582</v>
      </c>
      <c r="B650" s="2" t="s">
        <v>678</v>
      </c>
      <c r="C650" s="2" t="s">
        <v>233</v>
      </c>
    </row>
    <row r="651" spans="1:3">
      <c r="A651" s="8">
        <v>1578</v>
      </c>
      <c r="B651" s="2" t="s">
        <v>637</v>
      </c>
      <c r="C651" s="2" t="s">
        <v>233</v>
      </c>
    </row>
    <row r="652" spans="1:3">
      <c r="A652" s="8">
        <v>1576</v>
      </c>
      <c r="B652" s="2" t="s">
        <v>793</v>
      </c>
      <c r="C652" s="2" t="s">
        <v>233</v>
      </c>
    </row>
    <row r="653" spans="1:3">
      <c r="A653" s="8">
        <v>1574</v>
      </c>
      <c r="B653" s="2" t="s">
        <v>648</v>
      </c>
      <c r="C653" s="2" t="s">
        <v>233</v>
      </c>
    </row>
    <row r="654" spans="1:3">
      <c r="A654" s="8">
        <v>1572</v>
      </c>
      <c r="B654" s="2" t="s">
        <v>794</v>
      </c>
      <c r="C654" s="2" t="s">
        <v>233</v>
      </c>
    </row>
    <row r="655" spans="1:3">
      <c r="A655" s="8">
        <v>1569</v>
      </c>
      <c r="B655" s="2" t="s">
        <v>637</v>
      </c>
      <c r="C655" s="2" t="s">
        <v>233</v>
      </c>
    </row>
    <row r="656" spans="1:3">
      <c r="A656" s="8">
        <v>1568</v>
      </c>
      <c r="B656" s="2" t="s">
        <v>653</v>
      </c>
      <c r="C656" s="2" t="s">
        <v>233</v>
      </c>
    </row>
    <row r="657" spans="1:3">
      <c r="A657" s="8">
        <v>1568</v>
      </c>
      <c r="B657" s="2" t="s">
        <v>653</v>
      </c>
      <c r="C657" s="2" t="s">
        <v>233</v>
      </c>
    </row>
    <row r="658" spans="1:3">
      <c r="A658" s="8">
        <v>1565</v>
      </c>
      <c r="B658" s="2" t="s">
        <v>628</v>
      </c>
      <c r="C658" s="2" t="s">
        <v>233</v>
      </c>
    </row>
    <row r="659" spans="1:3">
      <c r="A659" s="8">
        <v>1565</v>
      </c>
      <c r="B659" s="2" t="s">
        <v>648</v>
      </c>
      <c r="C659" s="2" t="s">
        <v>233</v>
      </c>
    </row>
    <row r="660" spans="1:3">
      <c r="A660" s="8">
        <v>1563</v>
      </c>
      <c r="B660" s="2" t="s">
        <v>648</v>
      </c>
      <c r="C660" s="2" t="s">
        <v>233</v>
      </c>
    </row>
    <row r="661" spans="1:3">
      <c r="A661" s="8">
        <v>1563</v>
      </c>
      <c r="B661" s="2" t="s">
        <v>637</v>
      </c>
      <c r="C661" s="2" t="s">
        <v>233</v>
      </c>
    </row>
    <row r="662" spans="1:3">
      <c r="A662" s="8">
        <v>1558</v>
      </c>
      <c r="B662" s="2" t="s">
        <v>648</v>
      </c>
      <c r="C662" s="2" t="s">
        <v>233</v>
      </c>
    </row>
    <row r="663" spans="1:3">
      <c r="A663" s="8">
        <v>1558</v>
      </c>
      <c r="B663" s="2" t="s">
        <v>667</v>
      </c>
      <c r="C663" s="2" t="s">
        <v>233</v>
      </c>
    </row>
    <row r="664" spans="1:3">
      <c r="A664" s="8">
        <v>1557</v>
      </c>
      <c r="B664" s="2" t="s">
        <v>637</v>
      </c>
      <c r="C664" s="2" t="s">
        <v>233</v>
      </c>
    </row>
    <row r="665" spans="1:3">
      <c r="A665" s="8">
        <v>1557</v>
      </c>
      <c r="B665" s="2" t="s">
        <v>668</v>
      </c>
      <c r="C665" s="2" t="s">
        <v>233</v>
      </c>
    </row>
    <row r="666" spans="1:3">
      <c r="A666" s="8">
        <v>1557</v>
      </c>
      <c r="B666" s="2" t="s">
        <v>648</v>
      </c>
      <c r="C666" s="2" t="s">
        <v>233</v>
      </c>
    </row>
    <row r="667" spans="1:3">
      <c r="A667" s="8">
        <v>1556</v>
      </c>
      <c r="B667" s="2" t="s">
        <v>738</v>
      </c>
      <c r="C667" s="2" t="s">
        <v>233</v>
      </c>
    </row>
    <row r="668" spans="1:3">
      <c r="A668" s="8">
        <v>1549</v>
      </c>
      <c r="B668" s="2" t="s">
        <v>639</v>
      </c>
      <c r="C668" s="2" t="s">
        <v>233</v>
      </c>
    </row>
    <row r="669" spans="1:3">
      <c r="A669" s="8">
        <v>1547</v>
      </c>
      <c r="B669" s="2" t="s">
        <v>667</v>
      </c>
      <c r="C669" s="2" t="s">
        <v>233</v>
      </c>
    </row>
    <row r="670" spans="1:3">
      <c r="A670" s="8">
        <v>1543</v>
      </c>
      <c r="B670" s="2" t="s">
        <v>639</v>
      </c>
      <c r="C670" s="2" t="s">
        <v>233</v>
      </c>
    </row>
    <row r="671" spans="1:3">
      <c r="A671" s="8">
        <v>1539</v>
      </c>
      <c r="B671" s="2" t="s">
        <v>795</v>
      </c>
      <c r="C671" s="2" t="s">
        <v>233</v>
      </c>
    </row>
    <row r="672" spans="1:3">
      <c r="A672" s="8">
        <v>1532</v>
      </c>
      <c r="B672" s="2" t="s">
        <v>662</v>
      </c>
      <c r="C672" s="2" t="s">
        <v>233</v>
      </c>
    </row>
    <row r="673" spans="1:3">
      <c r="A673" s="8">
        <v>1530</v>
      </c>
      <c r="B673" s="2" t="s">
        <v>657</v>
      </c>
      <c r="C673" s="2" t="s">
        <v>233</v>
      </c>
    </row>
    <row r="674" spans="1:3">
      <c r="A674" s="8">
        <v>1529</v>
      </c>
      <c r="B674" s="2" t="s">
        <v>633</v>
      </c>
      <c r="C674" s="2" t="s">
        <v>233</v>
      </c>
    </row>
    <row r="675" spans="1:3">
      <c r="A675" s="8">
        <v>1529</v>
      </c>
      <c r="B675" s="2" t="s">
        <v>738</v>
      </c>
      <c r="C675" s="2" t="s">
        <v>233</v>
      </c>
    </row>
    <row r="676" spans="1:3">
      <c r="A676" s="8">
        <v>1528</v>
      </c>
      <c r="B676" s="2" t="s">
        <v>637</v>
      </c>
      <c r="C676" s="2" t="s">
        <v>233</v>
      </c>
    </row>
    <row r="677" spans="1:3">
      <c r="A677" s="8">
        <v>1522</v>
      </c>
      <c r="B677" s="2" t="s">
        <v>655</v>
      </c>
      <c r="C677" s="2" t="s">
        <v>233</v>
      </c>
    </row>
    <row r="678" spans="1:3">
      <c r="A678" s="8">
        <v>1522</v>
      </c>
      <c r="B678" s="2" t="s">
        <v>633</v>
      </c>
      <c r="C678" s="2" t="s">
        <v>233</v>
      </c>
    </row>
    <row r="679" spans="1:3">
      <c r="A679" s="8">
        <v>1521</v>
      </c>
      <c r="B679" s="2" t="s">
        <v>637</v>
      </c>
      <c r="C679" s="2" t="s">
        <v>233</v>
      </c>
    </row>
    <row r="680" spans="1:3">
      <c r="A680" s="8">
        <v>1521</v>
      </c>
      <c r="B680" s="2" t="s">
        <v>710</v>
      </c>
      <c r="C680" s="2" t="s">
        <v>233</v>
      </c>
    </row>
    <row r="681" spans="1:3">
      <c r="A681" s="8">
        <v>1520</v>
      </c>
      <c r="B681" s="2" t="s">
        <v>653</v>
      </c>
      <c r="C681" s="2" t="s">
        <v>233</v>
      </c>
    </row>
    <row r="682" spans="1:3">
      <c r="A682" s="8">
        <v>1518</v>
      </c>
      <c r="B682" s="2" t="s">
        <v>633</v>
      </c>
      <c r="C682" s="2" t="s">
        <v>233</v>
      </c>
    </row>
    <row r="683" spans="1:3">
      <c r="A683" s="8">
        <v>1518</v>
      </c>
      <c r="B683" s="2" t="s">
        <v>668</v>
      </c>
      <c r="C683" s="2" t="s">
        <v>233</v>
      </c>
    </row>
    <row r="684" spans="1:3">
      <c r="A684" s="8">
        <v>1516</v>
      </c>
      <c r="B684" s="2" t="s">
        <v>634</v>
      </c>
      <c r="C684" s="2" t="s">
        <v>233</v>
      </c>
    </row>
    <row r="685" spans="1:3">
      <c r="A685" s="8">
        <v>1516</v>
      </c>
      <c r="B685" s="2" t="s">
        <v>796</v>
      </c>
      <c r="C685" s="2" t="s">
        <v>233</v>
      </c>
    </row>
    <row r="686" spans="1:3">
      <c r="A686" s="8">
        <v>1514</v>
      </c>
      <c r="B686" s="2" t="s">
        <v>797</v>
      </c>
      <c r="C686" s="2" t="s">
        <v>233</v>
      </c>
    </row>
    <row r="687" spans="1:3">
      <c r="A687" s="8">
        <v>1513</v>
      </c>
      <c r="B687" s="2" t="s">
        <v>662</v>
      </c>
      <c r="C687" s="2" t="s">
        <v>233</v>
      </c>
    </row>
    <row r="688" spans="1:3">
      <c r="A688" s="8">
        <v>1512</v>
      </c>
      <c r="B688" s="2" t="s">
        <v>671</v>
      </c>
      <c r="C688" s="2" t="s">
        <v>233</v>
      </c>
    </row>
    <row r="689" spans="1:3">
      <c r="A689" s="8">
        <v>1510</v>
      </c>
      <c r="B689" s="2" t="s">
        <v>648</v>
      </c>
      <c r="C689" s="2" t="s">
        <v>233</v>
      </c>
    </row>
    <row r="690" spans="1:3">
      <c r="A690" s="8">
        <v>1509</v>
      </c>
      <c r="B690" s="2" t="s">
        <v>668</v>
      </c>
      <c r="C690" s="2" t="s">
        <v>233</v>
      </c>
    </row>
    <row r="691" spans="1:3">
      <c r="A691" s="8">
        <v>1508</v>
      </c>
      <c r="B691" s="2" t="s">
        <v>643</v>
      </c>
      <c r="C691" s="2" t="s">
        <v>233</v>
      </c>
    </row>
    <row r="692" spans="1:3">
      <c r="A692" s="8">
        <v>1507</v>
      </c>
      <c r="B692" s="2" t="s">
        <v>662</v>
      </c>
      <c r="C692" s="2" t="s">
        <v>233</v>
      </c>
    </row>
    <row r="693" spans="1:3">
      <c r="A693" s="8">
        <v>1506</v>
      </c>
      <c r="B693" s="2" t="s">
        <v>798</v>
      </c>
      <c r="C693" s="2" t="s">
        <v>233</v>
      </c>
    </row>
    <row r="694" spans="1:3">
      <c r="A694" s="8">
        <v>1499</v>
      </c>
      <c r="B694" s="2" t="s">
        <v>637</v>
      </c>
      <c r="C694" s="2" t="s">
        <v>233</v>
      </c>
    </row>
    <row r="695" spans="1:3">
      <c r="A695" s="8">
        <v>1498</v>
      </c>
      <c r="B695" s="2" t="s">
        <v>639</v>
      </c>
      <c r="C695" s="2" t="s">
        <v>233</v>
      </c>
    </row>
    <row r="696" spans="1:3">
      <c r="A696" s="8">
        <v>1497</v>
      </c>
      <c r="B696" s="2" t="s">
        <v>688</v>
      </c>
      <c r="C696" s="2" t="s">
        <v>233</v>
      </c>
    </row>
    <row r="697" spans="1:3">
      <c r="A697" s="8">
        <v>1493</v>
      </c>
      <c r="B697" s="2" t="s">
        <v>662</v>
      </c>
      <c r="C697" s="2" t="s">
        <v>233</v>
      </c>
    </row>
    <row r="698" spans="1:3">
      <c r="A698" s="8">
        <v>1490</v>
      </c>
      <c r="B698" s="2" t="s">
        <v>637</v>
      </c>
      <c r="C698" s="2" t="s">
        <v>233</v>
      </c>
    </row>
    <row r="699" spans="1:3">
      <c r="A699" s="8">
        <v>1487</v>
      </c>
      <c r="B699" s="2" t="s">
        <v>668</v>
      </c>
      <c r="C699" s="2" t="s">
        <v>233</v>
      </c>
    </row>
    <row r="700" spans="1:3">
      <c r="A700" s="8">
        <v>1484</v>
      </c>
      <c r="B700" s="2" t="s">
        <v>637</v>
      </c>
      <c r="C700" s="2" t="s">
        <v>233</v>
      </c>
    </row>
    <row r="701" spans="1:3">
      <c r="A701" s="8">
        <v>1479</v>
      </c>
      <c r="B701" s="2" t="s">
        <v>639</v>
      </c>
      <c r="C701" s="2" t="s">
        <v>233</v>
      </c>
    </row>
    <row r="702" spans="1:3">
      <c r="A702" s="8">
        <v>1477</v>
      </c>
      <c r="B702" s="2" t="s">
        <v>799</v>
      </c>
      <c r="C702" s="2" t="s">
        <v>233</v>
      </c>
    </row>
    <row r="703" spans="1:3">
      <c r="A703" s="8">
        <v>1474</v>
      </c>
      <c r="B703" s="2" t="s">
        <v>637</v>
      </c>
      <c r="C703" s="2" t="s">
        <v>233</v>
      </c>
    </row>
    <row r="704" spans="1:3">
      <c r="A704" s="8">
        <v>1474</v>
      </c>
      <c r="B704" s="2" t="s">
        <v>667</v>
      </c>
      <c r="C704" s="2" t="s">
        <v>233</v>
      </c>
    </row>
    <row r="705" spans="1:3">
      <c r="A705" s="8">
        <v>1472</v>
      </c>
      <c r="B705" s="2" t="s">
        <v>638</v>
      </c>
      <c r="C705" s="2" t="s">
        <v>233</v>
      </c>
    </row>
    <row r="706" spans="1:3">
      <c r="A706" s="8">
        <v>1472</v>
      </c>
      <c r="B706" s="2" t="s">
        <v>637</v>
      </c>
      <c r="C706" s="2" t="s">
        <v>253</v>
      </c>
    </row>
    <row r="707" spans="1:3">
      <c r="A707" s="8">
        <v>1462</v>
      </c>
      <c r="B707" s="2" t="s">
        <v>667</v>
      </c>
      <c r="C707" s="2" t="s">
        <v>233</v>
      </c>
    </row>
    <row r="708" spans="1:3">
      <c r="A708" s="8">
        <v>1461</v>
      </c>
      <c r="B708" s="2" t="s">
        <v>667</v>
      </c>
      <c r="C708" s="2" t="s">
        <v>233</v>
      </c>
    </row>
    <row r="709" spans="1:3">
      <c r="A709" s="8">
        <v>1456</v>
      </c>
      <c r="B709" s="2" t="s">
        <v>648</v>
      </c>
      <c r="C709" s="2" t="s">
        <v>233</v>
      </c>
    </row>
    <row r="710" spans="1:3">
      <c r="A710" s="8">
        <v>1453</v>
      </c>
      <c r="B710" s="2" t="s">
        <v>637</v>
      </c>
      <c r="C710" s="2" t="s">
        <v>233</v>
      </c>
    </row>
    <row r="711" spans="1:3">
      <c r="A711" s="8">
        <v>1453</v>
      </c>
      <c r="B711" s="2" t="s">
        <v>644</v>
      </c>
      <c r="C711" s="2" t="s">
        <v>233</v>
      </c>
    </row>
    <row r="712" spans="1:3">
      <c r="A712" s="8">
        <v>1450</v>
      </c>
      <c r="B712" s="2" t="s">
        <v>800</v>
      </c>
      <c r="C712" s="2" t="s">
        <v>233</v>
      </c>
    </row>
    <row r="713" spans="1:3">
      <c r="A713" s="8">
        <v>1448</v>
      </c>
      <c r="B713" s="2" t="s">
        <v>801</v>
      </c>
      <c r="C713" s="2" t="s">
        <v>233</v>
      </c>
    </row>
    <row r="714" spans="1:3">
      <c r="A714" s="8">
        <v>1448</v>
      </c>
      <c r="B714" s="2" t="s">
        <v>637</v>
      </c>
      <c r="C714" s="2" t="s">
        <v>233</v>
      </c>
    </row>
    <row r="715" spans="1:3">
      <c r="A715" s="8">
        <v>1447</v>
      </c>
      <c r="B715" s="2" t="s">
        <v>706</v>
      </c>
      <c r="C715" s="2" t="s">
        <v>233</v>
      </c>
    </row>
    <row r="716" spans="1:3">
      <c r="A716" s="8">
        <v>1446</v>
      </c>
      <c r="B716" s="2" t="s">
        <v>653</v>
      </c>
      <c r="C716" s="2" t="s">
        <v>233</v>
      </c>
    </row>
    <row r="717" spans="1:3">
      <c r="A717" s="8">
        <v>1446</v>
      </c>
      <c r="B717" s="2" t="s">
        <v>633</v>
      </c>
      <c r="C717" s="2" t="s">
        <v>233</v>
      </c>
    </row>
    <row r="718" spans="1:3">
      <c r="A718" s="8">
        <v>1446</v>
      </c>
      <c r="B718" s="2" t="s">
        <v>802</v>
      </c>
      <c r="C718" s="2" t="s">
        <v>233</v>
      </c>
    </row>
    <row r="719" spans="1:3">
      <c r="A719" s="8">
        <v>1446</v>
      </c>
      <c r="B719" s="2" t="s">
        <v>662</v>
      </c>
      <c r="C719" s="2" t="s">
        <v>233</v>
      </c>
    </row>
    <row r="720" spans="1:3">
      <c r="A720" s="8">
        <v>1439</v>
      </c>
      <c r="B720" s="2" t="s">
        <v>637</v>
      </c>
      <c r="C720" s="2" t="s">
        <v>233</v>
      </c>
    </row>
    <row r="721" spans="1:3">
      <c r="A721" s="8">
        <v>1438</v>
      </c>
      <c r="B721" s="2" t="s">
        <v>633</v>
      </c>
      <c r="C721" s="2" t="s">
        <v>233</v>
      </c>
    </row>
    <row r="722" spans="1:3">
      <c r="A722" s="8">
        <v>1436</v>
      </c>
      <c r="B722" s="2" t="s">
        <v>662</v>
      </c>
      <c r="C722" s="2" t="s">
        <v>233</v>
      </c>
    </row>
    <row r="723" spans="1:3">
      <c r="A723" s="8">
        <v>1431</v>
      </c>
      <c r="B723" s="2" t="s">
        <v>648</v>
      </c>
      <c r="C723" s="2" t="s">
        <v>233</v>
      </c>
    </row>
    <row r="724" spans="1:3">
      <c r="A724" s="8">
        <v>1431</v>
      </c>
      <c r="B724" s="2" t="s">
        <v>689</v>
      </c>
      <c r="C724" s="2" t="s">
        <v>233</v>
      </c>
    </row>
    <row r="725" spans="1:3">
      <c r="A725" s="8">
        <v>1429</v>
      </c>
      <c r="B725" s="2" t="s">
        <v>803</v>
      </c>
      <c r="C725" s="2" t="s">
        <v>233</v>
      </c>
    </row>
    <row r="726" spans="1:3">
      <c r="A726" s="8">
        <v>1428</v>
      </c>
      <c r="B726" s="2" t="s">
        <v>637</v>
      </c>
      <c r="C726" s="2" t="s">
        <v>233</v>
      </c>
    </row>
    <row r="727" spans="1:3">
      <c r="A727" s="8">
        <v>1428</v>
      </c>
      <c r="B727" s="2" t="s">
        <v>637</v>
      </c>
      <c r="C727" s="2" t="s">
        <v>233</v>
      </c>
    </row>
    <row r="728" spans="1:3">
      <c r="A728" s="8">
        <v>1427</v>
      </c>
      <c r="B728" s="2" t="s">
        <v>637</v>
      </c>
      <c r="C728" s="2" t="s">
        <v>233</v>
      </c>
    </row>
    <row r="729" spans="1:3">
      <c r="A729" s="8">
        <v>1426</v>
      </c>
      <c r="B729" s="2" t="s">
        <v>637</v>
      </c>
      <c r="C729" s="2" t="s">
        <v>233</v>
      </c>
    </row>
    <row r="730" spans="1:3">
      <c r="A730" s="8">
        <v>1425</v>
      </c>
      <c r="B730" s="2" t="s">
        <v>648</v>
      </c>
      <c r="C730" s="2" t="s">
        <v>233</v>
      </c>
    </row>
    <row r="731" spans="1:3">
      <c r="A731" s="8">
        <v>1423</v>
      </c>
      <c r="B731" s="2" t="s">
        <v>639</v>
      </c>
      <c r="C731" s="2" t="s">
        <v>233</v>
      </c>
    </row>
    <row r="732" spans="1:3">
      <c r="A732" s="8">
        <v>1421</v>
      </c>
      <c r="B732" s="2" t="s">
        <v>639</v>
      </c>
      <c r="C732" s="2" t="s">
        <v>233</v>
      </c>
    </row>
    <row r="733" spans="1:3">
      <c r="A733" s="8">
        <v>1421</v>
      </c>
      <c r="B733" s="2" t="s">
        <v>643</v>
      </c>
      <c r="C733" s="2" t="s">
        <v>233</v>
      </c>
    </row>
    <row r="734" spans="1:3">
      <c r="A734" s="8">
        <v>1419</v>
      </c>
      <c r="B734" s="2" t="s">
        <v>639</v>
      </c>
      <c r="C734" s="2" t="s">
        <v>233</v>
      </c>
    </row>
    <row r="735" spans="1:3">
      <c r="A735" s="8">
        <v>1419</v>
      </c>
      <c r="B735" s="2" t="s">
        <v>804</v>
      </c>
      <c r="C735" s="2" t="s">
        <v>233</v>
      </c>
    </row>
    <row r="736" spans="1:3">
      <c r="A736" s="8">
        <v>1416</v>
      </c>
      <c r="B736" s="2" t="s">
        <v>639</v>
      </c>
      <c r="C736" s="2" t="s">
        <v>233</v>
      </c>
    </row>
    <row r="737" spans="1:3">
      <c r="A737" s="8">
        <v>1415</v>
      </c>
      <c r="B737" s="2" t="s">
        <v>636</v>
      </c>
      <c r="C737" s="2" t="s">
        <v>233</v>
      </c>
    </row>
    <row r="738" spans="1:3">
      <c r="A738" s="8">
        <v>1414</v>
      </c>
      <c r="B738" s="2" t="s">
        <v>667</v>
      </c>
      <c r="C738" s="2" t="s">
        <v>233</v>
      </c>
    </row>
    <row r="739" spans="1:3">
      <c r="A739" s="8">
        <v>1414</v>
      </c>
      <c r="B739" s="2" t="s">
        <v>633</v>
      </c>
      <c r="C739" s="2" t="s">
        <v>233</v>
      </c>
    </row>
    <row r="740" spans="1:3">
      <c r="A740" s="8">
        <v>1414</v>
      </c>
      <c r="B740" s="2" t="s">
        <v>667</v>
      </c>
      <c r="C740" s="2" t="s">
        <v>233</v>
      </c>
    </row>
    <row r="741" spans="1:3">
      <c r="A741" s="8">
        <v>1413</v>
      </c>
      <c r="B741" s="2" t="s">
        <v>662</v>
      </c>
      <c r="C741" s="2" t="s">
        <v>233</v>
      </c>
    </row>
    <row r="742" spans="1:3">
      <c r="A742" s="8">
        <v>1413</v>
      </c>
      <c r="B742" s="2" t="s">
        <v>653</v>
      </c>
      <c r="C742" s="2" t="s">
        <v>233</v>
      </c>
    </row>
    <row r="743" spans="1:3">
      <c r="A743" s="8">
        <v>1412</v>
      </c>
      <c r="B743" s="2" t="s">
        <v>668</v>
      </c>
      <c r="C743" s="2" t="s">
        <v>233</v>
      </c>
    </row>
    <row r="744" spans="1:3">
      <c r="A744" s="8">
        <v>1411</v>
      </c>
      <c r="B744" s="2" t="s">
        <v>637</v>
      </c>
      <c r="C744" s="2" t="s">
        <v>233</v>
      </c>
    </row>
    <row r="745" spans="1:3">
      <c r="A745" s="8">
        <v>1408</v>
      </c>
      <c r="B745" s="2" t="s">
        <v>637</v>
      </c>
      <c r="C745" s="2" t="s">
        <v>233</v>
      </c>
    </row>
    <row r="746" spans="1:3">
      <c r="A746" s="8">
        <v>1405</v>
      </c>
      <c r="B746" s="2" t="s">
        <v>633</v>
      </c>
      <c r="C746" s="2" t="s">
        <v>233</v>
      </c>
    </row>
    <row r="747" spans="1:3">
      <c r="A747" s="8">
        <v>1403</v>
      </c>
      <c r="B747" s="2" t="s">
        <v>667</v>
      </c>
      <c r="C747" s="2" t="s">
        <v>233</v>
      </c>
    </row>
    <row r="748" spans="1:3">
      <c r="A748" s="8">
        <v>1402</v>
      </c>
      <c r="B748" s="2" t="s">
        <v>677</v>
      </c>
      <c r="C748" s="2" t="s">
        <v>233</v>
      </c>
    </row>
    <row r="749" spans="1:3">
      <c r="A749" s="8">
        <v>1399</v>
      </c>
      <c r="B749" s="2" t="s">
        <v>654</v>
      </c>
      <c r="C749" s="2" t="s">
        <v>233</v>
      </c>
    </row>
    <row r="750" spans="1:3">
      <c r="A750" s="8">
        <v>1397</v>
      </c>
      <c r="B750" s="2" t="s">
        <v>706</v>
      </c>
      <c r="C750" s="2" t="s">
        <v>233</v>
      </c>
    </row>
    <row r="751" spans="1:3">
      <c r="A751" s="8">
        <v>1397</v>
      </c>
      <c r="B751" s="2" t="s">
        <v>738</v>
      </c>
      <c r="C751" s="2" t="s">
        <v>233</v>
      </c>
    </row>
    <row r="752" spans="1:3">
      <c r="A752" s="8">
        <v>1396</v>
      </c>
      <c r="B752" s="2" t="s">
        <v>667</v>
      </c>
      <c r="C752" s="2" t="s">
        <v>233</v>
      </c>
    </row>
    <row r="753" spans="1:3">
      <c r="A753" s="8">
        <v>1393</v>
      </c>
      <c r="B753" s="2" t="s">
        <v>805</v>
      </c>
      <c r="C753" s="2" t="s">
        <v>233</v>
      </c>
    </row>
    <row r="754" spans="1:3">
      <c r="A754" s="8">
        <v>1393</v>
      </c>
      <c r="B754" s="2" t="s">
        <v>806</v>
      </c>
      <c r="C754" s="2" t="s">
        <v>233</v>
      </c>
    </row>
    <row r="755" spans="1:3">
      <c r="A755" s="8">
        <v>1392</v>
      </c>
      <c r="B755" s="2" t="s">
        <v>807</v>
      </c>
      <c r="C755" s="2" t="s">
        <v>233</v>
      </c>
    </row>
    <row r="756" spans="1:3">
      <c r="A756" s="8">
        <v>1391</v>
      </c>
      <c r="B756" s="2" t="s">
        <v>636</v>
      </c>
      <c r="C756" s="2" t="s">
        <v>233</v>
      </c>
    </row>
    <row r="757" spans="1:3">
      <c r="A757" s="8">
        <v>1390</v>
      </c>
      <c r="B757" s="2" t="s">
        <v>686</v>
      </c>
      <c r="C757" s="2" t="s">
        <v>233</v>
      </c>
    </row>
    <row r="758" spans="1:3">
      <c r="A758" s="8">
        <v>1390</v>
      </c>
      <c r="B758" s="2" t="s">
        <v>639</v>
      </c>
      <c r="C758" s="2" t="s">
        <v>233</v>
      </c>
    </row>
    <row r="759" spans="1:3">
      <c r="A759" s="8">
        <v>1387</v>
      </c>
      <c r="B759" s="2" t="s">
        <v>639</v>
      </c>
      <c r="C759" s="2" t="s">
        <v>233</v>
      </c>
    </row>
    <row r="760" spans="1:3">
      <c r="A760" s="8">
        <v>1384</v>
      </c>
      <c r="B760" s="2" t="s">
        <v>666</v>
      </c>
      <c r="C760" s="2" t="s">
        <v>233</v>
      </c>
    </row>
    <row r="761" spans="1:3">
      <c r="A761" s="8">
        <v>1382</v>
      </c>
      <c r="B761" s="2" t="s">
        <v>808</v>
      </c>
      <c r="C761" s="2" t="s">
        <v>233</v>
      </c>
    </row>
    <row r="762" spans="1:3">
      <c r="A762" s="8">
        <v>1381</v>
      </c>
      <c r="B762" s="2" t="s">
        <v>637</v>
      </c>
      <c r="C762" s="2" t="s">
        <v>233</v>
      </c>
    </row>
    <row r="763" spans="1:3">
      <c r="A763" s="8">
        <v>1377</v>
      </c>
      <c r="B763" s="2" t="s">
        <v>653</v>
      </c>
      <c r="C763" s="2" t="s">
        <v>233</v>
      </c>
    </row>
    <row r="764" spans="1:3">
      <c r="A764" s="8">
        <v>1377</v>
      </c>
      <c r="B764" s="2" t="s">
        <v>662</v>
      </c>
      <c r="C764" s="2" t="s">
        <v>233</v>
      </c>
    </row>
    <row r="765" spans="1:3">
      <c r="A765" s="8">
        <v>1376</v>
      </c>
      <c r="B765" s="2" t="s">
        <v>809</v>
      </c>
      <c r="C765" s="2" t="s">
        <v>233</v>
      </c>
    </row>
    <row r="766" spans="1:3">
      <c r="A766" s="8">
        <v>1376</v>
      </c>
      <c r="B766" s="2" t="s">
        <v>655</v>
      </c>
      <c r="C766" s="2" t="s">
        <v>233</v>
      </c>
    </row>
    <row r="767" spans="1:3">
      <c r="A767" s="8">
        <v>1373</v>
      </c>
      <c r="B767" s="2" t="s">
        <v>637</v>
      </c>
      <c r="C767" s="2" t="s">
        <v>233</v>
      </c>
    </row>
    <row r="768" spans="1:3">
      <c r="A768" s="8">
        <v>1372</v>
      </c>
      <c r="B768" s="2" t="s">
        <v>638</v>
      </c>
      <c r="C768" s="2" t="s">
        <v>233</v>
      </c>
    </row>
    <row r="769" spans="1:3">
      <c r="A769" s="8">
        <v>1372</v>
      </c>
      <c r="B769" s="2" t="s">
        <v>667</v>
      </c>
      <c r="C769" s="2" t="s">
        <v>233</v>
      </c>
    </row>
    <row r="770" spans="1:3">
      <c r="A770" s="8">
        <v>1371</v>
      </c>
      <c r="B770" s="2" t="s">
        <v>640</v>
      </c>
      <c r="C770" s="2" t="s">
        <v>233</v>
      </c>
    </row>
    <row r="771" spans="1:3">
      <c r="A771" s="8">
        <v>1371</v>
      </c>
      <c r="B771" s="2" t="s">
        <v>638</v>
      </c>
      <c r="C771" s="2" t="s">
        <v>233</v>
      </c>
    </row>
    <row r="772" spans="1:3">
      <c r="A772" s="8">
        <v>1368</v>
      </c>
      <c r="B772" s="2" t="s">
        <v>667</v>
      </c>
      <c r="C772" s="2" t="s">
        <v>233</v>
      </c>
    </row>
    <row r="773" spans="1:3">
      <c r="A773" s="8">
        <v>1367</v>
      </c>
      <c r="B773" s="2" t="s">
        <v>637</v>
      </c>
      <c r="C773" s="2" t="s">
        <v>233</v>
      </c>
    </row>
    <row r="774" spans="1:3">
      <c r="A774" s="8">
        <v>1366</v>
      </c>
      <c r="B774" s="2" t="s">
        <v>810</v>
      </c>
      <c r="C774" s="2" t="s">
        <v>233</v>
      </c>
    </row>
    <row r="775" spans="1:3">
      <c r="A775" s="8">
        <v>1363</v>
      </c>
      <c r="B775" s="2" t="s">
        <v>633</v>
      </c>
      <c r="C775" s="2" t="s">
        <v>233</v>
      </c>
    </row>
    <row r="776" spans="1:3">
      <c r="A776" s="8">
        <v>1363</v>
      </c>
      <c r="B776" s="2" t="s">
        <v>773</v>
      </c>
      <c r="C776" s="2" t="s">
        <v>233</v>
      </c>
    </row>
    <row r="777" spans="1:3">
      <c r="A777" s="8">
        <v>1360</v>
      </c>
      <c r="B777" s="2" t="s">
        <v>668</v>
      </c>
      <c r="C777" s="2" t="s">
        <v>233</v>
      </c>
    </row>
    <row r="778" spans="1:3">
      <c r="A778" s="8">
        <v>1360</v>
      </c>
      <c r="B778" s="2" t="s">
        <v>662</v>
      </c>
      <c r="C778" s="2" t="s">
        <v>233</v>
      </c>
    </row>
    <row r="779" spans="1:3">
      <c r="A779" s="8">
        <v>1359</v>
      </c>
      <c r="B779" s="2" t="s">
        <v>637</v>
      </c>
      <c r="C779" s="2" t="s">
        <v>233</v>
      </c>
    </row>
    <row r="780" spans="1:3">
      <c r="A780" s="8">
        <v>1357</v>
      </c>
      <c r="B780" s="2" t="s">
        <v>811</v>
      </c>
      <c r="C780" s="2" t="s">
        <v>233</v>
      </c>
    </row>
    <row r="781" spans="1:3">
      <c r="A781" s="8">
        <v>1354</v>
      </c>
      <c r="B781" s="2" t="s">
        <v>638</v>
      </c>
      <c r="C781" s="2" t="s">
        <v>233</v>
      </c>
    </row>
    <row r="782" spans="1:3">
      <c r="A782" s="8">
        <v>1353</v>
      </c>
      <c r="B782" s="2" t="s">
        <v>812</v>
      </c>
      <c r="C782" s="2" t="s">
        <v>233</v>
      </c>
    </row>
    <row r="783" spans="1:3">
      <c r="A783" s="8">
        <v>1351</v>
      </c>
      <c r="B783" s="2" t="s">
        <v>677</v>
      </c>
      <c r="C783" s="2" t="s">
        <v>233</v>
      </c>
    </row>
    <row r="784" spans="1:3">
      <c r="A784" s="8">
        <v>1349</v>
      </c>
      <c r="B784" s="2" t="s">
        <v>637</v>
      </c>
      <c r="C784" s="2" t="s">
        <v>233</v>
      </c>
    </row>
    <row r="785" spans="1:3">
      <c r="A785" s="8">
        <v>1345</v>
      </c>
      <c r="B785" s="2" t="s">
        <v>813</v>
      </c>
      <c r="C785" s="2" t="s">
        <v>233</v>
      </c>
    </row>
    <row r="786" spans="1:3">
      <c r="A786" s="8">
        <v>1344</v>
      </c>
      <c r="B786" s="2" t="s">
        <v>814</v>
      </c>
      <c r="C786" s="2" t="s">
        <v>233</v>
      </c>
    </row>
    <row r="787" spans="1:3">
      <c r="A787" s="8">
        <v>1342</v>
      </c>
      <c r="B787" s="2" t="s">
        <v>637</v>
      </c>
      <c r="C787" s="2" t="s">
        <v>233</v>
      </c>
    </row>
    <row r="788" spans="1:3">
      <c r="A788" s="8">
        <v>1340</v>
      </c>
      <c r="B788" s="2" t="s">
        <v>637</v>
      </c>
      <c r="C788" s="2" t="s">
        <v>233</v>
      </c>
    </row>
    <row r="789" spans="1:3">
      <c r="A789" s="8">
        <v>1339</v>
      </c>
      <c r="B789" s="2" t="s">
        <v>637</v>
      </c>
      <c r="C789" s="2" t="s">
        <v>233</v>
      </c>
    </row>
    <row r="790" spans="1:3">
      <c r="A790" s="8">
        <v>1337</v>
      </c>
      <c r="B790" s="2" t="s">
        <v>637</v>
      </c>
      <c r="C790" s="2" t="s">
        <v>233</v>
      </c>
    </row>
    <row r="791" spans="1:3">
      <c r="A791" s="8">
        <v>1337</v>
      </c>
      <c r="B791" s="2" t="s">
        <v>648</v>
      </c>
      <c r="C791" s="2" t="s">
        <v>233</v>
      </c>
    </row>
    <row r="792" spans="1:3">
      <c r="A792" s="8">
        <v>1334</v>
      </c>
      <c r="B792" s="2" t="s">
        <v>815</v>
      </c>
      <c r="C792" s="2" t="s">
        <v>233</v>
      </c>
    </row>
    <row r="793" spans="1:3">
      <c r="A793" s="8">
        <v>1334</v>
      </c>
      <c r="B793" s="2" t="s">
        <v>803</v>
      </c>
      <c r="C793" s="2" t="s">
        <v>233</v>
      </c>
    </row>
    <row r="794" spans="1:3">
      <c r="A794" s="8">
        <v>1332</v>
      </c>
      <c r="B794" s="2" t="s">
        <v>667</v>
      </c>
      <c r="C794" s="2" t="s">
        <v>233</v>
      </c>
    </row>
    <row r="795" spans="1:3">
      <c r="A795" s="8">
        <v>1331</v>
      </c>
      <c r="B795" s="2" t="s">
        <v>653</v>
      </c>
      <c r="C795" s="2" t="s">
        <v>233</v>
      </c>
    </row>
    <row r="796" spans="1:3">
      <c r="A796" s="8">
        <v>1330</v>
      </c>
      <c r="B796" s="2" t="s">
        <v>637</v>
      </c>
      <c r="C796" s="2" t="s">
        <v>233</v>
      </c>
    </row>
    <row r="797" spans="1:3">
      <c r="A797" s="8">
        <v>1328</v>
      </c>
      <c r="B797" s="2" t="s">
        <v>671</v>
      </c>
      <c r="C797" s="2" t="s">
        <v>233</v>
      </c>
    </row>
    <row r="798" spans="1:3">
      <c r="A798" s="8">
        <v>1328</v>
      </c>
      <c r="B798" s="2" t="s">
        <v>637</v>
      </c>
      <c r="C798" s="2" t="s">
        <v>233</v>
      </c>
    </row>
    <row r="799" spans="1:3">
      <c r="A799" s="8">
        <v>1326</v>
      </c>
      <c r="B799" s="2" t="s">
        <v>633</v>
      </c>
      <c r="C799" s="2" t="s">
        <v>233</v>
      </c>
    </row>
    <row r="800" spans="1:3">
      <c r="A800" s="8">
        <v>1326</v>
      </c>
      <c r="B800" s="2" t="s">
        <v>637</v>
      </c>
      <c r="C800" s="2" t="s">
        <v>233</v>
      </c>
    </row>
    <row r="801" spans="1:3">
      <c r="A801" s="8">
        <v>1325</v>
      </c>
      <c r="B801" s="2" t="s">
        <v>662</v>
      </c>
      <c r="C801" s="2" t="s">
        <v>233</v>
      </c>
    </row>
    <row r="802" spans="1:3">
      <c r="A802" s="8">
        <v>1324</v>
      </c>
      <c r="B802" s="2" t="s">
        <v>667</v>
      </c>
      <c r="C802" s="2" t="s">
        <v>233</v>
      </c>
    </row>
    <row r="803" spans="1:3">
      <c r="A803" s="8">
        <v>1324</v>
      </c>
      <c r="B803" s="2" t="s">
        <v>668</v>
      </c>
      <c r="C803" s="2" t="s">
        <v>233</v>
      </c>
    </row>
    <row r="804" spans="1:3">
      <c r="A804" s="8">
        <v>1322</v>
      </c>
      <c r="B804" s="2" t="s">
        <v>670</v>
      </c>
      <c r="C804" s="2" t="s">
        <v>233</v>
      </c>
    </row>
    <row r="805" spans="1:3">
      <c r="A805" s="8">
        <v>1321</v>
      </c>
      <c r="B805" s="2" t="s">
        <v>637</v>
      </c>
      <c r="C805" s="2" t="s">
        <v>233</v>
      </c>
    </row>
    <row r="806" spans="1:3">
      <c r="A806" s="8">
        <v>1320</v>
      </c>
      <c r="B806" s="2" t="s">
        <v>637</v>
      </c>
      <c r="C806" s="2" t="s">
        <v>233</v>
      </c>
    </row>
    <row r="807" spans="1:3">
      <c r="A807" s="8">
        <v>1320</v>
      </c>
      <c r="B807" s="2" t="s">
        <v>637</v>
      </c>
      <c r="C807" s="2" t="s">
        <v>233</v>
      </c>
    </row>
    <row r="808" spans="1:3">
      <c r="A808" s="8">
        <v>1320</v>
      </c>
      <c r="B808" s="2" t="s">
        <v>641</v>
      </c>
      <c r="C808" s="2" t="s">
        <v>233</v>
      </c>
    </row>
    <row r="809" spans="1:3">
      <c r="A809" s="8">
        <v>1319</v>
      </c>
      <c r="B809" s="2" t="s">
        <v>674</v>
      </c>
      <c r="C809" s="2" t="s">
        <v>233</v>
      </c>
    </row>
    <row r="810" spans="1:3">
      <c r="A810" s="8">
        <v>1315</v>
      </c>
      <c r="B810" s="2" t="s">
        <v>639</v>
      </c>
      <c r="C810" s="2" t="s">
        <v>233</v>
      </c>
    </row>
    <row r="811" spans="1:3">
      <c r="A811" s="8">
        <v>1315</v>
      </c>
      <c r="B811" s="2" t="s">
        <v>637</v>
      </c>
      <c r="C811" s="2" t="s">
        <v>233</v>
      </c>
    </row>
    <row r="812" spans="1:3">
      <c r="A812" s="8">
        <v>1313</v>
      </c>
      <c r="B812" s="2" t="s">
        <v>633</v>
      </c>
      <c r="C812" s="2" t="s">
        <v>233</v>
      </c>
    </row>
    <row r="813" spans="1:3">
      <c r="A813" s="8">
        <v>1313</v>
      </c>
      <c r="B813" s="2" t="s">
        <v>671</v>
      </c>
      <c r="C813" s="2" t="s">
        <v>233</v>
      </c>
    </row>
    <row r="814" spans="1:3">
      <c r="A814" s="8">
        <v>1312</v>
      </c>
      <c r="B814" s="2" t="s">
        <v>639</v>
      </c>
      <c r="C814" s="2" t="s">
        <v>233</v>
      </c>
    </row>
    <row r="815" spans="1:3">
      <c r="A815" s="8">
        <v>1309</v>
      </c>
      <c r="B815" s="2" t="s">
        <v>648</v>
      </c>
      <c r="C815" s="2" t="s">
        <v>233</v>
      </c>
    </row>
    <row r="816" spans="1:3">
      <c r="A816" s="8">
        <v>1308</v>
      </c>
      <c r="B816" s="2" t="s">
        <v>639</v>
      </c>
      <c r="C816" s="2" t="s">
        <v>233</v>
      </c>
    </row>
    <row r="817" spans="1:3">
      <c r="A817" s="8">
        <v>1308</v>
      </c>
      <c r="B817" s="2" t="s">
        <v>816</v>
      </c>
      <c r="C817" s="2" t="s">
        <v>233</v>
      </c>
    </row>
    <row r="818" spans="1:3">
      <c r="A818" s="8">
        <v>1308</v>
      </c>
      <c r="B818" s="2" t="s">
        <v>667</v>
      </c>
      <c r="C818" s="2" t="s">
        <v>233</v>
      </c>
    </row>
    <row r="819" spans="1:3">
      <c r="A819" s="8">
        <v>1307</v>
      </c>
      <c r="B819" s="2" t="s">
        <v>817</v>
      </c>
      <c r="C819" s="2" t="s">
        <v>233</v>
      </c>
    </row>
    <row r="820" spans="1:3">
      <c r="A820" s="8">
        <v>1305</v>
      </c>
      <c r="B820" s="2" t="s">
        <v>677</v>
      </c>
      <c r="C820" s="2" t="s">
        <v>233</v>
      </c>
    </row>
    <row r="821" spans="1:3">
      <c r="A821" s="8">
        <v>1305</v>
      </c>
      <c r="B821" s="2" t="s">
        <v>637</v>
      </c>
      <c r="C821" s="2" t="s">
        <v>233</v>
      </c>
    </row>
    <row r="822" spans="1:3">
      <c r="A822" s="8">
        <v>1304</v>
      </c>
      <c r="B822" s="2" t="s">
        <v>637</v>
      </c>
      <c r="C822" s="2" t="s">
        <v>233</v>
      </c>
    </row>
    <row r="823" spans="1:3">
      <c r="A823" s="8">
        <v>1304</v>
      </c>
      <c r="B823" s="2" t="s">
        <v>677</v>
      </c>
      <c r="C823" s="2" t="s">
        <v>233</v>
      </c>
    </row>
    <row r="824" spans="1:3">
      <c r="A824" s="8">
        <v>1303</v>
      </c>
      <c r="B824" s="2" t="s">
        <v>667</v>
      </c>
      <c r="C824" s="2" t="s">
        <v>233</v>
      </c>
    </row>
    <row r="825" spans="1:3">
      <c r="A825" s="8">
        <v>1299</v>
      </c>
      <c r="B825" s="2" t="s">
        <v>667</v>
      </c>
      <c r="C825" s="2" t="s">
        <v>233</v>
      </c>
    </row>
    <row r="826" spans="1:3">
      <c r="A826" s="8">
        <v>1298</v>
      </c>
      <c r="B826" s="2" t="s">
        <v>637</v>
      </c>
      <c r="C826" s="2" t="s">
        <v>233</v>
      </c>
    </row>
    <row r="827" spans="1:3">
      <c r="A827" s="8">
        <v>1297</v>
      </c>
      <c r="B827" s="2" t="s">
        <v>637</v>
      </c>
      <c r="C827" s="2" t="s">
        <v>233</v>
      </c>
    </row>
    <row r="828" spans="1:3">
      <c r="A828" s="8">
        <v>1297</v>
      </c>
      <c r="B828" s="2" t="s">
        <v>653</v>
      </c>
      <c r="C828" s="2" t="s">
        <v>233</v>
      </c>
    </row>
    <row r="829" spans="1:3">
      <c r="A829" s="8">
        <v>1296</v>
      </c>
      <c r="B829" s="2" t="s">
        <v>639</v>
      </c>
      <c r="C829" s="2" t="s">
        <v>233</v>
      </c>
    </row>
    <row r="830" spans="1:3">
      <c r="A830" s="8">
        <v>1295</v>
      </c>
      <c r="B830" s="2" t="s">
        <v>633</v>
      </c>
      <c r="C830" s="2" t="s">
        <v>233</v>
      </c>
    </row>
    <row r="831" spans="1:3">
      <c r="A831" s="8">
        <v>1292</v>
      </c>
      <c r="B831" s="2" t="s">
        <v>710</v>
      </c>
      <c r="C831" s="2" t="s">
        <v>233</v>
      </c>
    </row>
    <row r="832" spans="1:3">
      <c r="A832" s="8">
        <v>1291</v>
      </c>
      <c r="B832" s="2" t="s">
        <v>818</v>
      </c>
      <c r="C832" s="2" t="s">
        <v>233</v>
      </c>
    </row>
    <row r="833" spans="1:3">
      <c r="A833" s="8">
        <v>1289</v>
      </c>
      <c r="B833" s="2" t="s">
        <v>726</v>
      </c>
      <c r="C833" s="2" t="s">
        <v>233</v>
      </c>
    </row>
    <row r="834" spans="1:3">
      <c r="A834" s="8">
        <v>1289</v>
      </c>
      <c r="B834" s="2" t="s">
        <v>653</v>
      </c>
      <c r="C834" s="2" t="s">
        <v>233</v>
      </c>
    </row>
    <row r="835" spans="1:3">
      <c r="A835" s="8">
        <v>1285</v>
      </c>
      <c r="B835" s="2" t="s">
        <v>653</v>
      </c>
      <c r="C835" s="2" t="s">
        <v>233</v>
      </c>
    </row>
    <row r="836" spans="1:3">
      <c r="A836" s="8">
        <v>1285</v>
      </c>
      <c r="B836" s="2" t="s">
        <v>639</v>
      </c>
      <c r="C836" s="2" t="s">
        <v>233</v>
      </c>
    </row>
    <row r="837" spans="1:3">
      <c r="A837" s="8">
        <v>1284</v>
      </c>
      <c r="B837" s="2" t="s">
        <v>776</v>
      </c>
      <c r="C837" s="2" t="s">
        <v>233</v>
      </c>
    </row>
    <row r="838" spans="1:3">
      <c r="A838" s="8">
        <v>1284</v>
      </c>
      <c r="B838" s="2" t="s">
        <v>640</v>
      </c>
      <c r="C838" s="2" t="s">
        <v>233</v>
      </c>
    </row>
    <row r="839" spans="1:3">
      <c r="A839" s="8">
        <v>1283</v>
      </c>
      <c r="B839" s="2" t="s">
        <v>639</v>
      </c>
      <c r="C839" s="2" t="s">
        <v>233</v>
      </c>
    </row>
    <row r="840" spans="1:3">
      <c r="A840" s="8">
        <v>1283</v>
      </c>
      <c r="B840" s="2" t="s">
        <v>639</v>
      </c>
      <c r="C840" s="2" t="s">
        <v>233</v>
      </c>
    </row>
    <row r="841" spans="1:3">
      <c r="A841" s="8">
        <v>1281</v>
      </c>
      <c r="B841" s="2" t="s">
        <v>648</v>
      </c>
      <c r="C841" s="2" t="s">
        <v>233</v>
      </c>
    </row>
    <row r="842" spans="1:3">
      <c r="A842" s="8">
        <v>1280</v>
      </c>
      <c r="B842" s="2" t="s">
        <v>637</v>
      </c>
      <c r="C842" s="2" t="s">
        <v>233</v>
      </c>
    </row>
    <row r="843" spans="1:3">
      <c r="A843" s="8">
        <v>1277</v>
      </c>
      <c r="B843" s="2" t="s">
        <v>653</v>
      </c>
      <c r="C843" s="2" t="s">
        <v>233</v>
      </c>
    </row>
    <row r="844" spans="1:3">
      <c r="A844" s="8">
        <v>1276</v>
      </c>
      <c r="B844" s="2" t="s">
        <v>637</v>
      </c>
      <c r="C844" s="2" t="s">
        <v>233</v>
      </c>
    </row>
    <row r="845" spans="1:3">
      <c r="A845" s="8">
        <v>1273</v>
      </c>
      <c r="B845" s="2" t="s">
        <v>644</v>
      </c>
      <c r="C845" s="2" t="s">
        <v>233</v>
      </c>
    </row>
    <row r="846" spans="1:3">
      <c r="A846" s="8">
        <v>1273</v>
      </c>
      <c r="B846" s="2" t="s">
        <v>639</v>
      </c>
      <c r="C846" s="2" t="s">
        <v>233</v>
      </c>
    </row>
    <row r="847" spans="1:3">
      <c r="A847" s="8">
        <v>1273</v>
      </c>
      <c r="B847" s="2" t="s">
        <v>633</v>
      </c>
      <c r="C847" s="2" t="s">
        <v>233</v>
      </c>
    </row>
    <row r="848" spans="1:3">
      <c r="A848" s="8">
        <v>1272</v>
      </c>
      <c r="B848" s="2" t="s">
        <v>637</v>
      </c>
      <c r="C848" s="2" t="s">
        <v>233</v>
      </c>
    </row>
    <row r="849" spans="1:3">
      <c r="A849" s="8">
        <v>1269</v>
      </c>
      <c r="B849" s="2" t="s">
        <v>637</v>
      </c>
      <c r="C849" s="2" t="s">
        <v>233</v>
      </c>
    </row>
    <row r="850" spans="1:3">
      <c r="A850" s="8">
        <v>1269</v>
      </c>
      <c r="B850" s="2" t="s">
        <v>637</v>
      </c>
      <c r="C850" s="2" t="s">
        <v>233</v>
      </c>
    </row>
    <row r="851" spans="1:3">
      <c r="A851" s="8">
        <v>1269</v>
      </c>
      <c r="B851" s="2" t="s">
        <v>654</v>
      </c>
      <c r="C851" s="2" t="s">
        <v>233</v>
      </c>
    </row>
    <row r="852" spans="1:3">
      <c r="A852" s="8">
        <v>1267</v>
      </c>
      <c r="B852" s="2" t="s">
        <v>658</v>
      </c>
      <c r="C852" s="2" t="s">
        <v>233</v>
      </c>
    </row>
    <row r="853" spans="1:3">
      <c r="A853" s="8">
        <v>1267</v>
      </c>
      <c r="B853" s="2" t="s">
        <v>633</v>
      </c>
      <c r="C853" s="2" t="s">
        <v>233</v>
      </c>
    </row>
    <row r="854" spans="1:3">
      <c r="A854" s="8">
        <v>1266</v>
      </c>
      <c r="B854" s="2" t="s">
        <v>819</v>
      </c>
      <c r="C854" s="2" t="s">
        <v>233</v>
      </c>
    </row>
    <row r="855" spans="1:3">
      <c r="A855" s="8">
        <v>1264</v>
      </c>
      <c r="B855" s="2" t="s">
        <v>637</v>
      </c>
      <c r="C855" s="2" t="s">
        <v>233</v>
      </c>
    </row>
    <row r="856" spans="1:3">
      <c r="A856" s="8">
        <v>1264</v>
      </c>
      <c r="B856" s="2" t="s">
        <v>661</v>
      </c>
      <c r="C856" s="2" t="s">
        <v>233</v>
      </c>
    </row>
    <row r="857" spans="1:3">
      <c r="A857" s="8">
        <v>1263</v>
      </c>
      <c r="B857" s="2" t="s">
        <v>820</v>
      </c>
      <c r="C857" s="2" t="s">
        <v>233</v>
      </c>
    </row>
    <row r="858" spans="1:3">
      <c r="A858" s="8">
        <v>1261</v>
      </c>
      <c r="B858" s="2" t="s">
        <v>639</v>
      </c>
      <c r="C858" s="2" t="s">
        <v>233</v>
      </c>
    </row>
    <row r="859" spans="1:3">
      <c r="A859" s="8">
        <v>1261</v>
      </c>
      <c r="B859" s="2" t="s">
        <v>637</v>
      </c>
      <c r="C859" s="2" t="s">
        <v>233</v>
      </c>
    </row>
    <row r="860" spans="1:3">
      <c r="A860" s="8">
        <v>1259</v>
      </c>
      <c r="B860" s="2" t="s">
        <v>637</v>
      </c>
      <c r="C860" s="2" t="s">
        <v>233</v>
      </c>
    </row>
    <row r="861" spans="1:3">
      <c r="A861" s="8">
        <v>1257</v>
      </c>
      <c r="B861" s="2" t="s">
        <v>671</v>
      </c>
      <c r="C861" s="2" t="s">
        <v>233</v>
      </c>
    </row>
    <row r="862" spans="1:3">
      <c r="A862" s="8">
        <v>1250</v>
      </c>
      <c r="B862" s="2" t="s">
        <v>667</v>
      </c>
      <c r="C862" s="2" t="s">
        <v>233</v>
      </c>
    </row>
    <row r="863" spans="1:3">
      <c r="A863" s="8">
        <v>1250</v>
      </c>
      <c r="B863" s="2" t="s">
        <v>639</v>
      </c>
      <c r="C863" s="2" t="s">
        <v>233</v>
      </c>
    </row>
    <row r="864" spans="1:3">
      <c r="A864" s="8">
        <v>1249</v>
      </c>
      <c r="B864" s="2" t="s">
        <v>821</v>
      </c>
      <c r="C864" s="2" t="s">
        <v>233</v>
      </c>
    </row>
    <row r="865" spans="1:3">
      <c r="A865" s="8">
        <v>1247</v>
      </c>
      <c r="B865" s="2" t="s">
        <v>643</v>
      </c>
      <c r="C865" s="2" t="s">
        <v>233</v>
      </c>
    </row>
    <row r="866" spans="1:3">
      <c r="A866" s="8">
        <v>1247</v>
      </c>
      <c r="B866" s="2" t="s">
        <v>671</v>
      </c>
      <c r="C866" s="2" t="s">
        <v>233</v>
      </c>
    </row>
    <row r="867" spans="1:3">
      <c r="A867" s="8">
        <v>1246</v>
      </c>
      <c r="B867" s="2" t="s">
        <v>639</v>
      </c>
      <c r="C867" s="2" t="s">
        <v>233</v>
      </c>
    </row>
    <row r="868" spans="1:3">
      <c r="A868" s="8">
        <v>1246</v>
      </c>
      <c r="B868" s="2" t="s">
        <v>633</v>
      </c>
      <c r="C868" s="2" t="s">
        <v>233</v>
      </c>
    </row>
    <row r="869" spans="1:3">
      <c r="A869" s="8">
        <v>1245</v>
      </c>
      <c r="B869" s="2" t="s">
        <v>730</v>
      </c>
      <c r="C869" s="2" t="s">
        <v>233</v>
      </c>
    </row>
    <row r="870" spans="1:3">
      <c r="A870" s="8">
        <v>1245</v>
      </c>
      <c r="B870" s="2" t="s">
        <v>637</v>
      </c>
      <c r="C870" s="2" t="s">
        <v>233</v>
      </c>
    </row>
    <row r="871" spans="1:3">
      <c r="A871" s="8">
        <v>1244</v>
      </c>
      <c r="B871" s="2" t="s">
        <v>811</v>
      </c>
      <c r="C871" s="2" t="s">
        <v>233</v>
      </c>
    </row>
    <row r="872" spans="1:3">
      <c r="A872" s="8">
        <v>1244</v>
      </c>
      <c r="B872" s="2" t="s">
        <v>637</v>
      </c>
      <c r="C872" s="2" t="s">
        <v>233</v>
      </c>
    </row>
    <row r="873" spans="1:3">
      <c r="A873" s="8">
        <v>1242</v>
      </c>
      <c r="B873" s="2" t="s">
        <v>675</v>
      </c>
      <c r="C873" s="2" t="s">
        <v>233</v>
      </c>
    </row>
    <row r="874" spans="1:3">
      <c r="A874" s="8">
        <v>1240</v>
      </c>
      <c r="B874" s="2" t="s">
        <v>637</v>
      </c>
      <c r="C874" s="2" t="s">
        <v>233</v>
      </c>
    </row>
    <row r="875" spans="1:3">
      <c r="A875" s="8">
        <v>1240</v>
      </c>
      <c r="B875" s="2" t="s">
        <v>637</v>
      </c>
      <c r="C875" s="2" t="s">
        <v>233</v>
      </c>
    </row>
    <row r="876" spans="1:3">
      <c r="A876" s="8">
        <v>1239</v>
      </c>
      <c r="B876" s="2" t="s">
        <v>822</v>
      </c>
      <c r="C876" s="2" t="s">
        <v>233</v>
      </c>
    </row>
    <row r="877" spans="1:3">
      <c r="A877" s="8">
        <v>1239</v>
      </c>
      <c r="B877" s="2" t="s">
        <v>823</v>
      </c>
      <c r="C877" s="2" t="s">
        <v>233</v>
      </c>
    </row>
    <row r="878" spans="1:3">
      <c r="A878" s="8">
        <v>1238</v>
      </c>
      <c r="B878" s="2" t="s">
        <v>653</v>
      </c>
      <c r="C878" s="2" t="s">
        <v>233</v>
      </c>
    </row>
    <row r="879" spans="1:3">
      <c r="A879" s="8">
        <v>1238</v>
      </c>
      <c r="B879" s="2" t="s">
        <v>637</v>
      </c>
      <c r="C879" s="2" t="s">
        <v>233</v>
      </c>
    </row>
    <row r="880" spans="1:3">
      <c r="A880" s="8">
        <v>1236</v>
      </c>
      <c r="B880" s="2" t="s">
        <v>643</v>
      </c>
      <c r="C880" s="2" t="s">
        <v>233</v>
      </c>
    </row>
    <row r="881" spans="1:3">
      <c r="A881" s="8">
        <v>1236</v>
      </c>
      <c r="B881" s="2" t="s">
        <v>637</v>
      </c>
      <c r="C881" s="2" t="s">
        <v>233</v>
      </c>
    </row>
    <row r="882" spans="1:3">
      <c r="A882" s="8">
        <v>1234</v>
      </c>
      <c r="B882" s="2" t="s">
        <v>667</v>
      </c>
      <c r="C882" s="2" t="s">
        <v>233</v>
      </c>
    </row>
    <row r="883" spans="1:3">
      <c r="A883" s="8">
        <v>1233</v>
      </c>
      <c r="B883" s="2" t="s">
        <v>637</v>
      </c>
      <c r="C883" s="2" t="s">
        <v>233</v>
      </c>
    </row>
    <row r="884" spans="1:3">
      <c r="A884" s="8">
        <v>1232</v>
      </c>
      <c r="B884" s="2" t="s">
        <v>653</v>
      </c>
      <c r="C884" s="2" t="s">
        <v>233</v>
      </c>
    </row>
    <row r="885" spans="1:3">
      <c r="A885" s="8">
        <v>1232</v>
      </c>
      <c r="B885" s="2" t="s">
        <v>662</v>
      </c>
      <c r="C885" s="2" t="s">
        <v>233</v>
      </c>
    </row>
    <row r="886" spans="1:3">
      <c r="A886" s="8">
        <v>1232</v>
      </c>
      <c r="B886" s="2" t="s">
        <v>639</v>
      </c>
      <c r="C886" s="2" t="s">
        <v>233</v>
      </c>
    </row>
    <row r="887" spans="1:3">
      <c r="A887" s="8">
        <v>1228</v>
      </c>
      <c r="B887" s="2" t="s">
        <v>648</v>
      </c>
      <c r="C887" s="2" t="s">
        <v>233</v>
      </c>
    </row>
    <row r="888" spans="1:3">
      <c r="A888" s="8">
        <v>1226</v>
      </c>
      <c r="B888" s="2" t="s">
        <v>662</v>
      </c>
      <c r="C888" s="2" t="s">
        <v>233</v>
      </c>
    </row>
    <row r="889" spans="1:3">
      <c r="A889" s="8">
        <v>1222</v>
      </c>
      <c r="B889" s="2" t="s">
        <v>637</v>
      </c>
      <c r="C889" s="2" t="s">
        <v>233</v>
      </c>
    </row>
    <row r="890" spans="1:3">
      <c r="A890" s="8">
        <v>1221</v>
      </c>
      <c r="B890" s="2" t="s">
        <v>633</v>
      </c>
      <c r="C890" s="2" t="s">
        <v>233</v>
      </c>
    </row>
    <row r="891" spans="1:3">
      <c r="A891" s="8">
        <v>1220</v>
      </c>
      <c r="B891" s="2" t="s">
        <v>824</v>
      </c>
      <c r="C891" s="2" t="s">
        <v>233</v>
      </c>
    </row>
    <row r="892" spans="1:3">
      <c r="A892" s="8">
        <v>1220</v>
      </c>
      <c r="B892" s="2" t="s">
        <v>643</v>
      </c>
      <c r="C892" s="2" t="s">
        <v>233</v>
      </c>
    </row>
    <row r="893" spans="1:3">
      <c r="A893" s="8">
        <v>1219</v>
      </c>
      <c r="B893" s="2" t="s">
        <v>740</v>
      </c>
      <c r="C893" s="2" t="s">
        <v>233</v>
      </c>
    </row>
    <row r="894" spans="1:3">
      <c r="A894" s="8">
        <v>1219</v>
      </c>
      <c r="B894" s="2" t="s">
        <v>639</v>
      </c>
      <c r="C894" s="2" t="s">
        <v>233</v>
      </c>
    </row>
    <row r="895" spans="1:3">
      <c r="A895" s="8">
        <v>1218</v>
      </c>
      <c r="B895" s="2" t="s">
        <v>648</v>
      </c>
      <c r="C895" s="2" t="s">
        <v>233</v>
      </c>
    </row>
    <row r="896" spans="1:3">
      <c r="A896" s="8">
        <v>1214</v>
      </c>
      <c r="B896" s="2" t="s">
        <v>639</v>
      </c>
      <c r="C896" s="2" t="s">
        <v>233</v>
      </c>
    </row>
    <row r="897" spans="1:3">
      <c r="A897" s="8">
        <v>1213</v>
      </c>
      <c r="B897" s="2" t="s">
        <v>825</v>
      </c>
      <c r="C897" s="2" t="s">
        <v>233</v>
      </c>
    </row>
    <row r="898" spans="1:3">
      <c r="A898" s="8">
        <v>1212</v>
      </c>
      <c r="B898" s="2" t="s">
        <v>675</v>
      </c>
      <c r="C898" s="2" t="s">
        <v>233</v>
      </c>
    </row>
    <row r="899" spans="1:3">
      <c r="A899" s="8">
        <v>1208</v>
      </c>
      <c r="B899" s="2" t="s">
        <v>657</v>
      </c>
      <c r="C899" s="2" t="s">
        <v>233</v>
      </c>
    </row>
    <row r="900" spans="1:3">
      <c r="A900" s="8">
        <v>1208</v>
      </c>
      <c r="B900" s="2" t="s">
        <v>653</v>
      </c>
      <c r="C900" s="2" t="s">
        <v>233</v>
      </c>
    </row>
    <row r="901" spans="1:3">
      <c r="A901" s="8">
        <v>1207</v>
      </c>
      <c r="B901" s="2" t="s">
        <v>637</v>
      </c>
      <c r="C901" s="2" t="s">
        <v>233</v>
      </c>
    </row>
    <row r="902" spans="1:3">
      <c r="A902" s="8">
        <v>1206</v>
      </c>
      <c r="B902" s="2" t="s">
        <v>645</v>
      </c>
      <c r="C902" s="2" t="s">
        <v>233</v>
      </c>
    </row>
    <row r="903" spans="1:3">
      <c r="A903" s="8">
        <v>1206</v>
      </c>
      <c r="B903" s="2" t="s">
        <v>637</v>
      </c>
      <c r="C903" s="2" t="s">
        <v>233</v>
      </c>
    </row>
    <row r="904" spans="1:3">
      <c r="A904" s="8">
        <v>1206</v>
      </c>
      <c r="B904" s="2" t="s">
        <v>637</v>
      </c>
      <c r="C904" s="2" t="s">
        <v>233</v>
      </c>
    </row>
    <row r="905" spans="1:3">
      <c r="A905" s="8">
        <v>1205</v>
      </c>
      <c r="B905" s="2" t="s">
        <v>639</v>
      </c>
      <c r="C905" s="2" t="s">
        <v>233</v>
      </c>
    </row>
    <row r="906" spans="1:3">
      <c r="A906" s="8">
        <v>1204</v>
      </c>
      <c r="B906" s="2" t="s">
        <v>810</v>
      </c>
      <c r="C906" s="2" t="s">
        <v>233</v>
      </c>
    </row>
    <row r="907" spans="1:3">
      <c r="A907" s="8">
        <v>1203</v>
      </c>
      <c r="B907" s="2" t="s">
        <v>767</v>
      </c>
      <c r="C907" s="2" t="s">
        <v>233</v>
      </c>
    </row>
    <row r="908" spans="1:3">
      <c r="A908" s="8">
        <v>1203</v>
      </c>
      <c r="B908" s="2" t="s">
        <v>644</v>
      </c>
      <c r="C908" s="2" t="s">
        <v>233</v>
      </c>
    </row>
    <row r="909" spans="1:3">
      <c r="A909" s="8">
        <v>1198</v>
      </c>
      <c r="B909" s="2" t="s">
        <v>826</v>
      </c>
      <c r="C909" s="2" t="s">
        <v>233</v>
      </c>
    </row>
    <row r="910" spans="1:3">
      <c r="A910" s="8">
        <v>1197</v>
      </c>
      <c r="B910" s="2" t="s">
        <v>654</v>
      </c>
      <c r="C910" s="2" t="s">
        <v>233</v>
      </c>
    </row>
    <row r="911" spans="1:3">
      <c r="A911" s="8">
        <v>1196</v>
      </c>
      <c r="B911" s="2" t="s">
        <v>677</v>
      </c>
      <c r="C911" s="2" t="s">
        <v>233</v>
      </c>
    </row>
    <row r="912" spans="1:3">
      <c r="A912" s="8">
        <v>1196</v>
      </c>
      <c r="B912" s="2" t="s">
        <v>637</v>
      </c>
      <c r="C912" s="2" t="s">
        <v>233</v>
      </c>
    </row>
    <row r="913" spans="1:3">
      <c r="A913" s="8">
        <v>1194</v>
      </c>
      <c r="B913" s="2" t="s">
        <v>637</v>
      </c>
      <c r="C913" s="2" t="s">
        <v>233</v>
      </c>
    </row>
    <row r="914" spans="1:3">
      <c r="A914" s="8">
        <v>1194</v>
      </c>
      <c r="B914" s="2" t="s">
        <v>712</v>
      </c>
      <c r="C914" s="2" t="s">
        <v>233</v>
      </c>
    </row>
    <row r="915" spans="1:3">
      <c r="A915" s="8">
        <v>1193</v>
      </c>
      <c r="B915" s="2" t="s">
        <v>677</v>
      </c>
      <c r="C915" s="2" t="s">
        <v>233</v>
      </c>
    </row>
    <row r="916" spans="1:3">
      <c r="A916" s="8">
        <v>1190</v>
      </c>
      <c r="B916" s="2" t="s">
        <v>827</v>
      </c>
      <c r="C916" s="2" t="s">
        <v>233</v>
      </c>
    </row>
    <row r="917" spans="1:3">
      <c r="A917" s="8">
        <v>1188</v>
      </c>
      <c r="B917" s="2" t="s">
        <v>651</v>
      </c>
      <c r="C917" s="2" t="s">
        <v>233</v>
      </c>
    </row>
    <row r="918" spans="1:3">
      <c r="A918" s="8">
        <v>1186</v>
      </c>
      <c r="B918" s="2" t="s">
        <v>639</v>
      </c>
      <c r="C918" s="2" t="s">
        <v>233</v>
      </c>
    </row>
    <row r="919" spans="1:3">
      <c r="A919" s="8">
        <v>1185</v>
      </c>
      <c r="B919" s="2" t="s">
        <v>738</v>
      </c>
      <c r="C919" s="2" t="s">
        <v>233</v>
      </c>
    </row>
    <row r="920" spans="1:3">
      <c r="A920" s="8">
        <v>1185</v>
      </c>
      <c r="B920" s="2" t="s">
        <v>678</v>
      </c>
      <c r="C920" s="2" t="s">
        <v>233</v>
      </c>
    </row>
    <row r="921" spans="1:3">
      <c r="A921" s="8">
        <v>1185</v>
      </c>
      <c r="B921" s="2" t="s">
        <v>668</v>
      </c>
      <c r="C921" s="2" t="s">
        <v>233</v>
      </c>
    </row>
    <row r="922" spans="1:3">
      <c r="A922" s="8">
        <v>1184</v>
      </c>
      <c r="B922" s="2" t="s">
        <v>828</v>
      </c>
      <c r="C922" s="2" t="s">
        <v>233</v>
      </c>
    </row>
    <row r="923" spans="1:3">
      <c r="A923" s="8">
        <v>1184</v>
      </c>
      <c r="B923" s="2" t="s">
        <v>653</v>
      </c>
      <c r="C923" s="2" t="s">
        <v>233</v>
      </c>
    </row>
    <row r="924" spans="1:3">
      <c r="A924" s="8">
        <v>1183</v>
      </c>
      <c r="B924" s="2" t="s">
        <v>829</v>
      </c>
      <c r="C924" s="2" t="s">
        <v>233</v>
      </c>
    </row>
    <row r="925" spans="1:3">
      <c r="A925" s="8">
        <v>1182</v>
      </c>
      <c r="B925" s="2" t="s">
        <v>637</v>
      </c>
      <c r="C925" s="2" t="s">
        <v>233</v>
      </c>
    </row>
    <row r="926" spans="1:3">
      <c r="A926" s="8">
        <v>1179</v>
      </c>
      <c r="B926" s="2" t="s">
        <v>633</v>
      </c>
      <c r="C926" s="2" t="s">
        <v>233</v>
      </c>
    </row>
    <row r="927" spans="1:3">
      <c r="A927" s="8">
        <v>1178</v>
      </c>
      <c r="B927" s="2" t="s">
        <v>637</v>
      </c>
      <c r="C927" s="2" t="s">
        <v>233</v>
      </c>
    </row>
    <row r="928" spans="1:3">
      <c r="A928" s="8">
        <v>1177</v>
      </c>
      <c r="B928" s="2" t="s">
        <v>643</v>
      </c>
      <c r="C928" s="2" t="s">
        <v>233</v>
      </c>
    </row>
    <row r="929" spans="1:3">
      <c r="A929" s="8">
        <v>1177</v>
      </c>
      <c r="B929" s="2" t="s">
        <v>667</v>
      </c>
      <c r="C929" s="2" t="s">
        <v>233</v>
      </c>
    </row>
    <row r="930" spans="1:3">
      <c r="A930" s="8">
        <v>1176</v>
      </c>
      <c r="B930" s="2" t="s">
        <v>669</v>
      </c>
      <c r="C930" s="2" t="s">
        <v>233</v>
      </c>
    </row>
    <row r="931" spans="1:3">
      <c r="A931" s="8">
        <v>1176</v>
      </c>
      <c r="B931" s="2" t="s">
        <v>644</v>
      </c>
      <c r="C931" s="2" t="s">
        <v>233</v>
      </c>
    </row>
    <row r="932" spans="1:3">
      <c r="A932" s="8">
        <v>1176</v>
      </c>
      <c r="B932" s="2" t="s">
        <v>671</v>
      </c>
      <c r="C932" s="2" t="s">
        <v>233</v>
      </c>
    </row>
    <row r="933" spans="1:3">
      <c r="A933" s="8">
        <v>1175</v>
      </c>
      <c r="B933" s="2" t="s">
        <v>667</v>
      </c>
      <c r="C933" s="2" t="s">
        <v>233</v>
      </c>
    </row>
    <row r="934" spans="1:3">
      <c r="A934" s="8">
        <v>1171</v>
      </c>
      <c r="B934" s="2" t="s">
        <v>637</v>
      </c>
      <c r="C934" s="2" t="s">
        <v>233</v>
      </c>
    </row>
    <row r="935" spans="1:3">
      <c r="A935" s="8">
        <v>1171</v>
      </c>
      <c r="B935" s="2" t="s">
        <v>644</v>
      </c>
      <c r="C935" s="2" t="s">
        <v>233</v>
      </c>
    </row>
    <row r="936" spans="1:3">
      <c r="A936" s="8">
        <v>1170</v>
      </c>
      <c r="B936" s="2" t="s">
        <v>646</v>
      </c>
      <c r="C936" s="2" t="s">
        <v>233</v>
      </c>
    </row>
    <row r="937" spans="1:3">
      <c r="A937" s="8">
        <v>1168</v>
      </c>
      <c r="B937" s="2" t="s">
        <v>637</v>
      </c>
      <c r="C937" s="2" t="s">
        <v>233</v>
      </c>
    </row>
    <row r="938" spans="1:3">
      <c r="A938" s="8">
        <v>1166</v>
      </c>
      <c r="B938" s="2" t="s">
        <v>768</v>
      </c>
      <c r="C938" s="2" t="s">
        <v>233</v>
      </c>
    </row>
    <row r="939" spans="1:3">
      <c r="A939" s="8">
        <v>1165</v>
      </c>
      <c r="B939" s="2" t="s">
        <v>653</v>
      </c>
      <c r="C939" s="2" t="s">
        <v>233</v>
      </c>
    </row>
    <row r="940" spans="1:3">
      <c r="A940" s="8">
        <v>1165</v>
      </c>
      <c r="B940" s="2" t="s">
        <v>662</v>
      </c>
      <c r="C940" s="2" t="s">
        <v>233</v>
      </c>
    </row>
    <row r="941" spans="1:3">
      <c r="A941" s="8">
        <v>1165</v>
      </c>
      <c r="B941" s="2" t="s">
        <v>648</v>
      </c>
      <c r="C941" s="2" t="s">
        <v>233</v>
      </c>
    </row>
    <row r="942" spans="1:3">
      <c r="A942" s="8">
        <v>1164</v>
      </c>
      <c r="B942" s="2" t="s">
        <v>639</v>
      </c>
      <c r="C942" s="2" t="s">
        <v>233</v>
      </c>
    </row>
    <row r="943" spans="1:3">
      <c r="A943" s="8">
        <v>1163</v>
      </c>
      <c r="B943" s="2" t="s">
        <v>639</v>
      </c>
      <c r="C943" s="2" t="s">
        <v>233</v>
      </c>
    </row>
    <row r="944" spans="1:3">
      <c r="A944" s="8">
        <v>1161</v>
      </c>
      <c r="B944" s="2" t="s">
        <v>668</v>
      </c>
      <c r="C944" s="2" t="s">
        <v>233</v>
      </c>
    </row>
    <row r="945" spans="1:3">
      <c r="A945" s="8">
        <v>1160</v>
      </c>
      <c r="B945" s="2" t="s">
        <v>654</v>
      </c>
      <c r="C945" s="2" t="s">
        <v>233</v>
      </c>
    </row>
    <row r="946" spans="1:3">
      <c r="A946" s="8">
        <v>1155</v>
      </c>
      <c r="B946" s="2" t="s">
        <v>648</v>
      </c>
      <c r="C946" s="2" t="s">
        <v>233</v>
      </c>
    </row>
    <row r="947" spans="1:3">
      <c r="A947" s="8">
        <v>1154</v>
      </c>
      <c r="B947" s="2" t="s">
        <v>653</v>
      </c>
      <c r="C947" s="2" t="s">
        <v>233</v>
      </c>
    </row>
    <row r="948" spans="1:3">
      <c r="A948" s="8">
        <v>1153</v>
      </c>
      <c r="B948" s="2" t="s">
        <v>667</v>
      </c>
      <c r="C948" s="2" t="s">
        <v>233</v>
      </c>
    </row>
    <row r="949" spans="1:3">
      <c r="A949" s="8">
        <v>1153</v>
      </c>
      <c r="B949" s="2" t="s">
        <v>633</v>
      </c>
      <c r="C949" s="2" t="s">
        <v>233</v>
      </c>
    </row>
    <row r="950" spans="1:3">
      <c r="A950" s="8">
        <v>1151</v>
      </c>
      <c r="B950" s="2" t="s">
        <v>830</v>
      </c>
      <c r="C950" s="2" t="s">
        <v>233</v>
      </c>
    </row>
    <row r="951" spans="1:3">
      <c r="A951" s="8">
        <v>1151</v>
      </c>
      <c r="B951" s="2" t="s">
        <v>637</v>
      </c>
      <c r="C951" s="2" t="s">
        <v>233</v>
      </c>
    </row>
    <row r="952" spans="1:3">
      <c r="A952" s="8">
        <v>1151</v>
      </c>
      <c r="B952" s="2" t="s">
        <v>668</v>
      </c>
      <c r="C952" s="2" t="s">
        <v>233</v>
      </c>
    </row>
    <row r="953" spans="1:3">
      <c r="A953" s="8">
        <v>1150</v>
      </c>
      <c r="B953" s="2" t="s">
        <v>648</v>
      </c>
      <c r="C953" s="2" t="s">
        <v>233</v>
      </c>
    </row>
    <row r="954" spans="1:3">
      <c r="A954" s="8">
        <v>1149</v>
      </c>
      <c r="B954" s="2" t="s">
        <v>668</v>
      </c>
      <c r="C954" s="2" t="s">
        <v>233</v>
      </c>
    </row>
    <row r="955" spans="1:3">
      <c r="A955" s="8">
        <v>1146</v>
      </c>
      <c r="B955" s="2" t="s">
        <v>653</v>
      </c>
      <c r="C955" s="2" t="s">
        <v>233</v>
      </c>
    </row>
    <row r="956" spans="1:3">
      <c r="A956" s="8">
        <v>1144</v>
      </c>
      <c r="B956" s="2" t="s">
        <v>671</v>
      </c>
      <c r="C956" s="2" t="s">
        <v>233</v>
      </c>
    </row>
    <row r="957" spans="1:3">
      <c r="A957" s="8">
        <v>1142</v>
      </c>
      <c r="B957" s="2" t="s">
        <v>639</v>
      </c>
      <c r="C957" s="2" t="s">
        <v>233</v>
      </c>
    </row>
    <row r="958" spans="1:3">
      <c r="A958" s="8">
        <v>1142</v>
      </c>
      <c r="B958" s="2" t="s">
        <v>637</v>
      </c>
      <c r="C958" s="2" t="s">
        <v>233</v>
      </c>
    </row>
    <row r="959" spans="1:3">
      <c r="A959" s="8">
        <v>1141</v>
      </c>
      <c r="B959" s="2" t="s">
        <v>633</v>
      </c>
      <c r="C959" s="2" t="s">
        <v>233</v>
      </c>
    </row>
    <row r="960" spans="1:3">
      <c r="A960" s="8">
        <v>1140</v>
      </c>
      <c r="B960" s="2" t="s">
        <v>639</v>
      </c>
      <c r="C960" s="2" t="s">
        <v>233</v>
      </c>
    </row>
    <row r="961" spans="1:3">
      <c r="A961" s="8">
        <v>1139</v>
      </c>
      <c r="B961" s="2" t="s">
        <v>671</v>
      </c>
      <c r="C961" s="2" t="s">
        <v>233</v>
      </c>
    </row>
    <row r="962" spans="1:3">
      <c r="A962" s="8">
        <v>1139</v>
      </c>
      <c r="B962" s="2" t="s">
        <v>648</v>
      </c>
      <c r="C962" s="2" t="s">
        <v>233</v>
      </c>
    </row>
    <row r="963" spans="1:3">
      <c r="A963" s="8">
        <v>1139</v>
      </c>
      <c r="B963" s="2" t="s">
        <v>686</v>
      </c>
      <c r="C963" s="2" t="s">
        <v>233</v>
      </c>
    </row>
    <row r="964" spans="1:3">
      <c r="A964" s="8">
        <v>1138</v>
      </c>
      <c r="B964" s="2" t="s">
        <v>677</v>
      </c>
      <c r="C964" s="2" t="s">
        <v>233</v>
      </c>
    </row>
    <row r="965" spans="1:3">
      <c r="A965" s="8">
        <v>1137</v>
      </c>
      <c r="B965" s="2" t="s">
        <v>831</v>
      </c>
      <c r="C965" s="2" t="s">
        <v>233</v>
      </c>
    </row>
    <row r="966" spans="1:3">
      <c r="A966" s="8">
        <v>1136</v>
      </c>
      <c r="B966" s="2" t="s">
        <v>667</v>
      </c>
      <c r="C966" s="2" t="s">
        <v>233</v>
      </c>
    </row>
    <row r="967" spans="1:3">
      <c r="A967" s="8">
        <v>1135</v>
      </c>
      <c r="B967" s="2" t="s">
        <v>679</v>
      </c>
      <c r="C967" s="2" t="s">
        <v>233</v>
      </c>
    </row>
    <row r="968" spans="1:3">
      <c r="A968" s="8">
        <v>1135</v>
      </c>
      <c r="B968" s="2" t="s">
        <v>832</v>
      </c>
      <c r="C968" s="2" t="s">
        <v>233</v>
      </c>
    </row>
    <row r="969" spans="1:3">
      <c r="A969" s="8">
        <v>1134</v>
      </c>
      <c r="B969" s="2" t="s">
        <v>637</v>
      </c>
      <c r="C969" s="2" t="s">
        <v>233</v>
      </c>
    </row>
    <row r="970" spans="1:3">
      <c r="A970" s="8">
        <v>1133</v>
      </c>
      <c r="B970" s="2" t="s">
        <v>679</v>
      </c>
      <c r="C970" s="2" t="s">
        <v>233</v>
      </c>
    </row>
    <row r="971" spans="1:3">
      <c r="A971" s="8">
        <v>1133</v>
      </c>
      <c r="B971" s="2" t="s">
        <v>640</v>
      </c>
      <c r="C971" s="2" t="s">
        <v>233</v>
      </c>
    </row>
    <row r="972" spans="1:3">
      <c r="A972" s="8">
        <v>1131</v>
      </c>
      <c r="B972" s="2" t="s">
        <v>710</v>
      </c>
      <c r="C972" s="2" t="s">
        <v>233</v>
      </c>
    </row>
    <row r="973" spans="1:3">
      <c r="A973" s="8">
        <v>1131</v>
      </c>
      <c r="B973" s="2" t="s">
        <v>637</v>
      </c>
      <c r="C973" s="2" t="s">
        <v>233</v>
      </c>
    </row>
    <row r="974" spans="1:3">
      <c r="A974" s="8">
        <v>1130</v>
      </c>
      <c r="B974" s="2" t="s">
        <v>637</v>
      </c>
      <c r="C974" s="2" t="s">
        <v>233</v>
      </c>
    </row>
    <row r="975" spans="1:3">
      <c r="A975" s="8">
        <v>1130</v>
      </c>
      <c r="B975" s="2" t="s">
        <v>653</v>
      </c>
      <c r="C975" s="2" t="s">
        <v>233</v>
      </c>
    </row>
    <row r="976" spans="1:3">
      <c r="A976" s="8">
        <v>1129</v>
      </c>
      <c r="B976" s="2" t="s">
        <v>677</v>
      </c>
      <c r="C976" s="2" t="s">
        <v>233</v>
      </c>
    </row>
    <row r="977" spans="1:3">
      <c r="A977" s="8">
        <v>1129</v>
      </c>
      <c r="B977" s="2" t="s">
        <v>648</v>
      </c>
      <c r="C977" s="2" t="s">
        <v>233</v>
      </c>
    </row>
    <row r="978" spans="1:3">
      <c r="A978" s="8">
        <v>1128</v>
      </c>
      <c r="B978" s="2" t="s">
        <v>637</v>
      </c>
      <c r="C978" s="2" t="s">
        <v>233</v>
      </c>
    </row>
    <row r="979" spans="1:3">
      <c r="A979" s="8">
        <v>1127</v>
      </c>
      <c r="B979" s="2" t="s">
        <v>648</v>
      </c>
      <c r="C979" s="2" t="s">
        <v>233</v>
      </c>
    </row>
    <row r="980" spans="1:3">
      <c r="A980" s="8">
        <v>1125</v>
      </c>
      <c r="B980" s="2" t="s">
        <v>667</v>
      </c>
      <c r="C980" s="2" t="s">
        <v>233</v>
      </c>
    </row>
    <row r="981" spans="1:3">
      <c r="A981" s="8">
        <v>1124</v>
      </c>
      <c r="B981" s="2" t="s">
        <v>692</v>
      </c>
      <c r="C981" s="2" t="s">
        <v>233</v>
      </c>
    </row>
    <row r="982" spans="1:3">
      <c r="A982" s="8">
        <v>1123</v>
      </c>
      <c r="B982" s="2" t="s">
        <v>667</v>
      </c>
      <c r="C982" s="2" t="s">
        <v>233</v>
      </c>
    </row>
    <row r="983" spans="1:3">
      <c r="A983" s="8">
        <v>1122</v>
      </c>
      <c r="B983" s="2" t="s">
        <v>637</v>
      </c>
      <c r="C983" s="2" t="s">
        <v>233</v>
      </c>
    </row>
    <row r="984" spans="1:3">
      <c r="A984" s="8">
        <v>1121</v>
      </c>
      <c r="B984" s="2" t="s">
        <v>833</v>
      </c>
      <c r="C984" s="2" t="s">
        <v>233</v>
      </c>
    </row>
    <row r="985" spans="1:3">
      <c r="A985" s="8">
        <v>1120</v>
      </c>
      <c r="B985" s="2" t="s">
        <v>671</v>
      </c>
      <c r="C985" s="2" t="s">
        <v>233</v>
      </c>
    </row>
    <row r="986" spans="1:3">
      <c r="A986" s="8">
        <v>1120</v>
      </c>
      <c r="B986" s="2" t="s">
        <v>819</v>
      </c>
      <c r="C986" s="2" t="s">
        <v>233</v>
      </c>
    </row>
    <row r="987" spans="1:3">
      <c r="A987" s="8">
        <v>1117</v>
      </c>
      <c r="B987" s="2" t="s">
        <v>639</v>
      </c>
      <c r="C987" s="2" t="s">
        <v>233</v>
      </c>
    </row>
    <row r="988" spans="1:3">
      <c r="A988" s="8">
        <v>1116</v>
      </c>
      <c r="B988" s="2" t="s">
        <v>667</v>
      </c>
      <c r="C988" s="2" t="s">
        <v>233</v>
      </c>
    </row>
    <row r="989" spans="1:3">
      <c r="A989" s="8">
        <v>1115</v>
      </c>
      <c r="B989" s="2" t="s">
        <v>662</v>
      </c>
      <c r="C989" s="2" t="s">
        <v>233</v>
      </c>
    </row>
    <row r="990" spans="1:3">
      <c r="A990" s="8">
        <v>1111</v>
      </c>
      <c r="B990" s="2" t="s">
        <v>648</v>
      </c>
      <c r="C990" s="2" t="s">
        <v>233</v>
      </c>
    </row>
    <row r="991" spans="1:3">
      <c r="A991" s="8">
        <v>1110</v>
      </c>
      <c r="B991" s="2" t="s">
        <v>662</v>
      </c>
      <c r="C991" s="2" t="s">
        <v>233</v>
      </c>
    </row>
    <row r="992" spans="1:3">
      <c r="A992" s="8">
        <v>1109</v>
      </c>
      <c r="B992" s="2" t="s">
        <v>637</v>
      </c>
      <c r="C992" s="2" t="s">
        <v>233</v>
      </c>
    </row>
    <row r="993" spans="1:3">
      <c r="A993" s="8">
        <v>1107</v>
      </c>
      <c r="B993" s="2" t="s">
        <v>672</v>
      </c>
      <c r="C993" s="2" t="s">
        <v>233</v>
      </c>
    </row>
    <row r="994" spans="1:3">
      <c r="A994" s="8">
        <v>1105</v>
      </c>
      <c r="B994" s="2" t="s">
        <v>639</v>
      </c>
      <c r="C994" s="2" t="s">
        <v>233</v>
      </c>
    </row>
    <row r="995" spans="1:3">
      <c r="A995" s="8">
        <v>1103</v>
      </c>
      <c r="B995" s="2" t="s">
        <v>637</v>
      </c>
      <c r="C995" s="2" t="s">
        <v>233</v>
      </c>
    </row>
    <row r="996" spans="1:3">
      <c r="A996" s="8">
        <v>1101</v>
      </c>
      <c r="B996" s="2" t="s">
        <v>637</v>
      </c>
      <c r="C996" s="2" t="s">
        <v>233</v>
      </c>
    </row>
    <row r="997" spans="1:3">
      <c r="A997" s="8">
        <v>1101</v>
      </c>
      <c r="B997" s="2" t="s">
        <v>738</v>
      </c>
      <c r="C997" s="2" t="s">
        <v>233</v>
      </c>
    </row>
    <row r="998" spans="1:3">
      <c r="A998" s="8">
        <v>1100</v>
      </c>
      <c r="B998" s="2" t="s">
        <v>653</v>
      </c>
      <c r="C998" s="2" t="s">
        <v>233</v>
      </c>
    </row>
    <row r="999" spans="1:3">
      <c r="A999" s="8">
        <v>1097</v>
      </c>
      <c r="B999" s="2" t="s">
        <v>674</v>
      </c>
      <c r="C999" s="2" t="s">
        <v>233</v>
      </c>
    </row>
    <row r="1000" spans="1:3">
      <c r="A1000" s="8">
        <v>1095</v>
      </c>
      <c r="B1000" s="2" t="s">
        <v>667</v>
      </c>
      <c r="C1000" s="2" t="s">
        <v>233</v>
      </c>
    </row>
    <row r="1001" spans="1:3">
      <c r="A1001" s="8">
        <v>1095</v>
      </c>
      <c r="B1001" s="2" t="s">
        <v>637</v>
      </c>
      <c r="C1001" s="2" t="s">
        <v>233</v>
      </c>
    </row>
    <row r="1002" spans="1:3">
      <c r="A1002" s="8">
        <v>1093</v>
      </c>
      <c r="B1002" s="2" t="s">
        <v>657</v>
      </c>
      <c r="C1002" s="2" t="s">
        <v>233</v>
      </c>
    </row>
    <row r="1003" spans="1:3">
      <c r="A1003" s="8">
        <v>1091</v>
      </c>
      <c r="B1003" s="2" t="s">
        <v>665</v>
      </c>
      <c r="C1003" s="2" t="s">
        <v>233</v>
      </c>
    </row>
    <row r="1004" spans="1:3">
      <c r="A1004" s="8">
        <v>1091</v>
      </c>
      <c r="B1004" s="2" t="s">
        <v>834</v>
      </c>
      <c r="C1004" s="2" t="s">
        <v>233</v>
      </c>
    </row>
    <row r="1005" spans="1:3">
      <c r="A1005" s="8">
        <v>1090</v>
      </c>
      <c r="B1005" s="2" t="s">
        <v>653</v>
      </c>
      <c r="C1005" s="2" t="s">
        <v>233</v>
      </c>
    </row>
    <row r="1006" spans="1:3">
      <c r="A1006" s="8">
        <v>1090</v>
      </c>
      <c r="B1006" s="2" t="s">
        <v>639</v>
      </c>
      <c r="C1006" s="2" t="s">
        <v>233</v>
      </c>
    </row>
    <row r="1007" spans="1:3">
      <c r="A1007" s="8">
        <v>1087</v>
      </c>
      <c r="B1007" s="2" t="s">
        <v>815</v>
      </c>
      <c r="C1007" s="2" t="s">
        <v>233</v>
      </c>
    </row>
    <row r="1008" spans="1:3">
      <c r="A1008" s="8">
        <v>1086</v>
      </c>
      <c r="B1008" s="2" t="s">
        <v>637</v>
      </c>
      <c r="C1008" s="2" t="s">
        <v>233</v>
      </c>
    </row>
    <row r="1009" spans="1:3">
      <c r="A1009" s="8">
        <v>1085</v>
      </c>
      <c r="B1009" s="2" t="s">
        <v>662</v>
      </c>
      <c r="C1009" s="2" t="s">
        <v>233</v>
      </c>
    </row>
    <row r="1010" spans="1:3">
      <c r="A1010" s="8">
        <v>1083</v>
      </c>
      <c r="B1010" s="2" t="s">
        <v>662</v>
      </c>
      <c r="C1010" s="2" t="s">
        <v>233</v>
      </c>
    </row>
    <row r="1011" spans="1:3">
      <c r="A1011" s="8">
        <v>1083</v>
      </c>
      <c r="B1011" s="2" t="s">
        <v>648</v>
      </c>
      <c r="C1011" s="2" t="s">
        <v>233</v>
      </c>
    </row>
    <row r="1012" spans="1:3">
      <c r="A1012" s="8">
        <v>1082</v>
      </c>
      <c r="B1012" s="2" t="s">
        <v>662</v>
      </c>
      <c r="C1012" s="2" t="s">
        <v>233</v>
      </c>
    </row>
    <row r="1013" spans="1:3">
      <c r="A1013" s="8">
        <v>1081</v>
      </c>
      <c r="B1013" s="2" t="s">
        <v>671</v>
      </c>
      <c r="C1013" s="2" t="s">
        <v>233</v>
      </c>
    </row>
    <row r="1014" spans="1:3">
      <c r="A1014" s="8">
        <v>1078</v>
      </c>
      <c r="B1014" s="2" t="s">
        <v>637</v>
      </c>
      <c r="C1014" s="2" t="s">
        <v>233</v>
      </c>
    </row>
    <row r="1015" spans="1:3">
      <c r="A1015" s="8">
        <v>1078</v>
      </c>
      <c r="B1015" s="2" t="s">
        <v>633</v>
      </c>
      <c r="C1015" s="2" t="s">
        <v>233</v>
      </c>
    </row>
    <row r="1016" spans="1:3">
      <c r="A1016" s="8">
        <v>1076</v>
      </c>
      <c r="B1016" s="2" t="s">
        <v>678</v>
      </c>
      <c r="C1016" s="2" t="s">
        <v>233</v>
      </c>
    </row>
    <row r="1017" spans="1:3">
      <c r="A1017" s="8">
        <v>1074</v>
      </c>
      <c r="B1017" s="2" t="s">
        <v>835</v>
      </c>
      <c r="C1017" s="2" t="s">
        <v>233</v>
      </c>
    </row>
    <row r="1018" spans="1:3">
      <c r="A1018" s="8">
        <v>1074</v>
      </c>
      <c r="B1018" s="2" t="s">
        <v>662</v>
      </c>
      <c r="C1018" s="2" t="s">
        <v>233</v>
      </c>
    </row>
    <row r="1019" spans="1:3">
      <c r="A1019" s="8">
        <v>1074</v>
      </c>
      <c r="B1019" s="2" t="s">
        <v>637</v>
      </c>
      <c r="C1019" s="2" t="s">
        <v>233</v>
      </c>
    </row>
    <row r="1020" spans="1:3">
      <c r="A1020" s="8">
        <v>1073</v>
      </c>
      <c r="B1020" s="2" t="s">
        <v>836</v>
      </c>
      <c r="C1020" s="2" t="s">
        <v>233</v>
      </c>
    </row>
    <row r="1021" spans="1:3">
      <c r="A1021" s="8">
        <v>1073</v>
      </c>
      <c r="B1021" s="2" t="s">
        <v>671</v>
      </c>
      <c r="C1021" s="2" t="s">
        <v>233</v>
      </c>
    </row>
    <row r="1022" spans="1:3">
      <c r="A1022" s="8">
        <v>1071</v>
      </c>
      <c r="B1022" s="2" t="s">
        <v>653</v>
      </c>
      <c r="C1022" s="2" t="s">
        <v>233</v>
      </c>
    </row>
    <row r="1023" spans="1:3">
      <c r="A1023" s="8">
        <v>1071</v>
      </c>
      <c r="B1023" s="2" t="s">
        <v>837</v>
      </c>
      <c r="C1023" s="2" t="s">
        <v>233</v>
      </c>
    </row>
    <row r="1024" spans="1:3">
      <c r="A1024" s="8">
        <v>1070</v>
      </c>
      <c r="B1024" s="2" t="s">
        <v>637</v>
      </c>
      <c r="C1024" s="2" t="s">
        <v>233</v>
      </c>
    </row>
    <row r="1025" spans="1:3">
      <c r="A1025" s="8">
        <v>1066</v>
      </c>
      <c r="B1025" s="2" t="s">
        <v>636</v>
      </c>
      <c r="C1025" s="2" t="s">
        <v>233</v>
      </c>
    </row>
    <row r="1026" spans="1:3">
      <c r="A1026" s="8">
        <v>1066</v>
      </c>
      <c r="B1026" s="2" t="s">
        <v>644</v>
      </c>
      <c r="C1026" s="2" t="s">
        <v>233</v>
      </c>
    </row>
    <row r="1027" spans="1:3">
      <c r="A1027" s="8">
        <v>1064</v>
      </c>
      <c r="B1027" s="2" t="s">
        <v>635</v>
      </c>
      <c r="C1027" s="2" t="s">
        <v>233</v>
      </c>
    </row>
    <row r="1028" spans="1:3">
      <c r="A1028" s="8">
        <v>1063</v>
      </c>
      <c r="B1028" s="2" t="s">
        <v>674</v>
      </c>
      <c r="C1028" s="2" t="s">
        <v>233</v>
      </c>
    </row>
    <row r="1029" spans="1:3">
      <c r="A1029" s="8">
        <v>1061</v>
      </c>
      <c r="B1029" s="2" t="s">
        <v>647</v>
      </c>
      <c r="C1029" s="2" t="s">
        <v>233</v>
      </c>
    </row>
    <row r="1030" spans="1:3">
      <c r="A1030" s="8">
        <v>1059</v>
      </c>
      <c r="B1030" s="2" t="s">
        <v>637</v>
      </c>
      <c r="C1030" s="2" t="s">
        <v>233</v>
      </c>
    </row>
    <row r="1031" spans="1:3">
      <c r="A1031" s="8">
        <v>1059</v>
      </c>
      <c r="B1031" s="2" t="s">
        <v>722</v>
      </c>
      <c r="C1031" s="2" t="s">
        <v>233</v>
      </c>
    </row>
    <row r="1032" spans="1:3">
      <c r="A1032" s="8">
        <v>1058</v>
      </c>
      <c r="B1032" s="2" t="s">
        <v>769</v>
      </c>
      <c r="C1032" s="2" t="s">
        <v>233</v>
      </c>
    </row>
    <row r="1033" spans="1:3">
      <c r="A1033" s="8">
        <v>1056</v>
      </c>
      <c r="B1033" s="2" t="s">
        <v>633</v>
      </c>
      <c r="C1033" s="2" t="s">
        <v>233</v>
      </c>
    </row>
    <row r="1034" spans="1:3">
      <c r="A1034" s="8">
        <v>1055</v>
      </c>
      <c r="B1034" s="2" t="s">
        <v>653</v>
      </c>
      <c r="C1034" s="2" t="s">
        <v>233</v>
      </c>
    </row>
    <row r="1035" spans="1:3">
      <c r="A1035" s="8">
        <v>1055</v>
      </c>
      <c r="B1035" s="2" t="s">
        <v>668</v>
      </c>
      <c r="C1035" s="2" t="s">
        <v>233</v>
      </c>
    </row>
    <row r="1036" spans="1:3">
      <c r="A1036" s="8">
        <v>1054</v>
      </c>
      <c r="B1036" s="2" t="s">
        <v>637</v>
      </c>
      <c r="C1036" s="2" t="s">
        <v>233</v>
      </c>
    </row>
    <row r="1037" spans="1:3">
      <c r="A1037" s="8">
        <v>1051</v>
      </c>
      <c r="B1037" s="2" t="s">
        <v>644</v>
      </c>
      <c r="C1037" s="2" t="s">
        <v>233</v>
      </c>
    </row>
    <row r="1038" spans="1:3">
      <c r="A1038" s="8">
        <v>1051</v>
      </c>
      <c r="B1038" s="2" t="s">
        <v>633</v>
      </c>
      <c r="C1038" s="2" t="s">
        <v>233</v>
      </c>
    </row>
    <row r="1039" spans="1:3">
      <c r="A1039" s="8">
        <v>1051</v>
      </c>
      <c r="B1039" s="2" t="s">
        <v>662</v>
      </c>
      <c r="C1039" s="2" t="s">
        <v>233</v>
      </c>
    </row>
    <row r="1040" spans="1:3">
      <c r="A1040" s="8">
        <v>1048</v>
      </c>
      <c r="B1040" s="2" t="s">
        <v>838</v>
      </c>
      <c r="C1040" s="2" t="s">
        <v>233</v>
      </c>
    </row>
    <row r="1041" spans="1:3">
      <c r="A1041" s="8">
        <v>1048</v>
      </c>
      <c r="B1041" s="2" t="s">
        <v>639</v>
      </c>
      <c r="C1041" s="2" t="s">
        <v>233</v>
      </c>
    </row>
    <row r="1042" spans="1:3">
      <c r="A1042" s="8">
        <v>1047</v>
      </c>
      <c r="B1042" s="2" t="s">
        <v>637</v>
      </c>
      <c r="C1042" s="2" t="s">
        <v>233</v>
      </c>
    </row>
    <row r="1043" spans="1:3">
      <c r="A1043" s="8">
        <v>1046</v>
      </c>
      <c r="B1043" s="2" t="s">
        <v>648</v>
      </c>
      <c r="C1043" s="2" t="s">
        <v>233</v>
      </c>
    </row>
    <row r="1044" spans="1:3">
      <c r="A1044" s="8">
        <v>1046</v>
      </c>
      <c r="B1044" s="2" t="s">
        <v>648</v>
      </c>
      <c r="C1044" s="2" t="s">
        <v>233</v>
      </c>
    </row>
    <row r="1045" spans="1:3">
      <c r="A1045" s="8">
        <v>1046</v>
      </c>
      <c r="B1045" s="2" t="s">
        <v>639</v>
      </c>
      <c r="C1045" s="2" t="s">
        <v>233</v>
      </c>
    </row>
    <row r="1046" spans="1:3">
      <c r="A1046" s="8">
        <v>1044</v>
      </c>
      <c r="B1046" s="2" t="s">
        <v>839</v>
      </c>
      <c r="C1046" s="2" t="s">
        <v>233</v>
      </c>
    </row>
    <row r="1047" spans="1:3">
      <c r="A1047" s="8">
        <v>1042</v>
      </c>
      <c r="B1047" s="2" t="s">
        <v>668</v>
      </c>
      <c r="C1047" s="2" t="s">
        <v>233</v>
      </c>
    </row>
    <row r="1048" spans="1:3">
      <c r="A1048" s="8">
        <v>1040</v>
      </c>
      <c r="B1048" s="2" t="s">
        <v>671</v>
      </c>
      <c r="C1048" s="2" t="s">
        <v>233</v>
      </c>
    </row>
    <row r="1049" spans="1:3">
      <c r="A1049" s="8">
        <v>1039</v>
      </c>
      <c r="B1049" s="2" t="s">
        <v>674</v>
      </c>
      <c r="C1049" s="2" t="s">
        <v>233</v>
      </c>
    </row>
    <row r="1050" spans="1:3">
      <c r="A1050" s="8">
        <v>1038</v>
      </c>
      <c r="B1050" s="2" t="s">
        <v>840</v>
      </c>
      <c r="C1050" s="2" t="s">
        <v>233</v>
      </c>
    </row>
    <row r="1051" spans="1:3">
      <c r="A1051" s="8">
        <v>1037</v>
      </c>
      <c r="B1051" s="2" t="s">
        <v>679</v>
      </c>
      <c r="C1051" s="2" t="s">
        <v>233</v>
      </c>
    </row>
    <row r="1052" spans="1:3">
      <c r="A1052" s="8">
        <v>1036</v>
      </c>
      <c r="B1052" s="2" t="s">
        <v>667</v>
      </c>
      <c r="C1052" s="2" t="s">
        <v>233</v>
      </c>
    </row>
    <row r="1053" spans="1:3">
      <c r="A1053" s="8">
        <v>1036</v>
      </c>
      <c r="B1053" s="2" t="s">
        <v>639</v>
      </c>
      <c r="C1053" s="2" t="s">
        <v>233</v>
      </c>
    </row>
    <row r="1054" spans="1:3">
      <c r="A1054" s="8">
        <v>1035</v>
      </c>
      <c r="B1054" s="2" t="s">
        <v>662</v>
      </c>
      <c r="C1054" s="2" t="s">
        <v>233</v>
      </c>
    </row>
    <row r="1055" spans="1:3">
      <c r="A1055" s="8">
        <v>1035</v>
      </c>
      <c r="B1055" s="2" t="s">
        <v>637</v>
      </c>
      <c r="C1055" s="2" t="s">
        <v>233</v>
      </c>
    </row>
    <row r="1056" spans="1:3">
      <c r="A1056" s="8">
        <v>1034</v>
      </c>
      <c r="B1056" s="2" t="s">
        <v>653</v>
      </c>
      <c r="C1056" s="2" t="s">
        <v>233</v>
      </c>
    </row>
    <row r="1057" spans="1:3">
      <c r="A1057" s="8">
        <v>1034</v>
      </c>
      <c r="B1057" s="2" t="s">
        <v>671</v>
      </c>
      <c r="C1057" s="2" t="s">
        <v>233</v>
      </c>
    </row>
    <row r="1058" spans="1:3">
      <c r="A1058" s="8">
        <v>1032</v>
      </c>
      <c r="B1058" s="2" t="s">
        <v>639</v>
      </c>
      <c r="C1058" s="2" t="s">
        <v>233</v>
      </c>
    </row>
    <row r="1059" spans="1:3">
      <c r="A1059" s="8">
        <v>1029</v>
      </c>
      <c r="B1059" s="2" t="s">
        <v>637</v>
      </c>
      <c r="C1059" s="2" t="s">
        <v>233</v>
      </c>
    </row>
    <row r="1060" spans="1:3">
      <c r="A1060" s="8">
        <v>1029</v>
      </c>
      <c r="B1060" s="2" t="s">
        <v>639</v>
      </c>
      <c r="C1060" s="2" t="s">
        <v>233</v>
      </c>
    </row>
    <row r="1061" spans="1:3">
      <c r="A1061" s="8">
        <v>1028</v>
      </c>
      <c r="B1061" s="2" t="s">
        <v>637</v>
      </c>
      <c r="C1061" s="2" t="s">
        <v>233</v>
      </c>
    </row>
    <row r="1062" spans="1:3">
      <c r="A1062" s="8">
        <v>1028</v>
      </c>
      <c r="B1062" s="2" t="s">
        <v>679</v>
      </c>
      <c r="C1062" s="2" t="s">
        <v>233</v>
      </c>
    </row>
    <row r="1063" spans="1:3">
      <c r="A1063" s="8">
        <v>1026</v>
      </c>
      <c r="B1063" s="2" t="s">
        <v>662</v>
      </c>
      <c r="C1063" s="2" t="s">
        <v>233</v>
      </c>
    </row>
    <row r="1064" spans="1:3">
      <c r="A1064" s="8">
        <v>1025</v>
      </c>
      <c r="B1064" s="2" t="s">
        <v>667</v>
      </c>
      <c r="C1064" s="2" t="s">
        <v>233</v>
      </c>
    </row>
    <row r="1065" spans="1:3">
      <c r="A1065" s="8">
        <v>1025</v>
      </c>
      <c r="B1065" s="2" t="s">
        <v>648</v>
      </c>
      <c r="C1065" s="2" t="s">
        <v>233</v>
      </c>
    </row>
    <row r="1066" spans="1:3">
      <c r="A1066" s="8">
        <v>1025</v>
      </c>
      <c r="B1066" s="2" t="s">
        <v>637</v>
      </c>
      <c r="C1066" s="2" t="s">
        <v>233</v>
      </c>
    </row>
    <row r="1067" spans="1:3">
      <c r="A1067" s="8">
        <v>1025</v>
      </c>
      <c r="B1067" s="2" t="s">
        <v>637</v>
      </c>
      <c r="C1067" s="2" t="s">
        <v>233</v>
      </c>
    </row>
    <row r="1068" spans="1:3">
      <c r="A1068" s="8">
        <v>1024</v>
      </c>
      <c r="B1068" s="2" t="s">
        <v>633</v>
      </c>
      <c r="C1068" s="2" t="s">
        <v>233</v>
      </c>
    </row>
    <row r="1069" spans="1:3">
      <c r="A1069" s="8">
        <v>1024</v>
      </c>
      <c r="B1069" s="2" t="s">
        <v>677</v>
      </c>
      <c r="C1069" s="2" t="s">
        <v>233</v>
      </c>
    </row>
    <row r="1070" spans="1:3">
      <c r="A1070" s="8">
        <v>1023</v>
      </c>
      <c r="B1070" s="2" t="s">
        <v>767</v>
      </c>
      <c r="C1070" s="2" t="s">
        <v>233</v>
      </c>
    </row>
    <row r="1071" spans="1:3">
      <c r="A1071" s="8">
        <v>1023</v>
      </c>
      <c r="B1071" s="2" t="s">
        <v>639</v>
      </c>
      <c r="C1071" s="2" t="s">
        <v>233</v>
      </c>
    </row>
    <row r="1072" spans="1:3">
      <c r="A1072" s="8">
        <v>1023</v>
      </c>
      <c r="B1072" s="2" t="s">
        <v>668</v>
      </c>
      <c r="C1072" s="2" t="s">
        <v>233</v>
      </c>
    </row>
    <row r="1073" spans="1:3">
      <c r="A1073" s="8">
        <v>1022</v>
      </c>
      <c r="B1073" s="2" t="s">
        <v>662</v>
      </c>
      <c r="C1073" s="2" t="s">
        <v>233</v>
      </c>
    </row>
    <row r="1074" spans="1:3">
      <c r="A1074" s="8">
        <v>1022</v>
      </c>
      <c r="B1074" s="2" t="s">
        <v>644</v>
      </c>
      <c r="C1074" s="2" t="s">
        <v>233</v>
      </c>
    </row>
    <row r="1075" spans="1:3">
      <c r="A1075" s="8">
        <v>1021</v>
      </c>
      <c r="B1075" s="2" t="s">
        <v>648</v>
      </c>
      <c r="C1075" s="2" t="s">
        <v>233</v>
      </c>
    </row>
    <row r="1076" spans="1:3">
      <c r="A1076" s="8">
        <v>1021</v>
      </c>
      <c r="B1076" s="2" t="s">
        <v>653</v>
      </c>
      <c r="C1076" s="2" t="s">
        <v>233</v>
      </c>
    </row>
    <row r="1077" spans="1:3">
      <c r="A1077" s="8">
        <v>1021</v>
      </c>
      <c r="B1077" s="2" t="s">
        <v>668</v>
      </c>
      <c r="C1077" s="2" t="s">
        <v>233</v>
      </c>
    </row>
    <row r="1078" spans="1:3">
      <c r="A1078" s="8">
        <v>1020</v>
      </c>
      <c r="B1078" s="2" t="s">
        <v>678</v>
      </c>
      <c r="C1078" s="2" t="s">
        <v>233</v>
      </c>
    </row>
    <row r="1079" spans="1:3">
      <c r="A1079" s="8">
        <v>1020</v>
      </c>
      <c r="B1079" s="2" t="s">
        <v>710</v>
      </c>
      <c r="C1079" s="2" t="s">
        <v>233</v>
      </c>
    </row>
    <row r="1080" spans="1:3">
      <c r="A1080" s="8">
        <v>1020</v>
      </c>
      <c r="B1080" s="2" t="s">
        <v>637</v>
      </c>
      <c r="C1080" s="2" t="s">
        <v>233</v>
      </c>
    </row>
    <row r="1081" spans="1:3">
      <c r="A1081" s="8">
        <v>1019</v>
      </c>
      <c r="B1081" s="2" t="s">
        <v>639</v>
      </c>
      <c r="C1081" s="2" t="s">
        <v>233</v>
      </c>
    </row>
    <row r="1082" spans="1:3">
      <c r="A1082" s="8">
        <v>1017</v>
      </c>
      <c r="B1082" s="2" t="s">
        <v>633</v>
      </c>
      <c r="C1082" s="2" t="s">
        <v>233</v>
      </c>
    </row>
    <row r="1083" spans="1:3">
      <c r="A1083" s="8">
        <v>1016</v>
      </c>
      <c r="B1083" s="2" t="s">
        <v>666</v>
      </c>
      <c r="C1083" s="2" t="s">
        <v>233</v>
      </c>
    </row>
    <row r="1084" spans="1:3">
      <c r="A1084" s="8">
        <v>1016</v>
      </c>
      <c r="B1084" s="2" t="s">
        <v>639</v>
      </c>
      <c r="C1084" s="2" t="s">
        <v>233</v>
      </c>
    </row>
    <row r="1085" spans="1:3">
      <c r="A1085" s="8">
        <v>1015</v>
      </c>
      <c r="B1085" s="2" t="s">
        <v>841</v>
      </c>
      <c r="C1085" s="2" t="s">
        <v>233</v>
      </c>
    </row>
    <row r="1086" spans="1:3">
      <c r="A1086" s="8">
        <v>1014</v>
      </c>
      <c r="B1086" s="2" t="s">
        <v>639</v>
      </c>
      <c r="C1086" s="2" t="s">
        <v>233</v>
      </c>
    </row>
    <row r="1087" spans="1:3">
      <c r="A1087" s="8">
        <v>1014</v>
      </c>
      <c r="B1087" s="2" t="s">
        <v>662</v>
      </c>
      <c r="C1087" s="2" t="s">
        <v>233</v>
      </c>
    </row>
    <row r="1088" spans="1:3">
      <c r="A1088" s="8">
        <v>1013</v>
      </c>
      <c r="B1088" s="2" t="s">
        <v>672</v>
      </c>
      <c r="C1088" s="2" t="s">
        <v>233</v>
      </c>
    </row>
    <row r="1089" spans="1:3">
      <c r="A1089" s="8">
        <v>1012</v>
      </c>
      <c r="B1089" s="2" t="s">
        <v>637</v>
      </c>
      <c r="C1089" s="2" t="s">
        <v>233</v>
      </c>
    </row>
    <row r="1090" spans="1:3">
      <c r="A1090" s="8">
        <v>1012</v>
      </c>
      <c r="B1090" s="2" t="s">
        <v>633</v>
      </c>
      <c r="C1090" s="2" t="s">
        <v>233</v>
      </c>
    </row>
    <row r="1091" spans="1:3">
      <c r="A1091" s="8">
        <v>1011</v>
      </c>
      <c r="B1091" s="2" t="s">
        <v>667</v>
      </c>
      <c r="C1091" s="2" t="s">
        <v>233</v>
      </c>
    </row>
    <row r="1092" spans="1:3">
      <c r="A1092" s="8">
        <v>1010</v>
      </c>
      <c r="B1092" s="2" t="s">
        <v>662</v>
      </c>
      <c r="C1092" s="2" t="s">
        <v>233</v>
      </c>
    </row>
    <row r="1093" spans="1:3">
      <c r="A1093" s="8">
        <v>1010</v>
      </c>
      <c r="B1093" s="2" t="s">
        <v>662</v>
      </c>
      <c r="C1093" s="2" t="s">
        <v>233</v>
      </c>
    </row>
    <row r="1094" spans="1:3">
      <c r="A1094" s="8">
        <v>1009</v>
      </c>
      <c r="B1094" s="2" t="s">
        <v>701</v>
      </c>
      <c r="C1094" s="2" t="s">
        <v>233</v>
      </c>
    </row>
    <row r="1095" spans="1:3">
      <c r="A1095" s="8">
        <v>1009</v>
      </c>
      <c r="B1095" s="2" t="s">
        <v>662</v>
      </c>
      <c r="C1095" s="2" t="s">
        <v>233</v>
      </c>
    </row>
    <row r="1096" spans="1:3">
      <c r="A1096" s="8">
        <v>1008</v>
      </c>
      <c r="B1096" s="2" t="s">
        <v>644</v>
      </c>
      <c r="C1096" s="2" t="s">
        <v>233</v>
      </c>
    </row>
    <row r="1097" spans="1:3">
      <c r="A1097" s="8">
        <v>1008</v>
      </c>
      <c r="B1097" s="2" t="s">
        <v>637</v>
      </c>
      <c r="C1097" s="2" t="s">
        <v>233</v>
      </c>
    </row>
    <row r="1098" spans="1:3">
      <c r="A1098" s="8">
        <v>1007</v>
      </c>
      <c r="B1098" s="2" t="s">
        <v>633</v>
      </c>
      <c r="C1098" s="2" t="s">
        <v>233</v>
      </c>
    </row>
    <row r="1099" spans="1:3">
      <c r="A1099" s="8">
        <v>1004</v>
      </c>
      <c r="B1099" s="2" t="s">
        <v>668</v>
      </c>
      <c r="C1099" s="2" t="s">
        <v>233</v>
      </c>
    </row>
    <row r="1100" spans="1:3">
      <c r="A1100" s="8">
        <v>1004</v>
      </c>
      <c r="B1100" s="2" t="s">
        <v>644</v>
      </c>
      <c r="C1100" s="2" t="s">
        <v>233</v>
      </c>
    </row>
    <row r="1101" spans="1:3">
      <c r="A1101" s="8">
        <v>1004</v>
      </c>
      <c r="B1101" s="2" t="s">
        <v>767</v>
      </c>
      <c r="C1101" s="2" t="s">
        <v>233</v>
      </c>
    </row>
    <row r="1102" spans="1:3">
      <c r="A1102" s="8">
        <v>1004</v>
      </c>
      <c r="B1102" s="2" t="s">
        <v>792</v>
      </c>
      <c r="C1102" s="2" t="s">
        <v>233</v>
      </c>
    </row>
    <row r="1103" spans="1:3">
      <c r="A1103" s="8">
        <v>1002</v>
      </c>
      <c r="B1103" s="2" t="s">
        <v>638</v>
      </c>
      <c r="C1103" s="2" t="s">
        <v>233</v>
      </c>
    </row>
  </sheetData>
  <conditionalFormatting sqref="A1:A1048576">
    <cfRule type="dataBar" priority="1">
      <dataBar>
        <cfvo type="min"/>
        <cfvo type="max"/>
        <color rgb="FF63C384"/>
      </dataBar>
      <extLst>
        <ext xmlns:x14="http://schemas.microsoft.com/office/spreadsheetml/2009/9/main" uri="{B025F937-C7B1-47D3-B67F-A62EFF666E3E}">
          <x14:id>{FEE00AB7-271C-40AF-8D2A-FDA2FDA309AB}</x14:id>
        </ext>
      </extLst>
    </cfRule>
  </conditionalFormatting>
  <hyperlinks>
    <hyperlink ref="B421" r:id="rId1" display="\\CTRL1\TAX2018\146892\2018\P\040\PC\SP\715e966d-86f7-4ecb-a2d8-c593c40e7685\" xr:uid="{7445A685-B43D-43E5-BBCB-A810FF311592}"/>
  </hyperlinks>
  <pageMargins left="0.25" right="0.25" top="0.75" bottom="0.75" header="0.3" footer="0.3"/>
  <pageSetup fitToHeight="10" orientation="landscape" r:id="rId2"/>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FEE00AB7-271C-40AF-8D2A-FDA2FDA309AB}">
            <x14:dataBar minLength="0" maxLength="100" border="1" negativeBarBorderColorSameAsPositive="0">
              <x14:cfvo type="autoMin"/>
              <x14:cfvo type="autoMax"/>
              <x14:borderColor rgb="FF63C384"/>
              <x14:negativeFillColor rgb="FFFF0000"/>
              <x14:negativeBorderColor rgb="FFFF0000"/>
              <x14:axisColor rgb="FF000000"/>
            </x14:dataBar>
          </x14:cfRule>
          <xm:sqref>A1:A1048576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B628"/>
    <pageSetUpPr fitToPage="1"/>
  </sheetPr>
  <dimension ref="A1:C14"/>
  <sheetViews>
    <sheetView zoomScaleNormal="100" workbookViewId="0"/>
  </sheetViews>
  <sheetFormatPr defaultColWidth="9.140625" defaultRowHeight="10.5"/>
  <cols>
    <col min="1" max="1" width="10" style="10" customWidth="1"/>
    <col min="2" max="3" width="35" style="10" customWidth="1"/>
    <col min="4" max="16384" width="9.140625" style="1"/>
  </cols>
  <sheetData>
    <row r="1" spans="1:3" s="21" customFormat="1">
      <c r="A1" s="21" t="s">
        <v>842</v>
      </c>
      <c r="B1" s="21" t="s">
        <v>176</v>
      </c>
      <c r="C1" s="21" t="s">
        <v>177</v>
      </c>
    </row>
    <row r="2" spans="1:3">
      <c r="A2" s="10">
        <v>21053254769</v>
      </c>
      <c r="B2" s="2" t="s">
        <v>631</v>
      </c>
      <c r="C2" s="2" t="s">
        <v>233</v>
      </c>
    </row>
    <row r="3" spans="1:3">
      <c r="A3" s="10">
        <v>15357861386</v>
      </c>
      <c r="B3" s="2" t="s">
        <v>811</v>
      </c>
      <c r="C3" s="2" t="s">
        <v>233</v>
      </c>
    </row>
    <row r="4" spans="1:3">
      <c r="A4" s="10">
        <v>15254297153</v>
      </c>
      <c r="B4" s="2" t="s">
        <v>628</v>
      </c>
      <c r="C4" s="2" t="s">
        <v>233</v>
      </c>
    </row>
    <row r="5" spans="1:3">
      <c r="A5" s="10">
        <v>15043631720</v>
      </c>
      <c r="B5" s="2" t="s">
        <v>630</v>
      </c>
      <c r="C5" s="2" t="s">
        <v>233</v>
      </c>
    </row>
    <row r="6" spans="1:3">
      <c r="A6" s="10">
        <v>14307958195</v>
      </c>
      <c r="B6" s="2" t="s">
        <v>632</v>
      </c>
      <c r="C6" s="2" t="s">
        <v>233</v>
      </c>
    </row>
    <row r="7" spans="1:3">
      <c r="A7" s="10">
        <v>13063030851</v>
      </c>
      <c r="B7" s="2" t="s">
        <v>629</v>
      </c>
      <c r="C7" s="2" t="s">
        <v>233</v>
      </c>
    </row>
    <row r="8" spans="1:3">
      <c r="A8" s="10">
        <v>12690388374</v>
      </c>
      <c r="B8" s="2" t="s">
        <v>639</v>
      </c>
      <c r="C8" s="2" t="s">
        <v>233</v>
      </c>
    </row>
    <row r="9" spans="1:3">
      <c r="A9" s="10">
        <v>12670013565</v>
      </c>
      <c r="B9" s="2" t="s">
        <v>636</v>
      </c>
      <c r="C9" s="2" t="s">
        <v>233</v>
      </c>
    </row>
    <row r="10" spans="1:3">
      <c r="A10" s="10">
        <v>11711736329</v>
      </c>
      <c r="B10" s="2" t="s">
        <v>643</v>
      </c>
      <c r="C10" s="2" t="s">
        <v>233</v>
      </c>
    </row>
    <row r="11" spans="1:3">
      <c r="A11" s="10">
        <v>11686521326</v>
      </c>
      <c r="B11" s="2" t="s">
        <v>641</v>
      </c>
      <c r="C11" s="2" t="s">
        <v>233</v>
      </c>
    </row>
    <row r="12" spans="1:3">
      <c r="A12" s="10">
        <v>11383263381</v>
      </c>
      <c r="B12" s="2" t="s">
        <v>644</v>
      </c>
      <c r="C12" s="2" t="s">
        <v>233</v>
      </c>
    </row>
    <row r="13" spans="1:3">
      <c r="A13" s="10">
        <v>10977121776</v>
      </c>
      <c r="B13" s="2" t="s">
        <v>645</v>
      </c>
      <c r="C13" s="2" t="s">
        <v>233</v>
      </c>
    </row>
    <row r="14" spans="1:3">
      <c r="A14" s="10">
        <v>10774329820</v>
      </c>
      <c r="B14" s="2" t="s">
        <v>642</v>
      </c>
      <c r="C14" s="2" t="s">
        <v>233</v>
      </c>
    </row>
  </sheetData>
  <conditionalFormatting sqref="A1:A1048576">
    <cfRule type="dataBar" priority="1">
      <dataBar>
        <cfvo type="min"/>
        <cfvo type="max"/>
        <color rgb="FF638EC6"/>
      </dataBar>
      <extLst>
        <ext xmlns:x14="http://schemas.microsoft.com/office/spreadsheetml/2009/9/main" uri="{B025F937-C7B1-47D3-B67F-A62EFF666E3E}">
          <x14:id>{2A070E0B-455E-410E-A459-859E2F4B18B1}</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2A070E0B-455E-410E-A459-859E2F4B18B1}">
            <x14:dataBar minLength="0" maxLength="100" border="1" negativeBarBorderColorSameAsPositive="0">
              <x14:cfvo type="autoMin"/>
              <x14:cfvo type="autoMax"/>
              <x14:borderColor rgb="FF638EC6"/>
              <x14:negativeFillColor rgb="FFFF0000"/>
              <x14:negativeBorderColor rgb="FFFF0000"/>
              <x14:axisColor rgb="FF000000"/>
            </x14:dataBar>
          </x14:cfRule>
          <xm:sqref>A1:A1048576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B628"/>
    <pageSetUpPr fitToPage="1"/>
  </sheetPr>
  <dimension ref="A1:F2"/>
  <sheetViews>
    <sheetView workbookViewId="0"/>
  </sheetViews>
  <sheetFormatPr defaultColWidth="9.140625" defaultRowHeight="10.5"/>
  <cols>
    <col min="1" max="1" width="7" style="10" customWidth="1"/>
    <col min="2" max="2" width="44.7109375" style="2" customWidth="1"/>
    <col min="3" max="3" width="19" style="2" customWidth="1"/>
    <col min="4" max="4" width="11.85546875" style="2" bestFit="1" customWidth="1"/>
    <col min="5" max="5" width="7" style="2" bestFit="1" customWidth="1"/>
    <col min="6" max="6" width="5.7109375" style="2" bestFit="1" customWidth="1"/>
    <col min="7" max="16384" width="9.140625" style="1"/>
  </cols>
  <sheetData>
    <row r="1" spans="1:6" s="6" customFormat="1">
      <c r="A1" s="13" t="s">
        <v>144</v>
      </c>
      <c r="B1" s="6" t="s">
        <v>142</v>
      </c>
      <c r="C1" s="6" t="s">
        <v>177</v>
      </c>
      <c r="D1" s="21" t="s">
        <v>178</v>
      </c>
      <c r="E1" s="21" t="s">
        <v>175</v>
      </c>
      <c r="F1" s="21" t="s">
        <v>843</v>
      </c>
    </row>
    <row r="2" spans="1:6">
      <c r="A2" s="10">
        <v>1</v>
      </c>
      <c r="B2" s="2" t="s">
        <v>11</v>
      </c>
    </row>
  </sheetData>
  <conditionalFormatting sqref="A1:A1048576">
    <cfRule type="dataBar" priority="1">
      <dataBar>
        <cfvo type="min"/>
        <cfvo type="max"/>
        <color rgb="FF638EC6"/>
      </dataBar>
      <extLst>
        <ext xmlns:x14="http://schemas.microsoft.com/office/spreadsheetml/2009/9/main" uri="{B025F937-C7B1-47D3-B67F-A62EFF666E3E}">
          <x14:id>{FC3C79E1-0275-4E03-AB3A-55EB9DCEE6AD}</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FC3C79E1-0275-4E03-AB3A-55EB9DCEE6AD}">
            <x14:dataBar minLength="0" maxLength="100" border="1" negativeBarBorderColorSameAsPositive="0">
              <x14:cfvo type="autoMin"/>
              <x14:cfvo type="autoMax"/>
              <x14:borderColor rgb="FF638EC6"/>
              <x14:negativeFillColor rgb="FFFF0000"/>
              <x14:negativeBorderColor rgb="FFFF0000"/>
              <x14:axisColor rgb="FF000000"/>
            </x14:dataBar>
          </x14:cfRule>
          <xm:sqref>A1:A1048576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B628"/>
    <pageSetUpPr fitToPage="1"/>
  </sheetPr>
  <dimension ref="A1:G2"/>
  <sheetViews>
    <sheetView workbookViewId="0"/>
  </sheetViews>
  <sheetFormatPr defaultColWidth="8.42578125" defaultRowHeight="10.5"/>
  <cols>
    <col min="1" max="1" width="9.28515625" style="8" customWidth="1"/>
    <col min="2" max="2" width="71.5703125" style="2" customWidth="1"/>
    <col min="3" max="4" width="17" style="2" customWidth="1"/>
    <col min="5" max="5" width="7" style="2" bestFit="1" customWidth="1"/>
    <col min="6" max="7" width="8.42578125" style="2"/>
    <col min="8" max="16384" width="8.42578125" style="12"/>
  </cols>
  <sheetData>
    <row r="1" spans="1:6" s="6" customFormat="1">
      <c r="A1" s="23" t="s">
        <v>844</v>
      </c>
      <c r="B1" s="6" t="s">
        <v>176</v>
      </c>
      <c r="C1" s="6" t="s">
        <v>177</v>
      </c>
      <c r="D1" s="21" t="s">
        <v>178</v>
      </c>
      <c r="E1" s="21" t="s">
        <v>175</v>
      </c>
      <c r="F1" s="21" t="s">
        <v>843</v>
      </c>
    </row>
    <row r="2" spans="1:6">
      <c r="A2" s="8">
        <v>1</v>
      </c>
      <c r="B2" s="2" t="s">
        <v>11</v>
      </c>
    </row>
  </sheetData>
  <conditionalFormatting sqref="A1:A1048576">
    <cfRule type="dataBar" priority="1">
      <dataBar>
        <cfvo type="min"/>
        <cfvo type="max"/>
        <color rgb="FF008AEF"/>
      </dataBar>
      <extLst>
        <ext xmlns:x14="http://schemas.microsoft.com/office/spreadsheetml/2009/9/main" uri="{B025F937-C7B1-47D3-B67F-A62EFF666E3E}">
          <x14:id>{D94171AF-7F8C-4247-A27A-1F89714575FB}</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D94171AF-7F8C-4247-A27A-1F89714575FB}">
            <x14:dataBar minLength="0" maxLength="100" border="1" negativeBarBorderColorSameAsPositive="0">
              <x14:cfvo type="autoMin"/>
              <x14:cfvo type="autoMax"/>
              <x14:borderColor rgb="FF008AEF"/>
              <x14:negativeFillColor rgb="FFFF0000"/>
              <x14:negativeBorderColor rgb="FFFF0000"/>
              <x14:axisColor rgb="FF000000"/>
            </x14:dataBar>
          </x14:cfRule>
          <xm:sqref>A1:A1048576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B628"/>
    <pageSetUpPr fitToPage="1"/>
  </sheetPr>
  <dimension ref="A1:Y2"/>
  <sheetViews>
    <sheetView workbookViewId="0"/>
  </sheetViews>
  <sheetFormatPr defaultColWidth="8.28515625" defaultRowHeight="10.5"/>
  <cols>
    <col min="1" max="1" width="8" style="8" customWidth="1"/>
    <col min="2" max="2" width="84.85546875" style="2" customWidth="1"/>
    <col min="3" max="4" width="18.140625" style="2" customWidth="1"/>
    <col min="5" max="5" width="12.28515625" style="2" customWidth="1"/>
    <col min="6" max="6" width="12" style="2" customWidth="1"/>
    <col min="7" max="22" width="8.28515625" style="2"/>
    <col min="23" max="23" width="13.28515625" style="2" customWidth="1"/>
    <col min="24" max="24" width="6.28515625" style="2" customWidth="1"/>
    <col min="25" max="25" width="8.28515625" style="2"/>
    <col min="26" max="16384" width="8.28515625" style="1"/>
  </cols>
  <sheetData>
    <row r="1" spans="1:6" s="6" customFormat="1">
      <c r="A1" s="23" t="s">
        <v>845</v>
      </c>
      <c r="B1" s="6" t="s">
        <v>176</v>
      </c>
      <c r="C1" s="6" t="s">
        <v>177</v>
      </c>
      <c r="D1" s="21" t="s">
        <v>178</v>
      </c>
      <c r="E1" s="21" t="s">
        <v>175</v>
      </c>
      <c r="F1" s="21" t="s">
        <v>843</v>
      </c>
    </row>
    <row r="2" spans="1:6">
      <c r="A2" s="8">
        <v>1</v>
      </c>
      <c r="B2" s="2" t="s">
        <v>11</v>
      </c>
    </row>
  </sheetData>
  <conditionalFormatting sqref="A1:A1048576">
    <cfRule type="dataBar" priority="1">
      <dataBar>
        <cfvo type="min"/>
        <cfvo type="max"/>
        <color rgb="FF008AEF"/>
      </dataBar>
      <extLst>
        <ext xmlns:x14="http://schemas.microsoft.com/office/spreadsheetml/2009/9/main" uri="{B025F937-C7B1-47D3-B67F-A62EFF666E3E}">
          <x14:id>{5D9EA94C-14F7-4F8C-A40C-8D236A205C5F}</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5D9EA94C-14F7-4F8C-A40C-8D236A205C5F}">
            <x14:dataBar minLength="0" maxLength="100" border="1" negativeBarBorderColorSameAsPositive="0">
              <x14:cfvo type="autoMin"/>
              <x14:cfvo type="autoMax"/>
              <x14:borderColor rgb="FF008AEF"/>
              <x14:negativeFillColor rgb="FFFF0000"/>
              <x14:negativeBorderColor rgb="FFFF0000"/>
              <x14:axisColor rgb="FF000000"/>
            </x14:dataBar>
          </x14:cfRule>
          <xm:sqref>A1:A1048576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B628"/>
    <pageSetUpPr fitToPage="1"/>
  </sheetPr>
  <dimension ref="A1:S5"/>
  <sheetViews>
    <sheetView workbookViewId="0"/>
  </sheetViews>
  <sheetFormatPr defaultColWidth="9.140625" defaultRowHeight="10.5"/>
  <cols>
    <col min="1" max="1" width="22.42578125" style="61" bestFit="1" customWidth="1"/>
    <col min="2" max="2" width="3.5703125" style="10" bestFit="1" customWidth="1"/>
    <col min="3" max="3" width="12.7109375" style="61" bestFit="1" customWidth="1"/>
    <col min="4" max="4" width="5.5703125" style="2" bestFit="1" customWidth="1"/>
    <col min="5" max="5" width="9.5703125" style="2" bestFit="1" customWidth="1"/>
    <col min="6" max="6" width="11.85546875" style="2" bestFit="1" customWidth="1"/>
    <col min="7" max="7" width="7" style="2" bestFit="1" customWidth="1"/>
    <col min="8" max="8" width="5.7109375" style="2" bestFit="1" customWidth="1"/>
    <col min="9" max="9" width="7.140625" style="2" bestFit="1" customWidth="1"/>
    <col min="10" max="10" width="8.42578125" style="2" bestFit="1" customWidth="1"/>
    <col min="11" max="11" width="8.5703125" style="8" bestFit="1" customWidth="1"/>
    <col min="12" max="12" width="3" style="1" customWidth="1"/>
    <col min="13" max="13" width="35.7109375" style="1" customWidth="1"/>
    <col min="14" max="14" width="9.28515625" style="1" customWidth="1"/>
    <col min="15" max="16" width="9.28515625" style="72" customWidth="1"/>
    <col min="17" max="17" width="21.5703125" style="100" bestFit="1" customWidth="1"/>
    <col min="18" max="18" width="5" style="1" customWidth="1"/>
    <col min="19" max="19" width="9.140625" style="14"/>
    <col min="20" max="16384" width="9.140625" style="1"/>
  </cols>
  <sheetData>
    <row r="1" spans="1:19" s="6" customFormat="1">
      <c r="A1" s="21" t="s">
        <v>846</v>
      </c>
      <c r="B1" s="21" t="s">
        <v>144</v>
      </c>
      <c r="C1" s="21" t="s">
        <v>847</v>
      </c>
      <c r="D1" s="21" t="s">
        <v>848</v>
      </c>
      <c r="E1" s="21" t="s">
        <v>849</v>
      </c>
      <c r="F1" s="21" t="s">
        <v>178</v>
      </c>
      <c r="G1" s="21" t="s">
        <v>175</v>
      </c>
      <c r="H1" s="21" t="s">
        <v>843</v>
      </c>
      <c r="I1" s="21" t="s">
        <v>850</v>
      </c>
      <c r="J1" s="21" t="s">
        <v>851</v>
      </c>
      <c r="K1" s="67" t="s">
        <v>852</v>
      </c>
      <c r="O1" s="97"/>
      <c r="P1" s="97"/>
      <c r="Q1" s="98"/>
      <c r="S1" s="13"/>
    </row>
    <row r="2" spans="1:19" ht="11.25">
      <c r="M2" s="16" t="s">
        <v>853</v>
      </c>
      <c r="N2" s="1" t="s">
        <v>26</v>
      </c>
      <c r="O2" s="72" t="s">
        <v>6</v>
      </c>
      <c r="P2" s="72" t="s">
        <v>854</v>
      </c>
      <c r="Q2" s="99" t="s">
        <v>855</v>
      </c>
      <c r="R2" s="101" t="s">
        <v>856</v>
      </c>
      <c r="S2" s="104">
        <f>SUM(Q:Q)</f>
        <v>0</v>
      </c>
    </row>
    <row r="3" spans="1:19">
      <c r="O3" s="1"/>
      <c r="P3" s="1"/>
      <c r="Q3" s="100" t="str">
        <f>IF(ISNUMBER(O3),O3-P3,"")</f>
        <v/>
      </c>
    </row>
    <row r="4" spans="1:19">
      <c r="O4" s="1"/>
      <c r="P4" s="1"/>
    </row>
    <row r="5" spans="1:19">
      <c r="O5" s="1"/>
      <c r="P5" s="1"/>
    </row>
  </sheetData>
  <conditionalFormatting sqref="B1">
    <cfRule type="dataBar" priority="13">
      <dataBar>
        <cfvo type="min"/>
        <cfvo type="max"/>
        <color rgb="FF638EC6"/>
      </dataBar>
      <extLst>
        <ext xmlns:x14="http://schemas.microsoft.com/office/spreadsheetml/2009/9/main" uri="{B025F937-C7B1-47D3-B67F-A62EFF666E3E}">
          <x14:id>{EFC2D3E5-90F2-478D-B37F-3CB9923B4FB8}</x14:id>
        </ext>
      </extLst>
    </cfRule>
  </conditionalFormatting>
  <conditionalFormatting sqref="B2:B3 B5:B1048576">
    <cfRule type="dataBar" priority="99">
      <dataBar>
        <cfvo type="min"/>
        <cfvo type="max"/>
        <color rgb="FF638EC6"/>
      </dataBar>
      <extLst>
        <ext xmlns:x14="http://schemas.microsoft.com/office/spreadsheetml/2009/9/main" uri="{B025F937-C7B1-47D3-B67F-A62EFF666E3E}">
          <x14:id>{FD4A3B0E-A171-439A-82F5-AF65DDE94DB5}</x14:id>
        </ext>
      </extLst>
    </cfRule>
  </conditionalFormatting>
  <conditionalFormatting sqref="Q1:Q1048576">
    <cfRule type="dataBar" priority="6">
      <dataBar>
        <cfvo type="min"/>
        <cfvo type="max"/>
        <color rgb="FF638EC6"/>
      </dataBar>
      <extLst>
        <ext xmlns:x14="http://schemas.microsoft.com/office/spreadsheetml/2009/9/main" uri="{B025F937-C7B1-47D3-B67F-A62EFF666E3E}">
          <x14:id>{950CD926-DAE3-4CAC-BD73-6132A6BED0D6}</x14:id>
        </ext>
      </extLst>
    </cfRule>
  </conditionalFormatting>
  <conditionalFormatting pivot="1">
    <cfRule type="dataBar" priority="5">
      <dataBar>
        <cfvo type="min"/>
        <cfvo type="max"/>
        <color rgb="FF63C384"/>
      </dataBar>
      <extLst>
        <ext xmlns:x14="http://schemas.microsoft.com/office/spreadsheetml/2009/9/main" uri="{B025F937-C7B1-47D3-B67F-A62EFF666E3E}">
          <x14:id>{DD349E50-B4C3-4689-8347-B5787FF91ACD}</x14:id>
        </ext>
      </extLst>
    </cfRule>
  </conditionalFormatting>
  <conditionalFormatting pivot="1">
    <cfRule type="dataBar" priority="4">
      <dataBar>
        <cfvo type="min"/>
        <cfvo type="max"/>
        <color rgb="FF638EC6"/>
      </dataBar>
      <extLst>
        <ext xmlns:x14="http://schemas.microsoft.com/office/spreadsheetml/2009/9/main" uri="{B025F937-C7B1-47D3-B67F-A62EFF666E3E}">
          <x14:id>{6BBE7555-D0EB-4801-8C3E-89D407E8179E}</x14:id>
        </ext>
      </extLst>
    </cfRule>
  </conditionalFormatting>
  <conditionalFormatting pivot="1">
    <cfRule type="dataBar" priority="3">
      <dataBar>
        <cfvo type="min"/>
        <cfvo type="max"/>
        <color rgb="FF638EC6"/>
      </dataBar>
      <extLst>
        <ext xmlns:x14="http://schemas.microsoft.com/office/spreadsheetml/2009/9/main" uri="{B025F937-C7B1-47D3-B67F-A62EFF666E3E}">
          <x14:id>{86E9CB86-875C-4B7A-BEBC-AFFA41D86917}</x14:id>
        </ext>
      </extLst>
    </cfRule>
  </conditionalFormatting>
  <conditionalFormatting sqref="S2">
    <cfRule type="dataBar" priority="2">
      <dataBar>
        <cfvo type="min"/>
        <cfvo type="max"/>
        <color rgb="FF638EC6"/>
      </dataBar>
      <extLst>
        <ext xmlns:x14="http://schemas.microsoft.com/office/spreadsheetml/2009/9/main" uri="{B025F937-C7B1-47D3-B67F-A62EFF666E3E}">
          <x14:id>{0E792ACB-D724-46D9-857D-BB74696A81A8}</x14:id>
        </ext>
      </extLst>
    </cfRule>
  </conditionalFormatting>
  <conditionalFormatting sqref="B4">
    <cfRule type="dataBar" priority="1">
      <dataBar>
        <cfvo type="min"/>
        <cfvo type="max"/>
        <color rgb="FF638EC6"/>
      </dataBar>
      <extLst>
        <ext xmlns:x14="http://schemas.microsoft.com/office/spreadsheetml/2009/9/main" uri="{B025F937-C7B1-47D3-B67F-A62EFF666E3E}">
          <x14:id>{636EBC7C-E479-40B2-9856-362D23E491C5}</x14:id>
        </ext>
      </extLst>
    </cfRule>
  </conditionalFormatting>
  <pageMargins left="0.25" right="0.25" top="0.75" bottom="0.75" header="0.3" footer="0.3"/>
  <pageSetup scale="59" fitToHeight="10" orientation="landscape" r:id="rId2"/>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EFC2D3E5-90F2-478D-B37F-3CB9923B4FB8}">
            <x14:dataBar minLength="0" maxLength="100" border="1" negativeBarBorderColorSameAsPositive="0">
              <x14:cfvo type="autoMin"/>
              <x14:cfvo type="autoMax"/>
              <x14:borderColor rgb="FF638EC6"/>
              <x14:negativeFillColor rgb="FFFF0000"/>
              <x14:negativeBorderColor rgb="FFFF0000"/>
              <x14:axisColor rgb="FF000000"/>
            </x14:dataBar>
          </x14:cfRule>
          <xm:sqref>B1</xm:sqref>
        </x14:conditionalFormatting>
        <x14:conditionalFormatting xmlns:xm="http://schemas.microsoft.com/office/excel/2006/main">
          <x14:cfRule type="dataBar" id="{FD4A3B0E-A171-439A-82F5-AF65DDE94DB5}">
            <x14:dataBar minLength="0" maxLength="100" border="1" negativeBarBorderColorSameAsPositive="0">
              <x14:cfvo type="autoMin"/>
              <x14:cfvo type="autoMax"/>
              <x14:borderColor rgb="FF638EC6"/>
              <x14:negativeFillColor rgb="FFFF0000"/>
              <x14:negativeBorderColor rgb="FFFF0000"/>
              <x14:axisColor rgb="FF000000"/>
            </x14:dataBar>
          </x14:cfRule>
          <xm:sqref>B2:B3 B5:B1048576</xm:sqref>
        </x14:conditionalFormatting>
        <x14:conditionalFormatting xmlns:xm="http://schemas.microsoft.com/office/excel/2006/main">
          <x14:cfRule type="dataBar" id="{950CD926-DAE3-4CAC-BD73-6132A6BED0D6}">
            <x14:dataBar minLength="0" maxLength="100" border="1" negativeBarBorderColorSameAsPositive="0">
              <x14:cfvo type="autoMin"/>
              <x14:cfvo type="autoMax"/>
              <x14:borderColor rgb="FF638EC6"/>
              <x14:negativeFillColor rgb="FFFF0000"/>
              <x14:negativeBorderColor rgb="FFFF0000"/>
              <x14:axisColor rgb="FF000000"/>
            </x14:dataBar>
          </x14:cfRule>
          <xm:sqref>Q1:Q1048576</xm:sqref>
        </x14:conditionalFormatting>
        <x14:conditionalFormatting xmlns:xm="http://schemas.microsoft.com/office/excel/2006/main" pivot="1">
          <x14:cfRule type="dataBar" id="{DD349E50-B4C3-4689-8347-B5787FF91ACD}">
            <x14:dataBar minLength="0" maxLength="100" border="1" negativeBarBorderColorSameAsPositive="0">
              <x14:cfvo type="autoMin"/>
              <x14:cfvo type="autoMax"/>
              <x14:borderColor rgb="FF63C384"/>
              <x14:negativeFillColor rgb="FFFF0000"/>
              <x14:negativeBorderColor rgb="FFFF0000"/>
              <x14:axisColor rgb="FF000000"/>
            </x14:dataBar>
          </x14:cfRule>
        </x14:conditionalFormatting>
        <x14:conditionalFormatting xmlns:xm="http://schemas.microsoft.com/office/excel/2006/main" pivot="1">
          <x14:cfRule type="dataBar" id="{6BBE7555-D0EB-4801-8C3E-89D407E8179E}">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86E9CB86-875C-4B7A-BEBC-AFFA41D86917}">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x14:cfRule type="dataBar" id="{0E792ACB-D724-46D9-857D-BB74696A81A8}">
            <x14:dataBar minLength="0" maxLength="100" border="1" negativeBarBorderColorSameAsPositive="0">
              <x14:cfvo type="autoMin"/>
              <x14:cfvo type="autoMax"/>
              <x14:borderColor rgb="FF638EC6"/>
              <x14:negativeFillColor rgb="FFFF0000"/>
              <x14:negativeBorderColor rgb="FFFF0000"/>
              <x14:axisColor rgb="FF000000"/>
            </x14:dataBar>
          </x14:cfRule>
          <xm:sqref>S2</xm:sqref>
        </x14:conditionalFormatting>
        <x14:conditionalFormatting xmlns:xm="http://schemas.microsoft.com/office/excel/2006/main">
          <x14:cfRule type="dataBar" id="{636EBC7C-E479-40B2-9856-362D23E491C5}">
            <x14:dataBar minLength="0" maxLength="100" border="1" negativeBarBorderColorSameAsPositive="0">
              <x14:cfvo type="autoMin"/>
              <x14:cfvo type="autoMax"/>
              <x14:borderColor rgb="FF638EC6"/>
              <x14:negativeFillColor rgb="FFFF0000"/>
              <x14:negativeBorderColor rgb="FFFF0000"/>
              <x14:axisColor rgb="FF000000"/>
            </x14:dataBar>
          </x14:cfRule>
          <xm:sqref>B4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B628"/>
    <pageSetUpPr fitToPage="1"/>
  </sheetPr>
  <dimension ref="A1:D1"/>
  <sheetViews>
    <sheetView workbookViewId="0"/>
  </sheetViews>
  <sheetFormatPr defaultColWidth="9.140625" defaultRowHeight="10.5"/>
  <cols>
    <col min="1" max="1" width="8.28515625" style="10" customWidth="1"/>
    <col min="2" max="2" width="16.140625" style="2" customWidth="1"/>
    <col min="3" max="3" width="16.140625" style="8" customWidth="1"/>
    <col min="4" max="4" width="9.42578125" style="2" customWidth="1"/>
    <col min="5" max="16384" width="9.140625" style="1"/>
  </cols>
  <sheetData>
    <row r="1" spans="1:4" s="6" customFormat="1">
      <c r="A1" s="13" t="s">
        <v>842</v>
      </c>
      <c r="B1" s="6" t="s">
        <v>857</v>
      </c>
      <c r="C1" s="23" t="s">
        <v>858</v>
      </c>
      <c r="D1" s="6" t="s">
        <v>859</v>
      </c>
    </row>
  </sheetData>
  <conditionalFormatting sqref="A1:A1048576">
    <cfRule type="dataBar" priority="2">
      <dataBar>
        <cfvo type="min"/>
        <cfvo type="max"/>
        <color rgb="FF638EC6"/>
      </dataBar>
      <extLst>
        <ext xmlns:x14="http://schemas.microsoft.com/office/spreadsheetml/2009/9/main" uri="{B025F937-C7B1-47D3-B67F-A62EFF666E3E}">
          <x14:id>{721B501E-5D58-4168-9542-E6E3F46FDFF0}</x14:id>
        </ext>
      </extLst>
    </cfRule>
  </conditionalFormatting>
  <conditionalFormatting sqref="C1:C1048576">
    <cfRule type="dataBar" priority="1">
      <dataBar>
        <cfvo type="min"/>
        <cfvo type="max"/>
        <color rgb="FF008AEF"/>
      </dataBar>
      <extLst>
        <ext xmlns:x14="http://schemas.microsoft.com/office/spreadsheetml/2009/9/main" uri="{B025F937-C7B1-47D3-B67F-A62EFF666E3E}">
          <x14:id>{1BC5B333-78FA-4D35-94E8-E020FB5F9FE6}</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721B501E-5D58-4168-9542-E6E3F46FDFF0}">
            <x14:dataBar minLength="0" maxLength="100" border="1" negativeBarBorderColorSameAsPositive="0">
              <x14:cfvo type="autoMin"/>
              <x14:cfvo type="autoMax"/>
              <x14:borderColor rgb="FF638EC6"/>
              <x14:negativeFillColor rgb="FFFF0000"/>
              <x14:negativeBorderColor rgb="FFFF0000"/>
              <x14:axisColor rgb="FF000000"/>
            </x14:dataBar>
          </x14:cfRule>
          <xm:sqref>A1:A1048576</xm:sqref>
        </x14:conditionalFormatting>
        <x14:conditionalFormatting xmlns:xm="http://schemas.microsoft.com/office/excel/2006/main">
          <x14:cfRule type="dataBar" id="{1BC5B333-78FA-4D35-94E8-E020FB5F9FE6}">
            <x14:dataBar minLength="0" maxLength="100" border="1" negativeBarBorderColorSameAsPositive="0">
              <x14:cfvo type="autoMin"/>
              <x14:cfvo type="autoMax"/>
              <x14:borderColor rgb="FF008AEF"/>
              <x14:negativeFillColor rgb="FFFF0000"/>
              <x14:negativeBorderColor rgb="FFFF0000"/>
              <x14:axisColor rgb="FF000000"/>
            </x14:dataBar>
          </x14:cfRule>
          <xm:sqref>C1:C1048576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C55"/>
  <sheetViews>
    <sheetView zoomScaleNormal="100" workbookViewId="0"/>
  </sheetViews>
  <sheetFormatPr defaultColWidth="9.140625" defaultRowHeight="10.5"/>
  <cols>
    <col min="1" max="1" width="18.28515625" style="2" bestFit="1" customWidth="1"/>
    <col min="2" max="2" width="9.28515625" style="2" customWidth="1"/>
    <col min="3" max="3" width="4" style="15" customWidth="1"/>
    <col min="4" max="16384" width="9.140625" style="1"/>
  </cols>
  <sheetData>
    <row r="1" spans="1:2" s="21" customFormat="1" ht="10.9" thickBot="1">
      <c r="A1" s="21" t="s">
        <v>93</v>
      </c>
      <c r="B1" s="21" t="s">
        <v>94</v>
      </c>
    </row>
    <row r="2" spans="1:2">
      <c r="A2" s="35" t="s">
        <v>860</v>
      </c>
      <c r="B2" s="27"/>
    </row>
    <row r="3" spans="1:2">
      <c r="A3" s="24" t="s">
        <v>861</v>
      </c>
      <c r="B3" s="68">
        <v>16976695380</v>
      </c>
    </row>
    <row r="4" spans="1:2">
      <c r="A4" s="24" t="s">
        <v>862</v>
      </c>
      <c r="B4" s="68">
        <v>190931304018</v>
      </c>
    </row>
    <row r="5" spans="1:2">
      <c r="A5" s="24" t="s">
        <v>863</v>
      </c>
      <c r="B5" s="68">
        <v>1098554079249</v>
      </c>
    </row>
    <row r="6" spans="1:2">
      <c r="A6" s="24" t="s">
        <v>864</v>
      </c>
      <c r="B6" s="68">
        <v>7359158550163</v>
      </c>
    </row>
    <row r="7" spans="1:2">
      <c r="A7" s="24" t="s">
        <v>865</v>
      </c>
      <c r="B7" s="68">
        <v>276911190996</v>
      </c>
    </row>
    <row r="8" spans="1:2">
      <c r="A8" s="34" t="s">
        <v>866</v>
      </c>
      <c r="B8" s="28"/>
    </row>
    <row r="9" spans="1:2">
      <c r="A9" s="24" t="s">
        <v>861</v>
      </c>
      <c r="B9" s="17">
        <v>23347</v>
      </c>
    </row>
    <row r="10" spans="1:2">
      <c r="A10" s="24" t="s">
        <v>862</v>
      </c>
      <c r="B10" s="17">
        <v>357823</v>
      </c>
    </row>
    <row r="11" spans="1:2">
      <c r="A11" s="24" t="s">
        <v>863</v>
      </c>
      <c r="B11" s="17">
        <v>2454874</v>
      </c>
    </row>
    <row r="12" spans="1:2">
      <c r="A12" s="24" t="s">
        <v>864</v>
      </c>
      <c r="B12" s="17">
        <v>16856464</v>
      </c>
    </row>
    <row r="13" spans="1:2">
      <c r="A13" s="24" t="s">
        <v>865</v>
      </c>
      <c r="B13" s="17">
        <v>1296538</v>
      </c>
    </row>
    <row r="14" spans="1:2">
      <c r="A14" s="34" t="s">
        <v>867</v>
      </c>
      <c r="B14" s="28"/>
    </row>
    <row r="15" spans="1:2">
      <c r="A15" s="24" t="s">
        <v>861</v>
      </c>
      <c r="B15" s="17">
        <v>15514</v>
      </c>
    </row>
    <row r="16" spans="1:2">
      <c r="A16" s="24" t="s">
        <v>862</v>
      </c>
      <c r="B16" s="17">
        <v>69820</v>
      </c>
    </row>
    <row r="17" spans="1:2">
      <c r="A17" s="24" t="s">
        <v>863</v>
      </c>
      <c r="B17" s="17">
        <v>358125</v>
      </c>
    </row>
    <row r="18" spans="1:2">
      <c r="A18" s="24" t="s">
        <v>864</v>
      </c>
      <c r="B18" s="17">
        <v>1640345</v>
      </c>
    </row>
    <row r="19" spans="1:2" ht="10.9" thickBot="1">
      <c r="A19" s="25" t="s">
        <v>865</v>
      </c>
      <c r="B19" s="38">
        <v>0</v>
      </c>
    </row>
    <row r="20" spans="1:2">
      <c r="A20" s="35" t="s">
        <v>868</v>
      </c>
      <c r="B20" s="27"/>
    </row>
    <row r="21" spans="1:2">
      <c r="A21" s="24" t="s">
        <v>861</v>
      </c>
      <c r="B21" s="68">
        <v>110703513221</v>
      </c>
    </row>
    <row r="22" spans="1:2">
      <c r="A22" s="24" t="s">
        <v>862</v>
      </c>
      <c r="B22" s="68">
        <v>749440293614</v>
      </c>
    </row>
    <row r="23" spans="1:2">
      <c r="A23" s="24" t="s">
        <v>863</v>
      </c>
      <c r="B23" s="68">
        <v>2314794945231</v>
      </c>
    </row>
    <row r="24" spans="1:2">
      <c r="A24" s="24" t="s">
        <v>864</v>
      </c>
      <c r="B24" s="68">
        <v>7636068590026</v>
      </c>
    </row>
    <row r="25" spans="1:2">
      <c r="A25" s="24" t="s">
        <v>865</v>
      </c>
      <c r="B25" s="106">
        <v>1151133</v>
      </c>
    </row>
    <row r="26" spans="1:2">
      <c r="A26" s="34" t="s">
        <v>869</v>
      </c>
      <c r="B26" s="28"/>
    </row>
    <row r="27" spans="1:2">
      <c r="A27" s="24" t="s">
        <v>861</v>
      </c>
      <c r="B27" s="17">
        <v>116687</v>
      </c>
    </row>
    <row r="28" spans="1:2">
      <c r="A28" s="24" t="s">
        <v>862</v>
      </c>
      <c r="B28" s="17">
        <v>944946</v>
      </c>
    </row>
    <row r="29" spans="1:2">
      <c r="A29" s="24" t="s">
        <v>863</v>
      </c>
      <c r="B29" s="17">
        <v>3779665</v>
      </c>
    </row>
    <row r="30" spans="1:2">
      <c r="A30" s="24" t="s">
        <v>864</v>
      </c>
      <c r="B30" s="17">
        <v>18152187</v>
      </c>
    </row>
    <row r="31" spans="1:2">
      <c r="A31" s="24" t="s">
        <v>865</v>
      </c>
      <c r="B31" s="17">
        <v>815</v>
      </c>
    </row>
    <row r="32" spans="1:2">
      <c r="A32" s="34" t="s">
        <v>870</v>
      </c>
      <c r="B32" s="28"/>
    </row>
    <row r="33" spans="1:2">
      <c r="A33" s="24" t="s">
        <v>861</v>
      </c>
      <c r="B33" s="17">
        <v>1640345</v>
      </c>
    </row>
    <row r="34" spans="1:2">
      <c r="A34" s="24" t="s">
        <v>862</v>
      </c>
      <c r="B34" s="17">
        <v>1640345</v>
      </c>
    </row>
    <row r="35" spans="1:2">
      <c r="A35" s="24" t="s">
        <v>863</v>
      </c>
      <c r="B35" s="17">
        <v>1640345</v>
      </c>
    </row>
    <row r="36" spans="1:2">
      <c r="A36" s="24" t="s">
        <v>864</v>
      </c>
      <c r="B36" s="17">
        <v>1640345</v>
      </c>
    </row>
    <row r="37" spans="1:2" ht="10.9" thickBot="1">
      <c r="A37" s="25" t="s">
        <v>865</v>
      </c>
      <c r="B37" s="38">
        <v>0</v>
      </c>
    </row>
    <row r="38" spans="1:2">
      <c r="A38" s="35" t="s">
        <v>871</v>
      </c>
      <c r="B38" s="27"/>
    </row>
    <row r="39" spans="1:2">
      <c r="A39" s="24" t="s">
        <v>861</v>
      </c>
      <c r="B39" s="68">
        <v>65666881697</v>
      </c>
    </row>
    <row r="40" spans="1:2">
      <c r="A40" s="24" t="s">
        <v>862</v>
      </c>
      <c r="B40" s="68">
        <v>271509758706</v>
      </c>
    </row>
    <row r="41" spans="1:2">
      <c r="A41" s="24" t="s">
        <v>863</v>
      </c>
      <c r="B41" s="68">
        <v>1065096514714</v>
      </c>
    </row>
    <row r="42" spans="1:2">
      <c r="A42" s="24" t="s">
        <v>864</v>
      </c>
      <c r="B42" s="68">
        <v>7163152451809</v>
      </c>
    </row>
    <row r="43" spans="1:2">
      <c r="A43" s="24" t="s">
        <v>865</v>
      </c>
      <c r="B43" s="68">
        <v>472917289350</v>
      </c>
    </row>
    <row r="44" spans="1:2">
      <c r="A44" s="34" t="s">
        <v>872</v>
      </c>
      <c r="B44" s="28"/>
    </row>
    <row r="45" spans="1:2">
      <c r="A45" s="24" t="s">
        <v>861</v>
      </c>
      <c r="B45" s="17">
        <v>67683</v>
      </c>
    </row>
    <row r="46" spans="1:2">
      <c r="A46" s="24" t="s">
        <v>862</v>
      </c>
      <c r="B46" s="17">
        <v>405622</v>
      </c>
    </row>
    <row r="47" spans="1:2">
      <c r="A47" s="24" t="s">
        <v>863</v>
      </c>
      <c r="B47" s="17">
        <v>2366627</v>
      </c>
    </row>
    <row r="48" spans="1:2">
      <c r="A48" s="24" t="s">
        <v>864</v>
      </c>
      <c r="B48" s="17">
        <v>16704192</v>
      </c>
    </row>
    <row r="49" spans="1:2">
      <c r="A49" s="24" t="s">
        <v>865</v>
      </c>
      <c r="B49" s="17">
        <v>1448810</v>
      </c>
    </row>
    <row r="50" spans="1:2">
      <c r="A50" s="34" t="s">
        <v>873</v>
      </c>
      <c r="B50" s="28"/>
    </row>
    <row r="51" spans="1:2">
      <c r="A51" s="24" t="s">
        <v>861</v>
      </c>
      <c r="B51" s="17">
        <v>897</v>
      </c>
    </row>
    <row r="52" spans="1:2">
      <c r="A52" s="24" t="s">
        <v>862</v>
      </c>
      <c r="B52" s="17">
        <v>15836</v>
      </c>
    </row>
    <row r="53" spans="1:2">
      <c r="A53" s="24" t="s">
        <v>863</v>
      </c>
      <c r="B53" s="17">
        <v>139698</v>
      </c>
    </row>
    <row r="54" spans="1:2">
      <c r="A54" s="24" t="s">
        <v>864</v>
      </c>
      <c r="B54" s="17">
        <v>1640345</v>
      </c>
    </row>
    <row r="55" spans="1:2" ht="10.9" thickBot="1">
      <c r="A55" s="25" t="s">
        <v>865</v>
      </c>
      <c r="B55" s="38">
        <v>0</v>
      </c>
    </row>
  </sheetData>
  <conditionalFormatting sqref="B3:B7">
    <cfRule type="dataBar" priority="9">
      <dataBar>
        <cfvo type="min"/>
        <cfvo type="max"/>
        <color rgb="FF638EC6"/>
      </dataBar>
      <extLst>
        <ext xmlns:x14="http://schemas.microsoft.com/office/spreadsheetml/2009/9/main" uri="{B025F937-C7B1-47D3-B67F-A62EFF666E3E}">
          <x14:id>{959AF94E-4339-4665-A184-525EF44385FD}</x14:id>
        </ext>
      </extLst>
    </cfRule>
  </conditionalFormatting>
  <conditionalFormatting sqref="B9:B13">
    <cfRule type="dataBar" priority="8">
      <dataBar>
        <cfvo type="min"/>
        <cfvo type="max"/>
        <color rgb="FF63C384"/>
      </dataBar>
      <extLst>
        <ext xmlns:x14="http://schemas.microsoft.com/office/spreadsheetml/2009/9/main" uri="{B025F937-C7B1-47D3-B67F-A62EFF666E3E}">
          <x14:id>{779204C7-E1F4-4FBE-B593-C9B45F566C70}</x14:id>
        </ext>
      </extLst>
    </cfRule>
  </conditionalFormatting>
  <conditionalFormatting sqref="B15:B19">
    <cfRule type="dataBar" priority="7">
      <dataBar>
        <cfvo type="min"/>
        <cfvo type="max"/>
        <color rgb="FFFFB628"/>
      </dataBar>
      <extLst>
        <ext xmlns:x14="http://schemas.microsoft.com/office/spreadsheetml/2009/9/main" uri="{B025F937-C7B1-47D3-B67F-A62EFF666E3E}">
          <x14:id>{945610E3-CC60-45D7-8555-5775C7B22B7A}</x14:id>
        </ext>
      </extLst>
    </cfRule>
  </conditionalFormatting>
  <conditionalFormatting sqref="B21:B25">
    <cfRule type="dataBar" priority="6">
      <dataBar>
        <cfvo type="min"/>
        <cfvo type="max"/>
        <color rgb="FF638EC6"/>
      </dataBar>
      <extLst>
        <ext xmlns:x14="http://schemas.microsoft.com/office/spreadsheetml/2009/9/main" uri="{B025F937-C7B1-47D3-B67F-A62EFF666E3E}">
          <x14:id>{84CD4096-99F8-4AB3-9395-DAA3304F6E61}</x14:id>
        </ext>
      </extLst>
    </cfRule>
  </conditionalFormatting>
  <conditionalFormatting sqref="B27:B31">
    <cfRule type="dataBar" priority="5">
      <dataBar>
        <cfvo type="min"/>
        <cfvo type="max"/>
        <color rgb="FF63C384"/>
      </dataBar>
      <extLst>
        <ext xmlns:x14="http://schemas.microsoft.com/office/spreadsheetml/2009/9/main" uri="{B025F937-C7B1-47D3-B67F-A62EFF666E3E}">
          <x14:id>{0029D5A6-9A00-4F7E-AA26-F72486619673}</x14:id>
        </ext>
      </extLst>
    </cfRule>
  </conditionalFormatting>
  <conditionalFormatting sqref="B33:B37">
    <cfRule type="dataBar" priority="4">
      <dataBar>
        <cfvo type="min"/>
        <cfvo type="max"/>
        <color rgb="FFFFB628"/>
      </dataBar>
      <extLst>
        <ext xmlns:x14="http://schemas.microsoft.com/office/spreadsheetml/2009/9/main" uri="{B025F937-C7B1-47D3-B67F-A62EFF666E3E}">
          <x14:id>{084473FB-5C3D-4DFA-93B7-93D13FE35A39}</x14:id>
        </ext>
      </extLst>
    </cfRule>
  </conditionalFormatting>
  <conditionalFormatting sqref="B39:B43">
    <cfRule type="dataBar" priority="3">
      <dataBar>
        <cfvo type="min"/>
        <cfvo type="max"/>
        <color rgb="FF638EC6"/>
      </dataBar>
      <extLst>
        <ext xmlns:x14="http://schemas.microsoft.com/office/spreadsheetml/2009/9/main" uri="{B025F937-C7B1-47D3-B67F-A62EFF666E3E}">
          <x14:id>{1B3C521A-40B1-4A3E-94FE-FE36FC523EDD}</x14:id>
        </ext>
      </extLst>
    </cfRule>
  </conditionalFormatting>
  <conditionalFormatting sqref="B45:B49">
    <cfRule type="dataBar" priority="2">
      <dataBar>
        <cfvo type="min"/>
        <cfvo type="max"/>
        <color rgb="FF63C384"/>
      </dataBar>
      <extLst>
        <ext xmlns:x14="http://schemas.microsoft.com/office/spreadsheetml/2009/9/main" uri="{B025F937-C7B1-47D3-B67F-A62EFF666E3E}">
          <x14:id>{110D55B6-EA7D-4893-A724-17E1F41BDD02}</x14:id>
        </ext>
      </extLst>
    </cfRule>
  </conditionalFormatting>
  <conditionalFormatting sqref="B51:B55">
    <cfRule type="dataBar" priority="1">
      <dataBar>
        <cfvo type="min"/>
        <cfvo type="max"/>
        <color rgb="FFFFB628"/>
      </dataBar>
      <extLst>
        <ext xmlns:x14="http://schemas.microsoft.com/office/spreadsheetml/2009/9/main" uri="{B025F937-C7B1-47D3-B67F-A62EFF666E3E}">
          <x14:id>{171311A0-A12A-4BCC-981B-E9B32A4AD41C}</x14:id>
        </ext>
      </extLst>
    </cfRule>
  </conditionalFormatting>
  <pageMargins left="0.25" right="0.25" top="0.75" bottom="0.75" header="0.3" footer="0.3"/>
  <pageSetup scale="56" orientation="landscape" r:id="rId1"/>
  <headerFooter>
    <oddHeader>&amp;L&amp;A&amp;RPage &amp;P of &amp;N</oddHeader>
  </headerFooter>
  <drawing r:id="rId2"/>
  <extLst>
    <ext xmlns:x14="http://schemas.microsoft.com/office/spreadsheetml/2009/9/main" uri="{78C0D931-6437-407d-A8EE-F0AAD7539E65}">
      <x14:conditionalFormattings>
        <x14:conditionalFormatting xmlns:xm="http://schemas.microsoft.com/office/excel/2006/main">
          <x14:cfRule type="dataBar" id="{959AF94E-4339-4665-A184-525EF44385FD}">
            <x14:dataBar minLength="0" maxLength="100" border="1" negativeBarBorderColorSameAsPositive="0">
              <x14:cfvo type="autoMin"/>
              <x14:cfvo type="autoMax"/>
              <x14:borderColor rgb="FF638EC6"/>
              <x14:negativeFillColor rgb="FFFF0000"/>
              <x14:negativeBorderColor rgb="FFFF0000"/>
              <x14:axisColor rgb="FF000000"/>
            </x14:dataBar>
          </x14:cfRule>
          <xm:sqref>B3:B7</xm:sqref>
        </x14:conditionalFormatting>
        <x14:conditionalFormatting xmlns:xm="http://schemas.microsoft.com/office/excel/2006/main">
          <x14:cfRule type="dataBar" id="{779204C7-E1F4-4FBE-B593-C9B45F566C70}">
            <x14:dataBar minLength="0" maxLength="100" border="1" negativeBarBorderColorSameAsPositive="0">
              <x14:cfvo type="autoMin"/>
              <x14:cfvo type="autoMax"/>
              <x14:borderColor rgb="FF63C384"/>
              <x14:negativeFillColor rgb="FFFF0000"/>
              <x14:negativeBorderColor rgb="FFFF0000"/>
              <x14:axisColor rgb="FF000000"/>
            </x14:dataBar>
          </x14:cfRule>
          <xm:sqref>B9:B13</xm:sqref>
        </x14:conditionalFormatting>
        <x14:conditionalFormatting xmlns:xm="http://schemas.microsoft.com/office/excel/2006/main">
          <x14:cfRule type="dataBar" id="{945610E3-CC60-45D7-8555-5775C7B22B7A}">
            <x14:dataBar minLength="0" maxLength="100" border="1" negativeBarBorderColorSameAsPositive="0">
              <x14:cfvo type="autoMin"/>
              <x14:cfvo type="autoMax"/>
              <x14:borderColor rgb="FFFFB628"/>
              <x14:negativeFillColor rgb="FFFF0000"/>
              <x14:negativeBorderColor rgb="FFFF0000"/>
              <x14:axisColor rgb="FF000000"/>
            </x14:dataBar>
          </x14:cfRule>
          <xm:sqref>B15:B19</xm:sqref>
        </x14:conditionalFormatting>
        <x14:conditionalFormatting xmlns:xm="http://schemas.microsoft.com/office/excel/2006/main">
          <x14:cfRule type="dataBar" id="{84CD4096-99F8-4AB3-9395-DAA3304F6E61}">
            <x14:dataBar minLength="0" maxLength="100" border="1" negativeBarBorderColorSameAsPositive="0">
              <x14:cfvo type="autoMin"/>
              <x14:cfvo type="autoMax"/>
              <x14:borderColor rgb="FF638EC6"/>
              <x14:negativeFillColor rgb="FFFF0000"/>
              <x14:negativeBorderColor rgb="FFFF0000"/>
              <x14:axisColor rgb="FF000000"/>
            </x14:dataBar>
          </x14:cfRule>
          <xm:sqref>B21:B25</xm:sqref>
        </x14:conditionalFormatting>
        <x14:conditionalFormatting xmlns:xm="http://schemas.microsoft.com/office/excel/2006/main">
          <x14:cfRule type="dataBar" id="{0029D5A6-9A00-4F7E-AA26-F72486619673}">
            <x14:dataBar minLength="0" maxLength="100" border="1" negativeBarBorderColorSameAsPositive="0">
              <x14:cfvo type="autoMin"/>
              <x14:cfvo type="autoMax"/>
              <x14:borderColor rgb="FF63C384"/>
              <x14:negativeFillColor rgb="FFFF0000"/>
              <x14:negativeBorderColor rgb="FFFF0000"/>
              <x14:axisColor rgb="FF000000"/>
            </x14:dataBar>
          </x14:cfRule>
          <xm:sqref>B27:B31</xm:sqref>
        </x14:conditionalFormatting>
        <x14:conditionalFormatting xmlns:xm="http://schemas.microsoft.com/office/excel/2006/main">
          <x14:cfRule type="dataBar" id="{084473FB-5C3D-4DFA-93B7-93D13FE35A39}">
            <x14:dataBar minLength="0" maxLength="100" border="1" negativeBarBorderColorSameAsPositive="0">
              <x14:cfvo type="autoMin"/>
              <x14:cfvo type="autoMax"/>
              <x14:borderColor rgb="FFFFB628"/>
              <x14:negativeFillColor rgb="FFFF0000"/>
              <x14:negativeBorderColor rgb="FFFF0000"/>
              <x14:axisColor rgb="FF000000"/>
            </x14:dataBar>
          </x14:cfRule>
          <xm:sqref>B33:B37</xm:sqref>
        </x14:conditionalFormatting>
        <x14:conditionalFormatting xmlns:xm="http://schemas.microsoft.com/office/excel/2006/main">
          <x14:cfRule type="dataBar" id="{1B3C521A-40B1-4A3E-94FE-FE36FC523EDD}">
            <x14:dataBar minLength="0" maxLength="100" border="1" negativeBarBorderColorSameAsPositive="0">
              <x14:cfvo type="autoMin"/>
              <x14:cfvo type="autoMax"/>
              <x14:borderColor rgb="FF638EC6"/>
              <x14:negativeFillColor rgb="FFFF0000"/>
              <x14:negativeBorderColor rgb="FFFF0000"/>
              <x14:axisColor rgb="FF000000"/>
            </x14:dataBar>
          </x14:cfRule>
          <xm:sqref>B39:B43</xm:sqref>
        </x14:conditionalFormatting>
        <x14:conditionalFormatting xmlns:xm="http://schemas.microsoft.com/office/excel/2006/main">
          <x14:cfRule type="dataBar" id="{110D55B6-EA7D-4893-A724-17E1F41BDD02}">
            <x14:dataBar minLength="0" maxLength="100" border="1" negativeBarBorderColorSameAsPositive="0">
              <x14:cfvo type="autoMin"/>
              <x14:cfvo type="autoMax"/>
              <x14:borderColor rgb="FF63C384"/>
              <x14:negativeFillColor rgb="FFFF0000"/>
              <x14:negativeBorderColor rgb="FFFF0000"/>
              <x14:axisColor rgb="FF000000"/>
            </x14:dataBar>
          </x14:cfRule>
          <xm:sqref>B45:B49</xm:sqref>
        </x14:conditionalFormatting>
        <x14:conditionalFormatting xmlns:xm="http://schemas.microsoft.com/office/excel/2006/main">
          <x14:cfRule type="dataBar" id="{171311A0-A12A-4BCC-981B-E9B32A4AD41C}">
            <x14:dataBar minLength="0" maxLength="100" border="1" negativeBarBorderColorSameAsPositive="0">
              <x14:cfvo type="autoMin"/>
              <x14:cfvo type="autoMax"/>
              <x14:borderColor rgb="FFFFB628"/>
              <x14:negativeFillColor rgb="FFFF0000"/>
              <x14:negativeBorderColor rgb="FFFF0000"/>
              <x14:axisColor rgb="FF000000"/>
            </x14:dataBar>
          </x14:cfRule>
          <xm:sqref>B51:B55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1:I459"/>
  <sheetViews>
    <sheetView zoomScaleNormal="100" workbookViewId="0"/>
  </sheetViews>
  <sheetFormatPr defaultColWidth="9.140625" defaultRowHeight="10.5"/>
  <cols>
    <col min="1" max="1" width="10" style="2" bestFit="1" customWidth="1"/>
    <col min="2" max="2" width="9.42578125" style="2" bestFit="1" customWidth="1"/>
    <col min="3" max="3" width="8.28515625" style="2" bestFit="1" customWidth="1"/>
    <col min="4" max="4" width="10.85546875" style="2" bestFit="1" customWidth="1"/>
    <col min="5" max="5" width="10.7109375" style="2" bestFit="1" customWidth="1"/>
    <col min="6" max="6" width="9.28515625" style="2" bestFit="1" customWidth="1"/>
    <col min="7" max="7" width="11.5703125" style="2" bestFit="1" customWidth="1"/>
    <col min="8" max="8" width="7.5703125" style="2" customWidth="1"/>
    <col min="9" max="9" width="8.140625" style="2" customWidth="1"/>
    <col min="10" max="31" width="8.140625" style="3" customWidth="1"/>
    <col min="32" max="16384" width="9.140625" style="3"/>
  </cols>
  <sheetData>
    <row r="1" spans="1:8" s="21" customFormat="1">
      <c r="A1" s="21" t="s">
        <v>874</v>
      </c>
      <c r="B1" s="21" t="s">
        <v>102</v>
      </c>
      <c r="C1" s="21" t="s">
        <v>875</v>
      </c>
      <c r="D1" s="21" t="s">
        <v>103</v>
      </c>
      <c r="E1" s="21" t="s">
        <v>876</v>
      </c>
      <c r="F1" s="21" t="s">
        <v>101</v>
      </c>
      <c r="G1" s="21" t="s">
        <v>877</v>
      </c>
      <c r="H1" s="21" t="s">
        <v>878</v>
      </c>
    </row>
    <row r="2" spans="1:8" s="22" customFormat="1">
      <c r="A2" s="22" t="s">
        <v>879</v>
      </c>
    </row>
    <row r="3" spans="1:8">
      <c r="D3" s="8"/>
      <c r="E3" s="15"/>
      <c r="F3" s="8"/>
      <c r="G3" s="15"/>
      <c r="H3" s="15"/>
    </row>
    <row r="4" spans="1:8" s="21" customFormat="1" ht="10.9" thickBot="1">
      <c r="A4" s="21" t="s">
        <v>880</v>
      </c>
    </row>
    <row r="5" spans="1:8">
      <c r="A5" s="35" t="s">
        <v>881</v>
      </c>
      <c r="B5" s="70">
        <v>1450766377703</v>
      </c>
      <c r="C5" s="70">
        <v>27899353417.369999</v>
      </c>
      <c r="D5" s="36">
        <v>265212</v>
      </c>
      <c r="E5" s="45">
        <v>5100.2299999999996</v>
      </c>
      <c r="F5" s="36">
        <v>3290917</v>
      </c>
      <c r="G5" s="46">
        <v>63286.87</v>
      </c>
      <c r="H5" s="15">
        <v>52</v>
      </c>
    </row>
    <row r="6" spans="1:8">
      <c r="A6" s="34" t="s">
        <v>882</v>
      </c>
      <c r="B6" s="66">
        <v>1436343749445</v>
      </c>
      <c r="C6" s="66">
        <v>27621995181.630001</v>
      </c>
      <c r="D6" s="8">
        <v>280446</v>
      </c>
      <c r="E6" s="15">
        <v>5393.19</v>
      </c>
      <c r="F6" s="8">
        <v>3185426</v>
      </c>
      <c r="G6" s="47">
        <v>61258.19</v>
      </c>
      <c r="H6" s="15">
        <v>52</v>
      </c>
    </row>
    <row r="7" spans="1:8">
      <c r="A7" s="34" t="s">
        <v>883</v>
      </c>
      <c r="B7" s="66">
        <v>1251250712679</v>
      </c>
      <c r="C7" s="66">
        <v>24062513705.369999</v>
      </c>
      <c r="D7" s="8">
        <v>328357</v>
      </c>
      <c r="E7" s="15">
        <v>6314.56</v>
      </c>
      <c r="F7" s="8">
        <v>2850157</v>
      </c>
      <c r="G7" s="47">
        <v>54810.71</v>
      </c>
      <c r="H7" s="15">
        <v>52</v>
      </c>
    </row>
    <row r="8" spans="1:8">
      <c r="A8" s="34" t="s">
        <v>884</v>
      </c>
      <c r="B8" s="66">
        <v>1280754222580</v>
      </c>
      <c r="C8" s="66">
        <v>24531605221.009998</v>
      </c>
      <c r="D8" s="8">
        <v>329172</v>
      </c>
      <c r="E8" s="15">
        <v>6304.97</v>
      </c>
      <c r="F8" s="8">
        <v>2947299</v>
      </c>
      <c r="G8" s="47">
        <v>56452.65</v>
      </c>
      <c r="H8" s="15">
        <v>52.21</v>
      </c>
    </row>
    <row r="9" spans="1:8">
      <c r="A9" s="34" t="s">
        <v>885</v>
      </c>
      <c r="B9" s="66">
        <v>1466969224692</v>
      </c>
      <c r="C9" s="66">
        <v>27678664616.830002</v>
      </c>
      <c r="D9" s="8">
        <v>245614</v>
      </c>
      <c r="E9" s="15">
        <v>4634.2299999999996</v>
      </c>
      <c r="F9" s="8">
        <v>4106686</v>
      </c>
      <c r="G9" s="47">
        <v>77484.639999999999</v>
      </c>
      <c r="H9" s="15">
        <v>53</v>
      </c>
    </row>
    <row r="10" spans="1:8">
      <c r="A10" s="34" t="s">
        <v>886</v>
      </c>
      <c r="B10" s="66">
        <v>419242956698</v>
      </c>
      <c r="C10" s="66">
        <v>8036606198.6800003</v>
      </c>
      <c r="D10" s="8">
        <v>108722</v>
      </c>
      <c r="E10" s="15">
        <v>2084.13</v>
      </c>
      <c r="F10" s="8">
        <v>1018675</v>
      </c>
      <c r="G10" s="47">
        <v>19527.32</v>
      </c>
      <c r="H10" s="15">
        <v>52.17</v>
      </c>
    </row>
    <row r="11" spans="1:8" ht="10.9" thickBot="1">
      <c r="A11" s="108" t="s">
        <v>887</v>
      </c>
      <c r="B11" s="71">
        <v>330736363280</v>
      </c>
      <c r="C11" s="71">
        <v>6360314678.46</v>
      </c>
      <c r="D11" s="37">
        <v>82816</v>
      </c>
      <c r="E11" s="48">
        <v>1592.62</v>
      </c>
      <c r="F11" s="37">
        <v>753651</v>
      </c>
      <c r="G11" s="49">
        <v>14493.29</v>
      </c>
      <c r="H11" s="15">
        <v>52</v>
      </c>
    </row>
    <row r="12" spans="1:8">
      <c r="D12" s="8"/>
      <c r="E12" s="15"/>
      <c r="F12" s="8"/>
      <c r="G12" s="15"/>
      <c r="H12" s="15"/>
    </row>
    <row r="13" spans="1:8" s="21" customFormat="1" ht="10.9" thickBot="1">
      <c r="A13" s="21" t="s">
        <v>888</v>
      </c>
    </row>
    <row r="14" spans="1:8">
      <c r="A14" s="35" t="s">
        <v>889</v>
      </c>
      <c r="B14" s="70">
        <v>1516441647850</v>
      </c>
      <c r="C14" s="70">
        <v>1516441647850</v>
      </c>
      <c r="D14" s="36">
        <v>434814</v>
      </c>
      <c r="E14" s="45">
        <v>434814</v>
      </c>
      <c r="F14" s="36">
        <v>3535633</v>
      </c>
      <c r="G14" s="46">
        <v>3535633</v>
      </c>
      <c r="H14" s="15">
        <v>1</v>
      </c>
    </row>
    <row r="15" spans="1:8">
      <c r="A15" s="34" t="s">
        <v>890</v>
      </c>
      <c r="B15" s="66">
        <v>711692259195</v>
      </c>
      <c r="C15" s="66">
        <v>535970304476.35999</v>
      </c>
      <c r="D15" s="8">
        <v>69263</v>
      </c>
      <c r="E15" s="15">
        <v>52161.47</v>
      </c>
      <c r="F15" s="8">
        <v>2445859</v>
      </c>
      <c r="G15" s="47">
        <v>1841958.76</v>
      </c>
      <c r="H15" s="15">
        <v>1.33</v>
      </c>
    </row>
    <row r="16" spans="1:8">
      <c r="A16" s="34" t="s">
        <v>891</v>
      </c>
      <c r="B16" s="66">
        <v>746579016496</v>
      </c>
      <c r="C16" s="66">
        <v>746579016496</v>
      </c>
      <c r="D16" s="8">
        <v>0</v>
      </c>
      <c r="E16" s="15">
        <v>0</v>
      </c>
      <c r="F16" s="8">
        <v>2117937</v>
      </c>
      <c r="G16" s="47">
        <v>2117937</v>
      </c>
      <c r="H16" s="15">
        <v>1</v>
      </c>
    </row>
    <row r="17" spans="1:8">
      <c r="A17" s="34" t="s">
        <v>892</v>
      </c>
      <c r="B17" s="66">
        <v>876172495140</v>
      </c>
      <c r="C17" s="66">
        <v>876172495140</v>
      </c>
      <c r="D17" s="8">
        <v>71</v>
      </c>
      <c r="E17" s="15">
        <v>71</v>
      </c>
      <c r="F17" s="8">
        <v>2306055</v>
      </c>
      <c r="G17" s="47">
        <v>2306055</v>
      </c>
      <c r="H17" s="15">
        <v>1</v>
      </c>
    </row>
    <row r="18" spans="1:8">
      <c r="A18" s="34" t="s">
        <v>893</v>
      </c>
      <c r="B18" s="66">
        <v>339603404433</v>
      </c>
      <c r="C18" s="66">
        <v>339603404433</v>
      </c>
      <c r="D18" s="8">
        <v>342510</v>
      </c>
      <c r="E18" s="15">
        <v>342510</v>
      </c>
      <c r="F18" s="8">
        <v>724462</v>
      </c>
      <c r="G18" s="47">
        <v>724462</v>
      </c>
      <c r="H18" s="15">
        <v>1</v>
      </c>
    </row>
    <row r="19" spans="1:8">
      <c r="A19" s="34" t="s">
        <v>894</v>
      </c>
      <c r="B19" s="66">
        <v>265369548693</v>
      </c>
      <c r="C19" s="66">
        <v>265369548693</v>
      </c>
      <c r="D19" s="8">
        <v>177729</v>
      </c>
      <c r="E19" s="15">
        <v>177729</v>
      </c>
      <c r="F19" s="8">
        <v>582558</v>
      </c>
      <c r="G19" s="47">
        <v>582558</v>
      </c>
      <c r="H19" s="15">
        <v>1</v>
      </c>
    </row>
    <row r="20" spans="1:8">
      <c r="A20" s="34" t="s">
        <v>895</v>
      </c>
      <c r="B20" s="66">
        <v>222924765725</v>
      </c>
      <c r="C20" s="66">
        <v>222924765725</v>
      </c>
      <c r="D20" s="8">
        <v>36915</v>
      </c>
      <c r="E20" s="15">
        <v>36915</v>
      </c>
      <c r="F20" s="8">
        <v>475843</v>
      </c>
      <c r="G20" s="47">
        <v>475843</v>
      </c>
      <c r="H20" s="15">
        <v>1</v>
      </c>
    </row>
    <row r="21" spans="1:8">
      <c r="A21" s="34" t="s">
        <v>896</v>
      </c>
      <c r="B21" s="66">
        <v>383816046559</v>
      </c>
      <c r="C21" s="66">
        <v>383816046559</v>
      </c>
      <c r="D21" s="8">
        <v>67949</v>
      </c>
      <c r="E21" s="15">
        <v>67949</v>
      </c>
      <c r="F21" s="8">
        <v>813998</v>
      </c>
      <c r="G21" s="47">
        <v>813998</v>
      </c>
      <c r="H21" s="15">
        <v>1</v>
      </c>
    </row>
    <row r="22" spans="1:8">
      <c r="A22" s="34" t="s">
        <v>897</v>
      </c>
      <c r="B22" s="66">
        <v>676613723377</v>
      </c>
      <c r="C22" s="66">
        <v>676613723377</v>
      </c>
      <c r="D22" s="8">
        <v>121979</v>
      </c>
      <c r="E22" s="15">
        <v>121979</v>
      </c>
      <c r="F22" s="8">
        <v>1260533</v>
      </c>
      <c r="G22" s="47">
        <v>1260533</v>
      </c>
      <c r="H22" s="15">
        <v>1</v>
      </c>
    </row>
    <row r="23" spans="1:8">
      <c r="A23" s="34" t="s">
        <v>898</v>
      </c>
      <c r="B23" s="66">
        <v>842860382430</v>
      </c>
      <c r="C23" s="66">
        <v>842860382430</v>
      </c>
      <c r="D23" s="8">
        <v>109123</v>
      </c>
      <c r="E23" s="15">
        <v>109123</v>
      </c>
      <c r="F23" s="8">
        <v>1373517</v>
      </c>
      <c r="G23" s="47">
        <v>1373517</v>
      </c>
      <c r="H23" s="15">
        <v>1</v>
      </c>
    </row>
    <row r="24" spans="1:8">
      <c r="A24" s="34" t="s">
        <v>899</v>
      </c>
      <c r="B24" s="66">
        <v>314149355915</v>
      </c>
      <c r="C24" s="66">
        <v>314149355915</v>
      </c>
      <c r="D24" s="8">
        <v>55724</v>
      </c>
      <c r="E24" s="15">
        <v>55724</v>
      </c>
      <c r="F24" s="8">
        <v>576108</v>
      </c>
      <c r="G24" s="47">
        <v>576108</v>
      </c>
      <c r="H24" s="15">
        <v>1</v>
      </c>
    </row>
    <row r="25" spans="1:8" ht="10.9" thickBot="1">
      <c r="A25" s="108" t="s">
        <v>900</v>
      </c>
      <c r="B25" s="71">
        <v>739840961264</v>
      </c>
      <c r="C25" s="71">
        <v>739840961264</v>
      </c>
      <c r="D25" s="37">
        <v>224262</v>
      </c>
      <c r="E25" s="48">
        <v>224262</v>
      </c>
      <c r="F25" s="37">
        <v>1940308</v>
      </c>
      <c r="G25" s="49">
        <v>1940308</v>
      </c>
      <c r="H25" s="15">
        <v>1</v>
      </c>
    </row>
    <row r="26" spans="1:8">
      <c r="D26" s="8"/>
      <c r="E26" s="15"/>
      <c r="F26" s="8"/>
      <c r="G26" s="15"/>
      <c r="H26" s="15"/>
    </row>
    <row r="27" spans="1:8" s="21" customFormat="1" ht="10.9" thickBot="1">
      <c r="A27" s="21" t="s">
        <v>901</v>
      </c>
    </row>
    <row r="28" spans="1:8">
      <c r="A28" s="109">
        <v>0</v>
      </c>
      <c r="B28" s="70">
        <v>73254183744</v>
      </c>
      <c r="C28" s="112">
        <v>199602680.5</v>
      </c>
      <c r="D28" s="36">
        <v>32411</v>
      </c>
      <c r="E28" s="45">
        <v>88.31</v>
      </c>
      <c r="F28" s="36">
        <v>144000</v>
      </c>
      <c r="G28" s="46">
        <v>392.37</v>
      </c>
      <c r="H28" s="15">
        <v>367</v>
      </c>
    </row>
    <row r="29" spans="1:8">
      <c r="A29" s="110">
        <v>1</v>
      </c>
      <c r="B29" s="66">
        <v>75582359147</v>
      </c>
      <c r="C29" s="91">
        <v>205946482.69</v>
      </c>
      <c r="D29" s="8">
        <v>32919</v>
      </c>
      <c r="E29" s="15">
        <v>89.7</v>
      </c>
      <c r="F29" s="8">
        <v>158404</v>
      </c>
      <c r="G29" s="47">
        <v>431.62</v>
      </c>
      <c r="H29" s="15">
        <v>367</v>
      </c>
    </row>
    <row r="30" spans="1:8">
      <c r="A30" s="110">
        <v>2</v>
      </c>
      <c r="B30" s="66">
        <v>54843579784</v>
      </c>
      <c r="C30" s="91">
        <v>149437547.10000002</v>
      </c>
      <c r="D30" s="8">
        <v>28053</v>
      </c>
      <c r="E30" s="15">
        <v>76.44</v>
      </c>
      <c r="F30" s="8">
        <v>124935</v>
      </c>
      <c r="G30" s="47">
        <v>340.42</v>
      </c>
      <c r="H30" s="15">
        <v>367</v>
      </c>
    </row>
    <row r="31" spans="1:8">
      <c r="A31" s="110">
        <v>3</v>
      </c>
      <c r="B31" s="66">
        <v>47314376968</v>
      </c>
      <c r="C31" s="91">
        <v>128922008.09</v>
      </c>
      <c r="D31" s="8">
        <v>30865</v>
      </c>
      <c r="E31" s="15">
        <v>84.1</v>
      </c>
      <c r="F31" s="8">
        <v>112303</v>
      </c>
      <c r="G31" s="47">
        <v>306</v>
      </c>
      <c r="H31" s="15">
        <v>367</v>
      </c>
    </row>
    <row r="32" spans="1:8">
      <c r="A32" s="110">
        <v>4</v>
      </c>
      <c r="B32" s="66">
        <v>59845826114</v>
      </c>
      <c r="C32" s="91">
        <v>163513186.09999999</v>
      </c>
      <c r="D32" s="8">
        <v>36047</v>
      </c>
      <c r="E32" s="15">
        <v>98.49</v>
      </c>
      <c r="F32" s="8">
        <v>138129</v>
      </c>
      <c r="G32" s="47">
        <v>377.4</v>
      </c>
      <c r="H32" s="15">
        <v>366</v>
      </c>
    </row>
    <row r="33" spans="1:8">
      <c r="A33" s="110">
        <v>5</v>
      </c>
      <c r="B33" s="66">
        <v>62910058904</v>
      </c>
      <c r="C33" s="91">
        <v>171885406.84</v>
      </c>
      <c r="D33" s="8">
        <v>35158</v>
      </c>
      <c r="E33" s="15">
        <v>96.06</v>
      </c>
      <c r="F33" s="8">
        <v>167522</v>
      </c>
      <c r="G33" s="47">
        <v>457.71</v>
      </c>
      <c r="H33" s="15">
        <v>366</v>
      </c>
    </row>
    <row r="34" spans="1:8">
      <c r="A34" s="110">
        <v>6</v>
      </c>
      <c r="B34" s="66">
        <v>100454589177</v>
      </c>
      <c r="C34" s="91">
        <v>274466090.64999998</v>
      </c>
      <c r="D34" s="8">
        <v>32935</v>
      </c>
      <c r="E34" s="15">
        <v>89.99</v>
      </c>
      <c r="F34" s="8">
        <v>253408</v>
      </c>
      <c r="G34" s="47">
        <v>692.37</v>
      </c>
      <c r="H34" s="15">
        <v>366</v>
      </c>
    </row>
    <row r="35" spans="1:8">
      <c r="A35" s="110">
        <v>7</v>
      </c>
      <c r="B35" s="66">
        <v>179538605195</v>
      </c>
      <c r="C35" s="91">
        <v>490542637.13999999</v>
      </c>
      <c r="D35" s="8">
        <v>41131</v>
      </c>
      <c r="E35" s="15">
        <v>112.38</v>
      </c>
      <c r="F35" s="8">
        <v>465402</v>
      </c>
      <c r="G35" s="47">
        <v>1271.5899999999999</v>
      </c>
      <c r="H35" s="15">
        <v>366</v>
      </c>
    </row>
    <row r="36" spans="1:8">
      <c r="A36" s="110">
        <v>8</v>
      </c>
      <c r="B36" s="66">
        <v>322124770994</v>
      </c>
      <c r="C36" s="91">
        <v>880122325.12</v>
      </c>
      <c r="D36" s="8">
        <v>61825</v>
      </c>
      <c r="E36" s="15">
        <v>168.92</v>
      </c>
      <c r="F36" s="8">
        <v>788488</v>
      </c>
      <c r="G36" s="47">
        <v>2154.34</v>
      </c>
      <c r="H36" s="15">
        <v>366</v>
      </c>
    </row>
    <row r="37" spans="1:8">
      <c r="A37" s="110">
        <v>9</v>
      </c>
      <c r="B37" s="66">
        <v>494380768460</v>
      </c>
      <c r="C37" s="66">
        <v>1350767126.9400001</v>
      </c>
      <c r="D37" s="8">
        <v>93664</v>
      </c>
      <c r="E37" s="15">
        <v>255.91</v>
      </c>
      <c r="F37" s="8">
        <v>1202206</v>
      </c>
      <c r="G37" s="47">
        <v>3284.72</v>
      </c>
      <c r="H37" s="15">
        <v>366</v>
      </c>
    </row>
    <row r="38" spans="1:8">
      <c r="A38" s="110">
        <v>10</v>
      </c>
      <c r="B38" s="66">
        <v>574223061332</v>
      </c>
      <c r="C38" s="66">
        <v>1568915468.1199999</v>
      </c>
      <c r="D38" s="8">
        <v>110488</v>
      </c>
      <c r="E38" s="15">
        <v>301.88</v>
      </c>
      <c r="F38" s="8">
        <v>1371656</v>
      </c>
      <c r="G38" s="47">
        <v>3747.69</v>
      </c>
      <c r="H38" s="15">
        <v>366</v>
      </c>
    </row>
    <row r="39" spans="1:8">
      <c r="A39" s="110">
        <v>11</v>
      </c>
      <c r="B39" s="66">
        <v>598021691096</v>
      </c>
      <c r="C39" s="66">
        <v>1633939046.71</v>
      </c>
      <c r="D39" s="8">
        <v>124551</v>
      </c>
      <c r="E39" s="15">
        <v>340.3</v>
      </c>
      <c r="F39" s="8">
        <v>1433587</v>
      </c>
      <c r="G39" s="47">
        <v>3916.9</v>
      </c>
      <c r="H39" s="15">
        <v>366</v>
      </c>
    </row>
    <row r="40" spans="1:8">
      <c r="A40" s="110">
        <v>12</v>
      </c>
      <c r="B40" s="66">
        <v>591796874934</v>
      </c>
      <c r="C40" s="66">
        <v>1616931352.28</v>
      </c>
      <c r="D40" s="8">
        <v>119577</v>
      </c>
      <c r="E40" s="15">
        <v>326.70999999999998</v>
      </c>
      <c r="F40" s="8">
        <v>1373633</v>
      </c>
      <c r="G40" s="47">
        <v>3753.1</v>
      </c>
      <c r="H40" s="15">
        <v>366</v>
      </c>
    </row>
    <row r="41" spans="1:8">
      <c r="A41" s="110">
        <v>13</v>
      </c>
      <c r="B41" s="66">
        <v>635464557966</v>
      </c>
      <c r="C41" s="66">
        <v>1736241961.6600001</v>
      </c>
      <c r="D41" s="8">
        <v>125706</v>
      </c>
      <c r="E41" s="15">
        <v>343.46</v>
      </c>
      <c r="F41" s="8">
        <v>1456157</v>
      </c>
      <c r="G41" s="47">
        <v>3978.57</v>
      </c>
      <c r="H41" s="15">
        <v>366</v>
      </c>
    </row>
    <row r="42" spans="1:8">
      <c r="A42" s="110">
        <v>14</v>
      </c>
      <c r="B42" s="66">
        <v>663630752245</v>
      </c>
      <c r="C42" s="66">
        <v>1813198776.6300001</v>
      </c>
      <c r="D42" s="8">
        <v>131657</v>
      </c>
      <c r="E42" s="15">
        <v>359.72</v>
      </c>
      <c r="F42" s="8">
        <v>1564298</v>
      </c>
      <c r="G42" s="47">
        <v>4274.04</v>
      </c>
      <c r="H42" s="15">
        <v>366</v>
      </c>
    </row>
    <row r="43" spans="1:8">
      <c r="A43" s="110">
        <v>15</v>
      </c>
      <c r="B43" s="66">
        <v>641217249863</v>
      </c>
      <c r="C43" s="66">
        <v>1751959699.0799999</v>
      </c>
      <c r="D43" s="8">
        <v>119192</v>
      </c>
      <c r="E43" s="15">
        <v>325.66000000000003</v>
      </c>
      <c r="F43" s="8">
        <v>1445562</v>
      </c>
      <c r="G43" s="47">
        <v>3949.62</v>
      </c>
      <c r="H43" s="15">
        <v>366</v>
      </c>
    </row>
    <row r="44" spans="1:8">
      <c r="A44" s="110">
        <v>16</v>
      </c>
      <c r="B44" s="66">
        <v>582087289871</v>
      </c>
      <c r="C44" s="66">
        <v>1590402431.3399999</v>
      </c>
      <c r="D44" s="8">
        <v>117122</v>
      </c>
      <c r="E44" s="15">
        <v>320.01</v>
      </c>
      <c r="F44" s="8">
        <v>1306403</v>
      </c>
      <c r="G44" s="47">
        <v>3569.41</v>
      </c>
      <c r="H44" s="15">
        <v>366</v>
      </c>
    </row>
    <row r="45" spans="1:8">
      <c r="A45" s="110">
        <v>17</v>
      </c>
      <c r="B45" s="66">
        <v>476071931976</v>
      </c>
      <c r="C45" s="66">
        <v>1300742983.54</v>
      </c>
      <c r="D45" s="8">
        <v>98217</v>
      </c>
      <c r="E45" s="15">
        <v>268.35000000000002</v>
      </c>
      <c r="F45" s="8">
        <v>1018724</v>
      </c>
      <c r="G45" s="47">
        <v>2783.4</v>
      </c>
      <c r="H45" s="15">
        <v>366</v>
      </c>
    </row>
    <row r="46" spans="1:8">
      <c r="A46" s="110">
        <v>18</v>
      </c>
      <c r="B46" s="66">
        <v>614761210248</v>
      </c>
      <c r="C46" s="66">
        <v>1675098665.53</v>
      </c>
      <c r="D46" s="8">
        <v>63177</v>
      </c>
      <c r="E46" s="15">
        <v>172.14</v>
      </c>
      <c r="F46" s="8">
        <v>2022762</v>
      </c>
      <c r="G46" s="47">
        <v>5511.61</v>
      </c>
      <c r="H46" s="15">
        <v>367</v>
      </c>
    </row>
    <row r="47" spans="1:8">
      <c r="A47" s="110">
        <v>19</v>
      </c>
      <c r="B47" s="66">
        <v>257406790453</v>
      </c>
      <c r="C47" s="91">
        <v>701380900.41999996</v>
      </c>
      <c r="D47" s="8">
        <v>47751</v>
      </c>
      <c r="E47" s="15">
        <v>130.11000000000001</v>
      </c>
      <c r="F47" s="8">
        <v>531337</v>
      </c>
      <c r="G47" s="47">
        <v>1447.78</v>
      </c>
      <c r="H47" s="15">
        <v>367</v>
      </c>
    </row>
    <row r="48" spans="1:8">
      <c r="A48" s="110">
        <v>20</v>
      </c>
      <c r="B48" s="66">
        <v>190560561824</v>
      </c>
      <c r="C48" s="91">
        <v>519238588.07999998</v>
      </c>
      <c r="D48" s="8">
        <v>46241</v>
      </c>
      <c r="E48" s="15">
        <v>126</v>
      </c>
      <c r="F48" s="8">
        <v>380560</v>
      </c>
      <c r="G48" s="47">
        <v>1036.95</v>
      </c>
      <c r="H48" s="15">
        <v>367</v>
      </c>
    </row>
    <row r="49" spans="1:8">
      <c r="A49" s="110">
        <v>21</v>
      </c>
      <c r="B49" s="66">
        <v>136773559144</v>
      </c>
      <c r="C49" s="91">
        <v>372679997.67000002</v>
      </c>
      <c r="D49" s="8">
        <v>38738</v>
      </c>
      <c r="E49" s="15">
        <v>105.55</v>
      </c>
      <c r="F49" s="8">
        <v>285252</v>
      </c>
      <c r="G49" s="47">
        <v>777.25</v>
      </c>
      <c r="H49" s="15">
        <v>367</v>
      </c>
    </row>
    <row r="50" spans="1:8">
      <c r="A50" s="110">
        <v>22</v>
      </c>
      <c r="B50" s="66">
        <v>114812178384</v>
      </c>
      <c r="C50" s="91">
        <v>312839723.12</v>
      </c>
      <c r="D50" s="8">
        <v>39714</v>
      </c>
      <c r="E50" s="15">
        <v>108.21</v>
      </c>
      <c r="F50" s="8">
        <v>247292</v>
      </c>
      <c r="G50" s="47">
        <v>673.82</v>
      </c>
      <c r="H50" s="15">
        <v>367</v>
      </c>
    </row>
    <row r="51" spans="1:8" ht="10.9" thickBot="1">
      <c r="A51" s="111">
        <v>23</v>
      </c>
      <c r="B51" s="71">
        <v>88986779254</v>
      </c>
      <c r="C51" s="113">
        <v>242470788.16</v>
      </c>
      <c r="D51" s="37">
        <v>33200</v>
      </c>
      <c r="E51" s="48">
        <v>90.46</v>
      </c>
      <c r="F51" s="37">
        <v>160791</v>
      </c>
      <c r="G51" s="49">
        <v>438.12</v>
      </c>
      <c r="H51" s="15">
        <v>367</v>
      </c>
    </row>
    <row r="52" spans="1:8">
      <c r="D52" s="8"/>
      <c r="E52" s="15"/>
      <c r="F52" s="8"/>
      <c r="G52" s="15"/>
      <c r="H52" s="15"/>
    </row>
    <row r="53" spans="1:8" s="21" customFormat="1" ht="10.9" thickBot="1">
      <c r="A53" s="21" t="s">
        <v>902</v>
      </c>
    </row>
    <row r="54" spans="1:8">
      <c r="A54" s="109">
        <v>1</v>
      </c>
      <c r="B54" s="70">
        <v>159277170699</v>
      </c>
      <c r="C54" s="70">
        <v>13273097558.25</v>
      </c>
      <c r="D54" s="36">
        <v>13086</v>
      </c>
      <c r="E54" s="45">
        <v>1090.5</v>
      </c>
      <c r="F54" s="36">
        <v>375924</v>
      </c>
      <c r="G54" s="46">
        <v>31327</v>
      </c>
      <c r="H54" s="15">
        <v>12</v>
      </c>
    </row>
    <row r="55" spans="1:8">
      <c r="A55" s="110">
        <v>2</v>
      </c>
      <c r="B55" s="66">
        <v>204331847073</v>
      </c>
      <c r="C55" s="66">
        <v>17027653922.75</v>
      </c>
      <c r="D55" s="8">
        <v>27315</v>
      </c>
      <c r="E55" s="15">
        <v>2276.25</v>
      </c>
      <c r="F55" s="8">
        <v>477038</v>
      </c>
      <c r="G55" s="47">
        <v>39753.17</v>
      </c>
      <c r="H55" s="15">
        <v>12</v>
      </c>
    </row>
    <row r="56" spans="1:8">
      <c r="A56" s="110">
        <v>3</v>
      </c>
      <c r="B56" s="66">
        <v>289511972008</v>
      </c>
      <c r="C56" s="66">
        <v>24125997667.330002</v>
      </c>
      <c r="D56" s="8">
        <v>50066</v>
      </c>
      <c r="E56" s="15">
        <v>4172.17</v>
      </c>
      <c r="F56" s="8">
        <v>662031</v>
      </c>
      <c r="G56" s="47">
        <v>55169.25</v>
      </c>
      <c r="H56" s="15">
        <v>12</v>
      </c>
    </row>
    <row r="57" spans="1:8">
      <c r="A57" s="110">
        <v>4</v>
      </c>
      <c r="B57" s="66">
        <v>240394740798</v>
      </c>
      <c r="C57" s="66">
        <v>20032895066.5</v>
      </c>
      <c r="D57" s="8">
        <v>31821</v>
      </c>
      <c r="E57" s="15">
        <v>2651.75</v>
      </c>
      <c r="F57" s="8">
        <v>554593</v>
      </c>
      <c r="G57" s="47">
        <v>46216.08</v>
      </c>
      <c r="H57" s="15">
        <v>12</v>
      </c>
    </row>
    <row r="58" spans="1:8">
      <c r="A58" s="110">
        <v>5</v>
      </c>
      <c r="B58" s="66">
        <v>221320388445</v>
      </c>
      <c r="C58" s="66">
        <v>18443365703.75</v>
      </c>
      <c r="D58" s="8">
        <v>32692</v>
      </c>
      <c r="E58" s="15">
        <v>2724.33</v>
      </c>
      <c r="F58" s="8">
        <v>501975</v>
      </c>
      <c r="G58" s="47">
        <v>41831.25</v>
      </c>
      <c r="H58" s="15">
        <v>12</v>
      </c>
    </row>
    <row r="59" spans="1:8">
      <c r="A59" s="110">
        <v>6</v>
      </c>
      <c r="B59" s="66">
        <v>282344844090</v>
      </c>
      <c r="C59" s="66">
        <v>23528737007.5</v>
      </c>
      <c r="D59" s="8">
        <v>45734</v>
      </c>
      <c r="E59" s="15">
        <v>3811.17</v>
      </c>
      <c r="F59" s="8">
        <v>656759</v>
      </c>
      <c r="G59" s="47">
        <v>54729.919999999998</v>
      </c>
      <c r="H59" s="15">
        <v>12</v>
      </c>
    </row>
    <row r="60" spans="1:8">
      <c r="A60" s="110">
        <v>7</v>
      </c>
      <c r="B60" s="66">
        <v>296238515173</v>
      </c>
      <c r="C60" s="66">
        <v>24686542931.080002</v>
      </c>
      <c r="D60" s="8">
        <v>45390</v>
      </c>
      <c r="E60" s="15">
        <v>3782.5</v>
      </c>
      <c r="F60" s="8">
        <v>625601</v>
      </c>
      <c r="G60" s="47">
        <v>52133.42</v>
      </c>
      <c r="H60" s="15">
        <v>12</v>
      </c>
    </row>
    <row r="61" spans="1:8">
      <c r="A61" s="110">
        <v>8</v>
      </c>
      <c r="B61" s="66">
        <v>577139981151</v>
      </c>
      <c r="C61" s="66">
        <v>47274264667.68</v>
      </c>
      <c r="D61" s="8">
        <v>44696</v>
      </c>
      <c r="E61" s="15">
        <v>3661.11</v>
      </c>
      <c r="F61" s="8">
        <v>1951486</v>
      </c>
      <c r="G61" s="47">
        <v>159848.68</v>
      </c>
      <c r="H61" s="15">
        <v>12.21</v>
      </c>
    </row>
    <row r="62" spans="1:8">
      <c r="A62" s="110">
        <v>9</v>
      </c>
      <c r="B62" s="66">
        <v>355971928703</v>
      </c>
      <c r="C62" s="66">
        <v>29257966742.720001</v>
      </c>
      <c r="D62" s="8">
        <v>57016</v>
      </c>
      <c r="E62" s="15">
        <v>4686.25</v>
      </c>
      <c r="F62" s="8">
        <v>827145</v>
      </c>
      <c r="G62" s="47">
        <v>67984.52</v>
      </c>
      <c r="H62" s="15">
        <v>12.17</v>
      </c>
    </row>
    <row r="63" spans="1:8">
      <c r="A63" s="110">
        <v>10</v>
      </c>
      <c r="B63" s="66">
        <v>329587925000</v>
      </c>
      <c r="C63" s="66">
        <v>27465660416.669998</v>
      </c>
      <c r="D63" s="8">
        <v>55317</v>
      </c>
      <c r="E63" s="15">
        <v>4609.75</v>
      </c>
      <c r="F63" s="8">
        <v>807508</v>
      </c>
      <c r="G63" s="47">
        <v>67292.33</v>
      </c>
      <c r="H63" s="15">
        <v>12</v>
      </c>
    </row>
    <row r="64" spans="1:8">
      <c r="A64" s="110">
        <v>11</v>
      </c>
      <c r="B64" s="66">
        <v>327875643278</v>
      </c>
      <c r="C64" s="66">
        <v>27322970273.169998</v>
      </c>
      <c r="D64" s="8">
        <v>44325</v>
      </c>
      <c r="E64" s="15">
        <v>3693.75</v>
      </c>
      <c r="F64" s="8">
        <v>737459</v>
      </c>
      <c r="G64" s="47">
        <v>61454.92</v>
      </c>
      <c r="H64" s="15">
        <v>12</v>
      </c>
    </row>
    <row r="65" spans="1:8">
      <c r="A65" s="110">
        <v>12</v>
      </c>
      <c r="B65" s="66">
        <v>294416915082</v>
      </c>
      <c r="C65" s="66">
        <v>24534742923.5</v>
      </c>
      <c r="D65" s="8">
        <v>54098</v>
      </c>
      <c r="E65" s="15">
        <v>4508.17</v>
      </c>
      <c r="F65" s="8">
        <v>679181</v>
      </c>
      <c r="G65" s="47">
        <v>56598.42</v>
      </c>
      <c r="H65" s="15">
        <v>12</v>
      </c>
    </row>
    <row r="66" spans="1:8">
      <c r="A66" s="110">
        <v>13</v>
      </c>
      <c r="B66" s="66">
        <v>356583928745</v>
      </c>
      <c r="C66" s="66">
        <v>29715327395.419998</v>
      </c>
      <c r="D66" s="8">
        <v>47909</v>
      </c>
      <c r="E66" s="15">
        <v>3992.42</v>
      </c>
      <c r="F66" s="8">
        <v>794289</v>
      </c>
      <c r="G66" s="47">
        <v>66190.75</v>
      </c>
      <c r="H66" s="15">
        <v>12</v>
      </c>
    </row>
    <row r="67" spans="1:8">
      <c r="A67" s="110">
        <v>14</v>
      </c>
      <c r="B67" s="66">
        <v>377609919220</v>
      </c>
      <c r="C67" s="66">
        <v>31467493268.330002</v>
      </c>
      <c r="D67" s="8">
        <v>68014</v>
      </c>
      <c r="E67" s="15">
        <v>5667.83</v>
      </c>
      <c r="F67" s="8">
        <v>803108</v>
      </c>
      <c r="G67" s="47">
        <v>66925.67</v>
      </c>
      <c r="H67" s="15">
        <v>12</v>
      </c>
    </row>
    <row r="68" spans="1:8">
      <c r="A68" s="110">
        <v>15</v>
      </c>
      <c r="B68" s="66">
        <v>426472680024</v>
      </c>
      <c r="C68" s="66">
        <v>35539390002</v>
      </c>
      <c r="D68" s="8">
        <v>89340</v>
      </c>
      <c r="E68" s="15">
        <v>7445</v>
      </c>
      <c r="F68" s="8">
        <v>847124</v>
      </c>
      <c r="G68" s="47">
        <v>70593.67</v>
      </c>
      <c r="H68" s="15">
        <v>12</v>
      </c>
    </row>
    <row r="69" spans="1:8">
      <c r="A69" s="110">
        <v>16</v>
      </c>
      <c r="B69" s="66">
        <v>279667045836</v>
      </c>
      <c r="C69" s="66">
        <v>23305587153</v>
      </c>
      <c r="D69" s="8">
        <v>109318</v>
      </c>
      <c r="E69" s="15">
        <v>9109.83</v>
      </c>
      <c r="F69" s="8">
        <v>623725</v>
      </c>
      <c r="G69" s="47">
        <v>51977.08</v>
      </c>
      <c r="H69" s="15">
        <v>12</v>
      </c>
    </row>
    <row r="70" spans="1:8">
      <c r="A70" s="110">
        <v>17</v>
      </c>
      <c r="B70" s="66">
        <v>172822929533</v>
      </c>
      <c r="C70" s="66">
        <v>14401910794.42</v>
      </c>
      <c r="D70" s="8">
        <v>66087</v>
      </c>
      <c r="E70" s="15">
        <v>5507.25</v>
      </c>
      <c r="F70" s="8">
        <v>438185</v>
      </c>
      <c r="G70" s="47">
        <v>36515.42</v>
      </c>
      <c r="H70" s="15">
        <v>12</v>
      </c>
    </row>
    <row r="71" spans="1:8">
      <c r="A71" s="110">
        <v>18</v>
      </c>
      <c r="B71" s="66">
        <v>170243191676</v>
      </c>
      <c r="C71" s="66">
        <v>14186932639.67</v>
      </c>
      <c r="D71" s="8">
        <v>81166</v>
      </c>
      <c r="E71" s="15">
        <v>6763.83</v>
      </c>
      <c r="F71" s="8">
        <v>431320</v>
      </c>
      <c r="G71" s="47">
        <v>35943.33</v>
      </c>
      <c r="H71" s="15">
        <v>12</v>
      </c>
    </row>
    <row r="72" spans="1:8">
      <c r="A72" s="110">
        <v>19</v>
      </c>
      <c r="B72" s="66">
        <v>185115585560</v>
      </c>
      <c r="C72" s="66">
        <v>15426298796.67</v>
      </c>
      <c r="D72" s="8">
        <v>71129</v>
      </c>
      <c r="E72" s="15">
        <v>5927.42</v>
      </c>
      <c r="F72" s="8">
        <v>448515</v>
      </c>
      <c r="G72" s="47">
        <v>37376.25</v>
      </c>
      <c r="H72" s="15">
        <v>12</v>
      </c>
    </row>
    <row r="73" spans="1:8">
      <c r="A73" s="110">
        <v>20</v>
      </c>
      <c r="B73" s="66">
        <v>216917928314</v>
      </c>
      <c r="C73" s="66">
        <v>18076494026.169998</v>
      </c>
      <c r="D73" s="8">
        <v>87865</v>
      </c>
      <c r="E73" s="15">
        <v>7322.08</v>
      </c>
      <c r="F73" s="8">
        <v>506071</v>
      </c>
      <c r="G73" s="47">
        <v>42172.58</v>
      </c>
      <c r="H73" s="15">
        <v>12</v>
      </c>
    </row>
    <row r="74" spans="1:8">
      <c r="A74" s="110">
        <v>21</v>
      </c>
      <c r="B74" s="66">
        <v>188860073519</v>
      </c>
      <c r="C74" s="66">
        <v>15738339459.92</v>
      </c>
      <c r="D74" s="8">
        <v>88663</v>
      </c>
      <c r="E74" s="15">
        <v>7388.58</v>
      </c>
      <c r="F74" s="8">
        <v>451017</v>
      </c>
      <c r="G74" s="47">
        <v>37584.75</v>
      </c>
      <c r="H74" s="15">
        <v>12</v>
      </c>
    </row>
    <row r="75" spans="1:8">
      <c r="A75" s="110">
        <v>22</v>
      </c>
      <c r="B75" s="66">
        <v>180757067868</v>
      </c>
      <c r="C75" s="66">
        <v>15063088989</v>
      </c>
      <c r="D75" s="8">
        <v>40626</v>
      </c>
      <c r="E75" s="15">
        <v>3385.5</v>
      </c>
      <c r="F75" s="8">
        <v>446531</v>
      </c>
      <c r="G75" s="47">
        <v>37210.92</v>
      </c>
      <c r="H75" s="15">
        <v>12</v>
      </c>
    </row>
    <row r="76" spans="1:8">
      <c r="A76" s="110">
        <v>23</v>
      </c>
      <c r="B76" s="66">
        <v>203598568790</v>
      </c>
      <c r="C76" s="66">
        <v>16966547399.17</v>
      </c>
      <c r="D76" s="8">
        <v>44066</v>
      </c>
      <c r="E76" s="15">
        <v>3672.17</v>
      </c>
      <c r="F76" s="8">
        <v>448524</v>
      </c>
      <c r="G76" s="47">
        <v>37377</v>
      </c>
      <c r="H76" s="15">
        <v>12</v>
      </c>
    </row>
    <row r="77" spans="1:8">
      <c r="A77" s="110">
        <v>24</v>
      </c>
      <c r="B77" s="66">
        <v>161669628556</v>
      </c>
      <c r="C77" s="66">
        <v>13472469046.33</v>
      </c>
      <c r="D77" s="8">
        <v>37871</v>
      </c>
      <c r="E77" s="15">
        <v>3155.92</v>
      </c>
      <c r="F77" s="8">
        <v>355247</v>
      </c>
      <c r="G77" s="47">
        <v>29603.919999999998</v>
      </c>
      <c r="H77" s="15">
        <v>12</v>
      </c>
    </row>
    <row r="78" spans="1:8">
      <c r="A78" s="110">
        <v>25</v>
      </c>
      <c r="B78" s="66">
        <v>159398462453</v>
      </c>
      <c r="C78" s="66">
        <v>13283205204.42</v>
      </c>
      <c r="D78" s="8">
        <v>28118</v>
      </c>
      <c r="E78" s="15">
        <v>2343.17</v>
      </c>
      <c r="F78" s="8">
        <v>379648</v>
      </c>
      <c r="G78" s="47">
        <v>31637.33</v>
      </c>
      <c r="H78" s="15">
        <v>12</v>
      </c>
    </row>
    <row r="79" spans="1:8">
      <c r="A79" s="110">
        <v>26</v>
      </c>
      <c r="B79" s="66">
        <v>180356997341</v>
      </c>
      <c r="C79" s="66">
        <v>15029749778.42</v>
      </c>
      <c r="D79" s="8">
        <v>90085</v>
      </c>
      <c r="E79" s="15">
        <v>7507.08</v>
      </c>
      <c r="F79" s="8">
        <v>437328</v>
      </c>
      <c r="G79" s="47">
        <v>36444</v>
      </c>
      <c r="H79" s="15">
        <v>12</v>
      </c>
    </row>
    <row r="80" spans="1:8">
      <c r="A80" s="110">
        <v>27</v>
      </c>
      <c r="B80" s="66">
        <v>193384581537</v>
      </c>
      <c r="C80" s="66">
        <v>16115381794.75</v>
      </c>
      <c r="D80" s="8">
        <v>74581</v>
      </c>
      <c r="E80" s="15">
        <v>6215.08</v>
      </c>
      <c r="F80" s="8">
        <v>482541</v>
      </c>
      <c r="G80" s="47">
        <v>40211.75</v>
      </c>
      <c r="H80" s="15">
        <v>12</v>
      </c>
    </row>
    <row r="81" spans="1:9">
      <c r="A81" s="110">
        <v>28</v>
      </c>
      <c r="B81" s="66">
        <v>164654791495</v>
      </c>
      <c r="C81" s="66">
        <v>13721232624.58</v>
      </c>
      <c r="D81" s="8">
        <v>30735</v>
      </c>
      <c r="E81" s="15">
        <v>2561.25</v>
      </c>
      <c r="F81" s="8">
        <v>390779</v>
      </c>
      <c r="G81" s="47">
        <v>32564.92</v>
      </c>
      <c r="H81" s="15">
        <v>12</v>
      </c>
    </row>
    <row r="82" spans="1:9">
      <c r="A82" s="110">
        <v>29</v>
      </c>
      <c r="B82" s="66">
        <v>158251293402.00003</v>
      </c>
      <c r="C82" s="66">
        <v>14386481218.360001</v>
      </c>
      <c r="D82" s="8">
        <v>27554</v>
      </c>
      <c r="E82" s="15">
        <v>2504.91</v>
      </c>
      <c r="F82" s="8">
        <v>352200</v>
      </c>
      <c r="G82" s="47">
        <v>32018.18</v>
      </c>
      <c r="H82" s="15">
        <v>11</v>
      </c>
    </row>
    <row r="83" spans="1:9">
      <c r="A83" s="110">
        <v>30</v>
      </c>
      <c r="B83" s="66">
        <v>173746921848</v>
      </c>
      <c r="C83" s="66">
        <v>15795174713.450001</v>
      </c>
      <c r="D83" s="8">
        <v>31851</v>
      </c>
      <c r="E83" s="15">
        <v>2895.55</v>
      </c>
      <c r="F83" s="8">
        <v>394015</v>
      </c>
      <c r="G83" s="47">
        <v>35819.550000000003</v>
      </c>
      <c r="H83" s="15">
        <v>11</v>
      </c>
    </row>
    <row r="84" spans="1:9" ht="10.9" thickBot="1">
      <c r="A84" s="111">
        <v>31</v>
      </c>
      <c r="B84" s="71">
        <v>107540139860</v>
      </c>
      <c r="C84" s="71">
        <v>15362877122.860001</v>
      </c>
      <c r="D84" s="37">
        <v>23805</v>
      </c>
      <c r="E84" s="48">
        <v>3400.71</v>
      </c>
      <c r="F84" s="37">
        <v>265944</v>
      </c>
      <c r="G84" s="49">
        <v>37992</v>
      </c>
      <c r="H84" s="15">
        <v>7</v>
      </c>
    </row>
    <row r="85" spans="1:9">
      <c r="D85" s="8"/>
      <c r="E85" s="15"/>
      <c r="F85" s="8"/>
      <c r="G85" s="15"/>
      <c r="H85" s="15"/>
    </row>
    <row r="86" spans="1:9" s="21" customFormat="1">
      <c r="A86" s="21" t="s">
        <v>903</v>
      </c>
    </row>
    <row r="87" spans="1:9">
      <c r="A87" s="105">
        <v>2019</v>
      </c>
      <c r="B87" s="66">
        <v>5933229559858</v>
      </c>
      <c r="C87" s="66">
        <v>5931199717193.3398</v>
      </c>
      <c r="D87" s="8">
        <v>1136262</v>
      </c>
      <c r="E87" s="15">
        <v>1135873.27</v>
      </c>
      <c r="F87" s="8">
        <v>14267740</v>
      </c>
      <c r="G87" s="15">
        <v>14262858.800000001</v>
      </c>
      <c r="H87" s="15">
        <v>1</v>
      </c>
    </row>
    <row r="88" spans="1:9">
      <c r="A88" s="105">
        <v>2020</v>
      </c>
      <c r="B88" s="66">
        <v>1702834047219</v>
      </c>
      <c r="C88" s="66">
        <v>1702251483344.6399</v>
      </c>
      <c r="D88" s="8">
        <v>504077</v>
      </c>
      <c r="E88" s="15">
        <v>503904.55</v>
      </c>
      <c r="F88" s="8">
        <v>3885071</v>
      </c>
      <c r="G88" s="15">
        <v>3883741.86</v>
      </c>
      <c r="H88" s="15">
        <v>1</v>
      </c>
    </row>
    <row r="89" spans="1:9" s="21" customFormat="1">
      <c r="B89" s="69"/>
      <c r="C89" s="69"/>
      <c r="D89" s="67"/>
      <c r="E89" s="54"/>
      <c r="F89" s="67"/>
      <c r="G89" s="54"/>
      <c r="H89" s="15"/>
      <c r="I89" s="2"/>
    </row>
    <row r="90" spans="1:9" s="21" customFormat="1">
      <c r="A90" s="21" t="s">
        <v>904</v>
      </c>
    </row>
    <row r="91" spans="1:9">
      <c r="A91" s="2" t="s">
        <v>905</v>
      </c>
      <c r="B91" s="91">
        <v>5747465</v>
      </c>
      <c r="C91" s="91">
        <v>5747465</v>
      </c>
      <c r="D91" s="8">
        <v>44</v>
      </c>
      <c r="E91" s="15">
        <v>0.01</v>
      </c>
      <c r="F91" s="8">
        <v>35</v>
      </c>
      <c r="G91" s="15">
        <v>35</v>
      </c>
      <c r="H91" s="15">
        <v>1</v>
      </c>
    </row>
    <row r="92" spans="1:9">
      <c r="A92" s="2" t="s">
        <v>906</v>
      </c>
      <c r="B92" s="66">
        <v>5697120337</v>
      </c>
      <c r="C92" s="66">
        <v>5697120337</v>
      </c>
      <c r="D92" s="8">
        <v>3041</v>
      </c>
      <c r="E92" s="15">
        <v>0.52</v>
      </c>
      <c r="F92" s="8">
        <v>2023</v>
      </c>
      <c r="G92" s="15">
        <v>2023</v>
      </c>
      <c r="H92" s="15">
        <v>1</v>
      </c>
    </row>
    <row r="93" spans="1:9">
      <c r="A93" s="2" t="s">
        <v>907</v>
      </c>
      <c r="B93" s="66">
        <v>11711219862</v>
      </c>
      <c r="C93" s="66">
        <v>11711219862</v>
      </c>
      <c r="D93" s="8">
        <v>12590</v>
      </c>
      <c r="E93" s="15">
        <v>2.15</v>
      </c>
      <c r="F93" s="8">
        <v>21875</v>
      </c>
      <c r="G93" s="15">
        <v>21875</v>
      </c>
      <c r="H93" s="15">
        <v>1</v>
      </c>
    </row>
    <row r="94" spans="1:9">
      <c r="A94" s="2" t="s">
        <v>908</v>
      </c>
      <c r="B94" s="66">
        <v>22854884451</v>
      </c>
      <c r="C94" s="66">
        <v>22854884451</v>
      </c>
      <c r="D94" s="8">
        <v>10284</v>
      </c>
      <c r="E94" s="15">
        <v>1.76</v>
      </c>
      <c r="F94" s="8">
        <v>43815</v>
      </c>
      <c r="G94" s="15">
        <v>43815</v>
      </c>
      <c r="H94" s="15">
        <v>1</v>
      </c>
    </row>
    <row r="95" spans="1:9">
      <c r="A95" s="2" t="s">
        <v>909</v>
      </c>
      <c r="B95" s="66">
        <v>29128347294</v>
      </c>
      <c r="C95" s="66">
        <v>29128347294</v>
      </c>
      <c r="D95" s="8">
        <v>9569</v>
      </c>
      <c r="E95" s="15">
        <v>1.63</v>
      </c>
      <c r="F95" s="8">
        <v>54431</v>
      </c>
      <c r="G95" s="15">
        <v>54431</v>
      </c>
      <c r="H95" s="15">
        <v>1</v>
      </c>
    </row>
    <row r="96" spans="1:9">
      <c r="A96" s="2" t="s">
        <v>910</v>
      </c>
      <c r="B96" s="66">
        <v>28983299824</v>
      </c>
      <c r="C96" s="66">
        <v>28983299824</v>
      </c>
      <c r="D96" s="8">
        <v>10051</v>
      </c>
      <c r="E96" s="15">
        <v>1.72</v>
      </c>
      <c r="F96" s="8">
        <v>58584</v>
      </c>
      <c r="G96" s="15">
        <v>58584</v>
      </c>
      <c r="H96" s="15">
        <v>1</v>
      </c>
    </row>
    <row r="97" spans="1:8">
      <c r="A97" s="2" t="s">
        <v>911</v>
      </c>
      <c r="B97" s="66">
        <v>52990562891</v>
      </c>
      <c r="C97" s="66">
        <v>52990562891</v>
      </c>
      <c r="D97" s="8">
        <v>10368</v>
      </c>
      <c r="E97" s="15">
        <v>1.77</v>
      </c>
      <c r="F97" s="8">
        <v>84211</v>
      </c>
      <c r="G97" s="15">
        <v>84211</v>
      </c>
      <c r="H97" s="15">
        <v>1</v>
      </c>
    </row>
    <row r="98" spans="1:8">
      <c r="A98" s="2" t="s">
        <v>912</v>
      </c>
      <c r="B98" s="66">
        <v>35021217245</v>
      </c>
      <c r="C98" s="66">
        <v>35021217245</v>
      </c>
      <c r="D98" s="8">
        <v>13316</v>
      </c>
      <c r="E98" s="15">
        <v>2.27</v>
      </c>
      <c r="F98" s="8">
        <v>84464</v>
      </c>
      <c r="G98" s="15">
        <v>84464</v>
      </c>
      <c r="H98" s="15">
        <v>1</v>
      </c>
    </row>
    <row r="99" spans="1:8">
      <c r="A99" s="2" t="s">
        <v>913</v>
      </c>
      <c r="B99" s="66">
        <v>4588934128</v>
      </c>
      <c r="C99" s="66">
        <v>4588934128</v>
      </c>
      <c r="D99" s="8">
        <v>608</v>
      </c>
      <c r="E99" s="15">
        <v>0.1</v>
      </c>
      <c r="F99" s="8">
        <v>8621</v>
      </c>
      <c r="G99" s="15">
        <v>8621</v>
      </c>
      <c r="H99" s="15">
        <v>1</v>
      </c>
    </row>
    <row r="100" spans="1:8">
      <c r="A100" s="2" t="s">
        <v>914</v>
      </c>
      <c r="B100" s="66">
        <v>11357210328</v>
      </c>
      <c r="C100" s="66">
        <v>11357210328</v>
      </c>
      <c r="D100" s="8">
        <v>1762</v>
      </c>
      <c r="E100" s="15">
        <v>0.3</v>
      </c>
      <c r="F100" s="8">
        <v>16081</v>
      </c>
      <c r="G100" s="15">
        <v>16081</v>
      </c>
      <c r="H100" s="15">
        <v>1</v>
      </c>
    </row>
    <row r="101" spans="1:8">
      <c r="A101" s="2" t="s">
        <v>915</v>
      </c>
      <c r="B101" s="66">
        <v>24728654723</v>
      </c>
      <c r="C101" s="66">
        <v>24728654723</v>
      </c>
      <c r="D101" s="8">
        <v>8694</v>
      </c>
      <c r="E101" s="15">
        <v>1.48</v>
      </c>
      <c r="F101" s="8">
        <v>55960</v>
      </c>
      <c r="G101" s="15">
        <v>55960</v>
      </c>
      <c r="H101" s="15">
        <v>1</v>
      </c>
    </row>
    <row r="102" spans="1:8">
      <c r="A102" s="2" t="s">
        <v>916</v>
      </c>
      <c r="B102" s="66">
        <v>31118651688</v>
      </c>
      <c r="C102" s="66">
        <v>31118651688</v>
      </c>
      <c r="D102" s="8">
        <v>9440</v>
      </c>
      <c r="E102" s="15">
        <v>1.61</v>
      </c>
      <c r="F102" s="8">
        <v>62361</v>
      </c>
      <c r="G102" s="15">
        <v>62361</v>
      </c>
      <c r="H102" s="15">
        <v>1</v>
      </c>
    </row>
    <row r="103" spans="1:8">
      <c r="A103" s="2" t="s">
        <v>917</v>
      </c>
      <c r="B103" s="66">
        <v>33496695190</v>
      </c>
      <c r="C103" s="66">
        <v>33496695190</v>
      </c>
      <c r="D103" s="8">
        <v>11235</v>
      </c>
      <c r="E103" s="15">
        <v>1.92</v>
      </c>
      <c r="F103" s="8">
        <v>73767</v>
      </c>
      <c r="G103" s="15">
        <v>73767</v>
      </c>
      <c r="H103" s="15">
        <v>1</v>
      </c>
    </row>
    <row r="104" spans="1:8">
      <c r="A104" s="2" t="s">
        <v>918</v>
      </c>
      <c r="B104" s="66">
        <v>34468211317</v>
      </c>
      <c r="C104" s="66">
        <v>34468211317</v>
      </c>
      <c r="D104" s="8">
        <v>13857</v>
      </c>
      <c r="E104" s="15">
        <v>2.37</v>
      </c>
      <c r="F104" s="8">
        <v>79428</v>
      </c>
      <c r="G104" s="15">
        <v>79428</v>
      </c>
      <c r="H104" s="15">
        <v>1</v>
      </c>
    </row>
    <row r="105" spans="1:8">
      <c r="A105" s="2" t="s">
        <v>919</v>
      </c>
      <c r="B105" s="66">
        <v>32048040064</v>
      </c>
      <c r="C105" s="66">
        <v>32048040064</v>
      </c>
      <c r="D105" s="8">
        <v>13436</v>
      </c>
      <c r="E105" s="15">
        <v>2.29</v>
      </c>
      <c r="F105" s="8">
        <v>80220</v>
      </c>
      <c r="G105" s="15">
        <v>80220</v>
      </c>
      <c r="H105" s="15">
        <v>1</v>
      </c>
    </row>
    <row r="106" spans="1:8">
      <c r="A106" s="2" t="s">
        <v>920</v>
      </c>
      <c r="B106" s="66">
        <v>3993924102</v>
      </c>
      <c r="C106" s="66">
        <v>3993924102</v>
      </c>
      <c r="D106" s="8">
        <v>1138</v>
      </c>
      <c r="E106" s="15">
        <v>0.19</v>
      </c>
      <c r="F106" s="8">
        <v>9039</v>
      </c>
      <c r="G106" s="15">
        <v>9039</v>
      </c>
      <c r="H106" s="15">
        <v>1</v>
      </c>
    </row>
    <row r="107" spans="1:8">
      <c r="A107" s="2" t="s">
        <v>921</v>
      </c>
      <c r="B107" s="66">
        <v>8483216444</v>
      </c>
      <c r="C107" s="66">
        <v>8483216444</v>
      </c>
      <c r="D107" s="8">
        <v>1974</v>
      </c>
      <c r="E107" s="15">
        <v>0.34</v>
      </c>
      <c r="F107" s="8">
        <v>16236</v>
      </c>
      <c r="G107" s="15">
        <v>16236</v>
      </c>
      <c r="H107" s="15">
        <v>1</v>
      </c>
    </row>
    <row r="108" spans="1:8">
      <c r="A108" s="2" t="s">
        <v>922</v>
      </c>
      <c r="B108" s="66">
        <v>39180274933</v>
      </c>
      <c r="C108" s="66">
        <v>39180274933</v>
      </c>
      <c r="D108" s="8">
        <v>12635</v>
      </c>
      <c r="E108" s="15">
        <v>2.16</v>
      </c>
      <c r="F108" s="8">
        <v>79195</v>
      </c>
      <c r="G108" s="15">
        <v>79195</v>
      </c>
      <c r="H108" s="15">
        <v>1</v>
      </c>
    </row>
    <row r="109" spans="1:8">
      <c r="A109" s="2" t="s">
        <v>923</v>
      </c>
      <c r="B109" s="66">
        <v>43449725854</v>
      </c>
      <c r="C109" s="66">
        <v>43449725854</v>
      </c>
      <c r="D109" s="8">
        <v>8695</v>
      </c>
      <c r="E109" s="15">
        <v>1.48</v>
      </c>
      <c r="F109" s="8">
        <v>75319</v>
      </c>
      <c r="G109" s="15">
        <v>75319</v>
      </c>
      <c r="H109" s="15">
        <v>1</v>
      </c>
    </row>
    <row r="110" spans="1:8">
      <c r="A110" s="2" t="s">
        <v>924</v>
      </c>
      <c r="B110" s="66">
        <v>39997799165</v>
      </c>
      <c r="C110" s="66">
        <v>39997799165</v>
      </c>
      <c r="D110" s="8">
        <v>19823</v>
      </c>
      <c r="E110" s="15">
        <v>3.38</v>
      </c>
      <c r="F110" s="8">
        <v>129213</v>
      </c>
      <c r="G110" s="15">
        <v>129213</v>
      </c>
      <c r="H110" s="15">
        <v>1</v>
      </c>
    </row>
    <row r="111" spans="1:8">
      <c r="A111" s="2" t="s">
        <v>925</v>
      </c>
      <c r="B111" s="66">
        <v>64180673346</v>
      </c>
      <c r="C111" s="66">
        <v>64180673346</v>
      </c>
      <c r="D111" s="8">
        <v>23888</v>
      </c>
      <c r="E111" s="15">
        <v>4.08</v>
      </c>
      <c r="F111" s="8">
        <v>159094</v>
      </c>
      <c r="G111" s="15">
        <v>159094</v>
      </c>
      <c r="H111" s="15">
        <v>1</v>
      </c>
    </row>
    <row r="112" spans="1:8">
      <c r="A112" s="2" t="s">
        <v>926</v>
      </c>
      <c r="B112" s="66">
        <v>48262779642</v>
      </c>
      <c r="C112" s="66">
        <v>48262779642</v>
      </c>
      <c r="D112" s="8">
        <v>13223</v>
      </c>
      <c r="E112" s="15">
        <v>2.2599999999999998</v>
      </c>
      <c r="F112" s="8">
        <v>88729</v>
      </c>
      <c r="G112" s="15">
        <v>88729</v>
      </c>
      <c r="H112" s="15">
        <v>1</v>
      </c>
    </row>
    <row r="113" spans="1:8">
      <c r="A113" s="2" t="s">
        <v>927</v>
      </c>
      <c r="B113" s="66">
        <v>6485221821</v>
      </c>
      <c r="C113" s="66">
        <v>6485221821</v>
      </c>
      <c r="D113" s="8">
        <v>2473</v>
      </c>
      <c r="E113" s="15">
        <v>0.42</v>
      </c>
      <c r="F113" s="8">
        <v>16888</v>
      </c>
      <c r="G113" s="15">
        <v>16888</v>
      </c>
      <c r="H113" s="15">
        <v>1</v>
      </c>
    </row>
    <row r="114" spans="1:8">
      <c r="A114" s="2" t="s">
        <v>928</v>
      </c>
      <c r="B114" s="66">
        <v>11679917154</v>
      </c>
      <c r="C114" s="66">
        <v>11679917154</v>
      </c>
      <c r="D114" s="8">
        <v>4958</v>
      </c>
      <c r="E114" s="15">
        <v>0.85</v>
      </c>
      <c r="F114" s="8">
        <v>30931</v>
      </c>
      <c r="G114" s="15">
        <v>30931</v>
      </c>
      <c r="H114" s="15">
        <v>1</v>
      </c>
    </row>
    <row r="115" spans="1:8">
      <c r="A115" s="2" t="s">
        <v>929</v>
      </c>
      <c r="B115" s="66">
        <v>47458520989</v>
      </c>
      <c r="C115" s="66">
        <v>47458520989</v>
      </c>
      <c r="D115" s="8">
        <v>20449</v>
      </c>
      <c r="E115" s="15">
        <v>3.49</v>
      </c>
      <c r="F115" s="8">
        <v>141060</v>
      </c>
      <c r="G115" s="15">
        <v>141060</v>
      </c>
      <c r="H115" s="15">
        <v>1</v>
      </c>
    </row>
    <row r="116" spans="1:8">
      <c r="A116" s="2" t="s">
        <v>930</v>
      </c>
      <c r="B116" s="66">
        <v>69870549276</v>
      </c>
      <c r="C116" s="66">
        <v>69870549276</v>
      </c>
      <c r="D116" s="8">
        <v>21305</v>
      </c>
      <c r="E116" s="15">
        <v>3.64</v>
      </c>
      <c r="F116" s="8">
        <v>165451</v>
      </c>
      <c r="G116" s="15">
        <v>165451</v>
      </c>
      <c r="H116" s="15">
        <v>1</v>
      </c>
    </row>
    <row r="117" spans="1:8">
      <c r="A117" s="2" t="s">
        <v>931</v>
      </c>
      <c r="B117" s="66">
        <v>82463489700</v>
      </c>
      <c r="C117" s="66">
        <v>82463489700</v>
      </c>
      <c r="D117" s="8">
        <v>20058</v>
      </c>
      <c r="E117" s="15">
        <v>3.42</v>
      </c>
      <c r="F117" s="8">
        <v>156590</v>
      </c>
      <c r="G117" s="15">
        <v>156590</v>
      </c>
      <c r="H117" s="15">
        <v>1</v>
      </c>
    </row>
    <row r="118" spans="1:8">
      <c r="A118" s="2" t="s">
        <v>932</v>
      </c>
      <c r="B118" s="66">
        <v>93054942962</v>
      </c>
      <c r="C118" s="66">
        <v>93054942962</v>
      </c>
      <c r="D118" s="8">
        <v>22519</v>
      </c>
      <c r="E118" s="15">
        <v>3.84</v>
      </c>
      <c r="F118" s="8">
        <v>204874</v>
      </c>
      <c r="G118" s="15">
        <v>204874</v>
      </c>
      <c r="H118" s="15">
        <v>1</v>
      </c>
    </row>
    <row r="119" spans="1:8">
      <c r="A119" s="2" t="s">
        <v>933</v>
      </c>
      <c r="B119" s="66">
        <v>80383911287</v>
      </c>
      <c r="C119" s="66">
        <v>80383911287</v>
      </c>
      <c r="D119" s="8">
        <v>17544</v>
      </c>
      <c r="E119" s="15">
        <v>2.99</v>
      </c>
      <c r="F119" s="8">
        <v>163202</v>
      </c>
      <c r="G119" s="15">
        <v>163202</v>
      </c>
      <c r="H119" s="15">
        <v>1</v>
      </c>
    </row>
    <row r="120" spans="1:8">
      <c r="A120" s="2" t="s">
        <v>934</v>
      </c>
      <c r="B120" s="66">
        <v>13860811058</v>
      </c>
      <c r="C120" s="66">
        <v>13860811058</v>
      </c>
      <c r="D120" s="8">
        <v>7390</v>
      </c>
      <c r="E120" s="15">
        <v>1.26</v>
      </c>
      <c r="F120" s="8">
        <v>48705</v>
      </c>
      <c r="G120" s="15">
        <v>48705</v>
      </c>
      <c r="H120" s="15">
        <v>1</v>
      </c>
    </row>
    <row r="121" spans="1:8">
      <c r="A121" s="2" t="s">
        <v>935</v>
      </c>
      <c r="B121" s="66">
        <v>23213540502</v>
      </c>
      <c r="C121" s="66">
        <v>23213540502</v>
      </c>
      <c r="D121" s="8">
        <v>7512</v>
      </c>
      <c r="E121" s="15">
        <v>1.28</v>
      </c>
      <c r="F121" s="8">
        <v>55575</v>
      </c>
      <c r="G121" s="15">
        <v>55575</v>
      </c>
      <c r="H121" s="15">
        <v>1</v>
      </c>
    </row>
    <row r="122" spans="1:8">
      <c r="A122" s="2" t="s">
        <v>936</v>
      </c>
      <c r="B122" s="66">
        <v>72479311782</v>
      </c>
      <c r="C122" s="66">
        <v>72479311782</v>
      </c>
      <c r="D122" s="8">
        <v>24371</v>
      </c>
      <c r="E122" s="15">
        <v>4.16</v>
      </c>
      <c r="F122" s="8">
        <v>212381</v>
      </c>
      <c r="G122" s="15">
        <v>212381</v>
      </c>
      <c r="H122" s="15">
        <v>1</v>
      </c>
    </row>
    <row r="123" spans="1:8">
      <c r="A123" s="2" t="s">
        <v>937</v>
      </c>
      <c r="B123" s="66">
        <v>96264324826</v>
      </c>
      <c r="C123" s="66">
        <v>96264324826</v>
      </c>
      <c r="D123" s="8">
        <v>23567</v>
      </c>
      <c r="E123" s="15">
        <v>4.0199999999999996</v>
      </c>
      <c r="F123" s="8">
        <v>230529</v>
      </c>
      <c r="G123" s="15">
        <v>230529</v>
      </c>
      <c r="H123" s="15">
        <v>1</v>
      </c>
    </row>
    <row r="124" spans="1:8">
      <c r="A124" s="2" t="s">
        <v>938</v>
      </c>
      <c r="B124" s="66">
        <v>91726086822</v>
      </c>
      <c r="C124" s="66">
        <v>91726086822</v>
      </c>
      <c r="D124" s="8">
        <v>20382</v>
      </c>
      <c r="E124" s="15">
        <v>3.48</v>
      </c>
      <c r="F124" s="8">
        <v>197107</v>
      </c>
      <c r="G124" s="15">
        <v>197107</v>
      </c>
      <c r="H124" s="15">
        <v>1</v>
      </c>
    </row>
    <row r="125" spans="1:8">
      <c r="A125" s="2" t="s">
        <v>939</v>
      </c>
      <c r="B125" s="66">
        <v>120458721435</v>
      </c>
      <c r="C125" s="66">
        <v>120458721435</v>
      </c>
      <c r="D125" s="8">
        <v>22014</v>
      </c>
      <c r="E125" s="15">
        <v>3.76</v>
      </c>
      <c r="F125" s="8">
        <v>247712</v>
      </c>
      <c r="G125" s="15">
        <v>247712</v>
      </c>
      <c r="H125" s="15">
        <v>1</v>
      </c>
    </row>
    <row r="126" spans="1:8">
      <c r="A126" s="2" t="s">
        <v>940</v>
      </c>
      <c r="B126" s="66">
        <v>84738958183</v>
      </c>
      <c r="C126" s="66">
        <v>84738958183</v>
      </c>
      <c r="D126" s="8">
        <v>20803</v>
      </c>
      <c r="E126" s="15">
        <v>3.55</v>
      </c>
      <c r="F126" s="8">
        <v>209249</v>
      </c>
      <c r="G126" s="15">
        <v>209249</v>
      </c>
      <c r="H126" s="15">
        <v>1</v>
      </c>
    </row>
    <row r="127" spans="1:8">
      <c r="A127" s="2" t="s">
        <v>941</v>
      </c>
      <c r="B127" s="66">
        <v>18259795237</v>
      </c>
      <c r="C127" s="66">
        <v>18259795237</v>
      </c>
      <c r="D127" s="8">
        <v>3331</v>
      </c>
      <c r="E127" s="15">
        <v>0.56999999999999995</v>
      </c>
      <c r="F127" s="8">
        <v>33370</v>
      </c>
      <c r="G127" s="15">
        <v>33370</v>
      </c>
      <c r="H127" s="15">
        <v>1</v>
      </c>
    </row>
    <row r="128" spans="1:8">
      <c r="A128" s="2" t="s">
        <v>942</v>
      </c>
      <c r="B128" s="66">
        <v>11389780325</v>
      </c>
      <c r="C128" s="66">
        <v>11389780325</v>
      </c>
      <c r="D128" s="8">
        <v>3381</v>
      </c>
      <c r="E128" s="15">
        <v>0.57999999999999996</v>
      </c>
      <c r="F128" s="8">
        <v>32891</v>
      </c>
      <c r="G128" s="15">
        <v>32891</v>
      </c>
      <c r="H128" s="15">
        <v>1</v>
      </c>
    </row>
    <row r="129" spans="1:8">
      <c r="A129" s="2" t="s">
        <v>943</v>
      </c>
      <c r="B129" s="66">
        <v>72571732573</v>
      </c>
      <c r="C129" s="66">
        <v>72571732573</v>
      </c>
      <c r="D129" s="8">
        <v>19331</v>
      </c>
      <c r="E129" s="15">
        <v>3.3</v>
      </c>
      <c r="F129" s="8">
        <v>178423</v>
      </c>
      <c r="G129" s="15">
        <v>178423</v>
      </c>
      <c r="H129" s="15">
        <v>1</v>
      </c>
    </row>
    <row r="130" spans="1:8">
      <c r="A130" s="2" t="s">
        <v>944</v>
      </c>
      <c r="B130" s="66">
        <v>36871892586</v>
      </c>
      <c r="C130" s="66">
        <v>36871892586</v>
      </c>
      <c r="D130" s="8">
        <v>13521</v>
      </c>
      <c r="E130" s="15">
        <v>2.31</v>
      </c>
      <c r="F130" s="8">
        <v>107476</v>
      </c>
      <c r="G130" s="15">
        <v>107476</v>
      </c>
      <c r="H130" s="15">
        <v>1</v>
      </c>
    </row>
    <row r="131" spans="1:8">
      <c r="A131" s="2" t="s">
        <v>945</v>
      </c>
      <c r="B131" s="66">
        <v>10057450758</v>
      </c>
      <c r="C131" s="66">
        <v>10057450758</v>
      </c>
      <c r="D131" s="8">
        <v>839</v>
      </c>
      <c r="E131" s="15">
        <v>0.14000000000000001</v>
      </c>
      <c r="F131" s="8">
        <v>20989</v>
      </c>
      <c r="G131" s="15">
        <v>20989</v>
      </c>
      <c r="H131" s="15">
        <v>1</v>
      </c>
    </row>
    <row r="132" spans="1:8">
      <c r="A132" s="2" t="s">
        <v>946</v>
      </c>
      <c r="B132" s="66">
        <v>29514382593</v>
      </c>
      <c r="C132" s="66">
        <v>29514382593</v>
      </c>
      <c r="D132" s="8">
        <v>8660</v>
      </c>
      <c r="E132" s="15">
        <v>1.48</v>
      </c>
      <c r="F132" s="8">
        <v>75313</v>
      </c>
      <c r="G132" s="15">
        <v>75313</v>
      </c>
      <c r="H132" s="15">
        <v>1</v>
      </c>
    </row>
    <row r="133" spans="1:8">
      <c r="A133" s="2" t="s">
        <v>947</v>
      </c>
      <c r="B133" s="66">
        <v>24283515057</v>
      </c>
      <c r="C133" s="66">
        <v>24283515057</v>
      </c>
      <c r="D133" s="8">
        <v>9998</v>
      </c>
      <c r="E133" s="15">
        <v>1.71</v>
      </c>
      <c r="F133" s="8">
        <v>73654</v>
      </c>
      <c r="G133" s="15">
        <v>73654</v>
      </c>
      <c r="H133" s="15">
        <v>1</v>
      </c>
    </row>
    <row r="134" spans="1:8">
      <c r="A134" s="2" t="s">
        <v>948</v>
      </c>
      <c r="B134" s="66">
        <v>2764680359</v>
      </c>
      <c r="C134" s="66">
        <v>2764680359</v>
      </c>
      <c r="D134" s="8">
        <v>1461</v>
      </c>
      <c r="E134" s="15">
        <v>0.25</v>
      </c>
      <c r="F134" s="8">
        <v>10014</v>
      </c>
      <c r="G134" s="15">
        <v>10014</v>
      </c>
      <c r="H134" s="15">
        <v>1</v>
      </c>
    </row>
    <row r="135" spans="1:8">
      <c r="A135" s="2" t="s">
        <v>949</v>
      </c>
      <c r="B135" s="66">
        <v>6747258136</v>
      </c>
      <c r="C135" s="66">
        <v>6747258136</v>
      </c>
      <c r="D135" s="8">
        <v>2060</v>
      </c>
      <c r="E135" s="15">
        <v>0.35</v>
      </c>
      <c r="F135" s="8">
        <v>12125</v>
      </c>
      <c r="G135" s="15">
        <v>12125</v>
      </c>
      <c r="H135" s="15">
        <v>1</v>
      </c>
    </row>
    <row r="136" spans="1:8">
      <c r="A136" s="2" t="s">
        <v>950</v>
      </c>
      <c r="B136" s="66">
        <v>28860087656</v>
      </c>
      <c r="C136" s="66">
        <v>28860087656</v>
      </c>
      <c r="D136" s="8">
        <v>13120</v>
      </c>
      <c r="E136" s="15">
        <v>2.2400000000000002</v>
      </c>
      <c r="F136" s="8">
        <v>91433</v>
      </c>
      <c r="G136" s="15">
        <v>91433</v>
      </c>
      <c r="H136" s="15">
        <v>1</v>
      </c>
    </row>
    <row r="137" spans="1:8">
      <c r="A137" s="2" t="s">
        <v>951</v>
      </c>
      <c r="B137" s="66">
        <v>21214208990</v>
      </c>
      <c r="C137" s="66">
        <v>21214208990</v>
      </c>
      <c r="D137" s="8">
        <v>9377</v>
      </c>
      <c r="E137" s="15">
        <v>1.6</v>
      </c>
      <c r="F137" s="8">
        <v>68325</v>
      </c>
      <c r="G137" s="15">
        <v>68325</v>
      </c>
      <c r="H137" s="15">
        <v>1</v>
      </c>
    </row>
    <row r="138" spans="1:8">
      <c r="A138" s="2" t="s">
        <v>952</v>
      </c>
      <c r="B138" s="91">
        <v>987504421</v>
      </c>
      <c r="C138" s="91">
        <v>987504421</v>
      </c>
      <c r="D138" s="8">
        <v>130</v>
      </c>
      <c r="E138" s="15">
        <v>0.02</v>
      </c>
      <c r="F138" s="8">
        <v>1678</v>
      </c>
      <c r="G138" s="15">
        <v>1678</v>
      </c>
      <c r="H138" s="15">
        <v>1</v>
      </c>
    </row>
    <row r="139" spans="1:8">
      <c r="A139" s="2" t="s">
        <v>953</v>
      </c>
      <c r="B139" s="66">
        <v>16829571111</v>
      </c>
      <c r="C139" s="66">
        <v>16829571111</v>
      </c>
      <c r="D139" s="8">
        <v>5758</v>
      </c>
      <c r="E139" s="15">
        <v>0.98</v>
      </c>
      <c r="F139" s="8">
        <v>53469</v>
      </c>
      <c r="G139" s="15">
        <v>53469</v>
      </c>
      <c r="H139" s="15">
        <v>1</v>
      </c>
    </row>
    <row r="140" spans="1:8">
      <c r="A140" s="2" t="s">
        <v>954</v>
      </c>
      <c r="B140" s="66">
        <v>35518558831.000008</v>
      </c>
      <c r="C140" s="66">
        <v>35518558831.000008</v>
      </c>
      <c r="D140" s="8">
        <v>11603</v>
      </c>
      <c r="E140" s="15">
        <v>1.98</v>
      </c>
      <c r="F140" s="8">
        <v>95541</v>
      </c>
      <c r="G140" s="15">
        <v>95541</v>
      </c>
      <c r="H140" s="15">
        <v>1</v>
      </c>
    </row>
    <row r="141" spans="1:8">
      <c r="A141" s="2" t="s">
        <v>955</v>
      </c>
      <c r="B141" s="66">
        <v>7203113092</v>
      </c>
      <c r="C141" s="66">
        <v>7203113092</v>
      </c>
      <c r="D141" s="8">
        <v>517</v>
      </c>
      <c r="E141" s="15">
        <v>0.09</v>
      </c>
      <c r="F141" s="8">
        <v>8656</v>
      </c>
      <c r="G141" s="15">
        <v>8656</v>
      </c>
      <c r="H141" s="15">
        <v>1</v>
      </c>
    </row>
    <row r="142" spans="1:8">
      <c r="A142" s="2" t="s">
        <v>956</v>
      </c>
      <c r="B142" s="66">
        <v>6464146672</v>
      </c>
      <c r="C142" s="66">
        <v>6464146672</v>
      </c>
      <c r="D142" s="8">
        <v>945</v>
      </c>
      <c r="E142" s="15">
        <v>0.16</v>
      </c>
      <c r="F142" s="8">
        <v>13356</v>
      </c>
      <c r="G142" s="15">
        <v>13356</v>
      </c>
      <c r="H142" s="15">
        <v>1</v>
      </c>
    </row>
    <row r="143" spans="1:8">
      <c r="A143" s="2" t="s">
        <v>957</v>
      </c>
      <c r="B143" s="66">
        <v>46560186430</v>
      </c>
      <c r="C143" s="66">
        <v>46560186430</v>
      </c>
      <c r="D143" s="8">
        <v>16005</v>
      </c>
      <c r="E143" s="15">
        <v>2.73</v>
      </c>
      <c r="F143" s="8">
        <v>131081</v>
      </c>
      <c r="G143" s="15">
        <v>131081</v>
      </c>
      <c r="H143" s="15">
        <v>1</v>
      </c>
    </row>
    <row r="144" spans="1:8">
      <c r="A144" s="2" t="s">
        <v>958</v>
      </c>
      <c r="B144" s="66">
        <v>52933402550</v>
      </c>
      <c r="C144" s="66">
        <v>52933402550</v>
      </c>
      <c r="D144" s="8">
        <v>19572</v>
      </c>
      <c r="E144" s="15">
        <v>3.34</v>
      </c>
      <c r="F144" s="8">
        <v>149138</v>
      </c>
      <c r="G144" s="15">
        <v>149138</v>
      </c>
      <c r="H144" s="15">
        <v>1</v>
      </c>
    </row>
    <row r="145" spans="1:8">
      <c r="A145" s="2" t="s">
        <v>959</v>
      </c>
      <c r="B145" s="66">
        <v>37436780788</v>
      </c>
      <c r="C145" s="66">
        <v>37436780788</v>
      </c>
      <c r="D145" s="8">
        <v>14852</v>
      </c>
      <c r="E145" s="15">
        <v>2.54</v>
      </c>
      <c r="F145" s="8">
        <v>108061</v>
      </c>
      <c r="G145" s="15">
        <v>108061</v>
      </c>
      <c r="H145" s="15">
        <v>1</v>
      </c>
    </row>
    <row r="146" spans="1:8">
      <c r="A146" s="2" t="s">
        <v>960</v>
      </c>
      <c r="B146" s="66">
        <v>34683001257</v>
      </c>
      <c r="C146" s="66">
        <v>34683001257</v>
      </c>
      <c r="D146" s="8">
        <v>10702</v>
      </c>
      <c r="E146" s="15">
        <v>1.83</v>
      </c>
      <c r="F146" s="8">
        <v>89125</v>
      </c>
      <c r="G146" s="15">
        <v>89125</v>
      </c>
      <c r="H146" s="15">
        <v>1</v>
      </c>
    </row>
    <row r="147" spans="1:8">
      <c r="A147" s="2" t="s">
        <v>961</v>
      </c>
      <c r="B147" s="66">
        <v>59623780686</v>
      </c>
      <c r="C147" s="66">
        <v>59623780686</v>
      </c>
      <c r="D147" s="8">
        <v>15859</v>
      </c>
      <c r="E147" s="15">
        <v>2.71</v>
      </c>
      <c r="F147" s="8">
        <v>147810</v>
      </c>
      <c r="G147" s="15">
        <v>147810</v>
      </c>
      <c r="H147" s="15">
        <v>1</v>
      </c>
    </row>
    <row r="148" spans="1:8">
      <c r="A148" s="2" t="s">
        <v>962</v>
      </c>
      <c r="B148" s="66">
        <v>35660061393</v>
      </c>
      <c r="C148" s="66">
        <v>35660061393</v>
      </c>
      <c r="D148" s="8">
        <v>10547</v>
      </c>
      <c r="E148" s="15">
        <v>1.8</v>
      </c>
      <c r="F148" s="8">
        <v>92733</v>
      </c>
      <c r="G148" s="15">
        <v>92733</v>
      </c>
      <c r="H148" s="15">
        <v>1</v>
      </c>
    </row>
    <row r="149" spans="1:8">
      <c r="A149" s="2" t="s">
        <v>963</v>
      </c>
      <c r="B149" s="66">
        <v>13531785173</v>
      </c>
      <c r="C149" s="66">
        <v>13531785173</v>
      </c>
      <c r="D149" s="8">
        <v>5819</v>
      </c>
      <c r="E149" s="15">
        <v>0.99</v>
      </c>
      <c r="F149" s="8">
        <v>51022</v>
      </c>
      <c r="G149" s="15">
        <v>51022</v>
      </c>
      <c r="H149" s="15">
        <v>1</v>
      </c>
    </row>
    <row r="150" spans="1:8">
      <c r="A150" s="2" t="s">
        <v>964</v>
      </c>
      <c r="B150" s="66">
        <v>38900311780</v>
      </c>
      <c r="C150" s="66">
        <v>38900311780</v>
      </c>
      <c r="D150" s="8">
        <v>10551</v>
      </c>
      <c r="E150" s="15">
        <v>1.8</v>
      </c>
      <c r="F150" s="8">
        <v>106985</v>
      </c>
      <c r="G150" s="15">
        <v>106985</v>
      </c>
      <c r="H150" s="15">
        <v>1</v>
      </c>
    </row>
    <row r="151" spans="1:8">
      <c r="A151" s="2" t="s">
        <v>965</v>
      </c>
      <c r="B151" s="66">
        <v>37298267615</v>
      </c>
      <c r="C151" s="66">
        <v>37298267615</v>
      </c>
      <c r="D151" s="8">
        <v>9326</v>
      </c>
      <c r="E151" s="15">
        <v>1.59</v>
      </c>
      <c r="F151" s="8">
        <v>85437</v>
      </c>
      <c r="G151" s="15">
        <v>85437</v>
      </c>
      <c r="H151" s="15">
        <v>1</v>
      </c>
    </row>
    <row r="152" spans="1:8">
      <c r="A152" s="2" t="s">
        <v>966</v>
      </c>
      <c r="B152" s="66">
        <v>45546385523</v>
      </c>
      <c r="C152" s="66">
        <v>45546385523</v>
      </c>
      <c r="D152" s="8">
        <v>11016</v>
      </c>
      <c r="E152" s="15">
        <v>1.88</v>
      </c>
      <c r="F152" s="8">
        <v>111909</v>
      </c>
      <c r="G152" s="15">
        <v>111909</v>
      </c>
      <c r="H152" s="15">
        <v>1</v>
      </c>
    </row>
    <row r="153" spans="1:8">
      <c r="A153" s="2" t="s">
        <v>967</v>
      </c>
      <c r="B153" s="66">
        <v>37067038665</v>
      </c>
      <c r="C153" s="66">
        <v>37067038665</v>
      </c>
      <c r="D153" s="8">
        <v>13777</v>
      </c>
      <c r="E153" s="15">
        <v>2.35</v>
      </c>
      <c r="F153" s="8">
        <v>109174</v>
      </c>
      <c r="G153" s="15">
        <v>109174</v>
      </c>
      <c r="H153" s="15">
        <v>1</v>
      </c>
    </row>
    <row r="154" spans="1:8">
      <c r="A154" s="2" t="s">
        <v>968</v>
      </c>
      <c r="B154" s="66">
        <v>52190184530</v>
      </c>
      <c r="C154" s="66">
        <v>52190184530</v>
      </c>
      <c r="D154" s="8">
        <v>13817</v>
      </c>
      <c r="E154" s="15">
        <v>2.36</v>
      </c>
      <c r="F154" s="8">
        <v>132430</v>
      </c>
      <c r="G154" s="15">
        <v>132430</v>
      </c>
      <c r="H154" s="15">
        <v>1</v>
      </c>
    </row>
    <row r="155" spans="1:8">
      <c r="A155" s="2" t="s">
        <v>969</v>
      </c>
      <c r="B155" s="66">
        <v>18182005246</v>
      </c>
      <c r="C155" s="66">
        <v>18182005246</v>
      </c>
      <c r="D155" s="8">
        <v>311</v>
      </c>
      <c r="E155" s="15">
        <v>0.05</v>
      </c>
      <c r="F155" s="8">
        <v>17611</v>
      </c>
      <c r="G155" s="15">
        <v>17611</v>
      </c>
      <c r="H155" s="15">
        <v>1</v>
      </c>
    </row>
    <row r="156" spans="1:8">
      <c r="A156" s="2" t="s">
        <v>970</v>
      </c>
      <c r="B156" s="91">
        <v>583562411</v>
      </c>
      <c r="C156" s="91">
        <v>583562411</v>
      </c>
      <c r="D156" s="8">
        <v>154</v>
      </c>
      <c r="E156" s="15">
        <v>0.03</v>
      </c>
      <c r="F156" s="8">
        <v>1520</v>
      </c>
      <c r="G156" s="15">
        <v>1520</v>
      </c>
      <c r="H156" s="15">
        <v>1</v>
      </c>
    </row>
    <row r="157" spans="1:8">
      <c r="A157" s="2" t="s">
        <v>971</v>
      </c>
      <c r="B157" s="66">
        <v>20521253763</v>
      </c>
      <c r="C157" s="66">
        <v>20521253763</v>
      </c>
      <c r="D157" s="8">
        <v>5328</v>
      </c>
      <c r="E157" s="15">
        <v>0.91</v>
      </c>
      <c r="F157" s="8">
        <v>47575</v>
      </c>
      <c r="G157" s="15">
        <v>47575</v>
      </c>
      <c r="H157" s="15">
        <v>1</v>
      </c>
    </row>
    <row r="158" spans="1:8">
      <c r="A158" s="2" t="s">
        <v>972</v>
      </c>
      <c r="B158" s="66">
        <v>16706344921</v>
      </c>
      <c r="C158" s="66">
        <v>16706344921</v>
      </c>
      <c r="D158" s="8">
        <v>5160</v>
      </c>
      <c r="E158" s="15">
        <v>0.88</v>
      </c>
      <c r="F158" s="8">
        <v>45785</v>
      </c>
      <c r="G158" s="15">
        <v>45785</v>
      </c>
      <c r="H158" s="15">
        <v>1</v>
      </c>
    </row>
    <row r="159" spans="1:8">
      <c r="A159" s="2" t="s">
        <v>973</v>
      </c>
      <c r="B159" s="66">
        <v>22931941474</v>
      </c>
      <c r="C159" s="66">
        <v>22931941474</v>
      </c>
      <c r="D159" s="8">
        <v>8144</v>
      </c>
      <c r="E159" s="15">
        <v>1.39</v>
      </c>
      <c r="F159" s="8">
        <v>73747</v>
      </c>
      <c r="G159" s="15">
        <v>73747</v>
      </c>
      <c r="H159" s="15">
        <v>1</v>
      </c>
    </row>
    <row r="160" spans="1:8">
      <c r="A160" s="2" t="s">
        <v>974</v>
      </c>
      <c r="B160" s="66">
        <v>25399761689</v>
      </c>
      <c r="C160" s="66">
        <v>25399761689</v>
      </c>
      <c r="D160" s="8">
        <v>4737</v>
      </c>
      <c r="E160" s="15">
        <v>0.81</v>
      </c>
      <c r="F160" s="8">
        <v>45435</v>
      </c>
      <c r="G160" s="15">
        <v>45435</v>
      </c>
      <c r="H160" s="15">
        <v>1</v>
      </c>
    </row>
    <row r="161" spans="1:8">
      <c r="A161" s="2" t="s">
        <v>975</v>
      </c>
      <c r="B161" s="66">
        <v>17495776102</v>
      </c>
      <c r="C161" s="66">
        <v>17495776102</v>
      </c>
      <c r="D161" s="8">
        <v>3614</v>
      </c>
      <c r="E161" s="15">
        <v>0.62</v>
      </c>
      <c r="F161" s="8">
        <v>39133</v>
      </c>
      <c r="G161" s="15">
        <v>39133</v>
      </c>
      <c r="H161" s="15">
        <v>1</v>
      </c>
    </row>
    <row r="162" spans="1:8">
      <c r="A162" s="2" t="s">
        <v>976</v>
      </c>
      <c r="B162" s="91">
        <v>795457585</v>
      </c>
      <c r="C162" s="91">
        <v>795457585</v>
      </c>
      <c r="D162" s="8">
        <v>160</v>
      </c>
      <c r="E162" s="15">
        <v>0.03</v>
      </c>
      <c r="F162" s="8">
        <v>1636</v>
      </c>
      <c r="G162" s="15">
        <v>1636</v>
      </c>
      <c r="H162" s="15">
        <v>1</v>
      </c>
    </row>
    <row r="163" spans="1:8">
      <c r="A163" s="2" t="s">
        <v>977</v>
      </c>
      <c r="B163" s="91">
        <v>371555008</v>
      </c>
      <c r="C163" s="91">
        <v>371555008</v>
      </c>
      <c r="D163" s="8">
        <v>75</v>
      </c>
      <c r="E163" s="15">
        <v>0.01</v>
      </c>
      <c r="F163" s="8">
        <v>837</v>
      </c>
      <c r="G163" s="15">
        <v>837</v>
      </c>
      <c r="H163" s="15">
        <v>1</v>
      </c>
    </row>
    <row r="164" spans="1:8">
      <c r="A164" s="2" t="s">
        <v>978</v>
      </c>
      <c r="B164" s="66">
        <v>1278476761</v>
      </c>
      <c r="C164" s="66">
        <v>1278476761</v>
      </c>
      <c r="D164" s="8">
        <v>196</v>
      </c>
      <c r="E164" s="15">
        <v>0.03</v>
      </c>
      <c r="F164" s="8">
        <v>2805</v>
      </c>
      <c r="G164" s="15">
        <v>2805</v>
      </c>
      <c r="H164" s="15">
        <v>1</v>
      </c>
    </row>
    <row r="165" spans="1:8">
      <c r="A165" s="2" t="s">
        <v>979</v>
      </c>
      <c r="B165" s="91">
        <v>932468659</v>
      </c>
      <c r="C165" s="91">
        <v>932468659</v>
      </c>
      <c r="D165" s="8">
        <v>242</v>
      </c>
      <c r="E165" s="15">
        <v>0.04</v>
      </c>
      <c r="F165" s="8">
        <v>2563</v>
      </c>
      <c r="G165" s="15">
        <v>2563</v>
      </c>
      <c r="H165" s="15">
        <v>1</v>
      </c>
    </row>
    <row r="166" spans="1:8">
      <c r="A166" s="2" t="s">
        <v>980</v>
      </c>
      <c r="B166" s="66">
        <v>8385472009</v>
      </c>
      <c r="C166" s="66">
        <v>8385472009</v>
      </c>
      <c r="D166" s="8">
        <v>1854</v>
      </c>
      <c r="E166" s="15">
        <v>0.32</v>
      </c>
      <c r="F166" s="8">
        <v>18769</v>
      </c>
      <c r="G166" s="15">
        <v>18769</v>
      </c>
      <c r="H166" s="15">
        <v>1</v>
      </c>
    </row>
    <row r="167" spans="1:8">
      <c r="A167" s="2" t="s">
        <v>981</v>
      </c>
      <c r="B167" s="66">
        <v>18805996507</v>
      </c>
      <c r="C167" s="66">
        <v>18805996507</v>
      </c>
      <c r="D167" s="8">
        <v>3114</v>
      </c>
      <c r="E167" s="15">
        <v>0.53</v>
      </c>
      <c r="F167" s="8">
        <v>39699</v>
      </c>
      <c r="G167" s="15">
        <v>39699</v>
      </c>
      <c r="H167" s="15">
        <v>1</v>
      </c>
    </row>
    <row r="168" spans="1:8">
      <c r="A168" s="2" t="s">
        <v>982</v>
      </c>
      <c r="B168" s="66">
        <v>24251820095</v>
      </c>
      <c r="C168" s="66">
        <v>24251820095</v>
      </c>
      <c r="D168" s="8">
        <v>3342</v>
      </c>
      <c r="E168" s="15">
        <v>0.56999999999999995</v>
      </c>
      <c r="F168" s="8">
        <v>51972</v>
      </c>
      <c r="G168" s="15">
        <v>51972</v>
      </c>
      <c r="H168" s="15">
        <v>1</v>
      </c>
    </row>
    <row r="169" spans="1:8">
      <c r="A169" s="2" t="s">
        <v>983</v>
      </c>
      <c r="B169" s="66">
        <v>2173179658</v>
      </c>
      <c r="C169" s="66">
        <v>2173179658</v>
      </c>
      <c r="D169" s="8">
        <v>108</v>
      </c>
      <c r="E169" s="15">
        <v>0.02</v>
      </c>
      <c r="F169" s="8">
        <v>2346</v>
      </c>
      <c r="G169" s="15">
        <v>2346</v>
      </c>
      <c r="H169" s="15">
        <v>1</v>
      </c>
    </row>
    <row r="170" spans="1:8">
      <c r="A170" s="2" t="s">
        <v>984</v>
      </c>
      <c r="B170" s="66">
        <v>1479050650</v>
      </c>
      <c r="C170" s="66">
        <v>1479050650</v>
      </c>
      <c r="D170" s="8">
        <v>81</v>
      </c>
      <c r="E170" s="15">
        <v>0.01</v>
      </c>
      <c r="F170" s="8">
        <v>1949</v>
      </c>
      <c r="G170" s="15">
        <v>1949</v>
      </c>
      <c r="H170" s="15">
        <v>1</v>
      </c>
    </row>
    <row r="171" spans="1:8">
      <c r="A171" s="2" t="s">
        <v>985</v>
      </c>
      <c r="B171" s="66">
        <v>15068638486</v>
      </c>
      <c r="C171" s="66">
        <v>15068638486</v>
      </c>
      <c r="D171" s="8">
        <v>3082</v>
      </c>
      <c r="E171" s="15">
        <v>0.53</v>
      </c>
      <c r="F171" s="8">
        <v>28951</v>
      </c>
      <c r="G171" s="15">
        <v>28951</v>
      </c>
      <c r="H171" s="15">
        <v>1</v>
      </c>
    </row>
    <row r="172" spans="1:8">
      <c r="A172" s="2" t="s">
        <v>986</v>
      </c>
      <c r="B172" s="66">
        <v>21531980778</v>
      </c>
      <c r="C172" s="66">
        <v>21531980778</v>
      </c>
      <c r="D172" s="8">
        <v>32310</v>
      </c>
      <c r="E172" s="15">
        <v>5.52</v>
      </c>
      <c r="F172" s="8">
        <v>43361</v>
      </c>
      <c r="G172" s="15">
        <v>43361</v>
      </c>
      <c r="H172" s="15">
        <v>1</v>
      </c>
    </row>
    <row r="173" spans="1:8">
      <c r="A173" s="2" t="s">
        <v>987</v>
      </c>
      <c r="B173" s="66">
        <v>17310428915</v>
      </c>
      <c r="C173" s="66">
        <v>17310428915</v>
      </c>
      <c r="D173" s="8">
        <v>3260</v>
      </c>
      <c r="E173" s="15">
        <v>0.56000000000000005</v>
      </c>
      <c r="F173" s="8">
        <v>30919</v>
      </c>
      <c r="G173" s="15">
        <v>30919</v>
      </c>
      <c r="H173" s="15">
        <v>1</v>
      </c>
    </row>
    <row r="174" spans="1:8">
      <c r="A174" s="2" t="s">
        <v>988</v>
      </c>
      <c r="B174" s="66">
        <v>19218496102</v>
      </c>
      <c r="C174" s="66">
        <v>19218496102</v>
      </c>
      <c r="D174" s="8">
        <v>2552</v>
      </c>
      <c r="E174" s="15">
        <v>0.44</v>
      </c>
      <c r="F174" s="8">
        <v>28074</v>
      </c>
      <c r="G174" s="15">
        <v>28074</v>
      </c>
      <c r="H174" s="15">
        <v>1</v>
      </c>
    </row>
    <row r="175" spans="1:8">
      <c r="A175" s="2" t="s">
        <v>989</v>
      </c>
      <c r="B175" s="66">
        <v>13501939130</v>
      </c>
      <c r="C175" s="66">
        <v>13501939130</v>
      </c>
      <c r="D175" s="8">
        <v>3314</v>
      </c>
      <c r="E175" s="15">
        <v>0.56999999999999995</v>
      </c>
      <c r="F175" s="8">
        <v>26836</v>
      </c>
      <c r="G175" s="15">
        <v>26836</v>
      </c>
      <c r="H175" s="15">
        <v>1</v>
      </c>
    </row>
    <row r="176" spans="1:8">
      <c r="A176" s="2" t="s">
        <v>990</v>
      </c>
      <c r="B176" s="91">
        <v>765276266</v>
      </c>
      <c r="C176" s="91">
        <v>765276266</v>
      </c>
      <c r="D176" s="8">
        <v>419</v>
      </c>
      <c r="E176" s="15">
        <v>7.0000000000000007E-2</v>
      </c>
      <c r="F176" s="8">
        <v>2532</v>
      </c>
      <c r="G176" s="15">
        <v>2532</v>
      </c>
      <c r="H176" s="15">
        <v>1</v>
      </c>
    </row>
    <row r="177" spans="1:8">
      <c r="A177" s="2" t="s">
        <v>991</v>
      </c>
      <c r="B177" s="66">
        <v>1519281632</v>
      </c>
      <c r="C177" s="66">
        <v>1519281632</v>
      </c>
      <c r="D177" s="8">
        <v>14</v>
      </c>
      <c r="E177" s="15">
        <v>0</v>
      </c>
      <c r="F177" s="8">
        <v>2100</v>
      </c>
      <c r="G177" s="15">
        <v>2100</v>
      </c>
      <c r="H177" s="15">
        <v>1</v>
      </c>
    </row>
    <row r="178" spans="1:8">
      <c r="A178" s="2" t="s">
        <v>992</v>
      </c>
      <c r="B178" s="66">
        <v>20581862241</v>
      </c>
      <c r="C178" s="66">
        <v>20581862241</v>
      </c>
      <c r="D178" s="8">
        <v>136</v>
      </c>
      <c r="E178" s="15">
        <v>0.02</v>
      </c>
      <c r="F178" s="8">
        <v>30440</v>
      </c>
      <c r="G178" s="15">
        <v>30440</v>
      </c>
      <c r="H178" s="15">
        <v>1</v>
      </c>
    </row>
    <row r="179" spans="1:8">
      <c r="A179" s="2" t="s">
        <v>993</v>
      </c>
      <c r="B179" s="66">
        <v>19036291066</v>
      </c>
      <c r="C179" s="66">
        <v>19036291066</v>
      </c>
      <c r="D179" s="8">
        <v>121</v>
      </c>
      <c r="E179" s="15">
        <v>0.02</v>
      </c>
      <c r="F179" s="8">
        <v>34388</v>
      </c>
      <c r="G179" s="15">
        <v>34388</v>
      </c>
      <c r="H179" s="15">
        <v>1</v>
      </c>
    </row>
    <row r="180" spans="1:8">
      <c r="A180" s="2" t="s">
        <v>994</v>
      </c>
      <c r="B180" s="66">
        <v>20019710576</v>
      </c>
      <c r="C180" s="66">
        <v>20019710576</v>
      </c>
      <c r="D180" s="8">
        <v>138</v>
      </c>
      <c r="E180" s="15">
        <v>0.02</v>
      </c>
      <c r="F180" s="8">
        <v>30426</v>
      </c>
      <c r="G180" s="15">
        <v>30426</v>
      </c>
      <c r="H180" s="15">
        <v>1</v>
      </c>
    </row>
    <row r="181" spans="1:8">
      <c r="A181" s="2" t="s">
        <v>995</v>
      </c>
      <c r="B181" s="66">
        <v>23522373485</v>
      </c>
      <c r="C181" s="66">
        <v>23522373485</v>
      </c>
      <c r="D181" s="8">
        <v>270</v>
      </c>
      <c r="E181" s="15">
        <v>0.05</v>
      </c>
      <c r="F181" s="8">
        <v>41369</v>
      </c>
      <c r="G181" s="15">
        <v>41369</v>
      </c>
      <c r="H181" s="15">
        <v>1</v>
      </c>
    </row>
    <row r="182" spans="1:8">
      <c r="A182" s="2" t="s">
        <v>996</v>
      </c>
      <c r="B182" s="66">
        <v>14926170409</v>
      </c>
      <c r="C182" s="66">
        <v>14926170409</v>
      </c>
      <c r="D182" s="8">
        <v>444</v>
      </c>
      <c r="E182" s="15">
        <v>0.08</v>
      </c>
      <c r="F182" s="8">
        <v>28452</v>
      </c>
      <c r="G182" s="15">
        <v>28452</v>
      </c>
      <c r="H182" s="15">
        <v>1</v>
      </c>
    </row>
    <row r="183" spans="1:8">
      <c r="A183" s="2" t="s">
        <v>997</v>
      </c>
      <c r="B183" s="91">
        <v>867115553</v>
      </c>
      <c r="C183" s="91">
        <v>867115553</v>
      </c>
      <c r="D183" s="8">
        <v>13</v>
      </c>
      <c r="E183" s="15">
        <v>0</v>
      </c>
      <c r="F183" s="8">
        <v>1479</v>
      </c>
      <c r="G183" s="15">
        <v>1479</v>
      </c>
      <c r="H183" s="15">
        <v>1</v>
      </c>
    </row>
    <row r="184" spans="1:8">
      <c r="A184" s="2" t="s">
        <v>998</v>
      </c>
      <c r="B184" s="91">
        <v>666168430</v>
      </c>
      <c r="C184" s="91">
        <v>666168430</v>
      </c>
      <c r="D184" s="8">
        <v>11</v>
      </c>
      <c r="E184" s="15">
        <v>0</v>
      </c>
      <c r="F184" s="8">
        <v>1909</v>
      </c>
      <c r="G184" s="15">
        <v>1909</v>
      </c>
      <c r="H184" s="15">
        <v>1</v>
      </c>
    </row>
    <row r="185" spans="1:8">
      <c r="A185" s="2" t="s">
        <v>999</v>
      </c>
      <c r="B185" s="66">
        <v>11931696455</v>
      </c>
      <c r="C185" s="66">
        <v>11931696455</v>
      </c>
      <c r="D185" s="8">
        <v>78</v>
      </c>
      <c r="E185" s="15">
        <v>0.01</v>
      </c>
      <c r="F185" s="8">
        <v>26306</v>
      </c>
      <c r="G185" s="15">
        <v>26306</v>
      </c>
      <c r="H185" s="15">
        <v>1</v>
      </c>
    </row>
    <row r="186" spans="1:8">
      <c r="A186" s="2" t="s">
        <v>1000</v>
      </c>
      <c r="B186" s="66">
        <v>14197639207</v>
      </c>
      <c r="C186" s="66">
        <v>14197639207</v>
      </c>
      <c r="D186" s="8">
        <v>79</v>
      </c>
      <c r="E186" s="15">
        <v>0.01</v>
      </c>
      <c r="F186" s="8">
        <v>26169</v>
      </c>
      <c r="G186" s="15">
        <v>26169</v>
      </c>
      <c r="H186" s="15">
        <v>1</v>
      </c>
    </row>
    <row r="187" spans="1:8">
      <c r="A187" s="2" t="s">
        <v>1001</v>
      </c>
      <c r="B187" s="66">
        <v>17284983068</v>
      </c>
      <c r="C187" s="66">
        <v>17284983068</v>
      </c>
      <c r="D187" s="8">
        <v>109</v>
      </c>
      <c r="E187" s="15">
        <v>0.02</v>
      </c>
      <c r="F187" s="8">
        <v>26541</v>
      </c>
      <c r="G187" s="15">
        <v>26541</v>
      </c>
      <c r="H187" s="15">
        <v>1</v>
      </c>
    </row>
    <row r="188" spans="1:8">
      <c r="A188" s="2" t="s">
        <v>1002</v>
      </c>
      <c r="B188" s="66">
        <v>13939061761</v>
      </c>
      <c r="C188" s="66">
        <v>13939061761</v>
      </c>
      <c r="D188" s="8">
        <v>93</v>
      </c>
      <c r="E188" s="15">
        <v>0.02</v>
      </c>
      <c r="F188" s="8">
        <v>24365</v>
      </c>
      <c r="G188" s="15">
        <v>24365</v>
      </c>
      <c r="H188" s="15">
        <v>1</v>
      </c>
    </row>
    <row r="189" spans="1:8">
      <c r="A189" s="2" t="s">
        <v>1003</v>
      </c>
      <c r="B189" s="66">
        <v>9786765423</v>
      </c>
      <c r="C189" s="66">
        <v>9786765423</v>
      </c>
      <c r="D189" s="8">
        <v>109</v>
      </c>
      <c r="E189" s="15">
        <v>0.02</v>
      </c>
      <c r="F189" s="8">
        <v>18915</v>
      </c>
      <c r="G189" s="15">
        <v>18915</v>
      </c>
      <c r="H189" s="15">
        <v>1</v>
      </c>
    </row>
    <row r="190" spans="1:8">
      <c r="A190" s="2" t="s">
        <v>1004</v>
      </c>
      <c r="B190" s="91">
        <v>543208269</v>
      </c>
      <c r="C190" s="91">
        <v>543208269</v>
      </c>
      <c r="D190" s="8">
        <v>90</v>
      </c>
      <c r="E190" s="15">
        <v>0.02</v>
      </c>
      <c r="F190" s="8">
        <v>1106</v>
      </c>
      <c r="G190" s="15">
        <v>1106</v>
      </c>
      <c r="H190" s="15">
        <v>1</v>
      </c>
    </row>
    <row r="191" spans="1:8">
      <c r="A191" s="2" t="s">
        <v>1005</v>
      </c>
      <c r="B191" s="91">
        <v>560687807</v>
      </c>
      <c r="C191" s="91">
        <v>560687807</v>
      </c>
      <c r="D191" s="8">
        <v>114</v>
      </c>
      <c r="E191" s="15">
        <v>0.02</v>
      </c>
      <c r="F191" s="8">
        <v>1719</v>
      </c>
      <c r="G191" s="15">
        <v>1719</v>
      </c>
      <c r="H191" s="15">
        <v>1</v>
      </c>
    </row>
    <row r="192" spans="1:8">
      <c r="A192" s="2" t="s">
        <v>1006</v>
      </c>
      <c r="B192" s="66">
        <v>7040199104</v>
      </c>
      <c r="C192" s="66">
        <v>7040199104</v>
      </c>
      <c r="D192" s="8">
        <v>1330</v>
      </c>
      <c r="E192" s="15">
        <v>0.23</v>
      </c>
      <c r="F192" s="8">
        <v>13498</v>
      </c>
      <c r="G192" s="15">
        <v>13498</v>
      </c>
      <c r="H192" s="15">
        <v>1</v>
      </c>
    </row>
    <row r="193" spans="1:8">
      <c r="A193" s="2" t="s">
        <v>1007</v>
      </c>
      <c r="B193" s="66">
        <v>9527953976</v>
      </c>
      <c r="C193" s="66">
        <v>9527953976</v>
      </c>
      <c r="D193" s="8">
        <v>1703</v>
      </c>
      <c r="E193" s="15">
        <v>0.28999999999999998</v>
      </c>
      <c r="F193" s="8">
        <v>19924</v>
      </c>
      <c r="G193" s="15">
        <v>19924</v>
      </c>
      <c r="H193" s="15">
        <v>1</v>
      </c>
    </row>
    <row r="194" spans="1:8">
      <c r="A194" s="2" t="s">
        <v>1008</v>
      </c>
      <c r="B194" s="66">
        <v>11146087322</v>
      </c>
      <c r="C194" s="66">
        <v>11146087322</v>
      </c>
      <c r="D194" s="8">
        <v>1729</v>
      </c>
      <c r="E194" s="15">
        <v>0.3</v>
      </c>
      <c r="F194" s="8">
        <v>17669</v>
      </c>
      <c r="G194" s="15">
        <v>17669</v>
      </c>
      <c r="H194" s="15">
        <v>1</v>
      </c>
    </row>
    <row r="195" spans="1:8">
      <c r="A195" s="2" t="s">
        <v>1009</v>
      </c>
      <c r="B195" s="66">
        <v>10713048581</v>
      </c>
      <c r="C195" s="66">
        <v>10713048581</v>
      </c>
      <c r="D195" s="8">
        <v>1854</v>
      </c>
      <c r="E195" s="15">
        <v>0.32</v>
      </c>
      <c r="F195" s="8">
        <v>18406</v>
      </c>
      <c r="G195" s="15">
        <v>18406</v>
      </c>
      <c r="H195" s="15">
        <v>1</v>
      </c>
    </row>
    <row r="196" spans="1:8">
      <c r="A196" s="2" t="s">
        <v>1010</v>
      </c>
      <c r="B196" s="66">
        <v>11086088207</v>
      </c>
      <c r="C196" s="66">
        <v>11086088207</v>
      </c>
      <c r="D196" s="8">
        <v>1610</v>
      </c>
      <c r="E196" s="15">
        <v>0.27</v>
      </c>
      <c r="F196" s="8">
        <v>17909</v>
      </c>
      <c r="G196" s="15">
        <v>17909</v>
      </c>
      <c r="H196" s="15">
        <v>1</v>
      </c>
    </row>
    <row r="197" spans="1:8">
      <c r="A197" s="2" t="s">
        <v>1011</v>
      </c>
      <c r="B197" s="91">
        <v>471758454</v>
      </c>
      <c r="C197" s="91">
        <v>471758454</v>
      </c>
      <c r="D197" s="8">
        <v>100</v>
      </c>
      <c r="E197" s="15">
        <v>0.02</v>
      </c>
      <c r="F197" s="8">
        <v>832</v>
      </c>
      <c r="G197" s="15">
        <v>832</v>
      </c>
      <c r="H197" s="15">
        <v>1</v>
      </c>
    </row>
    <row r="198" spans="1:8">
      <c r="A198" s="2" t="s">
        <v>1012</v>
      </c>
      <c r="B198" s="91">
        <v>606515206</v>
      </c>
      <c r="C198" s="91">
        <v>606515206</v>
      </c>
      <c r="D198" s="8">
        <v>100</v>
      </c>
      <c r="E198" s="15">
        <v>0.02</v>
      </c>
      <c r="F198" s="8">
        <v>988</v>
      </c>
      <c r="G198" s="15">
        <v>988</v>
      </c>
      <c r="H198" s="15">
        <v>1</v>
      </c>
    </row>
    <row r="199" spans="1:8">
      <c r="A199" s="2" t="s">
        <v>1013</v>
      </c>
      <c r="B199" s="66">
        <v>7098264834</v>
      </c>
      <c r="C199" s="66">
        <v>7098264834</v>
      </c>
      <c r="D199" s="8">
        <v>1227</v>
      </c>
      <c r="E199" s="15">
        <v>0.21</v>
      </c>
      <c r="F199" s="8">
        <v>13577</v>
      </c>
      <c r="G199" s="15">
        <v>13577</v>
      </c>
      <c r="H199" s="15">
        <v>1</v>
      </c>
    </row>
    <row r="200" spans="1:8">
      <c r="A200" s="2" t="s">
        <v>1014</v>
      </c>
      <c r="B200" s="66">
        <v>10513150589</v>
      </c>
      <c r="C200" s="66">
        <v>10513150589</v>
      </c>
      <c r="D200" s="8">
        <v>1665</v>
      </c>
      <c r="E200" s="15">
        <v>0.28000000000000003</v>
      </c>
      <c r="F200" s="8">
        <v>19444</v>
      </c>
      <c r="G200" s="15">
        <v>19444</v>
      </c>
      <c r="H200" s="15">
        <v>1</v>
      </c>
    </row>
    <row r="201" spans="1:8">
      <c r="A201" s="2" t="s">
        <v>1015</v>
      </c>
      <c r="B201" s="66">
        <v>15483980217</v>
      </c>
      <c r="C201" s="66">
        <v>15483980217</v>
      </c>
      <c r="D201" s="8">
        <v>1724</v>
      </c>
      <c r="E201" s="15">
        <v>0.28999999999999998</v>
      </c>
      <c r="F201" s="8">
        <v>23738</v>
      </c>
      <c r="G201" s="15">
        <v>23738</v>
      </c>
      <c r="H201" s="15">
        <v>1</v>
      </c>
    </row>
    <row r="202" spans="1:8">
      <c r="A202" s="2" t="s">
        <v>1016</v>
      </c>
      <c r="B202" s="66">
        <v>13487778919</v>
      </c>
      <c r="C202" s="66">
        <v>13487778919</v>
      </c>
      <c r="D202" s="8">
        <v>1858</v>
      </c>
      <c r="E202" s="15">
        <v>0.32</v>
      </c>
      <c r="F202" s="8">
        <v>20895</v>
      </c>
      <c r="G202" s="15">
        <v>20895</v>
      </c>
      <c r="H202" s="15">
        <v>1</v>
      </c>
    </row>
    <row r="203" spans="1:8">
      <c r="A203" s="2" t="s">
        <v>1017</v>
      </c>
      <c r="B203" s="66">
        <v>11107174033</v>
      </c>
      <c r="C203" s="66">
        <v>11107174033</v>
      </c>
      <c r="D203" s="8">
        <v>1968</v>
      </c>
      <c r="E203" s="15">
        <v>0.34</v>
      </c>
      <c r="F203" s="8">
        <v>18746</v>
      </c>
      <c r="G203" s="15">
        <v>18746</v>
      </c>
      <c r="H203" s="15">
        <v>1</v>
      </c>
    </row>
    <row r="204" spans="1:8">
      <c r="A204" s="2" t="s">
        <v>1018</v>
      </c>
      <c r="B204" s="66">
        <v>1044538438</v>
      </c>
      <c r="C204" s="66">
        <v>1044538438</v>
      </c>
      <c r="D204" s="8">
        <v>478</v>
      </c>
      <c r="E204" s="15">
        <v>0.08</v>
      </c>
      <c r="F204" s="8">
        <v>1457</v>
      </c>
      <c r="G204" s="15">
        <v>1457</v>
      </c>
      <c r="H204" s="15">
        <v>1</v>
      </c>
    </row>
    <row r="205" spans="1:8">
      <c r="A205" s="2" t="s">
        <v>1019</v>
      </c>
      <c r="B205" s="66">
        <v>1253654248</v>
      </c>
      <c r="C205" s="66">
        <v>1253654248</v>
      </c>
      <c r="D205" s="8">
        <v>373</v>
      </c>
      <c r="E205" s="15">
        <v>0.06</v>
      </c>
      <c r="F205" s="8">
        <v>1239</v>
      </c>
      <c r="G205" s="15">
        <v>1239</v>
      </c>
      <c r="H205" s="15">
        <v>1</v>
      </c>
    </row>
    <row r="206" spans="1:8">
      <c r="A206" s="2" t="s">
        <v>1020</v>
      </c>
      <c r="B206" s="66">
        <v>15052418890</v>
      </c>
      <c r="C206" s="66">
        <v>15052418890</v>
      </c>
      <c r="D206" s="8">
        <v>1307</v>
      </c>
      <c r="E206" s="15">
        <v>0.22</v>
      </c>
      <c r="F206" s="8">
        <v>21037</v>
      </c>
      <c r="G206" s="15">
        <v>21037</v>
      </c>
      <c r="H206" s="15">
        <v>1</v>
      </c>
    </row>
    <row r="207" spans="1:8">
      <c r="A207" s="2" t="s">
        <v>1021</v>
      </c>
      <c r="B207" s="66">
        <v>12557391651</v>
      </c>
      <c r="C207" s="66">
        <v>12557391651</v>
      </c>
      <c r="D207" s="8">
        <v>1624</v>
      </c>
      <c r="E207" s="15">
        <v>0.28000000000000003</v>
      </c>
      <c r="F207" s="8">
        <v>19202</v>
      </c>
      <c r="G207" s="15">
        <v>19202</v>
      </c>
      <c r="H207" s="15">
        <v>1</v>
      </c>
    </row>
    <row r="208" spans="1:8">
      <c r="A208" s="2" t="s">
        <v>1022</v>
      </c>
      <c r="B208" s="66">
        <v>13905883045</v>
      </c>
      <c r="C208" s="66">
        <v>13905883045</v>
      </c>
      <c r="D208" s="8">
        <v>1808</v>
      </c>
      <c r="E208" s="15">
        <v>0.31</v>
      </c>
      <c r="F208" s="8">
        <v>22758</v>
      </c>
      <c r="G208" s="15">
        <v>22758</v>
      </c>
      <c r="H208" s="15">
        <v>1</v>
      </c>
    </row>
    <row r="209" spans="1:8">
      <c r="A209" s="2" t="s">
        <v>1023</v>
      </c>
      <c r="B209" s="66">
        <v>106214694430</v>
      </c>
      <c r="C209" s="66">
        <v>106214694430</v>
      </c>
      <c r="D209" s="8">
        <v>11310</v>
      </c>
      <c r="E209" s="15">
        <v>1.93</v>
      </c>
      <c r="F209" s="8">
        <v>151568</v>
      </c>
      <c r="G209" s="15">
        <v>151568</v>
      </c>
      <c r="H209" s="15">
        <v>1</v>
      </c>
    </row>
    <row r="210" spans="1:8">
      <c r="A210" s="2" t="s">
        <v>1024</v>
      </c>
      <c r="B210" s="66">
        <v>95338856823</v>
      </c>
      <c r="C210" s="66">
        <v>95338856823</v>
      </c>
      <c r="D210" s="8">
        <v>10455</v>
      </c>
      <c r="E210" s="15">
        <v>1.78</v>
      </c>
      <c r="F210" s="8">
        <v>142259</v>
      </c>
      <c r="G210" s="15">
        <v>142259</v>
      </c>
      <c r="H210" s="15">
        <v>1</v>
      </c>
    </row>
    <row r="211" spans="1:8">
      <c r="A211" s="2" t="s">
        <v>1025</v>
      </c>
      <c r="B211" s="66">
        <v>24078251306</v>
      </c>
      <c r="C211" s="66">
        <v>24078251306</v>
      </c>
      <c r="D211" s="8">
        <v>2813</v>
      </c>
      <c r="E211" s="15">
        <v>0.48</v>
      </c>
      <c r="F211" s="8">
        <v>37075</v>
      </c>
      <c r="G211" s="15">
        <v>37075</v>
      </c>
      <c r="H211" s="15">
        <v>1</v>
      </c>
    </row>
    <row r="212" spans="1:8">
      <c r="A212" s="2" t="s">
        <v>1026</v>
      </c>
      <c r="B212" s="66">
        <v>30518327362</v>
      </c>
      <c r="C212" s="66">
        <v>30518327362</v>
      </c>
      <c r="D212" s="8">
        <v>3521</v>
      </c>
      <c r="E212" s="15">
        <v>0.6</v>
      </c>
      <c r="F212" s="8">
        <v>46136</v>
      </c>
      <c r="G212" s="15">
        <v>46136</v>
      </c>
      <c r="H212" s="15">
        <v>1</v>
      </c>
    </row>
    <row r="213" spans="1:8">
      <c r="A213" s="2" t="s">
        <v>1027</v>
      </c>
      <c r="B213" s="66">
        <v>63432143422</v>
      </c>
      <c r="C213" s="66">
        <v>63432143422</v>
      </c>
      <c r="D213" s="8">
        <v>7008</v>
      </c>
      <c r="E213" s="15">
        <v>1.2</v>
      </c>
      <c r="F213" s="8">
        <v>96350</v>
      </c>
      <c r="G213" s="15">
        <v>96350</v>
      </c>
      <c r="H213" s="15">
        <v>1</v>
      </c>
    </row>
    <row r="214" spans="1:8">
      <c r="A214" s="2" t="s">
        <v>1028</v>
      </c>
      <c r="B214" s="66">
        <v>60862898127</v>
      </c>
      <c r="C214" s="66">
        <v>60862898127</v>
      </c>
      <c r="D214" s="8">
        <v>7401</v>
      </c>
      <c r="E214" s="15">
        <v>1.26</v>
      </c>
      <c r="F214" s="8">
        <v>97490</v>
      </c>
      <c r="G214" s="15">
        <v>97490</v>
      </c>
      <c r="H214" s="15">
        <v>1</v>
      </c>
    </row>
    <row r="215" spans="1:8">
      <c r="A215" s="2" t="s">
        <v>1029</v>
      </c>
      <c r="B215" s="66">
        <v>47986289976</v>
      </c>
      <c r="C215" s="66">
        <v>47986289976</v>
      </c>
      <c r="D215" s="8">
        <v>6087</v>
      </c>
      <c r="E215" s="15">
        <v>1.04</v>
      </c>
      <c r="F215" s="8">
        <v>80712</v>
      </c>
      <c r="G215" s="15">
        <v>80712</v>
      </c>
      <c r="H215" s="15">
        <v>1</v>
      </c>
    </row>
    <row r="216" spans="1:8">
      <c r="A216" s="2" t="s">
        <v>1030</v>
      </c>
      <c r="B216" s="66">
        <v>46320673490</v>
      </c>
      <c r="C216" s="66">
        <v>46320673490</v>
      </c>
      <c r="D216" s="8">
        <v>6290</v>
      </c>
      <c r="E216" s="15">
        <v>1.07</v>
      </c>
      <c r="F216" s="8">
        <v>80508</v>
      </c>
      <c r="G216" s="15">
        <v>80508</v>
      </c>
      <c r="H216" s="15">
        <v>1</v>
      </c>
    </row>
    <row r="217" spans="1:8">
      <c r="A217" s="2" t="s">
        <v>1031</v>
      </c>
      <c r="B217" s="66">
        <v>44274391595</v>
      </c>
      <c r="C217" s="66">
        <v>44274391595</v>
      </c>
      <c r="D217" s="8">
        <v>5545</v>
      </c>
      <c r="E217" s="15">
        <v>0.95</v>
      </c>
      <c r="F217" s="8">
        <v>74848</v>
      </c>
      <c r="G217" s="15">
        <v>74848</v>
      </c>
      <c r="H217" s="15">
        <v>1</v>
      </c>
    </row>
    <row r="218" spans="1:8">
      <c r="A218" s="2" t="s">
        <v>1032</v>
      </c>
      <c r="B218" s="66">
        <v>9891294517</v>
      </c>
      <c r="C218" s="66">
        <v>9891294517</v>
      </c>
      <c r="D218" s="8">
        <v>1211</v>
      </c>
      <c r="E218" s="15">
        <v>0.21</v>
      </c>
      <c r="F218" s="8">
        <v>15149</v>
      </c>
      <c r="G218" s="15">
        <v>15149</v>
      </c>
      <c r="H218" s="15">
        <v>1</v>
      </c>
    </row>
    <row r="219" spans="1:8">
      <c r="A219" s="2" t="s">
        <v>1033</v>
      </c>
      <c r="B219" s="66">
        <v>12174485412</v>
      </c>
      <c r="C219" s="66">
        <v>12174485412</v>
      </c>
      <c r="D219" s="8">
        <v>1753</v>
      </c>
      <c r="E219" s="15">
        <v>0.3</v>
      </c>
      <c r="F219" s="8">
        <v>21479</v>
      </c>
      <c r="G219" s="15">
        <v>21479</v>
      </c>
      <c r="H219" s="15">
        <v>1</v>
      </c>
    </row>
    <row r="220" spans="1:8">
      <c r="A220" s="2" t="s">
        <v>1034</v>
      </c>
      <c r="B220" s="66">
        <v>30656293773</v>
      </c>
      <c r="C220" s="66">
        <v>30656293773</v>
      </c>
      <c r="D220" s="8">
        <v>4232</v>
      </c>
      <c r="E220" s="15">
        <v>0.72</v>
      </c>
      <c r="F220" s="8">
        <v>52573</v>
      </c>
      <c r="G220" s="15">
        <v>52573</v>
      </c>
      <c r="H220" s="15">
        <v>1</v>
      </c>
    </row>
    <row r="221" spans="1:8">
      <c r="A221" s="2" t="s">
        <v>1035</v>
      </c>
      <c r="B221" s="66">
        <v>31209161127</v>
      </c>
      <c r="C221" s="66">
        <v>31209161127</v>
      </c>
      <c r="D221" s="8">
        <v>4680</v>
      </c>
      <c r="E221" s="15">
        <v>0.8</v>
      </c>
      <c r="F221" s="8">
        <v>57798</v>
      </c>
      <c r="G221" s="15">
        <v>57798</v>
      </c>
      <c r="H221" s="15">
        <v>1</v>
      </c>
    </row>
    <row r="222" spans="1:8">
      <c r="A222" s="2" t="s">
        <v>1036</v>
      </c>
      <c r="B222" s="66">
        <v>30280336246</v>
      </c>
      <c r="C222" s="66">
        <v>30280336246</v>
      </c>
      <c r="D222" s="8">
        <v>4502</v>
      </c>
      <c r="E222" s="15">
        <v>0.77</v>
      </c>
      <c r="F222" s="8">
        <v>55687</v>
      </c>
      <c r="G222" s="15">
        <v>55687</v>
      </c>
      <c r="H222" s="15">
        <v>1</v>
      </c>
    </row>
    <row r="223" spans="1:8">
      <c r="A223" s="2" t="s">
        <v>1037</v>
      </c>
      <c r="B223" s="66">
        <v>26612235416</v>
      </c>
      <c r="C223" s="66">
        <v>26612235416</v>
      </c>
      <c r="D223" s="8">
        <v>4373</v>
      </c>
      <c r="E223" s="15">
        <v>0.75</v>
      </c>
      <c r="F223" s="8">
        <v>51950</v>
      </c>
      <c r="G223" s="15">
        <v>51950</v>
      </c>
      <c r="H223" s="15">
        <v>1</v>
      </c>
    </row>
    <row r="224" spans="1:8">
      <c r="A224" s="2" t="s">
        <v>1038</v>
      </c>
      <c r="B224" s="66">
        <v>29810267618</v>
      </c>
      <c r="C224" s="66">
        <v>29810267618</v>
      </c>
      <c r="D224" s="8">
        <v>5280</v>
      </c>
      <c r="E224" s="15">
        <v>0.9</v>
      </c>
      <c r="F224" s="8">
        <v>57791</v>
      </c>
      <c r="G224" s="15">
        <v>57791</v>
      </c>
      <c r="H224" s="15">
        <v>1</v>
      </c>
    </row>
    <row r="225" spans="1:8">
      <c r="A225" s="2" t="s">
        <v>1039</v>
      </c>
      <c r="B225" s="66">
        <v>5644040537</v>
      </c>
      <c r="C225" s="66">
        <v>5644040537</v>
      </c>
      <c r="D225" s="8">
        <v>1155</v>
      </c>
      <c r="E225" s="15">
        <v>0.2</v>
      </c>
      <c r="F225" s="8">
        <v>10154</v>
      </c>
      <c r="G225" s="15">
        <v>10154</v>
      </c>
      <c r="H225" s="15">
        <v>1</v>
      </c>
    </row>
    <row r="226" spans="1:8">
      <c r="A226" s="2" t="s">
        <v>1040</v>
      </c>
      <c r="B226" s="66">
        <v>9836602275</v>
      </c>
      <c r="C226" s="66">
        <v>9836602275</v>
      </c>
      <c r="D226" s="8">
        <v>1856</v>
      </c>
      <c r="E226" s="15">
        <v>0.32</v>
      </c>
      <c r="F226" s="8">
        <v>16776</v>
      </c>
      <c r="G226" s="15">
        <v>16776</v>
      </c>
      <c r="H226" s="15">
        <v>1</v>
      </c>
    </row>
    <row r="227" spans="1:8">
      <c r="A227" s="2" t="s">
        <v>1041</v>
      </c>
      <c r="B227" s="66">
        <v>30270394535</v>
      </c>
      <c r="C227" s="66">
        <v>30270394535</v>
      </c>
      <c r="D227" s="8">
        <v>4783</v>
      </c>
      <c r="E227" s="15">
        <v>0.82</v>
      </c>
      <c r="F227" s="8">
        <v>52141</v>
      </c>
      <c r="G227" s="15">
        <v>52141</v>
      </c>
      <c r="H227" s="15">
        <v>1</v>
      </c>
    </row>
    <row r="228" spans="1:8">
      <c r="A228" s="2" t="s">
        <v>1042</v>
      </c>
      <c r="B228" s="66">
        <v>31265580891</v>
      </c>
      <c r="C228" s="66">
        <v>31265580891</v>
      </c>
      <c r="D228" s="8">
        <v>6282</v>
      </c>
      <c r="E228" s="15">
        <v>1.07</v>
      </c>
      <c r="F228" s="8">
        <v>58434</v>
      </c>
      <c r="G228" s="15">
        <v>58434</v>
      </c>
      <c r="H228" s="15">
        <v>1</v>
      </c>
    </row>
    <row r="229" spans="1:8">
      <c r="A229" s="2" t="s">
        <v>1043</v>
      </c>
      <c r="B229" s="66">
        <v>27518082814</v>
      </c>
      <c r="C229" s="66">
        <v>27518082814</v>
      </c>
      <c r="D229" s="8">
        <v>5728</v>
      </c>
      <c r="E229" s="15">
        <v>0.98</v>
      </c>
      <c r="F229" s="8">
        <v>53852</v>
      </c>
      <c r="G229" s="15">
        <v>53852</v>
      </c>
      <c r="H229" s="15">
        <v>1</v>
      </c>
    </row>
    <row r="230" spans="1:8">
      <c r="A230" s="2" t="s">
        <v>1044</v>
      </c>
      <c r="B230" s="66">
        <v>28526517224</v>
      </c>
      <c r="C230" s="66">
        <v>28526517224</v>
      </c>
      <c r="D230" s="8">
        <v>5462</v>
      </c>
      <c r="E230" s="15">
        <v>0.93</v>
      </c>
      <c r="F230" s="8">
        <v>54914</v>
      </c>
      <c r="G230" s="15">
        <v>54914</v>
      </c>
      <c r="H230" s="15">
        <v>1</v>
      </c>
    </row>
    <row r="231" spans="1:8">
      <c r="A231" s="2" t="s">
        <v>1045</v>
      </c>
      <c r="B231" s="66">
        <v>28779628976</v>
      </c>
      <c r="C231" s="66">
        <v>28779628976</v>
      </c>
      <c r="D231" s="8">
        <v>5488</v>
      </c>
      <c r="E231" s="15">
        <v>0.94</v>
      </c>
      <c r="F231" s="8">
        <v>52506</v>
      </c>
      <c r="G231" s="15">
        <v>52506</v>
      </c>
      <c r="H231" s="15">
        <v>1</v>
      </c>
    </row>
    <row r="232" spans="1:8">
      <c r="A232" s="2" t="s">
        <v>1046</v>
      </c>
      <c r="B232" s="66">
        <v>4600886439</v>
      </c>
      <c r="C232" s="66">
        <v>4600886439</v>
      </c>
      <c r="D232" s="8">
        <v>1674</v>
      </c>
      <c r="E232" s="15">
        <v>0.28999999999999998</v>
      </c>
      <c r="F232" s="8">
        <v>7790</v>
      </c>
      <c r="G232" s="15">
        <v>7790</v>
      </c>
      <c r="H232" s="15">
        <v>1</v>
      </c>
    </row>
    <row r="233" spans="1:8">
      <c r="A233" s="2" t="s">
        <v>1047</v>
      </c>
      <c r="B233" s="66">
        <v>6629497044</v>
      </c>
      <c r="C233" s="66">
        <v>6629497044</v>
      </c>
      <c r="D233" s="8">
        <v>1462</v>
      </c>
      <c r="E233" s="15">
        <v>0.25</v>
      </c>
      <c r="F233" s="8">
        <v>9141</v>
      </c>
      <c r="G233" s="15">
        <v>9141</v>
      </c>
      <c r="H233" s="15">
        <v>1</v>
      </c>
    </row>
    <row r="234" spans="1:8">
      <c r="A234" s="2" t="s">
        <v>1048</v>
      </c>
      <c r="B234" s="66">
        <v>22034092082</v>
      </c>
      <c r="C234" s="66">
        <v>22034092082</v>
      </c>
      <c r="D234" s="8">
        <v>3656</v>
      </c>
      <c r="E234" s="15">
        <v>0.62</v>
      </c>
      <c r="F234" s="8">
        <v>38672</v>
      </c>
      <c r="G234" s="15">
        <v>38672</v>
      </c>
      <c r="H234" s="15">
        <v>1</v>
      </c>
    </row>
    <row r="235" spans="1:8">
      <c r="A235" s="2" t="s">
        <v>1049</v>
      </c>
      <c r="B235" s="66">
        <v>22910384349</v>
      </c>
      <c r="C235" s="66">
        <v>22910384349</v>
      </c>
      <c r="D235" s="8">
        <v>4023</v>
      </c>
      <c r="E235" s="15">
        <v>0.69</v>
      </c>
      <c r="F235" s="8">
        <v>41142</v>
      </c>
      <c r="G235" s="15">
        <v>41142</v>
      </c>
      <c r="H235" s="15">
        <v>1</v>
      </c>
    </row>
    <row r="236" spans="1:8">
      <c r="A236" s="2" t="s">
        <v>1050</v>
      </c>
      <c r="B236" s="66">
        <v>20068865866</v>
      </c>
      <c r="C236" s="66">
        <v>20068865866</v>
      </c>
      <c r="D236" s="8">
        <v>3693</v>
      </c>
      <c r="E236" s="15">
        <v>0.63</v>
      </c>
      <c r="F236" s="8">
        <v>41049</v>
      </c>
      <c r="G236" s="15">
        <v>41049</v>
      </c>
      <c r="H236" s="15">
        <v>1</v>
      </c>
    </row>
    <row r="237" spans="1:8">
      <c r="A237" s="2" t="s">
        <v>1051</v>
      </c>
      <c r="B237" s="66">
        <v>21118261546</v>
      </c>
      <c r="C237" s="66">
        <v>21118261546</v>
      </c>
      <c r="D237" s="8">
        <v>3890</v>
      </c>
      <c r="E237" s="15">
        <v>0.66</v>
      </c>
      <c r="F237" s="8">
        <v>42241</v>
      </c>
      <c r="G237" s="15">
        <v>42241</v>
      </c>
      <c r="H237" s="15">
        <v>1</v>
      </c>
    </row>
    <row r="238" spans="1:8">
      <c r="A238" s="2" t="s">
        <v>1052</v>
      </c>
      <c r="B238" s="66">
        <v>65280884662</v>
      </c>
      <c r="C238" s="66">
        <v>65280884662</v>
      </c>
      <c r="D238" s="8">
        <v>10552</v>
      </c>
      <c r="E238" s="15">
        <v>1.8</v>
      </c>
      <c r="F238" s="8">
        <v>105909</v>
      </c>
      <c r="G238" s="15">
        <v>105909</v>
      </c>
      <c r="H238" s="15">
        <v>1</v>
      </c>
    </row>
    <row r="239" spans="1:8">
      <c r="A239" s="2" t="s">
        <v>1053</v>
      </c>
      <c r="B239" s="66">
        <v>17515356514</v>
      </c>
      <c r="C239" s="66">
        <v>17515356514</v>
      </c>
      <c r="D239" s="8">
        <v>2513</v>
      </c>
      <c r="E239" s="15">
        <v>0.43</v>
      </c>
      <c r="F239" s="8">
        <v>27385</v>
      </c>
      <c r="G239" s="15">
        <v>27385</v>
      </c>
      <c r="H239" s="15">
        <v>1</v>
      </c>
    </row>
    <row r="240" spans="1:8">
      <c r="A240" s="2" t="s">
        <v>1054</v>
      </c>
      <c r="B240" s="66">
        <v>16642487719</v>
      </c>
      <c r="C240" s="66">
        <v>16642487719</v>
      </c>
      <c r="D240" s="8">
        <v>2773</v>
      </c>
      <c r="E240" s="15">
        <v>0.47</v>
      </c>
      <c r="F240" s="8">
        <v>30530</v>
      </c>
      <c r="G240" s="15">
        <v>30530</v>
      </c>
      <c r="H240" s="15">
        <v>1</v>
      </c>
    </row>
    <row r="241" spans="1:8">
      <c r="A241" s="2" t="s">
        <v>1055</v>
      </c>
      <c r="B241" s="66">
        <v>45354717748</v>
      </c>
      <c r="C241" s="66">
        <v>45354717748</v>
      </c>
      <c r="D241" s="8">
        <v>7921</v>
      </c>
      <c r="E241" s="15">
        <v>1.35</v>
      </c>
      <c r="F241" s="8">
        <v>84453</v>
      </c>
      <c r="G241" s="15">
        <v>84453</v>
      </c>
      <c r="H241" s="15">
        <v>1</v>
      </c>
    </row>
    <row r="242" spans="1:8">
      <c r="A242" s="2" t="s">
        <v>1056</v>
      </c>
      <c r="B242" s="66">
        <v>42119947235</v>
      </c>
      <c r="C242" s="66">
        <v>42119947235</v>
      </c>
      <c r="D242" s="8">
        <v>7560</v>
      </c>
      <c r="E242" s="15">
        <v>1.29</v>
      </c>
      <c r="F242" s="8">
        <v>79817</v>
      </c>
      <c r="G242" s="15">
        <v>79817</v>
      </c>
      <c r="H242" s="15">
        <v>1</v>
      </c>
    </row>
    <row r="243" spans="1:8">
      <c r="A243" s="2" t="s">
        <v>1057</v>
      </c>
      <c r="B243" s="66">
        <v>38520773130</v>
      </c>
      <c r="C243" s="66">
        <v>38520773130</v>
      </c>
      <c r="D243" s="8">
        <v>6987</v>
      </c>
      <c r="E243" s="15">
        <v>1.19</v>
      </c>
      <c r="F243" s="8">
        <v>74779</v>
      </c>
      <c r="G243" s="15">
        <v>74779</v>
      </c>
      <c r="H243" s="15">
        <v>1</v>
      </c>
    </row>
    <row r="244" spans="1:8">
      <c r="A244" s="2" t="s">
        <v>1058</v>
      </c>
      <c r="B244" s="66">
        <v>34760723914</v>
      </c>
      <c r="C244" s="66">
        <v>34760723914</v>
      </c>
      <c r="D244" s="8">
        <v>6593</v>
      </c>
      <c r="E244" s="15">
        <v>1.1299999999999999</v>
      </c>
      <c r="F244" s="8">
        <v>71318</v>
      </c>
      <c r="G244" s="15">
        <v>71318</v>
      </c>
      <c r="H244" s="15">
        <v>1</v>
      </c>
    </row>
    <row r="245" spans="1:8">
      <c r="A245" s="2" t="s">
        <v>1059</v>
      </c>
      <c r="B245" s="66">
        <v>32721501732</v>
      </c>
      <c r="C245" s="66">
        <v>32721501732</v>
      </c>
      <c r="D245" s="8">
        <v>5996</v>
      </c>
      <c r="E245" s="15">
        <v>1.02</v>
      </c>
      <c r="F245" s="8">
        <v>65960</v>
      </c>
      <c r="G245" s="15">
        <v>65960</v>
      </c>
      <c r="H245" s="15">
        <v>1</v>
      </c>
    </row>
    <row r="246" spans="1:8">
      <c r="A246" s="2" t="s">
        <v>1060</v>
      </c>
      <c r="B246" s="66">
        <v>6549557952</v>
      </c>
      <c r="C246" s="66">
        <v>6549557952</v>
      </c>
      <c r="D246" s="8">
        <v>1097</v>
      </c>
      <c r="E246" s="15">
        <v>0.19</v>
      </c>
      <c r="F246" s="8">
        <v>10711</v>
      </c>
      <c r="G246" s="15">
        <v>10711</v>
      </c>
      <c r="H246" s="15">
        <v>1</v>
      </c>
    </row>
    <row r="247" spans="1:8">
      <c r="A247" s="2" t="s">
        <v>1061</v>
      </c>
      <c r="B247" s="66">
        <v>9321952734</v>
      </c>
      <c r="C247" s="66">
        <v>9321952734</v>
      </c>
      <c r="D247" s="8">
        <v>1584</v>
      </c>
      <c r="E247" s="15">
        <v>0.27</v>
      </c>
      <c r="F247" s="8">
        <v>17332</v>
      </c>
      <c r="G247" s="15">
        <v>17332</v>
      </c>
      <c r="H247" s="15">
        <v>1</v>
      </c>
    </row>
    <row r="248" spans="1:8">
      <c r="A248" s="2" t="s">
        <v>1062</v>
      </c>
      <c r="B248" s="66">
        <v>24607924486</v>
      </c>
      <c r="C248" s="66">
        <v>24607924486</v>
      </c>
      <c r="D248" s="8">
        <v>4377</v>
      </c>
      <c r="E248" s="15">
        <v>0.75</v>
      </c>
      <c r="F248" s="8">
        <v>46751</v>
      </c>
      <c r="G248" s="15">
        <v>46751</v>
      </c>
      <c r="H248" s="15">
        <v>1</v>
      </c>
    </row>
    <row r="249" spans="1:8">
      <c r="A249" s="2" t="s">
        <v>1063</v>
      </c>
      <c r="B249" s="66">
        <v>27441272189</v>
      </c>
      <c r="C249" s="66">
        <v>27441272189</v>
      </c>
      <c r="D249" s="8">
        <v>4915</v>
      </c>
      <c r="E249" s="15">
        <v>0.84</v>
      </c>
      <c r="F249" s="8">
        <v>52514</v>
      </c>
      <c r="G249" s="15">
        <v>52514</v>
      </c>
      <c r="H249" s="15">
        <v>1</v>
      </c>
    </row>
    <row r="250" spans="1:8">
      <c r="A250" s="2" t="s">
        <v>1064</v>
      </c>
      <c r="B250" s="66">
        <v>25942767150</v>
      </c>
      <c r="C250" s="66">
        <v>25942767150</v>
      </c>
      <c r="D250" s="8">
        <v>4815</v>
      </c>
      <c r="E250" s="15">
        <v>0.82</v>
      </c>
      <c r="F250" s="8">
        <v>52064</v>
      </c>
      <c r="G250" s="15">
        <v>52064</v>
      </c>
      <c r="H250" s="15">
        <v>1</v>
      </c>
    </row>
    <row r="251" spans="1:8">
      <c r="A251" s="2" t="s">
        <v>1065</v>
      </c>
      <c r="B251" s="66">
        <v>24566705867</v>
      </c>
      <c r="C251" s="66">
        <v>24566705867</v>
      </c>
      <c r="D251" s="8">
        <v>4075</v>
      </c>
      <c r="E251" s="15">
        <v>0.7</v>
      </c>
      <c r="F251" s="8">
        <v>48932</v>
      </c>
      <c r="G251" s="15">
        <v>48932</v>
      </c>
      <c r="H251" s="15">
        <v>1</v>
      </c>
    </row>
    <row r="252" spans="1:8">
      <c r="A252" s="2" t="s">
        <v>1066</v>
      </c>
      <c r="B252" s="66">
        <v>6064315767</v>
      </c>
      <c r="C252" s="66">
        <v>6064315767</v>
      </c>
      <c r="D252" s="8">
        <v>1069</v>
      </c>
      <c r="E252" s="15">
        <v>0.18</v>
      </c>
      <c r="F252" s="8">
        <v>13266</v>
      </c>
      <c r="G252" s="15">
        <v>13266</v>
      </c>
      <c r="H252" s="15">
        <v>1</v>
      </c>
    </row>
    <row r="253" spans="1:8">
      <c r="A253" s="2" t="s">
        <v>1067</v>
      </c>
      <c r="B253" s="66">
        <v>2376694880</v>
      </c>
      <c r="C253" s="66">
        <v>2376694880</v>
      </c>
      <c r="D253" s="8">
        <v>404</v>
      </c>
      <c r="E253" s="15">
        <v>7.0000000000000007E-2</v>
      </c>
      <c r="F253" s="8">
        <v>4332</v>
      </c>
      <c r="G253" s="15">
        <v>4332</v>
      </c>
      <c r="H253" s="15">
        <v>1</v>
      </c>
    </row>
    <row r="254" spans="1:8">
      <c r="A254" s="2" t="s">
        <v>1068</v>
      </c>
      <c r="B254" s="66">
        <v>4466124994</v>
      </c>
      <c r="C254" s="66">
        <v>4466124994</v>
      </c>
      <c r="D254" s="8">
        <v>806</v>
      </c>
      <c r="E254" s="15">
        <v>0.14000000000000001</v>
      </c>
      <c r="F254" s="8">
        <v>8857</v>
      </c>
      <c r="G254" s="15">
        <v>8857</v>
      </c>
      <c r="H254" s="15">
        <v>1</v>
      </c>
    </row>
    <row r="255" spans="1:8">
      <c r="A255" s="2" t="s">
        <v>1069</v>
      </c>
      <c r="B255" s="66">
        <v>19035113200</v>
      </c>
      <c r="C255" s="66">
        <v>19035113200</v>
      </c>
      <c r="D255" s="8">
        <v>2737</v>
      </c>
      <c r="E255" s="15">
        <v>0.47</v>
      </c>
      <c r="F255" s="8">
        <v>31566</v>
      </c>
      <c r="G255" s="15">
        <v>31566</v>
      </c>
      <c r="H255" s="15">
        <v>1</v>
      </c>
    </row>
    <row r="256" spans="1:8">
      <c r="A256" s="2" t="s">
        <v>1070</v>
      </c>
      <c r="B256" s="66">
        <v>27469565801</v>
      </c>
      <c r="C256" s="66">
        <v>27469565801</v>
      </c>
      <c r="D256" s="8">
        <v>3336</v>
      </c>
      <c r="E256" s="15">
        <v>0.56999999999999995</v>
      </c>
      <c r="F256" s="8">
        <v>48984</v>
      </c>
      <c r="G256" s="15">
        <v>48984</v>
      </c>
      <c r="H256" s="15">
        <v>1</v>
      </c>
    </row>
    <row r="257" spans="1:8">
      <c r="A257" s="2" t="s">
        <v>1071</v>
      </c>
      <c r="B257" s="66">
        <v>20037040237</v>
      </c>
      <c r="C257" s="66">
        <v>20037040237</v>
      </c>
      <c r="D257" s="8">
        <v>3487</v>
      </c>
      <c r="E257" s="15">
        <v>0.6</v>
      </c>
      <c r="F257" s="8">
        <v>41028</v>
      </c>
      <c r="G257" s="15">
        <v>41028</v>
      </c>
      <c r="H257" s="15">
        <v>1</v>
      </c>
    </row>
    <row r="258" spans="1:8">
      <c r="A258" s="2" t="s">
        <v>1072</v>
      </c>
      <c r="B258" s="66">
        <v>19810034786</v>
      </c>
      <c r="C258" s="66">
        <v>19810034786</v>
      </c>
      <c r="D258" s="8">
        <v>3701</v>
      </c>
      <c r="E258" s="15">
        <v>0.63</v>
      </c>
      <c r="F258" s="8">
        <v>43809</v>
      </c>
      <c r="G258" s="15">
        <v>43809</v>
      </c>
      <c r="H258" s="15">
        <v>1</v>
      </c>
    </row>
    <row r="259" spans="1:8">
      <c r="A259" s="2" t="s">
        <v>1073</v>
      </c>
      <c r="B259" s="66">
        <v>19784782768</v>
      </c>
      <c r="C259" s="66">
        <v>19784782768</v>
      </c>
      <c r="D259" s="8">
        <v>3193</v>
      </c>
      <c r="E259" s="15">
        <v>0.55000000000000004</v>
      </c>
      <c r="F259" s="8">
        <v>38077</v>
      </c>
      <c r="G259" s="15">
        <v>38077</v>
      </c>
      <c r="H259" s="15">
        <v>1</v>
      </c>
    </row>
    <row r="260" spans="1:8">
      <c r="A260" s="2" t="s">
        <v>1074</v>
      </c>
      <c r="B260" s="66">
        <v>1976561952</v>
      </c>
      <c r="C260" s="66">
        <v>1976561952</v>
      </c>
      <c r="D260" s="8">
        <v>594</v>
      </c>
      <c r="E260" s="15">
        <v>0.1</v>
      </c>
      <c r="F260" s="8">
        <v>3804</v>
      </c>
      <c r="G260" s="15">
        <v>3804</v>
      </c>
      <c r="H260" s="15">
        <v>1</v>
      </c>
    </row>
    <row r="261" spans="1:8">
      <c r="A261" s="2" t="s">
        <v>1075</v>
      </c>
      <c r="B261" s="66">
        <v>3507892561</v>
      </c>
      <c r="C261" s="66">
        <v>3507892561</v>
      </c>
      <c r="D261" s="8">
        <v>883</v>
      </c>
      <c r="E261" s="15">
        <v>0.15</v>
      </c>
      <c r="F261" s="8">
        <v>5473</v>
      </c>
      <c r="G261" s="15">
        <v>5473</v>
      </c>
      <c r="H261" s="15">
        <v>1</v>
      </c>
    </row>
    <row r="262" spans="1:8">
      <c r="A262" s="2" t="s">
        <v>1076</v>
      </c>
      <c r="B262" s="66">
        <v>13989810332</v>
      </c>
      <c r="C262" s="66">
        <v>13989810332</v>
      </c>
      <c r="D262" s="8">
        <v>2404</v>
      </c>
      <c r="E262" s="15">
        <v>0.41</v>
      </c>
      <c r="F262" s="8">
        <v>28444</v>
      </c>
      <c r="G262" s="15">
        <v>28444</v>
      </c>
      <c r="H262" s="15">
        <v>1</v>
      </c>
    </row>
    <row r="263" spans="1:8">
      <c r="A263" s="2" t="s">
        <v>1077</v>
      </c>
      <c r="B263" s="66">
        <v>16820509138</v>
      </c>
      <c r="C263" s="66">
        <v>16820509138</v>
      </c>
      <c r="D263" s="8">
        <v>2635</v>
      </c>
      <c r="E263" s="15">
        <v>0.45</v>
      </c>
      <c r="F263" s="8">
        <v>31618</v>
      </c>
      <c r="G263" s="15">
        <v>31618</v>
      </c>
      <c r="H263" s="15">
        <v>1</v>
      </c>
    </row>
    <row r="264" spans="1:8">
      <c r="A264" s="2" t="s">
        <v>1078</v>
      </c>
      <c r="B264" s="66">
        <v>15588202991</v>
      </c>
      <c r="C264" s="66">
        <v>15588202991</v>
      </c>
      <c r="D264" s="8">
        <v>2774</v>
      </c>
      <c r="E264" s="15">
        <v>0.47</v>
      </c>
      <c r="F264" s="8">
        <v>32181</v>
      </c>
      <c r="G264" s="15">
        <v>32181</v>
      </c>
      <c r="H264" s="15">
        <v>1</v>
      </c>
    </row>
    <row r="265" spans="1:8">
      <c r="A265" s="2" t="s">
        <v>1079</v>
      </c>
      <c r="B265" s="66">
        <v>15520373777</v>
      </c>
      <c r="C265" s="66">
        <v>15520373777</v>
      </c>
      <c r="D265" s="8">
        <v>2830</v>
      </c>
      <c r="E265" s="15">
        <v>0.48</v>
      </c>
      <c r="F265" s="8">
        <v>33901</v>
      </c>
      <c r="G265" s="15">
        <v>33901</v>
      </c>
      <c r="H265" s="15">
        <v>1</v>
      </c>
    </row>
    <row r="266" spans="1:8">
      <c r="A266" s="2" t="s">
        <v>1080</v>
      </c>
      <c r="B266" s="66">
        <v>15286340330</v>
      </c>
      <c r="C266" s="66">
        <v>15286340330</v>
      </c>
      <c r="D266" s="8">
        <v>2528</v>
      </c>
      <c r="E266" s="15">
        <v>0.43</v>
      </c>
      <c r="F266" s="8">
        <v>32062</v>
      </c>
      <c r="G266" s="15">
        <v>32062</v>
      </c>
      <c r="H266" s="15">
        <v>1</v>
      </c>
    </row>
    <row r="267" spans="1:8">
      <c r="A267" s="2" t="s">
        <v>1081</v>
      </c>
      <c r="B267" s="91">
        <v>884065304</v>
      </c>
      <c r="C267" s="91">
        <v>884065304</v>
      </c>
      <c r="D267" s="8">
        <v>124</v>
      </c>
      <c r="E267" s="15">
        <v>0.02</v>
      </c>
      <c r="F267" s="8">
        <v>1368</v>
      </c>
      <c r="G267" s="15">
        <v>1368</v>
      </c>
      <c r="H267" s="15">
        <v>1</v>
      </c>
    </row>
    <row r="268" spans="1:8">
      <c r="A268" s="2" t="s">
        <v>1082</v>
      </c>
      <c r="B268" s="66">
        <v>1977107740</v>
      </c>
      <c r="C268" s="66">
        <v>1977107740</v>
      </c>
      <c r="D268" s="8">
        <v>392</v>
      </c>
      <c r="E268" s="15">
        <v>7.0000000000000007E-2</v>
      </c>
      <c r="F268" s="8">
        <v>3954</v>
      </c>
      <c r="G268" s="15">
        <v>3954</v>
      </c>
      <c r="H268" s="15">
        <v>1</v>
      </c>
    </row>
    <row r="269" spans="1:8">
      <c r="A269" s="2" t="s">
        <v>1083</v>
      </c>
      <c r="B269" s="66">
        <v>13892460371</v>
      </c>
      <c r="C269" s="66">
        <v>13892460371</v>
      </c>
      <c r="D269" s="8">
        <v>2520</v>
      </c>
      <c r="E269" s="15">
        <v>0.43</v>
      </c>
      <c r="F269" s="8">
        <v>27325</v>
      </c>
      <c r="G269" s="15">
        <v>27325</v>
      </c>
      <c r="H269" s="15">
        <v>1</v>
      </c>
    </row>
    <row r="270" spans="1:8">
      <c r="A270" s="2" t="s">
        <v>1084</v>
      </c>
      <c r="B270" s="66">
        <v>12260599909</v>
      </c>
      <c r="C270" s="66">
        <v>12260599909</v>
      </c>
      <c r="D270" s="8">
        <v>2291</v>
      </c>
      <c r="E270" s="15">
        <v>0.39</v>
      </c>
      <c r="F270" s="8">
        <v>26045</v>
      </c>
      <c r="G270" s="15">
        <v>26045</v>
      </c>
      <c r="H270" s="15">
        <v>1</v>
      </c>
    </row>
    <row r="271" spans="1:8">
      <c r="A271" s="2" t="s">
        <v>1085</v>
      </c>
      <c r="B271" s="66">
        <v>13171251733</v>
      </c>
      <c r="C271" s="66">
        <v>13171251733</v>
      </c>
      <c r="D271" s="8">
        <v>2395</v>
      </c>
      <c r="E271" s="15">
        <v>0.41</v>
      </c>
      <c r="F271" s="8">
        <v>29285</v>
      </c>
      <c r="G271" s="15">
        <v>29285</v>
      </c>
      <c r="H271" s="15">
        <v>1</v>
      </c>
    </row>
    <row r="272" spans="1:8">
      <c r="A272" s="2" t="s">
        <v>1086</v>
      </c>
      <c r="B272" s="66">
        <v>13841964989</v>
      </c>
      <c r="C272" s="66">
        <v>13841964989</v>
      </c>
      <c r="D272" s="8">
        <v>2724</v>
      </c>
      <c r="E272" s="15">
        <v>0.47</v>
      </c>
      <c r="F272" s="8">
        <v>31694</v>
      </c>
      <c r="G272" s="15">
        <v>31694</v>
      </c>
      <c r="H272" s="15">
        <v>1</v>
      </c>
    </row>
    <row r="273" spans="1:8">
      <c r="A273" s="2" t="s">
        <v>1087</v>
      </c>
      <c r="B273" s="66">
        <v>12150928196</v>
      </c>
      <c r="C273" s="66">
        <v>12150928196</v>
      </c>
      <c r="D273" s="8">
        <v>2344</v>
      </c>
      <c r="E273" s="15">
        <v>0.4</v>
      </c>
      <c r="F273" s="8">
        <v>28210</v>
      </c>
      <c r="G273" s="15">
        <v>28210</v>
      </c>
      <c r="H273" s="15">
        <v>1</v>
      </c>
    </row>
    <row r="274" spans="1:8">
      <c r="A274" s="2" t="s">
        <v>1088</v>
      </c>
      <c r="B274" s="66">
        <v>1020597766</v>
      </c>
      <c r="C274" s="66">
        <v>1020597766</v>
      </c>
      <c r="D274" s="8">
        <v>461</v>
      </c>
      <c r="E274" s="15">
        <v>0.08</v>
      </c>
      <c r="F274" s="8">
        <v>1946</v>
      </c>
      <c r="G274" s="15">
        <v>1946</v>
      </c>
      <c r="H274" s="15">
        <v>1</v>
      </c>
    </row>
    <row r="275" spans="1:8">
      <c r="A275" s="2" t="s">
        <v>1089</v>
      </c>
      <c r="B275" s="66">
        <v>1286069473</v>
      </c>
      <c r="C275" s="66">
        <v>1286069473</v>
      </c>
      <c r="D275" s="8">
        <v>364</v>
      </c>
      <c r="E275" s="15">
        <v>0.06</v>
      </c>
      <c r="F275" s="8">
        <v>2572</v>
      </c>
      <c r="G275" s="15">
        <v>2572</v>
      </c>
      <c r="H275" s="15">
        <v>1</v>
      </c>
    </row>
    <row r="276" spans="1:8">
      <c r="A276" s="2" t="s">
        <v>1090</v>
      </c>
      <c r="B276" s="66">
        <v>9443842607</v>
      </c>
      <c r="C276" s="66">
        <v>9443842607</v>
      </c>
      <c r="D276" s="8">
        <v>1711</v>
      </c>
      <c r="E276" s="15">
        <v>0.28999999999999998</v>
      </c>
      <c r="F276" s="8">
        <v>20180</v>
      </c>
      <c r="G276" s="15">
        <v>20180</v>
      </c>
      <c r="H276" s="15">
        <v>1</v>
      </c>
    </row>
    <row r="277" spans="1:8">
      <c r="A277" s="2" t="s">
        <v>1091</v>
      </c>
      <c r="B277" s="66">
        <v>11626339616</v>
      </c>
      <c r="C277" s="66">
        <v>11626339616</v>
      </c>
      <c r="D277" s="8">
        <v>2105</v>
      </c>
      <c r="E277" s="15">
        <v>0.36</v>
      </c>
      <c r="F277" s="8">
        <v>27065</v>
      </c>
      <c r="G277" s="15">
        <v>27065</v>
      </c>
      <c r="H277" s="15">
        <v>1</v>
      </c>
    </row>
    <row r="278" spans="1:8">
      <c r="A278" s="2" t="s">
        <v>1092</v>
      </c>
      <c r="B278" s="66">
        <v>11764230937</v>
      </c>
      <c r="C278" s="66">
        <v>11764230937</v>
      </c>
      <c r="D278" s="8">
        <v>2123</v>
      </c>
      <c r="E278" s="15">
        <v>0.36</v>
      </c>
      <c r="F278" s="8">
        <v>26800</v>
      </c>
      <c r="G278" s="15">
        <v>26800</v>
      </c>
      <c r="H278" s="15">
        <v>1</v>
      </c>
    </row>
    <row r="279" spans="1:8">
      <c r="A279" s="2" t="s">
        <v>1093</v>
      </c>
      <c r="B279" s="66">
        <v>12039913188</v>
      </c>
      <c r="C279" s="66">
        <v>12039913188</v>
      </c>
      <c r="D279" s="8">
        <v>2546</v>
      </c>
      <c r="E279" s="15">
        <v>0.43</v>
      </c>
      <c r="F279" s="8">
        <v>34934</v>
      </c>
      <c r="G279" s="15">
        <v>34934</v>
      </c>
      <c r="H279" s="15">
        <v>1</v>
      </c>
    </row>
    <row r="280" spans="1:8">
      <c r="A280" s="2" t="s">
        <v>1094</v>
      </c>
      <c r="B280" s="66">
        <v>12770556279</v>
      </c>
      <c r="C280" s="66">
        <v>12770556279</v>
      </c>
      <c r="D280" s="8">
        <v>2082</v>
      </c>
      <c r="E280" s="15">
        <v>0.36</v>
      </c>
      <c r="F280" s="8">
        <v>27566</v>
      </c>
      <c r="G280" s="15">
        <v>27566</v>
      </c>
      <c r="H280" s="15">
        <v>1</v>
      </c>
    </row>
    <row r="281" spans="1:8">
      <c r="A281" s="2" t="s">
        <v>1095</v>
      </c>
      <c r="B281" s="91">
        <v>820740936</v>
      </c>
      <c r="C281" s="91">
        <v>820740936</v>
      </c>
      <c r="D281" s="8">
        <v>159</v>
      </c>
      <c r="E281" s="15">
        <v>0.03</v>
      </c>
      <c r="F281" s="8">
        <v>1814</v>
      </c>
      <c r="G281" s="15">
        <v>1814</v>
      </c>
      <c r="H281" s="15">
        <v>1</v>
      </c>
    </row>
    <row r="282" spans="1:8">
      <c r="A282" s="2" t="s">
        <v>1096</v>
      </c>
      <c r="B282" s="66">
        <v>1176283266</v>
      </c>
      <c r="C282" s="66">
        <v>1176283266</v>
      </c>
      <c r="D282" s="8">
        <v>359</v>
      </c>
      <c r="E282" s="15">
        <v>0.06</v>
      </c>
      <c r="F282" s="8">
        <v>8649</v>
      </c>
      <c r="G282" s="15">
        <v>8649</v>
      </c>
      <c r="H282" s="15">
        <v>1</v>
      </c>
    </row>
    <row r="283" spans="1:8">
      <c r="A283" s="2" t="s">
        <v>1097</v>
      </c>
      <c r="B283" s="66">
        <v>9114532382</v>
      </c>
      <c r="C283" s="66">
        <v>9114532382</v>
      </c>
      <c r="D283" s="8">
        <v>1616</v>
      </c>
      <c r="E283" s="15">
        <v>0.28000000000000003</v>
      </c>
      <c r="F283" s="8">
        <v>20925</v>
      </c>
      <c r="G283" s="15">
        <v>20925</v>
      </c>
      <c r="H283" s="15">
        <v>1</v>
      </c>
    </row>
    <row r="284" spans="1:8">
      <c r="A284" s="2" t="s">
        <v>1098</v>
      </c>
      <c r="B284" s="66">
        <v>11487764683</v>
      </c>
      <c r="C284" s="66">
        <v>11487764683</v>
      </c>
      <c r="D284" s="8">
        <v>2107</v>
      </c>
      <c r="E284" s="15">
        <v>0.36</v>
      </c>
      <c r="F284" s="8">
        <v>25083</v>
      </c>
      <c r="G284" s="15">
        <v>25083</v>
      </c>
      <c r="H284" s="15">
        <v>1</v>
      </c>
    </row>
    <row r="285" spans="1:8">
      <c r="A285" s="2" t="s">
        <v>1099</v>
      </c>
      <c r="B285" s="66">
        <v>12651583024</v>
      </c>
      <c r="C285" s="66">
        <v>12651583024</v>
      </c>
      <c r="D285" s="8">
        <v>2646</v>
      </c>
      <c r="E285" s="15">
        <v>0.45</v>
      </c>
      <c r="F285" s="8">
        <v>28320</v>
      </c>
      <c r="G285" s="15">
        <v>28320</v>
      </c>
      <c r="H285" s="15">
        <v>1</v>
      </c>
    </row>
    <row r="286" spans="1:8">
      <c r="A286" s="2" t="s">
        <v>1100</v>
      </c>
      <c r="B286" s="66">
        <v>10898941489</v>
      </c>
      <c r="C286" s="66">
        <v>10898941489</v>
      </c>
      <c r="D286" s="8">
        <v>2294</v>
      </c>
      <c r="E286" s="15">
        <v>0.39</v>
      </c>
      <c r="F286" s="8">
        <v>25671</v>
      </c>
      <c r="G286" s="15">
        <v>25671</v>
      </c>
      <c r="H286" s="15">
        <v>1</v>
      </c>
    </row>
    <row r="287" spans="1:8">
      <c r="A287" s="2" t="s">
        <v>1101</v>
      </c>
      <c r="B287" s="66">
        <v>13867224924</v>
      </c>
      <c r="C287" s="66">
        <v>13867224924</v>
      </c>
      <c r="D287" s="8">
        <v>2274</v>
      </c>
      <c r="E287" s="15">
        <v>0.39</v>
      </c>
      <c r="F287" s="8">
        <v>30456</v>
      </c>
      <c r="G287" s="15">
        <v>30456</v>
      </c>
      <c r="H287" s="15">
        <v>1</v>
      </c>
    </row>
    <row r="288" spans="1:8">
      <c r="A288" s="2" t="s">
        <v>1102</v>
      </c>
      <c r="B288" s="91">
        <v>716123059</v>
      </c>
      <c r="C288" s="91">
        <v>716123059</v>
      </c>
      <c r="D288" s="8">
        <v>123</v>
      </c>
      <c r="E288" s="15">
        <v>0.02</v>
      </c>
      <c r="F288" s="8">
        <v>1462</v>
      </c>
      <c r="G288" s="15">
        <v>1462</v>
      </c>
      <c r="H288" s="15">
        <v>1</v>
      </c>
    </row>
    <row r="289" spans="1:8">
      <c r="A289" s="2" t="s">
        <v>1103</v>
      </c>
      <c r="B289" s="91">
        <v>808318308</v>
      </c>
      <c r="C289" s="91">
        <v>808318308</v>
      </c>
      <c r="D289" s="8">
        <v>155</v>
      </c>
      <c r="E289" s="15">
        <v>0.03</v>
      </c>
      <c r="F289" s="8">
        <v>1638</v>
      </c>
      <c r="G289" s="15">
        <v>1638</v>
      </c>
      <c r="H289" s="15">
        <v>1</v>
      </c>
    </row>
    <row r="290" spans="1:8">
      <c r="A290" s="2" t="s">
        <v>1104</v>
      </c>
      <c r="B290" s="66">
        <v>10003382206</v>
      </c>
      <c r="C290" s="66">
        <v>10003382206</v>
      </c>
      <c r="D290" s="8">
        <v>1767</v>
      </c>
      <c r="E290" s="15">
        <v>0.3</v>
      </c>
      <c r="F290" s="8">
        <v>20701</v>
      </c>
      <c r="G290" s="15">
        <v>20701</v>
      </c>
      <c r="H290" s="15">
        <v>1</v>
      </c>
    </row>
    <row r="291" spans="1:8">
      <c r="A291" s="2" t="s">
        <v>1105</v>
      </c>
      <c r="B291" s="66">
        <v>12244145468</v>
      </c>
      <c r="C291" s="66">
        <v>12244145468</v>
      </c>
      <c r="D291" s="8">
        <v>2095</v>
      </c>
      <c r="E291" s="15">
        <v>0.36</v>
      </c>
      <c r="F291" s="8">
        <v>26157</v>
      </c>
      <c r="G291" s="15">
        <v>26157</v>
      </c>
      <c r="H291" s="15">
        <v>1</v>
      </c>
    </row>
    <row r="292" spans="1:8">
      <c r="A292" s="2" t="s">
        <v>1106</v>
      </c>
      <c r="B292" s="66">
        <v>15779256031</v>
      </c>
      <c r="C292" s="66">
        <v>15779256031</v>
      </c>
      <c r="D292" s="8">
        <v>2157</v>
      </c>
      <c r="E292" s="15">
        <v>0.37</v>
      </c>
      <c r="F292" s="8">
        <v>30906</v>
      </c>
      <c r="G292" s="15">
        <v>30906</v>
      </c>
      <c r="H292" s="15">
        <v>1</v>
      </c>
    </row>
    <row r="293" spans="1:8">
      <c r="A293" s="2" t="s">
        <v>1107</v>
      </c>
      <c r="B293" s="66">
        <v>14418091519</v>
      </c>
      <c r="C293" s="66">
        <v>14418091519</v>
      </c>
      <c r="D293" s="8">
        <v>2305</v>
      </c>
      <c r="E293" s="15">
        <v>0.39</v>
      </c>
      <c r="F293" s="8">
        <v>31455</v>
      </c>
      <c r="G293" s="15">
        <v>31455</v>
      </c>
      <c r="H293" s="15">
        <v>1</v>
      </c>
    </row>
    <row r="294" spans="1:8">
      <c r="A294" s="2" t="s">
        <v>1108</v>
      </c>
      <c r="B294" s="66">
        <v>21858718613</v>
      </c>
      <c r="C294" s="66">
        <v>21858718613</v>
      </c>
      <c r="D294" s="8">
        <v>1931</v>
      </c>
      <c r="E294" s="15">
        <v>0.33</v>
      </c>
      <c r="F294" s="8">
        <v>39531</v>
      </c>
      <c r="G294" s="15">
        <v>39531</v>
      </c>
      <c r="H294" s="15">
        <v>1</v>
      </c>
    </row>
    <row r="295" spans="1:8">
      <c r="A295" s="2" t="s">
        <v>1109</v>
      </c>
      <c r="B295" s="91">
        <v>348674110</v>
      </c>
      <c r="C295" s="91">
        <v>348674110</v>
      </c>
      <c r="D295" s="8">
        <v>72</v>
      </c>
      <c r="E295" s="15">
        <v>0.01</v>
      </c>
      <c r="F295" s="8">
        <v>714</v>
      </c>
      <c r="G295" s="15">
        <v>714</v>
      </c>
      <c r="H295" s="15">
        <v>1</v>
      </c>
    </row>
    <row r="296" spans="1:8">
      <c r="A296" s="2" t="s">
        <v>1110</v>
      </c>
      <c r="B296" s="91">
        <v>507819512</v>
      </c>
      <c r="C296" s="91">
        <v>507819512</v>
      </c>
      <c r="D296" s="8">
        <v>79</v>
      </c>
      <c r="E296" s="15">
        <v>0.01</v>
      </c>
      <c r="F296" s="8">
        <v>994</v>
      </c>
      <c r="G296" s="15">
        <v>994</v>
      </c>
      <c r="H296" s="15">
        <v>1</v>
      </c>
    </row>
    <row r="297" spans="1:8">
      <c r="A297" s="2" t="s">
        <v>1111</v>
      </c>
      <c r="B297" s="66">
        <v>7915722259</v>
      </c>
      <c r="C297" s="66">
        <v>7915722259</v>
      </c>
      <c r="D297" s="8">
        <v>1087</v>
      </c>
      <c r="E297" s="15">
        <v>0.19</v>
      </c>
      <c r="F297" s="8">
        <v>18226</v>
      </c>
      <c r="G297" s="15">
        <v>18226</v>
      </c>
      <c r="H297" s="15">
        <v>1</v>
      </c>
    </row>
    <row r="298" spans="1:8">
      <c r="A298" s="2" t="s">
        <v>1112</v>
      </c>
      <c r="B298" s="66">
        <v>8293636540</v>
      </c>
      <c r="C298" s="66">
        <v>8293636540</v>
      </c>
      <c r="D298" s="8">
        <v>1563</v>
      </c>
      <c r="E298" s="15">
        <v>0.27</v>
      </c>
      <c r="F298" s="8">
        <v>18682</v>
      </c>
      <c r="G298" s="15">
        <v>18682</v>
      </c>
      <c r="H298" s="15">
        <v>1</v>
      </c>
    </row>
    <row r="299" spans="1:8">
      <c r="A299" s="2" t="s">
        <v>1113</v>
      </c>
      <c r="B299" s="66">
        <v>13129770279</v>
      </c>
      <c r="C299" s="66">
        <v>13129770279</v>
      </c>
      <c r="D299" s="8">
        <v>2110</v>
      </c>
      <c r="E299" s="15">
        <v>0.36</v>
      </c>
      <c r="F299" s="8">
        <v>29446</v>
      </c>
      <c r="G299" s="15">
        <v>29446</v>
      </c>
      <c r="H299" s="15">
        <v>1</v>
      </c>
    </row>
    <row r="300" spans="1:8">
      <c r="A300" s="2" t="s">
        <v>1114</v>
      </c>
      <c r="B300" s="66">
        <v>16652295826</v>
      </c>
      <c r="C300" s="66">
        <v>16652295826</v>
      </c>
      <c r="D300" s="8">
        <v>2334</v>
      </c>
      <c r="E300" s="15">
        <v>0.4</v>
      </c>
      <c r="F300" s="8">
        <v>32243</v>
      </c>
      <c r="G300" s="15">
        <v>32243</v>
      </c>
      <c r="H300" s="15">
        <v>1</v>
      </c>
    </row>
    <row r="301" spans="1:8">
      <c r="A301" s="2" t="s">
        <v>1115</v>
      </c>
      <c r="B301" s="66">
        <v>10311271155</v>
      </c>
      <c r="C301" s="66">
        <v>10311271155</v>
      </c>
      <c r="D301" s="8">
        <v>2272</v>
      </c>
      <c r="E301" s="15">
        <v>0.39</v>
      </c>
      <c r="F301" s="8">
        <v>25034</v>
      </c>
      <c r="G301" s="15">
        <v>25034</v>
      </c>
      <c r="H301" s="15">
        <v>1</v>
      </c>
    </row>
    <row r="302" spans="1:8">
      <c r="A302" s="2" t="s">
        <v>1116</v>
      </c>
      <c r="B302" s="91">
        <v>710932707</v>
      </c>
      <c r="C302" s="91">
        <v>710932707</v>
      </c>
      <c r="D302" s="8">
        <v>142</v>
      </c>
      <c r="E302" s="15">
        <v>0.02</v>
      </c>
      <c r="F302" s="8">
        <v>1675</v>
      </c>
      <c r="G302" s="15">
        <v>1675</v>
      </c>
      <c r="H302" s="15">
        <v>1</v>
      </c>
    </row>
    <row r="303" spans="1:8">
      <c r="A303" s="2" t="s">
        <v>1117</v>
      </c>
      <c r="B303" s="91">
        <v>777984374</v>
      </c>
      <c r="C303" s="91">
        <v>777984374</v>
      </c>
      <c r="D303" s="8">
        <v>192</v>
      </c>
      <c r="E303" s="15">
        <v>0.03</v>
      </c>
      <c r="F303" s="8">
        <v>1842</v>
      </c>
      <c r="G303" s="15">
        <v>1842</v>
      </c>
      <c r="H303" s="15">
        <v>1</v>
      </c>
    </row>
    <row r="304" spans="1:8">
      <c r="A304" s="2" t="s">
        <v>1118</v>
      </c>
      <c r="B304" s="66">
        <v>8581052589</v>
      </c>
      <c r="C304" s="66">
        <v>8581052589</v>
      </c>
      <c r="D304" s="8">
        <v>1630</v>
      </c>
      <c r="E304" s="15">
        <v>0.28000000000000003</v>
      </c>
      <c r="F304" s="8">
        <v>20370</v>
      </c>
      <c r="G304" s="15">
        <v>20370</v>
      </c>
      <c r="H304" s="15">
        <v>1</v>
      </c>
    </row>
    <row r="305" spans="1:8">
      <c r="A305" s="2" t="s">
        <v>1119</v>
      </c>
      <c r="B305" s="66">
        <v>9838351989</v>
      </c>
      <c r="C305" s="66">
        <v>9838351989</v>
      </c>
      <c r="D305" s="8">
        <v>1860</v>
      </c>
      <c r="E305" s="15">
        <v>0.32</v>
      </c>
      <c r="F305" s="8">
        <v>21462</v>
      </c>
      <c r="G305" s="15">
        <v>21462</v>
      </c>
      <c r="H305" s="15">
        <v>1</v>
      </c>
    </row>
    <row r="306" spans="1:8">
      <c r="A306" s="2" t="s">
        <v>1120</v>
      </c>
      <c r="B306" s="66">
        <v>10018913191</v>
      </c>
      <c r="C306" s="66">
        <v>10018913191</v>
      </c>
      <c r="D306" s="8">
        <v>1821</v>
      </c>
      <c r="E306" s="15">
        <v>0.31</v>
      </c>
      <c r="F306" s="8">
        <v>21388</v>
      </c>
      <c r="G306" s="15">
        <v>21388</v>
      </c>
      <c r="H306" s="15">
        <v>1</v>
      </c>
    </row>
    <row r="307" spans="1:8">
      <c r="A307" s="2" t="s">
        <v>1121</v>
      </c>
      <c r="B307" s="66">
        <v>9956976939</v>
      </c>
      <c r="C307" s="66">
        <v>9956976939</v>
      </c>
      <c r="D307" s="8">
        <v>1898</v>
      </c>
      <c r="E307" s="15">
        <v>0.32</v>
      </c>
      <c r="F307" s="8">
        <v>23624</v>
      </c>
      <c r="G307" s="15">
        <v>23624</v>
      </c>
      <c r="H307" s="15">
        <v>1</v>
      </c>
    </row>
    <row r="308" spans="1:8">
      <c r="A308" s="2" t="s">
        <v>1122</v>
      </c>
      <c r="B308" s="66">
        <v>9352331491</v>
      </c>
      <c r="C308" s="66">
        <v>9352331491</v>
      </c>
      <c r="D308" s="8">
        <v>1838</v>
      </c>
      <c r="E308" s="15">
        <v>0.31</v>
      </c>
      <c r="F308" s="8">
        <v>20706</v>
      </c>
      <c r="G308" s="15">
        <v>20706</v>
      </c>
      <c r="H308" s="15">
        <v>1</v>
      </c>
    </row>
    <row r="309" spans="1:8">
      <c r="A309" s="2" t="s">
        <v>1123</v>
      </c>
      <c r="B309" s="91">
        <v>663538613</v>
      </c>
      <c r="C309" s="91">
        <v>663538613</v>
      </c>
      <c r="D309" s="8">
        <v>154</v>
      </c>
      <c r="E309" s="15">
        <v>0.03</v>
      </c>
      <c r="F309" s="8">
        <v>1288</v>
      </c>
      <c r="G309" s="15">
        <v>1288</v>
      </c>
      <c r="H309" s="15">
        <v>1</v>
      </c>
    </row>
    <row r="310" spans="1:8">
      <c r="A310" s="2" t="s">
        <v>1124</v>
      </c>
      <c r="B310" s="91">
        <v>374637521</v>
      </c>
      <c r="C310" s="91">
        <v>374637521</v>
      </c>
      <c r="D310" s="8">
        <v>123</v>
      </c>
      <c r="E310" s="15">
        <v>0.02</v>
      </c>
      <c r="F310" s="8">
        <v>975</v>
      </c>
      <c r="G310" s="15">
        <v>975</v>
      </c>
      <c r="H310" s="15">
        <v>1</v>
      </c>
    </row>
    <row r="311" spans="1:8">
      <c r="A311" s="2" t="s">
        <v>1125</v>
      </c>
      <c r="B311" s="66">
        <v>2725893730</v>
      </c>
      <c r="C311" s="66">
        <v>2725893730</v>
      </c>
      <c r="D311" s="8">
        <v>655</v>
      </c>
      <c r="E311" s="15">
        <v>0.11</v>
      </c>
      <c r="F311" s="8">
        <v>6678</v>
      </c>
      <c r="G311" s="15">
        <v>6678</v>
      </c>
      <c r="H311" s="15">
        <v>1</v>
      </c>
    </row>
    <row r="312" spans="1:8">
      <c r="A312" s="2" t="s">
        <v>1126</v>
      </c>
      <c r="B312" s="66">
        <v>1596111539</v>
      </c>
      <c r="C312" s="66">
        <v>1596111539</v>
      </c>
      <c r="D312" s="8">
        <v>605</v>
      </c>
      <c r="E312" s="15">
        <v>0.1</v>
      </c>
      <c r="F312" s="8">
        <v>4726</v>
      </c>
      <c r="G312" s="15">
        <v>4726</v>
      </c>
      <c r="H312" s="15">
        <v>1</v>
      </c>
    </row>
    <row r="313" spans="1:8">
      <c r="A313" s="2" t="s">
        <v>1127</v>
      </c>
      <c r="B313" s="66">
        <v>9372307858</v>
      </c>
      <c r="C313" s="66">
        <v>9372307858</v>
      </c>
      <c r="D313" s="8">
        <v>1829</v>
      </c>
      <c r="E313" s="15">
        <v>0.31</v>
      </c>
      <c r="F313" s="8">
        <v>20172</v>
      </c>
      <c r="G313" s="15">
        <v>20172</v>
      </c>
      <c r="H313" s="15">
        <v>1</v>
      </c>
    </row>
    <row r="314" spans="1:8">
      <c r="A314" s="2" t="s">
        <v>1128</v>
      </c>
      <c r="B314" s="66">
        <v>10303662436</v>
      </c>
      <c r="C314" s="66">
        <v>10303662436</v>
      </c>
      <c r="D314" s="8">
        <v>2009</v>
      </c>
      <c r="E314" s="15">
        <v>0.34</v>
      </c>
      <c r="F314" s="8">
        <v>23277</v>
      </c>
      <c r="G314" s="15">
        <v>23277</v>
      </c>
      <c r="H314" s="15">
        <v>1</v>
      </c>
    </row>
    <row r="315" spans="1:8">
      <c r="A315" s="2" t="s">
        <v>1129</v>
      </c>
      <c r="B315" s="66">
        <v>15664845863</v>
      </c>
      <c r="C315" s="66">
        <v>15664845863</v>
      </c>
      <c r="D315" s="8">
        <v>2109</v>
      </c>
      <c r="E315" s="15">
        <v>0.36</v>
      </c>
      <c r="F315" s="8">
        <v>30471</v>
      </c>
      <c r="G315" s="15">
        <v>30471</v>
      </c>
      <c r="H315" s="15">
        <v>1</v>
      </c>
    </row>
    <row r="316" spans="1:8">
      <c r="A316" s="2" t="s">
        <v>1130</v>
      </c>
      <c r="B316" s="66">
        <v>1823277597</v>
      </c>
      <c r="C316" s="66">
        <v>1823277597</v>
      </c>
      <c r="D316" s="8">
        <v>155</v>
      </c>
      <c r="E316" s="15">
        <v>0.03</v>
      </c>
      <c r="F316" s="8">
        <v>3796</v>
      </c>
      <c r="G316" s="15">
        <v>3796</v>
      </c>
      <c r="H316" s="15">
        <v>1</v>
      </c>
    </row>
    <row r="317" spans="1:8">
      <c r="A317" s="2" t="s">
        <v>1131</v>
      </c>
      <c r="B317" s="66">
        <v>5413330078</v>
      </c>
      <c r="C317" s="66">
        <v>5413330078</v>
      </c>
      <c r="D317" s="8">
        <v>301</v>
      </c>
      <c r="E317" s="15">
        <v>0.05</v>
      </c>
      <c r="F317" s="8">
        <v>7875</v>
      </c>
      <c r="G317" s="15">
        <v>7875</v>
      </c>
      <c r="H317" s="15">
        <v>1</v>
      </c>
    </row>
    <row r="318" spans="1:8">
      <c r="A318" s="2" t="s">
        <v>1132</v>
      </c>
      <c r="B318" s="66">
        <v>8131172597</v>
      </c>
      <c r="C318" s="66">
        <v>8131172597</v>
      </c>
      <c r="D318" s="8">
        <v>7500</v>
      </c>
      <c r="E318" s="15">
        <v>1.28</v>
      </c>
      <c r="F318" s="8">
        <v>20306</v>
      </c>
      <c r="G318" s="15">
        <v>20306</v>
      </c>
      <c r="H318" s="15">
        <v>1</v>
      </c>
    </row>
    <row r="319" spans="1:8">
      <c r="A319" s="2" t="s">
        <v>1133</v>
      </c>
      <c r="B319" s="66">
        <v>11717682616</v>
      </c>
      <c r="C319" s="66">
        <v>11717682616</v>
      </c>
      <c r="D319" s="8">
        <v>37432</v>
      </c>
      <c r="E319" s="15">
        <v>6.39</v>
      </c>
      <c r="F319" s="8">
        <v>22701</v>
      </c>
      <c r="G319" s="15">
        <v>22701</v>
      </c>
      <c r="H319" s="15">
        <v>1</v>
      </c>
    </row>
    <row r="320" spans="1:8">
      <c r="A320" s="2" t="s">
        <v>1134</v>
      </c>
      <c r="B320" s="66">
        <v>12963536897</v>
      </c>
      <c r="C320" s="66">
        <v>12963536897</v>
      </c>
      <c r="D320" s="8">
        <v>65111</v>
      </c>
      <c r="E320" s="15">
        <v>11.11</v>
      </c>
      <c r="F320" s="8">
        <v>26355</v>
      </c>
      <c r="G320" s="15">
        <v>26355</v>
      </c>
      <c r="H320" s="15">
        <v>1</v>
      </c>
    </row>
    <row r="321" spans="1:8">
      <c r="A321" s="2" t="s">
        <v>1135</v>
      </c>
      <c r="B321" s="66">
        <v>10779530956</v>
      </c>
      <c r="C321" s="66">
        <v>10779530956</v>
      </c>
      <c r="D321" s="8">
        <v>13003</v>
      </c>
      <c r="E321" s="15">
        <v>2.2200000000000002</v>
      </c>
      <c r="F321" s="8">
        <v>25469</v>
      </c>
      <c r="G321" s="15">
        <v>25469</v>
      </c>
      <c r="H321" s="15">
        <v>1</v>
      </c>
    </row>
    <row r="322" spans="1:8">
      <c r="A322" s="2" t="s">
        <v>1136</v>
      </c>
      <c r="B322" s="66">
        <v>12938434414</v>
      </c>
      <c r="C322" s="66">
        <v>12938434414</v>
      </c>
      <c r="D322" s="8">
        <v>1464</v>
      </c>
      <c r="E322" s="15">
        <v>0.25</v>
      </c>
      <c r="F322" s="8">
        <v>27044</v>
      </c>
      <c r="G322" s="15">
        <v>27044</v>
      </c>
      <c r="H322" s="15">
        <v>1</v>
      </c>
    </row>
    <row r="323" spans="1:8">
      <c r="A323" s="2" t="s">
        <v>1137</v>
      </c>
      <c r="B323" s="91">
        <v>585975163</v>
      </c>
      <c r="C323" s="91">
        <v>585975163</v>
      </c>
      <c r="D323" s="8">
        <v>91</v>
      </c>
      <c r="E323" s="15">
        <v>0.02</v>
      </c>
      <c r="F323" s="8">
        <v>1249</v>
      </c>
      <c r="G323" s="15">
        <v>1249</v>
      </c>
      <c r="H323" s="15">
        <v>1</v>
      </c>
    </row>
    <row r="324" spans="1:8">
      <c r="A324" s="2" t="s">
        <v>1138</v>
      </c>
      <c r="B324" s="91">
        <v>647743068</v>
      </c>
      <c r="C324" s="91">
        <v>647743068</v>
      </c>
      <c r="D324" s="8">
        <v>120</v>
      </c>
      <c r="E324" s="15">
        <v>0.02</v>
      </c>
      <c r="F324" s="8">
        <v>1429</v>
      </c>
      <c r="G324" s="15">
        <v>1429</v>
      </c>
      <c r="H324" s="15">
        <v>1</v>
      </c>
    </row>
    <row r="325" spans="1:8">
      <c r="A325" s="2" t="s">
        <v>1139</v>
      </c>
      <c r="B325" s="66">
        <v>7971593441</v>
      </c>
      <c r="C325" s="66">
        <v>7971593441</v>
      </c>
      <c r="D325" s="8">
        <v>1393</v>
      </c>
      <c r="E325" s="15">
        <v>0.24</v>
      </c>
      <c r="F325" s="8">
        <v>17859</v>
      </c>
      <c r="G325" s="15">
        <v>17859</v>
      </c>
      <c r="H325" s="15">
        <v>1</v>
      </c>
    </row>
    <row r="326" spans="1:8">
      <c r="A326" s="2" t="s">
        <v>1140</v>
      </c>
      <c r="B326" s="66">
        <v>10190296470</v>
      </c>
      <c r="C326" s="66">
        <v>10190296470</v>
      </c>
      <c r="D326" s="8">
        <v>1373</v>
      </c>
      <c r="E326" s="15">
        <v>0.23</v>
      </c>
      <c r="F326" s="8">
        <v>23035</v>
      </c>
      <c r="G326" s="15">
        <v>23035</v>
      </c>
      <c r="H326" s="15">
        <v>1</v>
      </c>
    </row>
    <row r="327" spans="1:8">
      <c r="A327" s="2" t="s">
        <v>1141</v>
      </c>
      <c r="B327" s="66">
        <v>10817333940</v>
      </c>
      <c r="C327" s="66">
        <v>10817333940</v>
      </c>
      <c r="D327" s="8">
        <v>1535</v>
      </c>
      <c r="E327" s="15">
        <v>0.26</v>
      </c>
      <c r="F327" s="8">
        <v>25330</v>
      </c>
      <c r="G327" s="15">
        <v>25330</v>
      </c>
      <c r="H327" s="15">
        <v>1</v>
      </c>
    </row>
    <row r="328" spans="1:8">
      <c r="A328" s="2" t="s">
        <v>1142</v>
      </c>
      <c r="B328" s="66">
        <v>9600159000</v>
      </c>
      <c r="C328" s="66">
        <v>9600159000</v>
      </c>
      <c r="D328" s="8">
        <v>1533</v>
      </c>
      <c r="E328" s="15">
        <v>0.26</v>
      </c>
      <c r="F328" s="8">
        <v>24241</v>
      </c>
      <c r="G328" s="15">
        <v>24241</v>
      </c>
      <c r="H328" s="15">
        <v>1</v>
      </c>
    </row>
    <row r="329" spans="1:8">
      <c r="A329" s="2" t="s">
        <v>1143</v>
      </c>
      <c r="B329" s="66">
        <v>10931482302</v>
      </c>
      <c r="C329" s="66">
        <v>10931482302</v>
      </c>
      <c r="D329" s="8">
        <v>1630</v>
      </c>
      <c r="E329" s="15">
        <v>0.28000000000000003</v>
      </c>
      <c r="F329" s="8">
        <v>27441</v>
      </c>
      <c r="G329" s="15">
        <v>27441</v>
      </c>
      <c r="H329" s="15">
        <v>1</v>
      </c>
    </row>
    <row r="330" spans="1:8">
      <c r="A330" s="2" t="s">
        <v>1144</v>
      </c>
      <c r="B330" s="91">
        <v>727686248</v>
      </c>
      <c r="C330" s="91">
        <v>727686248</v>
      </c>
      <c r="D330" s="8">
        <v>106</v>
      </c>
      <c r="E330" s="15">
        <v>0.02</v>
      </c>
      <c r="F330" s="8">
        <v>1853</v>
      </c>
      <c r="G330" s="15">
        <v>1853</v>
      </c>
      <c r="H330" s="15">
        <v>1</v>
      </c>
    </row>
    <row r="331" spans="1:8">
      <c r="A331" s="2" t="s">
        <v>1145</v>
      </c>
      <c r="B331" s="91">
        <v>920876014</v>
      </c>
      <c r="C331" s="91">
        <v>920876014</v>
      </c>
      <c r="D331" s="8">
        <v>249</v>
      </c>
      <c r="E331" s="15">
        <v>0.04</v>
      </c>
      <c r="F331" s="8">
        <v>2518</v>
      </c>
      <c r="G331" s="15">
        <v>2518</v>
      </c>
      <c r="H331" s="15">
        <v>1</v>
      </c>
    </row>
    <row r="332" spans="1:8">
      <c r="A332" s="2" t="s">
        <v>1146</v>
      </c>
      <c r="B332" s="66">
        <v>10475419351</v>
      </c>
      <c r="C332" s="66">
        <v>10475419351</v>
      </c>
      <c r="D332" s="8">
        <v>1497</v>
      </c>
      <c r="E332" s="15">
        <v>0.26</v>
      </c>
      <c r="F332" s="8">
        <v>25482</v>
      </c>
      <c r="G332" s="15">
        <v>25482</v>
      </c>
      <c r="H332" s="15">
        <v>1</v>
      </c>
    </row>
    <row r="333" spans="1:8">
      <c r="A333" s="2" t="s">
        <v>1147</v>
      </c>
      <c r="B333" s="66">
        <v>11631736317</v>
      </c>
      <c r="C333" s="66">
        <v>11631736317</v>
      </c>
      <c r="D333" s="8">
        <v>1962</v>
      </c>
      <c r="E333" s="15">
        <v>0.33</v>
      </c>
      <c r="F333" s="8">
        <v>27863</v>
      </c>
      <c r="G333" s="15">
        <v>27863</v>
      </c>
      <c r="H333" s="15">
        <v>1</v>
      </c>
    </row>
    <row r="334" spans="1:8">
      <c r="A334" s="2" t="s">
        <v>1148</v>
      </c>
      <c r="B334" s="66">
        <v>16478382659</v>
      </c>
      <c r="C334" s="66">
        <v>16478382659</v>
      </c>
      <c r="D334" s="8">
        <v>22056</v>
      </c>
      <c r="E334" s="15">
        <v>3.77</v>
      </c>
      <c r="F334" s="8">
        <v>29093</v>
      </c>
      <c r="G334" s="15">
        <v>29093</v>
      </c>
      <c r="H334" s="15">
        <v>1</v>
      </c>
    </row>
    <row r="335" spans="1:8">
      <c r="A335" s="2" t="s">
        <v>1149</v>
      </c>
      <c r="B335" s="66">
        <v>17033558292</v>
      </c>
      <c r="C335" s="66">
        <v>17033558292</v>
      </c>
      <c r="D335" s="8">
        <v>9037</v>
      </c>
      <c r="E335" s="15">
        <v>1.54</v>
      </c>
      <c r="F335" s="8">
        <v>37535</v>
      </c>
      <c r="G335" s="15">
        <v>37535</v>
      </c>
      <c r="H335" s="15">
        <v>1</v>
      </c>
    </row>
    <row r="336" spans="1:8">
      <c r="A336" s="2" t="s">
        <v>1150</v>
      </c>
      <c r="B336" s="66">
        <v>15943074716</v>
      </c>
      <c r="C336" s="66">
        <v>15943074716</v>
      </c>
      <c r="D336" s="8">
        <v>977</v>
      </c>
      <c r="E336" s="15">
        <v>0.17</v>
      </c>
      <c r="F336" s="8">
        <v>38238</v>
      </c>
      <c r="G336" s="15">
        <v>38238</v>
      </c>
      <c r="H336" s="15">
        <v>1</v>
      </c>
    </row>
    <row r="337" spans="1:8">
      <c r="A337" s="2" t="s">
        <v>1151</v>
      </c>
      <c r="B337" s="66">
        <v>1165708639</v>
      </c>
      <c r="C337" s="66">
        <v>1165708639</v>
      </c>
      <c r="D337" s="8">
        <v>553</v>
      </c>
      <c r="E337" s="15">
        <v>0.09</v>
      </c>
      <c r="F337" s="8">
        <v>2541</v>
      </c>
      <c r="G337" s="15">
        <v>2541</v>
      </c>
      <c r="H337" s="15">
        <v>1</v>
      </c>
    </row>
    <row r="338" spans="1:8">
      <c r="A338" s="2" t="s">
        <v>1152</v>
      </c>
      <c r="B338" s="91">
        <v>839308283</v>
      </c>
      <c r="C338" s="91">
        <v>839308283</v>
      </c>
      <c r="D338" s="8">
        <v>5</v>
      </c>
      <c r="E338" s="15">
        <v>0</v>
      </c>
      <c r="F338" s="8">
        <v>2304</v>
      </c>
      <c r="G338" s="15">
        <v>2304</v>
      </c>
      <c r="H338" s="15">
        <v>1</v>
      </c>
    </row>
    <row r="339" spans="1:8">
      <c r="A339" s="2" t="s">
        <v>1153</v>
      </c>
      <c r="B339" s="66">
        <v>22483215812</v>
      </c>
      <c r="C339" s="66">
        <v>22483215812</v>
      </c>
      <c r="D339" s="8">
        <v>3453</v>
      </c>
      <c r="E339" s="15">
        <v>0.59</v>
      </c>
      <c r="F339" s="8">
        <v>44802</v>
      </c>
      <c r="G339" s="15">
        <v>44802</v>
      </c>
      <c r="H339" s="15">
        <v>1</v>
      </c>
    </row>
    <row r="340" spans="1:8">
      <c r="A340" s="2" t="s">
        <v>1154</v>
      </c>
      <c r="B340" s="66">
        <v>14848692152</v>
      </c>
      <c r="C340" s="66">
        <v>14848692152</v>
      </c>
      <c r="D340" s="8">
        <v>521</v>
      </c>
      <c r="E340" s="15">
        <v>0.09</v>
      </c>
      <c r="F340" s="8">
        <v>32724</v>
      </c>
      <c r="G340" s="15">
        <v>32724</v>
      </c>
      <c r="H340" s="15">
        <v>1</v>
      </c>
    </row>
    <row r="341" spans="1:8">
      <c r="A341" s="2" t="s">
        <v>1155</v>
      </c>
      <c r="B341" s="66">
        <v>14992380533</v>
      </c>
      <c r="C341" s="66">
        <v>14992380533</v>
      </c>
      <c r="D341" s="8">
        <v>4652</v>
      </c>
      <c r="E341" s="15">
        <v>0.79</v>
      </c>
      <c r="F341" s="8">
        <v>30033</v>
      </c>
      <c r="G341" s="15">
        <v>30033</v>
      </c>
      <c r="H341" s="15">
        <v>1</v>
      </c>
    </row>
    <row r="342" spans="1:8">
      <c r="A342" s="2" t="s">
        <v>1156</v>
      </c>
      <c r="B342" s="66">
        <v>11010193728</v>
      </c>
      <c r="C342" s="66">
        <v>11010193728</v>
      </c>
      <c r="D342" s="8">
        <v>8</v>
      </c>
      <c r="E342" s="15">
        <v>0</v>
      </c>
      <c r="F342" s="8">
        <v>26790</v>
      </c>
      <c r="G342" s="15">
        <v>26790</v>
      </c>
      <c r="H342" s="15">
        <v>1</v>
      </c>
    </row>
    <row r="343" spans="1:8">
      <c r="A343" s="2" t="s">
        <v>1157</v>
      </c>
      <c r="B343" s="66">
        <v>12307767410</v>
      </c>
      <c r="C343" s="66">
        <v>12307767410</v>
      </c>
      <c r="D343" s="8">
        <v>12</v>
      </c>
      <c r="E343" s="15">
        <v>0</v>
      </c>
      <c r="F343" s="8">
        <v>26652</v>
      </c>
      <c r="G343" s="15">
        <v>26652</v>
      </c>
      <c r="H343" s="15">
        <v>1</v>
      </c>
    </row>
    <row r="344" spans="1:8">
      <c r="A344" s="2" t="s">
        <v>1158</v>
      </c>
      <c r="B344" s="91">
        <v>681455712</v>
      </c>
      <c r="C344" s="91">
        <v>681455712</v>
      </c>
      <c r="D344" s="8">
        <v>0</v>
      </c>
      <c r="E344" s="15">
        <v>0</v>
      </c>
      <c r="F344" s="8">
        <v>1873</v>
      </c>
      <c r="G344" s="15">
        <v>1873</v>
      </c>
      <c r="H344" s="15">
        <v>1</v>
      </c>
    </row>
    <row r="345" spans="1:8">
      <c r="A345" s="2" t="s">
        <v>1159</v>
      </c>
      <c r="B345" s="91">
        <v>839727939</v>
      </c>
      <c r="C345" s="91">
        <v>839727939</v>
      </c>
      <c r="D345" s="8">
        <v>0</v>
      </c>
      <c r="E345" s="15">
        <v>0</v>
      </c>
      <c r="F345" s="8">
        <v>1624</v>
      </c>
      <c r="G345" s="15">
        <v>1624</v>
      </c>
      <c r="H345" s="15">
        <v>1</v>
      </c>
    </row>
    <row r="346" spans="1:8">
      <c r="A346" s="2" t="s">
        <v>1160</v>
      </c>
      <c r="B346" s="66">
        <v>9374638962</v>
      </c>
      <c r="C346" s="66">
        <v>9374638962</v>
      </c>
      <c r="D346" s="8">
        <v>1296</v>
      </c>
      <c r="E346" s="15">
        <v>0.22</v>
      </c>
      <c r="F346" s="8">
        <v>23469</v>
      </c>
      <c r="G346" s="15">
        <v>23469</v>
      </c>
      <c r="H346" s="15">
        <v>1</v>
      </c>
    </row>
    <row r="347" spans="1:8">
      <c r="A347" s="2" t="s">
        <v>1161</v>
      </c>
      <c r="B347" s="66">
        <v>10353742594</v>
      </c>
      <c r="C347" s="66">
        <v>10353742594</v>
      </c>
      <c r="D347" s="8">
        <v>114</v>
      </c>
      <c r="E347" s="15">
        <v>0.02</v>
      </c>
      <c r="F347" s="8">
        <v>24635</v>
      </c>
      <c r="G347" s="15">
        <v>24635</v>
      </c>
      <c r="H347" s="15">
        <v>1</v>
      </c>
    </row>
    <row r="348" spans="1:8">
      <c r="A348" s="2" t="s">
        <v>1162</v>
      </c>
      <c r="B348" s="66">
        <v>12901206285</v>
      </c>
      <c r="C348" s="66">
        <v>12901206285</v>
      </c>
      <c r="D348" s="8">
        <v>5742</v>
      </c>
      <c r="E348" s="15">
        <v>0.98</v>
      </c>
      <c r="F348" s="8">
        <v>30274</v>
      </c>
      <c r="G348" s="15">
        <v>30274</v>
      </c>
      <c r="H348" s="15">
        <v>1</v>
      </c>
    </row>
    <row r="349" spans="1:8">
      <c r="A349" s="2" t="s">
        <v>1163</v>
      </c>
      <c r="B349" s="66">
        <v>14432963003</v>
      </c>
      <c r="C349" s="66">
        <v>14432963003</v>
      </c>
      <c r="D349" s="8">
        <v>0</v>
      </c>
      <c r="E349" s="15">
        <v>0</v>
      </c>
      <c r="F349" s="8">
        <v>30576</v>
      </c>
      <c r="G349" s="15">
        <v>30576</v>
      </c>
      <c r="H349" s="15">
        <v>1</v>
      </c>
    </row>
    <row r="350" spans="1:8">
      <c r="A350" s="2" t="s">
        <v>1164</v>
      </c>
      <c r="B350" s="66">
        <v>2349257905</v>
      </c>
      <c r="C350" s="66">
        <v>2349257905</v>
      </c>
      <c r="D350" s="8">
        <v>0</v>
      </c>
      <c r="E350" s="15">
        <v>0</v>
      </c>
      <c r="F350" s="8">
        <v>8866</v>
      </c>
      <c r="G350" s="15">
        <v>8866</v>
      </c>
      <c r="H350" s="15">
        <v>1</v>
      </c>
    </row>
    <row r="351" spans="1:8">
      <c r="A351" s="2" t="s">
        <v>1165</v>
      </c>
      <c r="B351" s="91">
        <v>706868835</v>
      </c>
      <c r="C351" s="91">
        <v>706868835</v>
      </c>
      <c r="D351" s="8">
        <v>0</v>
      </c>
      <c r="E351" s="15">
        <v>0</v>
      </c>
      <c r="F351" s="8">
        <v>2852</v>
      </c>
      <c r="G351" s="15">
        <v>2852</v>
      </c>
      <c r="H351" s="15">
        <v>1</v>
      </c>
    </row>
    <row r="352" spans="1:8">
      <c r="A352" s="2" t="s">
        <v>1166</v>
      </c>
      <c r="B352" s="91">
        <v>539772573</v>
      </c>
      <c r="C352" s="91">
        <v>539772573</v>
      </c>
      <c r="D352" s="8">
        <v>0</v>
      </c>
      <c r="E352" s="15">
        <v>0</v>
      </c>
      <c r="F352" s="8">
        <v>1443</v>
      </c>
      <c r="G352" s="15">
        <v>1443</v>
      </c>
      <c r="H352" s="15">
        <v>1</v>
      </c>
    </row>
    <row r="353" spans="1:8">
      <c r="A353" s="2" t="s">
        <v>1167</v>
      </c>
      <c r="B353" s="66">
        <v>8100988834</v>
      </c>
      <c r="C353" s="66">
        <v>8100988834</v>
      </c>
      <c r="D353" s="8">
        <v>7735</v>
      </c>
      <c r="E353" s="15">
        <v>1.32</v>
      </c>
      <c r="F353" s="8">
        <v>16194</v>
      </c>
      <c r="G353" s="15">
        <v>16194</v>
      </c>
      <c r="H353" s="15">
        <v>1</v>
      </c>
    </row>
    <row r="354" spans="1:8">
      <c r="A354" s="2" t="s">
        <v>1168</v>
      </c>
      <c r="B354" s="66">
        <v>9452529750</v>
      </c>
      <c r="C354" s="66">
        <v>9452529750</v>
      </c>
      <c r="D354" s="8">
        <v>11638</v>
      </c>
      <c r="E354" s="15">
        <v>1.99</v>
      </c>
      <c r="F354" s="8">
        <v>23852</v>
      </c>
      <c r="G354" s="15">
        <v>23852</v>
      </c>
      <c r="H354" s="15">
        <v>1</v>
      </c>
    </row>
    <row r="355" spans="1:8">
      <c r="A355" s="2" t="s">
        <v>1169</v>
      </c>
      <c r="B355" s="66">
        <v>11937541325</v>
      </c>
      <c r="C355" s="66">
        <v>11937541325</v>
      </c>
      <c r="D355" s="8">
        <v>8986</v>
      </c>
      <c r="E355" s="15">
        <v>1.53</v>
      </c>
      <c r="F355" s="8">
        <v>26686</v>
      </c>
      <c r="G355" s="15">
        <v>26686</v>
      </c>
      <c r="H355" s="15">
        <v>1</v>
      </c>
    </row>
    <row r="356" spans="1:8">
      <c r="A356" s="2" t="s">
        <v>1170</v>
      </c>
      <c r="B356" s="66">
        <v>11056855396</v>
      </c>
      <c r="C356" s="66">
        <v>11056855396</v>
      </c>
      <c r="D356" s="8">
        <v>23851</v>
      </c>
      <c r="E356" s="15">
        <v>4.07</v>
      </c>
      <c r="F356" s="8">
        <v>27899</v>
      </c>
      <c r="G356" s="15">
        <v>27899</v>
      </c>
      <c r="H356" s="15">
        <v>1</v>
      </c>
    </row>
    <row r="357" spans="1:8">
      <c r="A357" s="2" t="s">
        <v>1171</v>
      </c>
      <c r="B357" s="66">
        <v>9779188215</v>
      </c>
      <c r="C357" s="66">
        <v>9779188215</v>
      </c>
      <c r="D357" s="8">
        <v>46961</v>
      </c>
      <c r="E357" s="15">
        <v>8.02</v>
      </c>
      <c r="F357" s="8">
        <v>24611</v>
      </c>
      <c r="G357" s="15">
        <v>24611</v>
      </c>
      <c r="H357" s="15">
        <v>1</v>
      </c>
    </row>
    <row r="358" spans="1:8">
      <c r="A358" s="2" t="s">
        <v>1172</v>
      </c>
      <c r="B358" s="91">
        <v>773198639</v>
      </c>
      <c r="C358" s="91">
        <v>773198639</v>
      </c>
      <c r="D358" s="8">
        <v>36986</v>
      </c>
      <c r="E358" s="15">
        <v>6.31</v>
      </c>
      <c r="F358" s="8">
        <v>2074</v>
      </c>
      <c r="G358" s="15">
        <v>2074</v>
      </c>
      <c r="H358" s="15">
        <v>1</v>
      </c>
    </row>
    <row r="359" spans="1:8">
      <c r="A359" s="2" t="s">
        <v>1173</v>
      </c>
      <c r="B359" s="91">
        <v>563878305</v>
      </c>
      <c r="C359" s="91">
        <v>563878305</v>
      </c>
      <c r="D359" s="8">
        <v>49822</v>
      </c>
      <c r="E359" s="15">
        <v>8.5</v>
      </c>
      <c r="F359" s="8">
        <v>1738</v>
      </c>
      <c r="G359" s="15">
        <v>1738</v>
      </c>
      <c r="H359" s="15">
        <v>1</v>
      </c>
    </row>
    <row r="360" spans="1:8">
      <c r="A360" s="2" t="s">
        <v>1174</v>
      </c>
      <c r="B360" s="66">
        <v>8836615423</v>
      </c>
      <c r="C360" s="66">
        <v>8836615423</v>
      </c>
      <c r="D360" s="8">
        <v>24871</v>
      </c>
      <c r="E360" s="15">
        <v>4.25</v>
      </c>
      <c r="F360" s="8">
        <v>22000</v>
      </c>
      <c r="G360" s="15">
        <v>22000</v>
      </c>
      <c r="H360" s="15">
        <v>1</v>
      </c>
    </row>
    <row r="361" spans="1:8">
      <c r="A361" s="2" t="s">
        <v>1175</v>
      </c>
      <c r="B361" s="66">
        <v>10223771684</v>
      </c>
      <c r="C361" s="66">
        <v>10223771684</v>
      </c>
      <c r="D361" s="8">
        <v>54820</v>
      </c>
      <c r="E361" s="15">
        <v>9.36</v>
      </c>
      <c r="F361" s="8">
        <v>33089</v>
      </c>
      <c r="G361" s="15">
        <v>33089</v>
      </c>
      <c r="H361" s="15">
        <v>1</v>
      </c>
    </row>
    <row r="362" spans="1:8">
      <c r="A362" s="2" t="s">
        <v>1176</v>
      </c>
      <c r="B362" s="66">
        <v>38618328434</v>
      </c>
      <c r="C362" s="66">
        <v>38618328434</v>
      </c>
      <c r="D362" s="8">
        <v>39963</v>
      </c>
      <c r="E362" s="15">
        <v>6.82</v>
      </c>
      <c r="F362" s="8">
        <v>63686</v>
      </c>
      <c r="G362" s="15">
        <v>63686</v>
      </c>
      <c r="H362" s="15">
        <v>1</v>
      </c>
    </row>
    <row r="363" spans="1:8">
      <c r="A363" s="2" t="s">
        <v>1177</v>
      </c>
      <c r="B363" s="66">
        <v>35883856058</v>
      </c>
      <c r="C363" s="66">
        <v>35883856058</v>
      </c>
      <c r="D363" s="8">
        <v>22293</v>
      </c>
      <c r="E363" s="15">
        <v>3.81</v>
      </c>
      <c r="F363" s="8">
        <v>63106</v>
      </c>
      <c r="G363" s="15">
        <v>63106</v>
      </c>
      <c r="H363" s="15">
        <v>1</v>
      </c>
    </row>
    <row r="364" spans="1:8">
      <c r="A364" s="2" t="s">
        <v>1178</v>
      </c>
      <c r="B364" s="66">
        <v>31115411728</v>
      </c>
      <c r="C364" s="66">
        <v>31115411728</v>
      </c>
      <c r="D364" s="8">
        <v>4064</v>
      </c>
      <c r="E364" s="15">
        <v>0.69</v>
      </c>
      <c r="F364" s="8">
        <v>58576</v>
      </c>
      <c r="G364" s="15">
        <v>58576</v>
      </c>
      <c r="H364" s="15">
        <v>1</v>
      </c>
    </row>
    <row r="365" spans="1:8">
      <c r="A365" s="2" t="s">
        <v>1179</v>
      </c>
      <c r="B365" s="91">
        <v>511762279</v>
      </c>
      <c r="C365" s="91">
        <v>511762279</v>
      </c>
      <c r="D365" s="8">
        <v>0</v>
      </c>
      <c r="E365" s="15">
        <v>0</v>
      </c>
      <c r="F365" s="8">
        <v>1231</v>
      </c>
      <c r="G365" s="15">
        <v>1231</v>
      </c>
      <c r="H365" s="15">
        <v>1</v>
      </c>
    </row>
    <row r="366" spans="1:8">
      <c r="A366" s="2" t="s">
        <v>1180</v>
      </c>
      <c r="B366" s="66">
        <v>1019204901</v>
      </c>
      <c r="C366" s="66">
        <v>1019204901</v>
      </c>
      <c r="D366" s="8">
        <v>0</v>
      </c>
      <c r="E366" s="15">
        <v>0</v>
      </c>
      <c r="F366" s="8">
        <v>2354</v>
      </c>
      <c r="G366" s="15">
        <v>2354</v>
      </c>
      <c r="H366" s="15">
        <v>1</v>
      </c>
    </row>
    <row r="367" spans="1:8">
      <c r="A367" s="2" t="s">
        <v>1181</v>
      </c>
      <c r="B367" s="66">
        <v>11619328268</v>
      </c>
      <c r="C367" s="66">
        <v>11619328268</v>
      </c>
      <c r="D367" s="8">
        <v>0</v>
      </c>
      <c r="E367" s="15">
        <v>0</v>
      </c>
      <c r="F367" s="8">
        <v>28008</v>
      </c>
      <c r="G367" s="15">
        <v>28008</v>
      </c>
      <c r="H367" s="15">
        <v>1</v>
      </c>
    </row>
    <row r="368" spans="1:8">
      <c r="A368" s="2" t="s">
        <v>1182</v>
      </c>
      <c r="B368" s="66">
        <v>11190558412</v>
      </c>
      <c r="C368" s="66">
        <v>11190558412</v>
      </c>
      <c r="D368" s="8">
        <v>291</v>
      </c>
      <c r="E368" s="15">
        <v>0.05</v>
      </c>
      <c r="F368" s="8">
        <v>28640</v>
      </c>
      <c r="G368" s="15">
        <v>28640</v>
      </c>
      <c r="H368" s="15">
        <v>1</v>
      </c>
    </row>
    <row r="369" spans="1:8">
      <c r="A369" s="2" t="s">
        <v>1183</v>
      </c>
      <c r="B369" s="66">
        <v>2930654578</v>
      </c>
      <c r="C369" s="66">
        <v>2930654578</v>
      </c>
      <c r="D369" s="8">
        <v>0</v>
      </c>
      <c r="E369" s="15">
        <v>0</v>
      </c>
      <c r="F369" s="8">
        <v>8277</v>
      </c>
      <c r="G369" s="15">
        <v>8277</v>
      </c>
      <c r="H369" s="15">
        <v>1</v>
      </c>
    </row>
    <row r="370" spans="1:8">
      <c r="A370" s="2" t="s">
        <v>1184</v>
      </c>
      <c r="B370" s="91">
        <v>10087869</v>
      </c>
      <c r="C370" s="91">
        <v>10087869</v>
      </c>
      <c r="D370" s="8">
        <v>0</v>
      </c>
      <c r="E370" s="15">
        <v>0</v>
      </c>
      <c r="F370" s="8">
        <v>40</v>
      </c>
      <c r="G370" s="15">
        <v>40</v>
      </c>
      <c r="H370" s="15">
        <v>1</v>
      </c>
    </row>
    <row r="371" spans="1:8">
      <c r="A371" s="2" t="s">
        <v>1185</v>
      </c>
      <c r="B371" s="66">
        <v>6413515779</v>
      </c>
      <c r="C371" s="66">
        <v>6413515779</v>
      </c>
      <c r="D371" s="8">
        <v>1147</v>
      </c>
      <c r="E371" s="15">
        <v>0.2</v>
      </c>
      <c r="F371" s="8">
        <v>11048</v>
      </c>
      <c r="G371" s="15">
        <v>11048</v>
      </c>
      <c r="H371" s="15">
        <v>1</v>
      </c>
    </row>
    <row r="372" spans="1:8">
      <c r="A372" s="2" t="s">
        <v>1186</v>
      </c>
      <c r="B372" s="91">
        <v>517555770</v>
      </c>
      <c r="C372" s="91">
        <v>517555770</v>
      </c>
      <c r="D372" s="8">
        <v>0</v>
      </c>
      <c r="E372" s="15">
        <v>0</v>
      </c>
      <c r="F372" s="8">
        <v>1321</v>
      </c>
      <c r="G372" s="15">
        <v>1321</v>
      </c>
      <c r="H372" s="15">
        <v>1</v>
      </c>
    </row>
    <row r="373" spans="1:8">
      <c r="A373" s="2" t="s">
        <v>1187</v>
      </c>
      <c r="B373" s="91">
        <v>490815459</v>
      </c>
      <c r="C373" s="91">
        <v>490815459</v>
      </c>
      <c r="D373" s="8">
        <v>0</v>
      </c>
      <c r="E373" s="15">
        <v>0</v>
      </c>
      <c r="F373" s="8">
        <v>1654</v>
      </c>
      <c r="G373" s="15">
        <v>1654</v>
      </c>
      <c r="H373" s="15">
        <v>1</v>
      </c>
    </row>
    <row r="374" spans="1:8">
      <c r="A374" s="2" t="s">
        <v>1188</v>
      </c>
      <c r="B374" s="66">
        <v>20813143342</v>
      </c>
      <c r="C374" s="66">
        <v>20813143342</v>
      </c>
      <c r="D374" s="8">
        <v>1637</v>
      </c>
      <c r="E374" s="15">
        <v>0.28000000000000003</v>
      </c>
      <c r="F374" s="8">
        <v>36507</v>
      </c>
      <c r="G374" s="15">
        <v>36507</v>
      </c>
      <c r="H374" s="15">
        <v>1</v>
      </c>
    </row>
    <row r="375" spans="1:8">
      <c r="A375" s="2" t="s">
        <v>1189</v>
      </c>
      <c r="B375" s="66">
        <v>28808136420</v>
      </c>
      <c r="C375" s="66">
        <v>28808136420</v>
      </c>
      <c r="D375" s="8">
        <v>262</v>
      </c>
      <c r="E375" s="15">
        <v>0.04</v>
      </c>
      <c r="F375" s="8">
        <v>43043</v>
      </c>
      <c r="G375" s="15">
        <v>43043</v>
      </c>
      <c r="H375" s="15">
        <v>1</v>
      </c>
    </row>
    <row r="376" spans="1:8">
      <c r="A376" s="2" t="s">
        <v>1190</v>
      </c>
      <c r="B376" s="66">
        <v>8606537799</v>
      </c>
      <c r="C376" s="66">
        <v>8606537799</v>
      </c>
      <c r="D376" s="8">
        <v>2</v>
      </c>
      <c r="E376" s="15">
        <v>0</v>
      </c>
      <c r="F376" s="8">
        <v>26111</v>
      </c>
      <c r="G376" s="15">
        <v>26111</v>
      </c>
      <c r="H376" s="15">
        <v>1</v>
      </c>
    </row>
    <row r="377" spans="1:8">
      <c r="A377" s="2" t="s">
        <v>1191</v>
      </c>
      <c r="B377" s="66">
        <v>9271070916</v>
      </c>
      <c r="C377" s="66">
        <v>9271070916</v>
      </c>
      <c r="D377" s="8">
        <v>29</v>
      </c>
      <c r="E377" s="15">
        <v>0</v>
      </c>
      <c r="F377" s="8">
        <v>23759</v>
      </c>
      <c r="G377" s="15">
        <v>23759</v>
      </c>
      <c r="H377" s="15">
        <v>1</v>
      </c>
    </row>
    <row r="378" spans="1:8">
      <c r="A378" s="2" t="s">
        <v>1192</v>
      </c>
      <c r="B378" s="66">
        <v>8879235042</v>
      </c>
      <c r="C378" s="66">
        <v>8879235042</v>
      </c>
      <c r="D378" s="8">
        <v>0</v>
      </c>
      <c r="E378" s="15">
        <v>0</v>
      </c>
      <c r="F378" s="8">
        <v>23346</v>
      </c>
      <c r="G378" s="15">
        <v>23346</v>
      </c>
      <c r="H378" s="15">
        <v>1</v>
      </c>
    </row>
    <row r="379" spans="1:8">
      <c r="A379" s="2" t="s">
        <v>1193</v>
      </c>
      <c r="B379" s="91">
        <v>299659881</v>
      </c>
      <c r="C379" s="91">
        <v>299659881</v>
      </c>
      <c r="D379" s="8">
        <v>0</v>
      </c>
      <c r="E379" s="15">
        <v>0</v>
      </c>
      <c r="F379" s="8">
        <v>868</v>
      </c>
      <c r="G379" s="15">
        <v>868</v>
      </c>
      <c r="H379" s="15">
        <v>1</v>
      </c>
    </row>
    <row r="380" spans="1:8">
      <c r="A380" s="2" t="s">
        <v>1194</v>
      </c>
      <c r="B380" s="91">
        <v>919411126</v>
      </c>
      <c r="C380" s="91">
        <v>919411126</v>
      </c>
      <c r="D380" s="8">
        <v>0</v>
      </c>
      <c r="E380" s="15">
        <v>0</v>
      </c>
      <c r="F380" s="8">
        <v>2722</v>
      </c>
      <c r="G380" s="15">
        <v>2722</v>
      </c>
      <c r="H380" s="15">
        <v>1</v>
      </c>
    </row>
    <row r="381" spans="1:8">
      <c r="A381" s="2" t="s">
        <v>1195</v>
      </c>
      <c r="B381" s="66">
        <v>7147319016</v>
      </c>
      <c r="C381" s="66">
        <v>7147319016</v>
      </c>
      <c r="D381" s="8">
        <v>3</v>
      </c>
      <c r="E381" s="15">
        <v>0</v>
      </c>
      <c r="F381" s="8">
        <v>19628</v>
      </c>
      <c r="G381" s="15">
        <v>19628</v>
      </c>
      <c r="H381" s="15">
        <v>1</v>
      </c>
    </row>
    <row r="382" spans="1:8">
      <c r="A382" s="2" t="s">
        <v>1196</v>
      </c>
      <c r="B382" s="66">
        <v>9728933783</v>
      </c>
      <c r="C382" s="66">
        <v>9728933783</v>
      </c>
      <c r="D382" s="8">
        <v>25</v>
      </c>
      <c r="E382" s="15">
        <v>0</v>
      </c>
      <c r="F382" s="8">
        <v>24590</v>
      </c>
      <c r="G382" s="15">
        <v>24590</v>
      </c>
      <c r="H382" s="15">
        <v>1</v>
      </c>
    </row>
    <row r="383" spans="1:8">
      <c r="A383" s="2" t="s">
        <v>1197</v>
      </c>
      <c r="B383" s="66">
        <v>8699346719</v>
      </c>
      <c r="C383" s="66">
        <v>8699346719</v>
      </c>
      <c r="D383" s="8">
        <v>4</v>
      </c>
      <c r="E383" s="15">
        <v>0</v>
      </c>
      <c r="F383" s="8">
        <v>22792</v>
      </c>
      <c r="G383" s="15">
        <v>22792</v>
      </c>
      <c r="H383" s="15">
        <v>1</v>
      </c>
    </row>
    <row r="384" spans="1:8">
      <c r="A384" s="2" t="s">
        <v>1198</v>
      </c>
      <c r="B384" s="66">
        <v>10042153425</v>
      </c>
      <c r="C384" s="66">
        <v>10042153425</v>
      </c>
      <c r="D384" s="8">
        <v>37</v>
      </c>
      <c r="E384" s="15">
        <v>0.01</v>
      </c>
      <c r="F384" s="8">
        <v>25899</v>
      </c>
      <c r="G384" s="15">
        <v>25899</v>
      </c>
      <c r="H384" s="15">
        <v>1</v>
      </c>
    </row>
    <row r="385" spans="1:8">
      <c r="A385" s="2" t="s">
        <v>1199</v>
      </c>
      <c r="B385" s="66">
        <v>8872666536</v>
      </c>
      <c r="C385" s="66">
        <v>8872666536</v>
      </c>
      <c r="D385" s="8">
        <v>0</v>
      </c>
      <c r="E385" s="15">
        <v>0</v>
      </c>
      <c r="F385" s="8">
        <v>22962</v>
      </c>
      <c r="G385" s="15">
        <v>22962</v>
      </c>
      <c r="H385" s="15">
        <v>1</v>
      </c>
    </row>
    <row r="386" spans="1:8">
      <c r="A386" s="2" t="s">
        <v>1200</v>
      </c>
      <c r="B386" s="91">
        <v>444486927</v>
      </c>
      <c r="C386" s="91">
        <v>444486927</v>
      </c>
      <c r="D386" s="8">
        <v>0</v>
      </c>
      <c r="E386" s="15">
        <v>0</v>
      </c>
      <c r="F386" s="8">
        <v>1492</v>
      </c>
      <c r="G386" s="15">
        <v>1492</v>
      </c>
      <c r="H386" s="15">
        <v>1</v>
      </c>
    </row>
    <row r="387" spans="1:8">
      <c r="A387" s="2" t="s">
        <v>1201</v>
      </c>
      <c r="B387" s="91">
        <v>671835745</v>
      </c>
      <c r="C387" s="91">
        <v>671835745</v>
      </c>
      <c r="D387" s="8">
        <v>0</v>
      </c>
      <c r="E387" s="15">
        <v>0</v>
      </c>
      <c r="F387" s="8">
        <v>2359</v>
      </c>
      <c r="G387" s="15">
        <v>2359</v>
      </c>
      <c r="H387" s="15">
        <v>1</v>
      </c>
    </row>
    <row r="388" spans="1:8">
      <c r="A388" s="2" t="s">
        <v>1202</v>
      </c>
      <c r="B388" s="66">
        <v>4970612614.000001</v>
      </c>
      <c r="C388" s="66">
        <v>4970612614.000001</v>
      </c>
      <c r="D388" s="8">
        <v>0</v>
      </c>
      <c r="E388" s="15">
        <v>0</v>
      </c>
      <c r="F388" s="8">
        <v>12606</v>
      </c>
      <c r="G388" s="15">
        <v>12606</v>
      </c>
      <c r="H388" s="15">
        <v>1</v>
      </c>
    </row>
    <row r="389" spans="1:8">
      <c r="A389" s="2" t="s">
        <v>1203</v>
      </c>
      <c r="B389" s="66">
        <v>7131535451</v>
      </c>
      <c r="C389" s="66">
        <v>7131535451</v>
      </c>
      <c r="D389" s="8">
        <v>0</v>
      </c>
      <c r="E389" s="15">
        <v>0</v>
      </c>
      <c r="F389" s="8">
        <v>20279</v>
      </c>
      <c r="G389" s="15">
        <v>20279</v>
      </c>
      <c r="H389" s="15">
        <v>1</v>
      </c>
    </row>
    <row r="390" spans="1:8">
      <c r="A390" s="2" t="s">
        <v>1204</v>
      </c>
      <c r="B390" s="66">
        <v>9643771740</v>
      </c>
      <c r="C390" s="66">
        <v>9643771740</v>
      </c>
      <c r="D390" s="8">
        <v>0</v>
      </c>
      <c r="E390" s="15">
        <v>0</v>
      </c>
      <c r="F390" s="8">
        <v>26450</v>
      </c>
      <c r="G390" s="15">
        <v>26450</v>
      </c>
      <c r="H390" s="15">
        <v>1</v>
      </c>
    </row>
    <row r="391" spans="1:8">
      <c r="A391" s="2" t="s">
        <v>1205</v>
      </c>
      <c r="B391" s="66">
        <v>8233365953</v>
      </c>
      <c r="C391" s="66">
        <v>8233365953</v>
      </c>
      <c r="D391" s="8">
        <v>0</v>
      </c>
      <c r="E391" s="15">
        <v>0</v>
      </c>
      <c r="F391" s="8">
        <v>24999</v>
      </c>
      <c r="G391" s="15">
        <v>24999</v>
      </c>
      <c r="H391" s="15">
        <v>1</v>
      </c>
    </row>
    <row r="392" spans="1:8">
      <c r="A392" s="2" t="s">
        <v>1206</v>
      </c>
      <c r="B392" s="66">
        <v>63685225324</v>
      </c>
      <c r="C392" s="66">
        <v>63685225324</v>
      </c>
      <c r="D392" s="8">
        <v>1</v>
      </c>
      <c r="E392" s="15">
        <v>0</v>
      </c>
      <c r="F392" s="8">
        <v>160704</v>
      </c>
      <c r="G392" s="15">
        <v>160704</v>
      </c>
      <c r="H392" s="15">
        <v>1</v>
      </c>
    </row>
    <row r="393" spans="1:8">
      <c r="A393" s="2" t="s">
        <v>1207</v>
      </c>
      <c r="B393" s="66">
        <v>33864284187</v>
      </c>
      <c r="C393" s="66">
        <v>33864284187</v>
      </c>
      <c r="D393" s="8">
        <v>0</v>
      </c>
      <c r="E393" s="15">
        <v>0</v>
      </c>
      <c r="F393" s="8">
        <v>90258</v>
      </c>
      <c r="G393" s="15">
        <v>90258</v>
      </c>
      <c r="H393" s="15">
        <v>1</v>
      </c>
    </row>
    <row r="394" spans="1:8">
      <c r="A394" s="2" t="s">
        <v>1208</v>
      </c>
      <c r="B394" s="66">
        <v>46224920577</v>
      </c>
      <c r="C394" s="66">
        <v>46224920577</v>
      </c>
      <c r="D394" s="8">
        <v>0</v>
      </c>
      <c r="E394" s="15">
        <v>0</v>
      </c>
      <c r="F394" s="8">
        <v>121899</v>
      </c>
      <c r="G394" s="15">
        <v>121899</v>
      </c>
      <c r="H394" s="15">
        <v>1</v>
      </c>
    </row>
    <row r="395" spans="1:8">
      <c r="A395" s="2" t="s">
        <v>1209</v>
      </c>
      <c r="B395" s="66">
        <v>65168642281</v>
      </c>
      <c r="C395" s="66">
        <v>65168642281</v>
      </c>
      <c r="D395" s="8">
        <v>1</v>
      </c>
      <c r="E395" s="15">
        <v>0</v>
      </c>
      <c r="F395" s="8">
        <v>168748</v>
      </c>
      <c r="G395" s="15">
        <v>168748</v>
      </c>
      <c r="H395" s="15">
        <v>1</v>
      </c>
    </row>
    <row r="396" spans="1:8">
      <c r="A396" s="2" t="s">
        <v>1210</v>
      </c>
      <c r="B396" s="66">
        <v>72195186613</v>
      </c>
      <c r="C396" s="66">
        <v>72195186613</v>
      </c>
      <c r="D396" s="8">
        <v>0</v>
      </c>
      <c r="E396" s="15">
        <v>0</v>
      </c>
      <c r="F396" s="8">
        <v>182663</v>
      </c>
      <c r="G396" s="15">
        <v>182663</v>
      </c>
      <c r="H396" s="15">
        <v>1</v>
      </c>
    </row>
    <row r="397" spans="1:8">
      <c r="A397" s="2" t="s">
        <v>1211</v>
      </c>
      <c r="B397" s="66">
        <v>73301636312</v>
      </c>
      <c r="C397" s="66">
        <v>73301636312</v>
      </c>
      <c r="D397" s="8">
        <v>0</v>
      </c>
      <c r="E397" s="15">
        <v>0</v>
      </c>
      <c r="F397" s="8">
        <v>189669</v>
      </c>
      <c r="G397" s="15">
        <v>189669</v>
      </c>
      <c r="H397" s="15">
        <v>1</v>
      </c>
    </row>
    <row r="398" spans="1:8">
      <c r="A398" s="2" t="s">
        <v>1212</v>
      </c>
      <c r="B398" s="66">
        <v>67750542849</v>
      </c>
      <c r="C398" s="66">
        <v>67750542849</v>
      </c>
      <c r="D398" s="8">
        <v>0</v>
      </c>
      <c r="E398" s="15">
        <v>0</v>
      </c>
      <c r="F398" s="8">
        <v>174408</v>
      </c>
      <c r="G398" s="15">
        <v>174408</v>
      </c>
      <c r="H398" s="15">
        <v>1</v>
      </c>
    </row>
    <row r="399" spans="1:8">
      <c r="A399" s="2" t="s">
        <v>1213</v>
      </c>
      <c r="B399" s="66">
        <v>67021333447</v>
      </c>
      <c r="C399" s="66">
        <v>67021333447</v>
      </c>
      <c r="D399" s="8">
        <v>0</v>
      </c>
      <c r="E399" s="15">
        <v>0</v>
      </c>
      <c r="F399" s="8">
        <v>175289</v>
      </c>
      <c r="G399" s="15">
        <v>175289</v>
      </c>
      <c r="H399" s="15">
        <v>1</v>
      </c>
    </row>
    <row r="400" spans="1:8">
      <c r="A400" s="2" t="s">
        <v>1214</v>
      </c>
      <c r="B400" s="66">
        <v>25301192537</v>
      </c>
      <c r="C400" s="66">
        <v>25301192537</v>
      </c>
      <c r="D400" s="8">
        <v>0</v>
      </c>
      <c r="E400" s="15">
        <v>0</v>
      </c>
      <c r="F400" s="8">
        <v>69049</v>
      </c>
      <c r="G400" s="15">
        <v>69049</v>
      </c>
      <c r="H400" s="15">
        <v>1</v>
      </c>
    </row>
    <row r="401" spans="1:8">
      <c r="A401" s="2" t="s">
        <v>1215</v>
      </c>
      <c r="B401" s="66">
        <v>39322501148</v>
      </c>
      <c r="C401" s="66">
        <v>39322501148</v>
      </c>
      <c r="D401" s="8">
        <v>0</v>
      </c>
      <c r="E401" s="15">
        <v>0</v>
      </c>
      <c r="F401" s="8">
        <v>106657</v>
      </c>
      <c r="G401" s="15">
        <v>106657</v>
      </c>
      <c r="H401" s="15">
        <v>1</v>
      </c>
    </row>
    <row r="402" spans="1:8">
      <c r="A402" s="2" t="s">
        <v>1216</v>
      </c>
      <c r="B402" s="66">
        <v>49148979334</v>
      </c>
      <c r="C402" s="66">
        <v>49148979334</v>
      </c>
      <c r="D402" s="8">
        <v>0</v>
      </c>
      <c r="E402" s="15">
        <v>0</v>
      </c>
      <c r="F402" s="8">
        <v>131098</v>
      </c>
      <c r="G402" s="15">
        <v>131098</v>
      </c>
      <c r="H402" s="15">
        <v>1</v>
      </c>
    </row>
    <row r="403" spans="1:8">
      <c r="A403" s="2" t="s">
        <v>1217</v>
      </c>
      <c r="B403" s="66">
        <v>50953658273</v>
      </c>
      <c r="C403" s="66">
        <v>50953658273</v>
      </c>
      <c r="D403" s="8">
        <v>0</v>
      </c>
      <c r="E403" s="15">
        <v>0</v>
      </c>
      <c r="F403" s="8">
        <v>136498</v>
      </c>
      <c r="G403" s="15">
        <v>136498</v>
      </c>
      <c r="H403" s="15">
        <v>1</v>
      </c>
    </row>
    <row r="404" spans="1:8">
      <c r="A404" s="2" t="s">
        <v>1218</v>
      </c>
      <c r="B404" s="66">
        <v>50158060958</v>
      </c>
      <c r="C404" s="66">
        <v>50158060958</v>
      </c>
      <c r="D404" s="8">
        <v>0</v>
      </c>
      <c r="E404" s="15">
        <v>0</v>
      </c>
      <c r="F404" s="8">
        <v>134545</v>
      </c>
      <c r="G404" s="15">
        <v>134545</v>
      </c>
      <c r="H404" s="15">
        <v>1</v>
      </c>
    </row>
    <row r="405" spans="1:8">
      <c r="A405" s="2" t="s">
        <v>1219</v>
      </c>
      <c r="B405" s="66">
        <v>47060438134</v>
      </c>
      <c r="C405" s="66">
        <v>47060438134</v>
      </c>
      <c r="D405" s="8">
        <v>0</v>
      </c>
      <c r="E405" s="15">
        <v>0</v>
      </c>
      <c r="F405" s="8">
        <v>123810</v>
      </c>
      <c r="G405" s="15">
        <v>123810</v>
      </c>
      <c r="H405" s="15">
        <v>1</v>
      </c>
    </row>
    <row r="406" spans="1:8">
      <c r="A406" s="2" t="s">
        <v>1220</v>
      </c>
      <c r="B406" s="66">
        <v>48210794250</v>
      </c>
      <c r="C406" s="66">
        <v>48210794250</v>
      </c>
      <c r="D406" s="8">
        <v>0</v>
      </c>
      <c r="E406" s="15">
        <v>0</v>
      </c>
      <c r="F406" s="8">
        <v>133114</v>
      </c>
      <c r="G406" s="15">
        <v>133114</v>
      </c>
      <c r="H406" s="15">
        <v>1</v>
      </c>
    </row>
    <row r="407" spans="1:8">
      <c r="A407" s="2" t="s">
        <v>1221</v>
      </c>
      <c r="B407" s="66">
        <v>17276801588</v>
      </c>
      <c r="C407" s="66">
        <v>17276801588</v>
      </c>
      <c r="D407" s="8">
        <v>0</v>
      </c>
      <c r="E407" s="15">
        <v>0</v>
      </c>
      <c r="F407" s="8">
        <v>54101</v>
      </c>
      <c r="G407" s="15">
        <v>54101</v>
      </c>
      <c r="H407" s="15">
        <v>1</v>
      </c>
    </row>
    <row r="408" spans="1:8">
      <c r="A408" s="2" t="s">
        <v>1222</v>
      </c>
      <c r="B408" s="66">
        <v>25634699359</v>
      </c>
      <c r="C408" s="66">
        <v>25634699359</v>
      </c>
      <c r="D408" s="8">
        <v>0</v>
      </c>
      <c r="E408" s="15">
        <v>0</v>
      </c>
      <c r="F408" s="8">
        <v>72276</v>
      </c>
      <c r="G408" s="15">
        <v>72276</v>
      </c>
      <c r="H408" s="15">
        <v>1</v>
      </c>
    </row>
    <row r="409" spans="1:8">
      <c r="A409" s="2" t="s">
        <v>1223</v>
      </c>
      <c r="B409" s="66">
        <v>35823789844</v>
      </c>
      <c r="C409" s="66">
        <v>35823789844</v>
      </c>
      <c r="D409" s="8">
        <v>0</v>
      </c>
      <c r="E409" s="15">
        <v>0</v>
      </c>
      <c r="F409" s="8">
        <v>96119</v>
      </c>
      <c r="G409" s="15">
        <v>96119</v>
      </c>
      <c r="H409" s="15">
        <v>1</v>
      </c>
    </row>
    <row r="410" spans="1:8">
      <c r="A410" s="2" t="s">
        <v>1224</v>
      </c>
      <c r="B410" s="66">
        <v>39704938522</v>
      </c>
      <c r="C410" s="66">
        <v>39704938522</v>
      </c>
      <c r="D410" s="8">
        <v>0</v>
      </c>
      <c r="E410" s="15">
        <v>0</v>
      </c>
      <c r="F410" s="8">
        <v>108650</v>
      </c>
      <c r="G410" s="15">
        <v>108650</v>
      </c>
      <c r="H410" s="15">
        <v>1</v>
      </c>
    </row>
    <row r="411" spans="1:8">
      <c r="A411" s="2" t="s">
        <v>1225</v>
      </c>
      <c r="B411" s="66">
        <v>39999676516</v>
      </c>
      <c r="C411" s="66">
        <v>39999676516</v>
      </c>
      <c r="D411" s="8">
        <v>0</v>
      </c>
      <c r="E411" s="15">
        <v>0</v>
      </c>
      <c r="F411" s="8">
        <v>104499</v>
      </c>
      <c r="G411" s="15">
        <v>104499</v>
      </c>
      <c r="H411" s="15">
        <v>1</v>
      </c>
    </row>
    <row r="412" spans="1:8">
      <c r="A412" s="2" t="s">
        <v>1226</v>
      </c>
      <c r="B412" s="66">
        <v>37024765382</v>
      </c>
      <c r="C412" s="66">
        <v>37024765382</v>
      </c>
      <c r="D412" s="8">
        <v>0</v>
      </c>
      <c r="E412" s="15">
        <v>0</v>
      </c>
      <c r="F412" s="8">
        <v>100626</v>
      </c>
      <c r="G412" s="15">
        <v>100626</v>
      </c>
      <c r="H412" s="15">
        <v>1</v>
      </c>
    </row>
    <row r="413" spans="1:8">
      <c r="A413" s="2" t="s">
        <v>1227</v>
      </c>
      <c r="B413" s="66">
        <v>37770113985</v>
      </c>
      <c r="C413" s="66">
        <v>37770113985</v>
      </c>
      <c r="D413" s="8">
        <v>0</v>
      </c>
      <c r="E413" s="15">
        <v>0</v>
      </c>
      <c r="F413" s="8">
        <v>103605</v>
      </c>
      <c r="G413" s="15">
        <v>103605</v>
      </c>
      <c r="H413" s="15">
        <v>1</v>
      </c>
    </row>
    <row r="414" spans="1:8">
      <c r="A414" s="2" t="s">
        <v>1228</v>
      </c>
      <c r="B414" s="66">
        <v>10721448666</v>
      </c>
      <c r="C414" s="66">
        <v>10721448666</v>
      </c>
      <c r="D414" s="8">
        <v>0</v>
      </c>
      <c r="E414" s="15">
        <v>0</v>
      </c>
      <c r="F414" s="8">
        <v>29086</v>
      </c>
      <c r="G414" s="15">
        <v>29086</v>
      </c>
      <c r="H414" s="15">
        <v>1</v>
      </c>
    </row>
    <row r="415" spans="1:8">
      <c r="A415" s="2" t="s">
        <v>1229</v>
      </c>
      <c r="B415" s="66">
        <v>20861319399</v>
      </c>
      <c r="C415" s="66">
        <v>20861319399</v>
      </c>
      <c r="D415" s="8">
        <v>0</v>
      </c>
      <c r="E415" s="15">
        <v>0</v>
      </c>
      <c r="F415" s="8">
        <v>59266</v>
      </c>
      <c r="G415" s="15">
        <v>59266</v>
      </c>
      <c r="H415" s="15">
        <v>1</v>
      </c>
    </row>
    <row r="416" spans="1:8">
      <c r="A416" s="2" t="s">
        <v>1230</v>
      </c>
      <c r="B416" s="66">
        <v>27837549862</v>
      </c>
      <c r="C416" s="66">
        <v>27837549862</v>
      </c>
      <c r="D416" s="8">
        <v>0</v>
      </c>
      <c r="E416" s="15">
        <v>0</v>
      </c>
      <c r="F416" s="8">
        <v>85822</v>
      </c>
      <c r="G416" s="15">
        <v>85822</v>
      </c>
      <c r="H416" s="15">
        <v>1</v>
      </c>
    </row>
    <row r="417" spans="1:8">
      <c r="A417" s="2" t="s">
        <v>1231</v>
      </c>
      <c r="B417" s="66">
        <v>30488241871</v>
      </c>
      <c r="C417" s="66">
        <v>30488241871</v>
      </c>
      <c r="D417" s="8">
        <v>0</v>
      </c>
      <c r="E417" s="15">
        <v>0</v>
      </c>
      <c r="F417" s="8">
        <v>83804</v>
      </c>
      <c r="G417" s="15">
        <v>83804</v>
      </c>
      <c r="H417" s="15">
        <v>1</v>
      </c>
    </row>
    <row r="418" spans="1:8">
      <c r="A418" s="2" t="s">
        <v>1232</v>
      </c>
      <c r="B418" s="66">
        <v>32469542047</v>
      </c>
      <c r="C418" s="66">
        <v>32469542047</v>
      </c>
      <c r="D418" s="8">
        <v>0</v>
      </c>
      <c r="E418" s="15">
        <v>0</v>
      </c>
      <c r="F418" s="8">
        <v>89352</v>
      </c>
      <c r="G418" s="15">
        <v>89352</v>
      </c>
      <c r="H418" s="15">
        <v>1</v>
      </c>
    </row>
    <row r="419" spans="1:8">
      <c r="A419" s="2" t="s">
        <v>1233</v>
      </c>
      <c r="B419" s="66">
        <v>28811150729</v>
      </c>
      <c r="C419" s="66">
        <v>28811150729</v>
      </c>
      <c r="D419" s="8">
        <v>0</v>
      </c>
      <c r="E419" s="15">
        <v>0</v>
      </c>
      <c r="F419" s="8">
        <v>81472</v>
      </c>
      <c r="G419" s="15">
        <v>81472</v>
      </c>
      <c r="H419" s="15">
        <v>1</v>
      </c>
    </row>
    <row r="420" spans="1:8">
      <c r="A420" s="2" t="s">
        <v>1234</v>
      </c>
      <c r="B420" s="66">
        <v>29233632437</v>
      </c>
      <c r="C420" s="66">
        <v>29233632437</v>
      </c>
      <c r="D420" s="8">
        <v>0</v>
      </c>
      <c r="E420" s="15">
        <v>0</v>
      </c>
      <c r="F420" s="8">
        <v>84726</v>
      </c>
      <c r="G420" s="15">
        <v>84726</v>
      </c>
      <c r="H420" s="15">
        <v>1</v>
      </c>
    </row>
    <row r="421" spans="1:8">
      <c r="A421" s="2" t="s">
        <v>1235</v>
      </c>
      <c r="B421" s="66">
        <v>8120910764</v>
      </c>
      <c r="C421" s="66">
        <v>8120910764</v>
      </c>
      <c r="D421" s="8">
        <v>0</v>
      </c>
      <c r="E421" s="15">
        <v>0</v>
      </c>
      <c r="F421" s="8">
        <v>23153</v>
      </c>
      <c r="G421" s="15">
        <v>23153</v>
      </c>
      <c r="H421" s="15">
        <v>1</v>
      </c>
    </row>
    <row r="422" spans="1:8">
      <c r="A422" s="2" t="s">
        <v>1236</v>
      </c>
      <c r="B422" s="66">
        <v>13931840389</v>
      </c>
      <c r="C422" s="66">
        <v>13931840389</v>
      </c>
      <c r="D422" s="8">
        <v>0</v>
      </c>
      <c r="E422" s="15">
        <v>0</v>
      </c>
      <c r="F422" s="8">
        <v>42155</v>
      </c>
      <c r="G422" s="15">
        <v>42155</v>
      </c>
      <c r="H422" s="15">
        <v>1</v>
      </c>
    </row>
    <row r="423" spans="1:8">
      <c r="A423" s="2" t="s">
        <v>1237</v>
      </c>
      <c r="B423" s="66">
        <v>29828688615</v>
      </c>
      <c r="C423" s="66">
        <v>29828688615</v>
      </c>
      <c r="D423" s="8">
        <v>0</v>
      </c>
      <c r="E423" s="15">
        <v>0</v>
      </c>
      <c r="F423" s="8">
        <v>82778</v>
      </c>
      <c r="G423" s="15">
        <v>82778</v>
      </c>
      <c r="H423" s="15">
        <v>1</v>
      </c>
    </row>
    <row r="424" spans="1:8">
      <c r="A424" s="2" t="s">
        <v>1238</v>
      </c>
      <c r="B424" s="66">
        <v>37387412652</v>
      </c>
      <c r="C424" s="66">
        <v>37387412652</v>
      </c>
      <c r="D424" s="8">
        <v>0</v>
      </c>
      <c r="E424" s="15">
        <v>0</v>
      </c>
      <c r="F424" s="8">
        <v>101361</v>
      </c>
      <c r="G424" s="15">
        <v>101361</v>
      </c>
      <c r="H424" s="15">
        <v>1</v>
      </c>
    </row>
    <row r="425" spans="1:8">
      <c r="A425" s="2" t="s">
        <v>1239</v>
      </c>
      <c r="B425" s="66">
        <v>35228612302</v>
      </c>
      <c r="C425" s="66">
        <v>35228612302</v>
      </c>
      <c r="D425" s="8">
        <v>0</v>
      </c>
      <c r="E425" s="15">
        <v>0</v>
      </c>
      <c r="F425" s="8">
        <v>97710</v>
      </c>
      <c r="G425" s="15">
        <v>97710</v>
      </c>
      <c r="H425" s="15">
        <v>1</v>
      </c>
    </row>
    <row r="426" spans="1:8">
      <c r="A426" s="2" t="s">
        <v>1240</v>
      </c>
      <c r="B426" s="66">
        <v>34954324237</v>
      </c>
      <c r="C426" s="66">
        <v>34954324237</v>
      </c>
      <c r="D426" s="8">
        <v>0</v>
      </c>
      <c r="E426" s="15">
        <v>0</v>
      </c>
      <c r="F426" s="8">
        <v>98485</v>
      </c>
      <c r="G426" s="15">
        <v>98485</v>
      </c>
      <c r="H426" s="15">
        <v>1</v>
      </c>
    </row>
    <row r="427" spans="1:8">
      <c r="A427" s="2" t="s">
        <v>1241</v>
      </c>
      <c r="B427" s="66">
        <v>31598389061</v>
      </c>
      <c r="C427" s="66">
        <v>31598389061</v>
      </c>
      <c r="D427" s="8">
        <v>0</v>
      </c>
      <c r="E427" s="15">
        <v>0</v>
      </c>
      <c r="F427" s="8">
        <v>90626</v>
      </c>
      <c r="G427" s="15">
        <v>90626</v>
      </c>
      <c r="H427" s="15">
        <v>1</v>
      </c>
    </row>
    <row r="428" spans="1:8">
      <c r="A428" s="2" t="s">
        <v>1242</v>
      </c>
      <c r="B428" s="66">
        <v>9344194306</v>
      </c>
      <c r="C428" s="66">
        <v>9344194306</v>
      </c>
      <c r="D428" s="8">
        <v>0</v>
      </c>
      <c r="E428" s="15">
        <v>0</v>
      </c>
      <c r="F428" s="8">
        <v>28978</v>
      </c>
      <c r="G428" s="15">
        <v>28978</v>
      </c>
      <c r="H428" s="15">
        <v>1</v>
      </c>
    </row>
    <row r="429" spans="1:8">
      <c r="A429" s="2" t="s">
        <v>1243</v>
      </c>
      <c r="B429" s="66">
        <v>17512088436</v>
      </c>
      <c r="C429" s="66">
        <v>17512088436</v>
      </c>
      <c r="D429" s="8">
        <v>0</v>
      </c>
      <c r="E429" s="15">
        <v>0</v>
      </c>
      <c r="F429" s="8">
        <v>51272</v>
      </c>
      <c r="G429" s="15">
        <v>51272</v>
      </c>
      <c r="H429" s="15">
        <v>1</v>
      </c>
    </row>
    <row r="430" spans="1:8">
      <c r="A430" s="2" t="s">
        <v>1244</v>
      </c>
      <c r="B430" s="66">
        <v>22031091682</v>
      </c>
      <c r="C430" s="66">
        <v>22031091682</v>
      </c>
      <c r="D430" s="8">
        <v>0</v>
      </c>
      <c r="E430" s="15">
        <v>0</v>
      </c>
      <c r="F430" s="8">
        <v>67172</v>
      </c>
      <c r="G430" s="15">
        <v>67172</v>
      </c>
      <c r="H430" s="15">
        <v>1</v>
      </c>
    </row>
    <row r="431" spans="1:8">
      <c r="A431" s="2" t="s">
        <v>1245</v>
      </c>
      <c r="B431" s="66">
        <v>24325097572</v>
      </c>
      <c r="C431" s="66">
        <v>24325097572</v>
      </c>
      <c r="D431" s="8">
        <v>0</v>
      </c>
      <c r="E431" s="15">
        <v>0</v>
      </c>
      <c r="F431" s="8">
        <v>72226</v>
      </c>
      <c r="G431" s="15">
        <v>72226</v>
      </c>
      <c r="H431" s="15">
        <v>1</v>
      </c>
    </row>
    <row r="432" spans="1:8">
      <c r="A432" s="2" t="s">
        <v>1246</v>
      </c>
      <c r="B432" s="66">
        <v>23172822991</v>
      </c>
      <c r="C432" s="66">
        <v>23172822991</v>
      </c>
      <c r="D432" s="8">
        <v>0</v>
      </c>
      <c r="E432" s="15">
        <v>0</v>
      </c>
      <c r="F432" s="8">
        <v>70725</v>
      </c>
      <c r="G432" s="15">
        <v>70725</v>
      </c>
      <c r="H432" s="15">
        <v>1</v>
      </c>
    </row>
    <row r="433" spans="1:8">
      <c r="A433" s="2" t="s">
        <v>1247</v>
      </c>
      <c r="B433" s="66">
        <v>23660763455</v>
      </c>
      <c r="C433" s="66">
        <v>23660763455</v>
      </c>
      <c r="D433" s="8">
        <v>0</v>
      </c>
      <c r="E433" s="15">
        <v>0</v>
      </c>
      <c r="F433" s="8">
        <v>69182</v>
      </c>
      <c r="G433" s="15">
        <v>69182</v>
      </c>
      <c r="H433" s="15">
        <v>1</v>
      </c>
    </row>
    <row r="434" spans="1:8">
      <c r="A434" s="2" t="s">
        <v>1248</v>
      </c>
      <c r="B434" s="66">
        <v>21825109827</v>
      </c>
      <c r="C434" s="66">
        <v>21825109827</v>
      </c>
      <c r="D434" s="8">
        <v>0</v>
      </c>
      <c r="E434" s="15">
        <v>0</v>
      </c>
      <c r="F434" s="8">
        <v>68710</v>
      </c>
      <c r="G434" s="15">
        <v>68710</v>
      </c>
      <c r="H434" s="15">
        <v>1</v>
      </c>
    </row>
    <row r="435" spans="1:8">
      <c r="A435" s="2" t="s">
        <v>1249</v>
      </c>
      <c r="B435" s="66">
        <v>6372622404</v>
      </c>
      <c r="C435" s="66">
        <v>6372622404</v>
      </c>
      <c r="D435" s="8">
        <v>0</v>
      </c>
      <c r="E435" s="15">
        <v>0</v>
      </c>
      <c r="F435" s="8">
        <v>19348</v>
      </c>
      <c r="G435" s="15">
        <v>19348</v>
      </c>
      <c r="H435" s="15">
        <v>1</v>
      </c>
    </row>
    <row r="436" spans="1:8">
      <c r="A436" s="2" t="s">
        <v>1250</v>
      </c>
      <c r="B436" s="66">
        <v>12501679353</v>
      </c>
      <c r="C436" s="66">
        <v>12501679353</v>
      </c>
      <c r="D436" s="8">
        <v>0</v>
      </c>
      <c r="E436" s="15">
        <v>0</v>
      </c>
      <c r="F436" s="8">
        <v>38208</v>
      </c>
      <c r="G436" s="15">
        <v>38208</v>
      </c>
      <c r="H436" s="15">
        <v>1</v>
      </c>
    </row>
    <row r="437" spans="1:8">
      <c r="A437" s="2" t="s">
        <v>1251</v>
      </c>
      <c r="B437" s="66">
        <v>16228252094</v>
      </c>
      <c r="C437" s="66">
        <v>16228252094</v>
      </c>
      <c r="D437" s="8">
        <v>0</v>
      </c>
      <c r="E437" s="15">
        <v>0</v>
      </c>
      <c r="F437" s="8">
        <v>51035</v>
      </c>
      <c r="G437" s="15">
        <v>51035</v>
      </c>
      <c r="H437" s="15">
        <v>1</v>
      </c>
    </row>
    <row r="438" spans="1:8">
      <c r="A438" s="2" t="s">
        <v>1252</v>
      </c>
      <c r="B438" s="66">
        <v>18262265602</v>
      </c>
      <c r="C438" s="66">
        <v>18262265602</v>
      </c>
      <c r="D438" s="8">
        <v>0</v>
      </c>
      <c r="E438" s="15">
        <v>0</v>
      </c>
      <c r="F438" s="8">
        <v>59088</v>
      </c>
      <c r="G438" s="15">
        <v>59088</v>
      </c>
      <c r="H438" s="15">
        <v>1</v>
      </c>
    </row>
    <row r="439" spans="1:8">
      <c r="A439" s="2" t="s">
        <v>1253</v>
      </c>
      <c r="B439" s="66">
        <v>17744447562</v>
      </c>
      <c r="C439" s="66">
        <v>17744447562</v>
      </c>
      <c r="D439" s="8">
        <v>0</v>
      </c>
      <c r="E439" s="15">
        <v>0</v>
      </c>
      <c r="F439" s="8">
        <v>54911</v>
      </c>
      <c r="G439" s="15">
        <v>54911</v>
      </c>
      <c r="H439" s="15">
        <v>1</v>
      </c>
    </row>
    <row r="440" spans="1:8">
      <c r="A440" s="2" t="s">
        <v>1254</v>
      </c>
      <c r="B440" s="66">
        <v>16840116541</v>
      </c>
      <c r="C440" s="66">
        <v>16840116541</v>
      </c>
      <c r="D440" s="8">
        <v>0</v>
      </c>
      <c r="E440" s="15">
        <v>0</v>
      </c>
      <c r="F440" s="8">
        <v>52604</v>
      </c>
      <c r="G440" s="15">
        <v>52604</v>
      </c>
      <c r="H440" s="15">
        <v>1</v>
      </c>
    </row>
    <row r="441" spans="1:8">
      <c r="A441" s="2" t="s">
        <v>1255</v>
      </c>
      <c r="B441" s="66">
        <v>18020515128</v>
      </c>
      <c r="C441" s="66">
        <v>18020515128</v>
      </c>
      <c r="D441" s="8">
        <v>0</v>
      </c>
      <c r="E441" s="15">
        <v>0</v>
      </c>
      <c r="F441" s="8">
        <v>57265</v>
      </c>
      <c r="G441" s="15">
        <v>57265</v>
      </c>
      <c r="H441" s="15">
        <v>1</v>
      </c>
    </row>
    <row r="442" spans="1:8">
      <c r="A442" s="2" t="s">
        <v>1256</v>
      </c>
      <c r="B442" s="66">
        <v>4699567816</v>
      </c>
      <c r="C442" s="66">
        <v>4699567816</v>
      </c>
      <c r="D442" s="8">
        <v>0</v>
      </c>
      <c r="E442" s="15">
        <v>0</v>
      </c>
      <c r="F442" s="8">
        <v>14384</v>
      </c>
      <c r="G442" s="15">
        <v>14384</v>
      </c>
      <c r="H442" s="15">
        <v>1</v>
      </c>
    </row>
    <row r="443" spans="1:8">
      <c r="A443" s="2" t="s">
        <v>1257</v>
      </c>
      <c r="B443" s="66">
        <v>9537744674.0000019</v>
      </c>
      <c r="C443" s="66">
        <v>9537744674.0000019</v>
      </c>
      <c r="D443" s="8">
        <v>0</v>
      </c>
      <c r="E443" s="15">
        <v>0</v>
      </c>
      <c r="F443" s="8">
        <v>29306</v>
      </c>
      <c r="G443" s="15">
        <v>29306</v>
      </c>
      <c r="H443" s="15">
        <v>1</v>
      </c>
    </row>
    <row r="444" spans="1:8">
      <c r="A444" s="2" t="s">
        <v>1258</v>
      </c>
      <c r="B444" s="66">
        <v>12424123225</v>
      </c>
      <c r="C444" s="66">
        <v>12424123225</v>
      </c>
      <c r="D444" s="8">
        <v>0</v>
      </c>
      <c r="E444" s="15">
        <v>0</v>
      </c>
      <c r="F444" s="8">
        <v>42978</v>
      </c>
      <c r="G444" s="15">
        <v>42978</v>
      </c>
      <c r="H444" s="15">
        <v>1</v>
      </c>
    </row>
    <row r="445" spans="1:8">
      <c r="A445" s="2" t="s">
        <v>1259</v>
      </c>
      <c r="B445" s="66">
        <v>13048546910</v>
      </c>
      <c r="C445" s="66">
        <v>13048546910</v>
      </c>
      <c r="D445" s="8">
        <v>0</v>
      </c>
      <c r="E445" s="15">
        <v>0</v>
      </c>
      <c r="F445" s="8">
        <v>43370</v>
      </c>
      <c r="G445" s="15">
        <v>43370</v>
      </c>
      <c r="H445" s="15">
        <v>1</v>
      </c>
    </row>
    <row r="446" spans="1:8">
      <c r="A446" s="2" t="s">
        <v>1260</v>
      </c>
      <c r="B446" s="66">
        <v>12566847041</v>
      </c>
      <c r="C446" s="66">
        <v>12566847041</v>
      </c>
      <c r="D446" s="8">
        <v>0</v>
      </c>
      <c r="E446" s="15">
        <v>0</v>
      </c>
      <c r="F446" s="8">
        <v>40961</v>
      </c>
      <c r="G446" s="15">
        <v>40961</v>
      </c>
      <c r="H446" s="15">
        <v>1</v>
      </c>
    </row>
    <row r="447" spans="1:8">
      <c r="A447" s="2" t="s">
        <v>1261</v>
      </c>
      <c r="B447" s="66">
        <v>13740067979</v>
      </c>
      <c r="C447" s="66">
        <v>13740067979</v>
      </c>
      <c r="D447" s="8">
        <v>0</v>
      </c>
      <c r="E447" s="15">
        <v>0</v>
      </c>
      <c r="F447" s="8">
        <v>40264</v>
      </c>
      <c r="G447" s="15">
        <v>40264</v>
      </c>
      <c r="H447" s="15">
        <v>1</v>
      </c>
    </row>
    <row r="448" spans="1:8">
      <c r="A448" s="2" t="s">
        <v>1262</v>
      </c>
      <c r="B448" s="66">
        <v>16796362811</v>
      </c>
      <c r="C448" s="66">
        <v>16796362811</v>
      </c>
      <c r="D448" s="8">
        <v>0</v>
      </c>
      <c r="E448" s="15">
        <v>0</v>
      </c>
      <c r="F448" s="8">
        <v>52372</v>
      </c>
      <c r="G448" s="15">
        <v>52372</v>
      </c>
      <c r="H448" s="15">
        <v>1</v>
      </c>
    </row>
    <row r="449" spans="1:8">
      <c r="A449" s="2" t="s">
        <v>1263</v>
      </c>
      <c r="B449" s="66">
        <v>3600819576</v>
      </c>
      <c r="C449" s="66">
        <v>3600819576</v>
      </c>
      <c r="D449" s="8">
        <v>0</v>
      </c>
      <c r="E449" s="15">
        <v>0</v>
      </c>
      <c r="F449" s="8">
        <v>11581</v>
      </c>
      <c r="G449" s="15">
        <v>11581</v>
      </c>
      <c r="H449" s="15">
        <v>1</v>
      </c>
    </row>
    <row r="450" spans="1:8">
      <c r="A450" s="2" t="s">
        <v>1264</v>
      </c>
      <c r="B450" s="66">
        <v>5805246064</v>
      </c>
      <c r="C450" s="66">
        <v>5805246064</v>
      </c>
      <c r="D450" s="8">
        <v>0</v>
      </c>
      <c r="E450" s="15">
        <v>0</v>
      </c>
      <c r="F450" s="8">
        <v>18033</v>
      </c>
      <c r="G450" s="15">
        <v>18033</v>
      </c>
      <c r="H450" s="15">
        <v>1</v>
      </c>
    </row>
    <row r="451" spans="1:8">
      <c r="A451" s="2" t="s">
        <v>1265</v>
      </c>
      <c r="B451" s="66">
        <v>8412226295</v>
      </c>
      <c r="C451" s="66">
        <v>8412226295</v>
      </c>
      <c r="D451" s="8">
        <v>0</v>
      </c>
      <c r="E451" s="15">
        <v>0</v>
      </c>
      <c r="F451" s="8">
        <v>27643</v>
      </c>
      <c r="G451" s="15">
        <v>27643</v>
      </c>
      <c r="H451" s="15">
        <v>1</v>
      </c>
    </row>
    <row r="452" spans="1:8">
      <c r="A452" s="2" t="s">
        <v>1266</v>
      </c>
      <c r="B452" s="66">
        <v>8512398789</v>
      </c>
      <c r="C452" s="66">
        <v>8512398789</v>
      </c>
      <c r="D452" s="8">
        <v>0</v>
      </c>
      <c r="E452" s="15">
        <v>0</v>
      </c>
      <c r="F452" s="8">
        <v>28868</v>
      </c>
      <c r="G452" s="15">
        <v>28868</v>
      </c>
      <c r="H452" s="15">
        <v>1</v>
      </c>
    </row>
    <row r="453" spans="1:8">
      <c r="A453" s="2" t="s">
        <v>1267</v>
      </c>
      <c r="B453" s="66">
        <v>9026395761</v>
      </c>
      <c r="C453" s="66">
        <v>9026395761</v>
      </c>
      <c r="D453" s="8">
        <v>0</v>
      </c>
      <c r="E453" s="15">
        <v>0</v>
      </c>
      <c r="F453" s="8">
        <v>32564</v>
      </c>
      <c r="G453" s="15">
        <v>32564</v>
      </c>
      <c r="H453" s="15">
        <v>1</v>
      </c>
    </row>
    <row r="454" spans="1:8">
      <c r="A454" s="2" t="s">
        <v>1268</v>
      </c>
      <c r="B454" s="66">
        <v>9252096086</v>
      </c>
      <c r="C454" s="66">
        <v>9252096086</v>
      </c>
      <c r="D454" s="8">
        <v>0</v>
      </c>
      <c r="E454" s="15">
        <v>0</v>
      </c>
      <c r="F454" s="8">
        <v>31580</v>
      </c>
      <c r="G454" s="15">
        <v>31580</v>
      </c>
      <c r="H454" s="15">
        <v>1</v>
      </c>
    </row>
    <row r="455" spans="1:8">
      <c r="A455" s="2" t="s">
        <v>1269</v>
      </c>
      <c r="B455" s="66">
        <v>9531341670</v>
      </c>
      <c r="C455" s="66">
        <v>9531341670</v>
      </c>
      <c r="D455" s="8">
        <v>0</v>
      </c>
      <c r="E455" s="15">
        <v>0</v>
      </c>
      <c r="F455" s="8">
        <v>33808</v>
      </c>
      <c r="G455" s="15">
        <v>33808</v>
      </c>
      <c r="H455" s="15">
        <v>1</v>
      </c>
    </row>
    <row r="456" spans="1:8">
      <c r="A456" s="2" t="s">
        <v>1270</v>
      </c>
      <c r="B456" s="66">
        <v>2037620693</v>
      </c>
      <c r="C456" s="66">
        <v>2037620693</v>
      </c>
      <c r="D456" s="8">
        <v>0</v>
      </c>
      <c r="E456" s="15">
        <v>0</v>
      </c>
      <c r="F456" s="8">
        <v>6813</v>
      </c>
      <c r="G456" s="15">
        <v>6813</v>
      </c>
      <c r="H456" s="15">
        <v>1</v>
      </c>
    </row>
    <row r="457" spans="1:8">
      <c r="A457" s="2" t="s">
        <v>1271</v>
      </c>
      <c r="B457" s="66">
        <v>3420873525</v>
      </c>
      <c r="C457" s="66">
        <v>3420873525</v>
      </c>
      <c r="D457" s="8">
        <v>0</v>
      </c>
      <c r="E457" s="15">
        <v>0</v>
      </c>
      <c r="F457" s="8">
        <v>12882</v>
      </c>
      <c r="G457" s="15">
        <v>12882</v>
      </c>
      <c r="H457" s="15">
        <v>1</v>
      </c>
    </row>
    <row r="458" spans="1:8">
      <c r="A458" s="2" t="s">
        <v>1272</v>
      </c>
      <c r="B458" s="91">
        <v>363496042</v>
      </c>
      <c r="C458" s="91">
        <v>363496042</v>
      </c>
      <c r="D458" s="8">
        <v>0</v>
      </c>
      <c r="E458" s="15">
        <v>0</v>
      </c>
      <c r="F458" s="8">
        <v>1372</v>
      </c>
      <c r="G458" s="15">
        <v>1372</v>
      </c>
      <c r="H458" s="15">
        <v>1</v>
      </c>
    </row>
    <row r="459" spans="1:8">
      <c r="A459" s="2" t="s">
        <v>1273</v>
      </c>
      <c r="B459" s="66">
        <v>276554186185</v>
      </c>
      <c r="C459" s="66">
        <v>276554186185</v>
      </c>
      <c r="D459" s="8">
        <v>0</v>
      </c>
      <c r="E459" s="15">
        <v>0</v>
      </c>
      <c r="F459" s="8">
        <v>1295183</v>
      </c>
      <c r="G459" s="15">
        <v>1295183</v>
      </c>
      <c r="H459" s="15">
        <v>1</v>
      </c>
    </row>
  </sheetData>
  <conditionalFormatting sqref="F5:F11">
    <cfRule type="dataBar" priority="32">
      <dataBar>
        <cfvo type="min"/>
        <cfvo type="max"/>
        <color rgb="FF63C384"/>
      </dataBar>
      <extLst>
        <ext xmlns:x14="http://schemas.microsoft.com/office/spreadsheetml/2009/9/main" uri="{B025F937-C7B1-47D3-B67F-A62EFF666E3E}">
          <x14:id>{27EBC344-C7E2-41C9-920C-730D07A4F50E}</x14:id>
        </ext>
      </extLst>
    </cfRule>
  </conditionalFormatting>
  <conditionalFormatting sqref="G5:G11">
    <cfRule type="dataBar" priority="31">
      <dataBar>
        <cfvo type="min"/>
        <cfvo type="max"/>
        <color rgb="FF63C384"/>
      </dataBar>
      <extLst>
        <ext xmlns:x14="http://schemas.microsoft.com/office/spreadsheetml/2009/9/main" uri="{B025F937-C7B1-47D3-B67F-A62EFF666E3E}">
          <x14:id>{9D430CAB-49D3-49E0-8A43-A60B667541D5}</x14:id>
        </ext>
      </extLst>
    </cfRule>
  </conditionalFormatting>
  <conditionalFormatting sqref="F14:F25">
    <cfRule type="dataBar" priority="30">
      <dataBar>
        <cfvo type="min"/>
        <cfvo type="max"/>
        <color rgb="FF63C384"/>
      </dataBar>
      <extLst>
        <ext xmlns:x14="http://schemas.microsoft.com/office/spreadsheetml/2009/9/main" uri="{B025F937-C7B1-47D3-B67F-A62EFF666E3E}">
          <x14:id>{D3EC1EF0-7C2D-401E-8C0D-DFC16E178328}</x14:id>
        </ext>
      </extLst>
    </cfRule>
  </conditionalFormatting>
  <conditionalFormatting sqref="G14:G25">
    <cfRule type="dataBar" priority="29">
      <dataBar>
        <cfvo type="min"/>
        <cfvo type="max"/>
        <color rgb="FF63C384"/>
      </dataBar>
      <extLst>
        <ext xmlns:x14="http://schemas.microsoft.com/office/spreadsheetml/2009/9/main" uri="{B025F937-C7B1-47D3-B67F-A62EFF666E3E}">
          <x14:id>{ABC4907F-36AB-41C9-886B-6B9DF7856FFF}</x14:id>
        </ext>
      </extLst>
    </cfRule>
  </conditionalFormatting>
  <conditionalFormatting sqref="F28:F51">
    <cfRule type="dataBar" priority="28">
      <dataBar>
        <cfvo type="min"/>
        <cfvo type="max"/>
        <color rgb="FF63C384"/>
      </dataBar>
      <extLst>
        <ext xmlns:x14="http://schemas.microsoft.com/office/spreadsheetml/2009/9/main" uri="{B025F937-C7B1-47D3-B67F-A62EFF666E3E}">
          <x14:id>{8D246308-9B87-4692-B8CA-7C96F8256FC4}</x14:id>
        </ext>
      </extLst>
    </cfRule>
  </conditionalFormatting>
  <conditionalFormatting sqref="G28:G51">
    <cfRule type="dataBar" priority="27">
      <dataBar>
        <cfvo type="min"/>
        <cfvo type="max"/>
        <color rgb="FF63C384"/>
      </dataBar>
      <extLst>
        <ext xmlns:x14="http://schemas.microsoft.com/office/spreadsheetml/2009/9/main" uri="{B025F937-C7B1-47D3-B67F-A62EFF666E3E}">
          <x14:id>{F1D14E76-8777-4430-B82E-4F68C5788824}</x14:id>
        </ext>
      </extLst>
    </cfRule>
  </conditionalFormatting>
  <conditionalFormatting sqref="F54:F84">
    <cfRule type="dataBar" priority="26">
      <dataBar>
        <cfvo type="min"/>
        <cfvo type="max"/>
        <color rgb="FF63C384"/>
      </dataBar>
      <extLst>
        <ext xmlns:x14="http://schemas.microsoft.com/office/spreadsheetml/2009/9/main" uri="{B025F937-C7B1-47D3-B67F-A62EFF666E3E}">
          <x14:id>{02F8D24D-0CE2-48F8-886E-940DCABE3B2E}</x14:id>
        </ext>
      </extLst>
    </cfRule>
  </conditionalFormatting>
  <conditionalFormatting sqref="G54:G84">
    <cfRule type="dataBar" priority="25">
      <dataBar>
        <cfvo type="min"/>
        <cfvo type="max"/>
        <color rgb="FF63C384"/>
      </dataBar>
      <extLst>
        <ext xmlns:x14="http://schemas.microsoft.com/office/spreadsheetml/2009/9/main" uri="{B025F937-C7B1-47D3-B67F-A62EFF666E3E}">
          <x14:id>{B8C0EB19-83DF-40DD-83A0-4A174C1AA571}</x14:id>
        </ext>
      </extLst>
    </cfRule>
  </conditionalFormatting>
  <conditionalFormatting sqref="F85:F1048576">
    <cfRule type="dataBar" priority="24">
      <dataBar>
        <cfvo type="min"/>
        <cfvo type="max"/>
        <color rgb="FF63C384"/>
      </dataBar>
      <extLst>
        <ext xmlns:x14="http://schemas.microsoft.com/office/spreadsheetml/2009/9/main" uri="{B025F937-C7B1-47D3-B67F-A62EFF666E3E}">
          <x14:id>{0ADC019C-01BF-4390-8890-799AE02B649A}</x14:id>
        </ext>
      </extLst>
    </cfRule>
  </conditionalFormatting>
  <conditionalFormatting sqref="G85:G1048576">
    <cfRule type="dataBar" priority="23">
      <dataBar>
        <cfvo type="min"/>
        <cfvo type="max"/>
        <color rgb="FF63C384"/>
      </dataBar>
      <extLst>
        <ext xmlns:x14="http://schemas.microsoft.com/office/spreadsheetml/2009/9/main" uri="{B025F937-C7B1-47D3-B67F-A62EFF666E3E}">
          <x14:id>{7A0298E8-2F0A-44F6-AC86-72D6BE7F6CE5}</x14:id>
        </ext>
      </extLst>
    </cfRule>
  </conditionalFormatting>
  <conditionalFormatting sqref="D5:D11">
    <cfRule type="dataBar" priority="22">
      <dataBar>
        <cfvo type="min"/>
        <cfvo type="max"/>
        <color rgb="FFFFB628"/>
      </dataBar>
      <extLst>
        <ext xmlns:x14="http://schemas.microsoft.com/office/spreadsheetml/2009/9/main" uri="{B025F937-C7B1-47D3-B67F-A62EFF666E3E}">
          <x14:id>{954609BA-4565-4256-860D-4ABCD103DAC1}</x14:id>
        </ext>
      </extLst>
    </cfRule>
  </conditionalFormatting>
  <conditionalFormatting sqref="D14:D25">
    <cfRule type="dataBar" priority="21">
      <dataBar>
        <cfvo type="min"/>
        <cfvo type="max"/>
        <color rgb="FFFFB628"/>
      </dataBar>
      <extLst>
        <ext xmlns:x14="http://schemas.microsoft.com/office/spreadsheetml/2009/9/main" uri="{B025F937-C7B1-47D3-B67F-A62EFF666E3E}">
          <x14:id>{5ED95054-A3D6-4024-A736-C14972BDCBAD}</x14:id>
        </ext>
      </extLst>
    </cfRule>
  </conditionalFormatting>
  <conditionalFormatting sqref="D28:D51">
    <cfRule type="dataBar" priority="20">
      <dataBar>
        <cfvo type="min"/>
        <cfvo type="max"/>
        <color rgb="FFFFB628"/>
      </dataBar>
      <extLst>
        <ext xmlns:x14="http://schemas.microsoft.com/office/spreadsheetml/2009/9/main" uri="{B025F937-C7B1-47D3-B67F-A62EFF666E3E}">
          <x14:id>{4C7E62FC-A379-4138-8F11-4DBA450CBA6B}</x14:id>
        </ext>
      </extLst>
    </cfRule>
  </conditionalFormatting>
  <conditionalFormatting sqref="D54:D84">
    <cfRule type="dataBar" priority="19">
      <dataBar>
        <cfvo type="min"/>
        <cfvo type="max"/>
        <color rgb="FFFFB628"/>
      </dataBar>
      <extLst>
        <ext xmlns:x14="http://schemas.microsoft.com/office/spreadsheetml/2009/9/main" uri="{B025F937-C7B1-47D3-B67F-A62EFF666E3E}">
          <x14:id>{9D37F72B-4A1A-4BAF-A0F6-7FCB6796DBEB}</x14:id>
        </ext>
      </extLst>
    </cfRule>
  </conditionalFormatting>
  <conditionalFormatting sqref="D85:D1048576">
    <cfRule type="dataBar" priority="18">
      <dataBar>
        <cfvo type="min"/>
        <cfvo type="max"/>
        <color rgb="FFFFB628"/>
      </dataBar>
      <extLst>
        <ext xmlns:x14="http://schemas.microsoft.com/office/spreadsheetml/2009/9/main" uri="{B025F937-C7B1-47D3-B67F-A62EFF666E3E}">
          <x14:id>{5AF2A06D-D1B4-4099-A0A6-F5890A360EB3}</x14:id>
        </ext>
      </extLst>
    </cfRule>
  </conditionalFormatting>
  <conditionalFormatting sqref="E5:E11">
    <cfRule type="dataBar" priority="17">
      <dataBar>
        <cfvo type="min"/>
        <cfvo type="max"/>
        <color rgb="FFFFB628"/>
      </dataBar>
      <extLst>
        <ext xmlns:x14="http://schemas.microsoft.com/office/spreadsheetml/2009/9/main" uri="{B025F937-C7B1-47D3-B67F-A62EFF666E3E}">
          <x14:id>{9757B62C-65FA-40F4-9D5A-6F14AF33B485}</x14:id>
        </ext>
      </extLst>
    </cfRule>
  </conditionalFormatting>
  <conditionalFormatting sqref="E14:E25">
    <cfRule type="dataBar" priority="16">
      <dataBar>
        <cfvo type="min"/>
        <cfvo type="max"/>
        <color rgb="FFFFB628"/>
      </dataBar>
      <extLst>
        <ext xmlns:x14="http://schemas.microsoft.com/office/spreadsheetml/2009/9/main" uri="{B025F937-C7B1-47D3-B67F-A62EFF666E3E}">
          <x14:id>{F80EDA28-8DD6-4F8E-9917-3534B418A759}</x14:id>
        </ext>
      </extLst>
    </cfRule>
  </conditionalFormatting>
  <conditionalFormatting sqref="E28:E51">
    <cfRule type="dataBar" priority="15">
      <dataBar>
        <cfvo type="min"/>
        <cfvo type="max"/>
        <color rgb="FFFFB628"/>
      </dataBar>
      <extLst>
        <ext xmlns:x14="http://schemas.microsoft.com/office/spreadsheetml/2009/9/main" uri="{B025F937-C7B1-47D3-B67F-A62EFF666E3E}">
          <x14:id>{09CEF91A-AC97-4049-94D4-642584E3B2F8}</x14:id>
        </ext>
      </extLst>
    </cfRule>
  </conditionalFormatting>
  <conditionalFormatting sqref="E54:E84">
    <cfRule type="dataBar" priority="14">
      <dataBar>
        <cfvo type="min"/>
        <cfvo type="max"/>
        <color rgb="FFFFB628"/>
      </dataBar>
      <extLst>
        <ext xmlns:x14="http://schemas.microsoft.com/office/spreadsheetml/2009/9/main" uri="{B025F937-C7B1-47D3-B67F-A62EFF666E3E}">
          <x14:id>{AC5966C8-48CC-428D-A9A9-1E23E8339FA5}</x14:id>
        </ext>
      </extLst>
    </cfRule>
  </conditionalFormatting>
  <conditionalFormatting sqref="E85:E1048576">
    <cfRule type="dataBar" priority="12">
      <dataBar>
        <cfvo type="min"/>
        <cfvo type="max"/>
        <color rgb="FFFFB628"/>
      </dataBar>
      <extLst>
        <ext xmlns:x14="http://schemas.microsoft.com/office/spreadsheetml/2009/9/main" uri="{B025F937-C7B1-47D3-B67F-A62EFF666E3E}">
          <x14:id>{FB841523-BDC7-48A1-BF0B-5A88B9F14DAF}</x14:id>
        </ext>
      </extLst>
    </cfRule>
  </conditionalFormatting>
  <conditionalFormatting sqref="B5:B11">
    <cfRule type="dataBar" priority="11">
      <dataBar>
        <cfvo type="min"/>
        <cfvo type="max"/>
        <color rgb="FF638EC6"/>
      </dataBar>
      <extLst>
        <ext xmlns:x14="http://schemas.microsoft.com/office/spreadsheetml/2009/9/main" uri="{B025F937-C7B1-47D3-B67F-A62EFF666E3E}">
          <x14:id>{0280792F-260C-498A-AD80-C08554DFCDC0}</x14:id>
        </ext>
      </extLst>
    </cfRule>
  </conditionalFormatting>
  <conditionalFormatting sqref="B14:B25">
    <cfRule type="dataBar" priority="10">
      <dataBar>
        <cfvo type="min"/>
        <cfvo type="max"/>
        <color rgb="FF638EC6"/>
      </dataBar>
      <extLst>
        <ext xmlns:x14="http://schemas.microsoft.com/office/spreadsheetml/2009/9/main" uri="{B025F937-C7B1-47D3-B67F-A62EFF666E3E}">
          <x14:id>{779C1481-8216-455B-9D2F-34C67C801609}</x14:id>
        </ext>
      </extLst>
    </cfRule>
  </conditionalFormatting>
  <conditionalFormatting sqref="B54:B84">
    <cfRule type="dataBar" priority="8">
      <dataBar>
        <cfvo type="min"/>
        <cfvo type="max"/>
        <color rgb="FF638EC6"/>
      </dataBar>
      <extLst>
        <ext xmlns:x14="http://schemas.microsoft.com/office/spreadsheetml/2009/9/main" uri="{B025F937-C7B1-47D3-B67F-A62EFF666E3E}">
          <x14:id>{B5A81650-DD0D-44C9-83B0-0893F66E002B}</x14:id>
        </ext>
      </extLst>
    </cfRule>
  </conditionalFormatting>
  <conditionalFormatting sqref="B85:B1048576">
    <cfRule type="dataBar" priority="7">
      <dataBar>
        <cfvo type="min"/>
        <cfvo type="max"/>
        <color rgb="FF638EC6"/>
      </dataBar>
      <extLst>
        <ext xmlns:x14="http://schemas.microsoft.com/office/spreadsheetml/2009/9/main" uri="{B025F937-C7B1-47D3-B67F-A62EFF666E3E}">
          <x14:id>{CA37EC01-8888-411F-9AFB-9057FC977D3D}</x14:id>
        </ext>
      </extLst>
    </cfRule>
  </conditionalFormatting>
  <conditionalFormatting sqref="C5:C11">
    <cfRule type="dataBar" priority="6">
      <dataBar>
        <cfvo type="min"/>
        <cfvo type="max"/>
        <color rgb="FF638EC6"/>
      </dataBar>
      <extLst>
        <ext xmlns:x14="http://schemas.microsoft.com/office/spreadsheetml/2009/9/main" uri="{B025F937-C7B1-47D3-B67F-A62EFF666E3E}">
          <x14:id>{78803963-302A-4BA9-9359-6A5EF7432755}</x14:id>
        </ext>
      </extLst>
    </cfRule>
  </conditionalFormatting>
  <conditionalFormatting sqref="C14:C25">
    <cfRule type="dataBar" priority="5">
      <dataBar>
        <cfvo type="min"/>
        <cfvo type="max"/>
        <color rgb="FF638EC6"/>
      </dataBar>
      <extLst>
        <ext xmlns:x14="http://schemas.microsoft.com/office/spreadsheetml/2009/9/main" uri="{B025F937-C7B1-47D3-B67F-A62EFF666E3E}">
          <x14:id>{E0D5045F-2256-4953-9F4A-CE6A6300AECA}</x14:id>
        </ext>
      </extLst>
    </cfRule>
  </conditionalFormatting>
  <conditionalFormatting sqref="C28:C51">
    <cfRule type="dataBar" priority="4">
      <dataBar>
        <cfvo type="min"/>
        <cfvo type="max"/>
        <color rgb="FF638EC6"/>
      </dataBar>
      <extLst>
        <ext xmlns:x14="http://schemas.microsoft.com/office/spreadsheetml/2009/9/main" uri="{B025F937-C7B1-47D3-B67F-A62EFF666E3E}">
          <x14:id>{A5382808-33CC-4B64-B5FC-247CDCB9B48B}</x14:id>
        </ext>
      </extLst>
    </cfRule>
  </conditionalFormatting>
  <conditionalFormatting sqref="C54:C84">
    <cfRule type="dataBar" priority="3">
      <dataBar>
        <cfvo type="min"/>
        <cfvo type="max"/>
        <color rgb="FF638EC6"/>
      </dataBar>
      <extLst>
        <ext xmlns:x14="http://schemas.microsoft.com/office/spreadsheetml/2009/9/main" uri="{B025F937-C7B1-47D3-B67F-A62EFF666E3E}">
          <x14:id>{1476E817-BCD0-49B0-9755-DDC3D16A241B}</x14:id>
        </ext>
      </extLst>
    </cfRule>
  </conditionalFormatting>
  <conditionalFormatting sqref="C85:C1048576">
    <cfRule type="dataBar" priority="2">
      <dataBar>
        <cfvo type="min"/>
        <cfvo type="max"/>
        <color rgb="FF638EC6"/>
      </dataBar>
      <extLst>
        <ext xmlns:x14="http://schemas.microsoft.com/office/spreadsheetml/2009/9/main" uri="{B025F937-C7B1-47D3-B67F-A62EFF666E3E}">
          <x14:id>{087C4BD7-A915-445F-8F93-DA298A967BB2}</x14:id>
        </ext>
      </extLst>
    </cfRule>
  </conditionalFormatting>
  <conditionalFormatting sqref="B28:B51">
    <cfRule type="dataBar" priority="1">
      <dataBar>
        <cfvo type="min"/>
        <cfvo type="max"/>
        <color rgb="FF638EC6"/>
      </dataBar>
      <extLst>
        <ext xmlns:x14="http://schemas.microsoft.com/office/spreadsheetml/2009/9/main" uri="{B025F937-C7B1-47D3-B67F-A62EFF666E3E}">
          <x14:id>{A5123CC6-F97C-4EA0-AC93-4072377D57DC}</x14:id>
        </ext>
      </extLst>
    </cfRule>
  </conditionalFormatting>
  <pageMargins left="0.25" right="0.25" top="0.75" bottom="0.75" header="0.3" footer="0.3"/>
  <pageSetup scale="49" orientation="landscape" r:id="rId1"/>
  <headerFooter>
    <oddHeader>&amp;L&amp;A&amp;RPage &amp;P of &amp;N</oddHeader>
  </headerFooter>
  <drawing r:id="rId2"/>
  <extLst>
    <ext xmlns:x14="http://schemas.microsoft.com/office/spreadsheetml/2009/9/main" uri="{78C0D931-6437-407d-A8EE-F0AAD7539E65}">
      <x14:conditionalFormattings>
        <x14:conditionalFormatting xmlns:xm="http://schemas.microsoft.com/office/excel/2006/main">
          <x14:cfRule type="dataBar" id="{27EBC344-C7E2-41C9-920C-730D07A4F50E}">
            <x14:dataBar minLength="0" maxLength="100" border="1" negativeBarBorderColorSameAsPositive="0">
              <x14:cfvo type="autoMin"/>
              <x14:cfvo type="autoMax"/>
              <x14:borderColor rgb="FF63C384"/>
              <x14:negativeFillColor rgb="FFFF0000"/>
              <x14:negativeBorderColor rgb="FFFF0000"/>
              <x14:axisColor rgb="FF000000"/>
            </x14:dataBar>
          </x14:cfRule>
          <xm:sqref>F5:F11</xm:sqref>
        </x14:conditionalFormatting>
        <x14:conditionalFormatting xmlns:xm="http://schemas.microsoft.com/office/excel/2006/main">
          <x14:cfRule type="dataBar" id="{9D430CAB-49D3-49E0-8A43-A60B667541D5}">
            <x14:dataBar minLength="0" maxLength="100" gradient="0">
              <x14:cfvo type="autoMin"/>
              <x14:cfvo type="autoMax"/>
              <x14:negativeFillColor rgb="FFFF0000"/>
              <x14:axisColor rgb="FF000000"/>
            </x14:dataBar>
          </x14:cfRule>
          <xm:sqref>G5:G11</xm:sqref>
        </x14:conditionalFormatting>
        <x14:conditionalFormatting xmlns:xm="http://schemas.microsoft.com/office/excel/2006/main">
          <x14:cfRule type="dataBar" id="{D3EC1EF0-7C2D-401E-8C0D-DFC16E178328}">
            <x14:dataBar minLength="0" maxLength="100" border="1" negativeBarBorderColorSameAsPositive="0">
              <x14:cfvo type="autoMin"/>
              <x14:cfvo type="autoMax"/>
              <x14:borderColor rgb="FF63C384"/>
              <x14:negativeFillColor rgb="FFFF0000"/>
              <x14:negativeBorderColor rgb="FFFF0000"/>
              <x14:axisColor rgb="FF000000"/>
            </x14:dataBar>
          </x14:cfRule>
          <xm:sqref>F14:F25</xm:sqref>
        </x14:conditionalFormatting>
        <x14:conditionalFormatting xmlns:xm="http://schemas.microsoft.com/office/excel/2006/main">
          <x14:cfRule type="dataBar" id="{ABC4907F-36AB-41C9-886B-6B9DF7856FFF}">
            <x14:dataBar minLength="0" maxLength="100" gradient="0">
              <x14:cfvo type="autoMin"/>
              <x14:cfvo type="autoMax"/>
              <x14:negativeFillColor rgb="FFFF0000"/>
              <x14:axisColor rgb="FF000000"/>
            </x14:dataBar>
          </x14:cfRule>
          <xm:sqref>G14:G25</xm:sqref>
        </x14:conditionalFormatting>
        <x14:conditionalFormatting xmlns:xm="http://schemas.microsoft.com/office/excel/2006/main">
          <x14:cfRule type="dataBar" id="{8D246308-9B87-4692-B8CA-7C96F8256FC4}">
            <x14:dataBar minLength="0" maxLength="100" border="1" negativeBarBorderColorSameAsPositive="0">
              <x14:cfvo type="autoMin"/>
              <x14:cfvo type="autoMax"/>
              <x14:borderColor rgb="FF63C384"/>
              <x14:negativeFillColor rgb="FFFF0000"/>
              <x14:negativeBorderColor rgb="FFFF0000"/>
              <x14:axisColor rgb="FF000000"/>
            </x14:dataBar>
          </x14:cfRule>
          <xm:sqref>F28:F51</xm:sqref>
        </x14:conditionalFormatting>
        <x14:conditionalFormatting xmlns:xm="http://schemas.microsoft.com/office/excel/2006/main">
          <x14:cfRule type="dataBar" id="{F1D14E76-8777-4430-B82E-4F68C5788824}">
            <x14:dataBar minLength="0" maxLength="100" gradient="0">
              <x14:cfvo type="autoMin"/>
              <x14:cfvo type="autoMax"/>
              <x14:negativeFillColor rgb="FFFF0000"/>
              <x14:axisColor rgb="FF000000"/>
            </x14:dataBar>
          </x14:cfRule>
          <xm:sqref>G28:G51</xm:sqref>
        </x14:conditionalFormatting>
        <x14:conditionalFormatting xmlns:xm="http://schemas.microsoft.com/office/excel/2006/main">
          <x14:cfRule type="dataBar" id="{02F8D24D-0CE2-48F8-886E-940DCABE3B2E}">
            <x14:dataBar minLength="0" maxLength="100" border="1" negativeBarBorderColorSameAsPositive="0">
              <x14:cfvo type="autoMin"/>
              <x14:cfvo type="autoMax"/>
              <x14:borderColor rgb="FF63C384"/>
              <x14:negativeFillColor rgb="FFFF0000"/>
              <x14:negativeBorderColor rgb="FFFF0000"/>
              <x14:axisColor rgb="FF000000"/>
            </x14:dataBar>
          </x14:cfRule>
          <xm:sqref>F54:F84</xm:sqref>
        </x14:conditionalFormatting>
        <x14:conditionalFormatting xmlns:xm="http://schemas.microsoft.com/office/excel/2006/main">
          <x14:cfRule type="dataBar" id="{B8C0EB19-83DF-40DD-83A0-4A174C1AA571}">
            <x14:dataBar minLength="0" maxLength="100" gradient="0">
              <x14:cfvo type="autoMin"/>
              <x14:cfvo type="autoMax"/>
              <x14:negativeFillColor rgb="FFFF0000"/>
              <x14:axisColor rgb="FF000000"/>
            </x14:dataBar>
          </x14:cfRule>
          <xm:sqref>G54:G84</xm:sqref>
        </x14:conditionalFormatting>
        <x14:conditionalFormatting xmlns:xm="http://schemas.microsoft.com/office/excel/2006/main">
          <x14:cfRule type="dataBar" id="{0ADC019C-01BF-4390-8890-799AE02B649A}">
            <x14:dataBar minLength="0" maxLength="100" border="1" negativeBarBorderColorSameAsPositive="0">
              <x14:cfvo type="autoMin"/>
              <x14:cfvo type="autoMax"/>
              <x14:borderColor rgb="FF63C384"/>
              <x14:negativeFillColor rgb="FFFF0000"/>
              <x14:negativeBorderColor rgb="FFFF0000"/>
              <x14:axisColor rgb="FF000000"/>
            </x14:dataBar>
          </x14:cfRule>
          <xm:sqref>F85:F1048576</xm:sqref>
        </x14:conditionalFormatting>
        <x14:conditionalFormatting xmlns:xm="http://schemas.microsoft.com/office/excel/2006/main">
          <x14:cfRule type="dataBar" id="{7A0298E8-2F0A-44F6-AC86-72D6BE7F6CE5}">
            <x14:dataBar minLength="0" maxLength="100" border="1" negativeBarBorderColorSameAsPositive="0">
              <x14:cfvo type="autoMin"/>
              <x14:cfvo type="autoMax"/>
              <x14:borderColor rgb="FF63C384"/>
              <x14:negativeFillColor rgb="FFFF0000"/>
              <x14:negativeBorderColor rgb="FFFF0000"/>
              <x14:axisColor rgb="FF000000"/>
            </x14:dataBar>
          </x14:cfRule>
          <xm:sqref>G85:G1048576</xm:sqref>
        </x14:conditionalFormatting>
        <x14:conditionalFormatting xmlns:xm="http://schemas.microsoft.com/office/excel/2006/main">
          <x14:cfRule type="dataBar" id="{954609BA-4565-4256-860D-4ABCD103DAC1}">
            <x14:dataBar minLength="0" maxLength="100" border="1" negativeBarBorderColorSameAsPositive="0">
              <x14:cfvo type="autoMin"/>
              <x14:cfvo type="autoMax"/>
              <x14:borderColor rgb="FFFFB628"/>
              <x14:negativeFillColor rgb="FFFF0000"/>
              <x14:negativeBorderColor rgb="FFFF0000"/>
              <x14:axisColor rgb="FF000000"/>
            </x14:dataBar>
          </x14:cfRule>
          <xm:sqref>D5:D11</xm:sqref>
        </x14:conditionalFormatting>
        <x14:conditionalFormatting xmlns:xm="http://schemas.microsoft.com/office/excel/2006/main">
          <x14:cfRule type="dataBar" id="{5ED95054-A3D6-4024-A736-C14972BDCBAD}">
            <x14:dataBar minLength="0" maxLength="100" border="1" negativeBarBorderColorSameAsPositive="0">
              <x14:cfvo type="autoMin"/>
              <x14:cfvo type="autoMax"/>
              <x14:borderColor rgb="FFFFB628"/>
              <x14:negativeFillColor rgb="FFFF0000"/>
              <x14:negativeBorderColor rgb="FFFF0000"/>
              <x14:axisColor rgb="FF000000"/>
            </x14:dataBar>
          </x14:cfRule>
          <xm:sqref>D14:D25</xm:sqref>
        </x14:conditionalFormatting>
        <x14:conditionalFormatting xmlns:xm="http://schemas.microsoft.com/office/excel/2006/main">
          <x14:cfRule type="dataBar" id="{4C7E62FC-A379-4138-8F11-4DBA450CBA6B}">
            <x14:dataBar minLength="0" maxLength="100" border="1" negativeBarBorderColorSameAsPositive="0">
              <x14:cfvo type="autoMin"/>
              <x14:cfvo type="autoMax"/>
              <x14:borderColor rgb="FFFFB628"/>
              <x14:negativeFillColor rgb="FFFF0000"/>
              <x14:negativeBorderColor rgb="FFFF0000"/>
              <x14:axisColor rgb="FF000000"/>
            </x14:dataBar>
          </x14:cfRule>
          <xm:sqref>D28:D51</xm:sqref>
        </x14:conditionalFormatting>
        <x14:conditionalFormatting xmlns:xm="http://schemas.microsoft.com/office/excel/2006/main">
          <x14:cfRule type="dataBar" id="{9D37F72B-4A1A-4BAF-A0F6-7FCB6796DBEB}">
            <x14:dataBar minLength="0" maxLength="100" border="1" negativeBarBorderColorSameAsPositive="0">
              <x14:cfvo type="autoMin"/>
              <x14:cfvo type="autoMax"/>
              <x14:borderColor rgb="FFFFB628"/>
              <x14:negativeFillColor rgb="FFFF0000"/>
              <x14:negativeBorderColor rgb="FFFF0000"/>
              <x14:axisColor rgb="FF000000"/>
            </x14:dataBar>
          </x14:cfRule>
          <xm:sqref>D54:D84</xm:sqref>
        </x14:conditionalFormatting>
        <x14:conditionalFormatting xmlns:xm="http://schemas.microsoft.com/office/excel/2006/main">
          <x14:cfRule type="dataBar" id="{5AF2A06D-D1B4-4099-A0A6-F5890A360EB3}">
            <x14:dataBar minLength="0" maxLength="100" border="1" negativeBarBorderColorSameAsPositive="0">
              <x14:cfvo type="autoMin"/>
              <x14:cfvo type="autoMax"/>
              <x14:borderColor rgb="FFFFB628"/>
              <x14:negativeFillColor rgb="FFFF0000"/>
              <x14:negativeBorderColor rgb="FFFF0000"/>
              <x14:axisColor rgb="FF000000"/>
            </x14:dataBar>
          </x14:cfRule>
          <xm:sqref>D85:D1048576</xm:sqref>
        </x14:conditionalFormatting>
        <x14:conditionalFormatting xmlns:xm="http://schemas.microsoft.com/office/excel/2006/main">
          <x14:cfRule type="dataBar" id="{9757B62C-65FA-40F4-9D5A-6F14AF33B485}">
            <x14:dataBar minLength="0" maxLength="100" gradient="0">
              <x14:cfvo type="autoMin"/>
              <x14:cfvo type="autoMax"/>
              <x14:negativeFillColor rgb="FFFF0000"/>
              <x14:axisColor rgb="FF000000"/>
            </x14:dataBar>
          </x14:cfRule>
          <xm:sqref>E5:E11</xm:sqref>
        </x14:conditionalFormatting>
        <x14:conditionalFormatting xmlns:xm="http://schemas.microsoft.com/office/excel/2006/main">
          <x14:cfRule type="dataBar" id="{F80EDA28-8DD6-4F8E-9917-3534B418A759}">
            <x14:dataBar minLength="0" maxLength="100" gradient="0">
              <x14:cfvo type="autoMin"/>
              <x14:cfvo type="autoMax"/>
              <x14:negativeFillColor rgb="FFFF0000"/>
              <x14:axisColor rgb="FF000000"/>
            </x14:dataBar>
          </x14:cfRule>
          <xm:sqref>E14:E25</xm:sqref>
        </x14:conditionalFormatting>
        <x14:conditionalFormatting xmlns:xm="http://schemas.microsoft.com/office/excel/2006/main">
          <x14:cfRule type="dataBar" id="{09CEF91A-AC97-4049-94D4-642584E3B2F8}">
            <x14:dataBar minLength="0" maxLength="100" gradient="0">
              <x14:cfvo type="autoMin"/>
              <x14:cfvo type="autoMax"/>
              <x14:negativeFillColor rgb="FFFF0000"/>
              <x14:axisColor rgb="FF000000"/>
            </x14:dataBar>
          </x14:cfRule>
          <xm:sqref>E28:E51</xm:sqref>
        </x14:conditionalFormatting>
        <x14:conditionalFormatting xmlns:xm="http://schemas.microsoft.com/office/excel/2006/main">
          <x14:cfRule type="dataBar" id="{AC5966C8-48CC-428D-A9A9-1E23E8339FA5}">
            <x14:dataBar minLength="0" maxLength="100" gradient="0">
              <x14:cfvo type="autoMin"/>
              <x14:cfvo type="autoMax"/>
              <x14:negativeFillColor rgb="FFFF0000"/>
              <x14:axisColor rgb="FF000000"/>
            </x14:dataBar>
          </x14:cfRule>
          <xm:sqref>E54:E84</xm:sqref>
        </x14:conditionalFormatting>
        <x14:conditionalFormatting xmlns:xm="http://schemas.microsoft.com/office/excel/2006/main">
          <x14:cfRule type="dataBar" id="{FB841523-BDC7-48A1-BF0B-5A88B9F14DAF}">
            <x14:dataBar minLength="0" maxLength="100" gradient="0">
              <x14:cfvo type="autoMin"/>
              <x14:cfvo type="autoMax"/>
              <x14:negativeFillColor rgb="FFFF0000"/>
              <x14:axisColor rgb="FF000000"/>
            </x14:dataBar>
          </x14:cfRule>
          <xm:sqref>E85:E1048576</xm:sqref>
        </x14:conditionalFormatting>
        <x14:conditionalFormatting xmlns:xm="http://schemas.microsoft.com/office/excel/2006/main">
          <x14:cfRule type="dataBar" id="{0280792F-260C-498A-AD80-C08554DFCDC0}">
            <x14:dataBar minLength="0" maxLength="100" border="1" negativeBarBorderColorSameAsPositive="0">
              <x14:cfvo type="autoMin"/>
              <x14:cfvo type="autoMax"/>
              <x14:borderColor rgb="FF638EC6"/>
              <x14:negativeFillColor rgb="FFFF0000"/>
              <x14:negativeBorderColor rgb="FFFF0000"/>
              <x14:axisColor rgb="FF000000"/>
            </x14:dataBar>
          </x14:cfRule>
          <xm:sqref>B5:B11</xm:sqref>
        </x14:conditionalFormatting>
        <x14:conditionalFormatting xmlns:xm="http://schemas.microsoft.com/office/excel/2006/main">
          <x14:cfRule type="dataBar" id="{779C1481-8216-455B-9D2F-34C67C801609}">
            <x14:dataBar minLength="0" maxLength="100" border="1" negativeBarBorderColorSameAsPositive="0">
              <x14:cfvo type="autoMin"/>
              <x14:cfvo type="autoMax"/>
              <x14:borderColor rgb="FF638EC6"/>
              <x14:negativeFillColor rgb="FFFF0000"/>
              <x14:negativeBorderColor rgb="FFFF0000"/>
              <x14:axisColor rgb="FF000000"/>
            </x14:dataBar>
          </x14:cfRule>
          <xm:sqref>B14:B25</xm:sqref>
        </x14:conditionalFormatting>
        <x14:conditionalFormatting xmlns:xm="http://schemas.microsoft.com/office/excel/2006/main">
          <x14:cfRule type="dataBar" id="{B5A81650-DD0D-44C9-83B0-0893F66E002B}">
            <x14:dataBar minLength="0" maxLength="100" border="1" negativeBarBorderColorSameAsPositive="0">
              <x14:cfvo type="autoMin"/>
              <x14:cfvo type="autoMax"/>
              <x14:borderColor rgb="FF638EC6"/>
              <x14:negativeFillColor rgb="FFFF0000"/>
              <x14:negativeBorderColor rgb="FFFF0000"/>
              <x14:axisColor rgb="FF000000"/>
            </x14:dataBar>
          </x14:cfRule>
          <xm:sqref>B54:B84</xm:sqref>
        </x14:conditionalFormatting>
        <x14:conditionalFormatting xmlns:xm="http://schemas.microsoft.com/office/excel/2006/main">
          <x14:cfRule type="dataBar" id="{CA37EC01-8888-411F-9AFB-9057FC977D3D}">
            <x14:dataBar minLength="0" maxLength="100" border="1" negativeBarBorderColorSameAsPositive="0">
              <x14:cfvo type="autoMin"/>
              <x14:cfvo type="autoMax"/>
              <x14:borderColor rgb="FF638EC6"/>
              <x14:negativeFillColor rgb="FFFF0000"/>
              <x14:negativeBorderColor rgb="FFFF0000"/>
              <x14:axisColor rgb="FF000000"/>
            </x14:dataBar>
          </x14:cfRule>
          <xm:sqref>B85:B1048576</xm:sqref>
        </x14:conditionalFormatting>
        <x14:conditionalFormatting xmlns:xm="http://schemas.microsoft.com/office/excel/2006/main">
          <x14:cfRule type="dataBar" id="{78803963-302A-4BA9-9359-6A5EF7432755}">
            <x14:dataBar minLength="0" maxLength="100" gradient="0">
              <x14:cfvo type="autoMin"/>
              <x14:cfvo type="autoMax"/>
              <x14:negativeFillColor rgb="FFFF0000"/>
              <x14:axisColor rgb="FF000000"/>
            </x14:dataBar>
          </x14:cfRule>
          <xm:sqref>C5:C11</xm:sqref>
        </x14:conditionalFormatting>
        <x14:conditionalFormatting xmlns:xm="http://schemas.microsoft.com/office/excel/2006/main">
          <x14:cfRule type="dataBar" id="{E0D5045F-2256-4953-9F4A-CE6A6300AECA}">
            <x14:dataBar minLength="0" maxLength="100" gradient="0">
              <x14:cfvo type="autoMin"/>
              <x14:cfvo type="autoMax"/>
              <x14:negativeFillColor rgb="FFFF0000"/>
              <x14:axisColor rgb="FF000000"/>
            </x14:dataBar>
          </x14:cfRule>
          <xm:sqref>C14:C25</xm:sqref>
        </x14:conditionalFormatting>
        <x14:conditionalFormatting xmlns:xm="http://schemas.microsoft.com/office/excel/2006/main">
          <x14:cfRule type="dataBar" id="{A5382808-33CC-4B64-B5FC-247CDCB9B48B}">
            <x14:dataBar minLength="0" maxLength="100" gradient="0">
              <x14:cfvo type="autoMin"/>
              <x14:cfvo type="autoMax"/>
              <x14:negativeFillColor rgb="FFFF0000"/>
              <x14:axisColor rgb="FF000000"/>
            </x14:dataBar>
          </x14:cfRule>
          <xm:sqref>C28:C51</xm:sqref>
        </x14:conditionalFormatting>
        <x14:conditionalFormatting xmlns:xm="http://schemas.microsoft.com/office/excel/2006/main">
          <x14:cfRule type="dataBar" id="{1476E817-BCD0-49B0-9755-DDC3D16A241B}">
            <x14:dataBar minLength="0" maxLength="100" gradient="0">
              <x14:cfvo type="autoMin"/>
              <x14:cfvo type="autoMax"/>
              <x14:negativeFillColor rgb="FFFF0000"/>
              <x14:axisColor rgb="FF000000"/>
            </x14:dataBar>
          </x14:cfRule>
          <xm:sqref>C54:C84</xm:sqref>
        </x14:conditionalFormatting>
        <x14:conditionalFormatting xmlns:xm="http://schemas.microsoft.com/office/excel/2006/main">
          <x14:cfRule type="dataBar" id="{087C4BD7-A915-445F-8F93-DA298A967BB2}">
            <x14:dataBar minLength="0" maxLength="100" gradient="0">
              <x14:cfvo type="autoMin"/>
              <x14:cfvo type="autoMax"/>
              <x14:negativeFillColor rgb="FFFF0000"/>
              <x14:axisColor rgb="FF000000"/>
            </x14:dataBar>
          </x14:cfRule>
          <xm:sqref>C85:C1048576</xm:sqref>
        </x14:conditionalFormatting>
        <x14:conditionalFormatting xmlns:xm="http://schemas.microsoft.com/office/excel/2006/main">
          <x14:cfRule type="dataBar" id="{A5123CC6-F97C-4EA0-AC93-4072377D57DC}">
            <x14:dataBar minLength="0" maxLength="100" border="1" negativeBarBorderColorSameAsPositive="0">
              <x14:cfvo type="autoMin"/>
              <x14:cfvo type="autoMax"/>
              <x14:borderColor rgb="FF638EC6"/>
              <x14:negativeFillColor rgb="FFFF0000"/>
              <x14:negativeBorderColor rgb="FFFF0000"/>
              <x14:axisColor rgb="FF000000"/>
            </x14:dataBar>
          </x14:cfRule>
          <xm:sqref>B28:B51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2065187536243"/>
    <pageSetUpPr fitToPage="1"/>
  </sheetPr>
  <dimension ref="A1:F55"/>
  <sheetViews>
    <sheetView zoomScaleNormal="100" workbookViewId="0">
      <selection activeCell="B2" sqref="B2"/>
    </sheetView>
  </sheetViews>
  <sheetFormatPr defaultColWidth="9.140625" defaultRowHeight="10.5"/>
  <cols>
    <col min="1" max="1" width="30" style="2" customWidth="1"/>
    <col min="2" max="2" width="40" style="2" customWidth="1"/>
    <col min="3" max="3" width="20.7109375" style="2" customWidth="1"/>
    <col min="4" max="4" width="19.5703125" style="2" customWidth="1"/>
    <col min="5" max="5" width="22" style="2" customWidth="1"/>
    <col min="6" max="6" width="36.42578125" style="39" customWidth="1"/>
    <col min="7" max="16384" width="9.140625" style="1"/>
  </cols>
  <sheetData>
    <row r="1" spans="1:2" s="21" customFormat="1">
      <c r="A1" s="21" t="s">
        <v>33</v>
      </c>
    </row>
    <row r="2" spans="1:2">
      <c r="A2" s="2" t="s">
        <v>34</v>
      </c>
      <c r="B2" s="127">
        <v>43878.423113425924</v>
      </c>
    </row>
    <row r="3" spans="1:2">
      <c r="A3" s="2" t="s">
        <v>35</v>
      </c>
      <c r="B3" s="8" t="s">
        <v>36</v>
      </c>
    </row>
    <row r="4" spans="1:2">
      <c r="A4" s="2" t="s">
        <v>37</v>
      </c>
      <c r="B4" s="2" t="s">
        <v>38</v>
      </c>
    </row>
    <row r="5" spans="1:2">
      <c r="A5" s="2" t="s">
        <v>39</v>
      </c>
      <c r="B5" s="2" t="s">
        <v>40</v>
      </c>
    </row>
    <row r="6" spans="1:2">
      <c r="A6" s="2" t="s">
        <v>41</v>
      </c>
      <c r="B6" s="2" t="s">
        <v>42</v>
      </c>
    </row>
    <row r="8" spans="1:2">
      <c r="A8" s="2" t="s">
        <v>43</v>
      </c>
      <c r="B8" s="2" t="s">
        <v>44</v>
      </c>
    </row>
    <row r="9" spans="1:2">
      <c r="A9" s="2" t="s">
        <v>45</v>
      </c>
      <c r="B9" s="2" t="s">
        <v>46</v>
      </c>
    </row>
    <row r="10" spans="1:2">
      <c r="A10" s="2" t="s">
        <v>47</v>
      </c>
      <c r="B10" s="2" t="s">
        <v>48</v>
      </c>
    </row>
    <row r="11" spans="1:2">
      <c r="A11" s="2" t="s">
        <v>49</v>
      </c>
      <c r="B11" s="2" t="s">
        <v>50</v>
      </c>
    </row>
    <row r="13" spans="1:2">
      <c r="A13" s="2" t="s">
        <v>51</v>
      </c>
    </row>
    <row r="14" spans="1:2">
      <c r="A14" s="2" t="s">
        <v>52</v>
      </c>
    </row>
    <row r="15" spans="1:2">
      <c r="A15" s="2" t="s">
        <v>53</v>
      </c>
    </row>
    <row r="16" spans="1:2">
      <c r="A16" s="2" t="s">
        <v>54</v>
      </c>
    </row>
    <row r="17" spans="1:6">
      <c r="A17" s="2" t="s">
        <v>55</v>
      </c>
      <c r="B17" s="2" t="s">
        <v>56</v>
      </c>
    </row>
    <row r="19" spans="1:6">
      <c r="A19" s="2" t="s">
        <v>57</v>
      </c>
    </row>
    <row r="20" spans="1:6">
      <c r="A20" s="2" t="s">
        <v>58</v>
      </c>
    </row>
    <row r="21" spans="1:6">
      <c r="A21" s="2" t="s">
        <v>59</v>
      </c>
      <c r="B21" s="2" t="s">
        <v>60</v>
      </c>
    </row>
    <row r="23" spans="1:6">
      <c r="A23" s="2" t="s">
        <v>61</v>
      </c>
    </row>
    <row r="24" spans="1:6">
      <c r="A24" s="2" t="s">
        <v>62</v>
      </c>
      <c r="B24" s="86" t="s">
        <v>63</v>
      </c>
    </row>
    <row r="25" spans="1:6">
      <c r="A25" s="2" t="s">
        <v>64</v>
      </c>
      <c r="B25" s="8">
        <v>18153002</v>
      </c>
      <c r="C25" s="58"/>
      <c r="D25" s="58"/>
      <c r="E25" s="58"/>
      <c r="F25" s="102" t="str">
        <f>OverallStats!F6</f>
        <v/>
      </c>
    </row>
    <row r="26" spans="1:6">
      <c r="A26" s="2" t="s">
        <v>65</v>
      </c>
      <c r="B26" s="66" t="s">
        <v>66</v>
      </c>
      <c r="C26" s="22"/>
      <c r="D26" s="22"/>
      <c r="E26" s="66"/>
      <c r="F26" s="103" t="str">
        <f>OverallStats!F7</f>
        <v/>
      </c>
    </row>
    <row r="27" spans="1:6">
      <c r="A27" s="2" t="s">
        <v>67</v>
      </c>
      <c r="B27" s="8">
        <v>1640345</v>
      </c>
    </row>
    <row r="29" spans="1:6">
      <c r="A29" s="2" t="s">
        <v>68</v>
      </c>
      <c r="B29" s="8">
        <v>18153002</v>
      </c>
    </row>
    <row r="30" spans="1:6">
      <c r="A30" s="2" t="s">
        <v>69</v>
      </c>
      <c r="B30" s="66" t="s">
        <v>66</v>
      </c>
    </row>
    <row r="31" spans="1:6">
      <c r="A31" s="2" t="s">
        <v>70</v>
      </c>
      <c r="B31" s="8">
        <v>1640345</v>
      </c>
    </row>
    <row r="33" spans="1:2">
      <c r="A33" s="2" t="s">
        <v>71</v>
      </c>
      <c r="B33" s="8">
        <v>0</v>
      </c>
    </row>
    <row r="34" spans="1:2">
      <c r="A34" s="2" t="s">
        <v>72</v>
      </c>
      <c r="B34" s="91" t="s">
        <v>73</v>
      </c>
    </row>
    <row r="35" spans="1:2">
      <c r="A35" s="2" t="s">
        <v>74</v>
      </c>
      <c r="B35" s="8">
        <v>0</v>
      </c>
    </row>
    <row r="37" spans="1:2">
      <c r="A37" s="2" t="s">
        <v>75</v>
      </c>
      <c r="B37" s="8">
        <v>0</v>
      </c>
    </row>
    <row r="39" spans="1:2">
      <c r="A39" s="2" t="s">
        <v>76</v>
      </c>
      <c r="B39" s="8"/>
    </row>
    <row r="40" spans="1:2">
      <c r="A40" s="2" t="s">
        <v>77</v>
      </c>
      <c r="B40" s="8">
        <v>1196</v>
      </c>
    </row>
    <row r="41" spans="1:2">
      <c r="A41" s="2" t="s">
        <v>78</v>
      </c>
      <c r="B41" s="8">
        <v>9</v>
      </c>
    </row>
    <row r="42" spans="1:2">
      <c r="A42" s="2" t="s">
        <v>79</v>
      </c>
      <c r="B42" s="8">
        <v>0</v>
      </c>
    </row>
    <row r="43" spans="1:2">
      <c r="A43" s="2" t="s">
        <v>80</v>
      </c>
      <c r="B43" s="8">
        <v>0</v>
      </c>
    </row>
    <row r="44" spans="1:2">
      <c r="A44" s="2" t="s">
        <v>81</v>
      </c>
      <c r="B44" s="8">
        <v>0</v>
      </c>
    </row>
    <row r="45" spans="1:2">
      <c r="A45" s="2" t="s">
        <v>82</v>
      </c>
      <c r="B45" s="8">
        <v>13</v>
      </c>
    </row>
    <row r="46" spans="1:2">
      <c r="A46" s="2" t="s">
        <v>83</v>
      </c>
      <c r="B46" s="8">
        <v>1102</v>
      </c>
    </row>
    <row r="47" spans="1:2">
      <c r="A47" s="2" t="s">
        <v>84</v>
      </c>
      <c r="B47" s="8">
        <v>2906</v>
      </c>
    </row>
    <row r="48" spans="1:2">
      <c r="A48" s="2" t="s">
        <v>85</v>
      </c>
      <c r="B48" s="8">
        <v>1</v>
      </c>
    </row>
    <row r="49" spans="1:2">
      <c r="A49" s="2" t="s">
        <v>86</v>
      </c>
      <c r="B49" s="8">
        <v>1</v>
      </c>
    </row>
    <row r="50" spans="1:2">
      <c r="A50" s="2" t="s">
        <v>87</v>
      </c>
      <c r="B50" s="8">
        <v>1871</v>
      </c>
    </row>
    <row r="51" spans="1:2">
      <c r="A51" s="2" t="s">
        <v>88</v>
      </c>
      <c r="B51" s="8">
        <v>8772</v>
      </c>
    </row>
    <row r="52" spans="1:2">
      <c r="A52" s="2" t="s">
        <v>89</v>
      </c>
      <c r="B52" s="8">
        <v>8772</v>
      </c>
    </row>
    <row r="53" spans="1:2">
      <c r="A53" s="2" t="s">
        <v>90</v>
      </c>
      <c r="B53" s="8">
        <v>8772</v>
      </c>
    </row>
    <row r="54" spans="1:2">
      <c r="A54" s="2" t="s">
        <v>91</v>
      </c>
      <c r="B54" s="8">
        <v>8</v>
      </c>
    </row>
    <row r="55" spans="1:2">
      <c r="A55" s="2" t="s">
        <v>92</v>
      </c>
      <c r="B55" s="8">
        <v>8</v>
      </c>
    </row>
  </sheetData>
  <pageMargins left="0.25" right="0.25" top="0.75" bottom="0.75" header="0.3" footer="0.3"/>
  <pageSetup orientation="landscape" r:id="rId1"/>
  <headerFooter>
    <oddHeader>&amp;L&amp;A&amp;RPage &amp;P of &amp;N</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I459"/>
  <sheetViews>
    <sheetView zoomScaleNormal="100" workbookViewId="0"/>
  </sheetViews>
  <sheetFormatPr defaultColWidth="9.140625" defaultRowHeight="10.5"/>
  <cols>
    <col min="1" max="1" width="10" style="2" bestFit="1" customWidth="1"/>
    <col min="2" max="2" width="9.42578125" style="2" bestFit="1" customWidth="1"/>
    <col min="3" max="3" width="8.28515625" style="2" bestFit="1" customWidth="1"/>
    <col min="4" max="4" width="10.85546875" style="2" bestFit="1" customWidth="1"/>
    <col min="5" max="5" width="10.7109375" style="2" bestFit="1" customWidth="1"/>
    <col min="6" max="6" width="9.28515625" style="2" bestFit="1" customWidth="1"/>
    <col min="7" max="7" width="11.5703125" style="2" bestFit="1" customWidth="1"/>
    <col min="8" max="8" width="7.5703125" style="2" customWidth="1"/>
    <col min="9" max="9" width="8.140625" style="2" customWidth="1"/>
    <col min="10" max="31" width="8.140625" style="3" customWidth="1"/>
    <col min="32" max="16384" width="9.140625" style="3"/>
  </cols>
  <sheetData>
    <row r="1" spans="1:8" s="21" customFormat="1">
      <c r="A1" s="21" t="s">
        <v>1274</v>
      </c>
      <c r="B1" s="21" t="s">
        <v>102</v>
      </c>
      <c r="C1" s="21" t="s">
        <v>875</v>
      </c>
      <c r="D1" s="21" t="s">
        <v>103</v>
      </c>
      <c r="E1" s="21" t="s">
        <v>876</v>
      </c>
      <c r="F1" s="21" t="s">
        <v>101</v>
      </c>
      <c r="G1" s="21" t="s">
        <v>877</v>
      </c>
      <c r="H1" s="21" t="s">
        <v>878</v>
      </c>
    </row>
    <row r="2" spans="1:8" s="22" customFormat="1">
      <c r="A2" s="22" t="s">
        <v>879</v>
      </c>
    </row>
    <row r="3" spans="1:8">
      <c r="D3" s="8"/>
      <c r="E3" s="15"/>
      <c r="F3" s="8"/>
      <c r="G3" s="15"/>
      <c r="H3" s="15"/>
    </row>
    <row r="4" spans="1:8" s="21" customFormat="1" ht="10.9" thickBot="1">
      <c r="A4" s="21" t="s">
        <v>1275</v>
      </c>
    </row>
    <row r="5" spans="1:8">
      <c r="A5" s="35" t="s">
        <v>881</v>
      </c>
      <c r="B5" s="70">
        <v>1376204748652</v>
      </c>
      <c r="C5" s="70">
        <v>26465475935.619999</v>
      </c>
      <c r="D5" s="36">
        <v>227427</v>
      </c>
      <c r="E5" s="45">
        <v>4373.6000000000004</v>
      </c>
      <c r="F5" s="36">
        <v>3214216</v>
      </c>
      <c r="G5" s="46">
        <v>61811.85</v>
      </c>
      <c r="H5" s="15">
        <v>52</v>
      </c>
    </row>
    <row r="6" spans="1:8">
      <c r="A6" s="34" t="s">
        <v>882</v>
      </c>
      <c r="B6" s="66">
        <v>1354273818444</v>
      </c>
      <c r="C6" s="66">
        <v>26043727277.77</v>
      </c>
      <c r="D6" s="8">
        <v>389722</v>
      </c>
      <c r="E6" s="15">
        <v>7494.65</v>
      </c>
      <c r="F6" s="8">
        <v>3097935</v>
      </c>
      <c r="G6" s="47">
        <v>59575.67</v>
      </c>
      <c r="H6" s="15">
        <v>52</v>
      </c>
    </row>
    <row r="7" spans="1:8">
      <c r="A7" s="34" t="s">
        <v>883</v>
      </c>
      <c r="B7" s="66">
        <v>1252239173058</v>
      </c>
      <c r="C7" s="66">
        <v>24081522558.810001</v>
      </c>
      <c r="D7" s="8">
        <v>253543</v>
      </c>
      <c r="E7" s="15">
        <v>4875.83</v>
      </c>
      <c r="F7" s="8">
        <v>2831405</v>
      </c>
      <c r="G7" s="47">
        <v>54450.1</v>
      </c>
      <c r="H7" s="15">
        <v>52</v>
      </c>
    </row>
    <row r="8" spans="1:8">
      <c r="A8" s="34" t="s">
        <v>884</v>
      </c>
      <c r="B8" s="66">
        <v>1228182236674</v>
      </c>
      <c r="C8" s="66">
        <v>23524639808.599998</v>
      </c>
      <c r="D8" s="8">
        <v>327897</v>
      </c>
      <c r="E8" s="15">
        <v>6280.55</v>
      </c>
      <c r="F8" s="8">
        <v>2907587</v>
      </c>
      <c r="G8" s="47">
        <v>55692.01</v>
      </c>
      <c r="H8" s="15">
        <v>52.21</v>
      </c>
    </row>
    <row r="9" spans="1:8">
      <c r="A9" s="34" t="s">
        <v>885</v>
      </c>
      <c r="B9" s="66">
        <v>1589844725918</v>
      </c>
      <c r="C9" s="66">
        <v>29997070300.34</v>
      </c>
      <c r="D9" s="8">
        <v>191620</v>
      </c>
      <c r="E9" s="15">
        <v>3615.47</v>
      </c>
      <c r="F9" s="8">
        <v>4218176</v>
      </c>
      <c r="G9" s="47">
        <v>79588.23</v>
      </c>
      <c r="H9" s="15">
        <v>53</v>
      </c>
    </row>
    <row r="10" spans="1:8">
      <c r="A10" s="34" t="s">
        <v>886</v>
      </c>
      <c r="B10" s="66">
        <v>499932283137</v>
      </c>
      <c r="C10" s="66">
        <v>9583366449.9099998</v>
      </c>
      <c r="D10" s="8">
        <v>136214</v>
      </c>
      <c r="E10" s="15">
        <v>2611.13</v>
      </c>
      <c r="F10" s="8">
        <v>1104809</v>
      </c>
      <c r="G10" s="47">
        <v>21178.45</v>
      </c>
      <c r="H10" s="15">
        <v>52.17</v>
      </c>
    </row>
    <row r="11" spans="1:8" ht="10.9" thickBot="1">
      <c r="A11" s="108" t="s">
        <v>887</v>
      </c>
      <c r="B11" s="71">
        <v>335385451691</v>
      </c>
      <c r="C11" s="71">
        <v>6449720224.8299999</v>
      </c>
      <c r="D11" s="37">
        <v>113905</v>
      </c>
      <c r="E11" s="48">
        <v>2190.48</v>
      </c>
      <c r="F11" s="37">
        <v>778699</v>
      </c>
      <c r="G11" s="49">
        <v>14974.98</v>
      </c>
      <c r="H11" s="15">
        <v>52</v>
      </c>
    </row>
    <row r="12" spans="1:8">
      <c r="D12" s="8"/>
      <c r="E12" s="15"/>
      <c r="F12" s="8"/>
      <c r="G12" s="15"/>
      <c r="H12" s="15"/>
    </row>
    <row r="13" spans="1:8" s="21" customFormat="1" ht="10.9" thickBot="1">
      <c r="A13" s="21" t="s">
        <v>1276</v>
      </c>
    </row>
    <row r="14" spans="1:8">
      <c r="A14" s="35" t="s">
        <v>889</v>
      </c>
      <c r="B14" s="70">
        <v>1330864297497</v>
      </c>
      <c r="C14" s="70">
        <v>1330864297497</v>
      </c>
      <c r="D14" s="36">
        <v>193484</v>
      </c>
      <c r="E14" s="45">
        <v>193484</v>
      </c>
      <c r="F14" s="36">
        <v>3338104</v>
      </c>
      <c r="G14" s="46">
        <v>3338104</v>
      </c>
      <c r="H14" s="15">
        <v>1</v>
      </c>
    </row>
    <row r="15" spans="1:8">
      <c r="A15" s="34" t="s">
        <v>890</v>
      </c>
      <c r="B15" s="66">
        <v>1232548881314</v>
      </c>
      <c r="C15" s="66">
        <v>928223667835.15002</v>
      </c>
      <c r="D15" s="8">
        <v>15704</v>
      </c>
      <c r="E15" s="15">
        <v>11826.57</v>
      </c>
      <c r="F15" s="8">
        <v>2906630</v>
      </c>
      <c r="G15" s="47">
        <v>2188962.08</v>
      </c>
      <c r="H15" s="15">
        <v>1.33</v>
      </c>
    </row>
    <row r="16" spans="1:8">
      <c r="A16" s="34" t="s">
        <v>891</v>
      </c>
      <c r="B16" s="66">
        <v>1156223288318</v>
      </c>
      <c r="C16" s="66">
        <v>1156223288318</v>
      </c>
      <c r="D16" s="8">
        <v>0</v>
      </c>
      <c r="E16" s="15">
        <v>0</v>
      </c>
      <c r="F16" s="8">
        <v>2506476</v>
      </c>
      <c r="G16" s="47">
        <v>2506476</v>
      </c>
      <c r="H16" s="15">
        <v>1</v>
      </c>
    </row>
    <row r="17" spans="1:8">
      <c r="A17" s="34" t="s">
        <v>892</v>
      </c>
      <c r="B17" s="66">
        <v>1036981070178</v>
      </c>
      <c r="C17" s="66">
        <v>1036981070178</v>
      </c>
      <c r="D17" s="8">
        <v>104</v>
      </c>
      <c r="E17" s="15">
        <v>104</v>
      </c>
      <c r="F17" s="8">
        <v>2454230</v>
      </c>
      <c r="G17" s="47">
        <v>2454230</v>
      </c>
      <c r="H17" s="15">
        <v>1</v>
      </c>
    </row>
    <row r="18" spans="1:8">
      <c r="A18" s="34" t="s">
        <v>893</v>
      </c>
      <c r="B18" s="66">
        <v>298308239553</v>
      </c>
      <c r="C18" s="66">
        <v>298308239553</v>
      </c>
      <c r="D18" s="8">
        <v>766218</v>
      </c>
      <c r="E18" s="15">
        <v>766218</v>
      </c>
      <c r="F18" s="8">
        <v>674483</v>
      </c>
      <c r="G18" s="47">
        <v>674483</v>
      </c>
      <c r="H18" s="15">
        <v>1</v>
      </c>
    </row>
    <row r="19" spans="1:8">
      <c r="A19" s="34" t="s">
        <v>894</v>
      </c>
      <c r="B19" s="66">
        <v>202122774887</v>
      </c>
      <c r="C19" s="66">
        <v>202122774887</v>
      </c>
      <c r="D19" s="8">
        <v>327108</v>
      </c>
      <c r="E19" s="15">
        <v>327108</v>
      </c>
      <c r="F19" s="8">
        <v>497823</v>
      </c>
      <c r="G19" s="47">
        <v>497823</v>
      </c>
      <c r="H19" s="15">
        <v>1</v>
      </c>
    </row>
    <row r="20" spans="1:8">
      <c r="A20" s="34" t="s">
        <v>895</v>
      </c>
      <c r="B20" s="66">
        <v>174012479353</v>
      </c>
      <c r="C20" s="66">
        <v>174012479353</v>
      </c>
      <c r="D20" s="8">
        <v>33178</v>
      </c>
      <c r="E20" s="15">
        <v>33178</v>
      </c>
      <c r="F20" s="8">
        <v>411446</v>
      </c>
      <c r="G20" s="47">
        <v>411446</v>
      </c>
      <c r="H20" s="15">
        <v>1</v>
      </c>
    </row>
    <row r="21" spans="1:8">
      <c r="A21" s="34" t="s">
        <v>896</v>
      </c>
      <c r="B21" s="66">
        <v>297436009118</v>
      </c>
      <c r="C21" s="66">
        <v>297436009118</v>
      </c>
      <c r="D21" s="8">
        <v>49218</v>
      </c>
      <c r="E21" s="15">
        <v>49218</v>
      </c>
      <c r="F21" s="8">
        <v>736171</v>
      </c>
      <c r="G21" s="47">
        <v>736171</v>
      </c>
      <c r="H21" s="15">
        <v>1</v>
      </c>
    </row>
    <row r="22" spans="1:8">
      <c r="A22" s="34" t="s">
        <v>897</v>
      </c>
      <c r="B22" s="66">
        <v>423859529144</v>
      </c>
      <c r="C22" s="66">
        <v>423859529144</v>
      </c>
      <c r="D22" s="8">
        <v>70668</v>
      </c>
      <c r="E22" s="15">
        <v>70668</v>
      </c>
      <c r="F22" s="8">
        <v>1055083</v>
      </c>
      <c r="G22" s="47">
        <v>1055083</v>
      </c>
      <c r="H22" s="15">
        <v>1</v>
      </c>
    </row>
    <row r="23" spans="1:8">
      <c r="A23" s="34" t="s">
        <v>898</v>
      </c>
      <c r="B23" s="66">
        <v>533221473046</v>
      </c>
      <c r="C23" s="66">
        <v>533221473046</v>
      </c>
      <c r="D23" s="8">
        <v>61906</v>
      </c>
      <c r="E23" s="15">
        <v>61906</v>
      </c>
      <c r="F23" s="8">
        <v>1159549</v>
      </c>
      <c r="G23" s="47">
        <v>1159549</v>
      </c>
      <c r="H23" s="15">
        <v>1</v>
      </c>
    </row>
    <row r="24" spans="1:8">
      <c r="A24" s="34" t="s">
        <v>899</v>
      </c>
      <c r="B24" s="66">
        <v>299836725054</v>
      </c>
      <c r="C24" s="66">
        <v>299836725054</v>
      </c>
      <c r="D24" s="8">
        <v>29817</v>
      </c>
      <c r="E24" s="15">
        <v>29817</v>
      </c>
      <c r="F24" s="8">
        <v>559549</v>
      </c>
      <c r="G24" s="47">
        <v>559549</v>
      </c>
      <c r="H24" s="15">
        <v>1</v>
      </c>
    </row>
    <row r="25" spans="1:8" ht="10.9" thickBot="1">
      <c r="A25" s="108" t="s">
        <v>900</v>
      </c>
      <c r="B25" s="71">
        <v>650647670112</v>
      </c>
      <c r="C25" s="71">
        <v>650647670112</v>
      </c>
      <c r="D25" s="37">
        <v>92923</v>
      </c>
      <c r="E25" s="48">
        <v>92923</v>
      </c>
      <c r="F25" s="37">
        <v>1853283</v>
      </c>
      <c r="G25" s="49">
        <v>1853283</v>
      </c>
      <c r="H25" s="15">
        <v>1</v>
      </c>
    </row>
    <row r="26" spans="1:8">
      <c r="D26" s="8"/>
      <c r="E26" s="15"/>
      <c r="F26" s="8"/>
      <c r="G26" s="15"/>
      <c r="H26" s="15"/>
    </row>
    <row r="27" spans="1:8" s="21" customFormat="1" ht="10.9" thickBot="1">
      <c r="A27" s="21" t="s">
        <v>1277</v>
      </c>
    </row>
    <row r="28" spans="1:8">
      <c r="A28" s="109">
        <v>0</v>
      </c>
      <c r="B28" s="70">
        <v>84329384424</v>
      </c>
      <c r="C28" s="112">
        <v>229780339.03</v>
      </c>
      <c r="D28" s="36">
        <v>37142</v>
      </c>
      <c r="E28" s="45">
        <v>101.2</v>
      </c>
      <c r="F28" s="36">
        <v>162583</v>
      </c>
      <c r="G28" s="46">
        <v>443.01</v>
      </c>
      <c r="H28" s="15">
        <v>367</v>
      </c>
    </row>
    <row r="29" spans="1:8">
      <c r="A29" s="110">
        <v>1</v>
      </c>
      <c r="B29" s="66">
        <v>95416214785</v>
      </c>
      <c r="C29" s="91">
        <v>259989686.06</v>
      </c>
      <c r="D29" s="8">
        <v>38502</v>
      </c>
      <c r="E29" s="15">
        <v>104.91</v>
      </c>
      <c r="F29" s="8">
        <v>178451</v>
      </c>
      <c r="G29" s="47">
        <v>486.24</v>
      </c>
      <c r="H29" s="15">
        <v>367</v>
      </c>
    </row>
    <row r="30" spans="1:8">
      <c r="A30" s="110">
        <v>2</v>
      </c>
      <c r="B30" s="66">
        <v>70679610558</v>
      </c>
      <c r="C30" s="91">
        <v>192587494.71000001</v>
      </c>
      <c r="D30" s="8">
        <v>85663</v>
      </c>
      <c r="E30" s="15">
        <v>233.41</v>
      </c>
      <c r="F30" s="8">
        <v>140973</v>
      </c>
      <c r="G30" s="47">
        <v>384.12</v>
      </c>
      <c r="H30" s="15">
        <v>367</v>
      </c>
    </row>
    <row r="31" spans="1:8">
      <c r="A31" s="110">
        <v>3</v>
      </c>
      <c r="B31" s="66">
        <v>59353627028</v>
      </c>
      <c r="C31" s="91">
        <v>161726504.16</v>
      </c>
      <c r="D31" s="8">
        <v>80237</v>
      </c>
      <c r="E31" s="15">
        <v>218.63</v>
      </c>
      <c r="F31" s="8">
        <v>123083</v>
      </c>
      <c r="G31" s="47">
        <v>335.38</v>
      </c>
      <c r="H31" s="15">
        <v>367</v>
      </c>
    </row>
    <row r="32" spans="1:8">
      <c r="A32" s="110">
        <v>4</v>
      </c>
      <c r="B32" s="66">
        <v>74083232309</v>
      </c>
      <c r="C32" s="91">
        <v>202413203.03</v>
      </c>
      <c r="D32" s="8">
        <v>31696</v>
      </c>
      <c r="E32" s="15">
        <v>86.6</v>
      </c>
      <c r="F32" s="8">
        <v>144828</v>
      </c>
      <c r="G32" s="47">
        <v>395.7</v>
      </c>
      <c r="H32" s="15">
        <v>366</v>
      </c>
    </row>
    <row r="33" spans="1:8">
      <c r="A33" s="110">
        <v>5</v>
      </c>
      <c r="B33" s="66">
        <v>72176214419.000015</v>
      </c>
      <c r="C33" s="91">
        <v>197202771.63999999</v>
      </c>
      <c r="D33" s="8">
        <v>48280</v>
      </c>
      <c r="E33" s="15">
        <v>131.91</v>
      </c>
      <c r="F33" s="8">
        <v>178312</v>
      </c>
      <c r="G33" s="47">
        <v>487.19</v>
      </c>
      <c r="H33" s="15">
        <v>366</v>
      </c>
    </row>
    <row r="34" spans="1:8">
      <c r="A34" s="110">
        <v>6</v>
      </c>
      <c r="B34" s="66">
        <v>100763387199</v>
      </c>
      <c r="C34" s="91">
        <v>275309801.08999997</v>
      </c>
      <c r="D34" s="8">
        <v>21830</v>
      </c>
      <c r="E34" s="15">
        <v>59.64</v>
      </c>
      <c r="F34" s="8">
        <v>251520</v>
      </c>
      <c r="G34" s="47">
        <v>687.21</v>
      </c>
      <c r="H34" s="15">
        <v>366</v>
      </c>
    </row>
    <row r="35" spans="1:8">
      <c r="A35" s="110">
        <v>7</v>
      </c>
      <c r="B35" s="66">
        <v>174125444641</v>
      </c>
      <c r="C35" s="91">
        <v>475752580.99000001</v>
      </c>
      <c r="D35" s="8">
        <v>61268</v>
      </c>
      <c r="E35" s="15">
        <v>167.4</v>
      </c>
      <c r="F35" s="8">
        <v>449491</v>
      </c>
      <c r="G35" s="47">
        <v>1228.1199999999999</v>
      </c>
      <c r="H35" s="15">
        <v>366</v>
      </c>
    </row>
    <row r="36" spans="1:8">
      <c r="A36" s="110">
        <v>8</v>
      </c>
      <c r="B36" s="66">
        <v>310082000308</v>
      </c>
      <c r="C36" s="91">
        <v>847218580.08000004</v>
      </c>
      <c r="D36" s="8">
        <v>45056</v>
      </c>
      <c r="E36" s="15">
        <v>123.1</v>
      </c>
      <c r="F36" s="8">
        <v>764295</v>
      </c>
      <c r="G36" s="47">
        <v>2088.2399999999998</v>
      </c>
      <c r="H36" s="15">
        <v>366</v>
      </c>
    </row>
    <row r="37" spans="1:8">
      <c r="A37" s="110">
        <v>9</v>
      </c>
      <c r="B37" s="66">
        <v>465613873849</v>
      </c>
      <c r="C37" s="66">
        <v>1272169054.23</v>
      </c>
      <c r="D37" s="8">
        <v>84258</v>
      </c>
      <c r="E37" s="15">
        <v>230.21</v>
      </c>
      <c r="F37" s="8">
        <v>1163462</v>
      </c>
      <c r="G37" s="47">
        <v>3178.86</v>
      </c>
      <c r="H37" s="15">
        <v>366</v>
      </c>
    </row>
    <row r="38" spans="1:8">
      <c r="A38" s="110">
        <v>10</v>
      </c>
      <c r="B38" s="66">
        <v>552863180815</v>
      </c>
      <c r="C38" s="66">
        <v>1510555138.8399999</v>
      </c>
      <c r="D38" s="8">
        <v>81065</v>
      </c>
      <c r="E38" s="15">
        <v>221.49</v>
      </c>
      <c r="F38" s="8">
        <v>1338897</v>
      </c>
      <c r="G38" s="47">
        <v>3658.19</v>
      </c>
      <c r="H38" s="15">
        <v>366</v>
      </c>
    </row>
    <row r="39" spans="1:8">
      <c r="A39" s="110">
        <v>11</v>
      </c>
      <c r="B39" s="66">
        <v>557038977665</v>
      </c>
      <c r="C39" s="66">
        <v>1521964419.8499999</v>
      </c>
      <c r="D39" s="8">
        <v>82520</v>
      </c>
      <c r="E39" s="15">
        <v>225.46</v>
      </c>
      <c r="F39" s="8">
        <v>1394560</v>
      </c>
      <c r="G39" s="47">
        <v>3810.27</v>
      </c>
      <c r="H39" s="15">
        <v>366</v>
      </c>
    </row>
    <row r="40" spans="1:8">
      <c r="A40" s="110">
        <v>12</v>
      </c>
      <c r="B40" s="66">
        <v>561595216036</v>
      </c>
      <c r="C40" s="66">
        <v>1534413158.5699999</v>
      </c>
      <c r="D40" s="8">
        <v>75775</v>
      </c>
      <c r="E40" s="15">
        <v>207.04</v>
      </c>
      <c r="F40" s="8">
        <v>1342228</v>
      </c>
      <c r="G40" s="47">
        <v>3667.29</v>
      </c>
      <c r="H40" s="15">
        <v>366</v>
      </c>
    </row>
    <row r="41" spans="1:8">
      <c r="A41" s="110">
        <v>13</v>
      </c>
      <c r="B41" s="66">
        <v>607198144483</v>
      </c>
      <c r="C41" s="66">
        <v>1659011323.72</v>
      </c>
      <c r="D41" s="8">
        <v>75603</v>
      </c>
      <c r="E41" s="15">
        <v>206.57</v>
      </c>
      <c r="F41" s="8">
        <v>1439667</v>
      </c>
      <c r="G41" s="47">
        <v>3933.52</v>
      </c>
      <c r="H41" s="15">
        <v>366</v>
      </c>
    </row>
    <row r="42" spans="1:8">
      <c r="A42" s="110">
        <v>14</v>
      </c>
      <c r="B42" s="66">
        <v>634205605258</v>
      </c>
      <c r="C42" s="66">
        <v>1732802200.1600001</v>
      </c>
      <c r="D42" s="8">
        <v>93644</v>
      </c>
      <c r="E42" s="15">
        <v>255.86</v>
      </c>
      <c r="F42" s="8">
        <v>1537128</v>
      </c>
      <c r="G42" s="47">
        <v>4199.8</v>
      </c>
      <c r="H42" s="15">
        <v>366</v>
      </c>
    </row>
    <row r="43" spans="1:8">
      <c r="A43" s="110">
        <v>15</v>
      </c>
      <c r="B43" s="66">
        <v>624599979851</v>
      </c>
      <c r="C43" s="66">
        <v>1706557322</v>
      </c>
      <c r="D43" s="8">
        <v>76020</v>
      </c>
      <c r="E43" s="15">
        <v>207.7</v>
      </c>
      <c r="F43" s="8">
        <v>1427698</v>
      </c>
      <c r="G43" s="47">
        <v>3900.81</v>
      </c>
      <c r="H43" s="15">
        <v>366</v>
      </c>
    </row>
    <row r="44" spans="1:8">
      <c r="A44" s="110">
        <v>16</v>
      </c>
      <c r="B44" s="66">
        <v>557742572790</v>
      </c>
      <c r="C44" s="66">
        <v>1523886810.9000001</v>
      </c>
      <c r="D44" s="8">
        <v>86397</v>
      </c>
      <c r="E44" s="15">
        <v>236.06</v>
      </c>
      <c r="F44" s="8">
        <v>1294071</v>
      </c>
      <c r="G44" s="47">
        <v>3535.71</v>
      </c>
      <c r="H44" s="15">
        <v>366</v>
      </c>
    </row>
    <row r="45" spans="1:8">
      <c r="A45" s="110">
        <v>17</v>
      </c>
      <c r="B45" s="66">
        <v>448239144661</v>
      </c>
      <c r="C45" s="66">
        <v>1224697116.5599999</v>
      </c>
      <c r="D45" s="8">
        <v>64350</v>
      </c>
      <c r="E45" s="15">
        <v>175.82</v>
      </c>
      <c r="F45" s="8">
        <v>1001529</v>
      </c>
      <c r="G45" s="47">
        <v>2736.42</v>
      </c>
      <c r="H45" s="15">
        <v>366</v>
      </c>
    </row>
    <row r="46" spans="1:8">
      <c r="A46" s="110">
        <v>18</v>
      </c>
      <c r="B46" s="66">
        <v>800399197092</v>
      </c>
      <c r="C46" s="66">
        <v>2180924242.7600002</v>
      </c>
      <c r="D46" s="8">
        <v>126391</v>
      </c>
      <c r="E46" s="15">
        <v>344.39</v>
      </c>
      <c r="F46" s="8">
        <v>2183761</v>
      </c>
      <c r="G46" s="47">
        <v>5950.3</v>
      </c>
      <c r="H46" s="15">
        <v>367</v>
      </c>
    </row>
    <row r="47" spans="1:8">
      <c r="A47" s="110">
        <v>19</v>
      </c>
      <c r="B47" s="66">
        <v>251780253368</v>
      </c>
      <c r="C47" s="91">
        <v>686049736.69999993</v>
      </c>
      <c r="D47" s="8">
        <v>111115</v>
      </c>
      <c r="E47" s="15">
        <v>302.77</v>
      </c>
      <c r="F47" s="8">
        <v>534898</v>
      </c>
      <c r="G47" s="47">
        <v>1457.49</v>
      </c>
      <c r="H47" s="15">
        <v>367</v>
      </c>
    </row>
    <row r="48" spans="1:8">
      <c r="A48" s="110">
        <v>20</v>
      </c>
      <c r="B48" s="66">
        <v>178640526470</v>
      </c>
      <c r="C48" s="91">
        <v>486758927.70999998</v>
      </c>
      <c r="D48" s="8">
        <v>99796</v>
      </c>
      <c r="E48" s="15">
        <v>271.92</v>
      </c>
      <c r="F48" s="8">
        <v>378761</v>
      </c>
      <c r="G48" s="47">
        <v>1032.05</v>
      </c>
      <c r="H48" s="15">
        <v>367</v>
      </c>
    </row>
    <row r="49" spans="1:8">
      <c r="A49" s="110">
        <v>21</v>
      </c>
      <c r="B49" s="66">
        <v>137100934295</v>
      </c>
      <c r="C49" s="91">
        <v>373572028.05000001</v>
      </c>
      <c r="D49" s="8">
        <v>64374</v>
      </c>
      <c r="E49" s="15">
        <v>175.41</v>
      </c>
      <c r="F49" s="8">
        <v>293747</v>
      </c>
      <c r="G49" s="47">
        <v>800.4</v>
      </c>
      <c r="H49" s="15">
        <v>367</v>
      </c>
    </row>
    <row r="50" spans="1:8">
      <c r="A50" s="110">
        <v>22</v>
      </c>
      <c r="B50" s="66">
        <v>116161229921</v>
      </c>
      <c r="C50" s="91">
        <v>316515612.86000001</v>
      </c>
      <c r="D50" s="8">
        <v>39282</v>
      </c>
      <c r="E50" s="15">
        <v>107.04</v>
      </c>
      <c r="F50" s="8">
        <v>246835</v>
      </c>
      <c r="G50" s="47">
        <v>672.57</v>
      </c>
      <c r="H50" s="15">
        <v>367</v>
      </c>
    </row>
    <row r="51" spans="1:8" ht="10.9" thickBot="1">
      <c r="A51" s="111">
        <v>23</v>
      </c>
      <c r="B51" s="71">
        <v>101874485349</v>
      </c>
      <c r="C51" s="113">
        <v>277587153.54000002</v>
      </c>
      <c r="D51" s="37">
        <v>30064</v>
      </c>
      <c r="E51" s="48">
        <v>81.92</v>
      </c>
      <c r="F51" s="37">
        <v>182049</v>
      </c>
      <c r="G51" s="49">
        <v>496.05</v>
      </c>
      <c r="H51" s="15">
        <v>367</v>
      </c>
    </row>
    <row r="52" spans="1:8">
      <c r="D52" s="8"/>
      <c r="E52" s="15"/>
      <c r="F52" s="8"/>
      <c r="G52" s="15"/>
      <c r="H52" s="15"/>
    </row>
    <row r="53" spans="1:8" s="21" customFormat="1" ht="10.9" thickBot="1">
      <c r="A53" s="21" t="s">
        <v>1278</v>
      </c>
    </row>
    <row r="54" spans="1:8">
      <c r="A54" s="109">
        <v>1</v>
      </c>
      <c r="B54" s="70">
        <v>171901198942</v>
      </c>
      <c r="C54" s="70">
        <v>14325099911.83</v>
      </c>
      <c r="D54" s="36">
        <v>8785</v>
      </c>
      <c r="E54" s="45">
        <v>732.08</v>
      </c>
      <c r="F54" s="36">
        <v>385244</v>
      </c>
      <c r="G54" s="46">
        <v>32103.67</v>
      </c>
      <c r="H54" s="15">
        <v>12</v>
      </c>
    </row>
    <row r="55" spans="1:8">
      <c r="A55" s="110">
        <v>2</v>
      </c>
      <c r="B55" s="66">
        <v>209153617627</v>
      </c>
      <c r="C55" s="66">
        <v>17429468135.580002</v>
      </c>
      <c r="D55" s="8">
        <v>15897</v>
      </c>
      <c r="E55" s="15">
        <v>1324.75</v>
      </c>
      <c r="F55" s="8">
        <v>483938</v>
      </c>
      <c r="G55" s="47">
        <v>40328.17</v>
      </c>
      <c r="H55" s="15">
        <v>12</v>
      </c>
    </row>
    <row r="56" spans="1:8">
      <c r="A56" s="110">
        <v>3</v>
      </c>
      <c r="B56" s="66">
        <v>271790193243</v>
      </c>
      <c r="C56" s="66">
        <v>22649182770.25</v>
      </c>
      <c r="D56" s="8">
        <v>29275</v>
      </c>
      <c r="E56" s="15">
        <v>2439.58</v>
      </c>
      <c r="F56" s="8">
        <v>643806</v>
      </c>
      <c r="G56" s="47">
        <v>53650.5</v>
      </c>
      <c r="H56" s="15">
        <v>12</v>
      </c>
    </row>
    <row r="57" spans="1:8">
      <c r="A57" s="110">
        <v>4</v>
      </c>
      <c r="B57" s="66">
        <v>254004705118</v>
      </c>
      <c r="C57" s="66">
        <v>21167058759.830002</v>
      </c>
      <c r="D57" s="8">
        <v>16246</v>
      </c>
      <c r="E57" s="15">
        <v>1353.83</v>
      </c>
      <c r="F57" s="8">
        <v>560455</v>
      </c>
      <c r="G57" s="47">
        <v>46704.58</v>
      </c>
      <c r="H57" s="15">
        <v>12</v>
      </c>
    </row>
    <row r="58" spans="1:8">
      <c r="A58" s="110">
        <v>5</v>
      </c>
      <c r="B58" s="66">
        <v>244522532427</v>
      </c>
      <c r="C58" s="66">
        <v>20376877702.25</v>
      </c>
      <c r="D58" s="8">
        <v>19464</v>
      </c>
      <c r="E58" s="15">
        <v>1622</v>
      </c>
      <c r="F58" s="8">
        <v>518326</v>
      </c>
      <c r="G58" s="47">
        <v>43193.83</v>
      </c>
      <c r="H58" s="15">
        <v>12</v>
      </c>
    </row>
    <row r="59" spans="1:8">
      <c r="A59" s="110">
        <v>6</v>
      </c>
      <c r="B59" s="66">
        <v>295206207069.00006</v>
      </c>
      <c r="C59" s="66">
        <v>24600517255.75</v>
      </c>
      <c r="D59" s="8">
        <v>23385</v>
      </c>
      <c r="E59" s="15">
        <v>1948.75</v>
      </c>
      <c r="F59" s="8">
        <v>658519</v>
      </c>
      <c r="G59" s="47">
        <v>54876.58</v>
      </c>
      <c r="H59" s="15">
        <v>12</v>
      </c>
    </row>
    <row r="60" spans="1:8">
      <c r="A60" s="110">
        <v>7</v>
      </c>
      <c r="B60" s="66">
        <v>276405342926</v>
      </c>
      <c r="C60" s="66">
        <v>23033778577.169998</v>
      </c>
      <c r="D60" s="8">
        <v>22504</v>
      </c>
      <c r="E60" s="15">
        <v>1875.33</v>
      </c>
      <c r="F60" s="8">
        <v>606706</v>
      </c>
      <c r="G60" s="47">
        <v>50558.83</v>
      </c>
      <c r="H60" s="15">
        <v>12</v>
      </c>
    </row>
    <row r="61" spans="1:8">
      <c r="A61" s="110">
        <v>8</v>
      </c>
      <c r="B61" s="66">
        <v>821850801059</v>
      </c>
      <c r="C61" s="66">
        <v>67318836946.839996</v>
      </c>
      <c r="D61" s="8">
        <v>19777</v>
      </c>
      <c r="E61" s="15">
        <v>1619.96</v>
      </c>
      <c r="F61" s="8">
        <v>2141237</v>
      </c>
      <c r="G61" s="47">
        <v>175391.43</v>
      </c>
      <c r="H61" s="15">
        <v>12.21</v>
      </c>
    </row>
    <row r="62" spans="1:8">
      <c r="A62" s="110">
        <v>9</v>
      </c>
      <c r="B62" s="66">
        <v>347116511329</v>
      </c>
      <c r="C62" s="66">
        <v>28530124218.830002</v>
      </c>
      <c r="D62" s="8">
        <v>30713</v>
      </c>
      <c r="E62" s="15">
        <v>2524.36</v>
      </c>
      <c r="F62" s="8">
        <v>836750</v>
      </c>
      <c r="G62" s="47">
        <v>68773.97</v>
      </c>
      <c r="H62" s="15">
        <v>12.17</v>
      </c>
    </row>
    <row r="63" spans="1:8">
      <c r="A63" s="110">
        <v>10</v>
      </c>
      <c r="B63" s="66">
        <v>290858272127</v>
      </c>
      <c r="C63" s="66">
        <v>24238189343.919998</v>
      </c>
      <c r="D63" s="8">
        <v>27917</v>
      </c>
      <c r="E63" s="15">
        <v>2326.42</v>
      </c>
      <c r="F63" s="8">
        <v>771834</v>
      </c>
      <c r="G63" s="47">
        <v>64319.5</v>
      </c>
      <c r="H63" s="15">
        <v>12</v>
      </c>
    </row>
    <row r="64" spans="1:8">
      <c r="A64" s="110">
        <v>11</v>
      </c>
      <c r="B64" s="66">
        <v>318592108442</v>
      </c>
      <c r="C64" s="66">
        <v>26549342370.169998</v>
      </c>
      <c r="D64" s="8">
        <v>36609</v>
      </c>
      <c r="E64" s="15">
        <v>3050.75</v>
      </c>
      <c r="F64" s="8">
        <v>736933</v>
      </c>
      <c r="G64" s="47">
        <v>61411.08</v>
      </c>
      <c r="H64" s="15">
        <v>12</v>
      </c>
    </row>
    <row r="65" spans="1:8">
      <c r="A65" s="110">
        <v>12</v>
      </c>
      <c r="B65" s="66">
        <v>288467428662</v>
      </c>
      <c r="C65" s="66">
        <v>24038952388.5</v>
      </c>
      <c r="D65" s="8">
        <v>70968</v>
      </c>
      <c r="E65" s="15">
        <v>5914</v>
      </c>
      <c r="F65" s="8">
        <v>684688</v>
      </c>
      <c r="G65" s="47">
        <v>57057.33</v>
      </c>
      <c r="H65" s="15">
        <v>12</v>
      </c>
    </row>
    <row r="66" spans="1:8">
      <c r="A66" s="110">
        <v>13</v>
      </c>
      <c r="B66" s="66">
        <v>342117875699</v>
      </c>
      <c r="C66" s="66">
        <v>28509822974.919998</v>
      </c>
      <c r="D66" s="8">
        <v>28021</v>
      </c>
      <c r="E66" s="15">
        <v>2335.08</v>
      </c>
      <c r="F66" s="8">
        <v>801903</v>
      </c>
      <c r="G66" s="47">
        <v>66825.25</v>
      </c>
      <c r="H66" s="15">
        <v>12</v>
      </c>
    </row>
    <row r="67" spans="1:8">
      <c r="A67" s="110">
        <v>14</v>
      </c>
      <c r="B67" s="66">
        <v>334085007281</v>
      </c>
      <c r="C67" s="66">
        <v>27840417273.419998</v>
      </c>
      <c r="D67" s="8">
        <v>131715</v>
      </c>
      <c r="E67" s="15">
        <v>10976.25</v>
      </c>
      <c r="F67" s="8">
        <v>781109</v>
      </c>
      <c r="G67" s="47">
        <v>65092.42</v>
      </c>
      <c r="H67" s="15">
        <v>12</v>
      </c>
    </row>
    <row r="68" spans="1:8">
      <c r="A68" s="110">
        <v>15</v>
      </c>
      <c r="B68" s="66">
        <v>354352817602</v>
      </c>
      <c r="C68" s="66">
        <v>29529401466.830002</v>
      </c>
      <c r="D68" s="8">
        <v>45929</v>
      </c>
      <c r="E68" s="15">
        <v>3827.42</v>
      </c>
      <c r="F68" s="8">
        <v>810248</v>
      </c>
      <c r="G68" s="47">
        <v>67520.67</v>
      </c>
      <c r="H68" s="15">
        <v>12</v>
      </c>
    </row>
    <row r="69" spans="1:8">
      <c r="A69" s="110">
        <v>16</v>
      </c>
      <c r="B69" s="66">
        <v>217533403517</v>
      </c>
      <c r="C69" s="66">
        <v>18127783626.419998</v>
      </c>
      <c r="D69" s="8">
        <v>154238</v>
      </c>
      <c r="E69" s="15">
        <v>12853.17</v>
      </c>
      <c r="F69" s="8">
        <v>579671</v>
      </c>
      <c r="G69" s="47">
        <v>48305.919999999998</v>
      </c>
      <c r="H69" s="15">
        <v>12</v>
      </c>
    </row>
    <row r="70" spans="1:8">
      <c r="A70" s="110">
        <v>17</v>
      </c>
      <c r="B70" s="66">
        <v>134067137102</v>
      </c>
      <c r="C70" s="66">
        <v>11172261425.17</v>
      </c>
      <c r="D70" s="8">
        <v>78089</v>
      </c>
      <c r="E70" s="15">
        <v>6507.42</v>
      </c>
      <c r="F70" s="8">
        <v>399048</v>
      </c>
      <c r="G70" s="47">
        <v>33254</v>
      </c>
      <c r="H70" s="15">
        <v>12</v>
      </c>
    </row>
    <row r="71" spans="1:8">
      <c r="A71" s="110">
        <v>18</v>
      </c>
      <c r="B71" s="66">
        <v>190416896427</v>
      </c>
      <c r="C71" s="66">
        <v>15868074702.25</v>
      </c>
      <c r="D71" s="8">
        <v>133246</v>
      </c>
      <c r="E71" s="15">
        <v>11103.83</v>
      </c>
      <c r="F71" s="8">
        <v>436954</v>
      </c>
      <c r="G71" s="47">
        <v>36412.83</v>
      </c>
      <c r="H71" s="15">
        <v>12</v>
      </c>
    </row>
    <row r="72" spans="1:8">
      <c r="A72" s="110">
        <v>19</v>
      </c>
      <c r="B72" s="66">
        <v>186077865946</v>
      </c>
      <c r="C72" s="66">
        <v>15506488828.83</v>
      </c>
      <c r="D72" s="8">
        <v>112422</v>
      </c>
      <c r="E72" s="15">
        <v>9368.5</v>
      </c>
      <c r="F72" s="8">
        <v>450583</v>
      </c>
      <c r="G72" s="47">
        <v>37548.58</v>
      </c>
      <c r="H72" s="15">
        <v>12</v>
      </c>
    </row>
    <row r="73" spans="1:8">
      <c r="A73" s="110">
        <v>20</v>
      </c>
      <c r="B73" s="66">
        <v>229020480446</v>
      </c>
      <c r="C73" s="66">
        <v>19085040037.169998</v>
      </c>
      <c r="D73" s="8">
        <v>129321</v>
      </c>
      <c r="E73" s="15">
        <v>10776.75</v>
      </c>
      <c r="F73" s="8">
        <v>507508</v>
      </c>
      <c r="G73" s="47">
        <v>42292.33</v>
      </c>
      <c r="H73" s="15">
        <v>12</v>
      </c>
    </row>
    <row r="74" spans="1:8">
      <c r="A74" s="110">
        <v>21</v>
      </c>
      <c r="B74" s="66">
        <v>185762258875</v>
      </c>
      <c r="C74" s="66">
        <v>15480188239.58</v>
      </c>
      <c r="D74" s="8">
        <v>73250</v>
      </c>
      <c r="E74" s="15">
        <v>6104.17</v>
      </c>
      <c r="F74" s="8">
        <v>440085</v>
      </c>
      <c r="G74" s="47">
        <v>36673.75</v>
      </c>
      <c r="H74" s="15">
        <v>12</v>
      </c>
    </row>
    <row r="75" spans="1:8">
      <c r="A75" s="110">
        <v>22</v>
      </c>
      <c r="B75" s="66">
        <v>191626616315</v>
      </c>
      <c r="C75" s="66">
        <v>15968884692.92</v>
      </c>
      <c r="D75" s="8">
        <v>33139</v>
      </c>
      <c r="E75" s="15">
        <v>2761.58</v>
      </c>
      <c r="F75" s="8">
        <v>448803</v>
      </c>
      <c r="G75" s="47">
        <v>37400.25</v>
      </c>
      <c r="H75" s="15">
        <v>12</v>
      </c>
    </row>
    <row r="76" spans="1:8">
      <c r="A76" s="110">
        <v>23</v>
      </c>
      <c r="B76" s="66">
        <v>178474480686</v>
      </c>
      <c r="C76" s="66">
        <v>14872873390.5</v>
      </c>
      <c r="D76" s="8">
        <v>41711</v>
      </c>
      <c r="E76" s="15">
        <v>3475.92</v>
      </c>
      <c r="F76" s="8">
        <v>423242</v>
      </c>
      <c r="G76" s="47">
        <v>35270.17</v>
      </c>
      <c r="H76" s="15">
        <v>12</v>
      </c>
    </row>
    <row r="77" spans="1:8">
      <c r="A77" s="110">
        <v>24</v>
      </c>
      <c r="B77" s="66">
        <v>141097148647</v>
      </c>
      <c r="C77" s="66">
        <v>11758095720.58</v>
      </c>
      <c r="D77" s="8">
        <v>31738</v>
      </c>
      <c r="E77" s="15">
        <v>2644.83</v>
      </c>
      <c r="F77" s="8">
        <v>328987</v>
      </c>
      <c r="G77" s="47">
        <v>27415.58</v>
      </c>
      <c r="H77" s="15">
        <v>12</v>
      </c>
    </row>
    <row r="78" spans="1:8">
      <c r="A78" s="110">
        <v>25</v>
      </c>
      <c r="B78" s="66">
        <v>167412423892</v>
      </c>
      <c r="C78" s="66">
        <v>13951035324.33</v>
      </c>
      <c r="D78" s="8">
        <v>107672</v>
      </c>
      <c r="E78" s="15">
        <v>8972.67</v>
      </c>
      <c r="F78" s="8">
        <v>385352</v>
      </c>
      <c r="G78" s="47">
        <v>32112.67</v>
      </c>
      <c r="H78" s="15">
        <v>12</v>
      </c>
    </row>
    <row r="79" spans="1:8">
      <c r="A79" s="110">
        <v>26</v>
      </c>
      <c r="B79" s="66">
        <v>187558178001</v>
      </c>
      <c r="C79" s="66">
        <v>15629848166.75</v>
      </c>
      <c r="D79" s="8">
        <v>66004</v>
      </c>
      <c r="E79" s="15">
        <v>5500.33</v>
      </c>
      <c r="F79" s="8">
        <v>440506</v>
      </c>
      <c r="G79" s="47">
        <v>36708.83</v>
      </c>
      <c r="H79" s="15">
        <v>12</v>
      </c>
    </row>
    <row r="80" spans="1:8">
      <c r="A80" s="110">
        <v>27</v>
      </c>
      <c r="B80" s="66">
        <v>194150964524</v>
      </c>
      <c r="C80" s="66">
        <v>16179247043.67</v>
      </c>
      <c r="D80" s="8">
        <v>84205</v>
      </c>
      <c r="E80" s="15">
        <v>7017.08</v>
      </c>
      <c r="F80" s="8">
        <v>491431</v>
      </c>
      <c r="G80" s="47">
        <v>40952.58</v>
      </c>
      <c r="H80" s="15">
        <v>12</v>
      </c>
    </row>
    <row r="81" spans="1:9">
      <c r="A81" s="110">
        <v>28</v>
      </c>
      <c r="B81" s="66">
        <v>190930435109</v>
      </c>
      <c r="C81" s="66">
        <v>15910869592.42</v>
      </c>
      <c r="D81" s="8">
        <v>24308</v>
      </c>
      <c r="E81" s="15">
        <v>2025.67</v>
      </c>
      <c r="F81" s="8">
        <v>411544</v>
      </c>
      <c r="G81" s="47">
        <v>34295.33</v>
      </c>
      <c r="H81" s="15">
        <v>12</v>
      </c>
    </row>
    <row r="82" spans="1:9">
      <c r="A82" s="110">
        <v>29</v>
      </c>
      <c r="B82" s="66">
        <v>155922645832</v>
      </c>
      <c r="C82" s="66">
        <v>14174785984.73</v>
      </c>
      <c r="D82" s="8">
        <v>16516</v>
      </c>
      <c r="E82" s="15">
        <v>1501.45</v>
      </c>
      <c r="F82" s="8">
        <v>346438</v>
      </c>
      <c r="G82" s="47">
        <v>31494.36</v>
      </c>
      <c r="H82" s="15">
        <v>11</v>
      </c>
    </row>
    <row r="83" spans="1:9">
      <c r="A83" s="110">
        <v>30</v>
      </c>
      <c r="B83" s="66">
        <v>161925242640</v>
      </c>
      <c r="C83" s="66">
        <v>14720476603.639999</v>
      </c>
      <c r="D83" s="8">
        <v>16236</v>
      </c>
      <c r="E83" s="15">
        <v>1476</v>
      </c>
      <c r="F83" s="8">
        <v>380974</v>
      </c>
      <c r="G83" s="47">
        <v>34634</v>
      </c>
      <c r="H83" s="15">
        <v>11</v>
      </c>
    </row>
    <row r="84" spans="1:9" ht="10.9" thickBot="1">
      <c r="A84" s="111">
        <v>31</v>
      </c>
      <c r="B84" s="71">
        <v>103661640062</v>
      </c>
      <c r="C84" s="71">
        <v>14808805723.139999</v>
      </c>
      <c r="D84" s="37">
        <v>11028</v>
      </c>
      <c r="E84" s="48">
        <v>1575.43</v>
      </c>
      <c r="F84" s="37">
        <v>260005</v>
      </c>
      <c r="G84" s="49">
        <v>37143.57</v>
      </c>
      <c r="H84" s="15">
        <v>7</v>
      </c>
    </row>
    <row r="85" spans="1:9">
      <c r="D85" s="8"/>
      <c r="E85" s="15"/>
      <c r="F85" s="8"/>
      <c r="G85" s="15"/>
      <c r="H85" s="15"/>
    </row>
    <row r="86" spans="1:9" s="21" customFormat="1">
      <c r="A86" s="21" t="s">
        <v>1279</v>
      </c>
    </row>
    <row r="87" spans="1:9">
      <c r="A87" s="105">
        <v>2019</v>
      </c>
      <c r="B87" s="66">
        <v>6038728497241</v>
      </c>
      <c r="C87" s="66">
        <v>6036662561881.46</v>
      </c>
      <c r="D87" s="8">
        <v>1431140</v>
      </c>
      <c r="E87" s="15">
        <v>1430650.39</v>
      </c>
      <c r="F87" s="8">
        <v>14417914</v>
      </c>
      <c r="G87" s="15">
        <v>14412981.43</v>
      </c>
      <c r="H87" s="15">
        <v>1</v>
      </c>
    </row>
    <row r="88" spans="1:9">
      <c r="A88" s="105">
        <v>2020</v>
      </c>
      <c r="B88" s="66">
        <v>1597333940333</v>
      </c>
      <c r="C88" s="66">
        <v>1596787469553.6201</v>
      </c>
      <c r="D88" s="8">
        <v>209188</v>
      </c>
      <c r="E88" s="15">
        <v>209116.43</v>
      </c>
      <c r="F88" s="8">
        <v>3734913</v>
      </c>
      <c r="G88" s="15">
        <v>3733635.23</v>
      </c>
      <c r="H88" s="15">
        <v>1</v>
      </c>
    </row>
    <row r="89" spans="1:9" s="21" customFormat="1">
      <c r="B89" s="69"/>
      <c r="C89" s="69"/>
      <c r="D89" s="67"/>
      <c r="E89" s="54"/>
      <c r="F89" s="67"/>
      <c r="G89" s="54"/>
      <c r="H89" s="15"/>
      <c r="I89" s="2"/>
    </row>
    <row r="90" spans="1:9" s="21" customFormat="1">
      <c r="A90" s="21" t="s">
        <v>1280</v>
      </c>
    </row>
    <row r="91" spans="1:9">
      <c r="A91" s="2" t="s">
        <v>905</v>
      </c>
      <c r="B91" s="91">
        <v>126563222</v>
      </c>
      <c r="C91" s="91">
        <v>126563222</v>
      </c>
      <c r="D91" s="8">
        <v>0</v>
      </c>
      <c r="E91" s="15">
        <v>0</v>
      </c>
      <c r="F91" s="8">
        <v>324</v>
      </c>
      <c r="G91" s="15">
        <v>324</v>
      </c>
      <c r="H91" s="15">
        <v>1</v>
      </c>
    </row>
    <row r="92" spans="1:9">
      <c r="A92" s="2" t="s">
        <v>906</v>
      </c>
      <c r="B92" s="66">
        <v>14135282529</v>
      </c>
      <c r="C92" s="66">
        <v>14135282529</v>
      </c>
      <c r="D92" s="8">
        <v>3</v>
      </c>
      <c r="E92" s="15">
        <v>0</v>
      </c>
      <c r="F92" s="8">
        <v>14062</v>
      </c>
      <c r="G92" s="15">
        <v>14062</v>
      </c>
      <c r="H92" s="15">
        <v>1</v>
      </c>
    </row>
    <row r="93" spans="1:9">
      <c r="A93" s="2" t="s">
        <v>907</v>
      </c>
      <c r="B93" s="66">
        <v>57533719164</v>
      </c>
      <c r="C93" s="66">
        <v>57533719164</v>
      </c>
      <c r="D93" s="8">
        <v>908</v>
      </c>
      <c r="E93" s="15">
        <v>0.15</v>
      </c>
      <c r="F93" s="8">
        <v>55830</v>
      </c>
      <c r="G93" s="15">
        <v>55830</v>
      </c>
      <c r="H93" s="15">
        <v>1</v>
      </c>
    </row>
    <row r="94" spans="1:9">
      <c r="A94" s="2" t="s">
        <v>908</v>
      </c>
      <c r="B94" s="66">
        <v>30605311023</v>
      </c>
      <c r="C94" s="66">
        <v>30605311023</v>
      </c>
      <c r="D94" s="8">
        <v>1975</v>
      </c>
      <c r="E94" s="15">
        <v>0.34</v>
      </c>
      <c r="F94" s="8">
        <v>47633</v>
      </c>
      <c r="G94" s="15">
        <v>47633</v>
      </c>
      <c r="H94" s="15">
        <v>1</v>
      </c>
    </row>
    <row r="95" spans="1:9">
      <c r="A95" s="2" t="s">
        <v>909</v>
      </c>
      <c r="B95" s="66">
        <v>35576945157</v>
      </c>
      <c r="C95" s="66">
        <v>35576945157</v>
      </c>
      <c r="D95" s="8">
        <v>2793</v>
      </c>
      <c r="E95" s="15">
        <v>0.47</v>
      </c>
      <c r="F95" s="8">
        <v>56681</v>
      </c>
      <c r="G95" s="15">
        <v>56681</v>
      </c>
      <c r="H95" s="15">
        <v>1</v>
      </c>
    </row>
    <row r="96" spans="1:9">
      <c r="A96" s="2" t="s">
        <v>910</v>
      </c>
      <c r="B96" s="66">
        <v>35107901521</v>
      </c>
      <c r="C96" s="66">
        <v>35107901521</v>
      </c>
      <c r="D96" s="8">
        <v>2493</v>
      </c>
      <c r="E96" s="15">
        <v>0.42</v>
      </c>
      <c r="F96" s="8">
        <v>59969</v>
      </c>
      <c r="G96" s="15">
        <v>59969</v>
      </c>
      <c r="H96" s="15">
        <v>1</v>
      </c>
    </row>
    <row r="97" spans="1:8">
      <c r="A97" s="2" t="s">
        <v>911</v>
      </c>
      <c r="B97" s="66">
        <v>56212831384</v>
      </c>
      <c r="C97" s="66">
        <v>56212831384</v>
      </c>
      <c r="D97" s="8">
        <v>3797</v>
      </c>
      <c r="E97" s="15">
        <v>0.64</v>
      </c>
      <c r="F97" s="8">
        <v>84866</v>
      </c>
      <c r="G97" s="15">
        <v>84866</v>
      </c>
      <c r="H97" s="15">
        <v>1</v>
      </c>
    </row>
    <row r="98" spans="1:8">
      <c r="A98" s="2" t="s">
        <v>912</v>
      </c>
      <c r="B98" s="66">
        <v>37171088836</v>
      </c>
      <c r="C98" s="66">
        <v>37171088836</v>
      </c>
      <c r="D98" s="8">
        <v>3735</v>
      </c>
      <c r="E98" s="15">
        <v>0.63</v>
      </c>
      <c r="F98" s="8">
        <v>77444</v>
      </c>
      <c r="G98" s="15">
        <v>77444</v>
      </c>
      <c r="H98" s="15">
        <v>1</v>
      </c>
    </row>
    <row r="99" spans="1:8">
      <c r="A99" s="2" t="s">
        <v>913</v>
      </c>
      <c r="B99" s="66">
        <v>5081737483</v>
      </c>
      <c r="C99" s="66">
        <v>5081737483</v>
      </c>
      <c r="D99" s="8">
        <v>155</v>
      </c>
      <c r="E99" s="15">
        <v>0.03</v>
      </c>
      <c r="F99" s="8">
        <v>9014</v>
      </c>
      <c r="G99" s="15">
        <v>9014</v>
      </c>
      <c r="H99" s="15">
        <v>1</v>
      </c>
    </row>
    <row r="100" spans="1:8">
      <c r="A100" s="2" t="s">
        <v>914</v>
      </c>
      <c r="B100" s="66">
        <v>13110581130</v>
      </c>
      <c r="C100" s="66">
        <v>13110581130</v>
      </c>
      <c r="D100" s="8">
        <v>565</v>
      </c>
      <c r="E100" s="15">
        <v>0.1</v>
      </c>
      <c r="F100" s="8">
        <v>16776</v>
      </c>
      <c r="G100" s="15">
        <v>16776</v>
      </c>
      <c r="H100" s="15">
        <v>1</v>
      </c>
    </row>
    <row r="101" spans="1:8">
      <c r="A101" s="2" t="s">
        <v>915</v>
      </c>
      <c r="B101" s="66">
        <v>25127583740</v>
      </c>
      <c r="C101" s="66">
        <v>25127583740</v>
      </c>
      <c r="D101" s="8">
        <v>3100</v>
      </c>
      <c r="E101" s="15">
        <v>0.53</v>
      </c>
      <c r="F101" s="8">
        <v>54872</v>
      </c>
      <c r="G101" s="15">
        <v>54872</v>
      </c>
      <c r="H101" s="15">
        <v>1</v>
      </c>
    </row>
    <row r="102" spans="1:8">
      <c r="A102" s="2" t="s">
        <v>916</v>
      </c>
      <c r="B102" s="66">
        <v>30154160316</v>
      </c>
      <c r="C102" s="66">
        <v>30154160316</v>
      </c>
      <c r="D102" s="8">
        <v>4067</v>
      </c>
      <c r="E102" s="15">
        <v>0.69</v>
      </c>
      <c r="F102" s="8">
        <v>60289</v>
      </c>
      <c r="G102" s="15">
        <v>60289</v>
      </c>
      <c r="H102" s="15">
        <v>1</v>
      </c>
    </row>
    <row r="103" spans="1:8">
      <c r="A103" s="2" t="s">
        <v>917</v>
      </c>
      <c r="B103" s="66">
        <v>31634439033</v>
      </c>
      <c r="C103" s="66">
        <v>31634439033</v>
      </c>
      <c r="D103" s="8">
        <v>5359</v>
      </c>
      <c r="E103" s="15">
        <v>0.91</v>
      </c>
      <c r="F103" s="8">
        <v>70902</v>
      </c>
      <c r="G103" s="15">
        <v>70902</v>
      </c>
      <c r="H103" s="15">
        <v>1</v>
      </c>
    </row>
    <row r="104" spans="1:8">
      <c r="A104" s="2" t="s">
        <v>918</v>
      </c>
      <c r="B104" s="66">
        <v>41545992162</v>
      </c>
      <c r="C104" s="66">
        <v>41545992162</v>
      </c>
      <c r="D104" s="8">
        <v>6546</v>
      </c>
      <c r="E104" s="15">
        <v>1.1100000000000001</v>
      </c>
      <c r="F104" s="8">
        <v>82234</v>
      </c>
      <c r="G104" s="15">
        <v>82234</v>
      </c>
      <c r="H104" s="15">
        <v>1</v>
      </c>
    </row>
    <row r="105" spans="1:8">
      <c r="A105" s="2" t="s">
        <v>919</v>
      </c>
      <c r="B105" s="66">
        <v>33061333732</v>
      </c>
      <c r="C105" s="66">
        <v>33061333732</v>
      </c>
      <c r="D105" s="8">
        <v>5791</v>
      </c>
      <c r="E105" s="15">
        <v>0.98</v>
      </c>
      <c r="F105" s="8">
        <v>84290</v>
      </c>
      <c r="G105" s="15">
        <v>84290</v>
      </c>
      <c r="H105" s="15">
        <v>1</v>
      </c>
    </row>
    <row r="106" spans="1:8">
      <c r="A106" s="2" t="s">
        <v>920</v>
      </c>
      <c r="B106" s="66">
        <v>8022171528</v>
      </c>
      <c r="C106" s="66">
        <v>8022171528</v>
      </c>
      <c r="D106" s="8">
        <v>357</v>
      </c>
      <c r="E106" s="15">
        <v>0.06</v>
      </c>
      <c r="F106" s="8">
        <v>13757</v>
      </c>
      <c r="G106" s="15">
        <v>13757</v>
      </c>
      <c r="H106" s="15">
        <v>1</v>
      </c>
    </row>
    <row r="107" spans="1:8">
      <c r="A107" s="2" t="s">
        <v>921</v>
      </c>
      <c r="B107" s="66">
        <v>12453328942</v>
      </c>
      <c r="C107" s="66">
        <v>12453328942</v>
      </c>
      <c r="D107" s="8">
        <v>798</v>
      </c>
      <c r="E107" s="15">
        <v>0.14000000000000001</v>
      </c>
      <c r="F107" s="8">
        <v>20293</v>
      </c>
      <c r="G107" s="15">
        <v>20293</v>
      </c>
      <c r="H107" s="15">
        <v>1</v>
      </c>
    </row>
    <row r="108" spans="1:8">
      <c r="A108" s="2" t="s">
        <v>922</v>
      </c>
      <c r="B108" s="66">
        <v>37880902949</v>
      </c>
      <c r="C108" s="66">
        <v>37880902949</v>
      </c>
      <c r="D108" s="8">
        <v>5190</v>
      </c>
      <c r="E108" s="15">
        <v>0.88</v>
      </c>
      <c r="F108" s="8">
        <v>76180</v>
      </c>
      <c r="G108" s="15">
        <v>76180</v>
      </c>
      <c r="H108" s="15">
        <v>1</v>
      </c>
    </row>
    <row r="109" spans="1:8">
      <c r="A109" s="2" t="s">
        <v>923</v>
      </c>
      <c r="B109" s="66">
        <v>25076320838</v>
      </c>
      <c r="C109" s="66">
        <v>25076320838</v>
      </c>
      <c r="D109" s="8">
        <v>2451</v>
      </c>
      <c r="E109" s="15">
        <v>0.42</v>
      </c>
      <c r="F109" s="8">
        <v>58485</v>
      </c>
      <c r="G109" s="15">
        <v>58485</v>
      </c>
      <c r="H109" s="15">
        <v>1</v>
      </c>
    </row>
    <row r="110" spans="1:8">
      <c r="A110" s="2" t="s">
        <v>924</v>
      </c>
      <c r="B110" s="66">
        <v>32469299620</v>
      </c>
      <c r="C110" s="66">
        <v>32469299620</v>
      </c>
      <c r="D110" s="8">
        <v>9509</v>
      </c>
      <c r="E110" s="15">
        <v>1.61</v>
      </c>
      <c r="F110" s="8">
        <v>117330</v>
      </c>
      <c r="G110" s="15">
        <v>117330</v>
      </c>
      <c r="H110" s="15">
        <v>1</v>
      </c>
    </row>
    <row r="111" spans="1:8">
      <c r="A111" s="2" t="s">
        <v>925</v>
      </c>
      <c r="B111" s="66">
        <v>40203768603</v>
      </c>
      <c r="C111" s="66">
        <v>40203768603</v>
      </c>
      <c r="D111" s="8">
        <v>7347</v>
      </c>
      <c r="E111" s="15">
        <v>1.25</v>
      </c>
      <c r="F111" s="8">
        <v>131649</v>
      </c>
      <c r="G111" s="15">
        <v>131649</v>
      </c>
      <c r="H111" s="15">
        <v>1</v>
      </c>
    </row>
    <row r="112" spans="1:8">
      <c r="A112" s="2" t="s">
        <v>926</v>
      </c>
      <c r="B112" s="66">
        <v>42890294978</v>
      </c>
      <c r="C112" s="66">
        <v>42890294978</v>
      </c>
      <c r="D112" s="8">
        <v>6053</v>
      </c>
      <c r="E112" s="15">
        <v>1.03</v>
      </c>
      <c r="F112" s="8">
        <v>82454</v>
      </c>
      <c r="G112" s="15">
        <v>82454</v>
      </c>
      <c r="H112" s="15">
        <v>1</v>
      </c>
    </row>
    <row r="113" spans="1:8">
      <c r="A113" s="2" t="s">
        <v>927</v>
      </c>
      <c r="B113" s="66">
        <v>4500343674</v>
      </c>
      <c r="C113" s="66">
        <v>4500343674</v>
      </c>
      <c r="D113" s="8">
        <v>663</v>
      </c>
      <c r="E113" s="15">
        <v>0.11</v>
      </c>
      <c r="F113" s="8">
        <v>15368</v>
      </c>
      <c r="G113" s="15">
        <v>15368</v>
      </c>
      <c r="H113" s="15">
        <v>1</v>
      </c>
    </row>
    <row r="114" spans="1:8">
      <c r="A114" s="2" t="s">
        <v>928</v>
      </c>
      <c r="B114" s="66">
        <v>9478224775</v>
      </c>
      <c r="C114" s="66">
        <v>9478224775</v>
      </c>
      <c r="D114" s="8">
        <v>2302</v>
      </c>
      <c r="E114" s="15">
        <v>0.39</v>
      </c>
      <c r="F114" s="8">
        <v>28124</v>
      </c>
      <c r="G114" s="15">
        <v>28124</v>
      </c>
      <c r="H114" s="15">
        <v>1</v>
      </c>
    </row>
    <row r="115" spans="1:8">
      <c r="A115" s="2" t="s">
        <v>929</v>
      </c>
      <c r="B115" s="66">
        <v>29014047860</v>
      </c>
      <c r="C115" s="66">
        <v>29014047860</v>
      </c>
      <c r="D115" s="8">
        <v>10772</v>
      </c>
      <c r="E115" s="15">
        <v>1.83</v>
      </c>
      <c r="F115" s="8">
        <v>121698</v>
      </c>
      <c r="G115" s="15">
        <v>121698</v>
      </c>
      <c r="H115" s="15">
        <v>1</v>
      </c>
    </row>
    <row r="116" spans="1:8">
      <c r="A116" s="2" t="s">
        <v>930</v>
      </c>
      <c r="B116" s="66">
        <v>56737591357</v>
      </c>
      <c r="C116" s="66">
        <v>56737591357</v>
      </c>
      <c r="D116" s="8">
        <v>13457</v>
      </c>
      <c r="E116" s="15">
        <v>2.29</v>
      </c>
      <c r="F116" s="8">
        <v>154270</v>
      </c>
      <c r="G116" s="15">
        <v>154270</v>
      </c>
      <c r="H116" s="15">
        <v>1</v>
      </c>
    </row>
    <row r="117" spans="1:8">
      <c r="A117" s="2" t="s">
        <v>931</v>
      </c>
      <c r="B117" s="66">
        <v>72459878775</v>
      </c>
      <c r="C117" s="66">
        <v>72459878775</v>
      </c>
      <c r="D117" s="8">
        <v>8132</v>
      </c>
      <c r="E117" s="15">
        <v>1.38</v>
      </c>
      <c r="F117" s="8">
        <v>145381</v>
      </c>
      <c r="G117" s="15">
        <v>145381</v>
      </c>
      <c r="H117" s="15">
        <v>1</v>
      </c>
    </row>
    <row r="118" spans="1:8">
      <c r="A118" s="2" t="s">
        <v>932</v>
      </c>
      <c r="B118" s="66">
        <v>87489055110</v>
      </c>
      <c r="C118" s="66">
        <v>87489055110</v>
      </c>
      <c r="D118" s="8">
        <v>7990</v>
      </c>
      <c r="E118" s="15">
        <v>1.36</v>
      </c>
      <c r="F118" s="8">
        <v>192314</v>
      </c>
      <c r="G118" s="15">
        <v>192314</v>
      </c>
      <c r="H118" s="15">
        <v>1</v>
      </c>
    </row>
    <row r="119" spans="1:8">
      <c r="A119" s="2" t="s">
        <v>933</v>
      </c>
      <c r="B119" s="66">
        <v>79338190217</v>
      </c>
      <c r="C119" s="66">
        <v>79338190217</v>
      </c>
      <c r="D119" s="8">
        <v>7772</v>
      </c>
      <c r="E119" s="15">
        <v>1.32</v>
      </c>
      <c r="F119" s="8">
        <v>163394</v>
      </c>
      <c r="G119" s="15">
        <v>163394</v>
      </c>
      <c r="H119" s="15">
        <v>1</v>
      </c>
    </row>
    <row r="120" spans="1:8">
      <c r="A120" s="2" t="s">
        <v>934</v>
      </c>
      <c r="B120" s="66">
        <v>7518619382</v>
      </c>
      <c r="C120" s="66">
        <v>7518619382</v>
      </c>
      <c r="D120" s="8">
        <v>3886</v>
      </c>
      <c r="E120" s="15">
        <v>0.66</v>
      </c>
      <c r="F120" s="8">
        <v>42522</v>
      </c>
      <c r="G120" s="15">
        <v>42522</v>
      </c>
      <c r="H120" s="15">
        <v>1</v>
      </c>
    </row>
    <row r="121" spans="1:8">
      <c r="A121" s="2" t="s">
        <v>935</v>
      </c>
      <c r="B121" s="66">
        <v>19110228445</v>
      </c>
      <c r="C121" s="66">
        <v>19110228445</v>
      </c>
      <c r="D121" s="8">
        <v>1613</v>
      </c>
      <c r="E121" s="15">
        <v>0.27</v>
      </c>
      <c r="F121" s="8">
        <v>48924</v>
      </c>
      <c r="G121" s="15">
        <v>48924</v>
      </c>
      <c r="H121" s="15">
        <v>1</v>
      </c>
    </row>
    <row r="122" spans="1:8">
      <c r="A122" s="2" t="s">
        <v>936</v>
      </c>
      <c r="B122" s="66">
        <v>61265498786</v>
      </c>
      <c r="C122" s="66">
        <v>61265498786</v>
      </c>
      <c r="D122" s="8">
        <v>10194</v>
      </c>
      <c r="E122" s="15">
        <v>1.73</v>
      </c>
      <c r="F122" s="8">
        <v>202912</v>
      </c>
      <c r="G122" s="15">
        <v>202912</v>
      </c>
      <c r="H122" s="15">
        <v>1</v>
      </c>
    </row>
    <row r="123" spans="1:8">
      <c r="A123" s="2" t="s">
        <v>937</v>
      </c>
      <c r="B123" s="66">
        <v>85800555065</v>
      </c>
      <c r="C123" s="66">
        <v>85800555065</v>
      </c>
      <c r="D123" s="8">
        <v>9906</v>
      </c>
      <c r="E123" s="15">
        <v>1.68</v>
      </c>
      <c r="F123" s="8">
        <v>221497</v>
      </c>
      <c r="G123" s="15">
        <v>221497</v>
      </c>
      <c r="H123" s="15">
        <v>1</v>
      </c>
    </row>
    <row r="124" spans="1:8">
      <c r="A124" s="2" t="s">
        <v>938</v>
      </c>
      <c r="B124" s="66">
        <v>82914204476</v>
      </c>
      <c r="C124" s="66">
        <v>82914204476</v>
      </c>
      <c r="D124" s="8">
        <v>9369</v>
      </c>
      <c r="E124" s="15">
        <v>1.59</v>
      </c>
      <c r="F124" s="8">
        <v>185751</v>
      </c>
      <c r="G124" s="15">
        <v>185751</v>
      </c>
      <c r="H124" s="15">
        <v>1</v>
      </c>
    </row>
    <row r="125" spans="1:8">
      <c r="A125" s="2" t="s">
        <v>939</v>
      </c>
      <c r="B125" s="66">
        <v>98095434734</v>
      </c>
      <c r="C125" s="66">
        <v>98095434734</v>
      </c>
      <c r="D125" s="8">
        <v>9348</v>
      </c>
      <c r="E125" s="15">
        <v>1.59</v>
      </c>
      <c r="F125" s="8">
        <v>227456</v>
      </c>
      <c r="G125" s="15">
        <v>227456</v>
      </c>
      <c r="H125" s="15">
        <v>1</v>
      </c>
    </row>
    <row r="126" spans="1:8">
      <c r="A126" s="2" t="s">
        <v>940</v>
      </c>
      <c r="B126" s="66">
        <v>77253804856</v>
      </c>
      <c r="C126" s="66">
        <v>77253804856</v>
      </c>
      <c r="D126" s="8">
        <v>9236</v>
      </c>
      <c r="E126" s="15">
        <v>1.57</v>
      </c>
      <c r="F126" s="8">
        <v>196936</v>
      </c>
      <c r="G126" s="15">
        <v>196936</v>
      </c>
      <c r="H126" s="15">
        <v>1</v>
      </c>
    </row>
    <row r="127" spans="1:8">
      <c r="A127" s="2" t="s">
        <v>941</v>
      </c>
      <c r="B127" s="66">
        <v>15730851651</v>
      </c>
      <c r="C127" s="66">
        <v>15730851651</v>
      </c>
      <c r="D127" s="8">
        <v>2277</v>
      </c>
      <c r="E127" s="15">
        <v>0.39</v>
      </c>
      <c r="F127" s="8">
        <v>30192</v>
      </c>
      <c r="G127" s="15">
        <v>30192</v>
      </c>
      <c r="H127" s="15">
        <v>1</v>
      </c>
    </row>
    <row r="128" spans="1:8">
      <c r="A128" s="2" t="s">
        <v>942</v>
      </c>
      <c r="B128" s="66">
        <v>9916885798</v>
      </c>
      <c r="C128" s="66">
        <v>9916885798</v>
      </c>
      <c r="D128" s="8">
        <v>1460</v>
      </c>
      <c r="E128" s="15">
        <v>0.25</v>
      </c>
      <c r="F128" s="8">
        <v>30457</v>
      </c>
      <c r="G128" s="15">
        <v>30457</v>
      </c>
      <c r="H128" s="15">
        <v>1</v>
      </c>
    </row>
    <row r="129" spans="1:8">
      <c r="A129" s="2" t="s">
        <v>943</v>
      </c>
      <c r="B129" s="66">
        <v>60101550046</v>
      </c>
      <c r="C129" s="66">
        <v>60101550046</v>
      </c>
      <c r="D129" s="8">
        <v>13680</v>
      </c>
      <c r="E129" s="15">
        <v>2.3199999999999998</v>
      </c>
      <c r="F129" s="8">
        <v>175455</v>
      </c>
      <c r="G129" s="15">
        <v>175455</v>
      </c>
      <c r="H129" s="15">
        <v>1</v>
      </c>
    </row>
    <row r="130" spans="1:8">
      <c r="A130" s="2" t="s">
        <v>944</v>
      </c>
      <c r="B130" s="66">
        <v>33585041216</v>
      </c>
      <c r="C130" s="66">
        <v>33585041216</v>
      </c>
      <c r="D130" s="8">
        <v>6305</v>
      </c>
      <c r="E130" s="15">
        <v>1.07</v>
      </c>
      <c r="F130" s="8">
        <v>108123</v>
      </c>
      <c r="G130" s="15">
        <v>108123</v>
      </c>
      <c r="H130" s="15">
        <v>1</v>
      </c>
    </row>
    <row r="131" spans="1:8">
      <c r="A131" s="2" t="s">
        <v>945</v>
      </c>
      <c r="B131" s="66">
        <v>8879022229</v>
      </c>
      <c r="C131" s="66">
        <v>8879022229</v>
      </c>
      <c r="D131" s="8">
        <v>628</v>
      </c>
      <c r="E131" s="15">
        <v>0.11</v>
      </c>
      <c r="F131" s="8">
        <v>19405</v>
      </c>
      <c r="G131" s="15">
        <v>19405</v>
      </c>
      <c r="H131" s="15">
        <v>1</v>
      </c>
    </row>
    <row r="132" spans="1:8">
      <c r="A132" s="2" t="s">
        <v>946</v>
      </c>
      <c r="B132" s="66">
        <v>29152600258</v>
      </c>
      <c r="C132" s="66">
        <v>29152600258</v>
      </c>
      <c r="D132" s="8">
        <v>3034</v>
      </c>
      <c r="E132" s="15">
        <v>0.52</v>
      </c>
      <c r="F132" s="8">
        <v>76174</v>
      </c>
      <c r="G132" s="15">
        <v>76174</v>
      </c>
      <c r="H132" s="15">
        <v>1</v>
      </c>
    </row>
    <row r="133" spans="1:8">
      <c r="A133" s="2" t="s">
        <v>947</v>
      </c>
      <c r="B133" s="66">
        <v>23810753733</v>
      </c>
      <c r="C133" s="66">
        <v>23810753733</v>
      </c>
      <c r="D133" s="8">
        <v>4172</v>
      </c>
      <c r="E133" s="15">
        <v>0.71</v>
      </c>
      <c r="F133" s="8">
        <v>73226</v>
      </c>
      <c r="G133" s="15">
        <v>73226</v>
      </c>
      <c r="H133" s="15">
        <v>1</v>
      </c>
    </row>
    <row r="134" spans="1:8">
      <c r="A134" s="2" t="s">
        <v>948</v>
      </c>
      <c r="B134" s="66">
        <v>2914264504</v>
      </c>
      <c r="C134" s="66">
        <v>2914264504</v>
      </c>
      <c r="D134" s="8">
        <v>210</v>
      </c>
      <c r="E134" s="15">
        <v>0.04</v>
      </c>
      <c r="F134" s="8">
        <v>9848</v>
      </c>
      <c r="G134" s="15">
        <v>9848</v>
      </c>
      <c r="H134" s="15">
        <v>1</v>
      </c>
    </row>
    <row r="135" spans="1:8">
      <c r="A135" s="2" t="s">
        <v>949</v>
      </c>
      <c r="B135" s="66">
        <v>6918513855</v>
      </c>
      <c r="C135" s="66">
        <v>6918513855</v>
      </c>
      <c r="D135" s="8">
        <v>479</v>
      </c>
      <c r="E135" s="15">
        <v>0.08</v>
      </c>
      <c r="F135" s="8">
        <v>14725</v>
      </c>
      <c r="G135" s="15">
        <v>14725</v>
      </c>
      <c r="H135" s="15">
        <v>1</v>
      </c>
    </row>
    <row r="136" spans="1:8">
      <c r="A136" s="2" t="s">
        <v>950</v>
      </c>
      <c r="B136" s="66">
        <v>22928045254</v>
      </c>
      <c r="C136" s="66">
        <v>22928045254</v>
      </c>
      <c r="D136" s="8">
        <v>3851</v>
      </c>
      <c r="E136" s="15">
        <v>0.65</v>
      </c>
      <c r="F136" s="8">
        <v>87216</v>
      </c>
      <c r="G136" s="15">
        <v>87216</v>
      </c>
      <c r="H136" s="15">
        <v>1</v>
      </c>
    </row>
    <row r="137" spans="1:8">
      <c r="A137" s="2" t="s">
        <v>951</v>
      </c>
      <c r="B137" s="66">
        <v>17918749240</v>
      </c>
      <c r="C137" s="66">
        <v>17918749240</v>
      </c>
      <c r="D137" s="8">
        <v>4011</v>
      </c>
      <c r="E137" s="15">
        <v>0.68</v>
      </c>
      <c r="F137" s="8">
        <v>61113</v>
      </c>
      <c r="G137" s="15">
        <v>61113</v>
      </c>
      <c r="H137" s="15">
        <v>1</v>
      </c>
    </row>
    <row r="138" spans="1:8">
      <c r="A138" s="2" t="s">
        <v>952</v>
      </c>
      <c r="B138" s="91">
        <v>995817162</v>
      </c>
      <c r="C138" s="91">
        <v>995817162</v>
      </c>
      <c r="D138" s="8">
        <v>57</v>
      </c>
      <c r="E138" s="15">
        <v>0.01</v>
      </c>
      <c r="F138" s="8">
        <v>1714</v>
      </c>
      <c r="G138" s="15">
        <v>1714</v>
      </c>
      <c r="H138" s="15">
        <v>1</v>
      </c>
    </row>
    <row r="139" spans="1:8">
      <c r="A139" s="2" t="s">
        <v>953</v>
      </c>
      <c r="B139" s="66">
        <v>13012576921</v>
      </c>
      <c r="C139" s="66">
        <v>13012576921</v>
      </c>
      <c r="D139" s="8">
        <v>2868</v>
      </c>
      <c r="E139" s="15">
        <v>0.49</v>
      </c>
      <c r="F139" s="8">
        <v>47039</v>
      </c>
      <c r="G139" s="15">
        <v>47039</v>
      </c>
      <c r="H139" s="15">
        <v>1</v>
      </c>
    </row>
    <row r="140" spans="1:8">
      <c r="A140" s="2" t="s">
        <v>954</v>
      </c>
      <c r="B140" s="66">
        <v>32382160840</v>
      </c>
      <c r="C140" s="66">
        <v>32382160840</v>
      </c>
      <c r="D140" s="8">
        <v>5950</v>
      </c>
      <c r="E140" s="15">
        <v>1.01</v>
      </c>
      <c r="F140" s="8">
        <v>93246</v>
      </c>
      <c r="G140" s="15">
        <v>93246</v>
      </c>
      <c r="H140" s="15">
        <v>1</v>
      </c>
    </row>
    <row r="141" spans="1:8">
      <c r="A141" s="2" t="s">
        <v>955</v>
      </c>
      <c r="B141" s="66">
        <v>12097627674</v>
      </c>
      <c r="C141" s="66">
        <v>12097627674</v>
      </c>
      <c r="D141" s="8">
        <v>202</v>
      </c>
      <c r="E141" s="15">
        <v>0.03</v>
      </c>
      <c r="F141" s="8">
        <v>12724</v>
      </c>
      <c r="G141" s="15">
        <v>12724</v>
      </c>
      <c r="H141" s="15">
        <v>1</v>
      </c>
    </row>
    <row r="142" spans="1:8">
      <c r="A142" s="2" t="s">
        <v>956</v>
      </c>
      <c r="B142" s="66">
        <v>6750220760</v>
      </c>
      <c r="C142" s="66">
        <v>6750220760</v>
      </c>
      <c r="D142" s="8">
        <v>1136</v>
      </c>
      <c r="E142" s="15">
        <v>0.19</v>
      </c>
      <c r="F142" s="8">
        <v>16524</v>
      </c>
      <c r="G142" s="15">
        <v>16524</v>
      </c>
      <c r="H142" s="15">
        <v>1</v>
      </c>
    </row>
    <row r="143" spans="1:8">
      <c r="A143" s="2" t="s">
        <v>957</v>
      </c>
      <c r="B143" s="66">
        <v>40246735275</v>
      </c>
      <c r="C143" s="66">
        <v>40246735275</v>
      </c>
      <c r="D143" s="8">
        <v>5930</v>
      </c>
      <c r="E143" s="15">
        <v>1.01</v>
      </c>
      <c r="F143" s="8">
        <v>120861</v>
      </c>
      <c r="G143" s="15">
        <v>120861</v>
      </c>
      <c r="H143" s="15">
        <v>1</v>
      </c>
    </row>
    <row r="144" spans="1:8">
      <c r="A144" s="2" t="s">
        <v>958</v>
      </c>
      <c r="B144" s="66">
        <v>38742150776</v>
      </c>
      <c r="C144" s="66">
        <v>38742150776</v>
      </c>
      <c r="D144" s="8">
        <v>7972</v>
      </c>
      <c r="E144" s="15">
        <v>1.35</v>
      </c>
      <c r="F144" s="8">
        <v>136857</v>
      </c>
      <c r="G144" s="15">
        <v>136857</v>
      </c>
      <c r="H144" s="15">
        <v>1</v>
      </c>
    </row>
    <row r="145" spans="1:8">
      <c r="A145" s="2" t="s">
        <v>959</v>
      </c>
      <c r="B145" s="66">
        <v>43822692061</v>
      </c>
      <c r="C145" s="66">
        <v>43822692061</v>
      </c>
      <c r="D145" s="8">
        <v>7573</v>
      </c>
      <c r="E145" s="15">
        <v>1.29</v>
      </c>
      <c r="F145" s="8">
        <v>107345</v>
      </c>
      <c r="G145" s="15">
        <v>107345</v>
      </c>
      <c r="H145" s="15">
        <v>1</v>
      </c>
    </row>
    <row r="146" spans="1:8">
      <c r="A146" s="2" t="s">
        <v>960</v>
      </c>
      <c r="B146" s="66">
        <v>28688356317</v>
      </c>
      <c r="C146" s="66">
        <v>28688356317</v>
      </c>
      <c r="D146" s="8">
        <v>4359</v>
      </c>
      <c r="E146" s="15">
        <v>0.74</v>
      </c>
      <c r="F146" s="8">
        <v>82782</v>
      </c>
      <c r="G146" s="15">
        <v>82782</v>
      </c>
      <c r="H146" s="15">
        <v>1</v>
      </c>
    </row>
    <row r="147" spans="1:8">
      <c r="A147" s="2" t="s">
        <v>961</v>
      </c>
      <c r="B147" s="66">
        <v>49080536439</v>
      </c>
      <c r="C147" s="66">
        <v>49080536439</v>
      </c>
      <c r="D147" s="8">
        <v>4964</v>
      </c>
      <c r="E147" s="15">
        <v>0.84</v>
      </c>
      <c r="F147" s="8">
        <v>136807</v>
      </c>
      <c r="G147" s="15">
        <v>136807</v>
      </c>
      <c r="H147" s="15">
        <v>1</v>
      </c>
    </row>
    <row r="148" spans="1:8">
      <c r="A148" s="2" t="s">
        <v>962</v>
      </c>
      <c r="B148" s="66">
        <v>24115183952</v>
      </c>
      <c r="C148" s="66">
        <v>24115183952</v>
      </c>
      <c r="D148" s="8">
        <v>2271</v>
      </c>
      <c r="E148" s="15">
        <v>0.39</v>
      </c>
      <c r="F148" s="8">
        <v>82437</v>
      </c>
      <c r="G148" s="15">
        <v>82437</v>
      </c>
      <c r="H148" s="15">
        <v>1</v>
      </c>
    </row>
    <row r="149" spans="1:8">
      <c r="A149" s="2" t="s">
        <v>963</v>
      </c>
      <c r="B149" s="66">
        <v>7033781332</v>
      </c>
      <c r="C149" s="66">
        <v>7033781332</v>
      </c>
      <c r="D149" s="8">
        <v>599</v>
      </c>
      <c r="E149" s="15">
        <v>0.1</v>
      </c>
      <c r="F149" s="8">
        <v>47128</v>
      </c>
      <c r="G149" s="15">
        <v>47128</v>
      </c>
      <c r="H149" s="15">
        <v>1</v>
      </c>
    </row>
    <row r="150" spans="1:8">
      <c r="A150" s="2" t="s">
        <v>964</v>
      </c>
      <c r="B150" s="66">
        <v>30351702728</v>
      </c>
      <c r="C150" s="66">
        <v>30351702728</v>
      </c>
      <c r="D150" s="8">
        <v>4034</v>
      </c>
      <c r="E150" s="15">
        <v>0.69</v>
      </c>
      <c r="F150" s="8">
        <v>100911</v>
      </c>
      <c r="G150" s="15">
        <v>100911</v>
      </c>
      <c r="H150" s="15">
        <v>1</v>
      </c>
    </row>
    <row r="151" spans="1:8">
      <c r="A151" s="2" t="s">
        <v>965</v>
      </c>
      <c r="B151" s="66">
        <v>29459750364</v>
      </c>
      <c r="C151" s="66">
        <v>29459750364</v>
      </c>
      <c r="D151" s="8">
        <v>3368</v>
      </c>
      <c r="E151" s="15">
        <v>0.56999999999999995</v>
      </c>
      <c r="F151" s="8">
        <v>79364</v>
      </c>
      <c r="G151" s="15">
        <v>79364</v>
      </c>
      <c r="H151" s="15">
        <v>1</v>
      </c>
    </row>
    <row r="152" spans="1:8">
      <c r="A152" s="2" t="s">
        <v>966</v>
      </c>
      <c r="B152" s="66">
        <v>40736306443</v>
      </c>
      <c r="C152" s="66">
        <v>40736306443</v>
      </c>
      <c r="D152" s="8">
        <v>4686</v>
      </c>
      <c r="E152" s="15">
        <v>0.8</v>
      </c>
      <c r="F152" s="8">
        <v>109069</v>
      </c>
      <c r="G152" s="15">
        <v>109069</v>
      </c>
      <c r="H152" s="15">
        <v>1</v>
      </c>
    </row>
    <row r="153" spans="1:8">
      <c r="A153" s="2" t="s">
        <v>967</v>
      </c>
      <c r="B153" s="66">
        <v>33276485699</v>
      </c>
      <c r="C153" s="66">
        <v>33276485699</v>
      </c>
      <c r="D153" s="8">
        <v>6535</v>
      </c>
      <c r="E153" s="15">
        <v>1.1100000000000001</v>
      </c>
      <c r="F153" s="8">
        <v>101057</v>
      </c>
      <c r="G153" s="15">
        <v>101057</v>
      </c>
      <c r="H153" s="15">
        <v>1</v>
      </c>
    </row>
    <row r="154" spans="1:8">
      <c r="A154" s="2" t="s">
        <v>968</v>
      </c>
      <c r="B154" s="66">
        <v>48443572579</v>
      </c>
      <c r="C154" s="66">
        <v>48443572579</v>
      </c>
      <c r="D154" s="8">
        <v>9220</v>
      </c>
      <c r="E154" s="15">
        <v>1.57</v>
      </c>
      <c r="F154" s="8">
        <v>132047</v>
      </c>
      <c r="G154" s="15">
        <v>132047</v>
      </c>
      <c r="H154" s="15">
        <v>1</v>
      </c>
    </row>
    <row r="155" spans="1:8">
      <c r="A155" s="2" t="s">
        <v>969</v>
      </c>
      <c r="B155" s="66">
        <v>24013533415</v>
      </c>
      <c r="C155" s="66">
        <v>24013533415</v>
      </c>
      <c r="D155" s="8">
        <v>181</v>
      </c>
      <c r="E155" s="15">
        <v>0.03</v>
      </c>
      <c r="F155" s="8">
        <v>22683</v>
      </c>
      <c r="G155" s="15">
        <v>22683</v>
      </c>
      <c r="H155" s="15">
        <v>1</v>
      </c>
    </row>
    <row r="156" spans="1:8">
      <c r="A156" s="2" t="s">
        <v>970</v>
      </c>
      <c r="B156" s="91">
        <v>831332363</v>
      </c>
      <c r="C156" s="91">
        <v>831332363</v>
      </c>
      <c r="D156" s="8">
        <v>129</v>
      </c>
      <c r="E156" s="15">
        <v>0.02</v>
      </c>
      <c r="F156" s="8">
        <v>1648</v>
      </c>
      <c r="G156" s="15">
        <v>1648</v>
      </c>
      <c r="H156" s="15">
        <v>1</v>
      </c>
    </row>
    <row r="157" spans="1:8">
      <c r="A157" s="2" t="s">
        <v>971</v>
      </c>
      <c r="B157" s="66">
        <v>21283408968</v>
      </c>
      <c r="C157" s="66">
        <v>21283408968</v>
      </c>
      <c r="D157" s="8">
        <v>2123</v>
      </c>
      <c r="E157" s="15">
        <v>0.36</v>
      </c>
      <c r="F157" s="8">
        <v>48144</v>
      </c>
      <c r="G157" s="15">
        <v>48144</v>
      </c>
      <c r="H157" s="15">
        <v>1</v>
      </c>
    </row>
    <row r="158" spans="1:8">
      <c r="A158" s="2" t="s">
        <v>972</v>
      </c>
      <c r="B158" s="66">
        <v>17581367926</v>
      </c>
      <c r="C158" s="66">
        <v>17581367926</v>
      </c>
      <c r="D158" s="8">
        <v>2492</v>
      </c>
      <c r="E158" s="15">
        <v>0.42</v>
      </c>
      <c r="F158" s="8">
        <v>47774</v>
      </c>
      <c r="G158" s="15">
        <v>47774</v>
      </c>
      <c r="H158" s="15">
        <v>1</v>
      </c>
    </row>
    <row r="159" spans="1:8">
      <c r="A159" s="2" t="s">
        <v>973</v>
      </c>
      <c r="B159" s="66">
        <v>18743219894</v>
      </c>
      <c r="C159" s="66">
        <v>18743219894</v>
      </c>
      <c r="D159" s="8">
        <v>3216</v>
      </c>
      <c r="E159" s="15">
        <v>0.55000000000000004</v>
      </c>
      <c r="F159" s="8">
        <v>69462</v>
      </c>
      <c r="G159" s="15">
        <v>69462</v>
      </c>
      <c r="H159" s="15">
        <v>1</v>
      </c>
    </row>
    <row r="160" spans="1:8">
      <c r="A160" s="2" t="s">
        <v>974</v>
      </c>
      <c r="B160" s="66">
        <v>20985342114</v>
      </c>
      <c r="C160" s="66">
        <v>20985342114</v>
      </c>
      <c r="D160" s="8">
        <v>2508</v>
      </c>
      <c r="E160" s="15">
        <v>0.43</v>
      </c>
      <c r="F160" s="8">
        <v>44536</v>
      </c>
      <c r="G160" s="15">
        <v>44536</v>
      </c>
      <c r="H160" s="15">
        <v>1</v>
      </c>
    </row>
    <row r="161" spans="1:8">
      <c r="A161" s="2" t="s">
        <v>975</v>
      </c>
      <c r="B161" s="66">
        <v>17294235257</v>
      </c>
      <c r="C161" s="66">
        <v>17294235257</v>
      </c>
      <c r="D161" s="8">
        <v>1999</v>
      </c>
      <c r="E161" s="15">
        <v>0.34</v>
      </c>
      <c r="F161" s="8">
        <v>38222</v>
      </c>
      <c r="G161" s="15">
        <v>38222</v>
      </c>
      <c r="H161" s="15">
        <v>1</v>
      </c>
    </row>
    <row r="162" spans="1:8">
      <c r="A162" s="2" t="s">
        <v>976</v>
      </c>
      <c r="B162" s="91">
        <v>731186461</v>
      </c>
      <c r="C162" s="91">
        <v>731186461</v>
      </c>
      <c r="D162" s="8">
        <v>57</v>
      </c>
      <c r="E162" s="15">
        <v>0.01</v>
      </c>
      <c r="F162" s="8">
        <v>1436</v>
      </c>
      <c r="G162" s="15">
        <v>1436</v>
      </c>
      <c r="H162" s="15">
        <v>1</v>
      </c>
    </row>
    <row r="163" spans="1:8">
      <c r="A163" s="2" t="s">
        <v>977</v>
      </c>
      <c r="B163" s="91">
        <v>356817300</v>
      </c>
      <c r="C163" s="91">
        <v>356817300</v>
      </c>
      <c r="D163" s="8">
        <v>27</v>
      </c>
      <c r="E163" s="15">
        <v>0</v>
      </c>
      <c r="F163" s="8">
        <v>790</v>
      </c>
      <c r="G163" s="15">
        <v>790</v>
      </c>
      <c r="H163" s="15">
        <v>1</v>
      </c>
    </row>
    <row r="164" spans="1:8">
      <c r="A164" s="2" t="s">
        <v>978</v>
      </c>
      <c r="B164" s="66">
        <v>1077415784</v>
      </c>
      <c r="C164" s="66">
        <v>1077415784</v>
      </c>
      <c r="D164" s="8">
        <v>162</v>
      </c>
      <c r="E164" s="15">
        <v>0.03</v>
      </c>
      <c r="F164" s="8">
        <v>2583</v>
      </c>
      <c r="G164" s="15">
        <v>2583</v>
      </c>
      <c r="H164" s="15">
        <v>1</v>
      </c>
    </row>
    <row r="165" spans="1:8">
      <c r="A165" s="2" t="s">
        <v>979</v>
      </c>
      <c r="B165" s="91">
        <v>873503546</v>
      </c>
      <c r="C165" s="91">
        <v>873503546</v>
      </c>
      <c r="D165" s="8">
        <v>144</v>
      </c>
      <c r="E165" s="15">
        <v>0.02</v>
      </c>
      <c r="F165" s="8">
        <v>2491</v>
      </c>
      <c r="G165" s="15">
        <v>2491</v>
      </c>
      <c r="H165" s="15">
        <v>1</v>
      </c>
    </row>
    <row r="166" spans="1:8">
      <c r="A166" s="2" t="s">
        <v>980</v>
      </c>
      <c r="B166" s="66">
        <v>7924981301</v>
      </c>
      <c r="C166" s="66">
        <v>7924981301</v>
      </c>
      <c r="D166" s="8">
        <v>963</v>
      </c>
      <c r="E166" s="15">
        <v>0.16</v>
      </c>
      <c r="F166" s="8">
        <v>17772</v>
      </c>
      <c r="G166" s="15">
        <v>17772</v>
      </c>
      <c r="H166" s="15">
        <v>1</v>
      </c>
    </row>
    <row r="167" spans="1:8">
      <c r="A167" s="2" t="s">
        <v>981</v>
      </c>
      <c r="B167" s="66">
        <v>18962163322</v>
      </c>
      <c r="C167" s="66">
        <v>18962163322</v>
      </c>
      <c r="D167" s="8">
        <v>1768</v>
      </c>
      <c r="E167" s="15">
        <v>0.3</v>
      </c>
      <c r="F167" s="8">
        <v>40879</v>
      </c>
      <c r="G167" s="15">
        <v>40879</v>
      </c>
      <c r="H167" s="15">
        <v>1</v>
      </c>
    </row>
    <row r="168" spans="1:8">
      <c r="A168" s="2" t="s">
        <v>982</v>
      </c>
      <c r="B168" s="66">
        <v>22845439036</v>
      </c>
      <c r="C168" s="66">
        <v>22845439036</v>
      </c>
      <c r="D168" s="8">
        <v>1856</v>
      </c>
      <c r="E168" s="15">
        <v>0.32</v>
      </c>
      <c r="F168" s="8">
        <v>49486</v>
      </c>
      <c r="G168" s="15">
        <v>49486</v>
      </c>
      <c r="H168" s="15">
        <v>1</v>
      </c>
    </row>
    <row r="169" spans="1:8">
      <c r="A169" s="2" t="s">
        <v>983</v>
      </c>
      <c r="B169" s="66">
        <v>1740665190</v>
      </c>
      <c r="C169" s="66">
        <v>1740665190</v>
      </c>
      <c r="D169" s="8">
        <v>89</v>
      </c>
      <c r="E169" s="15">
        <v>0.02</v>
      </c>
      <c r="F169" s="8">
        <v>1909</v>
      </c>
      <c r="G169" s="15">
        <v>1909</v>
      </c>
      <c r="H169" s="15">
        <v>1</v>
      </c>
    </row>
    <row r="170" spans="1:8">
      <c r="A170" s="2" t="s">
        <v>984</v>
      </c>
      <c r="B170" s="66">
        <v>1161028721</v>
      </c>
      <c r="C170" s="66">
        <v>1161028721</v>
      </c>
      <c r="D170" s="8">
        <v>63</v>
      </c>
      <c r="E170" s="15">
        <v>0.01</v>
      </c>
      <c r="F170" s="8">
        <v>1580</v>
      </c>
      <c r="G170" s="15">
        <v>1580</v>
      </c>
      <c r="H170" s="15">
        <v>1</v>
      </c>
    </row>
    <row r="171" spans="1:8">
      <c r="A171" s="2" t="s">
        <v>985</v>
      </c>
      <c r="B171" s="66">
        <v>15804395475</v>
      </c>
      <c r="C171" s="66">
        <v>15804395475</v>
      </c>
      <c r="D171" s="8">
        <v>1540</v>
      </c>
      <c r="E171" s="15">
        <v>0.26</v>
      </c>
      <c r="F171" s="8">
        <v>28584</v>
      </c>
      <c r="G171" s="15">
        <v>28584</v>
      </c>
      <c r="H171" s="15">
        <v>1</v>
      </c>
    </row>
    <row r="172" spans="1:8">
      <c r="A172" s="2" t="s">
        <v>986</v>
      </c>
      <c r="B172" s="66">
        <v>16267228209</v>
      </c>
      <c r="C172" s="66">
        <v>16267228209</v>
      </c>
      <c r="D172" s="8">
        <v>3622</v>
      </c>
      <c r="E172" s="15">
        <v>0.62</v>
      </c>
      <c r="F172" s="8">
        <v>38844</v>
      </c>
      <c r="G172" s="15">
        <v>38844</v>
      </c>
      <c r="H172" s="15">
        <v>1</v>
      </c>
    </row>
    <row r="173" spans="1:8">
      <c r="A173" s="2" t="s">
        <v>987</v>
      </c>
      <c r="B173" s="66">
        <v>16653083426</v>
      </c>
      <c r="C173" s="66">
        <v>16653083426</v>
      </c>
      <c r="D173" s="8">
        <v>1735</v>
      </c>
      <c r="E173" s="15">
        <v>0.28999999999999998</v>
      </c>
      <c r="F173" s="8">
        <v>31627</v>
      </c>
      <c r="G173" s="15">
        <v>31627</v>
      </c>
      <c r="H173" s="15">
        <v>1</v>
      </c>
    </row>
    <row r="174" spans="1:8">
      <c r="A174" s="2" t="s">
        <v>988</v>
      </c>
      <c r="B174" s="66">
        <v>20489665717</v>
      </c>
      <c r="C174" s="66">
        <v>20489665717</v>
      </c>
      <c r="D174" s="8">
        <v>1585</v>
      </c>
      <c r="E174" s="15">
        <v>0.27</v>
      </c>
      <c r="F174" s="8">
        <v>30534</v>
      </c>
      <c r="G174" s="15">
        <v>30534</v>
      </c>
      <c r="H174" s="15">
        <v>1</v>
      </c>
    </row>
    <row r="175" spans="1:8">
      <c r="A175" s="2" t="s">
        <v>989</v>
      </c>
      <c r="B175" s="66">
        <v>14752845595</v>
      </c>
      <c r="C175" s="66">
        <v>14752845595</v>
      </c>
      <c r="D175" s="8">
        <v>1593</v>
      </c>
      <c r="E175" s="15">
        <v>0.27</v>
      </c>
      <c r="F175" s="8">
        <v>27338</v>
      </c>
      <c r="G175" s="15">
        <v>27338</v>
      </c>
      <c r="H175" s="15">
        <v>1</v>
      </c>
    </row>
    <row r="176" spans="1:8">
      <c r="A176" s="2" t="s">
        <v>990</v>
      </c>
      <c r="B176" s="91">
        <v>616065952</v>
      </c>
      <c r="C176" s="91">
        <v>616065952</v>
      </c>
      <c r="D176" s="8">
        <v>151</v>
      </c>
      <c r="E176" s="15">
        <v>0.03</v>
      </c>
      <c r="F176" s="8">
        <v>2629</v>
      </c>
      <c r="G176" s="15">
        <v>2629</v>
      </c>
      <c r="H176" s="15">
        <v>1</v>
      </c>
    </row>
    <row r="177" spans="1:8">
      <c r="A177" s="2" t="s">
        <v>991</v>
      </c>
      <c r="B177" s="66">
        <v>1380309852</v>
      </c>
      <c r="C177" s="66">
        <v>1380309852</v>
      </c>
      <c r="D177" s="8">
        <v>86</v>
      </c>
      <c r="E177" s="15">
        <v>0.01</v>
      </c>
      <c r="F177" s="8">
        <v>1825</v>
      </c>
      <c r="G177" s="15">
        <v>1825</v>
      </c>
      <c r="H177" s="15">
        <v>1</v>
      </c>
    </row>
    <row r="178" spans="1:8">
      <c r="A178" s="2" t="s">
        <v>992</v>
      </c>
      <c r="B178" s="66">
        <v>17210219211</v>
      </c>
      <c r="C178" s="66">
        <v>17210219211</v>
      </c>
      <c r="D178" s="8">
        <v>1162</v>
      </c>
      <c r="E178" s="15">
        <v>0.2</v>
      </c>
      <c r="F178" s="8">
        <v>29036</v>
      </c>
      <c r="G178" s="15">
        <v>29036</v>
      </c>
      <c r="H178" s="15">
        <v>1</v>
      </c>
    </row>
    <row r="179" spans="1:8">
      <c r="A179" s="2" t="s">
        <v>993</v>
      </c>
      <c r="B179" s="66">
        <v>16451010321</v>
      </c>
      <c r="C179" s="66">
        <v>16451010321</v>
      </c>
      <c r="D179" s="8">
        <v>1330</v>
      </c>
      <c r="E179" s="15">
        <v>0.23</v>
      </c>
      <c r="F179" s="8">
        <v>31616</v>
      </c>
      <c r="G179" s="15">
        <v>31616</v>
      </c>
      <c r="H179" s="15">
        <v>1</v>
      </c>
    </row>
    <row r="180" spans="1:8">
      <c r="A180" s="2" t="s">
        <v>994</v>
      </c>
      <c r="B180" s="66">
        <v>16860011017</v>
      </c>
      <c r="C180" s="66">
        <v>16860011017</v>
      </c>
      <c r="D180" s="8">
        <v>1554</v>
      </c>
      <c r="E180" s="15">
        <v>0.26</v>
      </c>
      <c r="F180" s="8">
        <v>28012</v>
      </c>
      <c r="G180" s="15">
        <v>28012</v>
      </c>
      <c r="H180" s="15">
        <v>1</v>
      </c>
    </row>
    <row r="181" spans="1:8">
      <c r="A181" s="2" t="s">
        <v>995</v>
      </c>
      <c r="B181" s="66">
        <v>22150622276</v>
      </c>
      <c r="C181" s="66">
        <v>22150622276</v>
      </c>
      <c r="D181" s="8">
        <v>1661</v>
      </c>
      <c r="E181" s="15">
        <v>0.28000000000000003</v>
      </c>
      <c r="F181" s="8">
        <v>39056</v>
      </c>
      <c r="G181" s="15">
        <v>39056</v>
      </c>
      <c r="H181" s="15">
        <v>1</v>
      </c>
    </row>
    <row r="182" spans="1:8">
      <c r="A182" s="2" t="s">
        <v>996</v>
      </c>
      <c r="B182" s="66">
        <v>20950713324</v>
      </c>
      <c r="C182" s="66">
        <v>20950713324</v>
      </c>
      <c r="D182" s="8">
        <v>1882</v>
      </c>
      <c r="E182" s="15">
        <v>0.32</v>
      </c>
      <c r="F182" s="8">
        <v>30112</v>
      </c>
      <c r="G182" s="15">
        <v>30112</v>
      </c>
      <c r="H182" s="15">
        <v>1</v>
      </c>
    </row>
    <row r="183" spans="1:8">
      <c r="A183" s="2" t="s">
        <v>997</v>
      </c>
      <c r="B183" s="91">
        <v>775241155</v>
      </c>
      <c r="C183" s="91">
        <v>775241155</v>
      </c>
      <c r="D183" s="8">
        <v>117</v>
      </c>
      <c r="E183" s="15">
        <v>0.02</v>
      </c>
      <c r="F183" s="8">
        <v>1378</v>
      </c>
      <c r="G183" s="15">
        <v>1378</v>
      </c>
      <c r="H183" s="15">
        <v>1</v>
      </c>
    </row>
    <row r="184" spans="1:8">
      <c r="A184" s="2" t="s">
        <v>998</v>
      </c>
      <c r="B184" s="91">
        <v>667547487</v>
      </c>
      <c r="C184" s="91">
        <v>667547487</v>
      </c>
      <c r="D184" s="8">
        <v>131</v>
      </c>
      <c r="E184" s="15">
        <v>0.02</v>
      </c>
      <c r="F184" s="8">
        <v>1756</v>
      </c>
      <c r="G184" s="15">
        <v>1756</v>
      </c>
      <c r="H184" s="15">
        <v>1</v>
      </c>
    </row>
    <row r="185" spans="1:8">
      <c r="A185" s="2" t="s">
        <v>999</v>
      </c>
      <c r="B185" s="66">
        <v>9562499094</v>
      </c>
      <c r="C185" s="66">
        <v>9562499094</v>
      </c>
      <c r="D185" s="8">
        <v>1329</v>
      </c>
      <c r="E185" s="15">
        <v>0.23</v>
      </c>
      <c r="F185" s="8">
        <v>23854</v>
      </c>
      <c r="G185" s="15">
        <v>23854</v>
      </c>
      <c r="H185" s="15">
        <v>1</v>
      </c>
    </row>
    <row r="186" spans="1:8">
      <c r="A186" s="2" t="s">
        <v>1000</v>
      </c>
      <c r="B186" s="66">
        <v>12976724561</v>
      </c>
      <c r="C186" s="66">
        <v>12976724561</v>
      </c>
      <c r="D186" s="8">
        <v>1318</v>
      </c>
      <c r="E186" s="15">
        <v>0.22</v>
      </c>
      <c r="F186" s="8">
        <v>25421</v>
      </c>
      <c r="G186" s="15">
        <v>25421</v>
      </c>
      <c r="H186" s="15">
        <v>1</v>
      </c>
    </row>
    <row r="187" spans="1:8">
      <c r="A187" s="2" t="s">
        <v>1001</v>
      </c>
      <c r="B187" s="66">
        <v>15408554416</v>
      </c>
      <c r="C187" s="66">
        <v>15408554416</v>
      </c>
      <c r="D187" s="8">
        <v>1535</v>
      </c>
      <c r="E187" s="15">
        <v>0.26</v>
      </c>
      <c r="F187" s="8">
        <v>25913</v>
      </c>
      <c r="G187" s="15">
        <v>25913</v>
      </c>
      <c r="H187" s="15">
        <v>1</v>
      </c>
    </row>
    <row r="188" spans="1:8">
      <c r="A188" s="2" t="s">
        <v>1002</v>
      </c>
      <c r="B188" s="66">
        <v>14191387315</v>
      </c>
      <c r="C188" s="66">
        <v>14191387315</v>
      </c>
      <c r="D188" s="8">
        <v>1249</v>
      </c>
      <c r="E188" s="15">
        <v>0.21</v>
      </c>
      <c r="F188" s="8">
        <v>24157</v>
      </c>
      <c r="G188" s="15">
        <v>24157</v>
      </c>
      <c r="H188" s="15">
        <v>1</v>
      </c>
    </row>
    <row r="189" spans="1:8">
      <c r="A189" s="2" t="s">
        <v>1003</v>
      </c>
      <c r="B189" s="66">
        <v>10995399990</v>
      </c>
      <c r="C189" s="66">
        <v>10995399990</v>
      </c>
      <c r="D189" s="8">
        <v>1108</v>
      </c>
      <c r="E189" s="15">
        <v>0.19</v>
      </c>
      <c r="F189" s="8">
        <v>18931</v>
      </c>
      <c r="G189" s="15">
        <v>18931</v>
      </c>
      <c r="H189" s="15">
        <v>1</v>
      </c>
    </row>
    <row r="190" spans="1:8">
      <c r="A190" s="2" t="s">
        <v>1004</v>
      </c>
      <c r="B190" s="91">
        <v>841384313</v>
      </c>
      <c r="C190" s="91">
        <v>841384313</v>
      </c>
      <c r="D190" s="8">
        <v>140</v>
      </c>
      <c r="E190" s="15">
        <v>0.02</v>
      </c>
      <c r="F190" s="8">
        <v>1220</v>
      </c>
      <c r="G190" s="15">
        <v>1220</v>
      </c>
      <c r="H190" s="15">
        <v>1</v>
      </c>
    </row>
    <row r="191" spans="1:8">
      <c r="A191" s="2" t="s">
        <v>1005</v>
      </c>
      <c r="B191" s="91">
        <v>410711150</v>
      </c>
      <c r="C191" s="91">
        <v>410711150</v>
      </c>
      <c r="D191" s="8">
        <v>83</v>
      </c>
      <c r="E191" s="15">
        <v>0.01</v>
      </c>
      <c r="F191" s="8">
        <v>1406</v>
      </c>
      <c r="G191" s="15">
        <v>1406</v>
      </c>
      <c r="H191" s="15">
        <v>1</v>
      </c>
    </row>
    <row r="192" spans="1:8">
      <c r="A192" s="2" t="s">
        <v>1006</v>
      </c>
      <c r="B192" s="66">
        <v>7246427696</v>
      </c>
      <c r="C192" s="66">
        <v>7246427696</v>
      </c>
      <c r="D192" s="8">
        <v>865</v>
      </c>
      <c r="E192" s="15">
        <v>0.15</v>
      </c>
      <c r="F192" s="8">
        <v>13691</v>
      </c>
      <c r="G192" s="15">
        <v>13691</v>
      </c>
      <c r="H192" s="15">
        <v>1</v>
      </c>
    </row>
    <row r="193" spans="1:8">
      <c r="A193" s="2" t="s">
        <v>1007</v>
      </c>
      <c r="B193" s="66">
        <v>10667353679</v>
      </c>
      <c r="C193" s="66">
        <v>10667353679</v>
      </c>
      <c r="D193" s="8">
        <v>1095</v>
      </c>
      <c r="E193" s="15">
        <v>0.19</v>
      </c>
      <c r="F193" s="8">
        <v>20382</v>
      </c>
      <c r="G193" s="15">
        <v>20382</v>
      </c>
      <c r="H193" s="15">
        <v>1</v>
      </c>
    </row>
    <row r="194" spans="1:8">
      <c r="A194" s="2" t="s">
        <v>1008</v>
      </c>
      <c r="B194" s="66">
        <v>11868911722</v>
      </c>
      <c r="C194" s="66">
        <v>11868911722</v>
      </c>
      <c r="D194" s="8">
        <v>1184</v>
      </c>
      <c r="E194" s="15">
        <v>0.2</v>
      </c>
      <c r="F194" s="8">
        <v>18366</v>
      </c>
      <c r="G194" s="15">
        <v>18366</v>
      </c>
      <c r="H194" s="15">
        <v>1</v>
      </c>
    </row>
    <row r="195" spans="1:8">
      <c r="A195" s="2" t="s">
        <v>1009</v>
      </c>
      <c r="B195" s="66">
        <v>13379317986</v>
      </c>
      <c r="C195" s="66">
        <v>13379317986</v>
      </c>
      <c r="D195" s="8">
        <v>1253</v>
      </c>
      <c r="E195" s="15">
        <v>0.21</v>
      </c>
      <c r="F195" s="8">
        <v>20608</v>
      </c>
      <c r="G195" s="15">
        <v>20608</v>
      </c>
      <c r="H195" s="15">
        <v>1</v>
      </c>
    </row>
    <row r="196" spans="1:8">
      <c r="A196" s="2" t="s">
        <v>1010</v>
      </c>
      <c r="B196" s="66">
        <v>11562574380</v>
      </c>
      <c r="C196" s="66">
        <v>11562574380</v>
      </c>
      <c r="D196" s="8">
        <v>1043</v>
      </c>
      <c r="E196" s="15">
        <v>0.18</v>
      </c>
      <c r="F196" s="8">
        <v>18528</v>
      </c>
      <c r="G196" s="15">
        <v>18528</v>
      </c>
      <c r="H196" s="15">
        <v>1</v>
      </c>
    </row>
    <row r="197" spans="1:8">
      <c r="A197" s="2" t="s">
        <v>1011</v>
      </c>
      <c r="B197" s="91">
        <v>465223934</v>
      </c>
      <c r="C197" s="91">
        <v>465223934</v>
      </c>
      <c r="D197" s="8">
        <v>89</v>
      </c>
      <c r="E197" s="15">
        <v>0.02</v>
      </c>
      <c r="F197" s="8">
        <v>834</v>
      </c>
      <c r="G197" s="15">
        <v>834</v>
      </c>
      <c r="H197" s="15">
        <v>1</v>
      </c>
    </row>
    <row r="198" spans="1:8">
      <c r="A198" s="2" t="s">
        <v>1012</v>
      </c>
      <c r="B198" s="91">
        <v>668255543</v>
      </c>
      <c r="C198" s="91">
        <v>668255543</v>
      </c>
      <c r="D198" s="8">
        <v>87</v>
      </c>
      <c r="E198" s="15">
        <v>0.01</v>
      </c>
      <c r="F198" s="8">
        <v>903</v>
      </c>
      <c r="G198" s="15">
        <v>903</v>
      </c>
      <c r="H198" s="15">
        <v>1</v>
      </c>
    </row>
    <row r="199" spans="1:8">
      <c r="A199" s="2" t="s">
        <v>1013</v>
      </c>
      <c r="B199" s="66">
        <v>7323654566</v>
      </c>
      <c r="C199" s="66">
        <v>7323654566</v>
      </c>
      <c r="D199" s="8">
        <v>817</v>
      </c>
      <c r="E199" s="15">
        <v>0.14000000000000001</v>
      </c>
      <c r="F199" s="8">
        <v>13640</v>
      </c>
      <c r="G199" s="15">
        <v>13640</v>
      </c>
      <c r="H199" s="15">
        <v>1</v>
      </c>
    </row>
    <row r="200" spans="1:8">
      <c r="A200" s="2" t="s">
        <v>1014</v>
      </c>
      <c r="B200" s="66">
        <v>10643328862</v>
      </c>
      <c r="C200" s="66">
        <v>10643328862</v>
      </c>
      <c r="D200" s="8">
        <v>1117</v>
      </c>
      <c r="E200" s="15">
        <v>0.19</v>
      </c>
      <c r="F200" s="8">
        <v>18537</v>
      </c>
      <c r="G200" s="15">
        <v>18537</v>
      </c>
      <c r="H200" s="15">
        <v>1</v>
      </c>
    </row>
    <row r="201" spans="1:8">
      <c r="A201" s="2" t="s">
        <v>1015</v>
      </c>
      <c r="B201" s="66">
        <v>13301970357</v>
      </c>
      <c r="C201" s="66">
        <v>13301970357</v>
      </c>
      <c r="D201" s="8">
        <v>1220</v>
      </c>
      <c r="E201" s="15">
        <v>0.21</v>
      </c>
      <c r="F201" s="8">
        <v>22629</v>
      </c>
      <c r="G201" s="15">
        <v>22629</v>
      </c>
      <c r="H201" s="15">
        <v>1</v>
      </c>
    </row>
    <row r="202" spans="1:8">
      <c r="A202" s="2" t="s">
        <v>1016</v>
      </c>
      <c r="B202" s="66">
        <v>13256351351</v>
      </c>
      <c r="C202" s="66">
        <v>13256351351</v>
      </c>
      <c r="D202" s="8">
        <v>1160</v>
      </c>
      <c r="E202" s="15">
        <v>0.2</v>
      </c>
      <c r="F202" s="8">
        <v>21763</v>
      </c>
      <c r="G202" s="15">
        <v>21763</v>
      </c>
      <c r="H202" s="15">
        <v>1</v>
      </c>
    </row>
    <row r="203" spans="1:8">
      <c r="A203" s="2" t="s">
        <v>1017</v>
      </c>
      <c r="B203" s="66">
        <v>15050818341</v>
      </c>
      <c r="C203" s="66">
        <v>15050818341</v>
      </c>
      <c r="D203" s="8">
        <v>967</v>
      </c>
      <c r="E203" s="15">
        <v>0.16</v>
      </c>
      <c r="F203" s="8">
        <v>21175</v>
      </c>
      <c r="G203" s="15">
        <v>21175</v>
      </c>
      <c r="H203" s="15">
        <v>1</v>
      </c>
    </row>
    <row r="204" spans="1:8">
      <c r="A204" s="2" t="s">
        <v>1018</v>
      </c>
      <c r="B204" s="66">
        <v>8725589764</v>
      </c>
      <c r="C204" s="66">
        <v>8725589764</v>
      </c>
      <c r="D204" s="8">
        <v>68</v>
      </c>
      <c r="E204" s="15">
        <v>0.01</v>
      </c>
      <c r="F204" s="8">
        <v>5893</v>
      </c>
      <c r="G204" s="15">
        <v>5893</v>
      </c>
      <c r="H204" s="15">
        <v>1</v>
      </c>
    </row>
    <row r="205" spans="1:8">
      <c r="A205" s="2" t="s">
        <v>1019</v>
      </c>
      <c r="B205" s="66">
        <v>3818205111</v>
      </c>
      <c r="C205" s="66">
        <v>3818205111</v>
      </c>
      <c r="D205" s="8">
        <v>56</v>
      </c>
      <c r="E205" s="15">
        <v>0.01</v>
      </c>
      <c r="F205" s="8">
        <v>3326</v>
      </c>
      <c r="G205" s="15">
        <v>3326</v>
      </c>
      <c r="H205" s="15">
        <v>1</v>
      </c>
    </row>
    <row r="206" spans="1:8">
      <c r="A206" s="2" t="s">
        <v>1020</v>
      </c>
      <c r="B206" s="66">
        <v>12025899126</v>
      </c>
      <c r="C206" s="66">
        <v>12025899126</v>
      </c>
      <c r="D206" s="8">
        <v>701</v>
      </c>
      <c r="E206" s="15">
        <v>0.12</v>
      </c>
      <c r="F206" s="8">
        <v>19433</v>
      </c>
      <c r="G206" s="15">
        <v>19433</v>
      </c>
      <c r="H206" s="15">
        <v>1</v>
      </c>
    </row>
    <row r="207" spans="1:8">
      <c r="A207" s="2" t="s">
        <v>1021</v>
      </c>
      <c r="B207" s="66">
        <v>9332508912</v>
      </c>
      <c r="C207" s="66">
        <v>9332508912</v>
      </c>
      <c r="D207" s="8">
        <v>874</v>
      </c>
      <c r="E207" s="15">
        <v>0.15</v>
      </c>
      <c r="F207" s="8">
        <v>18282</v>
      </c>
      <c r="G207" s="15">
        <v>18282</v>
      </c>
      <c r="H207" s="15">
        <v>1</v>
      </c>
    </row>
    <row r="208" spans="1:8">
      <c r="A208" s="2" t="s">
        <v>1022</v>
      </c>
      <c r="B208" s="66">
        <v>12327609727</v>
      </c>
      <c r="C208" s="66">
        <v>12327609727</v>
      </c>
      <c r="D208" s="8">
        <v>876</v>
      </c>
      <c r="E208" s="15">
        <v>0.15</v>
      </c>
      <c r="F208" s="8">
        <v>22073</v>
      </c>
      <c r="G208" s="15">
        <v>22073</v>
      </c>
      <c r="H208" s="15">
        <v>1</v>
      </c>
    </row>
    <row r="209" spans="1:8">
      <c r="A209" s="2" t="s">
        <v>1023</v>
      </c>
      <c r="B209" s="66">
        <v>47296525482</v>
      </c>
      <c r="C209" s="66">
        <v>47296525482</v>
      </c>
      <c r="D209" s="8">
        <v>4449</v>
      </c>
      <c r="E209" s="15">
        <v>0.76</v>
      </c>
      <c r="F209" s="8">
        <v>112247</v>
      </c>
      <c r="G209" s="15">
        <v>112247</v>
      </c>
      <c r="H209" s="15">
        <v>1</v>
      </c>
    </row>
    <row r="210" spans="1:8">
      <c r="A210" s="2" t="s">
        <v>1024</v>
      </c>
      <c r="B210" s="66">
        <v>44164972113</v>
      </c>
      <c r="C210" s="66">
        <v>44164972113</v>
      </c>
      <c r="D210" s="8">
        <v>4882</v>
      </c>
      <c r="E210" s="15">
        <v>0.83</v>
      </c>
      <c r="F210" s="8">
        <v>108229</v>
      </c>
      <c r="G210" s="15">
        <v>108229</v>
      </c>
      <c r="H210" s="15">
        <v>1</v>
      </c>
    </row>
    <row r="211" spans="1:8">
      <c r="A211" s="2" t="s">
        <v>1025</v>
      </c>
      <c r="B211" s="66">
        <v>9680757468</v>
      </c>
      <c r="C211" s="66">
        <v>9680757468</v>
      </c>
      <c r="D211" s="8">
        <v>1544</v>
      </c>
      <c r="E211" s="15">
        <v>0.26</v>
      </c>
      <c r="F211" s="8">
        <v>28620</v>
      </c>
      <c r="G211" s="15">
        <v>28620</v>
      </c>
      <c r="H211" s="15">
        <v>1</v>
      </c>
    </row>
    <row r="212" spans="1:8">
      <c r="A212" s="2" t="s">
        <v>1026</v>
      </c>
      <c r="B212" s="66">
        <v>15426932934</v>
      </c>
      <c r="C212" s="66">
        <v>15426932934</v>
      </c>
      <c r="D212" s="8">
        <v>1867</v>
      </c>
      <c r="E212" s="15">
        <v>0.32</v>
      </c>
      <c r="F212" s="8">
        <v>35614</v>
      </c>
      <c r="G212" s="15">
        <v>35614</v>
      </c>
      <c r="H212" s="15">
        <v>1</v>
      </c>
    </row>
    <row r="213" spans="1:8">
      <c r="A213" s="2" t="s">
        <v>1027</v>
      </c>
      <c r="B213" s="66">
        <v>30125277210</v>
      </c>
      <c r="C213" s="66">
        <v>30125277210</v>
      </c>
      <c r="D213" s="8">
        <v>3823</v>
      </c>
      <c r="E213" s="15">
        <v>0.65</v>
      </c>
      <c r="F213" s="8">
        <v>75692</v>
      </c>
      <c r="G213" s="15">
        <v>75692</v>
      </c>
      <c r="H213" s="15">
        <v>1</v>
      </c>
    </row>
    <row r="214" spans="1:8">
      <c r="A214" s="2" t="s">
        <v>1028</v>
      </c>
      <c r="B214" s="66">
        <v>34704371500</v>
      </c>
      <c r="C214" s="66">
        <v>34704371500</v>
      </c>
      <c r="D214" s="8">
        <v>4215</v>
      </c>
      <c r="E214" s="15">
        <v>0.72</v>
      </c>
      <c r="F214" s="8">
        <v>77652</v>
      </c>
      <c r="G214" s="15">
        <v>77652</v>
      </c>
      <c r="H214" s="15">
        <v>1</v>
      </c>
    </row>
    <row r="215" spans="1:8">
      <c r="A215" s="2" t="s">
        <v>1029</v>
      </c>
      <c r="B215" s="66">
        <v>26016470916</v>
      </c>
      <c r="C215" s="66">
        <v>26016470916</v>
      </c>
      <c r="D215" s="8">
        <v>3812</v>
      </c>
      <c r="E215" s="15">
        <v>0.65</v>
      </c>
      <c r="F215" s="8">
        <v>65749</v>
      </c>
      <c r="G215" s="15">
        <v>65749</v>
      </c>
      <c r="H215" s="15">
        <v>1</v>
      </c>
    </row>
    <row r="216" spans="1:8">
      <c r="A216" s="2" t="s">
        <v>1030</v>
      </c>
      <c r="B216" s="66">
        <v>25517646985</v>
      </c>
      <c r="C216" s="66">
        <v>25517646985</v>
      </c>
      <c r="D216" s="8">
        <v>3739</v>
      </c>
      <c r="E216" s="15">
        <v>0.63</v>
      </c>
      <c r="F216" s="8">
        <v>66129</v>
      </c>
      <c r="G216" s="15">
        <v>66129</v>
      </c>
      <c r="H216" s="15">
        <v>1</v>
      </c>
    </row>
    <row r="217" spans="1:8">
      <c r="A217" s="2" t="s">
        <v>1031</v>
      </c>
      <c r="B217" s="66">
        <v>25798693871</v>
      </c>
      <c r="C217" s="66">
        <v>25798693871</v>
      </c>
      <c r="D217" s="8">
        <v>3500</v>
      </c>
      <c r="E217" s="15">
        <v>0.59</v>
      </c>
      <c r="F217" s="8">
        <v>61320</v>
      </c>
      <c r="G217" s="15">
        <v>61320</v>
      </c>
      <c r="H217" s="15">
        <v>1</v>
      </c>
    </row>
    <row r="218" spans="1:8">
      <c r="A218" s="2" t="s">
        <v>1032</v>
      </c>
      <c r="B218" s="66">
        <v>5561035797</v>
      </c>
      <c r="C218" s="66">
        <v>5561035797</v>
      </c>
      <c r="D218" s="8">
        <v>830</v>
      </c>
      <c r="E218" s="15">
        <v>0.14000000000000001</v>
      </c>
      <c r="F218" s="8">
        <v>12099</v>
      </c>
      <c r="G218" s="15">
        <v>12099</v>
      </c>
      <c r="H218" s="15">
        <v>1</v>
      </c>
    </row>
    <row r="219" spans="1:8">
      <c r="A219" s="2" t="s">
        <v>1033</v>
      </c>
      <c r="B219" s="66">
        <v>6644386337</v>
      </c>
      <c r="C219" s="66">
        <v>6644386337</v>
      </c>
      <c r="D219" s="8">
        <v>1210</v>
      </c>
      <c r="E219" s="15">
        <v>0.21</v>
      </c>
      <c r="F219" s="8">
        <v>17539</v>
      </c>
      <c r="G219" s="15">
        <v>17539</v>
      </c>
      <c r="H219" s="15">
        <v>1</v>
      </c>
    </row>
    <row r="220" spans="1:8">
      <c r="A220" s="2" t="s">
        <v>1034</v>
      </c>
      <c r="B220" s="66">
        <v>20286268855</v>
      </c>
      <c r="C220" s="66">
        <v>20286268855</v>
      </c>
      <c r="D220" s="8">
        <v>2707</v>
      </c>
      <c r="E220" s="15">
        <v>0.46</v>
      </c>
      <c r="F220" s="8">
        <v>44810</v>
      </c>
      <c r="G220" s="15">
        <v>44810</v>
      </c>
      <c r="H220" s="15">
        <v>1</v>
      </c>
    </row>
    <row r="221" spans="1:8">
      <c r="A221" s="2" t="s">
        <v>1035</v>
      </c>
      <c r="B221" s="66">
        <v>21364074763</v>
      </c>
      <c r="C221" s="66">
        <v>21364074763</v>
      </c>
      <c r="D221" s="8">
        <v>3092</v>
      </c>
      <c r="E221" s="15">
        <v>0.53</v>
      </c>
      <c r="F221" s="8">
        <v>49829</v>
      </c>
      <c r="G221" s="15">
        <v>49829</v>
      </c>
      <c r="H221" s="15">
        <v>1</v>
      </c>
    </row>
    <row r="222" spans="1:8">
      <c r="A222" s="2" t="s">
        <v>1036</v>
      </c>
      <c r="B222" s="66">
        <v>20697778979</v>
      </c>
      <c r="C222" s="66">
        <v>20697778979</v>
      </c>
      <c r="D222" s="8">
        <v>2913</v>
      </c>
      <c r="E222" s="15">
        <v>0.49</v>
      </c>
      <c r="F222" s="8">
        <v>48317</v>
      </c>
      <c r="G222" s="15">
        <v>48317</v>
      </c>
      <c r="H222" s="15">
        <v>1</v>
      </c>
    </row>
    <row r="223" spans="1:8">
      <c r="A223" s="2" t="s">
        <v>1037</v>
      </c>
      <c r="B223" s="66">
        <v>16937713898</v>
      </c>
      <c r="C223" s="66">
        <v>16937713898</v>
      </c>
      <c r="D223" s="8">
        <v>2708</v>
      </c>
      <c r="E223" s="15">
        <v>0.46</v>
      </c>
      <c r="F223" s="8">
        <v>44624</v>
      </c>
      <c r="G223" s="15">
        <v>44624</v>
      </c>
      <c r="H223" s="15">
        <v>1</v>
      </c>
    </row>
    <row r="224" spans="1:8">
      <c r="A224" s="2" t="s">
        <v>1038</v>
      </c>
      <c r="B224" s="66">
        <v>20082469418</v>
      </c>
      <c r="C224" s="66">
        <v>20082469418</v>
      </c>
      <c r="D224" s="8">
        <v>2920</v>
      </c>
      <c r="E224" s="15">
        <v>0.5</v>
      </c>
      <c r="F224" s="8">
        <v>48390</v>
      </c>
      <c r="G224" s="15">
        <v>48390</v>
      </c>
      <c r="H224" s="15">
        <v>1</v>
      </c>
    </row>
    <row r="225" spans="1:8">
      <c r="A225" s="2" t="s">
        <v>1039</v>
      </c>
      <c r="B225" s="66">
        <v>7852794066</v>
      </c>
      <c r="C225" s="66">
        <v>7852794066</v>
      </c>
      <c r="D225" s="8">
        <v>622</v>
      </c>
      <c r="E225" s="15">
        <v>0.11</v>
      </c>
      <c r="F225" s="8">
        <v>10971</v>
      </c>
      <c r="G225" s="15">
        <v>10971</v>
      </c>
      <c r="H225" s="15">
        <v>1</v>
      </c>
    </row>
    <row r="226" spans="1:8">
      <c r="A226" s="2" t="s">
        <v>1040</v>
      </c>
      <c r="B226" s="66">
        <v>5215743648</v>
      </c>
      <c r="C226" s="66">
        <v>5215743648</v>
      </c>
      <c r="D226" s="8">
        <v>1006</v>
      </c>
      <c r="E226" s="15">
        <v>0.17</v>
      </c>
      <c r="F226" s="8">
        <v>13918</v>
      </c>
      <c r="G226" s="15">
        <v>13918</v>
      </c>
      <c r="H226" s="15">
        <v>1</v>
      </c>
    </row>
    <row r="227" spans="1:8">
      <c r="A227" s="2" t="s">
        <v>1041</v>
      </c>
      <c r="B227" s="66">
        <v>16930341628</v>
      </c>
      <c r="C227" s="66">
        <v>16930341628</v>
      </c>
      <c r="D227" s="8">
        <v>2271</v>
      </c>
      <c r="E227" s="15">
        <v>0.39</v>
      </c>
      <c r="F227" s="8">
        <v>42957</v>
      </c>
      <c r="G227" s="15">
        <v>42957</v>
      </c>
      <c r="H227" s="15">
        <v>1</v>
      </c>
    </row>
    <row r="228" spans="1:8">
      <c r="A228" s="2" t="s">
        <v>1042</v>
      </c>
      <c r="B228" s="66">
        <v>18763915697</v>
      </c>
      <c r="C228" s="66">
        <v>18763915697</v>
      </c>
      <c r="D228" s="8">
        <v>3776</v>
      </c>
      <c r="E228" s="15">
        <v>0.64</v>
      </c>
      <c r="F228" s="8">
        <v>47928</v>
      </c>
      <c r="G228" s="15">
        <v>47928</v>
      </c>
      <c r="H228" s="15">
        <v>1</v>
      </c>
    </row>
    <row r="229" spans="1:8">
      <c r="A229" s="2" t="s">
        <v>1043</v>
      </c>
      <c r="B229" s="66">
        <v>16394235445</v>
      </c>
      <c r="C229" s="66">
        <v>16394235445</v>
      </c>
      <c r="D229" s="8">
        <v>3516</v>
      </c>
      <c r="E229" s="15">
        <v>0.6</v>
      </c>
      <c r="F229" s="8">
        <v>44934</v>
      </c>
      <c r="G229" s="15">
        <v>44934</v>
      </c>
      <c r="H229" s="15">
        <v>1</v>
      </c>
    </row>
    <row r="230" spans="1:8">
      <c r="A230" s="2" t="s">
        <v>1044</v>
      </c>
      <c r="B230" s="66">
        <v>19933618352</v>
      </c>
      <c r="C230" s="66">
        <v>19933618352</v>
      </c>
      <c r="D230" s="8">
        <v>3135</v>
      </c>
      <c r="E230" s="15">
        <v>0.53</v>
      </c>
      <c r="F230" s="8">
        <v>46092</v>
      </c>
      <c r="G230" s="15">
        <v>46092</v>
      </c>
      <c r="H230" s="15">
        <v>1</v>
      </c>
    </row>
    <row r="231" spans="1:8">
      <c r="A231" s="2" t="s">
        <v>1045</v>
      </c>
      <c r="B231" s="66">
        <v>22338602918</v>
      </c>
      <c r="C231" s="66">
        <v>22338602918</v>
      </c>
      <c r="D231" s="8">
        <v>2793</v>
      </c>
      <c r="E231" s="15">
        <v>0.47</v>
      </c>
      <c r="F231" s="8">
        <v>45008</v>
      </c>
      <c r="G231" s="15">
        <v>45008</v>
      </c>
      <c r="H231" s="15">
        <v>1</v>
      </c>
    </row>
    <row r="232" spans="1:8">
      <c r="A232" s="2" t="s">
        <v>1046</v>
      </c>
      <c r="B232" s="66">
        <v>6258646944</v>
      </c>
      <c r="C232" s="66">
        <v>6258646944</v>
      </c>
      <c r="D232" s="8">
        <v>488</v>
      </c>
      <c r="E232" s="15">
        <v>0.08</v>
      </c>
      <c r="F232" s="8">
        <v>9705</v>
      </c>
      <c r="G232" s="15">
        <v>9705</v>
      </c>
      <c r="H232" s="15">
        <v>1</v>
      </c>
    </row>
    <row r="233" spans="1:8">
      <c r="A233" s="2" t="s">
        <v>1047</v>
      </c>
      <c r="B233" s="66">
        <v>6347323704</v>
      </c>
      <c r="C233" s="66">
        <v>6347323704</v>
      </c>
      <c r="D233" s="8">
        <v>587</v>
      </c>
      <c r="E233" s="15">
        <v>0.1</v>
      </c>
      <c r="F233" s="8">
        <v>9674</v>
      </c>
      <c r="G233" s="15">
        <v>9674</v>
      </c>
      <c r="H233" s="15">
        <v>1</v>
      </c>
    </row>
    <row r="234" spans="1:8">
      <c r="A234" s="2" t="s">
        <v>1048</v>
      </c>
      <c r="B234" s="66">
        <v>17510587402</v>
      </c>
      <c r="C234" s="66">
        <v>17510587402</v>
      </c>
      <c r="D234" s="8">
        <v>2148</v>
      </c>
      <c r="E234" s="15">
        <v>0.36</v>
      </c>
      <c r="F234" s="8">
        <v>34639</v>
      </c>
      <c r="G234" s="15">
        <v>34639</v>
      </c>
      <c r="H234" s="15">
        <v>1</v>
      </c>
    </row>
    <row r="235" spans="1:8">
      <c r="A235" s="2" t="s">
        <v>1049</v>
      </c>
      <c r="B235" s="66">
        <v>16774651415</v>
      </c>
      <c r="C235" s="66">
        <v>16774651415</v>
      </c>
      <c r="D235" s="8">
        <v>2765</v>
      </c>
      <c r="E235" s="15">
        <v>0.47</v>
      </c>
      <c r="F235" s="8">
        <v>36898</v>
      </c>
      <c r="G235" s="15">
        <v>36898</v>
      </c>
      <c r="H235" s="15">
        <v>1</v>
      </c>
    </row>
    <row r="236" spans="1:8">
      <c r="A236" s="2" t="s">
        <v>1050</v>
      </c>
      <c r="B236" s="66">
        <v>15213663083</v>
      </c>
      <c r="C236" s="66">
        <v>15213663083</v>
      </c>
      <c r="D236" s="8">
        <v>2392</v>
      </c>
      <c r="E236" s="15">
        <v>0.41</v>
      </c>
      <c r="F236" s="8">
        <v>37584</v>
      </c>
      <c r="G236" s="15">
        <v>37584</v>
      </c>
      <c r="H236" s="15">
        <v>1</v>
      </c>
    </row>
    <row r="237" spans="1:8">
      <c r="A237" s="2" t="s">
        <v>1051</v>
      </c>
      <c r="B237" s="66">
        <v>14591154463</v>
      </c>
      <c r="C237" s="66">
        <v>14591154463</v>
      </c>
      <c r="D237" s="8">
        <v>2142</v>
      </c>
      <c r="E237" s="15">
        <v>0.36</v>
      </c>
      <c r="F237" s="8">
        <v>37578</v>
      </c>
      <c r="G237" s="15">
        <v>37578</v>
      </c>
      <c r="H237" s="15">
        <v>1</v>
      </c>
    </row>
    <row r="238" spans="1:8">
      <c r="A238" s="2" t="s">
        <v>1052</v>
      </c>
      <c r="B238" s="66">
        <v>28458927290</v>
      </c>
      <c r="C238" s="66">
        <v>28458927290</v>
      </c>
      <c r="D238" s="8">
        <v>5154</v>
      </c>
      <c r="E238" s="15">
        <v>0.88</v>
      </c>
      <c r="F238" s="8">
        <v>81248</v>
      </c>
      <c r="G238" s="15">
        <v>81248</v>
      </c>
      <c r="H238" s="15">
        <v>1</v>
      </c>
    </row>
    <row r="239" spans="1:8">
      <c r="A239" s="2" t="s">
        <v>1053</v>
      </c>
      <c r="B239" s="66">
        <v>6222329303</v>
      </c>
      <c r="C239" s="66">
        <v>6222329303</v>
      </c>
      <c r="D239" s="8">
        <v>1245</v>
      </c>
      <c r="E239" s="15">
        <v>0.21</v>
      </c>
      <c r="F239" s="8">
        <v>20327</v>
      </c>
      <c r="G239" s="15">
        <v>20327</v>
      </c>
      <c r="H239" s="15">
        <v>1</v>
      </c>
    </row>
    <row r="240" spans="1:8">
      <c r="A240" s="2" t="s">
        <v>1054</v>
      </c>
      <c r="B240" s="66">
        <v>8225423605</v>
      </c>
      <c r="C240" s="66">
        <v>8225423605</v>
      </c>
      <c r="D240" s="8">
        <v>1473</v>
      </c>
      <c r="E240" s="15">
        <v>0.25</v>
      </c>
      <c r="F240" s="8">
        <v>23801</v>
      </c>
      <c r="G240" s="15">
        <v>23801</v>
      </c>
      <c r="H240" s="15">
        <v>1</v>
      </c>
    </row>
    <row r="241" spans="1:8">
      <c r="A241" s="2" t="s">
        <v>1055</v>
      </c>
      <c r="B241" s="66">
        <v>22455382217</v>
      </c>
      <c r="C241" s="66">
        <v>22455382217</v>
      </c>
      <c r="D241" s="8">
        <v>4242</v>
      </c>
      <c r="E241" s="15">
        <v>0.72</v>
      </c>
      <c r="F241" s="8">
        <v>67043</v>
      </c>
      <c r="G241" s="15">
        <v>67043</v>
      </c>
      <c r="H241" s="15">
        <v>1</v>
      </c>
    </row>
    <row r="242" spans="1:8">
      <c r="A242" s="2" t="s">
        <v>1056</v>
      </c>
      <c r="B242" s="66">
        <v>25444449035</v>
      </c>
      <c r="C242" s="66">
        <v>25444449035</v>
      </c>
      <c r="D242" s="8">
        <v>4416</v>
      </c>
      <c r="E242" s="15">
        <v>0.75</v>
      </c>
      <c r="F242" s="8">
        <v>64550</v>
      </c>
      <c r="G242" s="15">
        <v>64550</v>
      </c>
      <c r="H242" s="15">
        <v>1</v>
      </c>
    </row>
    <row r="243" spans="1:8">
      <c r="A243" s="2" t="s">
        <v>1057</v>
      </c>
      <c r="B243" s="66">
        <v>23561386681</v>
      </c>
      <c r="C243" s="66">
        <v>23561386681</v>
      </c>
      <c r="D243" s="8">
        <v>4130</v>
      </c>
      <c r="E243" s="15">
        <v>0.7</v>
      </c>
      <c r="F243" s="8">
        <v>61321</v>
      </c>
      <c r="G243" s="15">
        <v>61321</v>
      </c>
      <c r="H243" s="15">
        <v>1</v>
      </c>
    </row>
    <row r="244" spans="1:8">
      <c r="A244" s="2" t="s">
        <v>1058</v>
      </c>
      <c r="B244" s="66">
        <v>20969887421</v>
      </c>
      <c r="C244" s="66">
        <v>20969887421</v>
      </c>
      <c r="D244" s="8">
        <v>3972</v>
      </c>
      <c r="E244" s="15">
        <v>0.67</v>
      </c>
      <c r="F244" s="8">
        <v>58168</v>
      </c>
      <c r="G244" s="15">
        <v>58168</v>
      </c>
      <c r="H244" s="15">
        <v>1</v>
      </c>
    </row>
    <row r="245" spans="1:8">
      <c r="A245" s="2" t="s">
        <v>1059</v>
      </c>
      <c r="B245" s="66">
        <v>19711571879</v>
      </c>
      <c r="C245" s="66">
        <v>19711571879</v>
      </c>
      <c r="D245" s="8">
        <v>3691</v>
      </c>
      <c r="E245" s="15">
        <v>0.63</v>
      </c>
      <c r="F245" s="8">
        <v>55307</v>
      </c>
      <c r="G245" s="15">
        <v>55307</v>
      </c>
      <c r="H245" s="15">
        <v>1</v>
      </c>
    </row>
    <row r="246" spans="1:8">
      <c r="A246" s="2" t="s">
        <v>1060</v>
      </c>
      <c r="B246" s="66">
        <v>3823188181</v>
      </c>
      <c r="C246" s="66">
        <v>3823188181</v>
      </c>
      <c r="D246" s="8">
        <v>804</v>
      </c>
      <c r="E246" s="15">
        <v>0.14000000000000001</v>
      </c>
      <c r="F246" s="8">
        <v>8715</v>
      </c>
      <c r="G246" s="15">
        <v>8715</v>
      </c>
      <c r="H246" s="15">
        <v>1</v>
      </c>
    </row>
    <row r="247" spans="1:8">
      <c r="A247" s="2" t="s">
        <v>1061</v>
      </c>
      <c r="B247" s="66">
        <v>5663352156</v>
      </c>
      <c r="C247" s="66">
        <v>5663352156</v>
      </c>
      <c r="D247" s="8">
        <v>1102</v>
      </c>
      <c r="E247" s="15">
        <v>0.19</v>
      </c>
      <c r="F247" s="8">
        <v>14163</v>
      </c>
      <c r="G247" s="15">
        <v>14163</v>
      </c>
      <c r="H247" s="15">
        <v>1</v>
      </c>
    </row>
    <row r="248" spans="1:8">
      <c r="A248" s="2" t="s">
        <v>1062</v>
      </c>
      <c r="B248" s="66">
        <v>15314348477</v>
      </c>
      <c r="C248" s="66">
        <v>15314348477</v>
      </c>
      <c r="D248" s="8">
        <v>2929</v>
      </c>
      <c r="E248" s="15">
        <v>0.5</v>
      </c>
      <c r="F248" s="8">
        <v>39279</v>
      </c>
      <c r="G248" s="15">
        <v>39279</v>
      </c>
      <c r="H248" s="15">
        <v>1</v>
      </c>
    </row>
    <row r="249" spans="1:8">
      <c r="A249" s="2" t="s">
        <v>1063</v>
      </c>
      <c r="B249" s="66">
        <v>18718432953</v>
      </c>
      <c r="C249" s="66">
        <v>18718432953</v>
      </c>
      <c r="D249" s="8">
        <v>3302</v>
      </c>
      <c r="E249" s="15">
        <v>0.56000000000000005</v>
      </c>
      <c r="F249" s="8">
        <v>44762</v>
      </c>
      <c r="G249" s="15">
        <v>44762</v>
      </c>
      <c r="H249" s="15">
        <v>1</v>
      </c>
    </row>
    <row r="250" spans="1:8">
      <c r="A250" s="2" t="s">
        <v>1064</v>
      </c>
      <c r="B250" s="66">
        <v>19261598719</v>
      </c>
      <c r="C250" s="66">
        <v>19261598719</v>
      </c>
      <c r="D250" s="8">
        <v>3268</v>
      </c>
      <c r="E250" s="15">
        <v>0.55000000000000004</v>
      </c>
      <c r="F250" s="8">
        <v>44716</v>
      </c>
      <c r="G250" s="15">
        <v>44716</v>
      </c>
      <c r="H250" s="15">
        <v>1</v>
      </c>
    </row>
    <row r="251" spans="1:8">
      <c r="A251" s="2" t="s">
        <v>1065</v>
      </c>
      <c r="B251" s="66">
        <v>17702244047.000004</v>
      </c>
      <c r="C251" s="66">
        <v>17702244047.000004</v>
      </c>
      <c r="D251" s="8">
        <v>2481</v>
      </c>
      <c r="E251" s="15">
        <v>0.42</v>
      </c>
      <c r="F251" s="8">
        <v>42524</v>
      </c>
      <c r="G251" s="15">
        <v>42524</v>
      </c>
      <c r="H251" s="15">
        <v>1</v>
      </c>
    </row>
    <row r="252" spans="1:8">
      <c r="A252" s="2" t="s">
        <v>1066</v>
      </c>
      <c r="B252" s="66">
        <v>4201728415</v>
      </c>
      <c r="C252" s="66">
        <v>4201728415</v>
      </c>
      <c r="D252" s="8">
        <v>818</v>
      </c>
      <c r="E252" s="15">
        <v>0.14000000000000001</v>
      </c>
      <c r="F252" s="8">
        <v>11273</v>
      </c>
      <c r="G252" s="15">
        <v>11273</v>
      </c>
      <c r="H252" s="15">
        <v>1</v>
      </c>
    </row>
    <row r="253" spans="1:8">
      <c r="A253" s="2" t="s">
        <v>1067</v>
      </c>
      <c r="B253" s="66">
        <v>1631541651</v>
      </c>
      <c r="C253" s="66">
        <v>1631541651</v>
      </c>
      <c r="D253" s="8">
        <v>335</v>
      </c>
      <c r="E253" s="15">
        <v>0.06</v>
      </c>
      <c r="F253" s="8">
        <v>3574</v>
      </c>
      <c r="G253" s="15">
        <v>3574</v>
      </c>
      <c r="H253" s="15">
        <v>1</v>
      </c>
    </row>
    <row r="254" spans="1:8">
      <c r="A254" s="2" t="s">
        <v>1068</v>
      </c>
      <c r="B254" s="66">
        <v>2708733296</v>
      </c>
      <c r="C254" s="66">
        <v>2708733296</v>
      </c>
      <c r="D254" s="8">
        <v>576</v>
      </c>
      <c r="E254" s="15">
        <v>0.1</v>
      </c>
      <c r="F254" s="8">
        <v>7392</v>
      </c>
      <c r="G254" s="15">
        <v>7392</v>
      </c>
      <c r="H254" s="15">
        <v>1</v>
      </c>
    </row>
    <row r="255" spans="1:8">
      <c r="A255" s="2" t="s">
        <v>1069</v>
      </c>
      <c r="B255" s="66">
        <v>10328643822</v>
      </c>
      <c r="C255" s="66">
        <v>10328643822</v>
      </c>
      <c r="D255" s="8">
        <v>1684</v>
      </c>
      <c r="E255" s="15">
        <v>0.28999999999999998</v>
      </c>
      <c r="F255" s="8">
        <v>26948</v>
      </c>
      <c r="G255" s="15">
        <v>26948</v>
      </c>
      <c r="H255" s="15">
        <v>1</v>
      </c>
    </row>
    <row r="256" spans="1:8">
      <c r="A256" s="2" t="s">
        <v>1070</v>
      </c>
      <c r="B256" s="66">
        <v>17204072015</v>
      </c>
      <c r="C256" s="66">
        <v>17204072015</v>
      </c>
      <c r="D256" s="8">
        <v>2182</v>
      </c>
      <c r="E256" s="15">
        <v>0.37</v>
      </c>
      <c r="F256" s="8">
        <v>43278</v>
      </c>
      <c r="G256" s="15">
        <v>43278</v>
      </c>
      <c r="H256" s="15">
        <v>1</v>
      </c>
    </row>
    <row r="257" spans="1:8">
      <c r="A257" s="2" t="s">
        <v>1071</v>
      </c>
      <c r="B257" s="66">
        <v>14998468101</v>
      </c>
      <c r="C257" s="66">
        <v>14998468101</v>
      </c>
      <c r="D257" s="8">
        <v>2379</v>
      </c>
      <c r="E257" s="15">
        <v>0.4</v>
      </c>
      <c r="F257" s="8">
        <v>36755</v>
      </c>
      <c r="G257" s="15">
        <v>36755</v>
      </c>
      <c r="H257" s="15">
        <v>1</v>
      </c>
    </row>
    <row r="258" spans="1:8">
      <c r="A258" s="2" t="s">
        <v>1072</v>
      </c>
      <c r="B258" s="66">
        <v>15480927409</v>
      </c>
      <c r="C258" s="66">
        <v>15480927409</v>
      </c>
      <c r="D258" s="8">
        <v>2463</v>
      </c>
      <c r="E258" s="15">
        <v>0.42</v>
      </c>
      <c r="F258" s="8">
        <v>40981</v>
      </c>
      <c r="G258" s="15">
        <v>40981</v>
      </c>
      <c r="H258" s="15">
        <v>1</v>
      </c>
    </row>
    <row r="259" spans="1:8">
      <c r="A259" s="2" t="s">
        <v>1073</v>
      </c>
      <c r="B259" s="66">
        <v>14666648617</v>
      </c>
      <c r="C259" s="66">
        <v>14666648617</v>
      </c>
      <c r="D259" s="8">
        <v>2133</v>
      </c>
      <c r="E259" s="15">
        <v>0.36</v>
      </c>
      <c r="F259" s="8">
        <v>34768</v>
      </c>
      <c r="G259" s="15">
        <v>34768</v>
      </c>
      <c r="H259" s="15">
        <v>1</v>
      </c>
    </row>
    <row r="260" spans="1:8">
      <c r="A260" s="2" t="s">
        <v>1074</v>
      </c>
      <c r="B260" s="66">
        <v>1659280501</v>
      </c>
      <c r="C260" s="66">
        <v>1659280501</v>
      </c>
      <c r="D260" s="8">
        <v>256</v>
      </c>
      <c r="E260" s="15">
        <v>0.04</v>
      </c>
      <c r="F260" s="8">
        <v>4191</v>
      </c>
      <c r="G260" s="15">
        <v>4191</v>
      </c>
      <c r="H260" s="15">
        <v>1</v>
      </c>
    </row>
    <row r="261" spans="1:8">
      <c r="A261" s="2" t="s">
        <v>1075</v>
      </c>
      <c r="B261" s="66">
        <v>3761633435</v>
      </c>
      <c r="C261" s="66">
        <v>3761633435</v>
      </c>
      <c r="D261" s="8">
        <v>394</v>
      </c>
      <c r="E261" s="15">
        <v>7.0000000000000007E-2</v>
      </c>
      <c r="F261" s="8">
        <v>5705</v>
      </c>
      <c r="G261" s="15">
        <v>5705</v>
      </c>
      <c r="H261" s="15">
        <v>1</v>
      </c>
    </row>
    <row r="262" spans="1:8">
      <c r="A262" s="2" t="s">
        <v>1076</v>
      </c>
      <c r="B262" s="66">
        <v>9502816779</v>
      </c>
      <c r="C262" s="66">
        <v>9502816779</v>
      </c>
      <c r="D262" s="8">
        <v>1730</v>
      </c>
      <c r="E262" s="15">
        <v>0.28999999999999998</v>
      </c>
      <c r="F262" s="8">
        <v>24907</v>
      </c>
      <c r="G262" s="15">
        <v>24907</v>
      </c>
      <c r="H262" s="15">
        <v>1</v>
      </c>
    </row>
    <row r="263" spans="1:8">
      <c r="A263" s="2" t="s">
        <v>1077</v>
      </c>
      <c r="B263" s="66">
        <v>12309216069</v>
      </c>
      <c r="C263" s="66">
        <v>12309216069</v>
      </c>
      <c r="D263" s="8">
        <v>1975</v>
      </c>
      <c r="E263" s="15">
        <v>0.34</v>
      </c>
      <c r="F263" s="8">
        <v>28495</v>
      </c>
      <c r="G263" s="15">
        <v>28495</v>
      </c>
      <c r="H263" s="15">
        <v>1</v>
      </c>
    </row>
    <row r="264" spans="1:8">
      <c r="A264" s="2" t="s">
        <v>1078</v>
      </c>
      <c r="B264" s="66">
        <v>12533033831</v>
      </c>
      <c r="C264" s="66">
        <v>12533033831</v>
      </c>
      <c r="D264" s="8">
        <v>1980</v>
      </c>
      <c r="E264" s="15">
        <v>0.34</v>
      </c>
      <c r="F264" s="8">
        <v>28132</v>
      </c>
      <c r="G264" s="15">
        <v>28132</v>
      </c>
      <c r="H264" s="15">
        <v>1</v>
      </c>
    </row>
    <row r="265" spans="1:8">
      <c r="A265" s="2" t="s">
        <v>1079</v>
      </c>
      <c r="B265" s="66">
        <v>12237190301</v>
      </c>
      <c r="C265" s="66">
        <v>12237190301</v>
      </c>
      <c r="D265" s="8">
        <v>1923</v>
      </c>
      <c r="E265" s="15">
        <v>0.33</v>
      </c>
      <c r="F265" s="8">
        <v>30130</v>
      </c>
      <c r="G265" s="15">
        <v>30130</v>
      </c>
      <c r="H265" s="15">
        <v>1</v>
      </c>
    </row>
    <row r="266" spans="1:8">
      <c r="A266" s="2" t="s">
        <v>1080</v>
      </c>
      <c r="B266" s="66">
        <v>11741872858</v>
      </c>
      <c r="C266" s="66">
        <v>11741872858</v>
      </c>
      <c r="D266" s="8">
        <v>1825</v>
      </c>
      <c r="E266" s="15">
        <v>0.31</v>
      </c>
      <c r="F266" s="8">
        <v>27406</v>
      </c>
      <c r="G266" s="15">
        <v>27406</v>
      </c>
      <c r="H266" s="15">
        <v>1</v>
      </c>
    </row>
    <row r="267" spans="1:8">
      <c r="A267" s="2" t="s">
        <v>1081</v>
      </c>
      <c r="B267" s="91">
        <v>796381275</v>
      </c>
      <c r="C267" s="91">
        <v>796381275</v>
      </c>
      <c r="D267" s="8">
        <v>84</v>
      </c>
      <c r="E267" s="15">
        <v>0.01</v>
      </c>
      <c r="F267" s="8">
        <v>1183</v>
      </c>
      <c r="G267" s="15">
        <v>1183</v>
      </c>
      <c r="H267" s="15">
        <v>1</v>
      </c>
    </row>
    <row r="268" spans="1:8">
      <c r="A268" s="2" t="s">
        <v>1082</v>
      </c>
      <c r="B268" s="66">
        <v>1419355163</v>
      </c>
      <c r="C268" s="66">
        <v>1419355163</v>
      </c>
      <c r="D268" s="8">
        <v>245</v>
      </c>
      <c r="E268" s="15">
        <v>0.04</v>
      </c>
      <c r="F268" s="8">
        <v>3512</v>
      </c>
      <c r="G268" s="15">
        <v>3512</v>
      </c>
      <c r="H268" s="15">
        <v>1</v>
      </c>
    </row>
    <row r="269" spans="1:8">
      <c r="A269" s="2" t="s">
        <v>1083</v>
      </c>
      <c r="B269" s="66">
        <v>12222407868</v>
      </c>
      <c r="C269" s="66">
        <v>12222407868</v>
      </c>
      <c r="D269" s="8">
        <v>1416</v>
      </c>
      <c r="E269" s="15">
        <v>0.24</v>
      </c>
      <c r="F269" s="8">
        <v>26737</v>
      </c>
      <c r="G269" s="15">
        <v>26737</v>
      </c>
      <c r="H269" s="15">
        <v>1</v>
      </c>
    </row>
    <row r="270" spans="1:8">
      <c r="A270" s="2" t="s">
        <v>1084</v>
      </c>
      <c r="B270" s="66">
        <v>10488499876</v>
      </c>
      <c r="C270" s="66">
        <v>10488499876</v>
      </c>
      <c r="D270" s="8">
        <v>1681</v>
      </c>
      <c r="E270" s="15">
        <v>0.28999999999999998</v>
      </c>
      <c r="F270" s="8">
        <v>24335</v>
      </c>
      <c r="G270" s="15">
        <v>24335</v>
      </c>
      <c r="H270" s="15">
        <v>1</v>
      </c>
    </row>
    <row r="271" spans="1:8">
      <c r="A271" s="2" t="s">
        <v>1085</v>
      </c>
      <c r="B271" s="66">
        <v>10827428957</v>
      </c>
      <c r="C271" s="66">
        <v>10827428957</v>
      </c>
      <c r="D271" s="8">
        <v>1882</v>
      </c>
      <c r="E271" s="15">
        <v>0.32</v>
      </c>
      <c r="F271" s="8">
        <v>25955</v>
      </c>
      <c r="G271" s="15">
        <v>25955</v>
      </c>
      <c r="H271" s="15">
        <v>1</v>
      </c>
    </row>
    <row r="272" spans="1:8">
      <c r="A272" s="2" t="s">
        <v>1086</v>
      </c>
      <c r="B272" s="66">
        <v>11357883539</v>
      </c>
      <c r="C272" s="66">
        <v>11357883539</v>
      </c>
      <c r="D272" s="8">
        <v>2307</v>
      </c>
      <c r="E272" s="15">
        <v>0.39</v>
      </c>
      <c r="F272" s="8">
        <v>28771</v>
      </c>
      <c r="G272" s="15">
        <v>28771</v>
      </c>
      <c r="H272" s="15">
        <v>1</v>
      </c>
    </row>
    <row r="273" spans="1:8">
      <c r="A273" s="2" t="s">
        <v>1087</v>
      </c>
      <c r="B273" s="66">
        <v>9806777930</v>
      </c>
      <c r="C273" s="66">
        <v>9806777930</v>
      </c>
      <c r="D273" s="8">
        <v>1723</v>
      </c>
      <c r="E273" s="15">
        <v>0.28999999999999998</v>
      </c>
      <c r="F273" s="8">
        <v>26193</v>
      </c>
      <c r="G273" s="15">
        <v>26193</v>
      </c>
      <c r="H273" s="15">
        <v>1</v>
      </c>
    </row>
    <row r="274" spans="1:8">
      <c r="A274" s="2" t="s">
        <v>1088</v>
      </c>
      <c r="B274" s="66">
        <v>1581338417</v>
      </c>
      <c r="C274" s="66">
        <v>1581338417</v>
      </c>
      <c r="D274" s="8">
        <v>173</v>
      </c>
      <c r="E274" s="15">
        <v>0.03</v>
      </c>
      <c r="F274" s="8">
        <v>2981</v>
      </c>
      <c r="G274" s="15">
        <v>2981</v>
      </c>
      <c r="H274" s="15">
        <v>1</v>
      </c>
    </row>
    <row r="275" spans="1:8">
      <c r="A275" s="2" t="s">
        <v>1089</v>
      </c>
      <c r="B275" s="66">
        <v>1039935055</v>
      </c>
      <c r="C275" s="66">
        <v>1039935055</v>
      </c>
      <c r="D275" s="8">
        <v>231</v>
      </c>
      <c r="E275" s="15">
        <v>0.04</v>
      </c>
      <c r="F275" s="8">
        <v>2671</v>
      </c>
      <c r="G275" s="15">
        <v>2671</v>
      </c>
      <c r="H275" s="15">
        <v>1</v>
      </c>
    </row>
    <row r="276" spans="1:8">
      <c r="A276" s="2" t="s">
        <v>1090</v>
      </c>
      <c r="B276" s="66">
        <v>7418132332</v>
      </c>
      <c r="C276" s="66">
        <v>7418132332</v>
      </c>
      <c r="D276" s="8">
        <v>1335</v>
      </c>
      <c r="E276" s="15">
        <v>0.23</v>
      </c>
      <c r="F276" s="8">
        <v>18869</v>
      </c>
      <c r="G276" s="15">
        <v>18869</v>
      </c>
      <c r="H276" s="15">
        <v>1</v>
      </c>
    </row>
    <row r="277" spans="1:8">
      <c r="A277" s="2" t="s">
        <v>1091</v>
      </c>
      <c r="B277" s="66">
        <v>9523014086</v>
      </c>
      <c r="C277" s="66">
        <v>9523014086</v>
      </c>
      <c r="D277" s="8">
        <v>1664</v>
      </c>
      <c r="E277" s="15">
        <v>0.28000000000000003</v>
      </c>
      <c r="F277" s="8">
        <v>24286</v>
      </c>
      <c r="G277" s="15">
        <v>24286</v>
      </c>
      <c r="H277" s="15">
        <v>1</v>
      </c>
    </row>
    <row r="278" spans="1:8">
      <c r="A278" s="2" t="s">
        <v>1092</v>
      </c>
      <c r="B278" s="66">
        <v>10463279664</v>
      </c>
      <c r="C278" s="66">
        <v>10463279664</v>
      </c>
      <c r="D278" s="8">
        <v>1738</v>
      </c>
      <c r="E278" s="15">
        <v>0.3</v>
      </c>
      <c r="F278" s="8">
        <v>24915</v>
      </c>
      <c r="G278" s="15">
        <v>24915</v>
      </c>
      <c r="H278" s="15">
        <v>1</v>
      </c>
    </row>
    <row r="279" spans="1:8">
      <c r="A279" s="2" t="s">
        <v>1093</v>
      </c>
      <c r="B279" s="66">
        <v>10207863897</v>
      </c>
      <c r="C279" s="66">
        <v>10207863897</v>
      </c>
      <c r="D279" s="8">
        <v>2195</v>
      </c>
      <c r="E279" s="15">
        <v>0.37</v>
      </c>
      <c r="F279" s="8">
        <v>31053</v>
      </c>
      <c r="G279" s="15">
        <v>31053</v>
      </c>
      <c r="H279" s="15">
        <v>1</v>
      </c>
    </row>
    <row r="280" spans="1:8">
      <c r="A280" s="2" t="s">
        <v>1094</v>
      </c>
      <c r="B280" s="66">
        <v>10682865302</v>
      </c>
      <c r="C280" s="66">
        <v>10682865302</v>
      </c>
      <c r="D280" s="8">
        <v>1703</v>
      </c>
      <c r="E280" s="15">
        <v>0.28999999999999998</v>
      </c>
      <c r="F280" s="8">
        <v>25109</v>
      </c>
      <c r="G280" s="15">
        <v>25109</v>
      </c>
      <c r="H280" s="15">
        <v>1</v>
      </c>
    </row>
    <row r="281" spans="1:8">
      <c r="A281" s="2" t="s">
        <v>1095</v>
      </c>
      <c r="B281" s="91">
        <v>575514575</v>
      </c>
      <c r="C281" s="91">
        <v>575514575</v>
      </c>
      <c r="D281" s="8">
        <v>149</v>
      </c>
      <c r="E281" s="15">
        <v>0.03</v>
      </c>
      <c r="F281" s="8">
        <v>1606</v>
      </c>
      <c r="G281" s="15">
        <v>1606</v>
      </c>
      <c r="H281" s="15">
        <v>1</v>
      </c>
    </row>
    <row r="282" spans="1:8">
      <c r="A282" s="2" t="s">
        <v>1096</v>
      </c>
      <c r="B282" s="91">
        <v>953835254</v>
      </c>
      <c r="C282" s="91">
        <v>953835254</v>
      </c>
      <c r="D282" s="8">
        <v>190</v>
      </c>
      <c r="E282" s="15">
        <v>0.03</v>
      </c>
      <c r="F282" s="8">
        <v>8265</v>
      </c>
      <c r="G282" s="15">
        <v>8265</v>
      </c>
      <c r="H282" s="15">
        <v>1</v>
      </c>
    </row>
    <row r="283" spans="1:8">
      <c r="A283" s="2" t="s">
        <v>1097</v>
      </c>
      <c r="B283" s="66">
        <v>6893238581</v>
      </c>
      <c r="C283" s="66">
        <v>6893238581</v>
      </c>
      <c r="D283" s="8">
        <v>1322</v>
      </c>
      <c r="E283" s="15">
        <v>0.22</v>
      </c>
      <c r="F283" s="8">
        <v>18787</v>
      </c>
      <c r="G283" s="15">
        <v>18787</v>
      </c>
      <c r="H283" s="15">
        <v>1</v>
      </c>
    </row>
    <row r="284" spans="1:8">
      <c r="A284" s="2" t="s">
        <v>1098</v>
      </c>
      <c r="B284" s="66">
        <v>10186747882</v>
      </c>
      <c r="C284" s="66">
        <v>10186747882</v>
      </c>
      <c r="D284" s="8">
        <v>1713</v>
      </c>
      <c r="E284" s="15">
        <v>0.28999999999999998</v>
      </c>
      <c r="F284" s="8">
        <v>23079</v>
      </c>
      <c r="G284" s="15">
        <v>23079</v>
      </c>
      <c r="H284" s="15">
        <v>1</v>
      </c>
    </row>
    <row r="285" spans="1:8">
      <c r="A285" s="2" t="s">
        <v>1099</v>
      </c>
      <c r="B285" s="66">
        <v>9951070462</v>
      </c>
      <c r="C285" s="66">
        <v>9951070462</v>
      </c>
      <c r="D285" s="8">
        <v>2007</v>
      </c>
      <c r="E285" s="15">
        <v>0.34</v>
      </c>
      <c r="F285" s="8">
        <v>25412</v>
      </c>
      <c r="G285" s="15">
        <v>25412</v>
      </c>
      <c r="H285" s="15">
        <v>1</v>
      </c>
    </row>
    <row r="286" spans="1:8">
      <c r="A286" s="2" t="s">
        <v>1100</v>
      </c>
      <c r="B286" s="66">
        <v>9042422654</v>
      </c>
      <c r="C286" s="66">
        <v>9042422654</v>
      </c>
      <c r="D286" s="8">
        <v>1777</v>
      </c>
      <c r="E286" s="15">
        <v>0.3</v>
      </c>
      <c r="F286" s="8">
        <v>23000</v>
      </c>
      <c r="G286" s="15">
        <v>23000</v>
      </c>
      <c r="H286" s="15">
        <v>1</v>
      </c>
    </row>
    <row r="287" spans="1:8">
      <c r="A287" s="2" t="s">
        <v>1101</v>
      </c>
      <c r="B287" s="66">
        <v>11233937664</v>
      </c>
      <c r="C287" s="66">
        <v>11233937664</v>
      </c>
      <c r="D287" s="8">
        <v>1848</v>
      </c>
      <c r="E287" s="15">
        <v>0.31</v>
      </c>
      <c r="F287" s="8">
        <v>26790</v>
      </c>
      <c r="G287" s="15">
        <v>26790</v>
      </c>
      <c r="H287" s="15">
        <v>1</v>
      </c>
    </row>
    <row r="288" spans="1:8">
      <c r="A288" s="2" t="s">
        <v>1102</v>
      </c>
      <c r="B288" s="91">
        <v>536030166</v>
      </c>
      <c r="C288" s="91">
        <v>536030166</v>
      </c>
      <c r="D288" s="8">
        <v>167</v>
      </c>
      <c r="E288" s="15">
        <v>0.03</v>
      </c>
      <c r="F288" s="8">
        <v>1289</v>
      </c>
      <c r="G288" s="15">
        <v>1289</v>
      </c>
      <c r="H288" s="15">
        <v>1</v>
      </c>
    </row>
    <row r="289" spans="1:8">
      <c r="A289" s="2" t="s">
        <v>1103</v>
      </c>
      <c r="B289" s="91">
        <v>601830671</v>
      </c>
      <c r="C289" s="91">
        <v>601830671</v>
      </c>
      <c r="D289" s="8">
        <v>147</v>
      </c>
      <c r="E289" s="15">
        <v>0.02</v>
      </c>
      <c r="F289" s="8">
        <v>1513</v>
      </c>
      <c r="G289" s="15">
        <v>1513</v>
      </c>
      <c r="H289" s="15">
        <v>1</v>
      </c>
    </row>
    <row r="290" spans="1:8">
      <c r="A290" s="2" t="s">
        <v>1104</v>
      </c>
      <c r="B290" s="66">
        <v>8439670414</v>
      </c>
      <c r="C290" s="66">
        <v>8439670414</v>
      </c>
      <c r="D290" s="8">
        <v>1337</v>
      </c>
      <c r="E290" s="15">
        <v>0.23</v>
      </c>
      <c r="F290" s="8">
        <v>18437</v>
      </c>
      <c r="G290" s="15">
        <v>18437</v>
      </c>
      <c r="H290" s="15">
        <v>1</v>
      </c>
    </row>
    <row r="291" spans="1:8">
      <c r="A291" s="2" t="s">
        <v>1105</v>
      </c>
      <c r="B291" s="66">
        <v>9419565497</v>
      </c>
      <c r="C291" s="66">
        <v>9419565497</v>
      </c>
      <c r="D291" s="8">
        <v>1712</v>
      </c>
      <c r="E291" s="15">
        <v>0.28999999999999998</v>
      </c>
      <c r="F291" s="8">
        <v>23259</v>
      </c>
      <c r="G291" s="15">
        <v>23259</v>
      </c>
      <c r="H291" s="15">
        <v>1</v>
      </c>
    </row>
    <row r="292" spans="1:8">
      <c r="A292" s="2" t="s">
        <v>1106</v>
      </c>
      <c r="B292" s="66">
        <v>12397606852</v>
      </c>
      <c r="C292" s="66">
        <v>12397606852</v>
      </c>
      <c r="D292" s="8">
        <v>1851</v>
      </c>
      <c r="E292" s="15">
        <v>0.31</v>
      </c>
      <c r="F292" s="8">
        <v>26810</v>
      </c>
      <c r="G292" s="15">
        <v>26810</v>
      </c>
      <c r="H292" s="15">
        <v>1</v>
      </c>
    </row>
    <row r="293" spans="1:8">
      <c r="A293" s="2" t="s">
        <v>1107</v>
      </c>
      <c r="B293" s="66">
        <v>10526387887</v>
      </c>
      <c r="C293" s="66">
        <v>10526387887</v>
      </c>
      <c r="D293" s="8">
        <v>1895</v>
      </c>
      <c r="E293" s="15">
        <v>0.32</v>
      </c>
      <c r="F293" s="8">
        <v>26317</v>
      </c>
      <c r="G293" s="15">
        <v>26317</v>
      </c>
      <c r="H293" s="15">
        <v>1</v>
      </c>
    </row>
    <row r="294" spans="1:8">
      <c r="A294" s="2" t="s">
        <v>1108</v>
      </c>
      <c r="B294" s="66">
        <v>13563734493</v>
      </c>
      <c r="C294" s="66">
        <v>13563734493</v>
      </c>
      <c r="D294" s="8">
        <v>1583</v>
      </c>
      <c r="E294" s="15">
        <v>0.27</v>
      </c>
      <c r="F294" s="8">
        <v>29038</v>
      </c>
      <c r="G294" s="15">
        <v>29038</v>
      </c>
      <c r="H294" s="15">
        <v>1</v>
      </c>
    </row>
    <row r="295" spans="1:8">
      <c r="A295" s="2" t="s">
        <v>1109</v>
      </c>
      <c r="B295" s="91">
        <v>155810097</v>
      </c>
      <c r="C295" s="91">
        <v>155810097</v>
      </c>
      <c r="D295" s="8">
        <v>77</v>
      </c>
      <c r="E295" s="15">
        <v>0.01</v>
      </c>
      <c r="F295" s="8">
        <v>517</v>
      </c>
      <c r="G295" s="15">
        <v>517</v>
      </c>
      <c r="H295" s="15">
        <v>1</v>
      </c>
    </row>
    <row r="296" spans="1:8">
      <c r="A296" s="2" t="s">
        <v>1110</v>
      </c>
      <c r="B296" s="91">
        <v>478816552</v>
      </c>
      <c r="C296" s="91">
        <v>478816552</v>
      </c>
      <c r="D296" s="8">
        <v>181</v>
      </c>
      <c r="E296" s="15">
        <v>0.03</v>
      </c>
      <c r="F296" s="8">
        <v>1090</v>
      </c>
      <c r="G296" s="15">
        <v>1090</v>
      </c>
      <c r="H296" s="15">
        <v>1</v>
      </c>
    </row>
    <row r="297" spans="1:8">
      <c r="A297" s="2" t="s">
        <v>1111</v>
      </c>
      <c r="B297" s="66">
        <v>8113092953</v>
      </c>
      <c r="C297" s="66">
        <v>8113092953</v>
      </c>
      <c r="D297" s="8">
        <v>1356</v>
      </c>
      <c r="E297" s="15">
        <v>0.23</v>
      </c>
      <c r="F297" s="8">
        <v>16910</v>
      </c>
      <c r="G297" s="15">
        <v>16910</v>
      </c>
      <c r="H297" s="15">
        <v>1</v>
      </c>
    </row>
    <row r="298" spans="1:8">
      <c r="A298" s="2" t="s">
        <v>1112</v>
      </c>
      <c r="B298" s="66">
        <v>8621347296</v>
      </c>
      <c r="C298" s="66">
        <v>8621347296</v>
      </c>
      <c r="D298" s="8">
        <v>1788</v>
      </c>
      <c r="E298" s="15">
        <v>0.3</v>
      </c>
      <c r="F298" s="8">
        <v>17852</v>
      </c>
      <c r="G298" s="15">
        <v>17852</v>
      </c>
      <c r="H298" s="15">
        <v>1</v>
      </c>
    </row>
    <row r="299" spans="1:8">
      <c r="A299" s="2" t="s">
        <v>1113</v>
      </c>
      <c r="B299" s="66">
        <v>10608735407</v>
      </c>
      <c r="C299" s="66">
        <v>10608735407</v>
      </c>
      <c r="D299" s="8">
        <v>1801</v>
      </c>
      <c r="E299" s="15">
        <v>0.31</v>
      </c>
      <c r="F299" s="8">
        <v>25443</v>
      </c>
      <c r="G299" s="15">
        <v>25443</v>
      </c>
      <c r="H299" s="15">
        <v>1</v>
      </c>
    </row>
    <row r="300" spans="1:8">
      <c r="A300" s="2" t="s">
        <v>1114</v>
      </c>
      <c r="B300" s="66">
        <v>9693471996</v>
      </c>
      <c r="C300" s="66">
        <v>9693471996</v>
      </c>
      <c r="D300" s="8">
        <v>2025</v>
      </c>
      <c r="E300" s="15">
        <v>0.34</v>
      </c>
      <c r="F300" s="8">
        <v>25480</v>
      </c>
      <c r="G300" s="15">
        <v>25480</v>
      </c>
      <c r="H300" s="15">
        <v>1</v>
      </c>
    </row>
    <row r="301" spans="1:8">
      <c r="A301" s="2" t="s">
        <v>1115</v>
      </c>
      <c r="B301" s="66">
        <v>8719920794</v>
      </c>
      <c r="C301" s="66">
        <v>8719920794</v>
      </c>
      <c r="D301" s="8">
        <v>1930</v>
      </c>
      <c r="E301" s="15">
        <v>0.33</v>
      </c>
      <c r="F301" s="8">
        <v>22290</v>
      </c>
      <c r="G301" s="15">
        <v>22290</v>
      </c>
      <c r="H301" s="15">
        <v>1</v>
      </c>
    </row>
    <row r="302" spans="1:8">
      <c r="A302" s="2" t="s">
        <v>1116</v>
      </c>
      <c r="B302" s="91">
        <v>749536162</v>
      </c>
      <c r="C302" s="91">
        <v>749536162</v>
      </c>
      <c r="D302" s="8">
        <v>135</v>
      </c>
      <c r="E302" s="15">
        <v>0.02</v>
      </c>
      <c r="F302" s="8">
        <v>1417</v>
      </c>
      <c r="G302" s="15">
        <v>1417</v>
      </c>
      <c r="H302" s="15">
        <v>1</v>
      </c>
    </row>
    <row r="303" spans="1:8">
      <c r="A303" s="2" t="s">
        <v>1117</v>
      </c>
      <c r="B303" s="91">
        <v>462413969</v>
      </c>
      <c r="C303" s="91">
        <v>462413969</v>
      </c>
      <c r="D303" s="8">
        <v>116</v>
      </c>
      <c r="E303" s="15">
        <v>0.02</v>
      </c>
      <c r="F303" s="8">
        <v>1439</v>
      </c>
      <c r="G303" s="15">
        <v>1439</v>
      </c>
      <c r="H303" s="15">
        <v>1</v>
      </c>
    </row>
    <row r="304" spans="1:8">
      <c r="A304" s="2" t="s">
        <v>1118</v>
      </c>
      <c r="B304" s="66">
        <v>6541901816</v>
      </c>
      <c r="C304" s="66">
        <v>6541901816</v>
      </c>
      <c r="D304" s="8">
        <v>1346</v>
      </c>
      <c r="E304" s="15">
        <v>0.23</v>
      </c>
      <c r="F304" s="8">
        <v>18545</v>
      </c>
      <c r="G304" s="15">
        <v>18545</v>
      </c>
      <c r="H304" s="15">
        <v>1</v>
      </c>
    </row>
    <row r="305" spans="1:8">
      <c r="A305" s="2" t="s">
        <v>1119</v>
      </c>
      <c r="B305" s="66">
        <v>8073298884</v>
      </c>
      <c r="C305" s="66">
        <v>8073298884</v>
      </c>
      <c r="D305" s="8">
        <v>1615</v>
      </c>
      <c r="E305" s="15">
        <v>0.27</v>
      </c>
      <c r="F305" s="8">
        <v>18879</v>
      </c>
      <c r="G305" s="15">
        <v>18879</v>
      </c>
      <c r="H305" s="15">
        <v>1</v>
      </c>
    </row>
    <row r="306" spans="1:8">
      <c r="A306" s="2" t="s">
        <v>1120</v>
      </c>
      <c r="B306" s="66">
        <v>9157420970</v>
      </c>
      <c r="C306" s="66">
        <v>9157420970</v>
      </c>
      <c r="D306" s="8">
        <v>1702</v>
      </c>
      <c r="E306" s="15">
        <v>0.28999999999999998</v>
      </c>
      <c r="F306" s="8">
        <v>19615</v>
      </c>
      <c r="G306" s="15">
        <v>19615</v>
      </c>
      <c r="H306" s="15">
        <v>1</v>
      </c>
    </row>
    <row r="307" spans="1:8">
      <c r="A307" s="2" t="s">
        <v>1121</v>
      </c>
      <c r="B307" s="66">
        <v>9556571088</v>
      </c>
      <c r="C307" s="66">
        <v>9556571088</v>
      </c>
      <c r="D307" s="8">
        <v>1840</v>
      </c>
      <c r="E307" s="15">
        <v>0.31</v>
      </c>
      <c r="F307" s="8">
        <v>21239</v>
      </c>
      <c r="G307" s="15">
        <v>21239</v>
      </c>
      <c r="H307" s="15">
        <v>1</v>
      </c>
    </row>
    <row r="308" spans="1:8">
      <c r="A308" s="2" t="s">
        <v>1122</v>
      </c>
      <c r="B308" s="66">
        <v>8377651776</v>
      </c>
      <c r="C308" s="66">
        <v>8377651776</v>
      </c>
      <c r="D308" s="8">
        <v>1778</v>
      </c>
      <c r="E308" s="15">
        <v>0.3</v>
      </c>
      <c r="F308" s="8">
        <v>18690</v>
      </c>
      <c r="G308" s="15">
        <v>18690</v>
      </c>
      <c r="H308" s="15">
        <v>1</v>
      </c>
    </row>
    <row r="309" spans="1:8">
      <c r="A309" s="2" t="s">
        <v>1123</v>
      </c>
      <c r="B309" s="91">
        <v>490808832</v>
      </c>
      <c r="C309" s="91">
        <v>490808832</v>
      </c>
      <c r="D309" s="8">
        <v>136</v>
      </c>
      <c r="E309" s="15">
        <v>0.02</v>
      </c>
      <c r="F309" s="8">
        <v>1090</v>
      </c>
      <c r="G309" s="15">
        <v>1090</v>
      </c>
      <c r="H309" s="15">
        <v>1</v>
      </c>
    </row>
    <row r="310" spans="1:8">
      <c r="A310" s="2" t="s">
        <v>1124</v>
      </c>
      <c r="B310" s="91">
        <v>309614319</v>
      </c>
      <c r="C310" s="91">
        <v>309614319</v>
      </c>
      <c r="D310" s="8">
        <v>182</v>
      </c>
      <c r="E310" s="15">
        <v>0.03</v>
      </c>
      <c r="F310" s="8">
        <v>872</v>
      </c>
      <c r="G310" s="15">
        <v>872</v>
      </c>
      <c r="H310" s="15">
        <v>1</v>
      </c>
    </row>
    <row r="311" spans="1:8">
      <c r="A311" s="2" t="s">
        <v>1125</v>
      </c>
      <c r="B311" s="66">
        <v>2154224319</v>
      </c>
      <c r="C311" s="66">
        <v>2154224319</v>
      </c>
      <c r="D311" s="8">
        <v>683</v>
      </c>
      <c r="E311" s="15">
        <v>0.12</v>
      </c>
      <c r="F311" s="8">
        <v>6007</v>
      </c>
      <c r="G311" s="15">
        <v>6007</v>
      </c>
      <c r="H311" s="15">
        <v>1</v>
      </c>
    </row>
    <row r="312" spans="1:8">
      <c r="A312" s="2" t="s">
        <v>1126</v>
      </c>
      <c r="B312" s="66">
        <v>1217786495</v>
      </c>
      <c r="C312" s="66">
        <v>1217786495</v>
      </c>
      <c r="D312" s="8">
        <v>534</v>
      </c>
      <c r="E312" s="15">
        <v>0.09</v>
      </c>
      <c r="F312" s="8">
        <v>4012</v>
      </c>
      <c r="G312" s="15">
        <v>4012</v>
      </c>
      <c r="H312" s="15">
        <v>1</v>
      </c>
    </row>
    <row r="313" spans="1:8">
      <c r="A313" s="2" t="s">
        <v>1127</v>
      </c>
      <c r="B313" s="66">
        <v>7367413005</v>
      </c>
      <c r="C313" s="66">
        <v>7367413005</v>
      </c>
      <c r="D313" s="8">
        <v>1610</v>
      </c>
      <c r="E313" s="15">
        <v>0.27</v>
      </c>
      <c r="F313" s="8">
        <v>18205</v>
      </c>
      <c r="G313" s="15">
        <v>18205</v>
      </c>
      <c r="H313" s="15">
        <v>1</v>
      </c>
    </row>
    <row r="314" spans="1:8">
      <c r="A314" s="2" t="s">
        <v>1128</v>
      </c>
      <c r="B314" s="66">
        <v>7279240772</v>
      </c>
      <c r="C314" s="66">
        <v>7279240772</v>
      </c>
      <c r="D314" s="8">
        <v>1739</v>
      </c>
      <c r="E314" s="15">
        <v>0.3</v>
      </c>
      <c r="F314" s="8">
        <v>20479</v>
      </c>
      <c r="G314" s="15">
        <v>20479</v>
      </c>
      <c r="H314" s="15">
        <v>1</v>
      </c>
    </row>
    <row r="315" spans="1:8">
      <c r="A315" s="2" t="s">
        <v>1129</v>
      </c>
      <c r="B315" s="66">
        <v>10398575871</v>
      </c>
      <c r="C315" s="66">
        <v>10398575871</v>
      </c>
      <c r="D315" s="8">
        <v>1912</v>
      </c>
      <c r="E315" s="15">
        <v>0.32</v>
      </c>
      <c r="F315" s="8">
        <v>24712</v>
      </c>
      <c r="G315" s="15">
        <v>24712</v>
      </c>
      <c r="H315" s="15">
        <v>1</v>
      </c>
    </row>
    <row r="316" spans="1:8">
      <c r="A316" s="2" t="s">
        <v>1130</v>
      </c>
      <c r="B316" s="66">
        <v>1888188574</v>
      </c>
      <c r="C316" s="66">
        <v>1888188574</v>
      </c>
      <c r="D316" s="8">
        <v>226</v>
      </c>
      <c r="E316" s="15">
        <v>0.04</v>
      </c>
      <c r="F316" s="8">
        <v>3855</v>
      </c>
      <c r="G316" s="15">
        <v>3855</v>
      </c>
      <c r="H316" s="15">
        <v>1</v>
      </c>
    </row>
    <row r="317" spans="1:8">
      <c r="A317" s="2" t="s">
        <v>1131</v>
      </c>
      <c r="B317" s="66">
        <v>2404107380</v>
      </c>
      <c r="C317" s="66">
        <v>2404107380</v>
      </c>
      <c r="D317" s="8">
        <v>245</v>
      </c>
      <c r="E317" s="15">
        <v>0.04</v>
      </c>
      <c r="F317" s="8">
        <v>4489</v>
      </c>
      <c r="G317" s="15">
        <v>4489</v>
      </c>
      <c r="H317" s="15">
        <v>1</v>
      </c>
    </row>
    <row r="318" spans="1:8">
      <c r="A318" s="2" t="s">
        <v>1132</v>
      </c>
      <c r="B318" s="66">
        <v>4836545202</v>
      </c>
      <c r="C318" s="66">
        <v>4836545202</v>
      </c>
      <c r="D318" s="8">
        <v>12544</v>
      </c>
      <c r="E318" s="15">
        <v>2.13</v>
      </c>
      <c r="F318" s="8">
        <v>15902</v>
      </c>
      <c r="G318" s="15">
        <v>15902</v>
      </c>
      <c r="H318" s="15">
        <v>1</v>
      </c>
    </row>
    <row r="319" spans="1:8">
      <c r="A319" s="2" t="s">
        <v>1133</v>
      </c>
      <c r="B319" s="66">
        <v>7217311551</v>
      </c>
      <c r="C319" s="66">
        <v>7217311551</v>
      </c>
      <c r="D319" s="8">
        <v>68630</v>
      </c>
      <c r="E319" s="15">
        <v>11.65</v>
      </c>
      <c r="F319" s="8">
        <v>18414</v>
      </c>
      <c r="G319" s="15">
        <v>18414</v>
      </c>
      <c r="H319" s="15">
        <v>1</v>
      </c>
    </row>
    <row r="320" spans="1:8">
      <c r="A320" s="2" t="s">
        <v>1134</v>
      </c>
      <c r="B320" s="66">
        <v>9566846711</v>
      </c>
      <c r="C320" s="66">
        <v>9566846711</v>
      </c>
      <c r="D320" s="8">
        <v>52528</v>
      </c>
      <c r="E320" s="15">
        <v>8.92</v>
      </c>
      <c r="F320" s="8">
        <v>22084</v>
      </c>
      <c r="G320" s="15">
        <v>22084</v>
      </c>
      <c r="H320" s="15">
        <v>1</v>
      </c>
    </row>
    <row r="321" spans="1:8">
      <c r="A321" s="2" t="s">
        <v>1135</v>
      </c>
      <c r="B321" s="66">
        <v>7481799853</v>
      </c>
      <c r="C321" s="66">
        <v>7481799853</v>
      </c>
      <c r="D321" s="8">
        <v>98627</v>
      </c>
      <c r="E321" s="15">
        <v>16.75</v>
      </c>
      <c r="F321" s="8">
        <v>21042</v>
      </c>
      <c r="G321" s="15">
        <v>21042</v>
      </c>
      <c r="H321" s="15">
        <v>1</v>
      </c>
    </row>
    <row r="322" spans="1:8">
      <c r="A322" s="2" t="s">
        <v>1136</v>
      </c>
      <c r="B322" s="66">
        <v>8535905684</v>
      </c>
      <c r="C322" s="66">
        <v>8535905684</v>
      </c>
      <c r="D322" s="8">
        <v>1964</v>
      </c>
      <c r="E322" s="15">
        <v>0.33</v>
      </c>
      <c r="F322" s="8">
        <v>21914</v>
      </c>
      <c r="G322" s="15">
        <v>21914</v>
      </c>
      <c r="H322" s="15">
        <v>1</v>
      </c>
    </row>
    <row r="323" spans="1:8">
      <c r="A323" s="2" t="s">
        <v>1137</v>
      </c>
      <c r="B323" s="91">
        <v>380022057</v>
      </c>
      <c r="C323" s="91">
        <v>380022057</v>
      </c>
      <c r="D323" s="8">
        <v>104</v>
      </c>
      <c r="E323" s="15">
        <v>0.02</v>
      </c>
      <c r="F323" s="8">
        <v>1020</v>
      </c>
      <c r="G323" s="15">
        <v>1020</v>
      </c>
      <c r="H323" s="15">
        <v>1</v>
      </c>
    </row>
    <row r="324" spans="1:8">
      <c r="A324" s="2" t="s">
        <v>1138</v>
      </c>
      <c r="B324" s="91">
        <v>350586629</v>
      </c>
      <c r="C324" s="91">
        <v>350586629</v>
      </c>
      <c r="D324" s="8">
        <v>121</v>
      </c>
      <c r="E324" s="15">
        <v>0.02</v>
      </c>
      <c r="F324" s="8">
        <v>1202</v>
      </c>
      <c r="G324" s="15">
        <v>1202</v>
      </c>
      <c r="H324" s="15">
        <v>1</v>
      </c>
    </row>
    <row r="325" spans="1:8">
      <c r="A325" s="2" t="s">
        <v>1139</v>
      </c>
      <c r="B325" s="66">
        <v>5710970414</v>
      </c>
      <c r="C325" s="66">
        <v>5710970414</v>
      </c>
      <c r="D325" s="8">
        <v>2141</v>
      </c>
      <c r="E325" s="15">
        <v>0.36</v>
      </c>
      <c r="F325" s="8">
        <v>14464</v>
      </c>
      <c r="G325" s="15">
        <v>14464</v>
      </c>
      <c r="H325" s="15">
        <v>1</v>
      </c>
    </row>
    <row r="326" spans="1:8">
      <c r="A326" s="2" t="s">
        <v>1140</v>
      </c>
      <c r="B326" s="66">
        <v>7599391272</v>
      </c>
      <c r="C326" s="66">
        <v>7599391272</v>
      </c>
      <c r="D326" s="8">
        <v>1154</v>
      </c>
      <c r="E326" s="15">
        <v>0.2</v>
      </c>
      <c r="F326" s="8">
        <v>19346</v>
      </c>
      <c r="G326" s="15">
        <v>19346</v>
      </c>
      <c r="H326" s="15">
        <v>1</v>
      </c>
    </row>
    <row r="327" spans="1:8">
      <c r="A327" s="2" t="s">
        <v>1141</v>
      </c>
      <c r="B327" s="66">
        <v>8448664195</v>
      </c>
      <c r="C327" s="66">
        <v>8448664195</v>
      </c>
      <c r="D327" s="8">
        <v>1182</v>
      </c>
      <c r="E327" s="15">
        <v>0.2</v>
      </c>
      <c r="F327" s="8">
        <v>21503</v>
      </c>
      <c r="G327" s="15">
        <v>21503</v>
      </c>
      <c r="H327" s="15">
        <v>1</v>
      </c>
    </row>
    <row r="328" spans="1:8">
      <c r="A328" s="2" t="s">
        <v>1142</v>
      </c>
      <c r="B328" s="66">
        <v>7968006124</v>
      </c>
      <c r="C328" s="66">
        <v>7968006124</v>
      </c>
      <c r="D328" s="8">
        <v>1247</v>
      </c>
      <c r="E328" s="15">
        <v>0.21</v>
      </c>
      <c r="F328" s="8">
        <v>21257</v>
      </c>
      <c r="G328" s="15">
        <v>21257</v>
      </c>
      <c r="H328" s="15">
        <v>1</v>
      </c>
    </row>
    <row r="329" spans="1:8">
      <c r="A329" s="2" t="s">
        <v>1143</v>
      </c>
      <c r="B329" s="66">
        <v>7801380550</v>
      </c>
      <c r="C329" s="66">
        <v>7801380550</v>
      </c>
      <c r="D329" s="8">
        <v>1552</v>
      </c>
      <c r="E329" s="15">
        <v>0.26</v>
      </c>
      <c r="F329" s="8">
        <v>23652</v>
      </c>
      <c r="G329" s="15">
        <v>23652</v>
      </c>
      <c r="H329" s="15">
        <v>1</v>
      </c>
    </row>
    <row r="330" spans="1:8">
      <c r="A330" s="2" t="s">
        <v>1144</v>
      </c>
      <c r="B330" s="91">
        <v>419144323</v>
      </c>
      <c r="C330" s="91">
        <v>419144323</v>
      </c>
      <c r="D330" s="8">
        <v>127</v>
      </c>
      <c r="E330" s="15">
        <v>0.02</v>
      </c>
      <c r="F330" s="8">
        <v>1501</v>
      </c>
      <c r="G330" s="15">
        <v>1501</v>
      </c>
      <c r="H330" s="15">
        <v>1</v>
      </c>
    </row>
    <row r="331" spans="1:8">
      <c r="A331" s="2" t="s">
        <v>1145</v>
      </c>
      <c r="B331" s="91">
        <v>759842051</v>
      </c>
      <c r="C331" s="91">
        <v>759842051</v>
      </c>
      <c r="D331" s="8">
        <v>248</v>
      </c>
      <c r="E331" s="15">
        <v>0.04</v>
      </c>
      <c r="F331" s="8">
        <v>2124</v>
      </c>
      <c r="G331" s="15">
        <v>2124</v>
      </c>
      <c r="H331" s="15">
        <v>1</v>
      </c>
    </row>
    <row r="332" spans="1:8">
      <c r="A332" s="2" t="s">
        <v>1146</v>
      </c>
      <c r="B332" s="66">
        <v>8506733429</v>
      </c>
      <c r="C332" s="66">
        <v>8506733429</v>
      </c>
      <c r="D332" s="8">
        <v>1566</v>
      </c>
      <c r="E332" s="15">
        <v>0.27</v>
      </c>
      <c r="F332" s="8">
        <v>22530</v>
      </c>
      <c r="G332" s="15">
        <v>22530</v>
      </c>
      <c r="H332" s="15">
        <v>1</v>
      </c>
    </row>
    <row r="333" spans="1:8">
      <c r="A333" s="2" t="s">
        <v>1147</v>
      </c>
      <c r="B333" s="66">
        <v>9202961428</v>
      </c>
      <c r="C333" s="66">
        <v>9202961428</v>
      </c>
      <c r="D333" s="8">
        <v>2329</v>
      </c>
      <c r="E333" s="15">
        <v>0.4</v>
      </c>
      <c r="F333" s="8">
        <v>24678</v>
      </c>
      <c r="G333" s="15">
        <v>24678</v>
      </c>
      <c r="H333" s="15">
        <v>1</v>
      </c>
    </row>
    <row r="334" spans="1:8">
      <c r="A334" s="2" t="s">
        <v>1148</v>
      </c>
      <c r="B334" s="66">
        <v>13829163121</v>
      </c>
      <c r="C334" s="66">
        <v>13829163121</v>
      </c>
      <c r="D334" s="8">
        <v>52697</v>
      </c>
      <c r="E334" s="15">
        <v>8.9499999999999993</v>
      </c>
      <c r="F334" s="8">
        <v>26711</v>
      </c>
      <c r="G334" s="15">
        <v>26711</v>
      </c>
      <c r="H334" s="15">
        <v>1</v>
      </c>
    </row>
    <row r="335" spans="1:8">
      <c r="A335" s="2" t="s">
        <v>1149</v>
      </c>
      <c r="B335" s="66">
        <v>14126533487</v>
      </c>
      <c r="C335" s="66">
        <v>14126533487</v>
      </c>
      <c r="D335" s="8">
        <v>18687</v>
      </c>
      <c r="E335" s="15">
        <v>3.17</v>
      </c>
      <c r="F335" s="8">
        <v>34873</v>
      </c>
      <c r="G335" s="15">
        <v>34873</v>
      </c>
      <c r="H335" s="15">
        <v>1</v>
      </c>
    </row>
    <row r="336" spans="1:8">
      <c r="A336" s="2" t="s">
        <v>1150</v>
      </c>
      <c r="B336" s="66">
        <v>13609757471</v>
      </c>
      <c r="C336" s="66">
        <v>13609757471</v>
      </c>
      <c r="D336" s="8">
        <v>951</v>
      </c>
      <c r="E336" s="15">
        <v>0.16</v>
      </c>
      <c r="F336" s="8">
        <v>33511</v>
      </c>
      <c r="G336" s="15">
        <v>33511</v>
      </c>
      <c r="H336" s="15">
        <v>1</v>
      </c>
    </row>
    <row r="337" spans="1:8">
      <c r="A337" s="2" t="s">
        <v>1151</v>
      </c>
      <c r="B337" s="91">
        <v>919198204</v>
      </c>
      <c r="C337" s="91">
        <v>919198204</v>
      </c>
      <c r="D337" s="8">
        <v>469</v>
      </c>
      <c r="E337" s="15">
        <v>0.08</v>
      </c>
      <c r="F337" s="8">
        <v>2239</v>
      </c>
      <c r="G337" s="15">
        <v>2239</v>
      </c>
      <c r="H337" s="15">
        <v>1</v>
      </c>
    </row>
    <row r="338" spans="1:8">
      <c r="A338" s="2" t="s">
        <v>1152</v>
      </c>
      <c r="B338" s="91">
        <v>574431493</v>
      </c>
      <c r="C338" s="91">
        <v>574431493</v>
      </c>
      <c r="D338" s="8">
        <v>5</v>
      </c>
      <c r="E338" s="15">
        <v>0</v>
      </c>
      <c r="F338" s="8">
        <v>1916</v>
      </c>
      <c r="G338" s="15">
        <v>1916</v>
      </c>
      <c r="H338" s="15">
        <v>1</v>
      </c>
    </row>
    <row r="339" spans="1:8">
      <c r="A339" s="2" t="s">
        <v>1153</v>
      </c>
      <c r="B339" s="66">
        <v>17354131133</v>
      </c>
      <c r="C339" s="66">
        <v>17354131133</v>
      </c>
      <c r="D339" s="8">
        <v>3258</v>
      </c>
      <c r="E339" s="15">
        <v>0.55000000000000004</v>
      </c>
      <c r="F339" s="8">
        <v>35824</v>
      </c>
      <c r="G339" s="15">
        <v>35824</v>
      </c>
      <c r="H339" s="15">
        <v>1</v>
      </c>
    </row>
    <row r="340" spans="1:8">
      <c r="A340" s="2" t="s">
        <v>1154</v>
      </c>
      <c r="B340" s="66">
        <v>12158497075</v>
      </c>
      <c r="C340" s="66">
        <v>12158497075</v>
      </c>
      <c r="D340" s="8">
        <v>418</v>
      </c>
      <c r="E340" s="15">
        <v>7.0000000000000007E-2</v>
      </c>
      <c r="F340" s="8">
        <v>29065</v>
      </c>
      <c r="G340" s="15">
        <v>29065</v>
      </c>
      <c r="H340" s="15">
        <v>1</v>
      </c>
    </row>
    <row r="341" spans="1:8">
      <c r="A341" s="2" t="s">
        <v>1155</v>
      </c>
      <c r="B341" s="66">
        <v>13849520549</v>
      </c>
      <c r="C341" s="66">
        <v>13849520549</v>
      </c>
      <c r="D341" s="8">
        <v>4055</v>
      </c>
      <c r="E341" s="15">
        <v>0.69</v>
      </c>
      <c r="F341" s="8">
        <v>26829</v>
      </c>
      <c r="G341" s="15">
        <v>26829</v>
      </c>
      <c r="H341" s="15">
        <v>1</v>
      </c>
    </row>
    <row r="342" spans="1:8">
      <c r="A342" s="2" t="s">
        <v>1156</v>
      </c>
      <c r="B342" s="66">
        <v>8180375991</v>
      </c>
      <c r="C342" s="66">
        <v>8180375991</v>
      </c>
      <c r="D342" s="8">
        <v>7</v>
      </c>
      <c r="E342" s="15">
        <v>0</v>
      </c>
      <c r="F342" s="8">
        <v>23349</v>
      </c>
      <c r="G342" s="15">
        <v>23349</v>
      </c>
      <c r="H342" s="15">
        <v>1</v>
      </c>
    </row>
    <row r="343" spans="1:8">
      <c r="A343" s="2" t="s">
        <v>1157</v>
      </c>
      <c r="B343" s="66">
        <v>8442758936</v>
      </c>
      <c r="C343" s="66">
        <v>8442758936</v>
      </c>
      <c r="D343" s="8">
        <v>26</v>
      </c>
      <c r="E343" s="15">
        <v>0</v>
      </c>
      <c r="F343" s="8">
        <v>22529</v>
      </c>
      <c r="G343" s="15">
        <v>22529</v>
      </c>
      <c r="H343" s="15">
        <v>1</v>
      </c>
    </row>
    <row r="344" spans="1:8">
      <c r="A344" s="2" t="s">
        <v>1158</v>
      </c>
      <c r="B344" s="91">
        <v>499942739</v>
      </c>
      <c r="C344" s="91">
        <v>499942739</v>
      </c>
      <c r="D344" s="8">
        <v>0</v>
      </c>
      <c r="E344" s="15">
        <v>0</v>
      </c>
      <c r="F344" s="8">
        <v>1602</v>
      </c>
      <c r="G344" s="15">
        <v>1602</v>
      </c>
      <c r="H344" s="15">
        <v>1</v>
      </c>
    </row>
    <row r="345" spans="1:8">
      <c r="A345" s="2" t="s">
        <v>1159</v>
      </c>
      <c r="B345" s="91">
        <v>437292102</v>
      </c>
      <c r="C345" s="91">
        <v>437292102</v>
      </c>
      <c r="D345" s="8">
        <v>0</v>
      </c>
      <c r="E345" s="15">
        <v>0</v>
      </c>
      <c r="F345" s="8">
        <v>1408</v>
      </c>
      <c r="G345" s="15">
        <v>1408</v>
      </c>
      <c r="H345" s="15">
        <v>1</v>
      </c>
    </row>
    <row r="346" spans="1:8">
      <c r="A346" s="2" t="s">
        <v>1160</v>
      </c>
      <c r="B346" s="66">
        <v>6298321083</v>
      </c>
      <c r="C346" s="66">
        <v>6298321083</v>
      </c>
      <c r="D346" s="8">
        <v>1216</v>
      </c>
      <c r="E346" s="15">
        <v>0.21</v>
      </c>
      <c r="F346" s="8">
        <v>19451</v>
      </c>
      <c r="G346" s="15">
        <v>19451</v>
      </c>
      <c r="H346" s="15">
        <v>1</v>
      </c>
    </row>
    <row r="347" spans="1:8">
      <c r="A347" s="2" t="s">
        <v>1161</v>
      </c>
      <c r="B347" s="66">
        <v>8230205214</v>
      </c>
      <c r="C347" s="66">
        <v>8230205214</v>
      </c>
      <c r="D347" s="8">
        <v>124</v>
      </c>
      <c r="E347" s="15">
        <v>0.02</v>
      </c>
      <c r="F347" s="8">
        <v>22200</v>
      </c>
      <c r="G347" s="15">
        <v>22200</v>
      </c>
      <c r="H347" s="15">
        <v>1</v>
      </c>
    </row>
    <row r="348" spans="1:8">
      <c r="A348" s="2" t="s">
        <v>1162</v>
      </c>
      <c r="B348" s="66">
        <v>10767744603</v>
      </c>
      <c r="C348" s="66">
        <v>10767744603</v>
      </c>
      <c r="D348" s="8">
        <v>4635</v>
      </c>
      <c r="E348" s="15">
        <v>0.79</v>
      </c>
      <c r="F348" s="8">
        <v>28117</v>
      </c>
      <c r="G348" s="15">
        <v>28117</v>
      </c>
      <c r="H348" s="15">
        <v>1</v>
      </c>
    </row>
    <row r="349" spans="1:8">
      <c r="A349" s="2" t="s">
        <v>1163</v>
      </c>
      <c r="B349" s="66">
        <v>11796850390</v>
      </c>
      <c r="C349" s="66">
        <v>11796850390</v>
      </c>
      <c r="D349" s="8">
        <v>0</v>
      </c>
      <c r="E349" s="15">
        <v>0</v>
      </c>
      <c r="F349" s="8">
        <v>27440</v>
      </c>
      <c r="G349" s="15">
        <v>27440</v>
      </c>
      <c r="H349" s="15">
        <v>1</v>
      </c>
    </row>
    <row r="350" spans="1:8">
      <c r="A350" s="2" t="s">
        <v>1164</v>
      </c>
      <c r="B350" s="66">
        <v>1528083165</v>
      </c>
      <c r="C350" s="66">
        <v>1528083165</v>
      </c>
      <c r="D350" s="8">
        <v>0</v>
      </c>
      <c r="E350" s="15">
        <v>0</v>
      </c>
      <c r="F350" s="8">
        <v>7442</v>
      </c>
      <c r="G350" s="15">
        <v>7442</v>
      </c>
      <c r="H350" s="15">
        <v>1</v>
      </c>
    </row>
    <row r="351" spans="1:8">
      <c r="A351" s="2" t="s">
        <v>1165</v>
      </c>
      <c r="B351" s="91">
        <v>434884515</v>
      </c>
      <c r="C351" s="91">
        <v>434884515</v>
      </c>
      <c r="D351" s="8">
        <v>0</v>
      </c>
      <c r="E351" s="15">
        <v>0</v>
      </c>
      <c r="F351" s="8">
        <v>2474</v>
      </c>
      <c r="G351" s="15">
        <v>2474</v>
      </c>
      <c r="H351" s="15">
        <v>1</v>
      </c>
    </row>
    <row r="352" spans="1:8">
      <c r="A352" s="2" t="s">
        <v>1166</v>
      </c>
      <c r="B352" s="91">
        <v>358019135</v>
      </c>
      <c r="C352" s="91">
        <v>358019135</v>
      </c>
      <c r="D352" s="8">
        <v>0</v>
      </c>
      <c r="E352" s="15">
        <v>0</v>
      </c>
      <c r="F352" s="8">
        <v>1242</v>
      </c>
      <c r="G352" s="15">
        <v>1242</v>
      </c>
      <c r="H352" s="15">
        <v>1</v>
      </c>
    </row>
    <row r="353" spans="1:8">
      <c r="A353" s="2" t="s">
        <v>1167</v>
      </c>
      <c r="B353" s="66">
        <v>5382249297</v>
      </c>
      <c r="C353" s="66">
        <v>5382249297</v>
      </c>
      <c r="D353" s="8">
        <v>15124</v>
      </c>
      <c r="E353" s="15">
        <v>2.57</v>
      </c>
      <c r="F353" s="8">
        <v>13680</v>
      </c>
      <c r="G353" s="15">
        <v>13680</v>
      </c>
      <c r="H353" s="15">
        <v>1</v>
      </c>
    </row>
    <row r="354" spans="1:8">
      <c r="A354" s="2" t="s">
        <v>1168</v>
      </c>
      <c r="B354" s="66">
        <v>6573065707</v>
      </c>
      <c r="C354" s="66">
        <v>6573065707</v>
      </c>
      <c r="D354" s="8">
        <v>25455</v>
      </c>
      <c r="E354" s="15">
        <v>4.32</v>
      </c>
      <c r="F354" s="8">
        <v>20077</v>
      </c>
      <c r="G354" s="15">
        <v>20077</v>
      </c>
      <c r="H354" s="15">
        <v>1</v>
      </c>
    </row>
    <row r="355" spans="1:8">
      <c r="A355" s="2" t="s">
        <v>1169</v>
      </c>
      <c r="B355" s="66">
        <v>8214605837</v>
      </c>
      <c r="C355" s="66">
        <v>8214605837</v>
      </c>
      <c r="D355" s="8">
        <v>16561</v>
      </c>
      <c r="E355" s="15">
        <v>2.81</v>
      </c>
      <c r="F355" s="8">
        <v>21772</v>
      </c>
      <c r="G355" s="15">
        <v>21772</v>
      </c>
      <c r="H355" s="15">
        <v>1</v>
      </c>
    </row>
    <row r="356" spans="1:8">
      <c r="A356" s="2" t="s">
        <v>1170</v>
      </c>
      <c r="B356" s="66">
        <v>8019894050</v>
      </c>
      <c r="C356" s="66">
        <v>8019894050</v>
      </c>
      <c r="D356" s="8">
        <v>55393</v>
      </c>
      <c r="E356" s="15">
        <v>9.41</v>
      </c>
      <c r="F356" s="8">
        <v>22730</v>
      </c>
      <c r="G356" s="15">
        <v>22730</v>
      </c>
      <c r="H356" s="15">
        <v>1</v>
      </c>
    </row>
    <row r="357" spans="1:8">
      <c r="A357" s="2" t="s">
        <v>1171</v>
      </c>
      <c r="B357" s="66">
        <v>7960211277</v>
      </c>
      <c r="C357" s="66">
        <v>7960211277</v>
      </c>
      <c r="D357" s="8">
        <v>110129</v>
      </c>
      <c r="E357" s="15">
        <v>18.7</v>
      </c>
      <c r="F357" s="8">
        <v>21955</v>
      </c>
      <c r="G357" s="15">
        <v>21955</v>
      </c>
      <c r="H357" s="15">
        <v>1</v>
      </c>
    </row>
    <row r="358" spans="1:8">
      <c r="A358" s="2" t="s">
        <v>1172</v>
      </c>
      <c r="B358" s="91">
        <v>509270214</v>
      </c>
      <c r="C358" s="91">
        <v>509270214</v>
      </c>
      <c r="D358" s="8">
        <v>95018</v>
      </c>
      <c r="E358" s="15">
        <v>16.13</v>
      </c>
      <c r="F358" s="8">
        <v>1836</v>
      </c>
      <c r="G358" s="15">
        <v>1836</v>
      </c>
      <c r="H358" s="15">
        <v>1</v>
      </c>
    </row>
    <row r="359" spans="1:8">
      <c r="A359" s="2" t="s">
        <v>1173</v>
      </c>
      <c r="B359" s="91">
        <v>393311861</v>
      </c>
      <c r="C359" s="91">
        <v>393311861</v>
      </c>
      <c r="D359" s="8">
        <v>115566</v>
      </c>
      <c r="E359" s="15">
        <v>19.62</v>
      </c>
      <c r="F359" s="8">
        <v>1473</v>
      </c>
      <c r="G359" s="15">
        <v>1473</v>
      </c>
      <c r="H359" s="15">
        <v>1</v>
      </c>
    </row>
    <row r="360" spans="1:8">
      <c r="A360" s="2" t="s">
        <v>1174</v>
      </c>
      <c r="B360" s="66">
        <v>6899118898</v>
      </c>
      <c r="C360" s="66">
        <v>6899118898</v>
      </c>
      <c r="D360" s="8">
        <v>56193</v>
      </c>
      <c r="E360" s="15">
        <v>9.5399999999999991</v>
      </c>
      <c r="F360" s="8">
        <v>19614</v>
      </c>
      <c r="G360" s="15">
        <v>19614</v>
      </c>
      <c r="H360" s="15">
        <v>1</v>
      </c>
    </row>
    <row r="361" spans="1:8">
      <c r="A361" s="2" t="s">
        <v>1175</v>
      </c>
      <c r="B361" s="66">
        <v>7987962401</v>
      </c>
      <c r="C361" s="66">
        <v>7987962401</v>
      </c>
      <c r="D361" s="8">
        <v>126133</v>
      </c>
      <c r="E361" s="15">
        <v>21.42</v>
      </c>
      <c r="F361" s="8">
        <v>30242</v>
      </c>
      <c r="G361" s="15">
        <v>30242</v>
      </c>
      <c r="H361" s="15">
        <v>1</v>
      </c>
    </row>
    <row r="362" spans="1:8">
      <c r="A362" s="2" t="s">
        <v>1176</v>
      </c>
      <c r="B362" s="66">
        <v>36184963342</v>
      </c>
      <c r="C362" s="66">
        <v>36184963342</v>
      </c>
      <c r="D362" s="8">
        <v>24807</v>
      </c>
      <c r="E362" s="15">
        <v>4.21</v>
      </c>
      <c r="F362" s="8">
        <v>61068</v>
      </c>
      <c r="G362" s="15">
        <v>61068</v>
      </c>
      <c r="H362" s="15">
        <v>1</v>
      </c>
    </row>
    <row r="363" spans="1:8">
      <c r="A363" s="2" t="s">
        <v>1177</v>
      </c>
      <c r="B363" s="66">
        <v>33897509095</v>
      </c>
      <c r="C363" s="66">
        <v>33897509095</v>
      </c>
      <c r="D363" s="8">
        <v>111858</v>
      </c>
      <c r="E363" s="15">
        <v>18.989999999999998</v>
      </c>
      <c r="F363" s="8">
        <v>61687</v>
      </c>
      <c r="G363" s="15">
        <v>61687</v>
      </c>
      <c r="H363" s="15">
        <v>1</v>
      </c>
    </row>
    <row r="364" spans="1:8">
      <c r="A364" s="2" t="s">
        <v>1178</v>
      </c>
      <c r="B364" s="66">
        <v>29813894293</v>
      </c>
      <c r="C364" s="66">
        <v>29813894293</v>
      </c>
      <c r="D364" s="8">
        <v>4123</v>
      </c>
      <c r="E364" s="15">
        <v>0.7</v>
      </c>
      <c r="F364" s="8">
        <v>57398</v>
      </c>
      <c r="G364" s="15">
        <v>57398</v>
      </c>
      <c r="H364" s="15">
        <v>1</v>
      </c>
    </row>
    <row r="365" spans="1:8">
      <c r="A365" s="2" t="s">
        <v>1179</v>
      </c>
      <c r="B365" s="91">
        <v>432392535</v>
      </c>
      <c r="C365" s="91">
        <v>432392535</v>
      </c>
      <c r="D365" s="8">
        <v>0</v>
      </c>
      <c r="E365" s="15">
        <v>0</v>
      </c>
      <c r="F365" s="8">
        <v>1234</v>
      </c>
      <c r="G365" s="15">
        <v>1234</v>
      </c>
      <c r="H365" s="15">
        <v>1</v>
      </c>
    </row>
    <row r="366" spans="1:8">
      <c r="A366" s="2" t="s">
        <v>1180</v>
      </c>
      <c r="B366" s="91">
        <v>803134001</v>
      </c>
      <c r="C366" s="91">
        <v>803134001</v>
      </c>
      <c r="D366" s="8">
        <v>0</v>
      </c>
      <c r="E366" s="15">
        <v>0</v>
      </c>
      <c r="F366" s="8">
        <v>2206</v>
      </c>
      <c r="G366" s="15">
        <v>2206</v>
      </c>
      <c r="H366" s="15">
        <v>1</v>
      </c>
    </row>
    <row r="367" spans="1:8">
      <c r="A367" s="2" t="s">
        <v>1181</v>
      </c>
      <c r="B367" s="66">
        <v>10043481859</v>
      </c>
      <c r="C367" s="66">
        <v>10043481859</v>
      </c>
      <c r="D367" s="8">
        <v>0</v>
      </c>
      <c r="E367" s="15">
        <v>0</v>
      </c>
      <c r="F367" s="8">
        <v>26797</v>
      </c>
      <c r="G367" s="15">
        <v>26797</v>
      </c>
      <c r="H367" s="15">
        <v>1</v>
      </c>
    </row>
    <row r="368" spans="1:8">
      <c r="A368" s="2" t="s">
        <v>1182</v>
      </c>
      <c r="B368" s="66">
        <v>11707868189</v>
      </c>
      <c r="C368" s="66">
        <v>11707868189</v>
      </c>
      <c r="D368" s="8">
        <v>306</v>
      </c>
      <c r="E368" s="15">
        <v>0.05</v>
      </c>
      <c r="F368" s="8">
        <v>29812</v>
      </c>
      <c r="G368" s="15">
        <v>29812</v>
      </c>
      <c r="H368" s="15">
        <v>1</v>
      </c>
    </row>
    <row r="369" spans="1:8">
      <c r="A369" s="2" t="s">
        <v>1183</v>
      </c>
      <c r="B369" s="66">
        <v>3577654660</v>
      </c>
      <c r="C369" s="66">
        <v>3577654660</v>
      </c>
      <c r="D369" s="8">
        <v>0</v>
      </c>
      <c r="E369" s="15">
        <v>0</v>
      </c>
      <c r="F369" s="8">
        <v>8956</v>
      </c>
      <c r="G369" s="15">
        <v>8956</v>
      </c>
      <c r="H369" s="15">
        <v>1</v>
      </c>
    </row>
    <row r="370" spans="1:8">
      <c r="A370" s="2" t="s">
        <v>1184</v>
      </c>
      <c r="B370" s="91">
        <v>12144323</v>
      </c>
      <c r="C370" s="91">
        <v>12144323</v>
      </c>
      <c r="D370" s="8">
        <v>0</v>
      </c>
      <c r="E370" s="15">
        <v>0</v>
      </c>
      <c r="F370" s="8">
        <v>38</v>
      </c>
      <c r="G370" s="15">
        <v>38</v>
      </c>
      <c r="H370" s="15">
        <v>1</v>
      </c>
    </row>
    <row r="371" spans="1:8">
      <c r="A371" s="2" t="s">
        <v>1185</v>
      </c>
      <c r="B371" s="66">
        <v>6279358397</v>
      </c>
      <c r="C371" s="66">
        <v>6279358397</v>
      </c>
      <c r="D371" s="8">
        <v>1144</v>
      </c>
      <c r="E371" s="15">
        <v>0.19</v>
      </c>
      <c r="F371" s="8">
        <v>10797</v>
      </c>
      <c r="G371" s="15">
        <v>10797</v>
      </c>
      <c r="H371" s="15">
        <v>1</v>
      </c>
    </row>
    <row r="372" spans="1:8">
      <c r="A372" s="2" t="s">
        <v>1186</v>
      </c>
      <c r="B372" s="91">
        <v>398565938</v>
      </c>
      <c r="C372" s="91">
        <v>398565938</v>
      </c>
      <c r="D372" s="8">
        <v>0</v>
      </c>
      <c r="E372" s="15">
        <v>0</v>
      </c>
      <c r="F372" s="8">
        <v>1249</v>
      </c>
      <c r="G372" s="15">
        <v>1249</v>
      </c>
      <c r="H372" s="15">
        <v>1</v>
      </c>
    </row>
    <row r="373" spans="1:8">
      <c r="A373" s="2" t="s">
        <v>1187</v>
      </c>
      <c r="B373" s="91">
        <v>432629362</v>
      </c>
      <c r="C373" s="91">
        <v>432629362</v>
      </c>
      <c r="D373" s="8">
        <v>0</v>
      </c>
      <c r="E373" s="15">
        <v>0</v>
      </c>
      <c r="F373" s="8">
        <v>1591</v>
      </c>
      <c r="G373" s="15">
        <v>1591</v>
      </c>
      <c r="H373" s="15">
        <v>1</v>
      </c>
    </row>
    <row r="374" spans="1:8">
      <c r="A374" s="2" t="s">
        <v>1188</v>
      </c>
      <c r="B374" s="66">
        <v>19869285333</v>
      </c>
      <c r="C374" s="66">
        <v>19869285333</v>
      </c>
      <c r="D374" s="8">
        <v>1813</v>
      </c>
      <c r="E374" s="15">
        <v>0.31</v>
      </c>
      <c r="F374" s="8">
        <v>35050</v>
      </c>
      <c r="G374" s="15">
        <v>35050</v>
      </c>
      <c r="H374" s="15">
        <v>1</v>
      </c>
    </row>
    <row r="375" spans="1:8">
      <c r="A375" s="2" t="s">
        <v>1189</v>
      </c>
      <c r="B375" s="66">
        <v>28480832755</v>
      </c>
      <c r="C375" s="66">
        <v>28480832755</v>
      </c>
      <c r="D375" s="8">
        <v>563</v>
      </c>
      <c r="E375" s="15">
        <v>0.1</v>
      </c>
      <c r="F375" s="8">
        <v>42284</v>
      </c>
      <c r="G375" s="15">
        <v>42284</v>
      </c>
      <c r="H375" s="15">
        <v>1</v>
      </c>
    </row>
    <row r="376" spans="1:8">
      <c r="A376" s="2" t="s">
        <v>1190</v>
      </c>
      <c r="B376" s="66">
        <v>7490200071</v>
      </c>
      <c r="C376" s="66">
        <v>7490200071</v>
      </c>
      <c r="D376" s="8">
        <v>2</v>
      </c>
      <c r="E376" s="15">
        <v>0</v>
      </c>
      <c r="F376" s="8">
        <v>25015</v>
      </c>
      <c r="G376" s="15">
        <v>25015</v>
      </c>
      <c r="H376" s="15">
        <v>1</v>
      </c>
    </row>
    <row r="377" spans="1:8">
      <c r="A377" s="2" t="s">
        <v>1191</v>
      </c>
      <c r="B377" s="66">
        <v>8312371297</v>
      </c>
      <c r="C377" s="66">
        <v>8312371297</v>
      </c>
      <c r="D377" s="8">
        <v>55</v>
      </c>
      <c r="E377" s="15">
        <v>0.01</v>
      </c>
      <c r="F377" s="8">
        <v>22601</v>
      </c>
      <c r="G377" s="15">
        <v>22601</v>
      </c>
      <c r="H377" s="15">
        <v>1</v>
      </c>
    </row>
    <row r="378" spans="1:8">
      <c r="A378" s="2" t="s">
        <v>1192</v>
      </c>
      <c r="B378" s="66">
        <v>8280921615</v>
      </c>
      <c r="C378" s="66">
        <v>8280921615</v>
      </c>
      <c r="D378" s="8">
        <v>0</v>
      </c>
      <c r="E378" s="15">
        <v>0</v>
      </c>
      <c r="F378" s="8">
        <v>21945</v>
      </c>
      <c r="G378" s="15">
        <v>21945</v>
      </c>
      <c r="H378" s="15">
        <v>1</v>
      </c>
    </row>
    <row r="379" spans="1:8">
      <c r="A379" s="2" t="s">
        <v>1193</v>
      </c>
      <c r="B379" s="91">
        <v>263536571</v>
      </c>
      <c r="C379" s="91">
        <v>263536571</v>
      </c>
      <c r="D379" s="8">
        <v>0</v>
      </c>
      <c r="E379" s="15">
        <v>0</v>
      </c>
      <c r="F379" s="8">
        <v>766</v>
      </c>
      <c r="G379" s="15">
        <v>766</v>
      </c>
      <c r="H379" s="15">
        <v>1</v>
      </c>
    </row>
    <row r="380" spans="1:8">
      <c r="A380" s="2" t="s">
        <v>1194</v>
      </c>
      <c r="B380" s="91">
        <v>658902124</v>
      </c>
      <c r="C380" s="91">
        <v>658902124</v>
      </c>
      <c r="D380" s="8">
        <v>0</v>
      </c>
      <c r="E380" s="15">
        <v>0</v>
      </c>
      <c r="F380" s="8">
        <v>2407</v>
      </c>
      <c r="G380" s="15">
        <v>2407</v>
      </c>
      <c r="H380" s="15">
        <v>1</v>
      </c>
    </row>
    <row r="381" spans="1:8">
      <c r="A381" s="2" t="s">
        <v>1195</v>
      </c>
      <c r="B381" s="66">
        <v>6212679829</v>
      </c>
      <c r="C381" s="66">
        <v>6212679829</v>
      </c>
      <c r="D381" s="8">
        <v>7</v>
      </c>
      <c r="E381" s="15">
        <v>0</v>
      </c>
      <c r="F381" s="8">
        <v>18068</v>
      </c>
      <c r="G381" s="15">
        <v>18068</v>
      </c>
      <c r="H381" s="15">
        <v>1</v>
      </c>
    </row>
    <row r="382" spans="1:8">
      <c r="A382" s="2" t="s">
        <v>1196</v>
      </c>
      <c r="B382" s="66">
        <v>8838769805.0000019</v>
      </c>
      <c r="C382" s="66">
        <v>8838769805.0000019</v>
      </c>
      <c r="D382" s="8">
        <v>33</v>
      </c>
      <c r="E382" s="15">
        <v>0.01</v>
      </c>
      <c r="F382" s="8">
        <v>23724</v>
      </c>
      <c r="G382" s="15">
        <v>23724</v>
      </c>
      <c r="H382" s="15">
        <v>1</v>
      </c>
    </row>
    <row r="383" spans="1:8">
      <c r="A383" s="2" t="s">
        <v>1197</v>
      </c>
      <c r="B383" s="66">
        <v>7904658640</v>
      </c>
      <c r="C383" s="66">
        <v>7904658640</v>
      </c>
      <c r="D383" s="8">
        <v>6</v>
      </c>
      <c r="E383" s="15">
        <v>0</v>
      </c>
      <c r="F383" s="8">
        <v>21867</v>
      </c>
      <c r="G383" s="15">
        <v>21867</v>
      </c>
      <c r="H383" s="15">
        <v>1</v>
      </c>
    </row>
    <row r="384" spans="1:8">
      <c r="A384" s="2" t="s">
        <v>1198</v>
      </c>
      <c r="B384" s="66">
        <v>10572292779</v>
      </c>
      <c r="C384" s="66">
        <v>10572292779</v>
      </c>
      <c r="D384" s="8">
        <v>50</v>
      </c>
      <c r="E384" s="15">
        <v>0.01</v>
      </c>
      <c r="F384" s="8">
        <v>24505</v>
      </c>
      <c r="G384" s="15">
        <v>24505</v>
      </c>
      <c r="H384" s="15">
        <v>1</v>
      </c>
    </row>
    <row r="385" spans="1:8">
      <c r="A385" s="2" t="s">
        <v>1199</v>
      </c>
      <c r="B385" s="66">
        <v>8022672792</v>
      </c>
      <c r="C385" s="66">
        <v>8022672792</v>
      </c>
      <c r="D385" s="8">
        <v>0</v>
      </c>
      <c r="E385" s="15">
        <v>0</v>
      </c>
      <c r="F385" s="8">
        <v>22068</v>
      </c>
      <c r="G385" s="15">
        <v>22068</v>
      </c>
      <c r="H385" s="15">
        <v>1</v>
      </c>
    </row>
    <row r="386" spans="1:8">
      <c r="A386" s="2" t="s">
        <v>1200</v>
      </c>
      <c r="B386" s="91">
        <v>376131741</v>
      </c>
      <c r="C386" s="91">
        <v>376131741</v>
      </c>
      <c r="D386" s="8">
        <v>0</v>
      </c>
      <c r="E386" s="15">
        <v>0</v>
      </c>
      <c r="F386" s="8">
        <v>1422</v>
      </c>
      <c r="G386" s="15">
        <v>1422</v>
      </c>
      <c r="H386" s="15">
        <v>1</v>
      </c>
    </row>
    <row r="387" spans="1:8">
      <c r="A387" s="2" t="s">
        <v>1201</v>
      </c>
      <c r="B387" s="91">
        <v>558837755</v>
      </c>
      <c r="C387" s="91">
        <v>558837755</v>
      </c>
      <c r="D387" s="8">
        <v>0</v>
      </c>
      <c r="E387" s="15">
        <v>0</v>
      </c>
      <c r="F387" s="8">
        <v>2099</v>
      </c>
      <c r="G387" s="15">
        <v>2099</v>
      </c>
      <c r="H387" s="15">
        <v>1</v>
      </c>
    </row>
    <row r="388" spans="1:8">
      <c r="A388" s="2" t="s">
        <v>1202</v>
      </c>
      <c r="B388" s="66">
        <v>4080452624</v>
      </c>
      <c r="C388" s="66">
        <v>4080452624</v>
      </c>
      <c r="D388" s="8">
        <v>0</v>
      </c>
      <c r="E388" s="15">
        <v>0</v>
      </c>
      <c r="F388" s="8">
        <v>11726</v>
      </c>
      <c r="G388" s="15">
        <v>11726</v>
      </c>
      <c r="H388" s="15">
        <v>1</v>
      </c>
    </row>
    <row r="389" spans="1:8">
      <c r="A389" s="2" t="s">
        <v>1203</v>
      </c>
      <c r="B389" s="66">
        <v>6743983895</v>
      </c>
      <c r="C389" s="66">
        <v>6743983895</v>
      </c>
      <c r="D389" s="8">
        <v>0</v>
      </c>
      <c r="E389" s="15">
        <v>0</v>
      </c>
      <c r="F389" s="8">
        <v>19112</v>
      </c>
      <c r="G389" s="15">
        <v>19112</v>
      </c>
      <c r="H389" s="15">
        <v>1</v>
      </c>
    </row>
    <row r="390" spans="1:8">
      <c r="A390" s="2" t="s">
        <v>1204</v>
      </c>
      <c r="B390" s="66">
        <v>8905341235</v>
      </c>
      <c r="C390" s="66">
        <v>8905341235</v>
      </c>
      <c r="D390" s="8">
        <v>0</v>
      </c>
      <c r="E390" s="15">
        <v>0</v>
      </c>
      <c r="F390" s="8">
        <v>25074</v>
      </c>
      <c r="G390" s="15">
        <v>25074</v>
      </c>
      <c r="H390" s="15">
        <v>1</v>
      </c>
    </row>
    <row r="391" spans="1:8">
      <c r="A391" s="2" t="s">
        <v>1205</v>
      </c>
      <c r="B391" s="66">
        <v>7562859128</v>
      </c>
      <c r="C391" s="66">
        <v>7562859128</v>
      </c>
      <c r="D391" s="8">
        <v>0</v>
      </c>
      <c r="E391" s="15">
        <v>0</v>
      </c>
      <c r="F391" s="8">
        <v>24321</v>
      </c>
      <c r="G391" s="15">
        <v>24321</v>
      </c>
      <c r="H391" s="15">
        <v>1</v>
      </c>
    </row>
    <row r="392" spans="1:8">
      <c r="A392" s="2" t="s">
        <v>1206</v>
      </c>
      <c r="B392" s="66">
        <v>66009545080</v>
      </c>
      <c r="C392" s="66">
        <v>66009545080</v>
      </c>
      <c r="D392" s="8">
        <v>4</v>
      </c>
      <c r="E392" s="15">
        <v>0</v>
      </c>
      <c r="F392" s="8">
        <v>169729</v>
      </c>
      <c r="G392" s="15">
        <v>169729</v>
      </c>
      <c r="H392" s="15">
        <v>1</v>
      </c>
    </row>
    <row r="393" spans="1:8">
      <c r="A393" s="2" t="s">
        <v>1207</v>
      </c>
      <c r="B393" s="66">
        <v>36741568511</v>
      </c>
      <c r="C393" s="66">
        <v>36741568511</v>
      </c>
      <c r="D393" s="8">
        <v>0</v>
      </c>
      <c r="E393" s="15">
        <v>0</v>
      </c>
      <c r="F393" s="8">
        <v>97923</v>
      </c>
      <c r="G393" s="15">
        <v>97923</v>
      </c>
      <c r="H393" s="15">
        <v>1</v>
      </c>
    </row>
    <row r="394" spans="1:8">
      <c r="A394" s="2" t="s">
        <v>1208</v>
      </c>
      <c r="B394" s="66">
        <v>52357071271</v>
      </c>
      <c r="C394" s="66">
        <v>52357071271</v>
      </c>
      <c r="D394" s="8">
        <v>0</v>
      </c>
      <c r="E394" s="15">
        <v>0</v>
      </c>
      <c r="F394" s="8">
        <v>132115</v>
      </c>
      <c r="G394" s="15">
        <v>132115</v>
      </c>
      <c r="H394" s="15">
        <v>1</v>
      </c>
    </row>
    <row r="395" spans="1:8">
      <c r="A395" s="2" t="s">
        <v>1209</v>
      </c>
      <c r="B395" s="66">
        <v>73506008958</v>
      </c>
      <c r="C395" s="66">
        <v>73506008958</v>
      </c>
      <c r="D395" s="8">
        <v>4</v>
      </c>
      <c r="E395" s="15">
        <v>0</v>
      </c>
      <c r="F395" s="8">
        <v>180872</v>
      </c>
      <c r="G395" s="15">
        <v>180872</v>
      </c>
      <c r="H395" s="15">
        <v>1</v>
      </c>
    </row>
    <row r="396" spans="1:8">
      <c r="A396" s="2" t="s">
        <v>1210</v>
      </c>
      <c r="B396" s="66">
        <v>83456605587</v>
      </c>
      <c r="C396" s="66">
        <v>83456605587</v>
      </c>
      <c r="D396" s="8">
        <v>0</v>
      </c>
      <c r="E396" s="15">
        <v>0</v>
      </c>
      <c r="F396" s="8">
        <v>193149</v>
      </c>
      <c r="G396" s="15">
        <v>193149</v>
      </c>
      <c r="H396" s="15">
        <v>1</v>
      </c>
    </row>
    <row r="397" spans="1:8">
      <c r="A397" s="2" t="s">
        <v>1211</v>
      </c>
      <c r="B397" s="66">
        <v>88060716082</v>
      </c>
      <c r="C397" s="66">
        <v>88060716082</v>
      </c>
      <c r="D397" s="8">
        <v>0</v>
      </c>
      <c r="E397" s="15">
        <v>0</v>
      </c>
      <c r="F397" s="8">
        <v>203316</v>
      </c>
      <c r="G397" s="15">
        <v>203316</v>
      </c>
      <c r="H397" s="15">
        <v>1</v>
      </c>
    </row>
    <row r="398" spans="1:8">
      <c r="A398" s="2" t="s">
        <v>1212</v>
      </c>
      <c r="B398" s="66">
        <v>82495292958</v>
      </c>
      <c r="C398" s="66">
        <v>82495292958</v>
      </c>
      <c r="D398" s="8">
        <v>0</v>
      </c>
      <c r="E398" s="15">
        <v>0</v>
      </c>
      <c r="F398" s="8">
        <v>187980</v>
      </c>
      <c r="G398" s="15">
        <v>187980</v>
      </c>
      <c r="H398" s="15">
        <v>1</v>
      </c>
    </row>
    <row r="399" spans="1:8">
      <c r="A399" s="2" t="s">
        <v>1213</v>
      </c>
      <c r="B399" s="66">
        <v>79320919054</v>
      </c>
      <c r="C399" s="66">
        <v>79320919054</v>
      </c>
      <c r="D399" s="8">
        <v>0</v>
      </c>
      <c r="E399" s="15">
        <v>0</v>
      </c>
      <c r="F399" s="8">
        <v>185332</v>
      </c>
      <c r="G399" s="15">
        <v>185332</v>
      </c>
      <c r="H399" s="15">
        <v>1</v>
      </c>
    </row>
    <row r="400" spans="1:8">
      <c r="A400" s="2" t="s">
        <v>1214</v>
      </c>
      <c r="B400" s="66">
        <v>28727711090</v>
      </c>
      <c r="C400" s="66">
        <v>28727711090</v>
      </c>
      <c r="D400" s="8">
        <v>0</v>
      </c>
      <c r="E400" s="15">
        <v>0</v>
      </c>
      <c r="F400" s="8">
        <v>72451</v>
      </c>
      <c r="G400" s="15">
        <v>72451</v>
      </c>
      <c r="H400" s="15">
        <v>1</v>
      </c>
    </row>
    <row r="401" spans="1:8">
      <c r="A401" s="2" t="s">
        <v>1215</v>
      </c>
      <c r="B401" s="66">
        <v>50851889319</v>
      </c>
      <c r="C401" s="66">
        <v>50851889319</v>
      </c>
      <c r="D401" s="8">
        <v>0</v>
      </c>
      <c r="E401" s="15">
        <v>0</v>
      </c>
      <c r="F401" s="8">
        <v>114965</v>
      </c>
      <c r="G401" s="15">
        <v>114965</v>
      </c>
      <c r="H401" s="15">
        <v>1</v>
      </c>
    </row>
    <row r="402" spans="1:8">
      <c r="A402" s="2" t="s">
        <v>1216</v>
      </c>
      <c r="B402" s="66">
        <v>65036842274</v>
      </c>
      <c r="C402" s="66">
        <v>65036842274</v>
      </c>
      <c r="D402" s="8">
        <v>0</v>
      </c>
      <c r="E402" s="15">
        <v>0</v>
      </c>
      <c r="F402" s="8">
        <v>144739</v>
      </c>
      <c r="G402" s="15">
        <v>144739</v>
      </c>
      <c r="H402" s="15">
        <v>1</v>
      </c>
    </row>
    <row r="403" spans="1:8">
      <c r="A403" s="2" t="s">
        <v>1217</v>
      </c>
      <c r="B403" s="66">
        <v>67212903952</v>
      </c>
      <c r="C403" s="66">
        <v>67212903952</v>
      </c>
      <c r="D403" s="8">
        <v>0</v>
      </c>
      <c r="E403" s="15">
        <v>0</v>
      </c>
      <c r="F403" s="8">
        <v>150658</v>
      </c>
      <c r="G403" s="15">
        <v>150658</v>
      </c>
      <c r="H403" s="15">
        <v>1</v>
      </c>
    </row>
    <row r="404" spans="1:8">
      <c r="A404" s="2" t="s">
        <v>1218</v>
      </c>
      <c r="B404" s="66">
        <v>67129379618</v>
      </c>
      <c r="C404" s="66">
        <v>67129379618</v>
      </c>
      <c r="D404" s="8">
        <v>0</v>
      </c>
      <c r="E404" s="15">
        <v>0</v>
      </c>
      <c r="F404" s="8">
        <v>145254</v>
      </c>
      <c r="G404" s="15">
        <v>145254</v>
      </c>
      <c r="H404" s="15">
        <v>1</v>
      </c>
    </row>
    <row r="405" spans="1:8">
      <c r="A405" s="2" t="s">
        <v>1219</v>
      </c>
      <c r="B405" s="66">
        <v>62886501862</v>
      </c>
      <c r="C405" s="66">
        <v>62886501862</v>
      </c>
      <c r="D405" s="8">
        <v>0</v>
      </c>
      <c r="E405" s="15">
        <v>0</v>
      </c>
      <c r="F405" s="8">
        <v>135855</v>
      </c>
      <c r="G405" s="15">
        <v>135855</v>
      </c>
      <c r="H405" s="15">
        <v>1</v>
      </c>
    </row>
    <row r="406" spans="1:8">
      <c r="A406" s="2" t="s">
        <v>1220</v>
      </c>
      <c r="B406" s="66">
        <v>62486995644</v>
      </c>
      <c r="C406" s="66">
        <v>62486995644</v>
      </c>
      <c r="D406" s="8">
        <v>0</v>
      </c>
      <c r="E406" s="15">
        <v>0</v>
      </c>
      <c r="F406" s="8">
        <v>142733</v>
      </c>
      <c r="G406" s="15">
        <v>142733</v>
      </c>
      <c r="H406" s="15">
        <v>1</v>
      </c>
    </row>
    <row r="407" spans="1:8">
      <c r="A407" s="2" t="s">
        <v>1221</v>
      </c>
      <c r="B407" s="66">
        <v>19755977544</v>
      </c>
      <c r="C407" s="66">
        <v>19755977544</v>
      </c>
      <c r="D407" s="8">
        <v>0</v>
      </c>
      <c r="E407" s="15">
        <v>0</v>
      </c>
      <c r="F407" s="8">
        <v>56322</v>
      </c>
      <c r="G407" s="15">
        <v>56322</v>
      </c>
      <c r="H407" s="15">
        <v>1</v>
      </c>
    </row>
    <row r="408" spans="1:8">
      <c r="A408" s="2" t="s">
        <v>1222</v>
      </c>
      <c r="B408" s="66">
        <v>37850298590</v>
      </c>
      <c r="C408" s="66">
        <v>37850298590</v>
      </c>
      <c r="D408" s="8">
        <v>0</v>
      </c>
      <c r="E408" s="15">
        <v>0</v>
      </c>
      <c r="F408" s="8">
        <v>81309</v>
      </c>
      <c r="G408" s="15">
        <v>81309</v>
      </c>
      <c r="H408" s="15">
        <v>1</v>
      </c>
    </row>
    <row r="409" spans="1:8">
      <c r="A409" s="2" t="s">
        <v>1223</v>
      </c>
      <c r="B409" s="66">
        <v>49173631182</v>
      </c>
      <c r="C409" s="66">
        <v>49173631182</v>
      </c>
      <c r="D409" s="8">
        <v>0</v>
      </c>
      <c r="E409" s="15">
        <v>0</v>
      </c>
      <c r="F409" s="8">
        <v>106907</v>
      </c>
      <c r="G409" s="15">
        <v>106907</v>
      </c>
      <c r="H409" s="15">
        <v>1</v>
      </c>
    </row>
    <row r="410" spans="1:8">
      <c r="A410" s="2" t="s">
        <v>1224</v>
      </c>
      <c r="B410" s="66">
        <v>55826850812</v>
      </c>
      <c r="C410" s="66">
        <v>55826850812</v>
      </c>
      <c r="D410" s="8">
        <v>0</v>
      </c>
      <c r="E410" s="15">
        <v>0</v>
      </c>
      <c r="F410" s="8">
        <v>121576</v>
      </c>
      <c r="G410" s="15">
        <v>121576</v>
      </c>
      <c r="H410" s="15">
        <v>1</v>
      </c>
    </row>
    <row r="411" spans="1:8">
      <c r="A411" s="2" t="s">
        <v>1225</v>
      </c>
      <c r="B411" s="66">
        <v>53242275271</v>
      </c>
      <c r="C411" s="66">
        <v>53242275271</v>
      </c>
      <c r="D411" s="8">
        <v>0</v>
      </c>
      <c r="E411" s="15">
        <v>0</v>
      </c>
      <c r="F411" s="8">
        <v>115282</v>
      </c>
      <c r="G411" s="15">
        <v>115282</v>
      </c>
      <c r="H411" s="15">
        <v>1</v>
      </c>
    </row>
    <row r="412" spans="1:8">
      <c r="A412" s="2" t="s">
        <v>1226</v>
      </c>
      <c r="B412" s="66">
        <v>51246394907</v>
      </c>
      <c r="C412" s="66">
        <v>51246394907</v>
      </c>
      <c r="D412" s="8">
        <v>0</v>
      </c>
      <c r="E412" s="15">
        <v>0</v>
      </c>
      <c r="F412" s="8">
        <v>110908</v>
      </c>
      <c r="G412" s="15">
        <v>110908</v>
      </c>
      <c r="H412" s="15">
        <v>1</v>
      </c>
    </row>
    <row r="413" spans="1:8">
      <c r="A413" s="2" t="s">
        <v>1227</v>
      </c>
      <c r="B413" s="66">
        <v>47908161363</v>
      </c>
      <c r="C413" s="66">
        <v>47908161363</v>
      </c>
      <c r="D413" s="8">
        <v>0</v>
      </c>
      <c r="E413" s="15">
        <v>0</v>
      </c>
      <c r="F413" s="8">
        <v>111045</v>
      </c>
      <c r="G413" s="15">
        <v>111045</v>
      </c>
      <c r="H413" s="15">
        <v>1</v>
      </c>
    </row>
    <row r="414" spans="1:8">
      <c r="A414" s="2" t="s">
        <v>1228</v>
      </c>
      <c r="B414" s="66">
        <v>13417810868</v>
      </c>
      <c r="C414" s="66">
        <v>13417810868</v>
      </c>
      <c r="D414" s="8">
        <v>0</v>
      </c>
      <c r="E414" s="15">
        <v>0</v>
      </c>
      <c r="F414" s="8">
        <v>32305</v>
      </c>
      <c r="G414" s="15">
        <v>32305</v>
      </c>
      <c r="H414" s="15">
        <v>1</v>
      </c>
    </row>
    <row r="415" spans="1:8">
      <c r="A415" s="2" t="s">
        <v>1229</v>
      </c>
      <c r="B415" s="66">
        <v>29111337818</v>
      </c>
      <c r="C415" s="66">
        <v>29111337818</v>
      </c>
      <c r="D415" s="8">
        <v>0</v>
      </c>
      <c r="E415" s="15">
        <v>0</v>
      </c>
      <c r="F415" s="8">
        <v>66373</v>
      </c>
      <c r="G415" s="15">
        <v>66373</v>
      </c>
      <c r="H415" s="15">
        <v>1</v>
      </c>
    </row>
    <row r="416" spans="1:8">
      <c r="A416" s="2" t="s">
        <v>1230</v>
      </c>
      <c r="B416" s="66">
        <v>42231669672</v>
      </c>
      <c r="C416" s="66">
        <v>42231669672</v>
      </c>
      <c r="D416" s="8">
        <v>0</v>
      </c>
      <c r="E416" s="15">
        <v>0</v>
      </c>
      <c r="F416" s="8">
        <v>97890</v>
      </c>
      <c r="G416" s="15">
        <v>97890</v>
      </c>
      <c r="H416" s="15">
        <v>1</v>
      </c>
    </row>
    <row r="417" spans="1:8">
      <c r="A417" s="2" t="s">
        <v>1231</v>
      </c>
      <c r="B417" s="66">
        <v>46472159288</v>
      </c>
      <c r="C417" s="66">
        <v>46472159288</v>
      </c>
      <c r="D417" s="8">
        <v>0</v>
      </c>
      <c r="E417" s="15">
        <v>0</v>
      </c>
      <c r="F417" s="8">
        <v>96344</v>
      </c>
      <c r="G417" s="15">
        <v>96344</v>
      </c>
      <c r="H417" s="15">
        <v>1</v>
      </c>
    </row>
    <row r="418" spans="1:8">
      <c r="A418" s="2" t="s">
        <v>1232</v>
      </c>
      <c r="B418" s="66">
        <v>45398611151</v>
      </c>
      <c r="C418" s="66">
        <v>45398611151</v>
      </c>
      <c r="D418" s="8">
        <v>0</v>
      </c>
      <c r="E418" s="15">
        <v>0</v>
      </c>
      <c r="F418" s="8">
        <v>100370</v>
      </c>
      <c r="G418" s="15">
        <v>100370</v>
      </c>
      <c r="H418" s="15">
        <v>1</v>
      </c>
    </row>
    <row r="419" spans="1:8">
      <c r="A419" s="2" t="s">
        <v>1233</v>
      </c>
      <c r="B419" s="66">
        <v>41698408725</v>
      </c>
      <c r="C419" s="66">
        <v>41698408725</v>
      </c>
      <c r="D419" s="8">
        <v>0</v>
      </c>
      <c r="E419" s="15">
        <v>0</v>
      </c>
      <c r="F419" s="8">
        <v>93355</v>
      </c>
      <c r="G419" s="15">
        <v>93355</v>
      </c>
      <c r="H419" s="15">
        <v>1</v>
      </c>
    </row>
    <row r="420" spans="1:8">
      <c r="A420" s="2" t="s">
        <v>1234</v>
      </c>
      <c r="B420" s="66">
        <v>42911589391</v>
      </c>
      <c r="C420" s="66">
        <v>42911589391</v>
      </c>
      <c r="D420" s="8">
        <v>0</v>
      </c>
      <c r="E420" s="15">
        <v>0</v>
      </c>
      <c r="F420" s="8">
        <v>93223</v>
      </c>
      <c r="G420" s="15">
        <v>93223</v>
      </c>
      <c r="H420" s="15">
        <v>1</v>
      </c>
    </row>
    <row r="421" spans="1:8">
      <c r="A421" s="2" t="s">
        <v>1235</v>
      </c>
      <c r="B421" s="66">
        <v>11319319054</v>
      </c>
      <c r="C421" s="66">
        <v>11319319054</v>
      </c>
      <c r="D421" s="8">
        <v>0</v>
      </c>
      <c r="E421" s="15">
        <v>0</v>
      </c>
      <c r="F421" s="8">
        <v>25652</v>
      </c>
      <c r="G421" s="15">
        <v>25652</v>
      </c>
      <c r="H421" s="15">
        <v>1</v>
      </c>
    </row>
    <row r="422" spans="1:8">
      <c r="A422" s="2" t="s">
        <v>1236</v>
      </c>
      <c r="B422" s="66">
        <v>20447272660</v>
      </c>
      <c r="C422" s="66">
        <v>20447272660</v>
      </c>
      <c r="D422" s="8">
        <v>0</v>
      </c>
      <c r="E422" s="15">
        <v>0</v>
      </c>
      <c r="F422" s="8">
        <v>49819</v>
      </c>
      <c r="G422" s="15">
        <v>49819</v>
      </c>
      <c r="H422" s="15">
        <v>1</v>
      </c>
    </row>
    <row r="423" spans="1:8">
      <c r="A423" s="2" t="s">
        <v>1237</v>
      </c>
      <c r="B423" s="66">
        <v>45415649869</v>
      </c>
      <c r="C423" s="66">
        <v>45415649869</v>
      </c>
      <c r="D423" s="8">
        <v>0</v>
      </c>
      <c r="E423" s="15">
        <v>0</v>
      </c>
      <c r="F423" s="8">
        <v>100595</v>
      </c>
      <c r="G423" s="15">
        <v>100595</v>
      </c>
      <c r="H423" s="15">
        <v>1</v>
      </c>
    </row>
    <row r="424" spans="1:8">
      <c r="A424" s="2" t="s">
        <v>1238</v>
      </c>
      <c r="B424" s="66">
        <v>57535307871</v>
      </c>
      <c r="C424" s="66">
        <v>57535307871</v>
      </c>
      <c r="D424" s="8">
        <v>0</v>
      </c>
      <c r="E424" s="15">
        <v>0</v>
      </c>
      <c r="F424" s="8">
        <v>124260</v>
      </c>
      <c r="G424" s="15">
        <v>124260</v>
      </c>
      <c r="H424" s="15">
        <v>1</v>
      </c>
    </row>
    <row r="425" spans="1:8">
      <c r="A425" s="2" t="s">
        <v>1239</v>
      </c>
      <c r="B425" s="66">
        <v>58897677633</v>
      </c>
      <c r="C425" s="66">
        <v>58897677633</v>
      </c>
      <c r="D425" s="8">
        <v>0</v>
      </c>
      <c r="E425" s="15">
        <v>0</v>
      </c>
      <c r="F425" s="8">
        <v>123923</v>
      </c>
      <c r="G425" s="15">
        <v>123923</v>
      </c>
      <c r="H425" s="15">
        <v>1</v>
      </c>
    </row>
    <row r="426" spans="1:8">
      <c r="A426" s="2" t="s">
        <v>1240</v>
      </c>
      <c r="B426" s="66">
        <v>63838713797</v>
      </c>
      <c r="C426" s="66">
        <v>63838713797</v>
      </c>
      <c r="D426" s="8">
        <v>0</v>
      </c>
      <c r="E426" s="15">
        <v>0</v>
      </c>
      <c r="F426" s="8">
        <v>127296</v>
      </c>
      <c r="G426" s="15">
        <v>127296</v>
      </c>
      <c r="H426" s="15">
        <v>1</v>
      </c>
    </row>
    <row r="427" spans="1:8">
      <c r="A427" s="2" t="s">
        <v>1241</v>
      </c>
      <c r="B427" s="66">
        <v>56143818296</v>
      </c>
      <c r="C427" s="66">
        <v>56143818296</v>
      </c>
      <c r="D427" s="8">
        <v>0</v>
      </c>
      <c r="E427" s="15">
        <v>0</v>
      </c>
      <c r="F427" s="8">
        <v>115198</v>
      </c>
      <c r="G427" s="15">
        <v>115198</v>
      </c>
      <c r="H427" s="15">
        <v>1</v>
      </c>
    </row>
    <row r="428" spans="1:8">
      <c r="A428" s="2" t="s">
        <v>1242</v>
      </c>
      <c r="B428" s="66">
        <v>14631226287</v>
      </c>
      <c r="C428" s="66">
        <v>14631226287</v>
      </c>
      <c r="D428" s="8">
        <v>0</v>
      </c>
      <c r="E428" s="15">
        <v>0</v>
      </c>
      <c r="F428" s="8">
        <v>36046</v>
      </c>
      <c r="G428" s="15">
        <v>36046</v>
      </c>
      <c r="H428" s="15">
        <v>1</v>
      </c>
    </row>
    <row r="429" spans="1:8">
      <c r="A429" s="2" t="s">
        <v>1243</v>
      </c>
      <c r="B429" s="66">
        <v>31820323695</v>
      </c>
      <c r="C429" s="66">
        <v>31820323695</v>
      </c>
      <c r="D429" s="8">
        <v>0</v>
      </c>
      <c r="E429" s="15">
        <v>0</v>
      </c>
      <c r="F429" s="8">
        <v>66787</v>
      </c>
      <c r="G429" s="15">
        <v>66787</v>
      </c>
      <c r="H429" s="15">
        <v>1</v>
      </c>
    </row>
    <row r="430" spans="1:8">
      <c r="A430" s="2" t="s">
        <v>1244</v>
      </c>
      <c r="B430" s="66">
        <v>44146020562</v>
      </c>
      <c r="C430" s="66">
        <v>44146020562</v>
      </c>
      <c r="D430" s="8">
        <v>0</v>
      </c>
      <c r="E430" s="15">
        <v>0</v>
      </c>
      <c r="F430" s="8">
        <v>90232</v>
      </c>
      <c r="G430" s="15">
        <v>90232</v>
      </c>
      <c r="H430" s="15">
        <v>1</v>
      </c>
    </row>
    <row r="431" spans="1:8">
      <c r="A431" s="2" t="s">
        <v>1245</v>
      </c>
      <c r="B431" s="66">
        <v>45386419176</v>
      </c>
      <c r="C431" s="66">
        <v>45386419176</v>
      </c>
      <c r="D431" s="8">
        <v>0</v>
      </c>
      <c r="E431" s="15">
        <v>0</v>
      </c>
      <c r="F431" s="8">
        <v>94747</v>
      </c>
      <c r="G431" s="15">
        <v>94747</v>
      </c>
      <c r="H431" s="15">
        <v>1</v>
      </c>
    </row>
    <row r="432" spans="1:8">
      <c r="A432" s="2" t="s">
        <v>1246</v>
      </c>
      <c r="B432" s="66">
        <v>45000886391</v>
      </c>
      <c r="C432" s="66">
        <v>45000886391</v>
      </c>
      <c r="D432" s="8">
        <v>0</v>
      </c>
      <c r="E432" s="15">
        <v>0</v>
      </c>
      <c r="F432" s="8">
        <v>92715</v>
      </c>
      <c r="G432" s="15">
        <v>92715</v>
      </c>
      <c r="H432" s="15">
        <v>1</v>
      </c>
    </row>
    <row r="433" spans="1:8">
      <c r="A433" s="2" t="s">
        <v>1247</v>
      </c>
      <c r="B433" s="66">
        <v>44426186342</v>
      </c>
      <c r="C433" s="66">
        <v>44426186342</v>
      </c>
      <c r="D433" s="8">
        <v>0</v>
      </c>
      <c r="E433" s="15">
        <v>0</v>
      </c>
      <c r="F433" s="8">
        <v>90000</v>
      </c>
      <c r="G433" s="15">
        <v>90000</v>
      </c>
      <c r="H433" s="15">
        <v>1</v>
      </c>
    </row>
    <row r="434" spans="1:8">
      <c r="A434" s="2" t="s">
        <v>1248</v>
      </c>
      <c r="B434" s="66">
        <v>40969290103</v>
      </c>
      <c r="C434" s="66">
        <v>40969290103</v>
      </c>
      <c r="D434" s="8">
        <v>0</v>
      </c>
      <c r="E434" s="15">
        <v>0</v>
      </c>
      <c r="F434" s="8">
        <v>85997</v>
      </c>
      <c r="G434" s="15">
        <v>85997</v>
      </c>
      <c r="H434" s="15">
        <v>1</v>
      </c>
    </row>
    <row r="435" spans="1:8">
      <c r="A435" s="2" t="s">
        <v>1249</v>
      </c>
      <c r="B435" s="66">
        <v>9861836978</v>
      </c>
      <c r="C435" s="66">
        <v>9861836978</v>
      </c>
      <c r="D435" s="8">
        <v>0</v>
      </c>
      <c r="E435" s="15">
        <v>0</v>
      </c>
      <c r="F435" s="8">
        <v>23495</v>
      </c>
      <c r="G435" s="15">
        <v>23495</v>
      </c>
      <c r="H435" s="15">
        <v>1</v>
      </c>
    </row>
    <row r="436" spans="1:8">
      <c r="A436" s="2" t="s">
        <v>1250</v>
      </c>
      <c r="B436" s="66">
        <v>21842628418</v>
      </c>
      <c r="C436" s="66">
        <v>21842628418</v>
      </c>
      <c r="D436" s="8">
        <v>0</v>
      </c>
      <c r="E436" s="15">
        <v>0</v>
      </c>
      <c r="F436" s="8">
        <v>48576</v>
      </c>
      <c r="G436" s="15">
        <v>48576</v>
      </c>
      <c r="H436" s="15">
        <v>1</v>
      </c>
    </row>
    <row r="437" spans="1:8">
      <c r="A437" s="2" t="s">
        <v>1251</v>
      </c>
      <c r="B437" s="66">
        <v>32364914307</v>
      </c>
      <c r="C437" s="66">
        <v>32364914307</v>
      </c>
      <c r="D437" s="8">
        <v>0</v>
      </c>
      <c r="E437" s="15">
        <v>0</v>
      </c>
      <c r="F437" s="8">
        <v>68791</v>
      </c>
      <c r="G437" s="15">
        <v>68791</v>
      </c>
      <c r="H437" s="15">
        <v>1</v>
      </c>
    </row>
    <row r="438" spans="1:8">
      <c r="A438" s="2" t="s">
        <v>1252</v>
      </c>
      <c r="B438" s="66">
        <v>36555826276</v>
      </c>
      <c r="C438" s="66">
        <v>36555826276</v>
      </c>
      <c r="D438" s="8">
        <v>0</v>
      </c>
      <c r="E438" s="15">
        <v>0</v>
      </c>
      <c r="F438" s="8">
        <v>75920</v>
      </c>
      <c r="G438" s="15">
        <v>75920</v>
      </c>
      <c r="H438" s="15">
        <v>1</v>
      </c>
    </row>
    <row r="439" spans="1:8">
      <c r="A439" s="2" t="s">
        <v>1253</v>
      </c>
      <c r="B439" s="66">
        <v>34111708484</v>
      </c>
      <c r="C439" s="66">
        <v>34111708484</v>
      </c>
      <c r="D439" s="8">
        <v>0</v>
      </c>
      <c r="E439" s="15">
        <v>0</v>
      </c>
      <c r="F439" s="8">
        <v>72323</v>
      </c>
      <c r="G439" s="15">
        <v>72323</v>
      </c>
      <c r="H439" s="15">
        <v>1</v>
      </c>
    </row>
    <row r="440" spans="1:8">
      <c r="A440" s="2" t="s">
        <v>1254</v>
      </c>
      <c r="B440" s="66">
        <v>32655797678</v>
      </c>
      <c r="C440" s="66">
        <v>32655797678</v>
      </c>
      <c r="D440" s="8">
        <v>0</v>
      </c>
      <c r="E440" s="15">
        <v>0</v>
      </c>
      <c r="F440" s="8">
        <v>69187</v>
      </c>
      <c r="G440" s="15">
        <v>69187</v>
      </c>
      <c r="H440" s="15">
        <v>1</v>
      </c>
    </row>
    <row r="441" spans="1:8">
      <c r="A441" s="2" t="s">
        <v>1255</v>
      </c>
      <c r="B441" s="66">
        <v>31734352587</v>
      </c>
      <c r="C441" s="66">
        <v>31734352587</v>
      </c>
      <c r="D441" s="8">
        <v>0</v>
      </c>
      <c r="E441" s="15">
        <v>0</v>
      </c>
      <c r="F441" s="8">
        <v>70782</v>
      </c>
      <c r="G441" s="15">
        <v>70782</v>
      </c>
      <c r="H441" s="15">
        <v>1</v>
      </c>
    </row>
    <row r="442" spans="1:8">
      <c r="A442" s="2" t="s">
        <v>1256</v>
      </c>
      <c r="B442" s="66">
        <v>6486191597</v>
      </c>
      <c r="C442" s="66">
        <v>6486191597</v>
      </c>
      <c r="D442" s="8">
        <v>0</v>
      </c>
      <c r="E442" s="15">
        <v>0</v>
      </c>
      <c r="F442" s="8">
        <v>16949</v>
      </c>
      <c r="G442" s="15">
        <v>16949</v>
      </c>
      <c r="H442" s="15">
        <v>1</v>
      </c>
    </row>
    <row r="443" spans="1:8">
      <c r="A443" s="2" t="s">
        <v>1257</v>
      </c>
      <c r="B443" s="66">
        <v>17548473985</v>
      </c>
      <c r="C443" s="66">
        <v>17548473985</v>
      </c>
      <c r="D443" s="8">
        <v>0</v>
      </c>
      <c r="E443" s="15">
        <v>0</v>
      </c>
      <c r="F443" s="8">
        <v>39095</v>
      </c>
      <c r="G443" s="15">
        <v>39095</v>
      </c>
      <c r="H443" s="15">
        <v>1</v>
      </c>
    </row>
    <row r="444" spans="1:8">
      <c r="A444" s="2" t="s">
        <v>1258</v>
      </c>
      <c r="B444" s="66">
        <v>27047809759</v>
      </c>
      <c r="C444" s="66">
        <v>27047809759</v>
      </c>
      <c r="D444" s="8">
        <v>0</v>
      </c>
      <c r="E444" s="15">
        <v>0</v>
      </c>
      <c r="F444" s="8">
        <v>58232</v>
      </c>
      <c r="G444" s="15">
        <v>58232</v>
      </c>
      <c r="H444" s="15">
        <v>1</v>
      </c>
    </row>
    <row r="445" spans="1:8">
      <c r="A445" s="2" t="s">
        <v>1259</v>
      </c>
      <c r="B445" s="66">
        <v>27874899837</v>
      </c>
      <c r="C445" s="66">
        <v>27874899837</v>
      </c>
      <c r="D445" s="8">
        <v>0</v>
      </c>
      <c r="E445" s="15">
        <v>0</v>
      </c>
      <c r="F445" s="8">
        <v>58610</v>
      </c>
      <c r="G445" s="15">
        <v>58610</v>
      </c>
      <c r="H445" s="15">
        <v>1</v>
      </c>
    </row>
    <row r="446" spans="1:8">
      <c r="A446" s="2" t="s">
        <v>1260</v>
      </c>
      <c r="B446" s="66">
        <v>28761131293</v>
      </c>
      <c r="C446" s="66">
        <v>28761131293</v>
      </c>
      <c r="D446" s="8">
        <v>0</v>
      </c>
      <c r="E446" s="15">
        <v>0</v>
      </c>
      <c r="F446" s="8">
        <v>57044</v>
      </c>
      <c r="G446" s="15">
        <v>57044</v>
      </c>
      <c r="H446" s="15">
        <v>1</v>
      </c>
    </row>
    <row r="447" spans="1:8">
      <c r="A447" s="2" t="s">
        <v>1261</v>
      </c>
      <c r="B447" s="66">
        <v>27161087684</v>
      </c>
      <c r="C447" s="66">
        <v>27161087684</v>
      </c>
      <c r="D447" s="8">
        <v>0</v>
      </c>
      <c r="E447" s="15">
        <v>0</v>
      </c>
      <c r="F447" s="8">
        <v>54864</v>
      </c>
      <c r="G447" s="15">
        <v>54864</v>
      </c>
      <c r="H447" s="15">
        <v>1</v>
      </c>
    </row>
    <row r="448" spans="1:8">
      <c r="A448" s="2" t="s">
        <v>1262</v>
      </c>
      <c r="B448" s="66">
        <v>27688951945</v>
      </c>
      <c r="C448" s="66">
        <v>27688951945</v>
      </c>
      <c r="D448" s="8">
        <v>0</v>
      </c>
      <c r="E448" s="15">
        <v>0</v>
      </c>
      <c r="F448" s="8">
        <v>63030</v>
      </c>
      <c r="G448" s="15">
        <v>63030</v>
      </c>
      <c r="H448" s="15">
        <v>1</v>
      </c>
    </row>
    <row r="449" spans="1:8">
      <c r="A449" s="2" t="s">
        <v>1263</v>
      </c>
      <c r="B449" s="66">
        <v>4871753291</v>
      </c>
      <c r="C449" s="66">
        <v>4871753291</v>
      </c>
      <c r="D449" s="8">
        <v>0</v>
      </c>
      <c r="E449" s="15">
        <v>0</v>
      </c>
      <c r="F449" s="8">
        <v>13132</v>
      </c>
      <c r="G449" s="15">
        <v>13132</v>
      </c>
      <c r="H449" s="15">
        <v>1</v>
      </c>
    </row>
    <row r="450" spans="1:8">
      <c r="A450" s="2" t="s">
        <v>1264</v>
      </c>
      <c r="B450" s="66">
        <v>11215310476</v>
      </c>
      <c r="C450" s="66">
        <v>11215310476</v>
      </c>
      <c r="D450" s="8">
        <v>0</v>
      </c>
      <c r="E450" s="15">
        <v>0</v>
      </c>
      <c r="F450" s="8">
        <v>25348</v>
      </c>
      <c r="G450" s="15">
        <v>25348</v>
      </c>
      <c r="H450" s="15">
        <v>1</v>
      </c>
    </row>
    <row r="451" spans="1:8">
      <c r="A451" s="2" t="s">
        <v>1265</v>
      </c>
      <c r="B451" s="66">
        <v>19470259867</v>
      </c>
      <c r="C451" s="66">
        <v>19470259867</v>
      </c>
      <c r="D451" s="8">
        <v>0</v>
      </c>
      <c r="E451" s="15">
        <v>0</v>
      </c>
      <c r="F451" s="8">
        <v>40679</v>
      </c>
      <c r="G451" s="15">
        <v>40679</v>
      </c>
      <c r="H451" s="15">
        <v>1</v>
      </c>
    </row>
    <row r="452" spans="1:8">
      <c r="A452" s="2" t="s">
        <v>1266</v>
      </c>
      <c r="B452" s="66">
        <v>22462680775</v>
      </c>
      <c r="C452" s="66">
        <v>22462680775</v>
      </c>
      <c r="D452" s="8">
        <v>0</v>
      </c>
      <c r="E452" s="15">
        <v>0</v>
      </c>
      <c r="F452" s="8">
        <v>44249</v>
      </c>
      <c r="G452" s="15">
        <v>44249</v>
      </c>
      <c r="H452" s="15">
        <v>1</v>
      </c>
    </row>
    <row r="453" spans="1:8">
      <c r="A453" s="2" t="s">
        <v>1267</v>
      </c>
      <c r="B453" s="66">
        <v>21339929919</v>
      </c>
      <c r="C453" s="66">
        <v>21339929919</v>
      </c>
      <c r="D453" s="8">
        <v>0</v>
      </c>
      <c r="E453" s="15">
        <v>0</v>
      </c>
      <c r="F453" s="8">
        <v>45599</v>
      </c>
      <c r="G453" s="15">
        <v>45599</v>
      </c>
      <c r="H453" s="15">
        <v>1</v>
      </c>
    </row>
    <row r="454" spans="1:8">
      <c r="A454" s="2" t="s">
        <v>1268</v>
      </c>
      <c r="B454" s="66">
        <v>20512096514</v>
      </c>
      <c r="C454" s="66">
        <v>20512096514</v>
      </c>
      <c r="D454" s="8">
        <v>0</v>
      </c>
      <c r="E454" s="15">
        <v>0</v>
      </c>
      <c r="F454" s="8">
        <v>42731</v>
      </c>
      <c r="G454" s="15">
        <v>42731</v>
      </c>
      <c r="H454" s="15">
        <v>1</v>
      </c>
    </row>
    <row r="455" spans="1:8">
      <c r="A455" s="2" t="s">
        <v>1269</v>
      </c>
      <c r="B455" s="66">
        <v>19923467667</v>
      </c>
      <c r="C455" s="66">
        <v>19923467667</v>
      </c>
      <c r="D455" s="8">
        <v>0</v>
      </c>
      <c r="E455" s="15">
        <v>0</v>
      </c>
      <c r="F455" s="8">
        <v>44529</v>
      </c>
      <c r="G455" s="15">
        <v>44529</v>
      </c>
      <c r="H455" s="15">
        <v>1</v>
      </c>
    </row>
    <row r="456" spans="1:8">
      <c r="A456" s="2" t="s">
        <v>1270</v>
      </c>
      <c r="B456" s="66">
        <v>3324249842</v>
      </c>
      <c r="C456" s="66">
        <v>3324249842</v>
      </c>
      <c r="D456" s="8">
        <v>0</v>
      </c>
      <c r="E456" s="15">
        <v>0</v>
      </c>
      <c r="F456" s="8">
        <v>8711</v>
      </c>
      <c r="G456" s="15">
        <v>8711</v>
      </c>
      <c r="H456" s="15">
        <v>1</v>
      </c>
    </row>
    <row r="457" spans="1:8">
      <c r="A457" s="2" t="s">
        <v>1271</v>
      </c>
      <c r="B457" s="66">
        <v>8297561186</v>
      </c>
      <c r="C457" s="66">
        <v>8297561186</v>
      </c>
      <c r="D457" s="8">
        <v>0</v>
      </c>
      <c r="E457" s="15">
        <v>0</v>
      </c>
      <c r="F457" s="8">
        <v>19082</v>
      </c>
      <c r="G457" s="15">
        <v>19082</v>
      </c>
      <c r="H457" s="15">
        <v>1</v>
      </c>
    </row>
    <row r="458" spans="1:8">
      <c r="A458" s="2" t="s">
        <v>1272</v>
      </c>
      <c r="B458" s="66">
        <v>1615897679</v>
      </c>
      <c r="C458" s="66">
        <v>1615897679</v>
      </c>
      <c r="D458" s="8">
        <v>0</v>
      </c>
      <c r="E458" s="15">
        <v>0</v>
      </c>
      <c r="F458" s="8">
        <v>2807</v>
      </c>
      <c r="G458" s="15">
        <v>2807</v>
      </c>
      <c r="H458" s="15">
        <v>1</v>
      </c>
    </row>
    <row r="459" spans="1:8">
      <c r="A459" s="2" t="s">
        <v>1273</v>
      </c>
      <c r="B459" s="66">
        <v>471350420434</v>
      </c>
      <c r="C459" s="66">
        <v>471350420434</v>
      </c>
      <c r="D459" s="8">
        <v>0</v>
      </c>
      <c r="E459" s="15">
        <v>0</v>
      </c>
      <c r="F459" s="8">
        <v>1446056</v>
      </c>
      <c r="G459" s="15">
        <v>1446056</v>
      </c>
      <c r="H459" s="15">
        <v>1</v>
      </c>
    </row>
  </sheetData>
  <conditionalFormatting sqref="F5:F11">
    <cfRule type="dataBar" priority="31">
      <dataBar>
        <cfvo type="min"/>
        <cfvo type="max"/>
        <color rgb="FF63C384"/>
      </dataBar>
      <extLst>
        <ext xmlns:x14="http://schemas.microsoft.com/office/spreadsheetml/2009/9/main" uri="{B025F937-C7B1-47D3-B67F-A62EFF666E3E}">
          <x14:id>{4ED8C97D-F109-4084-8708-CABD24CFF956}</x14:id>
        </ext>
      </extLst>
    </cfRule>
  </conditionalFormatting>
  <conditionalFormatting sqref="G5:G11">
    <cfRule type="dataBar" priority="30">
      <dataBar>
        <cfvo type="min"/>
        <cfvo type="max"/>
        <color rgb="FF63C384"/>
      </dataBar>
      <extLst>
        <ext xmlns:x14="http://schemas.microsoft.com/office/spreadsheetml/2009/9/main" uri="{B025F937-C7B1-47D3-B67F-A62EFF666E3E}">
          <x14:id>{576FCC4D-7E97-44A2-B240-6E7F9EE2A01C}</x14:id>
        </ext>
      </extLst>
    </cfRule>
  </conditionalFormatting>
  <conditionalFormatting sqref="F14:F25">
    <cfRule type="dataBar" priority="29">
      <dataBar>
        <cfvo type="min"/>
        <cfvo type="max"/>
        <color rgb="FF63C384"/>
      </dataBar>
      <extLst>
        <ext xmlns:x14="http://schemas.microsoft.com/office/spreadsheetml/2009/9/main" uri="{B025F937-C7B1-47D3-B67F-A62EFF666E3E}">
          <x14:id>{BB797AEA-CB80-48CD-9417-5DE688BC4154}</x14:id>
        </ext>
      </extLst>
    </cfRule>
  </conditionalFormatting>
  <conditionalFormatting sqref="G14:G25">
    <cfRule type="dataBar" priority="28">
      <dataBar>
        <cfvo type="min"/>
        <cfvo type="max"/>
        <color rgb="FF63C384"/>
      </dataBar>
      <extLst>
        <ext xmlns:x14="http://schemas.microsoft.com/office/spreadsheetml/2009/9/main" uri="{B025F937-C7B1-47D3-B67F-A62EFF666E3E}">
          <x14:id>{43B75313-A5E4-4670-A6C1-A1F69E6D1904}</x14:id>
        </ext>
      </extLst>
    </cfRule>
  </conditionalFormatting>
  <conditionalFormatting sqref="F28:F51">
    <cfRule type="dataBar" priority="27">
      <dataBar>
        <cfvo type="min"/>
        <cfvo type="max"/>
        <color rgb="FF63C384"/>
      </dataBar>
      <extLst>
        <ext xmlns:x14="http://schemas.microsoft.com/office/spreadsheetml/2009/9/main" uri="{B025F937-C7B1-47D3-B67F-A62EFF666E3E}">
          <x14:id>{5E5589A8-4AC0-4983-B046-517E47B5CD1F}</x14:id>
        </ext>
      </extLst>
    </cfRule>
  </conditionalFormatting>
  <conditionalFormatting sqref="G28:G51">
    <cfRule type="dataBar" priority="26">
      <dataBar>
        <cfvo type="min"/>
        <cfvo type="max"/>
        <color rgb="FF63C384"/>
      </dataBar>
      <extLst>
        <ext xmlns:x14="http://schemas.microsoft.com/office/spreadsheetml/2009/9/main" uri="{B025F937-C7B1-47D3-B67F-A62EFF666E3E}">
          <x14:id>{69167920-B9D0-47E9-8B6A-A4DA089F58A4}</x14:id>
        </ext>
      </extLst>
    </cfRule>
  </conditionalFormatting>
  <conditionalFormatting sqref="F54:F84">
    <cfRule type="dataBar" priority="25">
      <dataBar>
        <cfvo type="min"/>
        <cfvo type="max"/>
        <color rgb="FF63C384"/>
      </dataBar>
      <extLst>
        <ext xmlns:x14="http://schemas.microsoft.com/office/spreadsheetml/2009/9/main" uri="{B025F937-C7B1-47D3-B67F-A62EFF666E3E}">
          <x14:id>{C57E4603-6264-46C1-B376-0C154D94C707}</x14:id>
        </ext>
      </extLst>
    </cfRule>
  </conditionalFormatting>
  <conditionalFormatting sqref="G54:G84">
    <cfRule type="dataBar" priority="24">
      <dataBar>
        <cfvo type="min"/>
        <cfvo type="max"/>
        <color rgb="FF63C384"/>
      </dataBar>
      <extLst>
        <ext xmlns:x14="http://schemas.microsoft.com/office/spreadsheetml/2009/9/main" uri="{B025F937-C7B1-47D3-B67F-A62EFF666E3E}">
          <x14:id>{7AB14582-182D-4146-9D5B-DE42E247ECF5}</x14:id>
        </ext>
      </extLst>
    </cfRule>
  </conditionalFormatting>
  <conditionalFormatting sqref="F85:F1048576">
    <cfRule type="dataBar" priority="23">
      <dataBar>
        <cfvo type="min"/>
        <cfvo type="max"/>
        <color rgb="FF63C384"/>
      </dataBar>
      <extLst>
        <ext xmlns:x14="http://schemas.microsoft.com/office/spreadsheetml/2009/9/main" uri="{B025F937-C7B1-47D3-B67F-A62EFF666E3E}">
          <x14:id>{C753EBB9-D158-410A-989A-394AA0B39580}</x14:id>
        </ext>
      </extLst>
    </cfRule>
  </conditionalFormatting>
  <conditionalFormatting sqref="G85:G1048576">
    <cfRule type="dataBar" priority="22">
      <dataBar>
        <cfvo type="min"/>
        <cfvo type="max"/>
        <color rgb="FF63C384"/>
      </dataBar>
      <extLst>
        <ext xmlns:x14="http://schemas.microsoft.com/office/spreadsheetml/2009/9/main" uri="{B025F937-C7B1-47D3-B67F-A62EFF666E3E}">
          <x14:id>{E8A5971A-F9DC-4698-8907-E2D8A159C730}</x14:id>
        </ext>
      </extLst>
    </cfRule>
  </conditionalFormatting>
  <conditionalFormatting sqref="D5:D11">
    <cfRule type="dataBar" priority="21">
      <dataBar>
        <cfvo type="min"/>
        <cfvo type="max"/>
        <color rgb="FFFFB628"/>
      </dataBar>
      <extLst>
        <ext xmlns:x14="http://schemas.microsoft.com/office/spreadsheetml/2009/9/main" uri="{B025F937-C7B1-47D3-B67F-A62EFF666E3E}">
          <x14:id>{54C0AFD9-2BCF-40EE-B3AB-BB04B1F7172E}</x14:id>
        </ext>
      </extLst>
    </cfRule>
  </conditionalFormatting>
  <conditionalFormatting sqref="D14:D25">
    <cfRule type="dataBar" priority="20">
      <dataBar>
        <cfvo type="min"/>
        <cfvo type="max"/>
        <color rgb="FFFFB628"/>
      </dataBar>
      <extLst>
        <ext xmlns:x14="http://schemas.microsoft.com/office/spreadsheetml/2009/9/main" uri="{B025F937-C7B1-47D3-B67F-A62EFF666E3E}">
          <x14:id>{58B06875-E6C2-4F9B-AB0E-C9F1563F63F2}</x14:id>
        </ext>
      </extLst>
    </cfRule>
  </conditionalFormatting>
  <conditionalFormatting sqref="D28:D51">
    <cfRule type="dataBar" priority="19">
      <dataBar>
        <cfvo type="min"/>
        <cfvo type="max"/>
        <color rgb="FFFFB628"/>
      </dataBar>
      <extLst>
        <ext xmlns:x14="http://schemas.microsoft.com/office/spreadsheetml/2009/9/main" uri="{B025F937-C7B1-47D3-B67F-A62EFF666E3E}">
          <x14:id>{AB59BB41-EC4C-4005-8748-4FE77CDC5B4E}</x14:id>
        </ext>
      </extLst>
    </cfRule>
  </conditionalFormatting>
  <conditionalFormatting sqref="D54:D84">
    <cfRule type="dataBar" priority="18">
      <dataBar>
        <cfvo type="min"/>
        <cfvo type="max"/>
        <color rgb="FFFFB628"/>
      </dataBar>
      <extLst>
        <ext xmlns:x14="http://schemas.microsoft.com/office/spreadsheetml/2009/9/main" uri="{B025F937-C7B1-47D3-B67F-A62EFF666E3E}">
          <x14:id>{EE4213F0-707B-45F5-A0DF-C3F84EC78E25}</x14:id>
        </ext>
      </extLst>
    </cfRule>
  </conditionalFormatting>
  <conditionalFormatting sqref="D85:D1048576">
    <cfRule type="dataBar" priority="17">
      <dataBar>
        <cfvo type="min"/>
        <cfvo type="max"/>
        <color rgb="FFFFB628"/>
      </dataBar>
      <extLst>
        <ext xmlns:x14="http://schemas.microsoft.com/office/spreadsheetml/2009/9/main" uri="{B025F937-C7B1-47D3-B67F-A62EFF666E3E}">
          <x14:id>{F04F7B7D-7491-46C6-A838-9AE37E3AE67B}</x14:id>
        </ext>
      </extLst>
    </cfRule>
  </conditionalFormatting>
  <conditionalFormatting sqref="E5:E11">
    <cfRule type="dataBar" priority="16">
      <dataBar>
        <cfvo type="min"/>
        <cfvo type="max"/>
        <color rgb="FFFFB628"/>
      </dataBar>
      <extLst>
        <ext xmlns:x14="http://schemas.microsoft.com/office/spreadsheetml/2009/9/main" uri="{B025F937-C7B1-47D3-B67F-A62EFF666E3E}">
          <x14:id>{13E8A48B-8112-41DD-9493-65DCBD080980}</x14:id>
        </ext>
      </extLst>
    </cfRule>
  </conditionalFormatting>
  <conditionalFormatting sqref="E14:E25">
    <cfRule type="dataBar" priority="15">
      <dataBar>
        <cfvo type="min"/>
        <cfvo type="max"/>
        <color rgb="FFFFB628"/>
      </dataBar>
      <extLst>
        <ext xmlns:x14="http://schemas.microsoft.com/office/spreadsheetml/2009/9/main" uri="{B025F937-C7B1-47D3-B67F-A62EFF666E3E}">
          <x14:id>{C1CCDB73-AD9C-4572-AAE4-5181A908DDF1}</x14:id>
        </ext>
      </extLst>
    </cfRule>
  </conditionalFormatting>
  <conditionalFormatting sqref="E28:E51">
    <cfRule type="dataBar" priority="14">
      <dataBar>
        <cfvo type="min"/>
        <cfvo type="max"/>
        <color rgb="FFFFB628"/>
      </dataBar>
      <extLst>
        <ext xmlns:x14="http://schemas.microsoft.com/office/spreadsheetml/2009/9/main" uri="{B025F937-C7B1-47D3-B67F-A62EFF666E3E}">
          <x14:id>{C76321C8-1659-4005-AE88-539261C75506}</x14:id>
        </ext>
      </extLst>
    </cfRule>
  </conditionalFormatting>
  <conditionalFormatting sqref="E54:E84">
    <cfRule type="dataBar" priority="13">
      <dataBar>
        <cfvo type="min"/>
        <cfvo type="max"/>
        <color rgb="FFFFB628"/>
      </dataBar>
      <extLst>
        <ext xmlns:x14="http://schemas.microsoft.com/office/spreadsheetml/2009/9/main" uri="{B025F937-C7B1-47D3-B67F-A62EFF666E3E}">
          <x14:id>{8F487397-5695-4B4A-89AF-08BBAC49568C}</x14:id>
        </ext>
      </extLst>
    </cfRule>
  </conditionalFormatting>
  <conditionalFormatting sqref="E85:E1048576">
    <cfRule type="dataBar" priority="12">
      <dataBar>
        <cfvo type="min"/>
        <cfvo type="max"/>
        <color rgb="FFFFB628"/>
      </dataBar>
      <extLst>
        <ext xmlns:x14="http://schemas.microsoft.com/office/spreadsheetml/2009/9/main" uri="{B025F937-C7B1-47D3-B67F-A62EFF666E3E}">
          <x14:id>{1F6CFE79-21E6-4F09-9D36-2D93BBADA5CB}</x14:id>
        </ext>
      </extLst>
    </cfRule>
  </conditionalFormatting>
  <conditionalFormatting sqref="B5:B11">
    <cfRule type="dataBar" priority="11">
      <dataBar>
        <cfvo type="min"/>
        <cfvo type="max"/>
        <color rgb="FF638EC6"/>
      </dataBar>
      <extLst>
        <ext xmlns:x14="http://schemas.microsoft.com/office/spreadsheetml/2009/9/main" uri="{B025F937-C7B1-47D3-B67F-A62EFF666E3E}">
          <x14:id>{B434E508-F546-4C00-B73C-A3BD459811B7}</x14:id>
        </ext>
      </extLst>
    </cfRule>
  </conditionalFormatting>
  <conditionalFormatting sqref="B14:B25">
    <cfRule type="dataBar" priority="10">
      <dataBar>
        <cfvo type="min"/>
        <cfvo type="max"/>
        <color rgb="FF638EC6"/>
      </dataBar>
      <extLst>
        <ext xmlns:x14="http://schemas.microsoft.com/office/spreadsheetml/2009/9/main" uri="{B025F937-C7B1-47D3-B67F-A62EFF666E3E}">
          <x14:id>{372049B0-E51A-4AF3-9047-DF59241B2D06}</x14:id>
        </ext>
      </extLst>
    </cfRule>
  </conditionalFormatting>
  <conditionalFormatting sqref="B54:B84">
    <cfRule type="dataBar" priority="8">
      <dataBar>
        <cfvo type="min"/>
        <cfvo type="max"/>
        <color rgb="FF638EC6"/>
      </dataBar>
      <extLst>
        <ext xmlns:x14="http://schemas.microsoft.com/office/spreadsheetml/2009/9/main" uri="{B025F937-C7B1-47D3-B67F-A62EFF666E3E}">
          <x14:id>{84284CB5-121B-4998-9487-92A194BEFC5C}</x14:id>
        </ext>
      </extLst>
    </cfRule>
  </conditionalFormatting>
  <conditionalFormatting sqref="B85:B1048576">
    <cfRule type="dataBar" priority="7">
      <dataBar>
        <cfvo type="min"/>
        <cfvo type="max"/>
        <color rgb="FF638EC6"/>
      </dataBar>
      <extLst>
        <ext xmlns:x14="http://schemas.microsoft.com/office/spreadsheetml/2009/9/main" uri="{B025F937-C7B1-47D3-B67F-A62EFF666E3E}">
          <x14:id>{D7252A88-139D-43C9-9C0F-238CB2F38712}</x14:id>
        </ext>
      </extLst>
    </cfRule>
  </conditionalFormatting>
  <conditionalFormatting sqref="C5:C11">
    <cfRule type="dataBar" priority="6">
      <dataBar>
        <cfvo type="min"/>
        <cfvo type="max"/>
        <color rgb="FF638EC6"/>
      </dataBar>
      <extLst>
        <ext xmlns:x14="http://schemas.microsoft.com/office/spreadsheetml/2009/9/main" uri="{B025F937-C7B1-47D3-B67F-A62EFF666E3E}">
          <x14:id>{75AAB6B4-8B9C-4ED7-A0CA-AE13CD1B70EF}</x14:id>
        </ext>
      </extLst>
    </cfRule>
  </conditionalFormatting>
  <conditionalFormatting sqref="C14:C25">
    <cfRule type="dataBar" priority="5">
      <dataBar>
        <cfvo type="min"/>
        <cfvo type="max"/>
        <color rgb="FF638EC6"/>
      </dataBar>
      <extLst>
        <ext xmlns:x14="http://schemas.microsoft.com/office/spreadsheetml/2009/9/main" uri="{B025F937-C7B1-47D3-B67F-A62EFF666E3E}">
          <x14:id>{29961F7A-0813-4277-B4BD-0E9A6280E0F1}</x14:id>
        </ext>
      </extLst>
    </cfRule>
  </conditionalFormatting>
  <conditionalFormatting sqref="C28:C51">
    <cfRule type="dataBar" priority="4">
      <dataBar>
        <cfvo type="min"/>
        <cfvo type="max"/>
        <color rgb="FF638EC6"/>
      </dataBar>
      <extLst>
        <ext xmlns:x14="http://schemas.microsoft.com/office/spreadsheetml/2009/9/main" uri="{B025F937-C7B1-47D3-B67F-A62EFF666E3E}">
          <x14:id>{F48A5CDB-2E1E-4906-BA11-42CF27C6FCBA}</x14:id>
        </ext>
      </extLst>
    </cfRule>
  </conditionalFormatting>
  <conditionalFormatting sqref="C54:C84">
    <cfRule type="dataBar" priority="3">
      <dataBar>
        <cfvo type="min"/>
        <cfvo type="max"/>
        <color rgb="FF638EC6"/>
      </dataBar>
      <extLst>
        <ext xmlns:x14="http://schemas.microsoft.com/office/spreadsheetml/2009/9/main" uri="{B025F937-C7B1-47D3-B67F-A62EFF666E3E}">
          <x14:id>{F88BBE44-0298-4B73-A594-8018F8959CA3}</x14:id>
        </ext>
      </extLst>
    </cfRule>
  </conditionalFormatting>
  <conditionalFormatting sqref="C85:C1048576">
    <cfRule type="dataBar" priority="2">
      <dataBar>
        <cfvo type="min"/>
        <cfvo type="max"/>
        <color rgb="FF638EC6"/>
      </dataBar>
      <extLst>
        <ext xmlns:x14="http://schemas.microsoft.com/office/spreadsheetml/2009/9/main" uri="{B025F937-C7B1-47D3-B67F-A62EFF666E3E}">
          <x14:id>{C33329C9-6DC3-4E69-8446-79FA9025185F}</x14:id>
        </ext>
      </extLst>
    </cfRule>
  </conditionalFormatting>
  <conditionalFormatting sqref="B28:B51">
    <cfRule type="dataBar" priority="1">
      <dataBar>
        <cfvo type="min"/>
        <cfvo type="max"/>
        <color rgb="FF638EC6"/>
      </dataBar>
      <extLst>
        <ext xmlns:x14="http://schemas.microsoft.com/office/spreadsheetml/2009/9/main" uri="{B025F937-C7B1-47D3-B67F-A62EFF666E3E}">
          <x14:id>{5CE99293-0247-494D-96AF-D4D9B0E20E7E}</x14:id>
        </ext>
      </extLst>
    </cfRule>
  </conditionalFormatting>
  <pageMargins left="0.25" right="0.25" top="0.75" bottom="0.75" header="0.3" footer="0.3"/>
  <pageSetup scale="47" orientation="landscape" r:id="rId1"/>
  <headerFooter>
    <oddHeader>&amp;L&amp;A&amp;RPage &amp;P of &amp;N</oddHeader>
  </headerFooter>
  <drawing r:id="rId2"/>
  <extLst>
    <ext xmlns:x14="http://schemas.microsoft.com/office/spreadsheetml/2009/9/main" uri="{78C0D931-6437-407d-A8EE-F0AAD7539E65}">
      <x14:conditionalFormattings>
        <x14:conditionalFormatting xmlns:xm="http://schemas.microsoft.com/office/excel/2006/main">
          <x14:cfRule type="dataBar" id="{4ED8C97D-F109-4084-8708-CABD24CFF956}">
            <x14:dataBar minLength="0" maxLength="100" border="1" negativeBarBorderColorSameAsPositive="0">
              <x14:cfvo type="autoMin"/>
              <x14:cfvo type="autoMax"/>
              <x14:borderColor rgb="FF63C384"/>
              <x14:negativeFillColor rgb="FFFF0000"/>
              <x14:negativeBorderColor rgb="FFFF0000"/>
              <x14:axisColor rgb="FF000000"/>
            </x14:dataBar>
          </x14:cfRule>
          <xm:sqref>F5:F11</xm:sqref>
        </x14:conditionalFormatting>
        <x14:conditionalFormatting xmlns:xm="http://schemas.microsoft.com/office/excel/2006/main">
          <x14:cfRule type="dataBar" id="{576FCC4D-7E97-44A2-B240-6E7F9EE2A01C}">
            <x14:dataBar minLength="0" maxLength="100" gradient="0">
              <x14:cfvo type="autoMin"/>
              <x14:cfvo type="autoMax"/>
              <x14:negativeFillColor rgb="FFFF0000"/>
              <x14:axisColor rgb="FF000000"/>
            </x14:dataBar>
          </x14:cfRule>
          <xm:sqref>G5:G11</xm:sqref>
        </x14:conditionalFormatting>
        <x14:conditionalFormatting xmlns:xm="http://schemas.microsoft.com/office/excel/2006/main">
          <x14:cfRule type="dataBar" id="{BB797AEA-CB80-48CD-9417-5DE688BC4154}">
            <x14:dataBar minLength="0" maxLength="100" border="1" negativeBarBorderColorSameAsPositive="0">
              <x14:cfvo type="autoMin"/>
              <x14:cfvo type="autoMax"/>
              <x14:borderColor rgb="FF63C384"/>
              <x14:negativeFillColor rgb="FFFF0000"/>
              <x14:negativeBorderColor rgb="FFFF0000"/>
              <x14:axisColor rgb="FF000000"/>
            </x14:dataBar>
          </x14:cfRule>
          <xm:sqref>F14:F25</xm:sqref>
        </x14:conditionalFormatting>
        <x14:conditionalFormatting xmlns:xm="http://schemas.microsoft.com/office/excel/2006/main">
          <x14:cfRule type="dataBar" id="{43B75313-A5E4-4670-A6C1-A1F69E6D1904}">
            <x14:dataBar minLength="0" maxLength="100" gradient="0">
              <x14:cfvo type="autoMin"/>
              <x14:cfvo type="autoMax"/>
              <x14:negativeFillColor rgb="FFFF0000"/>
              <x14:axisColor rgb="FF000000"/>
            </x14:dataBar>
          </x14:cfRule>
          <xm:sqref>G14:G25</xm:sqref>
        </x14:conditionalFormatting>
        <x14:conditionalFormatting xmlns:xm="http://schemas.microsoft.com/office/excel/2006/main">
          <x14:cfRule type="dataBar" id="{5E5589A8-4AC0-4983-B046-517E47B5CD1F}">
            <x14:dataBar minLength="0" maxLength="100" border="1" negativeBarBorderColorSameAsPositive="0">
              <x14:cfvo type="autoMin"/>
              <x14:cfvo type="autoMax"/>
              <x14:borderColor rgb="FF63C384"/>
              <x14:negativeFillColor rgb="FFFF0000"/>
              <x14:negativeBorderColor rgb="FFFF0000"/>
              <x14:axisColor rgb="FF000000"/>
            </x14:dataBar>
          </x14:cfRule>
          <xm:sqref>F28:F51</xm:sqref>
        </x14:conditionalFormatting>
        <x14:conditionalFormatting xmlns:xm="http://schemas.microsoft.com/office/excel/2006/main">
          <x14:cfRule type="dataBar" id="{69167920-B9D0-47E9-8B6A-A4DA089F58A4}">
            <x14:dataBar minLength="0" maxLength="100" gradient="0">
              <x14:cfvo type="autoMin"/>
              <x14:cfvo type="autoMax"/>
              <x14:negativeFillColor rgb="FFFF0000"/>
              <x14:axisColor rgb="FF000000"/>
            </x14:dataBar>
          </x14:cfRule>
          <xm:sqref>G28:G51</xm:sqref>
        </x14:conditionalFormatting>
        <x14:conditionalFormatting xmlns:xm="http://schemas.microsoft.com/office/excel/2006/main">
          <x14:cfRule type="dataBar" id="{C57E4603-6264-46C1-B376-0C154D94C707}">
            <x14:dataBar minLength="0" maxLength="100" border="1" negativeBarBorderColorSameAsPositive="0">
              <x14:cfvo type="autoMin"/>
              <x14:cfvo type="autoMax"/>
              <x14:borderColor rgb="FF63C384"/>
              <x14:negativeFillColor rgb="FFFF0000"/>
              <x14:negativeBorderColor rgb="FFFF0000"/>
              <x14:axisColor rgb="FF000000"/>
            </x14:dataBar>
          </x14:cfRule>
          <xm:sqref>F54:F84</xm:sqref>
        </x14:conditionalFormatting>
        <x14:conditionalFormatting xmlns:xm="http://schemas.microsoft.com/office/excel/2006/main">
          <x14:cfRule type="dataBar" id="{7AB14582-182D-4146-9D5B-DE42E247ECF5}">
            <x14:dataBar minLength="0" maxLength="100" gradient="0">
              <x14:cfvo type="autoMin"/>
              <x14:cfvo type="autoMax"/>
              <x14:negativeFillColor rgb="FFFF0000"/>
              <x14:axisColor rgb="FF000000"/>
            </x14:dataBar>
          </x14:cfRule>
          <xm:sqref>G54:G84</xm:sqref>
        </x14:conditionalFormatting>
        <x14:conditionalFormatting xmlns:xm="http://schemas.microsoft.com/office/excel/2006/main">
          <x14:cfRule type="dataBar" id="{C753EBB9-D158-410A-989A-394AA0B39580}">
            <x14:dataBar minLength="0" maxLength="100" border="1" negativeBarBorderColorSameAsPositive="0">
              <x14:cfvo type="autoMin"/>
              <x14:cfvo type="autoMax"/>
              <x14:borderColor rgb="FF63C384"/>
              <x14:negativeFillColor rgb="FFFF0000"/>
              <x14:negativeBorderColor rgb="FFFF0000"/>
              <x14:axisColor rgb="FF000000"/>
            </x14:dataBar>
          </x14:cfRule>
          <xm:sqref>F85:F1048576</xm:sqref>
        </x14:conditionalFormatting>
        <x14:conditionalFormatting xmlns:xm="http://schemas.microsoft.com/office/excel/2006/main">
          <x14:cfRule type="dataBar" id="{E8A5971A-F9DC-4698-8907-E2D8A159C730}">
            <x14:dataBar minLength="0" maxLength="100" border="1" negativeBarBorderColorSameAsPositive="0">
              <x14:cfvo type="autoMin"/>
              <x14:cfvo type="autoMax"/>
              <x14:borderColor rgb="FF63C384"/>
              <x14:negativeFillColor rgb="FFFF0000"/>
              <x14:negativeBorderColor rgb="FFFF0000"/>
              <x14:axisColor rgb="FF000000"/>
            </x14:dataBar>
          </x14:cfRule>
          <xm:sqref>G85:G1048576</xm:sqref>
        </x14:conditionalFormatting>
        <x14:conditionalFormatting xmlns:xm="http://schemas.microsoft.com/office/excel/2006/main">
          <x14:cfRule type="dataBar" id="{54C0AFD9-2BCF-40EE-B3AB-BB04B1F7172E}">
            <x14:dataBar minLength="0" maxLength="100" border="1" negativeBarBorderColorSameAsPositive="0">
              <x14:cfvo type="autoMin"/>
              <x14:cfvo type="autoMax"/>
              <x14:borderColor rgb="FFFFB628"/>
              <x14:negativeFillColor rgb="FFFF0000"/>
              <x14:negativeBorderColor rgb="FFFF0000"/>
              <x14:axisColor rgb="FF000000"/>
            </x14:dataBar>
          </x14:cfRule>
          <xm:sqref>D5:D11</xm:sqref>
        </x14:conditionalFormatting>
        <x14:conditionalFormatting xmlns:xm="http://schemas.microsoft.com/office/excel/2006/main">
          <x14:cfRule type="dataBar" id="{58B06875-E6C2-4F9B-AB0E-C9F1563F63F2}">
            <x14:dataBar minLength="0" maxLength="100" border="1" negativeBarBorderColorSameAsPositive="0">
              <x14:cfvo type="autoMin"/>
              <x14:cfvo type="autoMax"/>
              <x14:borderColor rgb="FFFFB628"/>
              <x14:negativeFillColor rgb="FFFF0000"/>
              <x14:negativeBorderColor rgb="FFFF0000"/>
              <x14:axisColor rgb="FF000000"/>
            </x14:dataBar>
          </x14:cfRule>
          <xm:sqref>D14:D25</xm:sqref>
        </x14:conditionalFormatting>
        <x14:conditionalFormatting xmlns:xm="http://schemas.microsoft.com/office/excel/2006/main">
          <x14:cfRule type="dataBar" id="{AB59BB41-EC4C-4005-8748-4FE77CDC5B4E}">
            <x14:dataBar minLength="0" maxLength="100" border="1" negativeBarBorderColorSameAsPositive="0">
              <x14:cfvo type="autoMin"/>
              <x14:cfvo type="autoMax"/>
              <x14:borderColor rgb="FFFFB628"/>
              <x14:negativeFillColor rgb="FFFF0000"/>
              <x14:negativeBorderColor rgb="FFFF0000"/>
              <x14:axisColor rgb="FF000000"/>
            </x14:dataBar>
          </x14:cfRule>
          <xm:sqref>D28:D51</xm:sqref>
        </x14:conditionalFormatting>
        <x14:conditionalFormatting xmlns:xm="http://schemas.microsoft.com/office/excel/2006/main">
          <x14:cfRule type="dataBar" id="{EE4213F0-707B-45F5-A0DF-C3F84EC78E25}">
            <x14:dataBar minLength="0" maxLength="100" border="1" negativeBarBorderColorSameAsPositive="0">
              <x14:cfvo type="autoMin"/>
              <x14:cfvo type="autoMax"/>
              <x14:borderColor rgb="FFFFB628"/>
              <x14:negativeFillColor rgb="FFFF0000"/>
              <x14:negativeBorderColor rgb="FFFF0000"/>
              <x14:axisColor rgb="FF000000"/>
            </x14:dataBar>
          </x14:cfRule>
          <xm:sqref>D54:D84</xm:sqref>
        </x14:conditionalFormatting>
        <x14:conditionalFormatting xmlns:xm="http://schemas.microsoft.com/office/excel/2006/main">
          <x14:cfRule type="dataBar" id="{F04F7B7D-7491-46C6-A838-9AE37E3AE67B}">
            <x14:dataBar minLength="0" maxLength="100" border="1" negativeBarBorderColorSameAsPositive="0">
              <x14:cfvo type="autoMin"/>
              <x14:cfvo type="autoMax"/>
              <x14:borderColor rgb="FFFFB628"/>
              <x14:negativeFillColor rgb="FFFF0000"/>
              <x14:negativeBorderColor rgb="FFFF0000"/>
              <x14:axisColor rgb="FF000000"/>
            </x14:dataBar>
          </x14:cfRule>
          <xm:sqref>D85:D1048576</xm:sqref>
        </x14:conditionalFormatting>
        <x14:conditionalFormatting xmlns:xm="http://schemas.microsoft.com/office/excel/2006/main">
          <x14:cfRule type="dataBar" id="{13E8A48B-8112-41DD-9493-65DCBD080980}">
            <x14:dataBar minLength="0" maxLength="100" gradient="0">
              <x14:cfvo type="autoMin"/>
              <x14:cfvo type="autoMax"/>
              <x14:negativeFillColor rgb="FFFF0000"/>
              <x14:axisColor rgb="FF000000"/>
            </x14:dataBar>
          </x14:cfRule>
          <xm:sqref>E5:E11</xm:sqref>
        </x14:conditionalFormatting>
        <x14:conditionalFormatting xmlns:xm="http://schemas.microsoft.com/office/excel/2006/main">
          <x14:cfRule type="dataBar" id="{C1CCDB73-AD9C-4572-AAE4-5181A908DDF1}">
            <x14:dataBar minLength="0" maxLength="100" gradient="0">
              <x14:cfvo type="autoMin"/>
              <x14:cfvo type="autoMax"/>
              <x14:negativeFillColor rgb="FFFF0000"/>
              <x14:axisColor rgb="FF000000"/>
            </x14:dataBar>
          </x14:cfRule>
          <xm:sqref>E14:E25</xm:sqref>
        </x14:conditionalFormatting>
        <x14:conditionalFormatting xmlns:xm="http://schemas.microsoft.com/office/excel/2006/main">
          <x14:cfRule type="dataBar" id="{C76321C8-1659-4005-AE88-539261C75506}">
            <x14:dataBar minLength="0" maxLength="100" gradient="0">
              <x14:cfvo type="autoMin"/>
              <x14:cfvo type="autoMax"/>
              <x14:negativeFillColor rgb="FFFF0000"/>
              <x14:axisColor rgb="FF000000"/>
            </x14:dataBar>
          </x14:cfRule>
          <xm:sqref>E28:E51</xm:sqref>
        </x14:conditionalFormatting>
        <x14:conditionalFormatting xmlns:xm="http://schemas.microsoft.com/office/excel/2006/main">
          <x14:cfRule type="dataBar" id="{8F487397-5695-4B4A-89AF-08BBAC49568C}">
            <x14:dataBar minLength="0" maxLength="100" gradient="0">
              <x14:cfvo type="autoMin"/>
              <x14:cfvo type="autoMax"/>
              <x14:negativeFillColor rgb="FFFF0000"/>
              <x14:axisColor rgb="FF000000"/>
            </x14:dataBar>
          </x14:cfRule>
          <xm:sqref>E54:E84</xm:sqref>
        </x14:conditionalFormatting>
        <x14:conditionalFormatting xmlns:xm="http://schemas.microsoft.com/office/excel/2006/main">
          <x14:cfRule type="dataBar" id="{1F6CFE79-21E6-4F09-9D36-2D93BBADA5CB}">
            <x14:dataBar minLength="0" maxLength="100" gradient="0">
              <x14:cfvo type="autoMin"/>
              <x14:cfvo type="autoMax"/>
              <x14:negativeFillColor rgb="FFFF0000"/>
              <x14:axisColor rgb="FF000000"/>
            </x14:dataBar>
          </x14:cfRule>
          <xm:sqref>E85:E1048576</xm:sqref>
        </x14:conditionalFormatting>
        <x14:conditionalFormatting xmlns:xm="http://schemas.microsoft.com/office/excel/2006/main">
          <x14:cfRule type="dataBar" id="{B434E508-F546-4C00-B73C-A3BD459811B7}">
            <x14:dataBar minLength="0" maxLength="100" border="1" negativeBarBorderColorSameAsPositive="0">
              <x14:cfvo type="autoMin"/>
              <x14:cfvo type="autoMax"/>
              <x14:borderColor rgb="FF638EC6"/>
              <x14:negativeFillColor rgb="FFFF0000"/>
              <x14:negativeBorderColor rgb="FFFF0000"/>
              <x14:axisColor rgb="FF000000"/>
            </x14:dataBar>
          </x14:cfRule>
          <xm:sqref>B5:B11</xm:sqref>
        </x14:conditionalFormatting>
        <x14:conditionalFormatting xmlns:xm="http://schemas.microsoft.com/office/excel/2006/main">
          <x14:cfRule type="dataBar" id="{372049B0-E51A-4AF3-9047-DF59241B2D06}">
            <x14:dataBar minLength="0" maxLength="100" border="1" negativeBarBorderColorSameAsPositive="0">
              <x14:cfvo type="autoMin"/>
              <x14:cfvo type="autoMax"/>
              <x14:borderColor rgb="FF638EC6"/>
              <x14:negativeFillColor rgb="FFFF0000"/>
              <x14:negativeBorderColor rgb="FFFF0000"/>
              <x14:axisColor rgb="FF000000"/>
            </x14:dataBar>
          </x14:cfRule>
          <xm:sqref>B14:B25</xm:sqref>
        </x14:conditionalFormatting>
        <x14:conditionalFormatting xmlns:xm="http://schemas.microsoft.com/office/excel/2006/main">
          <x14:cfRule type="dataBar" id="{84284CB5-121B-4998-9487-92A194BEFC5C}">
            <x14:dataBar minLength="0" maxLength="100" border="1" negativeBarBorderColorSameAsPositive="0">
              <x14:cfvo type="autoMin"/>
              <x14:cfvo type="autoMax"/>
              <x14:borderColor rgb="FF638EC6"/>
              <x14:negativeFillColor rgb="FFFF0000"/>
              <x14:negativeBorderColor rgb="FFFF0000"/>
              <x14:axisColor rgb="FF000000"/>
            </x14:dataBar>
          </x14:cfRule>
          <xm:sqref>B54:B84</xm:sqref>
        </x14:conditionalFormatting>
        <x14:conditionalFormatting xmlns:xm="http://schemas.microsoft.com/office/excel/2006/main">
          <x14:cfRule type="dataBar" id="{D7252A88-139D-43C9-9C0F-238CB2F38712}">
            <x14:dataBar minLength="0" maxLength="100" border="1" negativeBarBorderColorSameAsPositive="0">
              <x14:cfvo type="autoMin"/>
              <x14:cfvo type="autoMax"/>
              <x14:borderColor rgb="FF638EC6"/>
              <x14:negativeFillColor rgb="FFFF0000"/>
              <x14:negativeBorderColor rgb="FFFF0000"/>
              <x14:axisColor rgb="FF000000"/>
            </x14:dataBar>
          </x14:cfRule>
          <xm:sqref>B85:B1048576</xm:sqref>
        </x14:conditionalFormatting>
        <x14:conditionalFormatting xmlns:xm="http://schemas.microsoft.com/office/excel/2006/main">
          <x14:cfRule type="dataBar" id="{75AAB6B4-8B9C-4ED7-A0CA-AE13CD1B70EF}">
            <x14:dataBar minLength="0" maxLength="100" gradient="0">
              <x14:cfvo type="autoMin"/>
              <x14:cfvo type="autoMax"/>
              <x14:negativeFillColor rgb="FFFF0000"/>
              <x14:axisColor rgb="FF000000"/>
            </x14:dataBar>
          </x14:cfRule>
          <xm:sqref>C5:C11</xm:sqref>
        </x14:conditionalFormatting>
        <x14:conditionalFormatting xmlns:xm="http://schemas.microsoft.com/office/excel/2006/main">
          <x14:cfRule type="dataBar" id="{29961F7A-0813-4277-B4BD-0E9A6280E0F1}">
            <x14:dataBar minLength="0" maxLength="100" gradient="0">
              <x14:cfvo type="autoMin"/>
              <x14:cfvo type="autoMax"/>
              <x14:negativeFillColor rgb="FFFF0000"/>
              <x14:axisColor rgb="FF000000"/>
            </x14:dataBar>
          </x14:cfRule>
          <xm:sqref>C14:C25</xm:sqref>
        </x14:conditionalFormatting>
        <x14:conditionalFormatting xmlns:xm="http://schemas.microsoft.com/office/excel/2006/main">
          <x14:cfRule type="dataBar" id="{F48A5CDB-2E1E-4906-BA11-42CF27C6FCBA}">
            <x14:dataBar minLength="0" maxLength="100" gradient="0">
              <x14:cfvo type="autoMin"/>
              <x14:cfvo type="autoMax"/>
              <x14:negativeFillColor rgb="FFFF0000"/>
              <x14:axisColor rgb="FF000000"/>
            </x14:dataBar>
          </x14:cfRule>
          <xm:sqref>C28:C51</xm:sqref>
        </x14:conditionalFormatting>
        <x14:conditionalFormatting xmlns:xm="http://schemas.microsoft.com/office/excel/2006/main">
          <x14:cfRule type="dataBar" id="{F88BBE44-0298-4B73-A594-8018F8959CA3}">
            <x14:dataBar minLength="0" maxLength="100" gradient="0">
              <x14:cfvo type="autoMin"/>
              <x14:cfvo type="autoMax"/>
              <x14:negativeFillColor rgb="FFFF0000"/>
              <x14:axisColor rgb="FF000000"/>
            </x14:dataBar>
          </x14:cfRule>
          <xm:sqref>C54:C84</xm:sqref>
        </x14:conditionalFormatting>
        <x14:conditionalFormatting xmlns:xm="http://schemas.microsoft.com/office/excel/2006/main">
          <x14:cfRule type="dataBar" id="{C33329C9-6DC3-4E69-8446-79FA9025185F}">
            <x14:dataBar minLength="0" maxLength="100" gradient="0">
              <x14:cfvo type="autoMin"/>
              <x14:cfvo type="autoMax"/>
              <x14:negativeFillColor rgb="FFFF0000"/>
              <x14:axisColor rgb="FF000000"/>
            </x14:dataBar>
          </x14:cfRule>
          <xm:sqref>C85:C1048576</xm:sqref>
        </x14:conditionalFormatting>
        <x14:conditionalFormatting xmlns:xm="http://schemas.microsoft.com/office/excel/2006/main">
          <x14:cfRule type="dataBar" id="{5CE99293-0247-494D-96AF-D4D9B0E20E7E}">
            <x14:dataBar minLength="0" maxLength="100" border="1" negativeBarBorderColorSameAsPositive="0">
              <x14:cfvo type="autoMin"/>
              <x14:cfvo type="autoMax"/>
              <x14:borderColor rgb="FF638EC6"/>
              <x14:negativeFillColor rgb="FFFF0000"/>
              <x14:negativeBorderColor rgb="FFFF0000"/>
              <x14:axisColor rgb="FF000000"/>
            </x14:dataBar>
          </x14:cfRule>
          <xm:sqref>B28:B51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I459"/>
  <sheetViews>
    <sheetView zoomScaleNormal="100" workbookViewId="0"/>
  </sheetViews>
  <sheetFormatPr defaultColWidth="9.140625" defaultRowHeight="10.5"/>
  <cols>
    <col min="1" max="1" width="10" style="2" bestFit="1" customWidth="1"/>
    <col min="2" max="2" width="9.42578125" style="2" bestFit="1" customWidth="1"/>
    <col min="3" max="3" width="8.28515625" style="2" bestFit="1" customWidth="1"/>
    <col min="4" max="4" width="10.85546875" style="2" bestFit="1" customWidth="1"/>
    <col min="5" max="5" width="10.7109375" style="2" bestFit="1" customWidth="1"/>
    <col min="6" max="6" width="9.28515625" style="2" bestFit="1" customWidth="1"/>
    <col min="7" max="7" width="11.5703125" style="2" bestFit="1" customWidth="1"/>
    <col min="8" max="8" width="7.5703125" style="2" customWidth="1"/>
    <col min="9" max="9" width="8.140625" style="2" customWidth="1"/>
    <col min="10" max="31" width="8.140625" style="3" customWidth="1"/>
    <col min="32" max="16384" width="9.140625" style="3"/>
  </cols>
  <sheetData>
    <row r="1" spans="1:8" s="21" customFormat="1">
      <c r="A1" s="21" t="s">
        <v>1281</v>
      </c>
      <c r="B1" s="21" t="s">
        <v>102</v>
      </c>
      <c r="C1" s="21" t="s">
        <v>875</v>
      </c>
      <c r="D1" s="21" t="s">
        <v>103</v>
      </c>
      <c r="E1" s="21" t="s">
        <v>876</v>
      </c>
      <c r="F1" s="21" t="s">
        <v>101</v>
      </c>
      <c r="G1" s="21" t="s">
        <v>877</v>
      </c>
      <c r="H1" s="21" t="s">
        <v>878</v>
      </c>
    </row>
    <row r="2" spans="1:8" s="22" customFormat="1">
      <c r="A2" s="22" t="s">
        <v>879</v>
      </c>
    </row>
    <row r="3" spans="1:8">
      <c r="D3" s="8"/>
      <c r="E3" s="15"/>
      <c r="F3" s="8"/>
      <c r="G3" s="15"/>
      <c r="H3" s="15"/>
    </row>
    <row r="4" spans="1:8" s="21" customFormat="1" ht="10.9" thickBot="1">
      <c r="A4" s="21" t="s">
        <v>1282</v>
      </c>
    </row>
    <row r="5" spans="1:8">
      <c r="A5" s="35" t="s">
        <v>881</v>
      </c>
      <c r="B5" s="70">
        <v>558703316584</v>
      </c>
      <c r="C5" s="70">
        <v>10744294549.690001</v>
      </c>
      <c r="D5" s="36">
        <v>0</v>
      </c>
      <c r="E5" s="45">
        <v>0</v>
      </c>
      <c r="F5" s="36">
        <v>1031439</v>
      </c>
      <c r="G5" s="46">
        <v>19835.37</v>
      </c>
      <c r="H5" s="15">
        <v>52</v>
      </c>
    </row>
    <row r="6" spans="1:8">
      <c r="A6" s="34" t="s">
        <v>882</v>
      </c>
      <c r="B6" s="66">
        <v>859420094112</v>
      </c>
      <c r="C6" s="66">
        <v>16527309502.15</v>
      </c>
      <c r="D6" s="8">
        <v>0</v>
      </c>
      <c r="E6" s="15">
        <v>0</v>
      </c>
      <c r="F6" s="8">
        <v>1864553</v>
      </c>
      <c r="G6" s="47">
        <v>35856.79</v>
      </c>
      <c r="H6" s="15">
        <v>52</v>
      </c>
    </row>
    <row r="7" spans="1:8">
      <c r="A7" s="34" t="s">
        <v>883</v>
      </c>
      <c r="B7" s="66">
        <v>894228710412</v>
      </c>
      <c r="C7" s="66">
        <v>17196705969.459999</v>
      </c>
      <c r="D7" s="8">
        <v>0</v>
      </c>
      <c r="E7" s="15">
        <v>0</v>
      </c>
      <c r="F7" s="8">
        <v>1886436</v>
      </c>
      <c r="G7" s="47">
        <v>36277.620000000003</v>
      </c>
      <c r="H7" s="15">
        <v>52</v>
      </c>
    </row>
    <row r="8" spans="1:8">
      <c r="A8" s="34" t="s">
        <v>884</v>
      </c>
      <c r="B8" s="66">
        <v>2838066781540</v>
      </c>
      <c r="C8" s="66">
        <v>54360417204.279999</v>
      </c>
      <c r="D8" s="8">
        <v>0</v>
      </c>
      <c r="E8" s="15">
        <v>0</v>
      </c>
      <c r="F8" s="8">
        <v>7656845</v>
      </c>
      <c r="G8" s="47">
        <v>146659.44</v>
      </c>
      <c r="H8" s="15">
        <v>52.21</v>
      </c>
    </row>
    <row r="9" spans="1:8">
      <c r="A9" s="34" t="s">
        <v>885</v>
      </c>
      <c r="B9" s="66">
        <v>1857890945355</v>
      </c>
      <c r="C9" s="66">
        <v>35054546138.769997</v>
      </c>
      <c r="D9" s="8">
        <v>0</v>
      </c>
      <c r="E9" s="15">
        <v>0</v>
      </c>
      <c r="F9" s="8">
        <v>4356157</v>
      </c>
      <c r="G9" s="47">
        <v>82191.64</v>
      </c>
      <c r="H9" s="15">
        <v>53</v>
      </c>
    </row>
    <row r="10" spans="1:8">
      <c r="A10" s="34" t="s">
        <v>886</v>
      </c>
      <c r="B10" s="66">
        <v>389212679691</v>
      </c>
      <c r="C10" s="66">
        <v>7460945936.5699997</v>
      </c>
      <c r="D10" s="8">
        <v>1605151</v>
      </c>
      <c r="E10" s="15">
        <v>30769.67</v>
      </c>
      <c r="F10" s="8">
        <v>890577</v>
      </c>
      <c r="G10" s="47">
        <v>17071.759999999998</v>
      </c>
      <c r="H10" s="15">
        <v>52.17</v>
      </c>
    </row>
    <row r="11" spans="1:8" ht="10.9" thickBot="1">
      <c r="A11" s="108" t="s">
        <v>887</v>
      </c>
      <c r="B11" s="71">
        <v>238508891377</v>
      </c>
      <c r="C11" s="71">
        <v>4586709449.5600004</v>
      </c>
      <c r="D11" s="37">
        <v>35052</v>
      </c>
      <c r="E11" s="48">
        <v>674.08</v>
      </c>
      <c r="F11" s="37">
        <v>466809</v>
      </c>
      <c r="G11" s="49">
        <v>8977.1</v>
      </c>
      <c r="H11" s="15">
        <v>52</v>
      </c>
    </row>
    <row r="12" spans="1:8">
      <c r="D12" s="8"/>
      <c r="E12" s="15"/>
      <c r="F12" s="8"/>
      <c r="G12" s="15"/>
      <c r="H12" s="15"/>
    </row>
    <row r="13" spans="1:8" s="21" customFormat="1" ht="10.9" thickBot="1">
      <c r="A13" s="21" t="s">
        <v>1283</v>
      </c>
    </row>
    <row r="14" spans="1:8">
      <c r="A14" s="35" t="s">
        <v>889</v>
      </c>
      <c r="B14" s="70">
        <v>2141358692067</v>
      </c>
      <c r="C14" s="70">
        <v>2141358692067</v>
      </c>
      <c r="D14" s="36">
        <v>0</v>
      </c>
      <c r="E14" s="45">
        <v>0</v>
      </c>
      <c r="F14" s="36">
        <v>4199380</v>
      </c>
      <c r="G14" s="46">
        <v>4199380</v>
      </c>
      <c r="H14" s="15">
        <v>1</v>
      </c>
    </row>
    <row r="15" spans="1:8">
      <c r="A15" s="34" t="s">
        <v>890</v>
      </c>
      <c r="B15" s="66">
        <v>745910859784</v>
      </c>
      <c r="C15" s="66">
        <v>561740085641.58997</v>
      </c>
      <c r="D15" s="8">
        <v>1640203</v>
      </c>
      <c r="E15" s="15">
        <v>1235225.04</v>
      </c>
      <c r="F15" s="8">
        <v>941771</v>
      </c>
      <c r="G15" s="47">
        <v>709240.94</v>
      </c>
      <c r="H15" s="15">
        <v>1.33</v>
      </c>
    </row>
    <row r="16" spans="1:8">
      <c r="A16" s="34" t="s">
        <v>891</v>
      </c>
      <c r="B16" s="91">
        <v>0</v>
      </c>
      <c r="C16" s="91">
        <v>0</v>
      </c>
      <c r="D16" s="8">
        <v>0</v>
      </c>
      <c r="E16" s="15">
        <v>0</v>
      </c>
      <c r="F16" s="8">
        <v>9396</v>
      </c>
      <c r="G16" s="47">
        <v>9396</v>
      </c>
      <c r="H16" s="15">
        <v>1</v>
      </c>
    </row>
    <row r="17" spans="1:8">
      <c r="A17" s="34" t="s">
        <v>892</v>
      </c>
      <c r="B17" s="91">
        <v>0</v>
      </c>
      <c r="C17" s="91">
        <v>0</v>
      </c>
      <c r="D17" s="8">
        <v>0</v>
      </c>
      <c r="E17" s="15">
        <v>0</v>
      </c>
      <c r="F17" s="8">
        <v>13268</v>
      </c>
      <c r="G17" s="47">
        <v>13268</v>
      </c>
      <c r="H17" s="15">
        <v>1</v>
      </c>
    </row>
    <row r="18" spans="1:8">
      <c r="A18" s="34" t="s">
        <v>893</v>
      </c>
      <c r="B18" s="91">
        <v>0</v>
      </c>
      <c r="C18" s="91">
        <v>0</v>
      </c>
      <c r="D18" s="8">
        <v>0</v>
      </c>
      <c r="E18" s="15">
        <v>0</v>
      </c>
      <c r="F18" s="8">
        <v>16994</v>
      </c>
      <c r="G18" s="47">
        <v>16994</v>
      </c>
      <c r="H18" s="15">
        <v>1</v>
      </c>
    </row>
    <row r="19" spans="1:8">
      <c r="A19" s="34" t="s">
        <v>894</v>
      </c>
      <c r="B19" s="91">
        <v>0</v>
      </c>
      <c r="C19" s="91">
        <v>0</v>
      </c>
      <c r="D19" s="8">
        <v>0</v>
      </c>
      <c r="E19" s="15">
        <v>0</v>
      </c>
      <c r="F19" s="8">
        <v>3047</v>
      </c>
      <c r="G19" s="47">
        <v>3047</v>
      </c>
      <c r="H19" s="15">
        <v>1</v>
      </c>
    </row>
    <row r="20" spans="1:8">
      <c r="A20" s="34" t="s">
        <v>895</v>
      </c>
      <c r="B20" s="91">
        <v>0</v>
      </c>
      <c r="C20" s="91">
        <v>0</v>
      </c>
      <c r="D20" s="8">
        <v>0</v>
      </c>
      <c r="E20" s="15">
        <v>0</v>
      </c>
      <c r="F20" s="8">
        <v>2657</v>
      </c>
      <c r="G20" s="47">
        <v>2657</v>
      </c>
      <c r="H20" s="15">
        <v>1</v>
      </c>
    </row>
    <row r="21" spans="1:8">
      <c r="A21" s="34" t="s">
        <v>896</v>
      </c>
      <c r="B21" s="66">
        <v>2586861136292</v>
      </c>
      <c r="C21" s="66">
        <v>2586861136292</v>
      </c>
      <c r="D21" s="8">
        <v>0</v>
      </c>
      <c r="E21" s="15">
        <v>0</v>
      </c>
      <c r="F21" s="8">
        <v>8041728</v>
      </c>
      <c r="G21" s="47">
        <v>8041728</v>
      </c>
      <c r="H21" s="15">
        <v>1</v>
      </c>
    </row>
    <row r="22" spans="1:8">
      <c r="A22" s="34" t="s">
        <v>897</v>
      </c>
      <c r="B22" s="66">
        <v>526233020274</v>
      </c>
      <c r="C22" s="66">
        <v>526233020274</v>
      </c>
      <c r="D22" s="8">
        <v>0</v>
      </c>
      <c r="E22" s="15">
        <v>0</v>
      </c>
      <c r="F22" s="8">
        <v>1172673</v>
      </c>
      <c r="G22" s="47">
        <v>1172673</v>
      </c>
      <c r="H22" s="15">
        <v>1</v>
      </c>
    </row>
    <row r="23" spans="1:8">
      <c r="A23" s="34" t="s">
        <v>898</v>
      </c>
      <c r="B23" s="66">
        <v>694440380773</v>
      </c>
      <c r="C23" s="66">
        <v>694440380773</v>
      </c>
      <c r="D23" s="8">
        <v>0</v>
      </c>
      <c r="E23" s="15">
        <v>0</v>
      </c>
      <c r="F23" s="8">
        <v>1317277</v>
      </c>
      <c r="G23" s="47">
        <v>1317277</v>
      </c>
      <c r="H23" s="15">
        <v>1</v>
      </c>
    </row>
    <row r="24" spans="1:8">
      <c r="A24" s="34" t="s">
        <v>899</v>
      </c>
      <c r="B24" s="66">
        <v>249149237933</v>
      </c>
      <c r="C24" s="66">
        <v>249149237933</v>
      </c>
      <c r="D24" s="8">
        <v>0</v>
      </c>
      <c r="E24" s="15">
        <v>0</v>
      </c>
      <c r="F24" s="8">
        <v>517895</v>
      </c>
      <c r="G24" s="47">
        <v>517895</v>
      </c>
      <c r="H24" s="15">
        <v>1</v>
      </c>
    </row>
    <row r="25" spans="1:8" ht="10.9" thickBot="1">
      <c r="A25" s="108" t="s">
        <v>900</v>
      </c>
      <c r="B25" s="71">
        <v>692078091948</v>
      </c>
      <c r="C25" s="71">
        <v>692078091948</v>
      </c>
      <c r="D25" s="37">
        <v>0</v>
      </c>
      <c r="E25" s="48">
        <v>0</v>
      </c>
      <c r="F25" s="37">
        <v>1916730</v>
      </c>
      <c r="G25" s="49">
        <v>1916730</v>
      </c>
      <c r="H25" s="15">
        <v>1</v>
      </c>
    </row>
    <row r="26" spans="1:8">
      <c r="D26" s="8"/>
      <c r="E26" s="15"/>
      <c r="F26" s="8"/>
      <c r="G26" s="15"/>
      <c r="H26" s="15"/>
    </row>
    <row r="27" spans="1:8" s="21" customFormat="1" ht="10.9" thickBot="1">
      <c r="A27" s="21" t="s">
        <v>1284</v>
      </c>
    </row>
    <row r="28" spans="1:8">
      <c r="A28" s="109">
        <v>0</v>
      </c>
      <c r="B28" s="70">
        <v>439903804812</v>
      </c>
      <c r="C28" s="70">
        <v>1198647969.51</v>
      </c>
      <c r="D28" s="36">
        <v>12578</v>
      </c>
      <c r="E28" s="45">
        <v>34.270000000000003</v>
      </c>
      <c r="F28" s="36">
        <v>954725</v>
      </c>
      <c r="G28" s="46">
        <v>2601.4299999999998</v>
      </c>
      <c r="H28" s="15">
        <v>367</v>
      </c>
    </row>
    <row r="29" spans="1:8">
      <c r="A29" s="110">
        <v>1</v>
      </c>
      <c r="B29" s="66">
        <v>392954156113</v>
      </c>
      <c r="C29" s="66">
        <v>1070719771.4299999</v>
      </c>
      <c r="D29" s="8">
        <v>11492</v>
      </c>
      <c r="E29" s="15">
        <v>31.31</v>
      </c>
      <c r="F29" s="8">
        <v>750739</v>
      </c>
      <c r="G29" s="47">
        <v>2045.61</v>
      </c>
      <c r="H29" s="15">
        <v>367</v>
      </c>
    </row>
    <row r="30" spans="1:8">
      <c r="A30" s="110">
        <v>2</v>
      </c>
      <c r="B30" s="66">
        <v>175986452548</v>
      </c>
      <c r="C30" s="91">
        <v>479527118.66000003</v>
      </c>
      <c r="D30" s="8">
        <v>3032</v>
      </c>
      <c r="E30" s="15">
        <v>8.26</v>
      </c>
      <c r="F30" s="8">
        <v>348332</v>
      </c>
      <c r="G30" s="47">
        <v>949.13</v>
      </c>
      <c r="H30" s="15">
        <v>367</v>
      </c>
    </row>
    <row r="31" spans="1:8">
      <c r="A31" s="110">
        <v>3</v>
      </c>
      <c r="B31" s="66">
        <v>115663431664</v>
      </c>
      <c r="C31" s="91">
        <v>315159214.33999997</v>
      </c>
      <c r="D31" s="8">
        <v>2454</v>
      </c>
      <c r="E31" s="15">
        <v>6.69</v>
      </c>
      <c r="F31" s="8">
        <v>335515</v>
      </c>
      <c r="G31" s="47">
        <v>914.21</v>
      </c>
      <c r="H31" s="15">
        <v>367</v>
      </c>
    </row>
    <row r="32" spans="1:8">
      <c r="A32" s="110">
        <v>4</v>
      </c>
      <c r="B32" s="66">
        <v>96194594901</v>
      </c>
      <c r="C32" s="91">
        <v>262826762.02000001</v>
      </c>
      <c r="D32" s="8">
        <v>3429</v>
      </c>
      <c r="E32" s="15">
        <v>9.3699999999999992</v>
      </c>
      <c r="F32" s="8">
        <v>293156</v>
      </c>
      <c r="G32" s="47">
        <v>800.97</v>
      </c>
      <c r="H32" s="15">
        <v>366</v>
      </c>
    </row>
    <row r="33" spans="1:8">
      <c r="A33" s="110">
        <v>5</v>
      </c>
      <c r="B33" s="66">
        <v>90287744626</v>
      </c>
      <c r="C33" s="91">
        <v>246687826.84999999</v>
      </c>
      <c r="D33" s="8">
        <v>2067</v>
      </c>
      <c r="E33" s="15">
        <v>5.65</v>
      </c>
      <c r="F33" s="8">
        <v>312378</v>
      </c>
      <c r="G33" s="47">
        <v>853.49</v>
      </c>
      <c r="H33" s="15">
        <v>366</v>
      </c>
    </row>
    <row r="34" spans="1:8">
      <c r="A34" s="110">
        <v>6</v>
      </c>
      <c r="B34" s="66">
        <v>135111317240</v>
      </c>
      <c r="C34" s="91">
        <v>369156604.48000002</v>
      </c>
      <c r="D34" s="8">
        <v>0</v>
      </c>
      <c r="E34" s="15">
        <v>0</v>
      </c>
      <c r="F34" s="8">
        <v>417424</v>
      </c>
      <c r="G34" s="47">
        <v>1140.5</v>
      </c>
      <c r="H34" s="15">
        <v>366</v>
      </c>
    </row>
    <row r="35" spans="1:8">
      <c r="A35" s="110">
        <v>7</v>
      </c>
      <c r="B35" s="66">
        <v>130447038028</v>
      </c>
      <c r="C35" s="91">
        <v>356412672.20999998</v>
      </c>
      <c r="D35" s="8">
        <v>0</v>
      </c>
      <c r="E35" s="15">
        <v>0</v>
      </c>
      <c r="F35" s="8">
        <v>457948</v>
      </c>
      <c r="G35" s="47">
        <v>1251.22</v>
      </c>
      <c r="H35" s="15">
        <v>366</v>
      </c>
    </row>
    <row r="36" spans="1:8">
      <c r="A36" s="110">
        <v>8</v>
      </c>
      <c r="B36" s="66">
        <v>180733125659</v>
      </c>
      <c r="C36" s="91">
        <v>493806354.25999999</v>
      </c>
      <c r="D36" s="8">
        <v>0</v>
      </c>
      <c r="E36" s="15">
        <v>0</v>
      </c>
      <c r="F36" s="8">
        <v>548570</v>
      </c>
      <c r="G36" s="47">
        <v>1498.83</v>
      </c>
      <c r="H36" s="15">
        <v>366</v>
      </c>
    </row>
    <row r="37" spans="1:8">
      <c r="A37" s="110">
        <v>9</v>
      </c>
      <c r="B37" s="66">
        <v>186452557758</v>
      </c>
      <c r="C37" s="91">
        <v>509433217.92000002</v>
      </c>
      <c r="D37" s="8">
        <v>0</v>
      </c>
      <c r="E37" s="15">
        <v>0</v>
      </c>
      <c r="F37" s="8">
        <v>516121</v>
      </c>
      <c r="G37" s="47">
        <v>1410.17</v>
      </c>
      <c r="H37" s="15">
        <v>366</v>
      </c>
    </row>
    <row r="38" spans="1:8">
      <c r="A38" s="110">
        <v>10</v>
      </c>
      <c r="B38" s="66">
        <v>192330854391</v>
      </c>
      <c r="C38" s="91">
        <v>525494137.68000001</v>
      </c>
      <c r="D38" s="8">
        <v>0</v>
      </c>
      <c r="E38" s="15">
        <v>0</v>
      </c>
      <c r="F38" s="8">
        <v>519731</v>
      </c>
      <c r="G38" s="47">
        <v>1420.03</v>
      </c>
      <c r="H38" s="15">
        <v>366</v>
      </c>
    </row>
    <row r="39" spans="1:8">
      <c r="A39" s="110">
        <v>11</v>
      </c>
      <c r="B39" s="66">
        <v>202957910505</v>
      </c>
      <c r="C39" s="91">
        <v>554529810.12</v>
      </c>
      <c r="D39" s="8">
        <v>0</v>
      </c>
      <c r="E39" s="15">
        <v>0</v>
      </c>
      <c r="F39" s="8">
        <v>421112</v>
      </c>
      <c r="G39" s="47">
        <v>1150.58</v>
      </c>
      <c r="H39" s="15">
        <v>366</v>
      </c>
    </row>
    <row r="40" spans="1:8">
      <c r="A40" s="110">
        <v>12</v>
      </c>
      <c r="B40" s="66">
        <v>281352874402</v>
      </c>
      <c r="C40" s="91">
        <v>768723700.54999995</v>
      </c>
      <c r="D40" s="8">
        <v>0</v>
      </c>
      <c r="E40" s="15">
        <v>0</v>
      </c>
      <c r="F40" s="8">
        <v>579605</v>
      </c>
      <c r="G40" s="47">
        <v>1583.62</v>
      </c>
      <c r="H40" s="15">
        <v>366</v>
      </c>
    </row>
    <row r="41" spans="1:8">
      <c r="A41" s="110">
        <v>13</v>
      </c>
      <c r="B41" s="66">
        <v>209504518040</v>
      </c>
      <c r="C41" s="91">
        <v>572416715.96000004</v>
      </c>
      <c r="D41" s="8">
        <v>0</v>
      </c>
      <c r="E41" s="15">
        <v>0</v>
      </c>
      <c r="F41" s="8">
        <v>534840</v>
      </c>
      <c r="G41" s="47">
        <v>1461.31</v>
      </c>
      <c r="H41" s="15">
        <v>366</v>
      </c>
    </row>
    <row r="42" spans="1:8">
      <c r="A42" s="110">
        <v>14</v>
      </c>
      <c r="B42" s="66">
        <v>291468780654</v>
      </c>
      <c r="C42" s="91">
        <v>796362788.66999996</v>
      </c>
      <c r="D42" s="8">
        <v>54797</v>
      </c>
      <c r="E42" s="15">
        <v>149.72</v>
      </c>
      <c r="F42" s="8">
        <v>330982</v>
      </c>
      <c r="G42" s="47">
        <v>904.32</v>
      </c>
      <c r="H42" s="15">
        <v>366</v>
      </c>
    </row>
    <row r="43" spans="1:8">
      <c r="A43" s="110">
        <v>15</v>
      </c>
      <c r="B43" s="66">
        <v>190870594932</v>
      </c>
      <c r="C43" s="91">
        <v>521504357.74000001</v>
      </c>
      <c r="D43" s="8">
        <v>64787</v>
      </c>
      <c r="E43" s="15">
        <v>177.01</v>
      </c>
      <c r="F43" s="8">
        <v>449038</v>
      </c>
      <c r="G43" s="47">
        <v>1226.8800000000001</v>
      </c>
      <c r="H43" s="15">
        <v>366</v>
      </c>
    </row>
    <row r="44" spans="1:8">
      <c r="A44" s="110">
        <v>16</v>
      </c>
      <c r="B44" s="66">
        <v>480965456428</v>
      </c>
      <c r="C44" s="66">
        <v>1314113268.9300001</v>
      </c>
      <c r="D44" s="8">
        <v>74988</v>
      </c>
      <c r="E44" s="15">
        <v>204.89</v>
      </c>
      <c r="F44" s="8">
        <v>1146855</v>
      </c>
      <c r="G44" s="47">
        <v>3133.48</v>
      </c>
      <c r="H44" s="15">
        <v>366</v>
      </c>
    </row>
    <row r="45" spans="1:8">
      <c r="A45" s="110">
        <v>17</v>
      </c>
      <c r="B45" s="66">
        <v>848901845390</v>
      </c>
      <c r="C45" s="66">
        <v>2319403949.1500001</v>
      </c>
      <c r="D45" s="8">
        <v>63731</v>
      </c>
      <c r="E45" s="15">
        <v>174.13</v>
      </c>
      <c r="F45" s="8">
        <v>2021376</v>
      </c>
      <c r="G45" s="47">
        <v>5522.89</v>
      </c>
      <c r="H45" s="15">
        <v>366</v>
      </c>
    </row>
    <row r="46" spans="1:8">
      <c r="A46" s="110">
        <v>18</v>
      </c>
      <c r="B46" s="66">
        <v>719046842582</v>
      </c>
      <c r="C46" s="66">
        <v>1959255701.8599999</v>
      </c>
      <c r="D46" s="8">
        <v>93652</v>
      </c>
      <c r="E46" s="15">
        <v>255.18</v>
      </c>
      <c r="F46" s="8">
        <v>1523158</v>
      </c>
      <c r="G46" s="47">
        <v>4150.29</v>
      </c>
      <c r="H46" s="15">
        <v>367</v>
      </c>
    </row>
    <row r="47" spans="1:8">
      <c r="A47" s="110">
        <v>19</v>
      </c>
      <c r="B47" s="66">
        <v>371305357438</v>
      </c>
      <c r="C47" s="66">
        <v>1011731219.1799999</v>
      </c>
      <c r="D47" s="8">
        <v>108349</v>
      </c>
      <c r="E47" s="15">
        <v>295.23</v>
      </c>
      <c r="F47" s="8">
        <v>893970</v>
      </c>
      <c r="G47" s="47">
        <v>2435.89</v>
      </c>
      <c r="H47" s="15">
        <v>367</v>
      </c>
    </row>
    <row r="48" spans="1:8">
      <c r="A48" s="110">
        <v>20</v>
      </c>
      <c r="B48" s="66">
        <v>447321010362</v>
      </c>
      <c r="C48" s="66">
        <v>1218858338.8599999</v>
      </c>
      <c r="D48" s="8">
        <v>260905</v>
      </c>
      <c r="E48" s="15">
        <v>710.91</v>
      </c>
      <c r="F48" s="8">
        <v>1266996</v>
      </c>
      <c r="G48" s="47">
        <v>3452.31</v>
      </c>
      <c r="H48" s="15">
        <v>367</v>
      </c>
    </row>
    <row r="49" spans="1:8">
      <c r="A49" s="110">
        <v>21</v>
      </c>
      <c r="B49" s="66">
        <v>545397823436</v>
      </c>
      <c r="C49" s="66">
        <v>1486097611.54</v>
      </c>
      <c r="D49" s="8">
        <v>708143</v>
      </c>
      <c r="E49" s="15">
        <v>1929.54</v>
      </c>
      <c r="F49" s="8">
        <v>1616258</v>
      </c>
      <c r="G49" s="47">
        <v>4403.97</v>
      </c>
      <c r="H49" s="15">
        <v>367</v>
      </c>
    </row>
    <row r="50" spans="1:8">
      <c r="A50" s="110">
        <v>22</v>
      </c>
      <c r="B50" s="66">
        <v>479161047178</v>
      </c>
      <c r="C50" s="66">
        <v>1305615932.3699999</v>
      </c>
      <c r="D50" s="8">
        <v>168616</v>
      </c>
      <c r="E50" s="15">
        <v>459.44</v>
      </c>
      <c r="F50" s="8">
        <v>996155</v>
      </c>
      <c r="G50" s="47">
        <v>2714.32</v>
      </c>
      <c r="H50" s="15">
        <v>367</v>
      </c>
    </row>
    <row r="51" spans="1:8" ht="10.9" thickBot="1">
      <c r="A51" s="111">
        <v>23</v>
      </c>
      <c r="B51" s="71">
        <v>431712279984</v>
      </c>
      <c r="C51" s="71">
        <v>1176327738.3800001</v>
      </c>
      <c r="D51" s="37">
        <v>7183</v>
      </c>
      <c r="E51" s="48">
        <v>19.57</v>
      </c>
      <c r="F51" s="37">
        <v>917832</v>
      </c>
      <c r="G51" s="49">
        <v>2500.9</v>
      </c>
      <c r="H51" s="15">
        <v>367</v>
      </c>
    </row>
    <row r="52" spans="1:8">
      <c r="D52" s="8"/>
      <c r="E52" s="15"/>
      <c r="F52" s="8"/>
      <c r="G52" s="15"/>
      <c r="H52" s="15"/>
    </row>
    <row r="53" spans="1:8" s="21" customFormat="1" ht="10.9" thickBot="1">
      <c r="A53" s="21" t="s">
        <v>1285</v>
      </c>
    </row>
    <row r="54" spans="1:8">
      <c r="A54" s="109">
        <v>1</v>
      </c>
      <c r="B54" s="70">
        <v>80492453920</v>
      </c>
      <c r="C54" s="70">
        <v>6707704493.3299999</v>
      </c>
      <c r="D54" s="36">
        <v>0</v>
      </c>
      <c r="E54" s="45">
        <v>0</v>
      </c>
      <c r="F54" s="36">
        <v>156636</v>
      </c>
      <c r="G54" s="46">
        <v>13053</v>
      </c>
      <c r="H54" s="15">
        <v>12</v>
      </c>
    </row>
    <row r="55" spans="1:8">
      <c r="A55" s="110">
        <v>2</v>
      </c>
      <c r="B55" s="66">
        <v>64195420568</v>
      </c>
      <c r="C55" s="66">
        <v>5349618380.6700001</v>
      </c>
      <c r="D55" s="8">
        <v>0</v>
      </c>
      <c r="E55" s="15">
        <v>0</v>
      </c>
      <c r="F55" s="8">
        <v>157981</v>
      </c>
      <c r="G55" s="47">
        <v>13165.08</v>
      </c>
      <c r="H55" s="15">
        <v>12</v>
      </c>
    </row>
    <row r="56" spans="1:8">
      <c r="A56" s="110">
        <v>3</v>
      </c>
      <c r="B56" s="66">
        <v>194981348110</v>
      </c>
      <c r="C56" s="66">
        <v>16248445675.83</v>
      </c>
      <c r="D56" s="8">
        <v>0</v>
      </c>
      <c r="E56" s="15">
        <v>0</v>
      </c>
      <c r="F56" s="8">
        <v>356291</v>
      </c>
      <c r="G56" s="47">
        <v>29690.92</v>
      </c>
      <c r="H56" s="15">
        <v>12</v>
      </c>
    </row>
    <row r="57" spans="1:8">
      <c r="A57" s="110">
        <v>4</v>
      </c>
      <c r="B57" s="66">
        <v>145239901623</v>
      </c>
      <c r="C57" s="66">
        <v>12103325135.25</v>
      </c>
      <c r="D57" s="8">
        <v>0</v>
      </c>
      <c r="E57" s="15">
        <v>0</v>
      </c>
      <c r="F57" s="8">
        <v>323669</v>
      </c>
      <c r="G57" s="47">
        <v>26972.42</v>
      </c>
      <c r="H57" s="15">
        <v>12</v>
      </c>
    </row>
    <row r="58" spans="1:8">
      <c r="A58" s="110">
        <v>5</v>
      </c>
      <c r="B58" s="66">
        <v>240549440993</v>
      </c>
      <c r="C58" s="66">
        <v>20045786749.419998</v>
      </c>
      <c r="D58" s="8">
        <v>0</v>
      </c>
      <c r="E58" s="15">
        <v>0</v>
      </c>
      <c r="F58" s="8">
        <v>484071</v>
      </c>
      <c r="G58" s="47">
        <v>40339.25</v>
      </c>
      <c r="H58" s="15">
        <v>12</v>
      </c>
    </row>
    <row r="59" spans="1:8">
      <c r="A59" s="110">
        <v>6</v>
      </c>
      <c r="B59" s="66">
        <v>223158134859</v>
      </c>
      <c r="C59" s="66">
        <v>18596511238.25</v>
      </c>
      <c r="D59" s="8">
        <v>0</v>
      </c>
      <c r="E59" s="15">
        <v>0</v>
      </c>
      <c r="F59" s="8">
        <v>290409</v>
      </c>
      <c r="G59" s="47">
        <v>24200.75</v>
      </c>
      <c r="H59" s="15">
        <v>12</v>
      </c>
    </row>
    <row r="60" spans="1:8">
      <c r="A60" s="110">
        <v>7</v>
      </c>
      <c r="B60" s="66">
        <v>375197990657</v>
      </c>
      <c r="C60" s="66">
        <v>31266499221.419998</v>
      </c>
      <c r="D60" s="8">
        <v>0</v>
      </c>
      <c r="E60" s="15">
        <v>0</v>
      </c>
      <c r="F60" s="8">
        <v>665924</v>
      </c>
      <c r="G60" s="47">
        <v>55493.67</v>
      </c>
      <c r="H60" s="15">
        <v>12</v>
      </c>
    </row>
    <row r="61" spans="1:8">
      <c r="A61" s="110">
        <v>8</v>
      </c>
      <c r="B61" s="66">
        <v>174296488943</v>
      </c>
      <c r="C61" s="66">
        <v>14276845510.700001</v>
      </c>
      <c r="D61" s="8">
        <v>1605151</v>
      </c>
      <c r="E61" s="15">
        <v>131479.95000000001</v>
      </c>
      <c r="F61" s="8">
        <v>302038</v>
      </c>
      <c r="G61" s="47">
        <v>24740.31</v>
      </c>
      <c r="H61" s="15">
        <v>12.21</v>
      </c>
    </row>
    <row r="62" spans="1:8">
      <c r="A62" s="110">
        <v>9</v>
      </c>
      <c r="B62" s="66">
        <v>262864213160</v>
      </c>
      <c r="C62" s="66">
        <v>21605277793.98</v>
      </c>
      <c r="D62" s="8">
        <v>35052</v>
      </c>
      <c r="E62" s="15">
        <v>2880.99</v>
      </c>
      <c r="F62" s="8">
        <v>511267</v>
      </c>
      <c r="G62" s="47">
        <v>42021.95</v>
      </c>
      <c r="H62" s="15">
        <v>12.17</v>
      </c>
    </row>
    <row r="63" spans="1:8">
      <c r="A63" s="110">
        <v>10</v>
      </c>
      <c r="B63" s="66">
        <v>205545735892</v>
      </c>
      <c r="C63" s="66">
        <v>17128811324.33</v>
      </c>
      <c r="D63" s="8">
        <v>0</v>
      </c>
      <c r="E63" s="15">
        <v>0</v>
      </c>
      <c r="F63" s="8">
        <v>553157</v>
      </c>
      <c r="G63" s="47">
        <v>46096.42</v>
      </c>
      <c r="H63" s="15">
        <v>12</v>
      </c>
    </row>
    <row r="64" spans="1:8">
      <c r="A64" s="110">
        <v>11</v>
      </c>
      <c r="B64" s="66">
        <v>192873173728</v>
      </c>
      <c r="C64" s="66">
        <v>16072764477.33</v>
      </c>
      <c r="D64" s="8">
        <v>0</v>
      </c>
      <c r="E64" s="15">
        <v>0</v>
      </c>
      <c r="F64" s="8">
        <v>415974</v>
      </c>
      <c r="G64" s="47">
        <v>34664.5</v>
      </c>
      <c r="H64" s="15">
        <v>12</v>
      </c>
    </row>
    <row r="65" spans="1:8">
      <c r="A65" s="110">
        <v>12</v>
      </c>
      <c r="B65" s="66">
        <v>134341995502</v>
      </c>
      <c r="C65" s="66">
        <v>11195166291.83</v>
      </c>
      <c r="D65" s="8">
        <v>0</v>
      </c>
      <c r="E65" s="15">
        <v>0</v>
      </c>
      <c r="F65" s="8">
        <v>303198</v>
      </c>
      <c r="G65" s="47">
        <v>25266.5</v>
      </c>
      <c r="H65" s="15">
        <v>12</v>
      </c>
    </row>
    <row r="66" spans="1:8">
      <c r="A66" s="110">
        <v>13</v>
      </c>
      <c r="B66" s="66">
        <v>92919605711</v>
      </c>
      <c r="C66" s="66">
        <v>7743300475.9200001</v>
      </c>
      <c r="D66" s="8">
        <v>0</v>
      </c>
      <c r="E66" s="15">
        <v>0</v>
      </c>
      <c r="F66" s="8">
        <v>212021</v>
      </c>
      <c r="G66" s="47">
        <v>17668.419999999998</v>
      </c>
      <c r="H66" s="15">
        <v>12</v>
      </c>
    </row>
    <row r="67" spans="1:8">
      <c r="A67" s="110">
        <v>14</v>
      </c>
      <c r="B67" s="66">
        <v>129092906791</v>
      </c>
      <c r="C67" s="66">
        <v>10757742232.58</v>
      </c>
      <c r="D67" s="8">
        <v>0</v>
      </c>
      <c r="E67" s="15">
        <v>0</v>
      </c>
      <c r="F67" s="8">
        <v>362618</v>
      </c>
      <c r="G67" s="47">
        <v>30218.17</v>
      </c>
      <c r="H67" s="15">
        <v>12</v>
      </c>
    </row>
    <row r="68" spans="1:8">
      <c r="A68" s="110">
        <v>15</v>
      </c>
      <c r="B68" s="66">
        <v>227497413395</v>
      </c>
      <c r="C68" s="66">
        <v>18958117782.919998</v>
      </c>
      <c r="D68" s="8">
        <v>0</v>
      </c>
      <c r="E68" s="15">
        <v>0</v>
      </c>
      <c r="F68" s="8">
        <v>398752</v>
      </c>
      <c r="G68" s="47">
        <v>33229.33</v>
      </c>
      <c r="H68" s="15">
        <v>12</v>
      </c>
    </row>
    <row r="69" spans="1:8">
      <c r="A69" s="110">
        <v>16</v>
      </c>
      <c r="B69" s="66">
        <v>210976760973</v>
      </c>
      <c r="C69" s="66">
        <v>17581396747.75</v>
      </c>
      <c r="D69" s="8">
        <v>0</v>
      </c>
      <c r="E69" s="15">
        <v>0</v>
      </c>
      <c r="F69" s="8">
        <v>481590</v>
      </c>
      <c r="G69" s="47">
        <v>40132.5</v>
      </c>
      <c r="H69" s="15">
        <v>12</v>
      </c>
    </row>
    <row r="70" spans="1:8">
      <c r="A70" s="110">
        <v>17</v>
      </c>
      <c r="B70" s="66">
        <v>280875801204</v>
      </c>
      <c r="C70" s="66">
        <v>23406316767</v>
      </c>
      <c r="D70" s="8">
        <v>0</v>
      </c>
      <c r="E70" s="15">
        <v>0</v>
      </c>
      <c r="F70" s="8">
        <v>571264</v>
      </c>
      <c r="G70" s="47">
        <v>47605.33</v>
      </c>
      <c r="H70" s="15">
        <v>12</v>
      </c>
    </row>
    <row r="71" spans="1:8">
      <c r="A71" s="110">
        <v>18</v>
      </c>
      <c r="B71" s="66">
        <v>92649861646</v>
      </c>
      <c r="C71" s="66">
        <v>7720821803.8299999</v>
      </c>
      <c r="D71" s="8">
        <v>0</v>
      </c>
      <c r="E71" s="15">
        <v>0</v>
      </c>
      <c r="F71" s="8">
        <v>244917</v>
      </c>
      <c r="G71" s="47">
        <v>20409.75</v>
      </c>
      <c r="H71" s="15">
        <v>12</v>
      </c>
    </row>
    <row r="72" spans="1:8">
      <c r="A72" s="110">
        <v>19</v>
      </c>
      <c r="B72" s="66">
        <v>95206579276</v>
      </c>
      <c r="C72" s="66">
        <v>7933881606.3299999</v>
      </c>
      <c r="D72" s="8">
        <v>0</v>
      </c>
      <c r="E72" s="15">
        <v>0</v>
      </c>
      <c r="F72" s="8">
        <v>210954</v>
      </c>
      <c r="G72" s="47">
        <v>17579.5</v>
      </c>
      <c r="H72" s="15">
        <v>12</v>
      </c>
    </row>
    <row r="73" spans="1:8">
      <c r="A73" s="110">
        <v>20</v>
      </c>
      <c r="B73" s="66">
        <v>140389745402</v>
      </c>
      <c r="C73" s="66">
        <v>11699145450.17</v>
      </c>
      <c r="D73" s="8">
        <v>0</v>
      </c>
      <c r="E73" s="15">
        <v>0</v>
      </c>
      <c r="F73" s="8">
        <v>336459</v>
      </c>
      <c r="G73" s="47">
        <v>28038.25</v>
      </c>
      <c r="H73" s="15">
        <v>12</v>
      </c>
    </row>
    <row r="74" spans="1:8">
      <c r="A74" s="110">
        <v>21</v>
      </c>
      <c r="B74" s="66">
        <v>284204602289</v>
      </c>
      <c r="C74" s="66">
        <v>23683716857.419998</v>
      </c>
      <c r="D74" s="8">
        <v>0</v>
      </c>
      <c r="E74" s="15">
        <v>0</v>
      </c>
      <c r="F74" s="8">
        <v>424168</v>
      </c>
      <c r="G74" s="47">
        <v>35347.33</v>
      </c>
      <c r="H74" s="15">
        <v>12</v>
      </c>
    </row>
    <row r="75" spans="1:8">
      <c r="A75" s="110">
        <v>22</v>
      </c>
      <c r="B75" s="66">
        <v>1819096456778</v>
      </c>
      <c r="C75" s="66">
        <v>151591371398.17001</v>
      </c>
      <c r="D75" s="8">
        <v>0</v>
      </c>
      <c r="E75" s="15">
        <v>0</v>
      </c>
      <c r="F75" s="8">
        <v>6120470</v>
      </c>
      <c r="G75" s="47">
        <v>510039.17</v>
      </c>
      <c r="H75" s="15">
        <v>12</v>
      </c>
    </row>
    <row r="76" spans="1:8">
      <c r="A76" s="110">
        <v>23</v>
      </c>
      <c r="B76" s="66">
        <v>957038621437</v>
      </c>
      <c r="C76" s="66">
        <v>79753218453.080002</v>
      </c>
      <c r="D76" s="8">
        <v>0</v>
      </c>
      <c r="E76" s="15">
        <v>0</v>
      </c>
      <c r="F76" s="8">
        <v>2366359</v>
      </c>
      <c r="G76" s="47">
        <v>197196.58</v>
      </c>
      <c r="H76" s="15">
        <v>12</v>
      </c>
    </row>
    <row r="77" spans="1:8">
      <c r="A77" s="110">
        <v>24</v>
      </c>
      <c r="B77" s="66">
        <v>124355588261</v>
      </c>
      <c r="C77" s="66">
        <v>10362965688.42</v>
      </c>
      <c r="D77" s="8">
        <v>0</v>
      </c>
      <c r="E77" s="15">
        <v>0</v>
      </c>
      <c r="F77" s="8">
        <v>215325</v>
      </c>
      <c r="G77" s="47">
        <v>17943.75</v>
      </c>
      <c r="H77" s="15">
        <v>12</v>
      </c>
    </row>
    <row r="78" spans="1:8">
      <c r="A78" s="110">
        <v>25</v>
      </c>
      <c r="B78" s="66">
        <v>72573072375</v>
      </c>
      <c r="C78" s="66">
        <v>6047756031.25</v>
      </c>
      <c r="D78" s="8">
        <v>0</v>
      </c>
      <c r="E78" s="15">
        <v>0</v>
      </c>
      <c r="F78" s="8">
        <v>191862</v>
      </c>
      <c r="G78" s="47">
        <v>15988.5</v>
      </c>
      <c r="H78" s="15">
        <v>12</v>
      </c>
    </row>
    <row r="79" spans="1:8">
      <c r="A79" s="110">
        <v>26</v>
      </c>
      <c r="B79" s="66">
        <v>95764300865</v>
      </c>
      <c r="C79" s="66">
        <v>7980358405.4200001</v>
      </c>
      <c r="D79" s="8">
        <v>0</v>
      </c>
      <c r="E79" s="15">
        <v>0</v>
      </c>
      <c r="F79" s="8">
        <v>212449</v>
      </c>
      <c r="G79" s="47">
        <v>17704.080000000002</v>
      </c>
      <c r="H79" s="15">
        <v>12</v>
      </c>
    </row>
    <row r="80" spans="1:8">
      <c r="A80" s="110">
        <v>27</v>
      </c>
      <c r="B80" s="66">
        <v>159850411597</v>
      </c>
      <c r="C80" s="66">
        <v>13320867633.08</v>
      </c>
      <c r="D80" s="8">
        <v>0</v>
      </c>
      <c r="E80" s="15">
        <v>0</v>
      </c>
      <c r="F80" s="8">
        <v>274081</v>
      </c>
      <c r="G80" s="47">
        <v>22840.080000000002</v>
      </c>
      <c r="H80" s="15">
        <v>12</v>
      </c>
    </row>
    <row r="81" spans="1:9">
      <c r="A81" s="110">
        <v>28</v>
      </c>
      <c r="B81" s="66">
        <v>78635818002</v>
      </c>
      <c r="C81" s="66">
        <v>6552984833.5</v>
      </c>
      <c r="D81" s="8">
        <v>0</v>
      </c>
      <c r="E81" s="15">
        <v>0</v>
      </c>
      <c r="F81" s="8">
        <v>200112</v>
      </c>
      <c r="G81" s="47">
        <v>16676</v>
      </c>
      <c r="H81" s="15">
        <v>12</v>
      </c>
    </row>
    <row r="82" spans="1:9">
      <c r="A82" s="110">
        <v>29</v>
      </c>
      <c r="B82" s="66">
        <v>126814560043</v>
      </c>
      <c r="C82" s="66">
        <v>11528596367.549999</v>
      </c>
      <c r="D82" s="8">
        <v>0</v>
      </c>
      <c r="E82" s="15">
        <v>0</v>
      </c>
      <c r="F82" s="8">
        <v>214127</v>
      </c>
      <c r="G82" s="47">
        <v>19466.09</v>
      </c>
      <c r="H82" s="15">
        <v>11</v>
      </c>
    </row>
    <row r="83" spans="1:9">
      <c r="A83" s="110">
        <v>30</v>
      </c>
      <c r="B83" s="66">
        <v>208739505760</v>
      </c>
      <c r="C83" s="66">
        <v>18976318705.450001</v>
      </c>
      <c r="D83" s="8">
        <v>0</v>
      </c>
      <c r="E83" s="15">
        <v>0</v>
      </c>
      <c r="F83" s="8">
        <v>334596</v>
      </c>
      <c r="G83" s="47">
        <v>30417.82</v>
      </c>
      <c r="H83" s="15">
        <v>11</v>
      </c>
    </row>
    <row r="84" spans="1:9" ht="10.9" thickBot="1">
      <c r="A84" s="111">
        <v>31</v>
      </c>
      <c r="B84" s="71">
        <v>145613509311</v>
      </c>
      <c r="C84" s="71">
        <v>20801929901.57</v>
      </c>
      <c r="D84" s="37">
        <v>0</v>
      </c>
      <c r="E84" s="48">
        <v>0</v>
      </c>
      <c r="F84" s="37">
        <v>260077</v>
      </c>
      <c r="G84" s="49">
        <v>37153.86</v>
      </c>
      <c r="H84" s="15">
        <v>7</v>
      </c>
    </row>
    <row r="85" spans="1:9">
      <c r="D85" s="8"/>
      <c r="E85" s="15"/>
      <c r="F85" s="8"/>
      <c r="G85" s="15"/>
      <c r="H85" s="15"/>
    </row>
    <row r="86" spans="1:9" s="21" customFormat="1">
      <c r="A86" s="21" t="s">
        <v>1286</v>
      </c>
    </row>
    <row r="87" spans="1:9">
      <c r="A87" s="105">
        <v>2019</v>
      </c>
      <c r="B87" s="66">
        <v>4748761867220</v>
      </c>
      <c r="C87" s="66">
        <v>4747137247888.3008</v>
      </c>
      <c r="D87" s="8">
        <v>0</v>
      </c>
      <c r="E87" s="15">
        <v>0</v>
      </c>
      <c r="F87" s="8">
        <v>13014976</v>
      </c>
      <c r="G87" s="15">
        <v>13010523.390000001</v>
      </c>
      <c r="H87" s="15">
        <v>1</v>
      </c>
    </row>
    <row r="88" spans="1:9">
      <c r="A88" s="105">
        <v>2020</v>
      </c>
      <c r="B88" s="66">
        <v>2887269551851</v>
      </c>
      <c r="C88" s="66">
        <v>2886281775655.6602</v>
      </c>
      <c r="D88" s="8">
        <v>1640203</v>
      </c>
      <c r="E88" s="15">
        <v>1639641.86</v>
      </c>
      <c r="F88" s="8">
        <v>5137840</v>
      </c>
      <c r="G88" s="15">
        <v>5136082.2699999996</v>
      </c>
      <c r="H88" s="15">
        <v>1</v>
      </c>
    </row>
    <row r="89" spans="1:9" s="21" customFormat="1">
      <c r="B89" s="69"/>
      <c r="C89" s="69"/>
      <c r="D89" s="67"/>
      <c r="E89" s="54"/>
      <c r="F89" s="67"/>
      <c r="G89" s="54"/>
      <c r="H89" s="15"/>
      <c r="I89" s="2"/>
    </row>
    <row r="90" spans="1:9" s="21" customFormat="1">
      <c r="A90" s="21" t="s">
        <v>1287</v>
      </c>
    </row>
    <row r="91" spans="1:9">
      <c r="A91" s="2" t="s">
        <v>905</v>
      </c>
      <c r="B91" s="91">
        <v>143974951</v>
      </c>
      <c r="C91" s="91">
        <v>143974951</v>
      </c>
      <c r="D91" s="8">
        <v>2067</v>
      </c>
      <c r="E91" s="15">
        <v>121.59</v>
      </c>
      <c r="F91" s="8">
        <v>354</v>
      </c>
      <c r="G91" s="15">
        <v>354</v>
      </c>
      <c r="H91" s="15">
        <v>1</v>
      </c>
    </row>
    <row r="92" spans="1:9">
      <c r="A92" s="2" t="s">
        <v>906</v>
      </c>
      <c r="B92" s="66">
        <v>57750451620</v>
      </c>
      <c r="C92" s="66">
        <v>57750451620</v>
      </c>
      <c r="D92" s="8">
        <v>32985</v>
      </c>
      <c r="E92" s="15">
        <v>1940.29</v>
      </c>
      <c r="F92" s="8">
        <v>77507</v>
      </c>
      <c r="G92" s="15">
        <v>77507</v>
      </c>
      <c r="H92" s="15">
        <v>1</v>
      </c>
    </row>
    <row r="93" spans="1:9">
      <c r="A93" s="2" t="s">
        <v>907</v>
      </c>
      <c r="B93" s="66">
        <v>52909560365</v>
      </c>
      <c r="C93" s="66">
        <v>52909560365</v>
      </c>
      <c r="D93" s="8">
        <v>1605151</v>
      </c>
      <c r="E93" s="15">
        <v>94420.65</v>
      </c>
      <c r="F93" s="8">
        <v>38860</v>
      </c>
      <c r="G93" s="15">
        <v>38860</v>
      </c>
      <c r="H93" s="15">
        <v>1</v>
      </c>
    </row>
    <row r="94" spans="1:9">
      <c r="A94" s="2" t="s">
        <v>908</v>
      </c>
      <c r="B94" s="66">
        <v>183008760159</v>
      </c>
      <c r="C94" s="66">
        <v>183008760159</v>
      </c>
      <c r="D94" s="8">
        <v>0</v>
      </c>
      <c r="E94" s="15">
        <v>0</v>
      </c>
      <c r="F94" s="8">
        <v>213123</v>
      </c>
      <c r="G94" s="15">
        <v>213123</v>
      </c>
      <c r="H94" s="15">
        <v>1</v>
      </c>
    </row>
    <row r="95" spans="1:9">
      <c r="A95" s="2" t="s">
        <v>909</v>
      </c>
      <c r="B95" s="66">
        <v>165883142825</v>
      </c>
      <c r="C95" s="66">
        <v>165883142825</v>
      </c>
      <c r="D95" s="8">
        <v>0</v>
      </c>
      <c r="E95" s="15">
        <v>0</v>
      </c>
      <c r="F95" s="8">
        <v>165767</v>
      </c>
      <c r="G95" s="15">
        <v>165767</v>
      </c>
      <c r="H95" s="15">
        <v>1</v>
      </c>
    </row>
    <row r="96" spans="1:9">
      <c r="A96" s="2" t="s">
        <v>910</v>
      </c>
      <c r="B96" s="66">
        <v>166385155456</v>
      </c>
      <c r="C96" s="66">
        <v>166385155456</v>
      </c>
      <c r="D96" s="8">
        <v>0</v>
      </c>
      <c r="E96" s="15">
        <v>0</v>
      </c>
      <c r="F96" s="8">
        <v>302236</v>
      </c>
      <c r="G96" s="15">
        <v>302236</v>
      </c>
      <c r="H96" s="15">
        <v>1</v>
      </c>
    </row>
    <row r="97" spans="1:8">
      <c r="A97" s="2" t="s">
        <v>911</v>
      </c>
      <c r="B97" s="66">
        <v>43340321488</v>
      </c>
      <c r="C97" s="66">
        <v>43340321488</v>
      </c>
      <c r="D97" s="8">
        <v>0</v>
      </c>
      <c r="E97" s="15">
        <v>0</v>
      </c>
      <c r="F97" s="8">
        <v>54658</v>
      </c>
      <c r="G97" s="15">
        <v>54658</v>
      </c>
      <c r="H97" s="15">
        <v>1</v>
      </c>
    </row>
    <row r="98" spans="1:8">
      <c r="A98" s="2" t="s">
        <v>912</v>
      </c>
      <c r="B98" s="66">
        <v>76489492920</v>
      </c>
      <c r="C98" s="66">
        <v>76489492920</v>
      </c>
      <c r="D98" s="8">
        <v>0</v>
      </c>
      <c r="E98" s="15">
        <v>0</v>
      </c>
      <c r="F98" s="8">
        <v>85955</v>
      </c>
      <c r="G98" s="15">
        <v>85955</v>
      </c>
      <c r="H98" s="15">
        <v>1</v>
      </c>
    </row>
    <row r="99" spans="1:8">
      <c r="A99" s="2" t="s">
        <v>913</v>
      </c>
      <c r="B99" s="66">
        <v>3531511610</v>
      </c>
      <c r="C99" s="66">
        <v>3531511610</v>
      </c>
      <c r="D99" s="8">
        <v>0</v>
      </c>
      <c r="E99" s="15">
        <v>0</v>
      </c>
      <c r="F99" s="8">
        <v>6495</v>
      </c>
      <c r="G99" s="15">
        <v>6495</v>
      </c>
      <c r="H99" s="15">
        <v>1</v>
      </c>
    </row>
    <row r="100" spans="1:8">
      <c r="A100" s="2" t="s">
        <v>914</v>
      </c>
      <c r="B100" s="66">
        <v>30883193339</v>
      </c>
      <c r="C100" s="66">
        <v>30883193339</v>
      </c>
      <c r="D100" s="8">
        <v>0</v>
      </c>
      <c r="E100" s="15">
        <v>0</v>
      </c>
      <c r="F100" s="8">
        <v>46469</v>
      </c>
      <c r="G100" s="15">
        <v>46469</v>
      </c>
      <c r="H100" s="15">
        <v>1</v>
      </c>
    </row>
    <row r="101" spans="1:8">
      <c r="A101" s="2" t="s">
        <v>915</v>
      </c>
      <c r="B101" s="66">
        <v>104779679261</v>
      </c>
      <c r="C101" s="66">
        <v>104779679261</v>
      </c>
      <c r="D101" s="8">
        <v>0</v>
      </c>
      <c r="E101" s="15">
        <v>0</v>
      </c>
      <c r="F101" s="8">
        <v>149025</v>
      </c>
      <c r="G101" s="15">
        <v>149025</v>
      </c>
      <c r="H101" s="15">
        <v>1</v>
      </c>
    </row>
    <row r="102" spans="1:8">
      <c r="A102" s="2" t="s">
        <v>916</v>
      </c>
      <c r="B102" s="66">
        <v>143713935024</v>
      </c>
      <c r="C102" s="66">
        <v>143713935024</v>
      </c>
      <c r="D102" s="8">
        <v>0</v>
      </c>
      <c r="E102" s="15">
        <v>0</v>
      </c>
      <c r="F102" s="8">
        <v>179253</v>
      </c>
      <c r="G102" s="15">
        <v>179253</v>
      </c>
      <c r="H102" s="15">
        <v>1</v>
      </c>
    </row>
    <row r="103" spans="1:8">
      <c r="A103" s="2" t="s">
        <v>917</v>
      </c>
      <c r="B103" s="66">
        <v>82734700999</v>
      </c>
      <c r="C103" s="66">
        <v>82734700999</v>
      </c>
      <c r="D103" s="8">
        <v>0</v>
      </c>
      <c r="E103" s="15">
        <v>0</v>
      </c>
      <c r="F103" s="8">
        <v>130057</v>
      </c>
      <c r="G103" s="15">
        <v>130057</v>
      </c>
      <c r="H103" s="15">
        <v>1</v>
      </c>
    </row>
    <row r="104" spans="1:8">
      <c r="A104" s="2" t="s">
        <v>918</v>
      </c>
      <c r="B104" s="66">
        <v>31409124980</v>
      </c>
      <c r="C104" s="66">
        <v>31409124980</v>
      </c>
      <c r="D104" s="8">
        <v>0</v>
      </c>
      <c r="E104" s="15">
        <v>0</v>
      </c>
      <c r="F104" s="8">
        <v>59977</v>
      </c>
      <c r="G104" s="15">
        <v>59977</v>
      </c>
      <c r="H104" s="15">
        <v>1</v>
      </c>
    </row>
    <row r="105" spans="1:8">
      <c r="A105" s="2" t="s">
        <v>919</v>
      </c>
      <c r="B105" s="66">
        <v>82819946221</v>
      </c>
      <c r="C105" s="66">
        <v>82819946221</v>
      </c>
      <c r="D105" s="8">
        <v>0</v>
      </c>
      <c r="E105" s="15">
        <v>0</v>
      </c>
      <c r="F105" s="8">
        <v>71886</v>
      </c>
      <c r="G105" s="15">
        <v>71886</v>
      </c>
      <c r="H105" s="15">
        <v>1</v>
      </c>
    </row>
    <row r="106" spans="1:8">
      <c r="A106" s="2" t="s">
        <v>920</v>
      </c>
      <c r="B106" s="66">
        <v>32745298415</v>
      </c>
      <c r="C106" s="66">
        <v>32745298415</v>
      </c>
      <c r="D106" s="8">
        <v>0</v>
      </c>
      <c r="E106" s="15">
        <v>0</v>
      </c>
      <c r="F106" s="8">
        <v>64002</v>
      </c>
      <c r="G106" s="15">
        <v>64002</v>
      </c>
      <c r="H106" s="15">
        <v>1</v>
      </c>
    </row>
    <row r="107" spans="1:8">
      <c r="A107" s="2" t="s">
        <v>921</v>
      </c>
      <c r="B107" s="66">
        <v>2579162451</v>
      </c>
      <c r="C107" s="66">
        <v>2579162451</v>
      </c>
      <c r="D107" s="8">
        <v>0</v>
      </c>
      <c r="E107" s="15">
        <v>0</v>
      </c>
      <c r="F107" s="8">
        <v>3302</v>
      </c>
      <c r="G107" s="15">
        <v>3302</v>
      </c>
      <c r="H107" s="15">
        <v>1</v>
      </c>
    </row>
    <row r="108" spans="1:8">
      <c r="A108" s="2" t="s">
        <v>922</v>
      </c>
      <c r="B108" s="66">
        <v>90690088129</v>
      </c>
      <c r="C108" s="66">
        <v>90690088129</v>
      </c>
      <c r="D108" s="8">
        <v>0</v>
      </c>
      <c r="E108" s="15">
        <v>0</v>
      </c>
      <c r="F108" s="8">
        <v>139974</v>
      </c>
      <c r="G108" s="15">
        <v>139974</v>
      </c>
      <c r="H108" s="15">
        <v>1</v>
      </c>
    </row>
    <row r="109" spans="1:8">
      <c r="A109" s="2" t="s">
        <v>923</v>
      </c>
      <c r="B109" s="66">
        <v>116563551623</v>
      </c>
      <c r="C109" s="66">
        <v>116563551623</v>
      </c>
      <c r="D109" s="8">
        <v>0</v>
      </c>
      <c r="E109" s="15">
        <v>0</v>
      </c>
      <c r="F109" s="8">
        <v>152075</v>
      </c>
      <c r="G109" s="15">
        <v>152075</v>
      </c>
      <c r="H109" s="15">
        <v>1</v>
      </c>
    </row>
    <row r="110" spans="1:8">
      <c r="A110" s="2" t="s">
        <v>924</v>
      </c>
      <c r="B110" s="66">
        <v>44225009682</v>
      </c>
      <c r="C110" s="66">
        <v>44225009682</v>
      </c>
      <c r="D110" s="8">
        <v>0</v>
      </c>
      <c r="E110" s="15">
        <v>0</v>
      </c>
      <c r="F110" s="8">
        <v>139297</v>
      </c>
      <c r="G110" s="15">
        <v>139297</v>
      </c>
      <c r="H110" s="15">
        <v>1</v>
      </c>
    </row>
    <row r="111" spans="1:8">
      <c r="A111" s="2" t="s">
        <v>925</v>
      </c>
      <c r="B111" s="66">
        <v>117518868849</v>
      </c>
      <c r="C111" s="66">
        <v>117518868849</v>
      </c>
      <c r="D111" s="8">
        <v>0</v>
      </c>
      <c r="E111" s="15">
        <v>0</v>
      </c>
      <c r="F111" s="8">
        <v>185078</v>
      </c>
      <c r="G111" s="15">
        <v>185078</v>
      </c>
      <c r="H111" s="15">
        <v>1</v>
      </c>
    </row>
    <row r="112" spans="1:8">
      <c r="A112" s="2" t="s">
        <v>926</v>
      </c>
      <c r="B112" s="66">
        <v>54384379776</v>
      </c>
      <c r="C112" s="66">
        <v>54384379776</v>
      </c>
      <c r="D112" s="8">
        <v>0</v>
      </c>
      <c r="E112" s="15">
        <v>0</v>
      </c>
      <c r="F112" s="8">
        <v>113480</v>
      </c>
      <c r="G112" s="15">
        <v>113480</v>
      </c>
      <c r="H112" s="15">
        <v>1</v>
      </c>
    </row>
    <row r="113" spans="1:8">
      <c r="A113" s="2" t="s">
        <v>927</v>
      </c>
      <c r="B113" s="66">
        <v>9385923919</v>
      </c>
      <c r="C113" s="66">
        <v>9385923919</v>
      </c>
      <c r="D113" s="8">
        <v>0</v>
      </c>
      <c r="E113" s="15">
        <v>0</v>
      </c>
      <c r="F113" s="8">
        <v>22207</v>
      </c>
      <c r="G113" s="15">
        <v>22207</v>
      </c>
      <c r="H113" s="15">
        <v>1</v>
      </c>
    </row>
    <row r="114" spans="1:8">
      <c r="A114" s="2" t="s">
        <v>928</v>
      </c>
      <c r="B114" s="66">
        <v>22059565820</v>
      </c>
      <c r="C114" s="66">
        <v>22059565820</v>
      </c>
      <c r="D114" s="8">
        <v>0</v>
      </c>
      <c r="E114" s="15">
        <v>0</v>
      </c>
      <c r="F114" s="8">
        <v>72898</v>
      </c>
      <c r="G114" s="15">
        <v>72898</v>
      </c>
      <c r="H114" s="15">
        <v>1</v>
      </c>
    </row>
    <row r="115" spans="1:8">
      <c r="A115" s="2" t="s">
        <v>929</v>
      </c>
      <c r="B115" s="66">
        <v>199560842779</v>
      </c>
      <c r="C115" s="66">
        <v>199560842779</v>
      </c>
      <c r="D115" s="8">
        <v>0</v>
      </c>
      <c r="E115" s="15">
        <v>0</v>
      </c>
      <c r="F115" s="8">
        <v>387042</v>
      </c>
      <c r="G115" s="15">
        <v>387042</v>
      </c>
      <c r="H115" s="15">
        <v>1</v>
      </c>
    </row>
    <row r="116" spans="1:8">
      <c r="A116" s="2" t="s">
        <v>930</v>
      </c>
      <c r="B116" s="66">
        <v>75785942457</v>
      </c>
      <c r="C116" s="66">
        <v>75785942457</v>
      </c>
      <c r="D116" s="8">
        <v>0</v>
      </c>
      <c r="E116" s="15">
        <v>0</v>
      </c>
      <c r="F116" s="8">
        <v>174602</v>
      </c>
      <c r="G116" s="15">
        <v>174602</v>
      </c>
      <c r="H116" s="15">
        <v>1</v>
      </c>
    </row>
    <row r="117" spans="1:8">
      <c r="A117" s="2" t="s">
        <v>931</v>
      </c>
      <c r="B117" s="66">
        <v>121247960412</v>
      </c>
      <c r="C117" s="66">
        <v>121247960412</v>
      </c>
      <c r="D117" s="8">
        <v>0</v>
      </c>
      <c r="E117" s="15">
        <v>0</v>
      </c>
      <c r="F117" s="8">
        <v>186327</v>
      </c>
      <c r="G117" s="15">
        <v>186327</v>
      </c>
      <c r="H117" s="15">
        <v>1</v>
      </c>
    </row>
    <row r="118" spans="1:8">
      <c r="A118" s="2" t="s">
        <v>932</v>
      </c>
      <c r="B118" s="66">
        <v>40213923764</v>
      </c>
      <c r="C118" s="66">
        <v>40213923764</v>
      </c>
      <c r="D118" s="8">
        <v>0</v>
      </c>
      <c r="E118" s="15">
        <v>0</v>
      </c>
      <c r="F118" s="8">
        <v>136784</v>
      </c>
      <c r="G118" s="15">
        <v>136784</v>
      </c>
      <c r="H118" s="15">
        <v>1</v>
      </c>
    </row>
    <row r="119" spans="1:8">
      <c r="A119" s="2" t="s">
        <v>933</v>
      </c>
      <c r="B119" s="66">
        <v>10297319040</v>
      </c>
      <c r="C119" s="66">
        <v>10297319040</v>
      </c>
      <c r="D119" s="8">
        <v>0</v>
      </c>
      <c r="E119" s="15">
        <v>0</v>
      </c>
      <c r="F119" s="8">
        <v>9215</v>
      </c>
      <c r="G119" s="15">
        <v>9215</v>
      </c>
      <c r="H119" s="15">
        <v>1</v>
      </c>
    </row>
    <row r="120" spans="1:8">
      <c r="A120" s="2" t="s">
        <v>934</v>
      </c>
      <c r="B120" s="66">
        <v>32170696716</v>
      </c>
      <c r="C120" s="66">
        <v>32170696716</v>
      </c>
      <c r="D120" s="8">
        <v>0</v>
      </c>
      <c r="E120" s="15">
        <v>0</v>
      </c>
      <c r="F120" s="8">
        <v>89360</v>
      </c>
      <c r="G120" s="15">
        <v>89360</v>
      </c>
      <c r="H120" s="15">
        <v>1</v>
      </c>
    </row>
    <row r="121" spans="1:8">
      <c r="A121" s="2" t="s">
        <v>935</v>
      </c>
      <c r="B121" s="66">
        <v>63159172618</v>
      </c>
      <c r="C121" s="66">
        <v>63159172618</v>
      </c>
      <c r="D121" s="8">
        <v>0</v>
      </c>
      <c r="E121" s="15">
        <v>0</v>
      </c>
      <c r="F121" s="8">
        <v>121996</v>
      </c>
      <c r="G121" s="15">
        <v>121996</v>
      </c>
      <c r="H121" s="15">
        <v>1</v>
      </c>
    </row>
    <row r="122" spans="1:8">
      <c r="A122" s="2" t="s">
        <v>936</v>
      </c>
      <c r="B122" s="66">
        <v>56429334137</v>
      </c>
      <c r="C122" s="66">
        <v>56429334137</v>
      </c>
      <c r="D122" s="8">
        <v>0</v>
      </c>
      <c r="E122" s="15">
        <v>0</v>
      </c>
      <c r="F122" s="8">
        <v>200416</v>
      </c>
      <c r="G122" s="15">
        <v>200416</v>
      </c>
      <c r="H122" s="15">
        <v>1</v>
      </c>
    </row>
    <row r="123" spans="1:8">
      <c r="A123" s="2" t="s">
        <v>937</v>
      </c>
      <c r="B123" s="66">
        <v>144298545450</v>
      </c>
      <c r="C123" s="66">
        <v>144298545450</v>
      </c>
      <c r="D123" s="8">
        <v>0</v>
      </c>
      <c r="E123" s="15">
        <v>0</v>
      </c>
      <c r="F123" s="8">
        <v>303695</v>
      </c>
      <c r="G123" s="15">
        <v>303695</v>
      </c>
      <c r="H123" s="15">
        <v>1</v>
      </c>
    </row>
    <row r="124" spans="1:8">
      <c r="A124" s="2" t="s">
        <v>938</v>
      </c>
      <c r="B124" s="66">
        <v>75934906616</v>
      </c>
      <c r="C124" s="66">
        <v>75934906616</v>
      </c>
      <c r="D124" s="8">
        <v>0</v>
      </c>
      <c r="E124" s="15">
        <v>0</v>
      </c>
      <c r="F124" s="8">
        <v>171533</v>
      </c>
      <c r="G124" s="15">
        <v>171533</v>
      </c>
      <c r="H124" s="15">
        <v>1</v>
      </c>
    </row>
    <row r="125" spans="1:8">
      <c r="A125" s="2" t="s">
        <v>939</v>
      </c>
      <c r="B125" s="66">
        <v>153660236813</v>
      </c>
      <c r="C125" s="66">
        <v>153660236813</v>
      </c>
      <c r="D125" s="8">
        <v>0</v>
      </c>
      <c r="E125" s="15">
        <v>0</v>
      </c>
      <c r="F125" s="8">
        <v>356715</v>
      </c>
      <c r="G125" s="15">
        <v>356715</v>
      </c>
      <c r="H125" s="15">
        <v>1</v>
      </c>
    </row>
    <row r="126" spans="1:8">
      <c r="A126" s="2" t="s">
        <v>940</v>
      </c>
      <c r="B126" s="66">
        <v>3122377198</v>
      </c>
      <c r="C126" s="66">
        <v>3122377198</v>
      </c>
      <c r="D126" s="8">
        <v>0</v>
      </c>
      <c r="E126" s="15">
        <v>0</v>
      </c>
      <c r="F126" s="8">
        <v>8732</v>
      </c>
      <c r="G126" s="15">
        <v>8732</v>
      </c>
      <c r="H126" s="15">
        <v>1</v>
      </c>
    </row>
    <row r="127" spans="1:8">
      <c r="A127" s="2" t="s">
        <v>941</v>
      </c>
      <c r="B127" s="66">
        <v>10872092635</v>
      </c>
      <c r="C127" s="66">
        <v>10872092635</v>
      </c>
      <c r="D127" s="8">
        <v>0</v>
      </c>
      <c r="E127" s="15">
        <v>0</v>
      </c>
      <c r="F127" s="8">
        <v>28965</v>
      </c>
      <c r="G127" s="15">
        <v>28965</v>
      </c>
      <c r="H127" s="15">
        <v>1</v>
      </c>
    </row>
    <row r="128" spans="1:8">
      <c r="A128" s="2" t="s">
        <v>942</v>
      </c>
      <c r="B128" s="66">
        <v>39752499586</v>
      </c>
      <c r="C128" s="66">
        <v>39752499586</v>
      </c>
      <c r="D128" s="8">
        <v>0</v>
      </c>
      <c r="E128" s="15">
        <v>0</v>
      </c>
      <c r="F128" s="8">
        <v>119292</v>
      </c>
      <c r="G128" s="15">
        <v>119292</v>
      </c>
      <c r="H128" s="15">
        <v>1</v>
      </c>
    </row>
    <row r="129" spans="1:8">
      <c r="A129" s="2" t="s">
        <v>943</v>
      </c>
      <c r="B129" s="66">
        <v>63411765804</v>
      </c>
      <c r="C129" s="66">
        <v>63411765804</v>
      </c>
      <c r="D129" s="8">
        <v>0</v>
      </c>
      <c r="E129" s="15">
        <v>0</v>
      </c>
      <c r="F129" s="8">
        <v>137762</v>
      </c>
      <c r="G129" s="15">
        <v>137762</v>
      </c>
      <c r="H129" s="15">
        <v>1</v>
      </c>
    </row>
    <row r="130" spans="1:8">
      <c r="A130" s="2" t="s">
        <v>944</v>
      </c>
      <c r="B130" s="66">
        <v>25986371785</v>
      </c>
      <c r="C130" s="66">
        <v>25986371785</v>
      </c>
      <c r="D130" s="8">
        <v>0</v>
      </c>
      <c r="E130" s="15">
        <v>0</v>
      </c>
      <c r="F130" s="8">
        <v>70375</v>
      </c>
      <c r="G130" s="15">
        <v>70375</v>
      </c>
      <c r="H130" s="15">
        <v>1</v>
      </c>
    </row>
    <row r="131" spans="1:8">
      <c r="A131" s="2" t="s">
        <v>945</v>
      </c>
      <c r="B131" s="66">
        <v>16463223961</v>
      </c>
      <c r="C131" s="66">
        <v>16463223961</v>
      </c>
      <c r="D131" s="8">
        <v>0</v>
      </c>
      <c r="E131" s="15">
        <v>0</v>
      </c>
      <c r="F131" s="8">
        <v>35538</v>
      </c>
      <c r="G131" s="15">
        <v>35538</v>
      </c>
      <c r="H131" s="15">
        <v>1</v>
      </c>
    </row>
    <row r="132" spans="1:8">
      <c r="A132" s="2" t="s">
        <v>946</v>
      </c>
      <c r="B132" s="66">
        <v>24008508760</v>
      </c>
      <c r="C132" s="66">
        <v>24008508760</v>
      </c>
      <c r="D132" s="8">
        <v>0</v>
      </c>
      <c r="E132" s="15">
        <v>0</v>
      </c>
      <c r="F132" s="8">
        <v>78573</v>
      </c>
      <c r="G132" s="15">
        <v>78573</v>
      </c>
      <c r="H132" s="15">
        <v>1</v>
      </c>
    </row>
    <row r="133" spans="1:8">
      <c r="A133" s="2" t="s">
        <v>947</v>
      </c>
      <c r="B133" s="66">
        <v>14959031438</v>
      </c>
      <c r="C133" s="66">
        <v>14959031438</v>
      </c>
      <c r="D133" s="8">
        <v>0</v>
      </c>
      <c r="E133" s="15">
        <v>0</v>
      </c>
      <c r="F133" s="8">
        <v>46983</v>
      </c>
      <c r="G133" s="15">
        <v>46983</v>
      </c>
      <c r="H133" s="15">
        <v>1</v>
      </c>
    </row>
    <row r="134" spans="1:8">
      <c r="A134" s="2" t="s">
        <v>948</v>
      </c>
      <c r="B134" s="66">
        <v>13662900671</v>
      </c>
      <c r="C134" s="66">
        <v>13662900671</v>
      </c>
      <c r="D134" s="8">
        <v>0</v>
      </c>
      <c r="E134" s="15">
        <v>0</v>
      </c>
      <c r="F134" s="8">
        <v>17878</v>
      </c>
      <c r="G134" s="15">
        <v>17878</v>
      </c>
      <c r="H134" s="15">
        <v>1</v>
      </c>
    </row>
    <row r="135" spans="1:8">
      <c r="A135" s="2" t="s">
        <v>949</v>
      </c>
      <c r="B135" s="66">
        <v>9687073162</v>
      </c>
      <c r="C135" s="66">
        <v>9687073162</v>
      </c>
      <c r="D135" s="8">
        <v>0</v>
      </c>
      <c r="E135" s="15">
        <v>0</v>
      </c>
      <c r="F135" s="8">
        <v>51034</v>
      </c>
      <c r="G135" s="15">
        <v>51034</v>
      </c>
      <c r="H135" s="15">
        <v>1</v>
      </c>
    </row>
    <row r="136" spans="1:8">
      <c r="A136" s="2" t="s">
        <v>950</v>
      </c>
      <c r="B136" s="66">
        <v>27146746479</v>
      </c>
      <c r="C136" s="66">
        <v>27146746479</v>
      </c>
      <c r="D136" s="8">
        <v>0</v>
      </c>
      <c r="E136" s="15">
        <v>0</v>
      </c>
      <c r="F136" s="8">
        <v>86601</v>
      </c>
      <c r="G136" s="15">
        <v>86601</v>
      </c>
      <c r="H136" s="15">
        <v>1</v>
      </c>
    </row>
    <row r="137" spans="1:8">
      <c r="A137" s="2" t="s">
        <v>951</v>
      </c>
      <c r="B137" s="66">
        <v>7626607503</v>
      </c>
      <c r="C137" s="66">
        <v>7626607503</v>
      </c>
      <c r="D137" s="8">
        <v>0</v>
      </c>
      <c r="E137" s="15">
        <v>0</v>
      </c>
      <c r="F137" s="8">
        <v>25065</v>
      </c>
      <c r="G137" s="15">
        <v>25065</v>
      </c>
      <c r="H137" s="15">
        <v>1</v>
      </c>
    </row>
    <row r="138" spans="1:8">
      <c r="A138" s="2" t="s">
        <v>952</v>
      </c>
      <c r="B138" s="66">
        <v>25798426040</v>
      </c>
      <c r="C138" s="66">
        <v>25798426040</v>
      </c>
      <c r="D138" s="8">
        <v>0</v>
      </c>
      <c r="E138" s="15">
        <v>0</v>
      </c>
      <c r="F138" s="8">
        <v>87105</v>
      </c>
      <c r="G138" s="15">
        <v>87105</v>
      </c>
      <c r="H138" s="15">
        <v>1</v>
      </c>
    </row>
    <row r="139" spans="1:8">
      <c r="A139" s="2" t="s">
        <v>953</v>
      </c>
      <c r="B139" s="91">
        <v>724379330</v>
      </c>
      <c r="C139" s="91">
        <v>724379330</v>
      </c>
      <c r="D139" s="8">
        <v>0</v>
      </c>
      <c r="E139" s="15">
        <v>0</v>
      </c>
      <c r="F139" s="8">
        <v>1075</v>
      </c>
      <c r="G139" s="15">
        <v>1075</v>
      </c>
      <c r="H139" s="15">
        <v>1</v>
      </c>
    </row>
    <row r="140" spans="1:8">
      <c r="A140" s="2" t="s">
        <v>954</v>
      </c>
      <c r="B140" s="66">
        <v>28093498439</v>
      </c>
      <c r="C140" s="66">
        <v>28093498439</v>
      </c>
      <c r="D140" s="8">
        <v>0</v>
      </c>
      <c r="E140" s="15">
        <v>0</v>
      </c>
      <c r="F140" s="8">
        <v>62523</v>
      </c>
      <c r="G140" s="15">
        <v>62523</v>
      </c>
      <c r="H140" s="15">
        <v>1</v>
      </c>
    </row>
    <row r="141" spans="1:8">
      <c r="A141" s="2" t="s">
        <v>955</v>
      </c>
      <c r="B141" s="66">
        <v>3236683083</v>
      </c>
      <c r="C141" s="66">
        <v>3236683083</v>
      </c>
      <c r="D141" s="8">
        <v>0</v>
      </c>
      <c r="E141" s="15">
        <v>0</v>
      </c>
      <c r="F141" s="8">
        <v>6722</v>
      </c>
      <c r="G141" s="15">
        <v>6722</v>
      </c>
      <c r="H141" s="15">
        <v>1</v>
      </c>
    </row>
    <row r="142" spans="1:8">
      <c r="A142" s="2" t="s">
        <v>956</v>
      </c>
      <c r="B142" s="66">
        <v>25751203986</v>
      </c>
      <c r="C142" s="66">
        <v>25751203986</v>
      </c>
      <c r="D142" s="8">
        <v>0</v>
      </c>
      <c r="E142" s="15">
        <v>0</v>
      </c>
      <c r="F142" s="8">
        <v>79674</v>
      </c>
      <c r="G142" s="15">
        <v>79674</v>
      </c>
      <c r="H142" s="15">
        <v>1</v>
      </c>
    </row>
    <row r="143" spans="1:8">
      <c r="A143" s="2" t="s">
        <v>957</v>
      </c>
      <c r="B143" s="66">
        <v>45115117758</v>
      </c>
      <c r="C143" s="66">
        <v>45115117758</v>
      </c>
      <c r="D143" s="8">
        <v>0</v>
      </c>
      <c r="E143" s="15">
        <v>0</v>
      </c>
      <c r="F143" s="8">
        <v>152053</v>
      </c>
      <c r="G143" s="15">
        <v>152053</v>
      </c>
      <c r="H143" s="15">
        <v>1</v>
      </c>
    </row>
    <row r="144" spans="1:8">
      <c r="A144" s="2" t="s">
        <v>958</v>
      </c>
      <c r="B144" s="66">
        <v>51755825252</v>
      </c>
      <c r="C144" s="66">
        <v>51755825252</v>
      </c>
      <c r="D144" s="8">
        <v>0</v>
      </c>
      <c r="E144" s="15">
        <v>0</v>
      </c>
      <c r="F144" s="8">
        <v>112927</v>
      </c>
      <c r="G144" s="15">
        <v>112927</v>
      </c>
      <c r="H144" s="15">
        <v>1</v>
      </c>
    </row>
    <row r="145" spans="1:8">
      <c r="A145" s="2" t="s">
        <v>959</v>
      </c>
      <c r="B145" s="66">
        <v>42472930222</v>
      </c>
      <c r="C145" s="66">
        <v>42472930222</v>
      </c>
      <c r="D145" s="8">
        <v>0</v>
      </c>
      <c r="E145" s="15">
        <v>0</v>
      </c>
      <c r="F145" s="8">
        <v>111343</v>
      </c>
      <c r="G145" s="15">
        <v>111343</v>
      </c>
      <c r="H145" s="15">
        <v>1</v>
      </c>
    </row>
    <row r="146" spans="1:8">
      <c r="A146" s="2" t="s">
        <v>960</v>
      </c>
      <c r="B146" s="66">
        <v>35987645188</v>
      </c>
      <c r="C146" s="66">
        <v>35987645188</v>
      </c>
      <c r="D146" s="8">
        <v>0</v>
      </c>
      <c r="E146" s="15">
        <v>0</v>
      </c>
      <c r="F146" s="8">
        <v>94348</v>
      </c>
      <c r="G146" s="15">
        <v>94348</v>
      </c>
      <c r="H146" s="15">
        <v>1</v>
      </c>
    </row>
    <row r="147" spans="1:8">
      <c r="A147" s="2" t="s">
        <v>961</v>
      </c>
      <c r="B147" s="66">
        <v>53305070838</v>
      </c>
      <c r="C147" s="66">
        <v>53305070838</v>
      </c>
      <c r="D147" s="8">
        <v>0</v>
      </c>
      <c r="E147" s="15">
        <v>0</v>
      </c>
      <c r="F147" s="8">
        <v>153783</v>
      </c>
      <c r="G147" s="15">
        <v>153783</v>
      </c>
      <c r="H147" s="15">
        <v>1</v>
      </c>
    </row>
    <row r="148" spans="1:8">
      <c r="A148" s="2" t="s">
        <v>962</v>
      </c>
      <c r="B148" s="66">
        <v>6258049896</v>
      </c>
      <c r="C148" s="66">
        <v>6258049896</v>
      </c>
      <c r="D148" s="8">
        <v>0</v>
      </c>
      <c r="E148" s="15">
        <v>0</v>
      </c>
      <c r="F148" s="8">
        <v>29169</v>
      </c>
      <c r="G148" s="15">
        <v>29169</v>
      </c>
      <c r="H148" s="15">
        <v>1</v>
      </c>
    </row>
    <row r="149" spans="1:8">
      <c r="A149" s="2" t="s">
        <v>963</v>
      </c>
      <c r="B149" s="66">
        <v>16065713890</v>
      </c>
      <c r="C149" s="66">
        <v>16065713890</v>
      </c>
      <c r="D149" s="8">
        <v>0</v>
      </c>
      <c r="E149" s="15">
        <v>0</v>
      </c>
      <c r="F149" s="8">
        <v>85219</v>
      </c>
      <c r="G149" s="15">
        <v>85219</v>
      </c>
      <c r="H149" s="15">
        <v>1</v>
      </c>
    </row>
    <row r="150" spans="1:8">
      <c r="A150" s="2" t="s">
        <v>964</v>
      </c>
      <c r="B150" s="66">
        <v>29032314507</v>
      </c>
      <c r="C150" s="66">
        <v>29032314507</v>
      </c>
      <c r="D150" s="8">
        <v>0</v>
      </c>
      <c r="E150" s="15">
        <v>0</v>
      </c>
      <c r="F150" s="8">
        <v>83726</v>
      </c>
      <c r="G150" s="15">
        <v>83726</v>
      </c>
      <c r="H150" s="15">
        <v>1</v>
      </c>
    </row>
    <row r="151" spans="1:8">
      <c r="A151" s="2" t="s">
        <v>965</v>
      </c>
      <c r="B151" s="66">
        <v>35580923361</v>
      </c>
      <c r="C151" s="66">
        <v>35580923361</v>
      </c>
      <c r="D151" s="8">
        <v>0</v>
      </c>
      <c r="E151" s="15">
        <v>0</v>
      </c>
      <c r="F151" s="8">
        <v>78619</v>
      </c>
      <c r="G151" s="15">
        <v>78619</v>
      </c>
      <c r="H151" s="15">
        <v>1</v>
      </c>
    </row>
    <row r="152" spans="1:8">
      <c r="A152" s="2" t="s">
        <v>966</v>
      </c>
      <c r="B152" s="66">
        <v>51466676174</v>
      </c>
      <c r="C152" s="66">
        <v>51466676174</v>
      </c>
      <c r="D152" s="8">
        <v>0</v>
      </c>
      <c r="E152" s="15">
        <v>0</v>
      </c>
      <c r="F152" s="8">
        <v>130002</v>
      </c>
      <c r="G152" s="15">
        <v>130002</v>
      </c>
      <c r="H152" s="15">
        <v>1</v>
      </c>
    </row>
    <row r="153" spans="1:8">
      <c r="A153" s="2" t="s">
        <v>967</v>
      </c>
      <c r="B153" s="66">
        <v>81957966146</v>
      </c>
      <c r="C153" s="66">
        <v>81957966146</v>
      </c>
      <c r="D153" s="8">
        <v>0</v>
      </c>
      <c r="E153" s="15">
        <v>0</v>
      </c>
      <c r="F153" s="8">
        <v>203302</v>
      </c>
      <c r="G153" s="15">
        <v>203302</v>
      </c>
      <c r="H153" s="15">
        <v>1</v>
      </c>
    </row>
    <row r="154" spans="1:8">
      <c r="A154" s="2" t="s">
        <v>968</v>
      </c>
      <c r="B154" s="66">
        <v>3656959103</v>
      </c>
      <c r="C154" s="66">
        <v>3656959103</v>
      </c>
      <c r="D154" s="8">
        <v>0</v>
      </c>
      <c r="E154" s="15">
        <v>0</v>
      </c>
      <c r="F154" s="8">
        <v>11037</v>
      </c>
      <c r="G154" s="15">
        <v>11037</v>
      </c>
      <c r="H154" s="15">
        <v>1</v>
      </c>
    </row>
    <row r="155" spans="1:8">
      <c r="A155" s="2" t="s">
        <v>969</v>
      </c>
      <c r="B155" s="91">
        <v>28815130</v>
      </c>
      <c r="C155" s="91">
        <v>28815130</v>
      </c>
      <c r="D155" s="8">
        <v>0</v>
      </c>
      <c r="E155" s="15">
        <v>0</v>
      </c>
      <c r="F155" s="8">
        <v>31</v>
      </c>
      <c r="G155" s="15">
        <v>31</v>
      </c>
      <c r="H155" s="15">
        <v>1</v>
      </c>
    </row>
    <row r="156" spans="1:8">
      <c r="A156" s="2" t="s">
        <v>970</v>
      </c>
      <c r="B156" s="66">
        <v>5955046575</v>
      </c>
      <c r="C156" s="66">
        <v>5955046575</v>
      </c>
      <c r="D156" s="8">
        <v>0</v>
      </c>
      <c r="E156" s="15">
        <v>0</v>
      </c>
      <c r="F156" s="8">
        <v>20929</v>
      </c>
      <c r="G156" s="15">
        <v>20929</v>
      </c>
      <c r="H156" s="15">
        <v>1</v>
      </c>
    </row>
    <row r="157" spans="1:8">
      <c r="A157" s="2" t="s">
        <v>971</v>
      </c>
      <c r="B157" s="66">
        <v>25351298002</v>
      </c>
      <c r="C157" s="66">
        <v>25351298002</v>
      </c>
      <c r="D157" s="8">
        <v>0</v>
      </c>
      <c r="E157" s="15">
        <v>0</v>
      </c>
      <c r="F157" s="8">
        <v>52349</v>
      </c>
      <c r="G157" s="15">
        <v>52349</v>
      </c>
      <c r="H157" s="15">
        <v>1</v>
      </c>
    </row>
    <row r="158" spans="1:8">
      <c r="A158" s="2" t="s">
        <v>972</v>
      </c>
      <c r="B158" s="66">
        <v>25110802755</v>
      </c>
      <c r="C158" s="66">
        <v>25110802755</v>
      </c>
      <c r="D158" s="8">
        <v>0</v>
      </c>
      <c r="E158" s="15">
        <v>0</v>
      </c>
      <c r="F158" s="8">
        <v>72106</v>
      </c>
      <c r="G158" s="15">
        <v>72106</v>
      </c>
      <c r="H158" s="15">
        <v>1</v>
      </c>
    </row>
    <row r="159" spans="1:8">
      <c r="A159" s="2" t="s">
        <v>973</v>
      </c>
      <c r="B159" s="66">
        <v>20382048897</v>
      </c>
      <c r="C159" s="66">
        <v>20382048897</v>
      </c>
      <c r="D159" s="8">
        <v>0</v>
      </c>
      <c r="E159" s="15">
        <v>0</v>
      </c>
      <c r="F159" s="8">
        <v>55234</v>
      </c>
      <c r="G159" s="15">
        <v>55234</v>
      </c>
      <c r="H159" s="15">
        <v>1</v>
      </c>
    </row>
    <row r="160" spans="1:8">
      <c r="A160" s="2" t="s">
        <v>974</v>
      </c>
      <c r="B160" s="66">
        <v>14372741355</v>
      </c>
      <c r="C160" s="66">
        <v>14372741355</v>
      </c>
      <c r="D160" s="8">
        <v>0</v>
      </c>
      <c r="E160" s="15">
        <v>0</v>
      </c>
      <c r="F160" s="8">
        <v>37214</v>
      </c>
      <c r="G160" s="15">
        <v>37214</v>
      </c>
      <c r="H160" s="15">
        <v>1</v>
      </c>
    </row>
    <row r="161" spans="1:8">
      <c r="A161" s="2" t="s">
        <v>975</v>
      </c>
      <c r="B161" s="66">
        <v>6494628206</v>
      </c>
      <c r="C161" s="66">
        <v>6494628206</v>
      </c>
      <c r="D161" s="8">
        <v>0</v>
      </c>
      <c r="E161" s="15">
        <v>0</v>
      </c>
      <c r="F161" s="8">
        <v>15662</v>
      </c>
      <c r="G161" s="15">
        <v>15662</v>
      </c>
      <c r="H161" s="15">
        <v>1</v>
      </c>
    </row>
    <row r="162" spans="1:8">
      <c r="A162" s="2" t="s">
        <v>976</v>
      </c>
      <c r="B162" s="91">
        <v>726912598</v>
      </c>
      <c r="C162" s="91">
        <v>726912598</v>
      </c>
      <c r="D162" s="8">
        <v>0</v>
      </c>
      <c r="E162" s="15">
        <v>0</v>
      </c>
      <c r="F162" s="8">
        <v>1163</v>
      </c>
      <c r="G162" s="15">
        <v>1163</v>
      </c>
      <c r="H162" s="15">
        <v>1</v>
      </c>
    </row>
    <row r="163" spans="1:8">
      <c r="A163" s="2" t="s">
        <v>977</v>
      </c>
      <c r="B163" s="91">
        <v>532372168</v>
      </c>
      <c r="C163" s="91">
        <v>532372168</v>
      </c>
      <c r="D163" s="8">
        <v>0</v>
      </c>
      <c r="E163" s="15">
        <v>0</v>
      </c>
      <c r="F163" s="8">
        <v>1220</v>
      </c>
      <c r="G163" s="15">
        <v>1220</v>
      </c>
      <c r="H163" s="15">
        <v>1</v>
      </c>
    </row>
    <row r="164" spans="1:8">
      <c r="A164" s="2" t="s">
        <v>978</v>
      </c>
      <c r="B164" s="91">
        <v>742403753</v>
      </c>
      <c r="C164" s="91">
        <v>742403753</v>
      </c>
      <c r="D164" s="8">
        <v>0</v>
      </c>
      <c r="E164" s="15">
        <v>0</v>
      </c>
      <c r="F164" s="8">
        <v>1929</v>
      </c>
      <c r="G164" s="15">
        <v>1929</v>
      </c>
      <c r="H164" s="15">
        <v>1</v>
      </c>
    </row>
    <row r="165" spans="1:8">
      <c r="A165" s="2" t="s">
        <v>979</v>
      </c>
      <c r="B165" s="66">
        <v>2313276553</v>
      </c>
      <c r="C165" s="66">
        <v>2313276553</v>
      </c>
      <c r="D165" s="8">
        <v>0</v>
      </c>
      <c r="E165" s="15">
        <v>0</v>
      </c>
      <c r="F165" s="8">
        <v>7187</v>
      </c>
      <c r="G165" s="15">
        <v>7187</v>
      </c>
      <c r="H165" s="15">
        <v>1</v>
      </c>
    </row>
    <row r="166" spans="1:8">
      <c r="A166" s="2" t="s">
        <v>980</v>
      </c>
      <c r="B166" s="66">
        <v>9667104658</v>
      </c>
      <c r="C166" s="66">
        <v>9667104658</v>
      </c>
      <c r="D166" s="8">
        <v>0</v>
      </c>
      <c r="E166" s="15">
        <v>0</v>
      </c>
      <c r="F166" s="8">
        <v>25519</v>
      </c>
      <c r="G166" s="15">
        <v>25519</v>
      </c>
      <c r="H166" s="15">
        <v>1</v>
      </c>
    </row>
    <row r="167" spans="1:8">
      <c r="A167" s="2" t="s">
        <v>981</v>
      </c>
      <c r="B167" s="66">
        <v>17445872823</v>
      </c>
      <c r="C167" s="66">
        <v>17445872823</v>
      </c>
      <c r="D167" s="8">
        <v>0</v>
      </c>
      <c r="E167" s="15">
        <v>0</v>
      </c>
      <c r="F167" s="8">
        <v>38214</v>
      </c>
      <c r="G167" s="15">
        <v>38214</v>
      </c>
      <c r="H167" s="15">
        <v>1</v>
      </c>
    </row>
    <row r="168" spans="1:8">
      <c r="A168" s="2" t="s">
        <v>982</v>
      </c>
      <c r="B168" s="66">
        <v>13550327678</v>
      </c>
      <c r="C168" s="66">
        <v>13550327678</v>
      </c>
      <c r="D168" s="8">
        <v>0</v>
      </c>
      <c r="E168" s="15">
        <v>0</v>
      </c>
      <c r="F168" s="8">
        <v>28524</v>
      </c>
      <c r="G168" s="15">
        <v>28524</v>
      </c>
      <c r="H168" s="15">
        <v>1</v>
      </c>
    </row>
    <row r="169" spans="1:8">
      <c r="A169" s="2" t="s">
        <v>983</v>
      </c>
      <c r="B169" s="66">
        <v>1343947502</v>
      </c>
      <c r="C169" s="66">
        <v>1343947502</v>
      </c>
      <c r="D169" s="8">
        <v>0</v>
      </c>
      <c r="E169" s="15">
        <v>0</v>
      </c>
      <c r="F169" s="8">
        <v>1507</v>
      </c>
      <c r="G169" s="15">
        <v>1507</v>
      </c>
      <c r="H169" s="15">
        <v>1</v>
      </c>
    </row>
    <row r="170" spans="1:8">
      <c r="A170" s="2" t="s">
        <v>984</v>
      </c>
      <c r="B170" s="66">
        <v>4710761082</v>
      </c>
      <c r="C170" s="66">
        <v>4710761082</v>
      </c>
      <c r="D170" s="8">
        <v>0</v>
      </c>
      <c r="E170" s="15">
        <v>0</v>
      </c>
      <c r="F170" s="8">
        <v>12065</v>
      </c>
      <c r="G170" s="15">
        <v>12065</v>
      </c>
      <c r="H170" s="15">
        <v>1</v>
      </c>
    </row>
    <row r="171" spans="1:8">
      <c r="A171" s="2" t="s">
        <v>985</v>
      </c>
      <c r="B171" s="66">
        <v>36118908752</v>
      </c>
      <c r="C171" s="66">
        <v>36118908752</v>
      </c>
      <c r="D171" s="8">
        <v>0</v>
      </c>
      <c r="E171" s="15">
        <v>0</v>
      </c>
      <c r="F171" s="8">
        <v>200497</v>
      </c>
      <c r="G171" s="15">
        <v>200497</v>
      </c>
      <c r="H171" s="15">
        <v>1</v>
      </c>
    </row>
    <row r="172" spans="1:8">
      <c r="A172" s="2" t="s">
        <v>986</v>
      </c>
      <c r="B172" s="66">
        <v>119566119861</v>
      </c>
      <c r="C172" s="66">
        <v>119566119861</v>
      </c>
      <c r="D172" s="8">
        <v>0</v>
      </c>
      <c r="E172" s="15">
        <v>0</v>
      </c>
      <c r="F172" s="8">
        <v>124525</v>
      </c>
      <c r="G172" s="15">
        <v>124525</v>
      </c>
      <c r="H172" s="15">
        <v>1</v>
      </c>
    </row>
    <row r="173" spans="1:8">
      <c r="A173" s="2" t="s">
        <v>987</v>
      </c>
      <c r="B173" s="66">
        <v>15437560863</v>
      </c>
      <c r="C173" s="66">
        <v>15437560863</v>
      </c>
      <c r="D173" s="8">
        <v>0</v>
      </c>
      <c r="E173" s="15">
        <v>0</v>
      </c>
      <c r="F173" s="8">
        <v>28158</v>
      </c>
      <c r="G173" s="15">
        <v>28158</v>
      </c>
      <c r="H173" s="15">
        <v>1</v>
      </c>
    </row>
    <row r="174" spans="1:8">
      <c r="A174" s="2" t="s">
        <v>988</v>
      </c>
      <c r="B174" s="66">
        <v>13864194625</v>
      </c>
      <c r="C174" s="66">
        <v>13864194625</v>
      </c>
      <c r="D174" s="8">
        <v>0</v>
      </c>
      <c r="E174" s="15">
        <v>0</v>
      </c>
      <c r="F174" s="8">
        <v>29787</v>
      </c>
      <c r="G174" s="15">
        <v>29787</v>
      </c>
      <c r="H174" s="15">
        <v>1</v>
      </c>
    </row>
    <row r="175" spans="1:8">
      <c r="A175" s="2" t="s">
        <v>989</v>
      </c>
      <c r="B175" s="66">
        <v>6195065540</v>
      </c>
      <c r="C175" s="66">
        <v>6195065540</v>
      </c>
      <c r="D175" s="8">
        <v>0</v>
      </c>
      <c r="E175" s="15">
        <v>0</v>
      </c>
      <c r="F175" s="8">
        <v>12896</v>
      </c>
      <c r="G175" s="15">
        <v>12896</v>
      </c>
      <c r="H175" s="15">
        <v>1</v>
      </c>
    </row>
    <row r="176" spans="1:8">
      <c r="A176" s="2" t="s">
        <v>990</v>
      </c>
      <c r="B176" s="91">
        <v>246491334</v>
      </c>
      <c r="C176" s="91">
        <v>246491334</v>
      </c>
      <c r="D176" s="8">
        <v>0</v>
      </c>
      <c r="E176" s="15">
        <v>0</v>
      </c>
      <c r="F176" s="8">
        <v>544</v>
      </c>
      <c r="G176" s="15">
        <v>544</v>
      </c>
      <c r="H176" s="15">
        <v>1</v>
      </c>
    </row>
    <row r="177" spans="1:8">
      <c r="A177" s="2" t="s">
        <v>991</v>
      </c>
      <c r="B177" s="91">
        <v>580456099</v>
      </c>
      <c r="C177" s="91">
        <v>580456099</v>
      </c>
      <c r="D177" s="8">
        <v>0</v>
      </c>
      <c r="E177" s="15">
        <v>0</v>
      </c>
      <c r="F177" s="8">
        <v>263</v>
      </c>
      <c r="G177" s="15">
        <v>263</v>
      </c>
      <c r="H177" s="15">
        <v>1</v>
      </c>
    </row>
    <row r="178" spans="1:8">
      <c r="A178" s="2" t="s">
        <v>992</v>
      </c>
      <c r="B178" s="66">
        <v>1662205971</v>
      </c>
      <c r="C178" s="66">
        <v>1662205971</v>
      </c>
      <c r="D178" s="8">
        <v>0</v>
      </c>
      <c r="E178" s="15">
        <v>0</v>
      </c>
      <c r="F178" s="8">
        <v>681</v>
      </c>
      <c r="G178" s="15">
        <v>681</v>
      </c>
      <c r="H178" s="15">
        <v>1</v>
      </c>
    </row>
    <row r="179" spans="1:8">
      <c r="A179" s="2" t="s">
        <v>993</v>
      </c>
      <c r="B179" s="66">
        <v>1328638095</v>
      </c>
      <c r="C179" s="66">
        <v>1328638095</v>
      </c>
      <c r="D179" s="8">
        <v>0</v>
      </c>
      <c r="E179" s="15">
        <v>0</v>
      </c>
      <c r="F179" s="8">
        <v>377</v>
      </c>
      <c r="G179" s="15">
        <v>377</v>
      </c>
      <c r="H179" s="15">
        <v>1</v>
      </c>
    </row>
    <row r="180" spans="1:8">
      <c r="A180" s="2" t="s">
        <v>994</v>
      </c>
      <c r="B180" s="91">
        <v>603568632</v>
      </c>
      <c r="C180" s="91">
        <v>603568632</v>
      </c>
      <c r="D180" s="8">
        <v>0</v>
      </c>
      <c r="E180" s="15">
        <v>0</v>
      </c>
      <c r="F180" s="8">
        <v>405</v>
      </c>
      <c r="G180" s="15">
        <v>405</v>
      </c>
      <c r="H180" s="15">
        <v>1</v>
      </c>
    </row>
    <row r="181" spans="1:8">
      <c r="A181" s="2" t="s">
        <v>995</v>
      </c>
      <c r="B181" s="91">
        <v>298411607</v>
      </c>
      <c r="C181" s="91">
        <v>298411607</v>
      </c>
      <c r="D181" s="8">
        <v>0</v>
      </c>
      <c r="E181" s="15">
        <v>0</v>
      </c>
      <c r="F181" s="8">
        <v>449</v>
      </c>
      <c r="G181" s="15">
        <v>449</v>
      </c>
      <c r="H181" s="15">
        <v>1</v>
      </c>
    </row>
    <row r="182" spans="1:8">
      <c r="A182" s="2" t="s">
        <v>996</v>
      </c>
      <c r="B182" s="91">
        <v>173114832</v>
      </c>
      <c r="C182" s="91">
        <v>173114832</v>
      </c>
      <c r="D182" s="8">
        <v>0</v>
      </c>
      <c r="E182" s="15">
        <v>0</v>
      </c>
      <c r="F182" s="8">
        <v>272</v>
      </c>
      <c r="G182" s="15">
        <v>272</v>
      </c>
      <c r="H182" s="15">
        <v>1</v>
      </c>
    </row>
    <row r="183" spans="1:8">
      <c r="A183" s="2" t="s">
        <v>997</v>
      </c>
      <c r="B183" s="91">
        <v>2483112</v>
      </c>
      <c r="C183" s="91">
        <v>2483112</v>
      </c>
      <c r="D183" s="8">
        <v>0</v>
      </c>
      <c r="E183" s="15">
        <v>0</v>
      </c>
      <c r="F183" s="8">
        <v>15</v>
      </c>
      <c r="G183" s="15">
        <v>15</v>
      </c>
      <c r="H183" s="15">
        <v>1</v>
      </c>
    </row>
    <row r="184" spans="1:8">
      <c r="A184" s="2" t="s">
        <v>998</v>
      </c>
      <c r="B184" s="91">
        <v>471256250</v>
      </c>
      <c r="C184" s="91">
        <v>471256250</v>
      </c>
      <c r="D184" s="8">
        <v>0</v>
      </c>
      <c r="E184" s="15">
        <v>0</v>
      </c>
      <c r="F184" s="8">
        <v>65</v>
      </c>
      <c r="G184" s="15">
        <v>65</v>
      </c>
      <c r="H184" s="15">
        <v>1</v>
      </c>
    </row>
    <row r="185" spans="1:8">
      <c r="A185" s="2" t="s">
        <v>999</v>
      </c>
      <c r="B185" s="91">
        <v>411935750</v>
      </c>
      <c r="C185" s="91">
        <v>411935750</v>
      </c>
      <c r="D185" s="8">
        <v>0</v>
      </c>
      <c r="E185" s="15">
        <v>0</v>
      </c>
      <c r="F185" s="8">
        <v>440</v>
      </c>
      <c r="G185" s="15">
        <v>440</v>
      </c>
      <c r="H185" s="15">
        <v>1</v>
      </c>
    </row>
    <row r="186" spans="1:8">
      <c r="A186" s="2" t="s">
        <v>1000</v>
      </c>
      <c r="B186" s="91">
        <v>412782702</v>
      </c>
      <c r="C186" s="91">
        <v>412782702</v>
      </c>
      <c r="D186" s="8">
        <v>0</v>
      </c>
      <c r="E186" s="15">
        <v>0</v>
      </c>
      <c r="F186" s="8">
        <v>360</v>
      </c>
      <c r="G186" s="15">
        <v>360</v>
      </c>
      <c r="H186" s="15">
        <v>1</v>
      </c>
    </row>
    <row r="187" spans="1:8">
      <c r="A187" s="2" t="s">
        <v>1001</v>
      </c>
      <c r="B187" s="91">
        <v>292050027</v>
      </c>
      <c r="C187" s="91">
        <v>292050027</v>
      </c>
      <c r="D187" s="8">
        <v>0</v>
      </c>
      <c r="E187" s="15">
        <v>0</v>
      </c>
      <c r="F187" s="8">
        <v>312</v>
      </c>
      <c r="G187" s="15">
        <v>312</v>
      </c>
      <c r="H187" s="15">
        <v>1</v>
      </c>
    </row>
    <row r="188" spans="1:8">
      <c r="A188" s="2" t="s">
        <v>1002</v>
      </c>
      <c r="B188" s="91">
        <v>251567215</v>
      </c>
      <c r="C188" s="91">
        <v>251567215</v>
      </c>
      <c r="D188" s="8">
        <v>0</v>
      </c>
      <c r="E188" s="15">
        <v>0</v>
      </c>
      <c r="F188" s="8">
        <v>328</v>
      </c>
      <c r="G188" s="15">
        <v>328</v>
      </c>
      <c r="H188" s="15">
        <v>1</v>
      </c>
    </row>
    <row r="189" spans="1:8">
      <c r="A189" s="2" t="s">
        <v>1003</v>
      </c>
      <c r="B189" s="91">
        <v>199447851</v>
      </c>
      <c r="C189" s="91">
        <v>199447851</v>
      </c>
      <c r="D189" s="8">
        <v>0</v>
      </c>
      <c r="E189" s="15">
        <v>0</v>
      </c>
      <c r="F189" s="8">
        <v>193</v>
      </c>
      <c r="G189" s="15">
        <v>193</v>
      </c>
      <c r="H189" s="15">
        <v>1</v>
      </c>
    </row>
    <row r="190" spans="1:8">
      <c r="A190" s="2" t="s">
        <v>1004</v>
      </c>
      <c r="B190" s="91">
        <v>210055642</v>
      </c>
      <c r="C190" s="91">
        <v>210055642</v>
      </c>
      <c r="D190" s="8">
        <v>0</v>
      </c>
      <c r="E190" s="15">
        <v>0</v>
      </c>
      <c r="F190" s="8">
        <v>432</v>
      </c>
      <c r="G190" s="15">
        <v>432</v>
      </c>
      <c r="H190" s="15">
        <v>1</v>
      </c>
    </row>
    <row r="191" spans="1:8">
      <c r="A191" s="2" t="s">
        <v>1005</v>
      </c>
      <c r="B191" s="66">
        <v>1441826449</v>
      </c>
      <c r="C191" s="66">
        <v>1441826449</v>
      </c>
      <c r="D191" s="8">
        <v>0</v>
      </c>
      <c r="E191" s="15">
        <v>0</v>
      </c>
      <c r="F191" s="8">
        <v>4601</v>
      </c>
      <c r="G191" s="15">
        <v>4601</v>
      </c>
      <c r="H191" s="15">
        <v>1</v>
      </c>
    </row>
    <row r="192" spans="1:8">
      <c r="A192" s="2" t="s">
        <v>1006</v>
      </c>
      <c r="B192" s="66">
        <v>9180011474</v>
      </c>
      <c r="C192" s="66">
        <v>9180011474</v>
      </c>
      <c r="D192" s="8">
        <v>0</v>
      </c>
      <c r="E192" s="15">
        <v>0</v>
      </c>
      <c r="F192" s="8">
        <v>18221</v>
      </c>
      <c r="G192" s="15">
        <v>18221</v>
      </c>
      <c r="H192" s="15">
        <v>1</v>
      </c>
    </row>
    <row r="193" spans="1:8">
      <c r="A193" s="2" t="s">
        <v>1007</v>
      </c>
      <c r="B193" s="66">
        <v>8933429594</v>
      </c>
      <c r="C193" s="66">
        <v>8933429594</v>
      </c>
      <c r="D193" s="8">
        <v>0</v>
      </c>
      <c r="E193" s="15">
        <v>0</v>
      </c>
      <c r="F193" s="8">
        <v>17691</v>
      </c>
      <c r="G193" s="15">
        <v>17691</v>
      </c>
      <c r="H193" s="15">
        <v>1</v>
      </c>
    </row>
    <row r="194" spans="1:8">
      <c r="A194" s="2" t="s">
        <v>1008</v>
      </c>
      <c r="B194" s="66">
        <v>10405867829</v>
      </c>
      <c r="C194" s="66">
        <v>10405867829</v>
      </c>
      <c r="D194" s="8">
        <v>0</v>
      </c>
      <c r="E194" s="15">
        <v>0</v>
      </c>
      <c r="F194" s="8">
        <v>20044</v>
      </c>
      <c r="G194" s="15">
        <v>20044</v>
      </c>
      <c r="H194" s="15">
        <v>1</v>
      </c>
    </row>
    <row r="195" spans="1:8">
      <c r="A195" s="2" t="s">
        <v>1009</v>
      </c>
      <c r="B195" s="66">
        <v>9564757237</v>
      </c>
      <c r="C195" s="66">
        <v>9564757237</v>
      </c>
      <c r="D195" s="8">
        <v>0</v>
      </c>
      <c r="E195" s="15">
        <v>0</v>
      </c>
      <c r="F195" s="8">
        <v>17907</v>
      </c>
      <c r="G195" s="15">
        <v>17907</v>
      </c>
      <c r="H195" s="15">
        <v>1</v>
      </c>
    </row>
    <row r="196" spans="1:8">
      <c r="A196" s="2" t="s">
        <v>1010</v>
      </c>
      <c r="B196" s="66">
        <v>8036565165</v>
      </c>
      <c r="C196" s="66">
        <v>8036565165</v>
      </c>
      <c r="D196" s="8">
        <v>0</v>
      </c>
      <c r="E196" s="15">
        <v>0</v>
      </c>
      <c r="F196" s="8">
        <v>13607</v>
      </c>
      <c r="G196" s="15">
        <v>13607</v>
      </c>
      <c r="H196" s="15">
        <v>1</v>
      </c>
    </row>
    <row r="197" spans="1:8">
      <c r="A197" s="2" t="s">
        <v>1011</v>
      </c>
      <c r="B197" s="91">
        <v>301511463.00000006</v>
      </c>
      <c r="C197" s="91">
        <v>301511463.00000006</v>
      </c>
      <c r="D197" s="8">
        <v>0</v>
      </c>
      <c r="E197" s="15">
        <v>0</v>
      </c>
      <c r="F197" s="8">
        <v>792</v>
      </c>
      <c r="G197" s="15">
        <v>792</v>
      </c>
      <c r="H197" s="15">
        <v>1</v>
      </c>
    </row>
    <row r="198" spans="1:8">
      <c r="A198" s="2" t="s">
        <v>1012</v>
      </c>
      <c r="B198" s="66">
        <v>1716137620</v>
      </c>
      <c r="C198" s="66">
        <v>1716137620</v>
      </c>
      <c r="D198" s="8">
        <v>0</v>
      </c>
      <c r="E198" s="15">
        <v>0</v>
      </c>
      <c r="F198" s="8">
        <v>3994</v>
      </c>
      <c r="G198" s="15">
        <v>3994</v>
      </c>
      <c r="H198" s="15">
        <v>1</v>
      </c>
    </row>
    <row r="199" spans="1:8">
      <c r="A199" s="2" t="s">
        <v>1013</v>
      </c>
      <c r="B199" s="66">
        <v>7338243676</v>
      </c>
      <c r="C199" s="66">
        <v>7338243676</v>
      </c>
      <c r="D199" s="8">
        <v>0</v>
      </c>
      <c r="E199" s="15">
        <v>0</v>
      </c>
      <c r="F199" s="8">
        <v>15665</v>
      </c>
      <c r="G199" s="15">
        <v>15665</v>
      </c>
      <c r="H199" s="15">
        <v>1</v>
      </c>
    </row>
    <row r="200" spans="1:8">
      <c r="A200" s="2" t="s">
        <v>1014</v>
      </c>
      <c r="B200" s="66">
        <v>8362085549</v>
      </c>
      <c r="C200" s="66">
        <v>8362085549</v>
      </c>
      <c r="D200" s="8">
        <v>0</v>
      </c>
      <c r="E200" s="15">
        <v>0</v>
      </c>
      <c r="F200" s="8">
        <v>17427</v>
      </c>
      <c r="G200" s="15">
        <v>17427</v>
      </c>
      <c r="H200" s="15">
        <v>1</v>
      </c>
    </row>
    <row r="201" spans="1:8">
      <c r="A201" s="2" t="s">
        <v>1015</v>
      </c>
      <c r="B201" s="66">
        <v>9765885130</v>
      </c>
      <c r="C201" s="66">
        <v>9765885130</v>
      </c>
      <c r="D201" s="8">
        <v>0</v>
      </c>
      <c r="E201" s="15">
        <v>0</v>
      </c>
      <c r="F201" s="8">
        <v>18432</v>
      </c>
      <c r="G201" s="15">
        <v>18432</v>
      </c>
      <c r="H201" s="15">
        <v>1</v>
      </c>
    </row>
    <row r="202" spans="1:8">
      <c r="A202" s="2" t="s">
        <v>1016</v>
      </c>
      <c r="B202" s="66">
        <v>12482176363</v>
      </c>
      <c r="C202" s="66">
        <v>12482176363</v>
      </c>
      <c r="D202" s="8">
        <v>0</v>
      </c>
      <c r="E202" s="15">
        <v>0</v>
      </c>
      <c r="F202" s="8">
        <v>21015</v>
      </c>
      <c r="G202" s="15">
        <v>21015</v>
      </c>
      <c r="H202" s="15">
        <v>1</v>
      </c>
    </row>
    <row r="203" spans="1:8">
      <c r="A203" s="2" t="s">
        <v>1017</v>
      </c>
      <c r="B203" s="66">
        <v>12641237936</v>
      </c>
      <c r="C203" s="66">
        <v>12641237936</v>
      </c>
      <c r="D203" s="8">
        <v>0</v>
      </c>
      <c r="E203" s="15">
        <v>0</v>
      </c>
      <c r="F203" s="8">
        <v>16789</v>
      </c>
      <c r="G203" s="15">
        <v>16789</v>
      </c>
      <c r="H203" s="15">
        <v>1</v>
      </c>
    </row>
    <row r="204" spans="1:8">
      <c r="A204" s="2" t="s">
        <v>1018</v>
      </c>
      <c r="B204" s="66">
        <v>8761028877</v>
      </c>
      <c r="C204" s="66">
        <v>8761028877</v>
      </c>
      <c r="D204" s="8">
        <v>0</v>
      </c>
      <c r="E204" s="15">
        <v>0</v>
      </c>
      <c r="F204" s="8">
        <v>5133</v>
      </c>
      <c r="G204" s="15">
        <v>5133</v>
      </c>
      <c r="H204" s="15">
        <v>1</v>
      </c>
    </row>
    <row r="205" spans="1:8">
      <c r="A205" s="2" t="s">
        <v>1019</v>
      </c>
      <c r="B205" s="66">
        <v>4234567315</v>
      </c>
      <c r="C205" s="66">
        <v>4234567315</v>
      </c>
      <c r="D205" s="8">
        <v>0</v>
      </c>
      <c r="E205" s="15">
        <v>0</v>
      </c>
      <c r="F205" s="8">
        <v>6318</v>
      </c>
      <c r="G205" s="15">
        <v>6318</v>
      </c>
      <c r="H205" s="15">
        <v>1</v>
      </c>
    </row>
    <row r="206" spans="1:8">
      <c r="A206" s="2" t="s">
        <v>1020</v>
      </c>
      <c r="B206" s="66">
        <v>8771259682</v>
      </c>
      <c r="C206" s="66">
        <v>8771259682</v>
      </c>
      <c r="D206" s="8">
        <v>0</v>
      </c>
      <c r="E206" s="15">
        <v>0</v>
      </c>
      <c r="F206" s="8">
        <v>15418</v>
      </c>
      <c r="G206" s="15">
        <v>15418</v>
      </c>
      <c r="H206" s="15">
        <v>1</v>
      </c>
    </row>
    <row r="207" spans="1:8">
      <c r="A207" s="2" t="s">
        <v>1021</v>
      </c>
      <c r="B207" s="66">
        <v>11239057270</v>
      </c>
      <c r="C207" s="66">
        <v>11239057270</v>
      </c>
      <c r="D207" s="8">
        <v>0</v>
      </c>
      <c r="E207" s="15">
        <v>0</v>
      </c>
      <c r="F207" s="8">
        <v>19297</v>
      </c>
      <c r="G207" s="15">
        <v>19297</v>
      </c>
      <c r="H207" s="15">
        <v>1</v>
      </c>
    </row>
    <row r="208" spans="1:8">
      <c r="A208" s="2" t="s">
        <v>1022</v>
      </c>
      <c r="B208" s="66">
        <v>44725522245</v>
      </c>
      <c r="C208" s="66">
        <v>44725522245</v>
      </c>
      <c r="D208" s="8">
        <v>0</v>
      </c>
      <c r="E208" s="15">
        <v>0</v>
      </c>
      <c r="F208" s="8">
        <v>76381</v>
      </c>
      <c r="G208" s="15">
        <v>76381</v>
      </c>
      <c r="H208" s="15">
        <v>1</v>
      </c>
    </row>
    <row r="209" spans="1:8">
      <c r="A209" s="2" t="s">
        <v>1023</v>
      </c>
      <c r="B209" s="66">
        <v>86715244410</v>
      </c>
      <c r="C209" s="66">
        <v>86715244410</v>
      </c>
      <c r="D209" s="8">
        <v>0</v>
      </c>
      <c r="E209" s="15">
        <v>0</v>
      </c>
      <c r="F209" s="8">
        <v>149723</v>
      </c>
      <c r="G209" s="15">
        <v>149723</v>
      </c>
      <c r="H209" s="15">
        <v>1</v>
      </c>
    </row>
    <row r="210" spans="1:8">
      <c r="A210" s="2" t="s">
        <v>1024</v>
      </c>
      <c r="B210" s="66">
        <v>51816448400</v>
      </c>
      <c r="C210" s="66">
        <v>51816448400</v>
      </c>
      <c r="D210" s="8">
        <v>0</v>
      </c>
      <c r="E210" s="15">
        <v>0</v>
      </c>
      <c r="F210" s="8">
        <v>88611</v>
      </c>
      <c r="G210" s="15">
        <v>88611</v>
      </c>
      <c r="H210" s="15">
        <v>1</v>
      </c>
    </row>
    <row r="211" spans="1:8">
      <c r="A211" s="2" t="s">
        <v>1025</v>
      </c>
      <c r="B211" s="66">
        <v>19259578273</v>
      </c>
      <c r="C211" s="66">
        <v>19259578273</v>
      </c>
      <c r="D211" s="8">
        <v>0</v>
      </c>
      <c r="E211" s="15">
        <v>0</v>
      </c>
      <c r="F211" s="8">
        <v>34123</v>
      </c>
      <c r="G211" s="15">
        <v>34123</v>
      </c>
      <c r="H211" s="15">
        <v>1</v>
      </c>
    </row>
    <row r="212" spans="1:8">
      <c r="A212" s="2" t="s">
        <v>1026</v>
      </c>
      <c r="B212" s="66">
        <v>33074394728</v>
      </c>
      <c r="C212" s="66">
        <v>33074394728</v>
      </c>
      <c r="D212" s="8">
        <v>0</v>
      </c>
      <c r="E212" s="15">
        <v>0</v>
      </c>
      <c r="F212" s="8">
        <v>60343</v>
      </c>
      <c r="G212" s="15">
        <v>60343</v>
      </c>
      <c r="H212" s="15">
        <v>1</v>
      </c>
    </row>
    <row r="213" spans="1:8">
      <c r="A213" s="2" t="s">
        <v>1027</v>
      </c>
      <c r="B213" s="66">
        <v>49110153370</v>
      </c>
      <c r="C213" s="66">
        <v>49110153370</v>
      </c>
      <c r="D213" s="8">
        <v>0</v>
      </c>
      <c r="E213" s="15">
        <v>0</v>
      </c>
      <c r="F213" s="8">
        <v>95109</v>
      </c>
      <c r="G213" s="15">
        <v>95109</v>
      </c>
      <c r="H213" s="15">
        <v>1</v>
      </c>
    </row>
    <row r="214" spans="1:8">
      <c r="A214" s="2" t="s">
        <v>1028</v>
      </c>
      <c r="B214" s="66">
        <v>42250368785</v>
      </c>
      <c r="C214" s="66">
        <v>42250368785</v>
      </c>
      <c r="D214" s="8">
        <v>0</v>
      </c>
      <c r="E214" s="15">
        <v>0</v>
      </c>
      <c r="F214" s="8">
        <v>84556</v>
      </c>
      <c r="G214" s="15">
        <v>84556</v>
      </c>
      <c r="H214" s="15">
        <v>1</v>
      </c>
    </row>
    <row r="215" spans="1:8">
      <c r="A215" s="2" t="s">
        <v>1029</v>
      </c>
      <c r="B215" s="66">
        <v>37976167954</v>
      </c>
      <c r="C215" s="66">
        <v>37976167954</v>
      </c>
      <c r="D215" s="8">
        <v>0</v>
      </c>
      <c r="E215" s="15">
        <v>0</v>
      </c>
      <c r="F215" s="8">
        <v>75504</v>
      </c>
      <c r="G215" s="15">
        <v>75504</v>
      </c>
      <c r="H215" s="15">
        <v>1</v>
      </c>
    </row>
    <row r="216" spans="1:8">
      <c r="A216" s="2" t="s">
        <v>1030</v>
      </c>
      <c r="B216" s="66">
        <v>40369737577</v>
      </c>
      <c r="C216" s="66">
        <v>40369737577</v>
      </c>
      <c r="D216" s="8">
        <v>0</v>
      </c>
      <c r="E216" s="15">
        <v>0</v>
      </c>
      <c r="F216" s="8">
        <v>78849</v>
      </c>
      <c r="G216" s="15">
        <v>78849</v>
      </c>
      <c r="H216" s="15">
        <v>1</v>
      </c>
    </row>
    <row r="217" spans="1:8">
      <c r="A217" s="2" t="s">
        <v>1031</v>
      </c>
      <c r="B217" s="66">
        <v>22547805553</v>
      </c>
      <c r="C217" s="66">
        <v>22547805553</v>
      </c>
      <c r="D217" s="8">
        <v>0</v>
      </c>
      <c r="E217" s="15">
        <v>0</v>
      </c>
      <c r="F217" s="8">
        <v>48155</v>
      </c>
      <c r="G217" s="15">
        <v>48155</v>
      </c>
      <c r="H217" s="15">
        <v>1</v>
      </c>
    </row>
    <row r="218" spans="1:8">
      <c r="A218" s="2" t="s">
        <v>1032</v>
      </c>
      <c r="B218" s="66">
        <v>6856123678</v>
      </c>
      <c r="C218" s="66">
        <v>6856123678</v>
      </c>
      <c r="D218" s="8">
        <v>0</v>
      </c>
      <c r="E218" s="15">
        <v>0</v>
      </c>
      <c r="F218" s="8">
        <v>14573</v>
      </c>
      <c r="G218" s="15">
        <v>14573</v>
      </c>
      <c r="H218" s="15">
        <v>1</v>
      </c>
    </row>
    <row r="219" spans="1:8">
      <c r="A219" s="2" t="s">
        <v>1033</v>
      </c>
      <c r="B219" s="66">
        <v>14367787069</v>
      </c>
      <c r="C219" s="66">
        <v>14367787069</v>
      </c>
      <c r="D219" s="8">
        <v>0</v>
      </c>
      <c r="E219" s="15">
        <v>0</v>
      </c>
      <c r="F219" s="8">
        <v>28549</v>
      </c>
      <c r="G219" s="15">
        <v>28549</v>
      </c>
      <c r="H219" s="15">
        <v>1</v>
      </c>
    </row>
    <row r="220" spans="1:8">
      <c r="A220" s="2" t="s">
        <v>1034</v>
      </c>
      <c r="B220" s="66">
        <v>25188525265</v>
      </c>
      <c r="C220" s="66">
        <v>25188525265</v>
      </c>
      <c r="D220" s="8">
        <v>0</v>
      </c>
      <c r="E220" s="15">
        <v>0</v>
      </c>
      <c r="F220" s="8">
        <v>53391</v>
      </c>
      <c r="G220" s="15">
        <v>53391</v>
      </c>
      <c r="H220" s="15">
        <v>1</v>
      </c>
    </row>
    <row r="221" spans="1:8">
      <c r="A221" s="2" t="s">
        <v>1035</v>
      </c>
      <c r="B221" s="66">
        <v>22890362947</v>
      </c>
      <c r="C221" s="66">
        <v>22890362947</v>
      </c>
      <c r="D221" s="8">
        <v>0</v>
      </c>
      <c r="E221" s="15">
        <v>0</v>
      </c>
      <c r="F221" s="8">
        <v>53218</v>
      </c>
      <c r="G221" s="15">
        <v>53218</v>
      </c>
      <c r="H221" s="15">
        <v>1</v>
      </c>
    </row>
    <row r="222" spans="1:8">
      <c r="A222" s="2" t="s">
        <v>1036</v>
      </c>
      <c r="B222" s="66">
        <v>23271133700</v>
      </c>
      <c r="C222" s="66">
        <v>23271133700</v>
      </c>
      <c r="D222" s="8">
        <v>0</v>
      </c>
      <c r="E222" s="15">
        <v>0</v>
      </c>
      <c r="F222" s="8">
        <v>51027</v>
      </c>
      <c r="G222" s="15">
        <v>51027</v>
      </c>
      <c r="H222" s="15">
        <v>1</v>
      </c>
    </row>
    <row r="223" spans="1:8">
      <c r="A223" s="2" t="s">
        <v>1037</v>
      </c>
      <c r="B223" s="66">
        <v>21902279835</v>
      </c>
      <c r="C223" s="66">
        <v>21902279835</v>
      </c>
      <c r="D223" s="8">
        <v>0</v>
      </c>
      <c r="E223" s="15">
        <v>0</v>
      </c>
      <c r="F223" s="8">
        <v>51043</v>
      </c>
      <c r="G223" s="15">
        <v>51043</v>
      </c>
      <c r="H223" s="15">
        <v>1</v>
      </c>
    </row>
    <row r="224" spans="1:8">
      <c r="A224" s="2" t="s">
        <v>1038</v>
      </c>
      <c r="B224" s="66">
        <v>18733042713</v>
      </c>
      <c r="C224" s="66">
        <v>18733042713</v>
      </c>
      <c r="D224" s="8">
        <v>0</v>
      </c>
      <c r="E224" s="15">
        <v>0</v>
      </c>
      <c r="F224" s="8">
        <v>41339</v>
      </c>
      <c r="G224" s="15">
        <v>41339</v>
      </c>
      <c r="H224" s="15">
        <v>1</v>
      </c>
    </row>
    <row r="225" spans="1:8">
      <c r="A225" s="2" t="s">
        <v>1039</v>
      </c>
      <c r="B225" s="66">
        <v>5285916258</v>
      </c>
      <c r="C225" s="66">
        <v>5285916258</v>
      </c>
      <c r="D225" s="8">
        <v>0</v>
      </c>
      <c r="E225" s="15">
        <v>0</v>
      </c>
      <c r="F225" s="8">
        <v>10922</v>
      </c>
      <c r="G225" s="15">
        <v>10922</v>
      </c>
      <c r="H225" s="15">
        <v>1</v>
      </c>
    </row>
    <row r="226" spans="1:8">
      <c r="A226" s="2" t="s">
        <v>1040</v>
      </c>
      <c r="B226" s="66">
        <v>11720074635</v>
      </c>
      <c r="C226" s="66">
        <v>11720074635</v>
      </c>
      <c r="D226" s="8">
        <v>0</v>
      </c>
      <c r="E226" s="15">
        <v>0</v>
      </c>
      <c r="F226" s="8">
        <v>25888</v>
      </c>
      <c r="G226" s="15">
        <v>25888</v>
      </c>
      <c r="H226" s="15">
        <v>1</v>
      </c>
    </row>
    <row r="227" spans="1:8">
      <c r="A227" s="2" t="s">
        <v>1041</v>
      </c>
      <c r="B227" s="66">
        <v>24512082933</v>
      </c>
      <c r="C227" s="66">
        <v>24512082933</v>
      </c>
      <c r="D227" s="8">
        <v>0</v>
      </c>
      <c r="E227" s="15">
        <v>0</v>
      </c>
      <c r="F227" s="8">
        <v>52718</v>
      </c>
      <c r="G227" s="15">
        <v>52718</v>
      </c>
      <c r="H227" s="15">
        <v>1</v>
      </c>
    </row>
    <row r="228" spans="1:8">
      <c r="A228" s="2" t="s">
        <v>1042</v>
      </c>
      <c r="B228" s="66">
        <v>23701943304</v>
      </c>
      <c r="C228" s="66">
        <v>23701943304</v>
      </c>
      <c r="D228" s="8">
        <v>0</v>
      </c>
      <c r="E228" s="15">
        <v>0</v>
      </c>
      <c r="F228" s="8">
        <v>52985</v>
      </c>
      <c r="G228" s="15">
        <v>52985</v>
      </c>
      <c r="H228" s="15">
        <v>1</v>
      </c>
    </row>
    <row r="229" spans="1:8">
      <c r="A229" s="2" t="s">
        <v>1043</v>
      </c>
      <c r="B229" s="66">
        <v>21010951756</v>
      </c>
      <c r="C229" s="66">
        <v>21010951756</v>
      </c>
      <c r="D229" s="8">
        <v>0</v>
      </c>
      <c r="E229" s="15">
        <v>0</v>
      </c>
      <c r="F229" s="8">
        <v>50943</v>
      </c>
      <c r="G229" s="15">
        <v>50943</v>
      </c>
      <c r="H229" s="15">
        <v>1</v>
      </c>
    </row>
    <row r="230" spans="1:8">
      <c r="A230" s="2" t="s">
        <v>1044</v>
      </c>
      <c r="B230" s="66">
        <v>21574838117</v>
      </c>
      <c r="C230" s="66">
        <v>21574838117</v>
      </c>
      <c r="D230" s="8">
        <v>0</v>
      </c>
      <c r="E230" s="15">
        <v>0</v>
      </c>
      <c r="F230" s="8">
        <v>51122</v>
      </c>
      <c r="G230" s="15">
        <v>51122</v>
      </c>
      <c r="H230" s="15">
        <v>1</v>
      </c>
    </row>
    <row r="231" spans="1:8">
      <c r="A231" s="2" t="s">
        <v>1045</v>
      </c>
      <c r="B231" s="66">
        <v>20042540553</v>
      </c>
      <c r="C231" s="66">
        <v>20042540553</v>
      </c>
      <c r="D231" s="8">
        <v>0</v>
      </c>
      <c r="E231" s="15">
        <v>0</v>
      </c>
      <c r="F231" s="8">
        <v>36296</v>
      </c>
      <c r="G231" s="15">
        <v>36296</v>
      </c>
      <c r="H231" s="15">
        <v>1</v>
      </c>
    </row>
    <row r="232" spans="1:8">
      <c r="A232" s="2" t="s">
        <v>1046</v>
      </c>
      <c r="B232" s="66">
        <v>5840164296</v>
      </c>
      <c r="C232" s="66">
        <v>5840164296</v>
      </c>
      <c r="D232" s="8">
        <v>0</v>
      </c>
      <c r="E232" s="15">
        <v>0</v>
      </c>
      <c r="F232" s="8">
        <v>9760</v>
      </c>
      <c r="G232" s="15">
        <v>9760</v>
      </c>
      <c r="H232" s="15">
        <v>1</v>
      </c>
    </row>
    <row r="233" spans="1:8">
      <c r="A233" s="2" t="s">
        <v>1047</v>
      </c>
      <c r="B233" s="66">
        <v>8727171657</v>
      </c>
      <c r="C233" s="66">
        <v>8727171657</v>
      </c>
      <c r="D233" s="8">
        <v>0</v>
      </c>
      <c r="E233" s="15">
        <v>0</v>
      </c>
      <c r="F233" s="8">
        <v>17452</v>
      </c>
      <c r="G233" s="15">
        <v>17452</v>
      </c>
      <c r="H233" s="15">
        <v>1</v>
      </c>
    </row>
    <row r="234" spans="1:8">
      <c r="A234" s="2" t="s">
        <v>1048</v>
      </c>
      <c r="B234" s="66">
        <v>16691658128</v>
      </c>
      <c r="C234" s="66">
        <v>16691658128</v>
      </c>
      <c r="D234" s="8">
        <v>0</v>
      </c>
      <c r="E234" s="15">
        <v>0</v>
      </c>
      <c r="F234" s="8">
        <v>36371</v>
      </c>
      <c r="G234" s="15">
        <v>36371</v>
      </c>
      <c r="H234" s="15">
        <v>1</v>
      </c>
    </row>
    <row r="235" spans="1:8">
      <c r="A235" s="2" t="s">
        <v>1049</v>
      </c>
      <c r="B235" s="66">
        <v>15966068165</v>
      </c>
      <c r="C235" s="66">
        <v>15966068165</v>
      </c>
      <c r="D235" s="8">
        <v>0</v>
      </c>
      <c r="E235" s="15">
        <v>0</v>
      </c>
      <c r="F235" s="8">
        <v>38917</v>
      </c>
      <c r="G235" s="15">
        <v>38917</v>
      </c>
      <c r="H235" s="15">
        <v>1</v>
      </c>
    </row>
    <row r="236" spans="1:8">
      <c r="A236" s="2" t="s">
        <v>1050</v>
      </c>
      <c r="B236" s="66">
        <v>13151040382</v>
      </c>
      <c r="C236" s="66">
        <v>13151040382</v>
      </c>
      <c r="D236" s="8">
        <v>0</v>
      </c>
      <c r="E236" s="15">
        <v>0</v>
      </c>
      <c r="F236" s="8">
        <v>31755</v>
      </c>
      <c r="G236" s="15">
        <v>31755</v>
      </c>
      <c r="H236" s="15">
        <v>1</v>
      </c>
    </row>
    <row r="237" spans="1:8">
      <c r="A237" s="2" t="s">
        <v>1051</v>
      </c>
      <c r="B237" s="66">
        <v>33841764633</v>
      </c>
      <c r="C237" s="66">
        <v>33841764633</v>
      </c>
      <c r="D237" s="8">
        <v>0</v>
      </c>
      <c r="E237" s="15">
        <v>0</v>
      </c>
      <c r="F237" s="8">
        <v>69351</v>
      </c>
      <c r="G237" s="15">
        <v>69351</v>
      </c>
      <c r="H237" s="15">
        <v>1</v>
      </c>
    </row>
    <row r="238" spans="1:8">
      <c r="A238" s="2" t="s">
        <v>1052</v>
      </c>
      <c r="B238" s="66">
        <v>36579769334</v>
      </c>
      <c r="C238" s="66">
        <v>36579769334</v>
      </c>
      <c r="D238" s="8">
        <v>0</v>
      </c>
      <c r="E238" s="15">
        <v>0</v>
      </c>
      <c r="F238" s="8">
        <v>75633</v>
      </c>
      <c r="G238" s="15">
        <v>75633</v>
      </c>
      <c r="H238" s="15">
        <v>1</v>
      </c>
    </row>
    <row r="239" spans="1:8">
      <c r="A239" s="2" t="s">
        <v>1053</v>
      </c>
      <c r="B239" s="66">
        <v>11613952706</v>
      </c>
      <c r="C239" s="66">
        <v>11613952706</v>
      </c>
      <c r="D239" s="8">
        <v>0</v>
      </c>
      <c r="E239" s="15">
        <v>0</v>
      </c>
      <c r="F239" s="8">
        <v>23574</v>
      </c>
      <c r="G239" s="15">
        <v>23574</v>
      </c>
      <c r="H239" s="15">
        <v>1</v>
      </c>
    </row>
    <row r="240" spans="1:8">
      <c r="A240" s="2" t="s">
        <v>1054</v>
      </c>
      <c r="B240" s="66">
        <v>19668182642</v>
      </c>
      <c r="C240" s="66">
        <v>19668182642</v>
      </c>
      <c r="D240" s="8">
        <v>0</v>
      </c>
      <c r="E240" s="15">
        <v>0</v>
      </c>
      <c r="F240" s="8">
        <v>44836</v>
      </c>
      <c r="G240" s="15">
        <v>44836</v>
      </c>
      <c r="H240" s="15">
        <v>1</v>
      </c>
    </row>
    <row r="241" spans="1:8">
      <c r="A241" s="2" t="s">
        <v>1055</v>
      </c>
      <c r="B241" s="66">
        <v>33726825259</v>
      </c>
      <c r="C241" s="66">
        <v>33726825259</v>
      </c>
      <c r="D241" s="8">
        <v>0</v>
      </c>
      <c r="E241" s="15">
        <v>0</v>
      </c>
      <c r="F241" s="8">
        <v>78640</v>
      </c>
      <c r="G241" s="15">
        <v>78640</v>
      </c>
      <c r="H241" s="15">
        <v>1</v>
      </c>
    </row>
    <row r="242" spans="1:8">
      <c r="A242" s="2" t="s">
        <v>1056</v>
      </c>
      <c r="B242" s="66">
        <v>33217569090</v>
      </c>
      <c r="C242" s="66">
        <v>33217569090</v>
      </c>
      <c r="D242" s="8">
        <v>0</v>
      </c>
      <c r="E242" s="15">
        <v>0</v>
      </c>
      <c r="F242" s="8">
        <v>72178</v>
      </c>
      <c r="G242" s="15">
        <v>72178</v>
      </c>
      <c r="H242" s="15">
        <v>1</v>
      </c>
    </row>
    <row r="243" spans="1:8">
      <c r="A243" s="2" t="s">
        <v>1057</v>
      </c>
      <c r="B243" s="66">
        <v>28964056734</v>
      </c>
      <c r="C243" s="66">
        <v>28964056734</v>
      </c>
      <c r="D243" s="8">
        <v>0</v>
      </c>
      <c r="E243" s="15">
        <v>0</v>
      </c>
      <c r="F243" s="8">
        <v>66783</v>
      </c>
      <c r="G243" s="15">
        <v>66783</v>
      </c>
      <c r="H243" s="15">
        <v>1</v>
      </c>
    </row>
    <row r="244" spans="1:8">
      <c r="A244" s="2" t="s">
        <v>1058</v>
      </c>
      <c r="B244" s="66">
        <v>24905583712</v>
      </c>
      <c r="C244" s="66">
        <v>24905583712</v>
      </c>
      <c r="D244" s="8">
        <v>0</v>
      </c>
      <c r="E244" s="15">
        <v>0</v>
      </c>
      <c r="F244" s="8">
        <v>63764</v>
      </c>
      <c r="G244" s="15">
        <v>63764</v>
      </c>
      <c r="H244" s="15">
        <v>1</v>
      </c>
    </row>
    <row r="245" spans="1:8">
      <c r="A245" s="2" t="s">
        <v>1059</v>
      </c>
      <c r="B245" s="66">
        <v>18566857832</v>
      </c>
      <c r="C245" s="66">
        <v>18566857832</v>
      </c>
      <c r="D245" s="8">
        <v>0</v>
      </c>
      <c r="E245" s="15">
        <v>0</v>
      </c>
      <c r="F245" s="8">
        <v>41686</v>
      </c>
      <c r="G245" s="15">
        <v>41686</v>
      </c>
      <c r="H245" s="15">
        <v>1</v>
      </c>
    </row>
    <row r="246" spans="1:8">
      <c r="A246" s="2" t="s">
        <v>1060</v>
      </c>
      <c r="B246" s="66">
        <v>4641533505</v>
      </c>
      <c r="C246" s="66">
        <v>4641533505</v>
      </c>
      <c r="D246" s="8">
        <v>0</v>
      </c>
      <c r="E246" s="15">
        <v>0</v>
      </c>
      <c r="F246" s="8">
        <v>10339</v>
      </c>
      <c r="G246" s="15">
        <v>10339</v>
      </c>
      <c r="H246" s="15">
        <v>1</v>
      </c>
    </row>
    <row r="247" spans="1:8">
      <c r="A247" s="2" t="s">
        <v>1061</v>
      </c>
      <c r="B247" s="66">
        <v>9613358855</v>
      </c>
      <c r="C247" s="66">
        <v>9613358855</v>
      </c>
      <c r="D247" s="8">
        <v>0</v>
      </c>
      <c r="E247" s="15">
        <v>0</v>
      </c>
      <c r="F247" s="8">
        <v>24519</v>
      </c>
      <c r="G247" s="15">
        <v>24519</v>
      </c>
      <c r="H247" s="15">
        <v>1</v>
      </c>
    </row>
    <row r="248" spans="1:8">
      <c r="A248" s="2" t="s">
        <v>1062</v>
      </c>
      <c r="B248" s="66">
        <v>21653143129</v>
      </c>
      <c r="C248" s="66">
        <v>21653143129</v>
      </c>
      <c r="D248" s="8">
        <v>0</v>
      </c>
      <c r="E248" s="15">
        <v>0</v>
      </c>
      <c r="F248" s="8">
        <v>46697</v>
      </c>
      <c r="G248" s="15">
        <v>46697</v>
      </c>
      <c r="H248" s="15">
        <v>1</v>
      </c>
    </row>
    <row r="249" spans="1:8">
      <c r="A249" s="2" t="s">
        <v>1063</v>
      </c>
      <c r="B249" s="66">
        <v>23562035863</v>
      </c>
      <c r="C249" s="66">
        <v>23562035863</v>
      </c>
      <c r="D249" s="8">
        <v>0</v>
      </c>
      <c r="E249" s="15">
        <v>0</v>
      </c>
      <c r="F249" s="8">
        <v>50827</v>
      </c>
      <c r="G249" s="15">
        <v>50827</v>
      </c>
      <c r="H249" s="15">
        <v>1</v>
      </c>
    </row>
    <row r="250" spans="1:8">
      <c r="A250" s="2" t="s">
        <v>1064</v>
      </c>
      <c r="B250" s="66">
        <v>16377058536</v>
      </c>
      <c r="C250" s="66">
        <v>16377058536</v>
      </c>
      <c r="D250" s="8">
        <v>0</v>
      </c>
      <c r="E250" s="15">
        <v>0</v>
      </c>
      <c r="F250" s="8">
        <v>40086</v>
      </c>
      <c r="G250" s="15">
        <v>40086</v>
      </c>
      <c r="H250" s="15">
        <v>1</v>
      </c>
    </row>
    <row r="251" spans="1:8">
      <c r="A251" s="2" t="s">
        <v>1065</v>
      </c>
      <c r="B251" s="66">
        <v>17606929442</v>
      </c>
      <c r="C251" s="66">
        <v>17606929442</v>
      </c>
      <c r="D251" s="8">
        <v>0</v>
      </c>
      <c r="E251" s="15">
        <v>0</v>
      </c>
      <c r="F251" s="8">
        <v>39611</v>
      </c>
      <c r="G251" s="15">
        <v>39611</v>
      </c>
      <c r="H251" s="15">
        <v>1</v>
      </c>
    </row>
    <row r="252" spans="1:8">
      <c r="A252" s="2" t="s">
        <v>1066</v>
      </c>
      <c r="B252" s="66">
        <v>3469948818</v>
      </c>
      <c r="C252" s="66">
        <v>3469948818</v>
      </c>
      <c r="D252" s="8">
        <v>0</v>
      </c>
      <c r="E252" s="15">
        <v>0</v>
      </c>
      <c r="F252" s="8">
        <v>9020</v>
      </c>
      <c r="G252" s="15">
        <v>9020</v>
      </c>
      <c r="H252" s="15">
        <v>1</v>
      </c>
    </row>
    <row r="253" spans="1:8">
      <c r="A253" s="2" t="s">
        <v>1067</v>
      </c>
      <c r="B253" s="66">
        <v>1336832713</v>
      </c>
      <c r="C253" s="66">
        <v>1336832713</v>
      </c>
      <c r="D253" s="8">
        <v>0</v>
      </c>
      <c r="E253" s="15">
        <v>0</v>
      </c>
      <c r="F253" s="8">
        <v>3389</v>
      </c>
      <c r="G253" s="15">
        <v>3389</v>
      </c>
      <c r="H253" s="15">
        <v>1</v>
      </c>
    </row>
    <row r="254" spans="1:8">
      <c r="A254" s="2" t="s">
        <v>1068</v>
      </c>
      <c r="B254" s="66">
        <v>7891891696</v>
      </c>
      <c r="C254" s="66">
        <v>7891891696</v>
      </c>
      <c r="D254" s="8">
        <v>0</v>
      </c>
      <c r="E254" s="15">
        <v>0</v>
      </c>
      <c r="F254" s="8">
        <v>14492</v>
      </c>
      <c r="G254" s="15">
        <v>14492</v>
      </c>
      <c r="H254" s="15">
        <v>1</v>
      </c>
    </row>
    <row r="255" spans="1:8">
      <c r="A255" s="2" t="s">
        <v>1069</v>
      </c>
      <c r="B255" s="66">
        <v>20395256588</v>
      </c>
      <c r="C255" s="66">
        <v>20395256588</v>
      </c>
      <c r="D255" s="8">
        <v>0</v>
      </c>
      <c r="E255" s="15">
        <v>0</v>
      </c>
      <c r="F255" s="8">
        <v>45338</v>
      </c>
      <c r="G255" s="15">
        <v>45338</v>
      </c>
      <c r="H255" s="15">
        <v>1</v>
      </c>
    </row>
    <row r="256" spans="1:8">
      <c r="A256" s="2" t="s">
        <v>1070</v>
      </c>
      <c r="B256" s="66">
        <v>14823881125</v>
      </c>
      <c r="C256" s="66">
        <v>14823881125</v>
      </c>
      <c r="D256" s="8">
        <v>0</v>
      </c>
      <c r="E256" s="15">
        <v>0</v>
      </c>
      <c r="F256" s="8">
        <v>34952</v>
      </c>
      <c r="G256" s="15">
        <v>34952</v>
      </c>
      <c r="H256" s="15">
        <v>1</v>
      </c>
    </row>
    <row r="257" spans="1:8">
      <c r="A257" s="2" t="s">
        <v>1071</v>
      </c>
      <c r="B257" s="66">
        <v>15469703507</v>
      </c>
      <c r="C257" s="66">
        <v>15469703507</v>
      </c>
      <c r="D257" s="8">
        <v>0</v>
      </c>
      <c r="E257" s="15">
        <v>0</v>
      </c>
      <c r="F257" s="8">
        <v>41848</v>
      </c>
      <c r="G257" s="15">
        <v>41848</v>
      </c>
      <c r="H257" s="15">
        <v>1</v>
      </c>
    </row>
    <row r="258" spans="1:8">
      <c r="A258" s="2" t="s">
        <v>1072</v>
      </c>
      <c r="B258" s="66">
        <v>15403019843</v>
      </c>
      <c r="C258" s="66">
        <v>15403019843</v>
      </c>
      <c r="D258" s="8">
        <v>0</v>
      </c>
      <c r="E258" s="15">
        <v>0</v>
      </c>
      <c r="F258" s="8">
        <v>36050</v>
      </c>
      <c r="G258" s="15">
        <v>36050</v>
      </c>
      <c r="H258" s="15">
        <v>1</v>
      </c>
    </row>
    <row r="259" spans="1:8">
      <c r="A259" s="2" t="s">
        <v>1073</v>
      </c>
      <c r="B259" s="66">
        <v>12528441200</v>
      </c>
      <c r="C259" s="66">
        <v>12528441200</v>
      </c>
      <c r="D259" s="8">
        <v>0</v>
      </c>
      <c r="E259" s="15">
        <v>0</v>
      </c>
      <c r="F259" s="8">
        <v>27337</v>
      </c>
      <c r="G259" s="15">
        <v>27337</v>
      </c>
      <c r="H259" s="15">
        <v>1</v>
      </c>
    </row>
    <row r="260" spans="1:8">
      <c r="A260" s="2" t="s">
        <v>1074</v>
      </c>
      <c r="B260" s="66">
        <v>2295960774</v>
      </c>
      <c r="C260" s="66">
        <v>2295960774</v>
      </c>
      <c r="D260" s="8">
        <v>0</v>
      </c>
      <c r="E260" s="15">
        <v>0</v>
      </c>
      <c r="F260" s="8">
        <v>5609</v>
      </c>
      <c r="G260" s="15">
        <v>5609</v>
      </c>
      <c r="H260" s="15">
        <v>1</v>
      </c>
    </row>
    <row r="261" spans="1:8">
      <c r="A261" s="2" t="s">
        <v>1075</v>
      </c>
      <c r="B261" s="66">
        <v>1660249634</v>
      </c>
      <c r="C261" s="66">
        <v>1660249634</v>
      </c>
      <c r="D261" s="8">
        <v>0</v>
      </c>
      <c r="E261" s="15">
        <v>0</v>
      </c>
      <c r="F261" s="8">
        <v>3622</v>
      </c>
      <c r="G261" s="15">
        <v>3622</v>
      </c>
      <c r="H261" s="15">
        <v>1</v>
      </c>
    </row>
    <row r="262" spans="1:8">
      <c r="A262" s="2" t="s">
        <v>1076</v>
      </c>
      <c r="B262" s="66">
        <v>777862384610</v>
      </c>
      <c r="C262" s="66">
        <v>777862384610</v>
      </c>
      <c r="D262" s="8">
        <v>0</v>
      </c>
      <c r="E262" s="15">
        <v>0</v>
      </c>
      <c r="F262" s="8">
        <v>2084474</v>
      </c>
      <c r="G262" s="15">
        <v>2084474</v>
      </c>
      <c r="H262" s="15">
        <v>1</v>
      </c>
    </row>
    <row r="263" spans="1:8">
      <c r="A263" s="2" t="s">
        <v>1077</v>
      </c>
      <c r="B263" s="66">
        <v>1717193514602</v>
      </c>
      <c r="C263" s="66">
        <v>1717193514602</v>
      </c>
      <c r="D263" s="8">
        <v>0</v>
      </c>
      <c r="E263" s="15">
        <v>0</v>
      </c>
      <c r="F263" s="8">
        <v>5742579</v>
      </c>
      <c r="G263" s="15">
        <v>5742579</v>
      </c>
      <c r="H263" s="15">
        <v>1</v>
      </c>
    </row>
    <row r="264" spans="1:8">
      <c r="A264" s="2" t="s">
        <v>1078</v>
      </c>
      <c r="B264" s="91">
        <v>0</v>
      </c>
      <c r="C264" s="91">
        <v>0</v>
      </c>
      <c r="D264" s="8">
        <v>0</v>
      </c>
      <c r="E264" s="15">
        <v>0</v>
      </c>
      <c r="F264" s="8">
        <v>102</v>
      </c>
      <c r="G264" s="15">
        <v>102</v>
      </c>
      <c r="H264" s="15">
        <v>1</v>
      </c>
    </row>
    <row r="265" spans="1:8">
      <c r="A265" s="2" t="s">
        <v>1079</v>
      </c>
      <c r="B265" s="91">
        <v>0</v>
      </c>
      <c r="C265" s="91">
        <v>0</v>
      </c>
      <c r="D265" s="8">
        <v>0</v>
      </c>
      <c r="E265" s="15">
        <v>0</v>
      </c>
      <c r="F265" s="8">
        <v>142</v>
      </c>
      <c r="G265" s="15">
        <v>142</v>
      </c>
      <c r="H265" s="15">
        <v>1</v>
      </c>
    </row>
    <row r="266" spans="1:8">
      <c r="A266" s="2" t="s">
        <v>1080</v>
      </c>
      <c r="B266" s="91">
        <v>0</v>
      </c>
      <c r="C266" s="91">
        <v>0</v>
      </c>
      <c r="D266" s="8">
        <v>0</v>
      </c>
      <c r="E266" s="15">
        <v>0</v>
      </c>
      <c r="F266" s="8">
        <v>121</v>
      </c>
      <c r="G266" s="15">
        <v>121</v>
      </c>
      <c r="H266" s="15">
        <v>1</v>
      </c>
    </row>
    <row r="267" spans="1:8">
      <c r="A267" s="2" t="s">
        <v>1081</v>
      </c>
      <c r="B267" s="91">
        <v>0</v>
      </c>
      <c r="C267" s="91">
        <v>0</v>
      </c>
      <c r="D267" s="8">
        <v>0</v>
      </c>
      <c r="E267" s="15">
        <v>0</v>
      </c>
      <c r="F267" s="8">
        <v>5</v>
      </c>
      <c r="G267" s="15">
        <v>5</v>
      </c>
      <c r="H267" s="15">
        <v>1</v>
      </c>
    </row>
    <row r="268" spans="1:8">
      <c r="A268" s="2" t="s">
        <v>1082</v>
      </c>
      <c r="B268" s="91">
        <v>0</v>
      </c>
      <c r="C268" s="91">
        <v>0</v>
      </c>
      <c r="D268" s="8">
        <v>0</v>
      </c>
      <c r="E268" s="15">
        <v>0</v>
      </c>
      <c r="F268" s="8">
        <v>13</v>
      </c>
      <c r="G268" s="15">
        <v>13</v>
      </c>
      <c r="H268" s="15">
        <v>1</v>
      </c>
    </row>
    <row r="269" spans="1:8">
      <c r="A269" s="2" t="s">
        <v>1083</v>
      </c>
      <c r="B269" s="91">
        <v>0</v>
      </c>
      <c r="C269" s="91">
        <v>0</v>
      </c>
      <c r="D269" s="8">
        <v>0</v>
      </c>
      <c r="E269" s="15">
        <v>0</v>
      </c>
      <c r="F269" s="8">
        <v>108</v>
      </c>
      <c r="G269" s="15">
        <v>108</v>
      </c>
      <c r="H269" s="15">
        <v>1</v>
      </c>
    </row>
    <row r="270" spans="1:8">
      <c r="A270" s="2" t="s">
        <v>1084</v>
      </c>
      <c r="B270" s="91">
        <v>0</v>
      </c>
      <c r="C270" s="91">
        <v>0</v>
      </c>
      <c r="D270" s="8">
        <v>0</v>
      </c>
      <c r="E270" s="15">
        <v>0</v>
      </c>
      <c r="F270" s="8">
        <v>108</v>
      </c>
      <c r="G270" s="15">
        <v>108</v>
      </c>
      <c r="H270" s="15">
        <v>1</v>
      </c>
    </row>
    <row r="271" spans="1:8">
      <c r="A271" s="2" t="s">
        <v>1085</v>
      </c>
      <c r="B271" s="91">
        <v>0</v>
      </c>
      <c r="C271" s="91">
        <v>0</v>
      </c>
      <c r="D271" s="8">
        <v>0</v>
      </c>
      <c r="E271" s="15">
        <v>0</v>
      </c>
      <c r="F271" s="8">
        <v>105</v>
      </c>
      <c r="G271" s="15">
        <v>105</v>
      </c>
      <c r="H271" s="15">
        <v>1</v>
      </c>
    </row>
    <row r="272" spans="1:8">
      <c r="A272" s="2" t="s">
        <v>1086</v>
      </c>
      <c r="B272" s="91">
        <v>0</v>
      </c>
      <c r="C272" s="91">
        <v>0</v>
      </c>
      <c r="D272" s="8">
        <v>0</v>
      </c>
      <c r="E272" s="15">
        <v>0</v>
      </c>
      <c r="F272" s="8">
        <v>411</v>
      </c>
      <c r="G272" s="15">
        <v>411</v>
      </c>
      <c r="H272" s="15">
        <v>1</v>
      </c>
    </row>
    <row r="273" spans="1:8">
      <c r="A273" s="2" t="s">
        <v>1087</v>
      </c>
      <c r="B273" s="91">
        <v>0</v>
      </c>
      <c r="C273" s="91">
        <v>0</v>
      </c>
      <c r="D273" s="8">
        <v>0</v>
      </c>
      <c r="E273" s="15">
        <v>0</v>
      </c>
      <c r="F273" s="8">
        <v>76</v>
      </c>
      <c r="G273" s="15">
        <v>76</v>
      </c>
      <c r="H273" s="15">
        <v>1</v>
      </c>
    </row>
    <row r="274" spans="1:8">
      <c r="A274" s="2" t="s">
        <v>1088</v>
      </c>
      <c r="B274" s="91">
        <v>0</v>
      </c>
      <c r="C274" s="91">
        <v>0</v>
      </c>
      <c r="D274" s="8">
        <v>0</v>
      </c>
      <c r="E274" s="15">
        <v>0</v>
      </c>
      <c r="F274" s="8">
        <v>10</v>
      </c>
      <c r="G274" s="15">
        <v>10</v>
      </c>
      <c r="H274" s="15">
        <v>1</v>
      </c>
    </row>
    <row r="275" spans="1:8">
      <c r="A275" s="2" t="s">
        <v>1089</v>
      </c>
      <c r="B275" s="91">
        <v>0</v>
      </c>
      <c r="C275" s="91">
        <v>0</v>
      </c>
      <c r="D275" s="8">
        <v>0</v>
      </c>
      <c r="E275" s="15">
        <v>0</v>
      </c>
      <c r="F275" s="8">
        <v>5</v>
      </c>
      <c r="G275" s="15">
        <v>5</v>
      </c>
      <c r="H275" s="15">
        <v>1</v>
      </c>
    </row>
    <row r="276" spans="1:8">
      <c r="A276" s="2" t="s">
        <v>1090</v>
      </c>
      <c r="B276" s="91">
        <v>0</v>
      </c>
      <c r="C276" s="91">
        <v>0</v>
      </c>
      <c r="D276" s="8">
        <v>0</v>
      </c>
      <c r="E276" s="15">
        <v>0</v>
      </c>
      <c r="F276" s="8">
        <v>60</v>
      </c>
      <c r="G276" s="15">
        <v>60</v>
      </c>
      <c r="H276" s="15">
        <v>1</v>
      </c>
    </row>
    <row r="277" spans="1:8">
      <c r="A277" s="2" t="s">
        <v>1091</v>
      </c>
      <c r="B277" s="91">
        <v>0</v>
      </c>
      <c r="C277" s="91">
        <v>0</v>
      </c>
      <c r="D277" s="8">
        <v>0</v>
      </c>
      <c r="E277" s="15">
        <v>0</v>
      </c>
      <c r="F277" s="8">
        <v>80</v>
      </c>
      <c r="G277" s="15">
        <v>80</v>
      </c>
      <c r="H277" s="15">
        <v>1</v>
      </c>
    </row>
    <row r="278" spans="1:8">
      <c r="A278" s="2" t="s">
        <v>1092</v>
      </c>
      <c r="B278" s="91">
        <v>0</v>
      </c>
      <c r="C278" s="91">
        <v>0</v>
      </c>
      <c r="D278" s="8">
        <v>0</v>
      </c>
      <c r="E278" s="15">
        <v>0</v>
      </c>
      <c r="F278" s="8">
        <v>90</v>
      </c>
      <c r="G278" s="15">
        <v>90</v>
      </c>
      <c r="H278" s="15">
        <v>1</v>
      </c>
    </row>
    <row r="279" spans="1:8">
      <c r="A279" s="2" t="s">
        <v>1093</v>
      </c>
      <c r="B279" s="91">
        <v>0</v>
      </c>
      <c r="C279" s="91">
        <v>0</v>
      </c>
      <c r="D279" s="8">
        <v>0</v>
      </c>
      <c r="E279" s="15">
        <v>0</v>
      </c>
      <c r="F279" s="8">
        <v>85</v>
      </c>
      <c r="G279" s="15">
        <v>85</v>
      </c>
      <c r="H279" s="15">
        <v>1</v>
      </c>
    </row>
    <row r="280" spans="1:8">
      <c r="A280" s="2" t="s">
        <v>1094</v>
      </c>
      <c r="B280" s="91">
        <v>0</v>
      </c>
      <c r="C280" s="91">
        <v>0</v>
      </c>
      <c r="D280" s="8">
        <v>0</v>
      </c>
      <c r="E280" s="15">
        <v>0</v>
      </c>
      <c r="F280" s="8">
        <v>77</v>
      </c>
      <c r="G280" s="15">
        <v>77</v>
      </c>
      <c r="H280" s="15">
        <v>1</v>
      </c>
    </row>
    <row r="281" spans="1:8">
      <c r="A281" s="2" t="s">
        <v>1095</v>
      </c>
      <c r="B281" s="91">
        <v>0</v>
      </c>
      <c r="C281" s="91">
        <v>0</v>
      </c>
      <c r="D281" s="8">
        <v>0</v>
      </c>
      <c r="E281" s="15">
        <v>0</v>
      </c>
      <c r="F281" s="8">
        <v>12</v>
      </c>
      <c r="G281" s="15">
        <v>12</v>
      </c>
      <c r="H281" s="15">
        <v>1</v>
      </c>
    </row>
    <row r="282" spans="1:8">
      <c r="A282" s="2" t="s">
        <v>1096</v>
      </c>
      <c r="B282" s="91">
        <v>0</v>
      </c>
      <c r="C282" s="91">
        <v>0</v>
      </c>
      <c r="D282" s="8">
        <v>0</v>
      </c>
      <c r="E282" s="15">
        <v>0</v>
      </c>
      <c r="F282" s="8">
        <v>8</v>
      </c>
      <c r="G282" s="15">
        <v>8</v>
      </c>
      <c r="H282" s="15">
        <v>1</v>
      </c>
    </row>
    <row r="283" spans="1:8">
      <c r="A283" s="2" t="s">
        <v>1097</v>
      </c>
      <c r="B283" s="91">
        <v>0</v>
      </c>
      <c r="C283" s="91">
        <v>0</v>
      </c>
      <c r="D283" s="8">
        <v>0</v>
      </c>
      <c r="E283" s="15">
        <v>0</v>
      </c>
      <c r="F283" s="8">
        <v>48</v>
      </c>
      <c r="G283" s="15">
        <v>48</v>
      </c>
      <c r="H283" s="15">
        <v>1</v>
      </c>
    </row>
    <row r="284" spans="1:8">
      <c r="A284" s="2" t="s">
        <v>1098</v>
      </c>
      <c r="B284" s="91">
        <v>0</v>
      </c>
      <c r="C284" s="91">
        <v>0</v>
      </c>
      <c r="D284" s="8">
        <v>0</v>
      </c>
      <c r="E284" s="15">
        <v>0</v>
      </c>
      <c r="F284" s="8">
        <v>89</v>
      </c>
      <c r="G284" s="15">
        <v>89</v>
      </c>
      <c r="H284" s="15">
        <v>1</v>
      </c>
    </row>
    <row r="285" spans="1:8">
      <c r="A285" s="2" t="s">
        <v>1099</v>
      </c>
      <c r="B285" s="91">
        <v>0</v>
      </c>
      <c r="C285" s="91">
        <v>0</v>
      </c>
      <c r="D285" s="8">
        <v>0</v>
      </c>
      <c r="E285" s="15">
        <v>0</v>
      </c>
      <c r="F285" s="8">
        <v>115</v>
      </c>
      <c r="G285" s="15">
        <v>115</v>
      </c>
      <c r="H285" s="15">
        <v>1</v>
      </c>
    </row>
    <row r="286" spans="1:8">
      <c r="A286" s="2" t="s">
        <v>1100</v>
      </c>
      <c r="B286" s="91">
        <v>0</v>
      </c>
      <c r="C286" s="91">
        <v>0</v>
      </c>
      <c r="D286" s="8">
        <v>0</v>
      </c>
      <c r="E286" s="15">
        <v>0</v>
      </c>
      <c r="F286" s="8">
        <v>93</v>
      </c>
      <c r="G286" s="15">
        <v>93</v>
      </c>
      <c r="H286" s="15">
        <v>1</v>
      </c>
    </row>
    <row r="287" spans="1:8">
      <c r="A287" s="2" t="s">
        <v>1101</v>
      </c>
      <c r="B287" s="91">
        <v>0</v>
      </c>
      <c r="C287" s="91">
        <v>0</v>
      </c>
      <c r="D287" s="8">
        <v>0</v>
      </c>
      <c r="E287" s="15">
        <v>0</v>
      </c>
      <c r="F287" s="8">
        <v>75</v>
      </c>
      <c r="G287" s="15">
        <v>75</v>
      </c>
      <c r="H287" s="15">
        <v>1</v>
      </c>
    </row>
    <row r="288" spans="1:8">
      <c r="A288" s="2" t="s">
        <v>1102</v>
      </c>
      <c r="B288" s="91">
        <v>0</v>
      </c>
      <c r="C288" s="91">
        <v>0</v>
      </c>
      <c r="D288" s="8">
        <v>0</v>
      </c>
      <c r="E288" s="15">
        <v>0</v>
      </c>
      <c r="F288" s="8">
        <v>3</v>
      </c>
      <c r="G288" s="15">
        <v>3</v>
      </c>
      <c r="H288" s="15">
        <v>1</v>
      </c>
    </row>
    <row r="289" spans="1:8">
      <c r="A289" s="2" t="s">
        <v>1103</v>
      </c>
      <c r="B289" s="91">
        <v>0</v>
      </c>
      <c r="C289" s="91">
        <v>0</v>
      </c>
      <c r="D289" s="8">
        <v>0</v>
      </c>
      <c r="E289" s="15">
        <v>0</v>
      </c>
      <c r="F289" s="8">
        <v>6</v>
      </c>
      <c r="G289" s="15">
        <v>6</v>
      </c>
      <c r="H289" s="15">
        <v>1</v>
      </c>
    </row>
    <row r="290" spans="1:8">
      <c r="A290" s="2" t="s">
        <v>1104</v>
      </c>
      <c r="B290" s="91">
        <v>0</v>
      </c>
      <c r="C290" s="91">
        <v>0</v>
      </c>
      <c r="D290" s="8">
        <v>0</v>
      </c>
      <c r="E290" s="15">
        <v>0</v>
      </c>
      <c r="F290" s="8">
        <v>51</v>
      </c>
      <c r="G290" s="15">
        <v>51</v>
      </c>
      <c r="H290" s="15">
        <v>1</v>
      </c>
    </row>
    <row r="291" spans="1:8">
      <c r="A291" s="2" t="s">
        <v>1105</v>
      </c>
      <c r="B291" s="91">
        <v>0</v>
      </c>
      <c r="C291" s="91">
        <v>0</v>
      </c>
      <c r="D291" s="8">
        <v>0</v>
      </c>
      <c r="E291" s="15">
        <v>0</v>
      </c>
      <c r="F291" s="8">
        <v>63</v>
      </c>
      <c r="G291" s="15">
        <v>63</v>
      </c>
      <c r="H291" s="15">
        <v>1</v>
      </c>
    </row>
    <row r="292" spans="1:8">
      <c r="A292" s="2" t="s">
        <v>1106</v>
      </c>
      <c r="B292" s="91">
        <v>0</v>
      </c>
      <c r="C292" s="91">
        <v>0</v>
      </c>
      <c r="D292" s="8">
        <v>0</v>
      </c>
      <c r="E292" s="15">
        <v>0</v>
      </c>
      <c r="F292" s="8">
        <v>87</v>
      </c>
      <c r="G292" s="15">
        <v>87</v>
      </c>
      <c r="H292" s="15">
        <v>1</v>
      </c>
    </row>
    <row r="293" spans="1:8">
      <c r="A293" s="2" t="s">
        <v>1107</v>
      </c>
      <c r="B293" s="91">
        <v>0</v>
      </c>
      <c r="C293" s="91">
        <v>0</v>
      </c>
      <c r="D293" s="8">
        <v>0</v>
      </c>
      <c r="E293" s="15">
        <v>0</v>
      </c>
      <c r="F293" s="8">
        <v>66</v>
      </c>
      <c r="G293" s="15">
        <v>66</v>
      </c>
      <c r="H293" s="15">
        <v>1</v>
      </c>
    </row>
    <row r="294" spans="1:8">
      <c r="A294" s="2" t="s">
        <v>1108</v>
      </c>
      <c r="B294" s="91">
        <v>0</v>
      </c>
      <c r="C294" s="91">
        <v>0</v>
      </c>
      <c r="D294" s="8">
        <v>0</v>
      </c>
      <c r="E294" s="15">
        <v>0</v>
      </c>
      <c r="F294" s="8">
        <v>77</v>
      </c>
      <c r="G294" s="15">
        <v>77</v>
      </c>
      <c r="H294" s="15">
        <v>1</v>
      </c>
    </row>
    <row r="295" spans="1:8">
      <c r="A295" s="2" t="s">
        <v>1109</v>
      </c>
      <c r="B295" s="91">
        <v>0</v>
      </c>
      <c r="C295" s="91">
        <v>0</v>
      </c>
      <c r="D295" s="8">
        <v>0</v>
      </c>
      <c r="E295" s="15">
        <v>0</v>
      </c>
      <c r="F295" s="8">
        <v>13</v>
      </c>
      <c r="G295" s="15">
        <v>13</v>
      </c>
      <c r="H295" s="15">
        <v>1</v>
      </c>
    </row>
    <row r="296" spans="1:8">
      <c r="A296" s="2" t="s">
        <v>1110</v>
      </c>
      <c r="B296" s="91">
        <v>0</v>
      </c>
      <c r="C296" s="91">
        <v>0</v>
      </c>
      <c r="D296" s="8">
        <v>0</v>
      </c>
      <c r="E296" s="15">
        <v>0</v>
      </c>
      <c r="F296" s="8">
        <v>6</v>
      </c>
      <c r="G296" s="15">
        <v>6</v>
      </c>
      <c r="H296" s="15">
        <v>1</v>
      </c>
    </row>
    <row r="297" spans="1:8">
      <c r="A297" s="2" t="s">
        <v>1111</v>
      </c>
      <c r="B297" s="91">
        <v>0</v>
      </c>
      <c r="C297" s="91">
        <v>0</v>
      </c>
      <c r="D297" s="8">
        <v>0</v>
      </c>
      <c r="E297" s="15">
        <v>0</v>
      </c>
      <c r="F297" s="8">
        <v>84</v>
      </c>
      <c r="G297" s="15">
        <v>84</v>
      </c>
      <c r="H297" s="15">
        <v>1</v>
      </c>
    </row>
    <row r="298" spans="1:8">
      <c r="A298" s="2" t="s">
        <v>1112</v>
      </c>
      <c r="B298" s="91">
        <v>0</v>
      </c>
      <c r="C298" s="91">
        <v>0</v>
      </c>
      <c r="D298" s="8">
        <v>0</v>
      </c>
      <c r="E298" s="15">
        <v>0</v>
      </c>
      <c r="F298" s="8">
        <v>95</v>
      </c>
      <c r="G298" s="15">
        <v>95</v>
      </c>
      <c r="H298" s="15">
        <v>1</v>
      </c>
    </row>
    <row r="299" spans="1:8">
      <c r="A299" s="2" t="s">
        <v>1113</v>
      </c>
      <c r="B299" s="91">
        <v>0</v>
      </c>
      <c r="C299" s="91">
        <v>0</v>
      </c>
      <c r="D299" s="8">
        <v>0</v>
      </c>
      <c r="E299" s="15">
        <v>0</v>
      </c>
      <c r="F299" s="8">
        <v>221</v>
      </c>
      <c r="G299" s="15">
        <v>221</v>
      </c>
      <c r="H299" s="15">
        <v>1</v>
      </c>
    </row>
    <row r="300" spans="1:8">
      <c r="A300" s="2" t="s">
        <v>1114</v>
      </c>
      <c r="B300" s="91">
        <v>0</v>
      </c>
      <c r="C300" s="91">
        <v>0</v>
      </c>
      <c r="D300" s="8">
        <v>0</v>
      </c>
      <c r="E300" s="15">
        <v>0</v>
      </c>
      <c r="F300" s="8">
        <v>369</v>
      </c>
      <c r="G300" s="15">
        <v>369</v>
      </c>
      <c r="H300" s="15">
        <v>1</v>
      </c>
    </row>
    <row r="301" spans="1:8">
      <c r="A301" s="2" t="s">
        <v>1115</v>
      </c>
      <c r="B301" s="91">
        <v>0</v>
      </c>
      <c r="C301" s="91">
        <v>0</v>
      </c>
      <c r="D301" s="8">
        <v>0</v>
      </c>
      <c r="E301" s="15">
        <v>0</v>
      </c>
      <c r="F301" s="8">
        <v>277</v>
      </c>
      <c r="G301" s="15">
        <v>277</v>
      </c>
      <c r="H301" s="15">
        <v>1</v>
      </c>
    </row>
    <row r="302" spans="1:8">
      <c r="A302" s="2" t="s">
        <v>1116</v>
      </c>
      <c r="B302" s="91">
        <v>0</v>
      </c>
      <c r="C302" s="91">
        <v>0</v>
      </c>
      <c r="D302" s="8">
        <v>0</v>
      </c>
      <c r="E302" s="15">
        <v>0</v>
      </c>
      <c r="F302" s="8">
        <v>4</v>
      </c>
      <c r="G302" s="15">
        <v>4</v>
      </c>
      <c r="H302" s="15">
        <v>1</v>
      </c>
    </row>
    <row r="303" spans="1:8">
      <c r="A303" s="2" t="s">
        <v>1117</v>
      </c>
      <c r="B303" s="91">
        <v>0</v>
      </c>
      <c r="C303" s="91">
        <v>0</v>
      </c>
      <c r="D303" s="8">
        <v>0</v>
      </c>
      <c r="E303" s="15">
        <v>0</v>
      </c>
      <c r="F303" s="8">
        <v>17</v>
      </c>
      <c r="G303" s="15">
        <v>17</v>
      </c>
      <c r="H303" s="15">
        <v>1</v>
      </c>
    </row>
    <row r="304" spans="1:8">
      <c r="A304" s="2" t="s">
        <v>1118</v>
      </c>
      <c r="B304" s="91">
        <v>0</v>
      </c>
      <c r="C304" s="91">
        <v>0</v>
      </c>
      <c r="D304" s="8">
        <v>0</v>
      </c>
      <c r="E304" s="15">
        <v>0</v>
      </c>
      <c r="F304" s="8">
        <v>68</v>
      </c>
      <c r="G304" s="15">
        <v>68</v>
      </c>
      <c r="H304" s="15">
        <v>1</v>
      </c>
    </row>
    <row r="305" spans="1:8">
      <c r="A305" s="2" t="s">
        <v>1119</v>
      </c>
      <c r="B305" s="91">
        <v>0</v>
      </c>
      <c r="C305" s="91">
        <v>0</v>
      </c>
      <c r="D305" s="8">
        <v>0</v>
      </c>
      <c r="E305" s="15">
        <v>0</v>
      </c>
      <c r="F305" s="8">
        <v>82</v>
      </c>
      <c r="G305" s="15">
        <v>82</v>
      </c>
      <c r="H305" s="15">
        <v>1</v>
      </c>
    </row>
    <row r="306" spans="1:8">
      <c r="A306" s="2" t="s">
        <v>1120</v>
      </c>
      <c r="B306" s="91">
        <v>0</v>
      </c>
      <c r="C306" s="91">
        <v>0</v>
      </c>
      <c r="D306" s="8">
        <v>0</v>
      </c>
      <c r="E306" s="15">
        <v>0</v>
      </c>
      <c r="F306" s="8">
        <v>72</v>
      </c>
      <c r="G306" s="15">
        <v>72</v>
      </c>
      <c r="H306" s="15">
        <v>1</v>
      </c>
    </row>
    <row r="307" spans="1:8">
      <c r="A307" s="2" t="s">
        <v>1121</v>
      </c>
      <c r="B307" s="91">
        <v>0</v>
      </c>
      <c r="C307" s="91">
        <v>0</v>
      </c>
      <c r="D307" s="8">
        <v>0</v>
      </c>
      <c r="E307" s="15">
        <v>0</v>
      </c>
      <c r="F307" s="8">
        <v>82</v>
      </c>
      <c r="G307" s="15">
        <v>82</v>
      </c>
      <c r="H307" s="15">
        <v>1</v>
      </c>
    </row>
    <row r="308" spans="1:8">
      <c r="A308" s="2" t="s">
        <v>1122</v>
      </c>
      <c r="B308" s="91">
        <v>0</v>
      </c>
      <c r="C308" s="91">
        <v>0</v>
      </c>
      <c r="D308" s="8">
        <v>0</v>
      </c>
      <c r="E308" s="15">
        <v>0</v>
      </c>
      <c r="F308" s="8">
        <v>160</v>
      </c>
      <c r="G308" s="15">
        <v>160</v>
      </c>
      <c r="H308" s="15">
        <v>1</v>
      </c>
    </row>
    <row r="309" spans="1:8">
      <c r="A309" s="2" t="s">
        <v>1123</v>
      </c>
      <c r="B309" s="91">
        <v>0</v>
      </c>
      <c r="C309" s="91">
        <v>0</v>
      </c>
      <c r="D309" s="8">
        <v>0</v>
      </c>
      <c r="E309" s="15">
        <v>0</v>
      </c>
      <c r="F309" s="8">
        <v>16</v>
      </c>
      <c r="G309" s="15">
        <v>16</v>
      </c>
      <c r="H309" s="15">
        <v>1</v>
      </c>
    </row>
    <row r="310" spans="1:8">
      <c r="A310" s="2" t="s">
        <v>1124</v>
      </c>
      <c r="B310" s="91">
        <v>0</v>
      </c>
      <c r="C310" s="91">
        <v>0</v>
      </c>
      <c r="D310" s="8">
        <v>0</v>
      </c>
      <c r="E310" s="15">
        <v>0</v>
      </c>
      <c r="F310" s="8">
        <v>9</v>
      </c>
      <c r="G310" s="15">
        <v>9</v>
      </c>
      <c r="H310" s="15">
        <v>1</v>
      </c>
    </row>
    <row r="311" spans="1:8">
      <c r="A311" s="2" t="s">
        <v>1125</v>
      </c>
      <c r="B311" s="91">
        <v>0</v>
      </c>
      <c r="C311" s="91">
        <v>0</v>
      </c>
      <c r="D311" s="8">
        <v>0</v>
      </c>
      <c r="E311" s="15">
        <v>0</v>
      </c>
      <c r="F311" s="8">
        <v>101</v>
      </c>
      <c r="G311" s="15">
        <v>101</v>
      </c>
      <c r="H311" s="15">
        <v>1</v>
      </c>
    </row>
    <row r="312" spans="1:8">
      <c r="A312" s="2" t="s">
        <v>1126</v>
      </c>
      <c r="B312" s="91">
        <v>0</v>
      </c>
      <c r="C312" s="91">
        <v>0</v>
      </c>
      <c r="D312" s="8">
        <v>0</v>
      </c>
      <c r="E312" s="15">
        <v>0</v>
      </c>
      <c r="F312" s="8">
        <v>110</v>
      </c>
      <c r="G312" s="15">
        <v>110</v>
      </c>
      <c r="H312" s="15">
        <v>1</v>
      </c>
    </row>
    <row r="313" spans="1:8">
      <c r="A313" s="2" t="s">
        <v>1127</v>
      </c>
      <c r="B313" s="91">
        <v>0</v>
      </c>
      <c r="C313" s="91">
        <v>0</v>
      </c>
      <c r="D313" s="8">
        <v>0</v>
      </c>
      <c r="E313" s="15">
        <v>0</v>
      </c>
      <c r="F313" s="8">
        <v>182</v>
      </c>
      <c r="G313" s="15">
        <v>182</v>
      </c>
      <c r="H313" s="15">
        <v>1</v>
      </c>
    </row>
    <row r="314" spans="1:8">
      <c r="A314" s="2" t="s">
        <v>1128</v>
      </c>
      <c r="B314" s="91">
        <v>0</v>
      </c>
      <c r="C314" s="91">
        <v>0</v>
      </c>
      <c r="D314" s="8">
        <v>0</v>
      </c>
      <c r="E314" s="15">
        <v>0</v>
      </c>
      <c r="F314" s="8">
        <v>166</v>
      </c>
      <c r="G314" s="15">
        <v>166</v>
      </c>
      <c r="H314" s="15">
        <v>1</v>
      </c>
    </row>
    <row r="315" spans="1:8">
      <c r="A315" s="2" t="s">
        <v>1129</v>
      </c>
      <c r="B315" s="91">
        <v>0</v>
      </c>
      <c r="C315" s="91">
        <v>0</v>
      </c>
      <c r="D315" s="8">
        <v>0</v>
      </c>
      <c r="E315" s="15">
        <v>0</v>
      </c>
      <c r="F315" s="8">
        <v>170</v>
      </c>
      <c r="G315" s="15">
        <v>170</v>
      </c>
      <c r="H315" s="15">
        <v>1</v>
      </c>
    </row>
    <row r="316" spans="1:8">
      <c r="A316" s="2" t="s">
        <v>1130</v>
      </c>
      <c r="B316" s="91">
        <v>0</v>
      </c>
      <c r="C316" s="91">
        <v>0</v>
      </c>
      <c r="D316" s="8">
        <v>0</v>
      </c>
      <c r="E316" s="15">
        <v>0</v>
      </c>
      <c r="F316" s="8">
        <v>8</v>
      </c>
      <c r="G316" s="15">
        <v>8</v>
      </c>
      <c r="H316" s="15">
        <v>1</v>
      </c>
    </row>
    <row r="317" spans="1:8">
      <c r="A317" s="2" t="s">
        <v>1131</v>
      </c>
      <c r="B317" s="91">
        <v>0</v>
      </c>
      <c r="C317" s="91">
        <v>0</v>
      </c>
      <c r="D317" s="8">
        <v>0</v>
      </c>
      <c r="E317" s="15">
        <v>0</v>
      </c>
      <c r="F317" s="8">
        <v>9</v>
      </c>
      <c r="G317" s="15">
        <v>9</v>
      </c>
      <c r="H317" s="15">
        <v>1</v>
      </c>
    </row>
    <row r="318" spans="1:8">
      <c r="A318" s="2" t="s">
        <v>1132</v>
      </c>
      <c r="B318" s="91">
        <v>0</v>
      </c>
      <c r="C318" s="91">
        <v>0</v>
      </c>
      <c r="D318" s="8">
        <v>0</v>
      </c>
      <c r="E318" s="15">
        <v>0</v>
      </c>
      <c r="F318" s="8">
        <v>58</v>
      </c>
      <c r="G318" s="15">
        <v>58</v>
      </c>
      <c r="H318" s="15">
        <v>1</v>
      </c>
    </row>
    <row r="319" spans="1:8">
      <c r="A319" s="2" t="s">
        <v>1133</v>
      </c>
      <c r="B319" s="91">
        <v>0</v>
      </c>
      <c r="C319" s="91">
        <v>0</v>
      </c>
      <c r="D319" s="8">
        <v>0</v>
      </c>
      <c r="E319" s="15">
        <v>0</v>
      </c>
      <c r="F319" s="8">
        <v>54</v>
      </c>
      <c r="G319" s="15">
        <v>54</v>
      </c>
      <c r="H319" s="15">
        <v>1</v>
      </c>
    </row>
    <row r="320" spans="1:8">
      <c r="A320" s="2" t="s">
        <v>1134</v>
      </c>
      <c r="B320" s="91">
        <v>0</v>
      </c>
      <c r="C320" s="91">
        <v>0</v>
      </c>
      <c r="D320" s="8">
        <v>0</v>
      </c>
      <c r="E320" s="15">
        <v>0</v>
      </c>
      <c r="F320" s="8">
        <v>137</v>
      </c>
      <c r="G320" s="15">
        <v>137</v>
      </c>
      <c r="H320" s="15">
        <v>1</v>
      </c>
    </row>
    <row r="321" spans="1:8">
      <c r="A321" s="2" t="s">
        <v>1135</v>
      </c>
      <c r="B321" s="91">
        <v>0</v>
      </c>
      <c r="C321" s="91">
        <v>0</v>
      </c>
      <c r="D321" s="8">
        <v>0</v>
      </c>
      <c r="E321" s="15">
        <v>0</v>
      </c>
      <c r="F321" s="8">
        <v>86</v>
      </c>
      <c r="G321" s="15">
        <v>86</v>
      </c>
      <c r="H321" s="15">
        <v>1</v>
      </c>
    </row>
    <row r="322" spans="1:8">
      <c r="A322" s="2" t="s">
        <v>1136</v>
      </c>
      <c r="B322" s="91">
        <v>0</v>
      </c>
      <c r="C322" s="91">
        <v>0</v>
      </c>
      <c r="D322" s="8">
        <v>0</v>
      </c>
      <c r="E322" s="15">
        <v>0</v>
      </c>
      <c r="F322" s="8">
        <v>77</v>
      </c>
      <c r="G322" s="15">
        <v>77</v>
      </c>
      <c r="H322" s="15">
        <v>1</v>
      </c>
    </row>
    <row r="323" spans="1:8">
      <c r="A323" s="2" t="s">
        <v>1137</v>
      </c>
      <c r="B323" s="91">
        <v>0</v>
      </c>
      <c r="C323" s="91">
        <v>0</v>
      </c>
      <c r="D323" s="8">
        <v>0</v>
      </c>
      <c r="E323" s="15">
        <v>0</v>
      </c>
      <c r="F323" s="8">
        <v>10</v>
      </c>
      <c r="G323" s="15">
        <v>10</v>
      </c>
      <c r="H323" s="15">
        <v>1</v>
      </c>
    </row>
    <row r="324" spans="1:8">
      <c r="A324" s="2" t="s">
        <v>1138</v>
      </c>
      <c r="B324" s="91">
        <v>0</v>
      </c>
      <c r="C324" s="91">
        <v>0</v>
      </c>
      <c r="D324" s="8">
        <v>0</v>
      </c>
      <c r="E324" s="15">
        <v>0</v>
      </c>
      <c r="F324" s="8">
        <v>9</v>
      </c>
      <c r="G324" s="15">
        <v>9</v>
      </c>
      <c r="H324" s="15">
        <v>1</v>
      </c>
    </row>
    <row r="325" spans="1:8">
      <c r="A325" s="2" t="s">
        <v>1139</v>
      </c>
      <c r="B325" s="91">
        <v>0</v>
      </c>
      <c r="C325" s="91">
        <v>0</v>
      </c>
      <c r="D325" s="8">
        <v>0</v>
      </c>
      <c r="E325" s="15">
        <v>0</v>
      </c>
      <c r="F325" s="8">
        <v>64</v>
      </c>
      <c r="G325" s="15">
        <v>64</v>
      </c>
      <c r="H325" s="15">
        <v>1</v>
      </c>
    </row>
    <row r="326" spans="1:8">
      <c r="A326" s="2" t="s">
        <v>1140</v>
      </c>
      <c r="B326" s="91">
        <v>0</v>
      </c>
      <c r="C326" s="91">
        <v>0</v>
      </c>
      <c r="D326" s="8">
        <v>0</v>
      </c>
      <c r="E326" s="15">
        <v>0</v>
      </c>
      <c r="F326" s="8">
        <v>69</v>
      </c>
      <c r="G326" s="15">
        <v>69</v>
      </c>
      <c r="H326" s="15">
        <v>1</v>
      </c>
    </row>
    <row r="327" spans="1:8">
      <c r="A327" s="2" t="s">
        <v>1141</v>
      </c>
      <c r="B327" s="91">
        <v>0</v>
      </c>
      <c r="C327" s="91">
        <v>0</v>
      </c>
      <c r="D327" s="8">
        <v>0</v>
      </c>
      <c r="E327" s="15">
        <v>0</v>
      </c>
      <c r="F327" s="8">
        <v>56</v>
      </c>
      <c r="G327" s="15">
        <v>56</v>
      </c>
      <c r="H327" s="15">
        <v>1</v>
      </c>
    </row>
    <row r="328" spans="1:8">
      <c r="A328" s="2" t="s">
        <v>1142</v>
      </c>
      <c r="B328" s="91">
        <v>0</v>
      </c>
      <c r="C328" s="91">
        <v>0</v>
      </c>
      <c r="D328" s="8">
        <v>0</v>
      </c>
      <c r="E328" s="15">
        <v>0</v>
      </c>
      <c r="F328" s="8">
        <v>78</v>
      </c>
      <c r="G328" s="15">
        <v>78</v>
      </c>
      <c r="H328" s="15">
        <v>1</v>
      </c>
    </row>
    <row r="329" spans="1:8">
      <c r="A329" s="2" t="s">
        <v>1143</v>
      </c>
      <c r="B329" s="91">
        <v>0</v>
      </c>
      <c r="C329" s="91">
        <v>0</v>
      </c>
      <c r="D329" s="8">
        <v>0</v>
      </c>
      <c r="E329" s="15">
        <v>0</v>
      </c>
      <c r="F329" s="8">
        <v>138</v>
      </c>
      <c r="G329" s="15">
        <v>138</v>
      </c>
      <c r="H329" s="15">
        <v>1</v>
      </c>
    </row>
    <row r="330" spans="1:8">
      <c r="A330" s="2" t="s">
        <v>1144</v>
      </c>
      <c r="B330" s="91">
        <v>0</v>
      </c>
      <c r="C330" s="91">
        <v>0</v>
      </c>
      <c r="D330" s="8">
        <v>0</v>
      </c>
      <c r="E330" s="15">
        <v>0</v>
      </c>
      <c r="F330" s="8">
        <v>7</v>
      </c>
      <c r="G330" s="15">
        <v>7</v>
      </c>
      <c r="H330" s="15">
        <v>1</v>
      </c>
    </row>
    <row r="331" spans="1:8">
      <c r="A331" s="2" t="s">
        <v>1145</v>
      </c>
      <c r="B331" s="91">
        <v>0</v>
      </c>
      <c r="C331" s="91">
        <v>0</v>
      </c>
      <c r="D331" s="8">
        <v>0</v>
      </c>
      <c r="E331" s="15">
        <v>0</v>
      </c>
      <c r="F331" s="8">
        <v>16</v>
      </c>
      <c r="G331" s="15">
        <v>16</v>
      </c>
      <c r="H331" s="15">
        <v>1</v>
      </c>
    </row>
    <row r="332" spans="1:8">
      <c r="A332" s="2" t="s">
        <v>1146</v>
      </c>
      <c r="B332" s="91">
        <v>0</v>
      </c>
      <c r="C332" s="91">
        <v>0</v>
      </c>
      <c r="D332" s="8">
        <v>0</v>
      </c>
      <c r="E332" s="15">
        <v>0</v>
      </c>
      <c r="F332" s="8">
        <v>93</v>
      </c>
      <c r="G332" s="15">
        <v>93</v>
      </c>
      <c r="H332" s="15">
        <v>1</v>
      </c>
    </row>
    <row r="333" spans="1:8">
      <c r="A333" s="2" t="s">
        <v>1147</v>
      </c>
      <c r="B333" s="91">
        <v>0</v>
      </c>
      <c r="C333" s="91">
        <v>0</v>
      </c>
      <c r="D333" s="8">
        <v>0</v>
      </c>
      <c r="E333" s="15">
        <v>0</v>
      </c>
      <c r="F333" s="8">
        <v>117</v>
      </c>
      <c r="G333" s="15">
        <v>117</v>
      </c>
      <c r="H333" s="15">
        <v>1</v>
      </c>
    </row>
    <row r="334" spans="1:8">
      <c r="A334" s="2" t="s">
        <v>1148</v>
      </c>
      <c r="B334" s="91">
        <v>0</v>
      </c>
      <c r="C334" s="91">
        <v>0</v>
      </c>
      <c r="D334" s="8">
        <v>0</v>
      </c>
      <c r="E334" s="15">
        <v>0</v>
      </c>
      <c r="F334" s="8">
        <v>126</v>
      </c>
      <c r="G334" s="15">
        <v>126</v>
      </c>
      <c r="H334" s="15">
        <v>1</v>
      </c>
    </row>
    <row r="335" spans="1:8">
      <c r="A335" s="2" t="s">
        <v>1149</v>
      </c>
      <c r="B335" s="91">
        <v>0</v>
      </c>
      <c r="C335" s="91">
        <v>0</v>
      </c>
      <c r="D335" s="8">
        <v>0</v>
      </c>
      <c r="E335" s="15">
        <v>0</v>
      </c>
      <c r="F335" s="8">
        <v>105</v>
      </c>
      <c r="G335" s="15">
        <v>105</v>
      </c>
      <c r="H335" s="15">
        <v>1</v>
      </c>
    </row>
    <row r="336" spans="1:8">
      <c r="A336" s="2" t="s">
        <v>1150</v>
      </c>
      <c r="B336" s="91">
        <v>0</v>
      </c>
      <c r="C336" s="91">
        <v>0</v>
      </c>
      <c r="D336" s="8">
        <v>0</v>
      </c>
      <c r="E336" s="15">
        <v>0</v>
      </c>
      <c r="F336" s="8">
        <v>84</v>
      </c>
      <c r="G336" s="15">
        <v>84</v>
      </c>
      <c r="H336" s="15">
        <v>1</v>
      </c>
    </row>
    <row r="337" spans="1:8">
      <c r="A337" s="2" t="s">
        <v>1151</v>
      </c>
      <c r="B337" s="91">
        <v>0</v>
      </c>
      <c r="C337" s="91">
        <v>0</v>
      </c>
      <c r="D337" s="8">
        <v>0</v>
      </c>
      <c r="E337" s="15">
        <v>0</v>
      </c>
      <c r="F337" s="8">
        <v>8</v>
      </c>
      <c r="G337" s="15">
        <v>8</v>
      </c>
      <c r="H337" s="15">
        <v>1</v>
      </c>
    </row>
    <row r="338" spans="1:8">
      <c r="A338" s="2" t="s">
        <v>1152</v>
      </c>
      <c r="B338" s="91">
        <v>0</v>
      </c>
      <c r="C338" s="91">
        <v>0</v>
      </c>
      <c r="D338" s="8">
        <v>0</v>
      </c>
      <c r="E338" s="15">
        <v>0</v>
      </c>
      <c r="F338" s="8">
        <v>5</v>
      </c>
      <c r="G338" s="15">
        <v>5</v>
      </c>
      <c r="H338" s="15">
        <v>1</v>
      </c>
    </row>
    <row r="339" spans="1:8">
      <c r="A339" s="2" t="s">
        <v>1153</v>
      </c>
      <c r="B339" s="91">
        <v>0</v>
      </c>
      <c r="C339" s="91">
        <v>0</v>
      </c>
      <c r="D339" s="8">
        <v>0</v>
      </c>
      <c r="E339" s="15">
        <v>0</v>
      </c>
      <c r="F339" s="8">
        <v>1278</v>
      </c>
      <c r="G339" s="15">
        <v>1278</v>
      </c>
      <c r="H339" s="15">
        <v>1</v>
      </c>
    </row>
    <row r="340" spans="1:8">
      <c r="A340" s="2" t="s">
        <v>1154</v>
      </c>
      <c r="B340" s="91">
        <v>0</v>
      </c>
      <c r="C340" s="91">
        <v>0</v>
      </c>
      <c r="D340" s="8">
        <v>0</v>
      </c>
      <c r="E340" s="15">
        <v>0</v>
      </c>
      <c r="F340" s="8">
        <v>118</v>
      </c>
      <c r="G340" s="15">
        <v>118</v>
      </c>
      <c r="H340" s="15">
        <v>1</v>
      </c>
    </row>
    <row r="341" spans="1:8">
      <c r="A341" s="2" t="s">
        <v>1155</v>
      </c>
      <c r="B341" s="91">
        <v>0</v>
      </c>
      <c r="C341" s="91">
        <v>0</v>
      </c>
      <c r="D341" s="8">
        <v>0</v>
      </c>
      <c r="E341" s="15">
        <v>0</v>
      </c>
      <c r="F341" s="8">
        <v>93</v>
      </c>
      <c r="G341" s="15">
        <v>93</v>
      </c>
      <c r="H341" s="15">
        <v>1</v>
      </c>
    </row>
    <row r="342" spans="1:8">
      <c r="A342" s="2" t="s">
        <v>1156</v>
      </c>
      <c r="B342" s="91">
        <v>0</v>
      </c>
      <c r="C342" s="91">
        <v>0</v>
      </c>
      <c r="D342" s="8">
        <v>0</v>
      </c>
      <c r="E342" s="15">
        <v>0</v>
      </c>
      <c r="F342" s="8">
        <v>72</v>
      </c>
      <c r="G342" s="15">
        <v>72</v>
      </c>
      <c r="H342" s="15">
        <v>1</v>
      </c>
    </row>
    <row r="343" spans="1:8">
      <c r="A343" s="2" t="s">
        <v>1157</v>
      </c>
      <c r="B343" s="91">
        <v>0</v>
      </c>
      <c r="C343" s="91">
        <v>0</v>
      </c>
      <c r="D343" s="8">
        <v>0</v>
      </c>
      <c r="E343" s="15">
        <v>0</v>
      </c>
      <c r="F343" s="8">
        <v>72</v>
      </c>
      <c r="G343" s="15">
        <v>72</v>
      </c>
      <c r="H343" s="15">
        <v>1</v>
      </c>
    </row>
    <row r="344" spans="1:8">
      <c r="A344" s="2" t="s">
        <v>1158</v>
      </c>
      <c r="B344" s="91">
        <v>0</v>
      </c>
      <c r="C344" s="91">
        <v>0</v>
      </c>
      <c r="D344" s="8">
        <v>0</v>
      </c>
      <c r="E344" s="15">
        <v>0</v>
      </c>
      <c r="F344" s="8">
        <v>9</v>
      </c>
      <c r="G344" s="15">
        <v>9</v>
      </c>
      <c r="H344" s="15">
        <v>1</v>
      </c>
    </row>
    <row r="345" spans="1:8">
      <c r="A345" s="2" t="s">
        <v>1159</v>
      </c>
      <c r="B345" s="91">
        <v>0</v>
      </c>
      <c r="C345" s="91">
        <v>0</v>
      </c>
      <c r="D345" s="8">
        <v>0</v>
      </c>
      <c r="E345" s="15">
        <v>0</v>
      </c>
      <c r="F345" s="8">
        <v>5</v>
      </c>
      <c r="G345" s="15">
        <v>5</v>
      </c>
      <c r="H345" s="15">
        <v>1</v>
      </c>
    </row>
    <row r="346" spans="1:8">
      <c r="A346" s="2" t="s">
        <v>1160</v>
      </c>
      <c r="B346" s="91">
        <v>0</v>
      </c>
      <c r="C346" s="91">
        <v>0</v>
      </c>
      <c r="D346" s="8">
        <v>0</v>
      </c>
      <c r="E346" s="15">
        <v>0</v>
      </c>
      <c r="F346" s="8">
        <v>51</v>
      </c>
      <c r="G346" s="15">
        <v>51</v>
      </c>
      <c r="H346" s="15">
        <v>1</v>
      </c>
    </row>
    <row r="347" spans="1:8">
      <c r="A347" s="2" t="s">
        <v>1161</v>
      </c>
      <c r="B347" s="91">
        <v>0</v>
      </c>
      <c r="C347" s="91">
        <v>0</v>
      </c>
      <c r="D347" s="8">
        <v>0</v>
      </c>
      <c r="E347" s="15">
        <v>0</v>
      </c>
      <c r="F347" s="8">
        <v>62</v>
      </c>
      <c r="G347" s="15">
        <v>62</v>
      </c>
      <c r="H347" s="15">
        <v>1</v>
      </c>
    </row>
    <row r="348" spans="1:8">
      <c r="A348" s="2" t="s">
        <v>1162</v>
      </c>
      <c r="B348" s="91">
        <v>0</v>
      </c>
      <c r="C348" s="91">
        <v>0</v>
      </c>
      <c r="D348" s="8">
        <v>0</v>
      </c>
      <c r="E348" s="15">
        <v>0</v>
      </c>
      <c r="F348" s="8">
        <v>77</v>
      </c>
      <c r="G348" s="15">
        <v>77</v>
      </c>
      <c r="H348" s="15">
        <v>1</v>
      </c>
    </row>
    <row r="349" spans="1:8">
      <c r="A349" s="2" t="s">
        <v>1163</v>
      </c>
      <c r="B349" s="91">
        <v>0</v>
      </c>
      <c r="C349" s="91">
        <v>0</v>
      </c>
      <c r="D349" s="8">
        <v>0</v>
      </c>
      <c r="E349" s="15">
        <v>0</v>
      </c>
      <c r="F349" s="8">
        <v>57</v>
      </c>
      <c r="G349" s="15">
        <v>57</v>
      </c>
      <c r="H349" s="15">
        <v>1</v>
      </c>
    </row>
    <row r="350" spans="1:8">
      <c r="A350" s="2" t="s">
        <v>1164</v>
      </c>
      <c r="B350" s="91">
        <v>0</v>
      </c>
      <c r="C350" s="91">
        <v>0</v>
      </c>
      <c r="D350" s="8">
        <v>0</v>
      </c>
      <c r="E350" s="15">
        <v>0</v>
      </c>
      <c r="F350" s="8">
        <v>26</v>
      </c>
      <c r="G350" s="15">
        <v>26</v>
      </c>
      <c r="H350" s="15">
        <v>1</v>
      </c>
    </row>
    <row r="351" spans="1:8">
      <c r="A351" s="2" t="s">
        <v>1165</v>
      </c>
      <c r="B351" s="91">
        <v>0</v>
      </c>
      <c r="C351" s="91">
        <v>0</v>
      </c>
      <c r="D351" s="8">
        <v>0</v>
      </c>
      <c r="E351" s="15">
        <v>0</v>
      </c>
      <c r="F351" s="8">
        <v>10</v>
      </c>
      <c r="G351" s="15">
        <v>10</v>
      </c>
      <c r="H351" s="15">
        <v>1</v>
      </c>
    </row>
    <row r="352" spans="1:8">
      <c r="A352" s="2" t="s">
        <v>1166</v>
      </c>
      <c r="B352" s="91">
        <v>0</v>
      </c>
      <c r="C352" s="91">
        <v>0</v>
      </c>
      <c r="D352" s="8">
        <v>0</v>
      </c>
      <c r="E352" s="15">
        <v>0</v>
      </c>
      <c r="F352" s="8">
        <v>2</v>
      </c>
      <c r="G352" s="15">
        <v>2</v>
      </c>
      <c r="H352" s="15">
        <v>1</v>
      </c>
    </row>
    <row r="353" spans="1:8">
      <c r="A353" s="2" t="s">
        <v>1167</v>
      </c>
      <c r="B353" s="91">
        <v>0</v>
      </c>
      <c r="C353" s="91">
        <v>0</v>
      </c>
      <c r="D353" s="8">
        <v>0</v>
      </c>
      <c r="E353" s="15">
        <v>0</v>
      </c>
      <c r="F353" s="8">
        <v>37</v>
      </c>
      <c r="G353" s="15">
        <v>37</v>
      </c>
      <c r="H353" s="15">
        <v>1</v>
      </c>
    </row>
    <row r="354" spans="1:8">
      <c r="A354" s="2" t="s">
        <v>1168</v>
      </c>
      <c r="B354" s="91">
        <v>0</v>
      </c>
      <c r="C354" s="91">
        <v>0</v>
      </c>
      <c r="D354" s="8">
        <v>0</v>
      </c>
      <c r="E354" s="15">
        <v>0</v>
      </c>
      <c r="F354" s="8">
        <v>77</v>
      </c>
      <c r="G354" s="15">
        <v>77</v>
      </c>
      <c r="H354" s="15">
        <v>1</v>
      </c>
    </row>
    <row r="355" spans="1:8">
      <c r="A355" s="2" t="s">
        <v>1169</v>
      </c>
      <c r="B355" s="91">
        <v>0</v>
      </c>
      <c r="C355" s="91">
        <v>0</v>
      </c>
      <c r="D355" s="8">
        <v>0</v>
      </c>
      <c r="E355" s="15">
        <v>0</v>
      </c>
      <c r="F355" s="8">
        <v>75</v>
      </c>
      <c r="G355" s="15">
        <v>75</v>
      </c>
      <c r="H355" s="15">
        <v>1</v>
      </c>
    </row>
    <row r="356" spans="1:8">
      <c r="A356" s="2" t="s">
        <v>1170</v>
      </c>
      <c r="B356" s="91">
        <v>0</v>
      </c>
      <c r="C356" s="91">
        <v>0</v>
      </c>
      <c r="D356" s="8">
        <v>0</v>
      </c>
      <c r="E356" s="15">
        <v>0</v>
      </c>
      <c r="F356" s="8">
        <v>63</v>
      </c>
      <c r="G356" s="15">
        <v>63</v>
      </c>
      <c r="H356" s="15">
        <v>1</v>
      </c>
    </row>
    <row r="357" spans="1:8">
      <c r="A357" s="2" t="s">
        <v>1171</v>
      </c>
      <c r="B357" s="91">
        <v>0</v>
      </c>
      <c r="C357" s="91">
        <v>0</v>
      </c>
      <c r="D357" s="8">
        <v>0</v>
      </c>
      <c r="E357" s="15">
        <v>0</v>
      </c>
      <c r="F357" s="8">
        <v>74</v>
      </c>
      <c r="G357" s="15">
        <v>74</v>
      </c>
      <c r="H357" s="15">
        <v>1</v>
      </c>
    </row>
    <row r="358" spans="1:8">
      <c r="A358" s="2" t="s">
        <v>1172</v>
      </c>
      <c r="B358" s="91">
        <v>0</v>
      </c>
      <c r="C358" s="91">
        <v>0</v>
      </c>
      <c r="D358" s="8">
        <v>0</v>
      </c>
      <c r="E358" s="15">
        <v>0</v>
      </c>
      <c r="F358" s="8">
        <v>6</v>
      </c>
      <c r="G358" s="15">
        <v>6</v>
      </c>
      <c r="H358" s="15">
        <v>1</v>
      </c>
    </row>
    <row r="359" spans="1:8">
      <c r="A359" s="2" t="s">
        <v>1173</v>
      </c>
      <c r="B359" s="91">
        <v>0</v>
      </c>
      <c r="C359" s="91">
        <v>0</v>
      </c>
      <c r="D359" s="8">
        <v>0</v>
      </c>
      <c r="E359" s="15">
        <v>0</v>
      </c>
      <c r="F359" s="8">
        <v>1</v>
      </c>
      <c r="G359" s="15">
        <v>1</v>
      </c>
      <c r="H359" s="15">
        <v>1</v>
      </c>
    </row>
    <row r="360" spans="1:8">
      <c r="A360" s="2" t="s">
        <v>1174</v>
      </c>
      <c r="B360" s="91">
        <v>0</v>
      </c>
      <c r="C360" s="91">
        <v>0</v>
      </c>
      <c r="D360" s="8">
        <v>0</v>
      </c>
      <c r="E360" s="15">
        <v>0</v>
      </c>
      <c r="F360" s="8">
        <v>60</v>
      </c>
      <c r="G360" s="15">
        <v>60</v>
      </c>
      <c r="H360" s="15">
        <v>1</v>
      </c>
    </row>
    <row r="361" spans="1:8">
      <c r="A361" s="2" t="s">
        <v>1175</v>
      </c>
      <c r="B361" s="91">
        <v>0</v>
      </c>
      <c r="C361" s="91">
        <v>0</v>
      </c>
      <c r="D361" s="8">
        <v>0</v>
      </c>
      <c r="E361" s="15">
        <v>0</v>
      </c>
      <c r="F361" s="8">
        <v>47</v>
      </c>
      <c r="G361" s="15">
        <v>47</v>
      </c>
      <c r="H361" s="15">
        <v>1</v>
      </c>
    </row>
    <row r="362" spans="1:8">
      <c r="A362" s="2" t="s">
        <v>1176</v>
      </c>
      <c r="B362" s="91">
        <v>0</v>
      </c>
      <c r="C362" s="91">
        <v>0</v>
      </c>
      <c r="D362" s="8">
        <v>0</v>
      </c>
      <c r="E362" s="15">
        <v>0</v>
      </c>
      <c r="F362" s="8">
        <v>4925</v>
      </c>
      <c r="G362" s="15">
        <v>4925</v>
      </c>
      <c r="H362" s="15">
        <v>1</v>
      </c>
    </row>
    <row r="363" spans="1:8">
      <c r="A363" s="2" t="s">
        <v>1177</v>
      </c>
      <c r="B363" s="91">
        <v>0</v>
      </c>
      <c r="C363" s="91">
        <v>0</v>
      </c>
      <c r="D363" s="8">
        <v>0</v>
      </c>
      <c r="E363" s="15">
        <v>0</v>
      </c>
      <c r="F363" s="8">
        <v>4485</v>
      </c>
      <c r="G363" s="15">
        <v>4485</v>
      </c>
      <c r="H363" s="15">
        <v>1</v>
      </c>
    </row>
    <row r="364" spans="1:8">
      <c r="A364" s="2" t="s">
        <v>1178</v>
      </c>
      <c r="B364" s="91">
        <v>0</v>
      </c>
      <c r="C364" s="91">
        <v>0</v>
      </c>
      <c r="D364" s="8">
        <v>0</v>
      </c>
      <c r="E364" s="15">
        <v>0</v>
      </c>
      <c r="F364" s="8">
        <v>3577</v>
      </c>
      <c r="G364" s="15">
        <v>3577</v>
      </c>
      <c r="H364" s="15">
        <v>1</v>
      </c>
    </row>
    <row r="365" spans="1:8">
      <c r="A365" s="2" t="s">
        <v>1179</v>
      </c>
      <c r="B365" s="91">
        <v>0</v>
      </c>
      <c r="C365" s="91">
        <v>0</v>
      </c>
      <c r="D365" s="8">
        <v>0</v>
      </c>
      <c r="E365" s="15">
        <v>0</v>
      </c>
      <c r="F365" s="8">
        <v>3</v>
      </c>
      <c r="G365" s="15">
        <v>3</v>
      </c>
      <c r="H365" s="15">
        <v>1</v>
      </c>
    </row>
    <row r="366" spans="1:8">
      <c r="A366" s="2" t="s">
        <v>1180</v>
      </c>
      <c r="B366" s="91">
        <v>0</v>
      </c>
      <c r="C366" s="91">
        <v>0</v>
      </c>
      <c r="D366" s="8">
        <v>0</v>
      </c>
      <c r="E366" s="15">
        <v>0</v>
      </c>
      <c r="F366" s="8">
        <v>61</v>
      </c>
      <c r="G366" s="15">
        <v>61</v>
      </c>
      <c r="H366" s="15">
        <v>1</v>
      </c>
    </row>
    <row r="367" spans="1:8">
      <c r="A367" s="2" t="s">
        <v>1181</v>
      </c>
      <c r="B367" s="91">
        <v>0</v>
      </c>
      <c r="C367" s="91">
        <v>0</v>
      </c>
      <c r="D367" s="8">
        <v>0</v>
      </c>
      <c r="E367" s="15">
        <v>0</v>
      </c>
      <c r="F367" s="8">
        <v>156</v>
      </c>
      <c r="G367" s="15">
        <v>156</v>
      </c>
      <c r="H367" s="15">
        <v>1</v>
      </c>
    </row>
    <row r="368" spans="1:8">
      <c r="A368" s="2" t="s">
        <v>1182</v>
      </c>
      <c r="B368" s="91">
        <v>0</v>
      </c>
      <c r="C368" s="91">
        <v>0</v>
      </c>
      <c r="D368" s="8">
        <v>0</v>
      </c>
      <c r="E368" s="15">
        <v>0</v>
      </c>
      <c r="F368" s="8">
        <v>311</v>
      </c>
      <c r="G368" s="15">
        <v>311</v>
      </c>
      <c r="H368" s="15">
        <v>1</v>
      </c>
    </row>
    <row r="369" spans="1:8">
      <c r="A369" s="2" t="s">
        <v>1183</v>
      </c>
      <c r="B369" s="91">
        <v>0</v>
      </c>
      <c r="C369" s="91">
        <v>0</v>
      </c>
      <c r="D369" s="8">
        <v>0</v>
      </c>
      <c r="E369" s="15">
        <v>0</v>
      </c>
      <c r="F369" s="8">
        <v>40</v>
      </c>
      <c r="G369" s="15">
        <v>40</v>
      </c>
      <c r="H369" s="15">
        <v>1</v>
      </c>
    </row>
    <row r="370" spans="1:8">
      <c r="A370" s="2" t="s">
        <v>1184</v>
      </c>
      <c r="B370" s="91">
        <v>0</v>
      </c>
      <c r="C370" s="91">
        <v>0</v>
      </c>
      <c r="D370" s="8">
        <v>0</v>
      </c>
      <c r="E370" s="15">
        <v>0</v>
      </c>
      <c r="F370" s="8">
        <v>1</v>
      </c>
      <c r="G370" s="15">
        <v>1</v>
      </c>
      <c r="H370" s="15">
        <v>1</v>
      </c>
    </row>
    <row r="371" spans="1:8">
      <c r="A371" s="2" t="s">
        <v>1185</v>
      </c>
      <c r="B371" s="91">
        <v>0</v>
      </c>
      <c r="C371" s="91">
        <v>0</v>
      </c>
      <c r="D371" s="8">
        <v>0</v>
      </c>
      <c r="E371" s="15">
        <v>0</v>
      </c>
      <c r="F371" s="8">
        <v>962</v>
      </c>
      <c r="G371" s="15">
        <v>962</v>
      </c>
      <c r="H371" s="15">
        <v>1</v>
      </c>
    </row>
    <row r="372" spans="1:8">
      <c r="A372" s="2" t="s">
        <v>1186</v>
      </c>
      <c r="B372" s="91">
        <v>0</v>
      </c>
      <c r="C372" s="91">
        <v>0</v>
      </c>
      <c r="D372" s="8">
        <v>0</v>
      </c>
      <c r="E372" s="15">
        <v>0</v>
      </c>
      <c r="F372" s="8">
        <v>10</v>
      </c>
      <c r="G372" s="15">
        <v>10</v>
      </c>
      <c r="H372" s="15">
        <v>1</v>
      </c>
    </row>
    <row r="373" spans="1:8">
      <c r="A373" s="2" t="s">
        <v>1187</v>
      </c>
      <c r="B373" s="91">
        <v>0</v>
      </c>
      <c r="C373" s="91">
        <v>0</v>
      </c>
      <c r="D373" s="8">
        <v>0</v>
      </c>
      <c r="E373" s="15">
        <v>0</v>
      </c>
      <c r="F373" s="8">
        <v>15</v>
      </c>
      <c r="G373" s="15">
        <v>15</v>
      </c>
      <c r="H373" s="15">
        <v>1</v>
      </c>
    </row>
    <row r="374" spans="1:8">
      <c r="A374" s="2" t="s">
        <v>1188</v>
      </c>
      <c r="B374" s="91">
        <v>0</v>
      </c>
      <c r="C374" s="91">
        <v>0</v>
      </c>
      <c r="D374" s="8">
        <v>0</v>
      </c>
      <c r="E374" s="15">
        <v>0</v>
      </c>
      <c r="F374" s="8">
        <v>1357</v>
      </c>
      <c r="G374" s="15">
        <v>1357</v>
      </c>
      <c r="H374" s="15">
        <v>1</v>
      </c>
    </row>
    <row r="375" spans="1:8">
      <c r="A375" s="2" t="s">
        <v>1189</v>
      </c>
      <c r="B375" s="91">
        <v>0</v>
      </c>
      <c r="C375" s="91">
        <v>0</v>
      </c>
      <c r="D375" s="8">
        <v>0</v>
      </c>
      <c r="E375" s="15">
        <v>0</v>
      </c>
      <c r="F375" s="8">
        <v>80</v>
      </c>
      <c r="G375" s="15">
        <v>80</v>
      </c>
      <c r="H375" s="15">
        <v>1</v>
      </c>
    </row>
    <row r="376" spans="1:8">
      <c r="A376" s="2" t="s">
        <v>1190</v>
      </c>
      <c r="B376" s="91">
        <v>0</v>
      </c>
      <c r="C376" s="91">
        <v>0</v>
      </c>
      <c r="D376" s="8">
        <v>0</v>
      </c>
      <c r="E376" s="15">
        <v>0</v>
      </c>
      <c r="F376" s="8">
        <v>94</v>
      </c>
      <c r="G376" s="15">
        <v>94</v>
      </c>
      <c r="H376" s="15">
        <v>1</v>
      </c>
    </row>
    <row r="377" spans="1:8">
      <c r="A377" s="2" t="s">
        <v>1191</v>
      </c>
      <c r="B377" s="91">
        <v>0</v>
      </c>
      <c r="C377" s="91">
        <v>0</v>
      </c>
      <c r="D377" s="8">
        <v>0</v>
      </c>
      <c r="E377" s="15">
        <v>0</v>
      </c>
      <c r="F377" s="8">
        <v>93</v>
      </c>
      <c r="G377" s="15">
        <v>93</v>
      </c>
      <c r="H377" s="15">
        <v>1</v>
      </c>
    </row>
    <row r="378" spans="1:8">
      <c r="A378" s="2" t="s">
        <v>1192</v>
      </c>
      <c r="B378" s="91">
        <v>0</v>
      </c>
      <c r="C378" s="91">
        <v>0</v>
      </c>
      <c r="D378" s="8">
        <v>0</v>
      </c>
      <c r="E378" s="15">
        <v>0</v>
      </c>
      <c r="F378" s="8">
        <v>85</v>
      </c>
      <c r="G378" s="15">
        <v>85</v>
      </c>
      <c r="H378" s="15">
        <v>1</v>
      </c>
    </row>
    <row r="379" spans="1:8">
      <c r="A379" s="2" t="s">
        <v>1193</v>
      </c>
      <c r="B379" s="91">
        <v>0</v>
      </c>
      <c r="C379" s="91">
        <v>0</v>
      </c>
      <c r="D379" s="8">
        <v>0</v>
      </c>
      <c r="E379" s="15">
        <v>0</v>
      </c>
      <c r="F379" s="8">
        <v>4</v>
      </c>
      <c r="G379" s="15">
        <v>4</v>
      </c>
      <c r="H379" s="15">
        <v>1</v>
      </c>
    </row>
    <row r="380" spans="1:8">
      <c r="A380" s="2" t="s">
        <v>1194</v>
      </c>
      <c r="B380" s="91">
        <v>0</v>
      </c>
      <c r="C380" s="91">
        <v>0</v>
      </c>
      <c r="D380" s="8">
        <v>0</v>
      </c>
      <c r="E380" s="15">
        <v>0</v>
      </c>
      <c r="F380" s="8">
        <v>8</v>
      </c>
      <c r="G380" s="15">
        <v>8</v>
      </c>
      <c r="H380" s="15">
        <v>1</v>
      </c>
    </row>
    <row r="381" spans="1:8">
      <c r="A381" s="2" t="s">
        <v>1195</v>
      </c>
      <c r="B381" s="91">
        <v>0</v>
      </c>
      <c r="C381" s="91">
        <v>0</v>
      </c>
      <c r="D381" s="8">
        <v>0</v>
      </c>
      <c r="E381" s="15">
        <v>0</v>
      </c>
      <c r="F381" s="8">
        <v>189</v>
      </c>
      <c r="G381" s="15">
        <v>189</v>
      </c>
      <c r="H381" s="15">
        <v>1</v>
      </c>
    </row>
    <row r="382" spans="1:8">
      <c r="A382" s="2" t="s">
        <v>1196</v>
      </c>
      <c r="B382" s="91">
        <v>0</v>
      </c>
      <c r="C382" s="91">
        <v>0</v>
      </c>
      <c r="D382" s="8">
        <v>0</v>
      </c>
      <c r="E382" s="15">
        <v>0</v>
      </c>
      <c r="F382" s="8">
        <v>156</v>
      </c>
      <c r="G382" s="15">
        <v>156</v>
      </c>
      <c r="H382" s="15">
        <v>1</v>
      </c>
    </row>
    <row r="383" spans="1:8">
      <c r="A383" s="2" t="s">
        <v>1197</v>
      </c>
      <c r="B383" s="91">
        <v>0</v>
      </c>
      <c r="C383" s="91">
        <v>0</v>
      </c>
      <c r="D383" s="8">
        <v>0</v>
      </c>
      <c r="E383" s="15">
        <v>0</v>
      </c>
      <c r="F383" s="8">
        <v>244</v>
      </c>
      <c r="G383" s="15">
        <v>244</v>
      </c>
      <c r="H383" s="15">
        <v>1</v>
      </c>
    </row>
    <row r="384" spans="1:8">
      <c r="A384" s="2" t="s">
        <v>1198</v>
      </c>
      <c r="B384" s="91">
        <v>0</v>
      </c>
      <c r="C384" s="91">
        <v>0</v>
      </c>
      <c r="D384" s="8">
        <v>0</v>
      </c>
      <c r="E384" s="15">
        <v>0</v>
      </c>
      <c r="F384" s="8">
        <v>106</v>
      </c>
      <c r="G384" s="15">
        <v>106</v>
      </c>
      <c r="H384" s="15">
        <v>1</v>
      </c>
    </row>
    <row r="385" spans="1:8">
      <c r="A385" s="2" t="s">
        <v>1199</v>
      </c>
      <c r="B385" s="91">
        <v>0</v>
      </c>
      <c r="C385" s="91">
        <v>0</v>
      </c>
      <c r="D385" s="8">
        <v>0</v>
      </c>
      <c r="E385" s="15">
        <v>0</v>
      </c>
      <c r="F385" s="8">
        <v>63</v>
      </c>
      <c r="G385" s="15">
        <v>63</v>
      </c>
      <c r="H385" s="15">
        <v>1</v>
      </c>
    </row>
    <row r="386" spans="1:8">
      <c r="A386" s="2" t="s">
        <v>1200</v>
      </c>
      <c r="B386" s="91">
        <v>0</v>
      </c>
      <c r="C386" s="91">
        <v>0</v>
      </c>
      <c r="D386" s="8">
        <v>0</v>
      </c>
      <c r="E386" s="15">
        <v>0</v>
      </c>
      <c r="F386" s="8">
        <v>13</v>
      </c>
      <c r="G386" s="15">
        <v>13</v>
      </c>
      <c r="H386" s="15">
        <v>1</v>
      </c>
    </row>
    <row r="387" spans="1:8">
      <c r="A387" s="2" t="s">
        <v>1201</v>
      </c>
      <c r="B387" s="91">
        <v>0</v>
      </c>
      <c r="C387" s="91">
        <v>0</v>
      </c>
      <c r="D387" s="8">
        <v>0</v>
      </c>
      <c r="E387" s="15">
        <v>0</v>
      </c>
      <c r="F387" s="8">
        <v>1</v>
      </c>
      <c r="G387" s="15">
        <v>1</v>
      </c>
      <c r="H387" s="15">
        <v>1</v>
      </c>
    </row>
    <row r="388" spans="1:8">
      <c r="A388" s="2" t="s">
        <v>1202</v>
      </c>
      <c r="B388" s="91">
        <v>0</v>
      </c>
      <c r="C388" s="91">
        <v>0</v>
      </c>
      <c r="D388" s="8">
        <v>0</v>
      </c>
      <c r="E388" s="15">
        <v>0</v>
      </c>
      <c r="F388" s="8">
        <v>201</v>
      </c>
      <c r="G388" s="15">
        <v>201</v>
      </c>
      <c r="H388" s="15">
        <v>1</v>
      </c>
    </row>
    <row r="389" spans="1:8">
      <c r="A389" s="2" t="s">
        <v>1203</v>
      </c>
      <c r="B389" s="91">
        <v>0</v>
      </c>
      <c r="C389" s="91">
        <v>0</v>
      </c>
      <c r="D389" s="8">
        <v>0</v>
      </c>
      <c r="E389" s="15">
        <v>0</v>
      </c>
      <c r="F389" s="8">
        <v>142</v>
      </c>
      <c r="G389" s="15">
        <v>142</v>
      </c>
      <c r="H389" s="15">
        <v>1</v>
      </c>
    </row>
    <row r="390" spans="1:8">
      <c r="A390" s="2" t="s">
        <v>1204</v>
      </c>
      <c r="B390" s="91">
        <v>0</v>
      </c>
      <c r="C390" s="91">
        <v>0</v>
      </c>
      <c r="D390" s="8">
        <v>0</v>
      </c>
      <c r="E390" s="15">
        <v>0</v>
      </c>
      <c r="F390" s="8">
        <v>147</v>
      </c>
      <c r="G390" s="15">
        <v>147</v>
      </c>
      <c r="H390" s="15">
        <v>1</v>
      </c>
    </row>
    <row r="391" spans="1:8">
      <c r="A391" s="2" t="s">
        <v>1205</v>
      </c>
      <c r="B391" s="91">
        <v>0</v>
      </c>
      <c r="C391" s="91">
        <v>0</v>
      </c>
      <c r="D391" s="8">
        <v>0</v>
      </c>
      <c r="E391" s="15">
        <v>0</v>
      </c>
      <c r="F391" s="8">
        <v>202</v>
      </c>
      <c r="G391" s="15">
        <v>202</v>
      </c>
      <c r="H391" s="15">
        <v>1</v>
      </c>
    </row>
    <row r="392" spans="1:8">
      <c r="A392" s="2" t="s">
        <v>1206</v>
      </c>
      <c r="B392" s="91">
        <v>0</v>
      </c>
      <c r="C392" s="91">
        <v>0</v>
      </c>
      <c r="D392" s="8">
        <v>0</v>
      </c>
      <c r="E392" s="15">
        <v>0</v>
      </c>
      <c r="F392" s="8">
        <v>3112</v>
      </c>
      <c r="G392" s="15">
        <v>3112</v>
      </c>
      <c r="H392" s="15">
        <v>1</v>
      </c>
    </row>
    <row r="393" spans="1:8">
      <c r="A393" s="2" t="s">
        <v>1207</v>
      </c>
      <c r="B393" s="91">
        <v>0</v>
      </c>
      <c r="C393" s="91">
        <v>0</v>
      </c>
      <c r="D393" s="8">
        <v>0</v>
      </c>
      <c r="E393" s="15">
        <v>0</v>
      </c>
      <c r="F393" s="8">
        <v>1118</v>
      </c>
      <c r="G393" s="15">
        <v>1118</v>
      </c>
      <c r="H393" s="15">
        <v>1</v>
      </c>
    </row>
    <row r="394" spans="1:8">
      <c r="A394" s="2" t="s">
        <v>1208</v>
      </c>
      <c r="B394" s="91">
        <v>0</v>
      </c>
      <c r="C394" s="91">
        <v>0</v>
      </c>
      <c r="D394" s="8">
        <v>0</v>
      </c>
      <c r="E394" s="15">
        <v>0</v>
      </c>
      <c r="F394" s="8">
        <v>972</v>
      </c>
      <c r="G394" s="15">
        <v>972</v>
      </c>
      <c r="H394" s="15">
        <v>1</v>
      </c>
    </row>
    <row r="395" spans="1:8">
      <c r="A395" s="2" t="s">
        <v>1209</v>
      </c>
      <c r="B395" s="91">
        <v>0</v>
      </c>
      <c r="C395" s="91">
        <v>0</v>
      </c>
      <c r="D395" s="8">
        <v>0</v>
      </c>
      <c r="E395" s="15">
        <v>0</v>
      </c>
      <c r="F395" s="8">
        <v>1193</v>
      </c>
      <c r="G395" s="15">
        <v>1193</v>
      </c>
      <c r="H395" s="15">
        <v>1</v>
      </c>
    </row>
    <row r="396" spans="1:8">
      <c r="A396" s="2" t="s">
        <v>1210</v>
      </c>
      <c r="B396" s="91">
        <v>0</v>
      </c>
      <c r="C396" s="91">
        <v>0</v>
      </c>
      <c r="D396" s="8">
        <v>0</v>
      </c>
      <c r="E396" s="15">
        <v>0</v>
      </c>
      <c r="F396" s="8">
        <v>875</v>
      </c>
      <c r="G396" s="15">
        <v>875</v>
      </c>
      <c r="H396" s="15">
        <v>1</v>
      </c>
    </row>
    <row r="397" spans="1:8">
      <c r="A397" s="2" t="s">
        <v>1211</v>
      </c>
      <c r="B397" s="91">
        <v>0</v>
      </c>
      <c r="C397" s="91">
        <v>0</v>
      </c>
      <c r="D397" s="8">
        <v>0</v>
      </c>
      <c r="E397" s="15">
        <v>0</v>
      </c>
      <c r="F397" s="8">
        <v>632</v>
      </c>
      <c r="G397" s="15">
        <v>632</v>
      </c>
      <c r="H397" s="15">
        <v>1</v>
      </c>
    </row>
    <row r="398" spans="1:8">
      <c r="A398" s="2" t="s">
        <v>1212</v>
      </c>
      <c r="B398" s="91">
        <v>0</v>
      </c>
      <c r="C398" s="91">
        <v>0</v>
      </c>
      <c r="D398" s="8">
        <v>0</v>
      </c>
      <c r="E398" s="15">
        <v>0</v>
      </c>
      <c r="F398" s="8">
        <v>636</v>
      </c>
      <c r="G398" s="15">
        <v>636</v>
      </c>
      <c r="H398" s="15">
        <v>1</v>
      </c>
    </row>
    <row r="399" spans="1:8">
      <c r="A399" s="2" t="s">
        <v>1213</v>
      </c>
      <c r="B399" s="91">
        <v>0</v>
      </c>
      <c r="C399" s="91">
        <v>0</v>
      </c>
      <c r="D399" s="8">
        <v>0</v>
      </c>
      <c r="E399" s="15">
        <v>0</v>
      </c>
      <c r="F399" s="8">
        <v>576</v>
      </c>
      <c r="G399" s="15">
        <v>576</v>
      </c>
      <c r="H399" s="15">
        <v>1</v>
      </c>
    </row>
    <row r="400" spans="1:8">
      <c r="A400" s="2" t="s">
        <v>1214</v>
      </c>
      <c r="B400" s="91">
        <v>0</v>
      </c>
      <c r="C400" s="91">
        <v>0</v>
      </c>
      <c r="D400" s="8">
        <v>0</v>
      </c>
      <c r="E400" s="15">
        <v>0</v>
      </c>
      <c r="F400" s="8">
        <v>344</v>
      </c>
      <c r="G400" s="15">
        <v>344</v>
      </c>
      <c r="H400" s="15">
        <v>1</v>
      </c>
    </row>
    <row r="401" spans="1:8">
      <c r="A401" s="2" t="s">
        <v>1215</v>
      </c>
      <c r="B401" s="91">
        <v>0</v>
      </c>
      <c r="C401" s="91">
        <v>0</v>
      </c>
      <c r="D401" s="8">
        <v>0</v>
      </c>
      <c r="E401" s="15">
        <v>0</v>
      </c>
      <c r="F401" s="8">
        <v>459</v>
      </c>
      <c r="G401" s="15">
        <v>459</v>
      </c>
      <c r="H401" s="15">
        <v>1</v>
      </c>
    </row>
    <row r="402" spans="1:8">
      <c r="A402" s="2" t="s">
        <v>1216</v>
      </c>
      <c r="B402" s="91">
        <v>0</v>
      </c>
      <c r="C402" s="91">
        <v>0</v>
      </c>
      <c r="D402" s="8">
        <v>0</v>
      </c>
      <c r="E402" s="15">
        <v>0</v>
      </c>
      <c r="F402" s="8">
        <v>502</v>
      </c>
      <c r="G402" s="15">
        <v>502</v>
      </c>
      <c r="H402" s="15">
        <v>1</v>
      </c>
    </row>
    <row r="403" spans="1:8">
      <c r="A403" s="2" t="s">
        <v>1217</v>
      </c>
      <c r="B403" s="91">
        <v>0</v>
      </c>
      <c r="C403" s="91">
        <v>0</v>
      </c>
      <c r="D403" s="8">
        <v>0</v>
      </c>
      <c r="E403" s="15">
        <v>0</v>
      </c>
      <c r="F403" s="8">
        <v>326</v>
      </c>
      <c r="G403" s="15">
        <v>326</v>
      </c>
      <c r="H403" s="15">
        <v>1</v>
      </c>
    </row>
    <row r="404" spans="1:8">
      <c r="A404" s="2" t="s">
        <v>1218</v>
      </c>
      <c r="B404" s="91">
        <v>0</v>
      </c>
      <c r="C404" s="91">
        <v>0</v>
      </c>
      <c r="D404" s="8">
        <v>0</v>
      </c>
      <c r="E404" s="15">
        <v>0</v>
      </c>
      <c r="F404" s="8">
        <v>390</v>
      </c>
      <c r="G404" s="15">
        <v>390</v>
      </c>
      <c r="H404" s="15">
        <v>1</v>
      </c>
    </row>
    <row r="405" spans="1:8">
      <c r="A405" s="2" t="s">
        <v>1219</v>
      </c>
      <c r="B405" s="91">
        <v>0</v>
      </c>
      <c r="C405" s="91">
        <v>0</v>
      </c>
      <c r="D405" s="8">
        <v>0</v>
      </c>
      <c r="E405" s="15">
        <v>0</v>
      </c>
      <c r="F405" s="8">
        <v>363</v>
      </c>
      <c r="G405" s="15">
        <v>363</v>
      </c>
      <c r="H405" s="15">
        <v>1</v>
      </c>
    </row>
    <row r="406" spans="1:8">
      <c r="A406" s="2" t="s">
        <v>1220</v>
      </c>
      <c r="B406" s="91">
        <v>0</v>
      </c>
      <c r="C406" s="91">
        <v>0</v>
      </c>
      <c r="D406" s="8">
        <v>0</v>
      </c>
      <c r="E406" s="15">
        <v>0</v>
      </c>
      <c r="F406" s="8">
        <v>294</v>
      </c>
      <c r="G406" s="15">
        <v>294</v>
      </c>
      <c r="H406" s="15">
        <v>1</v>
      </c>
    </row>
    <row r="407" spans="1:8">
      <c r="A407" s="2" t="s">
        <v>1221</v>
      </c>
      <c r="B407" s="91">
        <v>0</v>
      </c>
      <c r="C407" s="91">
        <v>0</v>
      </c>
      <c r="D407" s="8">
        <v>0</v>
      </c>
      <c r="E407" s="15">
        <v>0</v>
      </c>
      <c r="F407" s="8">
        <v>130</v>
      </c>
      <c r="G407" s="15">
        <v>130</v>
      </c>
      <c r="H407" s="15">
        <v>1</v>
      </c>
    </row>
    <row r="408" spans="1:8">
      <c r="A408" s="2" t="s">
        <v>1222</v>
      </c>
      <c r="B408" s="91">
        <v>0</v>
      </c>
      <c r="C408" s="91">
        <v>0</v>
      </c>
      <c r="D408" s="8">
        <v>0</v>
      </c>
      <c r="E408" s="15">
        <v>0</v>
      </c>
      <c r="F408" s="8">
        <v>163</v>
      </c>
      <c r="G408" s="15">
        <v>163</v>
      </c>
      <c r="H408" s="15">
        <v>1</v>
      </c>
    </row>
    <row r="409" spans="1:8">
      <c r="A409" s="2" t="s">
        <v>1223</v>
      </c>
      <c r="B409" s="91">
        <v>0</v>
      </c>
      <c r="C409" s="91">
        <v>0</v>
      </c>
      <c r="D409" s="8">
        <v>0</v>
      </c>
      <c r="E409" s="15">
        <v>0</v>
      </c>
      <c r="F409" s="8">
        <v>236</v>
      </c>
      <c r="G409" s="15">
        <v>236</v>
      </c>
      <c r="H409" s="15">
        <v>1</v>
      </c>
    </row>
    <row r="410" spans="1:8">
      <c r="A410" s="2" t="s">
        <v>1224</v>
      </c>
      <c r="B410" s="91">
        <v>0</v>
      </c>
      <c r="C410" s="91">
        <v>0</v>
      </c>
      <c r="D410" s="8">
        <v>0</v>
      </c>
      <c r="E410" s="15">
        <v>0</v>
      </c>
      <c r="F410" s="8">
        <v>274</v>
      </c>
      <c r="G410" s="15">
        <v>274</v>
      </c>
      <c r="H410" s="15">
        <v>1</v>
      </c>
    </row>
    <row r="411" spans="1:8">
      <c r="A411" s="2" t="s">
        <v>1225</v>
      </c>
      <c r="B411" s="91">
        <v>0</v>
      </c>
      <c r="C411" s="91">
        <v>0</v>
      </c>
      <c r="D411" s="8">
        <v>0</v>
      </c>
      <c r="E411" s="15">
        <v>0</v>
      </c>
      <c r="F411" s="8">
        <v>241</v>
      </c>
      <c r="G411" s="15">
        <v>241</v>
      </c>
      <c r="H411" s="15">
        <v>1</v>
      </c>
    </row>
    <row r="412" spans="1:8">
      <c r="A412" s="2" t="s">
        <v>1226</v>
      </c>
      <c r="B412" s="91">
        <v>0</v>
      </c>
      <c r="C412" s="91">
        <v>0</v>
      </c>
      <c r="D412" s="8">
        <v>0</v>
      </c>
      <c r="E412" s="15">
        <v>0</v>
      </c>
      <c r="F412" s="8">
        <v>277</v>
      </c>
      <c r="G412" s="15">
        <v>277</v>
      </c>
      <c r="H412" s="15">
        <v>1</v>
      </c>
    </row>
    <row r="413" spans="1:8">
      <c r="A413" s="2" t="s">
        <v>1227</v>
      </c>
      <c r="B413" s="91">
        <v>0</v>
      </c>
      <c r="C413" s="91">
        <v>0</v>
      </c>
      <c r="D413" s="8">
        <v>0</v>
      </c>
      <c r="E413" s="15">
        <v>0</v>
      </c>
      <c r="F413" s="8">
        <v>249</v>
      </c>
      <c r="G413" s="15">
        <v>249</v>
      </c>
      <c r="H413" s="15">
        <v>1</v>
      </c>
    </row>
    <row r="414" spans="1:8">
      <c r="A414" s="2" t="s">
        <v>1228</v>
      </c>
      <c r="B414" s="91">
        <v>0</v>
      </c>
      <c r="C414" s="91">
        <v>0</v>
      </c>
      <c r="D414" s="8">
        <v>0</v>
      </c>
      <c r="E414" s="15">
        <v>0</v>
      </c>
      <c r="F414" s="8">
        <v>93</v>
      </c>
      <c r="G414" s="15">
        <v>93</v>
      </c>
      <c r="H414" s="15">
        <v>1</v>
      </c>
    </row>
    <row r="415" spans="1:8">
      <c r="A415" s="2" t="s">
        <v>1229</v>
      </c>
      <c r="B415" s="91">
        <v>0</v>
      </c>
      <c r="C415" s="91">
        <v>0</v>
      </c>
      <c r="D415" s="8">
        <v>0</v>
      </c>
      <c r="E415" s="15">
        <v>0</v>
      </c>
      <c r="F415" s="8">
        <v>149</v>
      </c>
      <c r="G415" s="15">
        <v>149</v>
      </c>
      <c r="H415" s="15">
        <v>1</v>
      </c>
    </row>
    <row r="416" spans="1:8">
      <c r="A416" s="2" t="s">
        <v>1230</v>
      </c>
      <c r="B416" s="91">
        <v>0</v>
      </c>
      <c r="C416" s="91">
        <v>0</v>
      </c>
      <c r="D416" s="8">
        <v>0</v>
      </c>
      <c r="E416" s="15">
        <v>0</v>
      </c>
      <c r="F416" s="8">
        <v>242</v>
      </c>
      <c r="G416" s="15">
        <v>242</v>
      </c>
      <c r="H416" s="15">
        <v>1</v>
      </c>
    </row>
    <row r="417" spans="1:8">
      <c r="A417" s="2" t="s">
        <v>1231</v>
      </c>
      <c r="B417" s="91">
        <v>0</v>
      </c>
      <c r="C417" s="91">
        <v>0</v>
      </c>
      <c r="D417" s="8">
        <v>0</v>
      </c>
      <c r="E417" s="15">
        <v>0</v>
      </c>
      <c r="F417" s="8">
        <v>245</v>
      </c>
      <c r="G417" s="15">
        <v>245</v>
      </c>
      <c r="H417" s="15">
        <v>1</v>
      </c>
    </row>
    <row r="418" spans="1:8">
      <c r="A418" s="2" t="s">
        <v>1232</v>
      </c>
      <c r="B418" s="91">
        <v>0</v>
      </c>
      <c r="C418" s="91">
        <v>0</v>
      </c>
      <c r="D418" s="8">
        <v>0</v>
      </c>
      <c r="E418" s="15">
        <v>0</v>
      </c>
      <c r="F418" s="8">
        <v>854</v>
      </c>
      <c r="G418" s="15">
        <v>854</v>
      </c>
      <c r="H418" s="15">
        <v>1</v>
      </c>
    </row>
    <row r="419" spans="1:8">
      <c r="A419" s="2" t="s">
        <v>1233</v>
      </c>
      <c r="B419" s="91">
        <v>0</v>
      </c>
      <c r="C419" s="91">
        <v>0</v>
      </c>
      <c r="D419" s="8">
        <v>0</v>
      </c>
      <c r="E419" s="15">
        <v>0</v>
      </c>
      <c r="F419" s="8">
        <v>201</v>
      </c>
      <c r="G419" s="15">
        <v>201</v>
      </c>
      <c r="H419" s="15">
        <v>1</v>
      </c>
    </row>
    <row r="420" spans="1:8">
      <c r="A420" s="2" t="s">
        <v>1234</v>
      </c>
      <c r="B420" s="91">
        <v>0</v>
      </c>
      <c r="C420" s="91">
        <v>0</v>
      </c>
      <c r="D420" s="8">
        <v>0</v>
      </c>
      <c r="E420" s="15">
        <v>0</v>
      </c>
      <c r="F420" s="8">
        <v>180</v>
      </c>
      <c r="G420" s="15">
        <v>180</v>
      </c>
      <c r="H420" s="15">
        <v>1</v>
      </c>
    </row>
    <row r="421" spans="1:8">
      <c r="A421" s="2" t="s">
        <v>1235</v>
      </c>
      <c r="B421" s="91">
        <v>0</v>
      </c>
      <c r="C421" s="91">
        <v>0</v>
      </c>
      <c r="D421" s="8">
        <v>0</v>
      </c>
      <c r="E421" s="15">
        <v>0</v>
      </c>
      <c r="F421" s="8">
        <v>73</v>
      </c>
      <c r="G421" s="15">
        <v>73</v>
      </c>
      <c r="H421" s="15">
        <v>1</v>
      </c>
    </row>
    <row r="422" spans="1:8">
      <c r="A422" s="2" t="s">
        <v>1236</v>
      </c>
      <c r="B422" s="91">
        <v>0</v>
      </c>
      <c r="C422" s="91">
        <v>0</v>
      </c>
      <c r="D422" s="8">
        <v>0</v>
      </c>
      <c r="E422" s="15">
        <v>0</v>
      </c>
      <c r="F422" s="8">
        <v>141</v>
      </c>
      <c r="G422" s="15">
        <v>141</v>
      </c>
      <c r="H422" s="15">
        <v>1</v>
      </c>
    </row>
    <row r="423" spans="1:8">
      <c r="A423" s="2" t="s">
        <v>1237</v>
      </c>
      <c r="B423" s="91">
        <v>0</v>
      </c>
      <c r="C423" s="91">
        <v>0</v>
      </c>
      <c r="D423" s="8">
        <v>0</v>
      </c>
      <c r="E423" s="15">
        <v>0</v>
      </c>
      <c r="F423" s="8">
        <v>756</v>
      </c>
      <c r="G423" s="15">
        <v>756</v>
      </c>
      <c r="H423" s="15">
        <v>1</v>
      </c>
    </row>
    <row r="424" spans="1:8">
      <c r="A424" s="2" t="s">
        <v>1238</v>
      </c>
      <c r="B424" s="91">
        <v>0</v>
      </c>
      <c r="C424" s="91">
        <v>0</v>
      </c>
      <c r="D424" s="8">
        <v>0</v>
      </c>
      <c r="E424" s="15">
        <v>0</v>
      </c>
      <c r="F424" s="8">
        <v>883</v>
      </c>
      <c r="G424" s="15">
        <v>883</v>
      </c>
      <c r="H424" s="15">
        <v>1</v>
      </c>
    </row>
    <row r="425" spans="1:8">
      <c r="A425" s="2" t="s">
        <v>1239</v>
      </c>
      <c r="B425" s="91">
        <v>0</v>
      </c>
      <c r="C425" s="91">
        <v>0</v>
      </c>
      <c r="D425" s="8">
        <v>0</v>
      </c>
      <c r="E425" s="15">
        <v>0</v>
      </c>
      <c r="F425" s="8">
        <v>707</v>
      </c>
      <c r="G425" s="15">
        <v>707</v>
      </c>
      <c r="H425" s="15">
        <v>1</v>
      </c>
    </row>
    <row r="426" spans="1:8">
      <c r="A426" s="2" t="s">
        <v>1240</v>
      </c>
      <c r="B426" s="91">
        <v>0</v>
      </c>
      <c r="C426" s="91">
        <v>0</v>
      </c>
      <c r="D426" s="8">
        <v>0</v>
      </c>
      <c r="E426" s="15">
        <v>0</v>
      </c>
      <c r="F426" s="8">
        <v>702</v>
      </c>
      <c r="G426" s="15">
        <v>702</v>
      </c>
      <c r="H426" s="15">
        <v>1</v>
      </c>
    </row>
    <row r="427" spans="1:8">
      <c r="A427" s="2" t="s">
        <v>1241</v>
      </c>
      <c r="B427" s="91">
        <v>0</v>
      </c>
      <c r="C427" s="91">
        <v>0</v>
      </c>
      <c r="D427" s="8">
        <v>0</v>
      </c>
      <c r="E427" s="15">
        <v>0</v>
      </c>
      <c r="F427" s="8">
        <v>581</v>
      </c>
      <c r="G427" s="15">
        <v>581</v>
      </c>
      <c r="H427" s="15">
        <v>1</v>
      </c>
    </row>
    <row r="428" spans="1:8">
      <c r="A428" s="2" t="s">
        <v>1242</v>
      </c>
      <c r="B428" s="91">
        <v>0</v>
      </c>
      <c r="C428" s="91">
        <v>0</v>
      </c>
      <c r="D428" s="8">
        <v>0</v>
      </c>
      <c r="E428" s="15">
        <v>0</v>
      </c>
      <c r="F428" s="8">
        <v>137</v>
      </c>
      <c r="G428" s="15">
        <v>137</v>
      </c>
      <c r="H428" s="15">
        <v>1</v>
      </c>
    </row>
    <row r="429" spans="1:8">
      <c r="A429" s="2" t="s">
        <v>1243</v>
      </c>
      <c r="B429" s="91">
        <v>0</v>
      </c>
      <c r="C429" s="91">
        <v>0</v>
      </c>
      <c r="D429" s="8">
        <v>0</v>
      </c>
      <c r="E429" s="15">
        <v>0</v>
      </c>
      <c r="F429" s="8">
        <v>272</v>
      </c>
      <c r="G429" s="15">
        <v>272</v>
      </c>
      <c r="H429" s="15">
        <v>1</v>
      </c>
    </row>
    <row r="430" spans="1:8">
      <c r="A430" s="2" t="s">
        <v>1244</v>
      </c>
      <c r="B430" s="91">
        <v>0</v>
      </c>
      <c r="C430" s="91">
        <v>0</v>
      </c>
      <c r="D430" s="8">
        <v>0</v>
      </c>
      <c r="E430" s="15">
        <v>0</v>
      </c>
      <c r="F430" s="8">
        <v>313</v>
      </c>
      <c r="G430" s="15">
        <v>313</v>
      </c>
      <c r="H430" s="15">
        <v>1</v>
      </c>
    </row>
    <row r="431" spans="1:8">
      <c r="A431" s="2" t="s">
        <v>1245</v>
      </c>
      <c r="B431" s="91">
        <v>0</v>
      </c>
      <c r="C431" s="91">
        <v>0</v>
      </c>
      <c r="D431" s="8">
        <v>0</v>
      </c>
      <c r="E431" s="15">
        <v>0</v>
      </c>
      <c r="F431" s="8">
        <v>394</v>
      </c>
      <c r="G431" s="15">
        <v>394</v>
      </c>
      <c r="H431" s="15">
        <v>1</v>
      </c>
    </row>
    <row r="432" spans="1:8">
      <c r="A432" s="2" t="s">
        <v>1246</v>
      </c>
      <c r="B432" s="91">
        <v>0</v>
      </c>
      <c r="C432" s="91">
        <v>0</v>
      </c>
      <c r="D432" s="8">
        <v>0</v>
      </c>
      <c r="E432" s="15">
        <v>0</v>
      </c>
      <c r="F432" s="8">
        <v>346</v>
      </c>
      <c r="G432" s="15">
        <v>346</v>
      </c>
      <c r="H432" s="15">
        <v>1</v>
      </c>
    </row>
    <row r="433" spans="1:8">
      <c r="A433" s="2" t="s">
        <v>1247</v>
      </c>
      <c r="B433" s="91">
        <v>0</v>
      </c>
      <c r="C433" s="91">
        <v>0</v>
      </c>
      <c r="D433" s="8">
        <v>0</v>
      </c>
      <c r="E433" s="15">
        <v>0</v>
      </c>
      <c r="F433" s="8">
        <v>277</v>
      </c>
      <c r="G433" s="15">
        <v>277</v>
      </c>
      <c r="H433" s="15">
        <v>1</v>
      </c>
    </row>
    <row r="434" spans="1:8">
      <c r="A434" s="2" t="s">
        <v>1248</v>
      </c>
      <c r="B434" s="91">
        <v>0</v>
      </c>
      <c r="C434" s="91">
        <v>0</v>
      </c>
      <c r="D434" s="8">
        <v>0</v>
      </c>
      <c r="E434" s="15">
        <v>0</v>
      </c>
      <c r="F434" s="8">
        <v>280</v>
      </c>
      <c r="G434" s="15">
        <v>280</v>
      </c>
      <c r="H434" s="15">
        <v>1</v>
      </c>
    </row>
    <row r="435" spans="1:8">
      <c r="A435" s="2" t="s">
        <v>1249</v>
      </c>
      <c r="B435" s="91">
        <v>0</v>
      </c>
      <c r="C435" s="91">
        <v>0</v>
      </c>
      <c r="D435" s="8">
        <v>0</v>
      </c>
      <c r="E435" s="15">
        <v>0</v>
      </c>
      <c r="F435" s="8">
        <v>90</v>
      </c>
      <c r="G435" s="15">
        <v>90</v>
      </c>
      <c r="H435" s="15">
        <v>1</v>
      </c>
    </row>
    <row r="436" spans="1:8">
      <c r="A436" s="2" t="s">
        <v>1250</v>
      </c>
      <c r="B436" s="91">
        <v>0</v>
      </c>
      <c r="C436" s="91">
        <v>0</v>
      </c>
      <c r="D436" s="8">
        <v>0</v>
      </c>
      <c r="E436" s="15">
        <v>0</v>
      </c>
      <c r="F436" s="8">
        <v>135</v>
      </c>
      <c r="G436" s="15">
        <v>135</v>
      </c>
      <c r="H436" s="15">
        <v>1</v>
      </c>
    </row>
    <row r="437" spans="1:8">
      <c r="A437" s="2" t="s">
        <v>1251</v>
      </c>
      <c r="B437" s="91">
        <v>0</v>
      </c>
      <c r="C437" s="91">
        <v>0</v>
      </c>
      <c r="D437" s="8">
        <v>0</v>
      </c>
      <c r="E437" s="15">
        <v>0</v>
      </c>
      <c r="F437" s="8">
        <v>161</v>
      </c>
      <c r="G437" s="15">
        <v>161</v>
      </c>
      <c r="H437" s="15">
        <v>1</v>
      </c>
    </row>
    <row r="438" spans="1:8">
      <c r="A438" s="2" t="s">
        <v>1252</v>
      </c>
      <c r="B438" s="91">
        <v>0</v>
      </c>
      <c r="C438" s="91">
        <v>0</v>
      </c>
      <c r="D438" s="8">
        <v>0</v>
      </c>
      <c r="E438" s="15">
        <v>0</v>
      </c>
      <c r="F438" s="8">
        <v>175</v>
      </c>
      <c r="G438" s="15">
        <v>175</v>
      </c>
      <c r="H438" s="15">
        <v>1</v>
      </c>
    </row>
    <row r="439" spans="1:8">
      <c r="A439" s="2" t="s">
        <v>1253</v>
      </c>
      <c r="B439" s="91">
        <v>0</v>
      </c>
      <c r="C439" s="91">
        <v>0</v>
      </c>
      <c r="D439" s="8">
        <v>0</v>
      </c>
      <c r="E439" s="15">
        <v>0</v>
      </c>
      <c r="F439" s="8">
        <v>180</v>
      </c>
      <c r="G439" s="15">
        <v>180</v>
      </c>
      <c r="H439" s="15">
        <v>1</v>
      </c>
    </row>
    <row r="440" spans="1:8">
      <c r="A440" s="2" t="s">
        <v>1254</v>
      </c>
      <c r="B440" s="91">
        <v>0</v>
      </c>
      <c r="C440" s="91">
        <v>0</v>
      </c>
      <c r="D440" s="8">
        <v>0</v>
      </c>
      <c r="E440" s="15">
        <v>0</v>
      </c>
      <c r="F440" s="8">
        <v>188</v>
      </c>
      <c r="G440" s="15">
        <v>188</v>
      </c>
      <c r="H440" s="15">
        <v>1</v>
      </c>
    </row>
    <row r="441" spans="1:8">
      <c r="A441" s="2" t="s">
        <v>1255</v>
      </c>
      <c r="B441" s="91">
        <v>0</v>
      </c>
      <c r="C441" s="91">
        <v>0</v>
      </c>
      <c r="D441" s="8">
        <v>0</v>
      </c>
      <c r="E441" s="15">
        <v>0</v>
      </c>
      <c r="F441" s="8">
        <v>158</v>
      </c>
      <c r="G441" s="15">
        <v>158</v>
      </c>
      <c r="H441" s="15">
        <v>1</v>
      </c>
    </row>
    <row r="442" spans="1:8">
      <c r="A442" s="2" t="s">
        <v>1256</v>
      </c>
      <c r="B442" s="91">
        <v>0</v>
      </c>
      <c r="C442" s="91">
        <v>0</v>
      </c>
      <c r="D442" s="8">
        <v>0</v>
      </c>
      <c r="E442" s="15">
        <v>0</v>
      </c>
      <c r="F442" s="8">
        <v>60</v>
      </c>
      <c r="G442" s="15">
        <v>60</v>
      </c>
      <c r="H442" s="15">
        <v>1</v>
      </c>
    </row>
    <row r="443" spans="1:8">
      <c r="A443" s="2" t="s">
        <v>1257</v>
      </c>
      <c r="B443" s="91">
        <v>0</v>
      </c>
      <c r="C443" s="91">
        <v>0</v>
      </c>
      <c r="D443" s="8">
        <v>0</v>
      </c>
      <c r="E443" s="15">
        <v>0</v>
      </c>
      <c r="F443" s="8">
        <v>86</v>
      </c>
      <c r="G443" s="15">
        <v>86</v>
      </c>
      <c r="H443" s="15">
        <v>1</v>
      </c>
    </row>
    <row r="444" spans="1:8">
      <c r="A444" s="2" t="s">
        <v>1258</v>
      </c>
      <c r="B444" s="91">
        <v>0</v>
      </c>
      <c r="C444" s="91">
        <v>0</v>
      </c>
      <c r="D444" s="8">
        <v>0</v>
      </c>
      <c r="E444" s="15">
        <v>0</v>
      </c>
      <c r="F444" s="8">
        <v>134</v>
      </c>
      <c r="G444" s="15">
        <v>134</v>
      </c>
      <c r="H444" s="15">
        <v>1</v>
      </c>
    </row>
    <row r="445" spans="1:8">
      <c r="A445" s="2" t="s">
        <v>1259</v>
      </c>
      <c r="B445" s="91">
        <v>0</v>
      </c>
      <c r="C445" s="91">
        <v>0</v>
      </c>
      <c r="D445" s="8">
        <v>0</v>
      </c>
      <c r="E445" s="15">
        <v>0</v>
      </c>
      <c r="F445" s="8">
        <v>150</v>
      </c>
      <c r="G445" s="15">
        <v>150</v>
      </c>
      <c r="H445" s="15">
        <v>1</v>
      </c>
    </row>
    <row r="446" spans="1:8">
      <c r="A446" s="2" t="s">
        <v>1260</v>
      </c>
      <c r="B446" s="91">
        <v>0</v>
      </c>
      <c r="C446" s="91">
        <v>0</v>
      </c>
      <c r="D446" s="8">
        <v>0</v>
      </c>
      <c r="E446" s="15">
        <v>0</v>
      </c>
      <c r="F446" s="8">
        <v>118</v>
      </c>
      <c r="G446" s="15">
        <v>118</v>
      </c>
      <c r="H446" s="15">
        <v>1</v>
      </c>
    </row>
    <row r="447" spans="1:8">
      <c r="A447" s="2" t="s">
        <v>1261</v>
      </c>
      <c r="B447" s="91">
        <v>0</v>
      </c>
      <c r="C447" s="91">
        <v>0</v>
      </c>
      <c r="D447" s="8">
        <v>0</v>
      </c>
      <c r="E447" s="15">
        <v>0</v>
      </c>
      <c r="F447" s="8">
        <v>129</v>
      </c>
      <c r="G447" s="15">
        <v>129</v>
      </c>
      <c r="H447" s="15">
        <v>1</v>
      </c>
    </row>
    <row r="448" spans="1:8">
      <c r="A448" s="2" t="s">
        <v>1262</v>
      </c>
      <c r="B448" s="91">
        <v>0</v>
      </c>
      <c r="C448" s="91">
        <v>0</v>
      </c>
      <c r="D448" s="8">
        <v>0</v>
      </c>
      <c r="E448" s="15">
        <v>0</v>
      </c>
      <c r="F448" s="8">
        <v>106</v>
      </c>
      <c r="G448" s="15">
        <v>106</v>
      </c>
      <c r="H448" s="15">
        <v>1</v>
      </c>
    </row>
    <row r="449" spans="1:8">
      <c r="A449" s="2" t="s">
        <v>1263</v>
      </c>
      <c r="B449" s="91">
        <v>0</v>
      </c>
      <c r="C449" s="91">
        <v>0</v>
      </c>
      <c r="D449" s="8">
        <v>0</v>
      </c>
      <c r="E449" s="15">
        <v>0</v>
      </c>
      <c r="F449" s="8">
        <v>30</v>
      </c>
      <c r="G449" s="15">
        <v>30</v>
      </c>
      <c r="H449" s="15">
        <v>1</v>
      </c>
    </row>
    <row r="450" spans="1:8">
      <c r="A450" s="2" t="s">
        <v>1264</v>
      </c>
      <c r="B450" s="91">
        <v>0</v>
      </c>
      <c r="C450" s="91">
        <v>0</v>
      </c>
      <c r="D450" s="8">
        <v>0</v>
      </c>
      <c r="E450" s="15">
        <v>0</v>
      </c>
      <c r="F450" s="8">
        <v>54</v>
      </c>
      <c r="G450" s="15">
        <v>54</v>
      </c>
      <c r="H450" s="15">
        <v>1</v>
      </c>
    </row>
    <row r="451" spans="1:8">
      <c r="A451" s="2" t="s">
        <v>1265</v>
      </c>
      <c r="B451" s="91">
        <v>0</v>
      </c>
      <c r="C451" s="91">
        <v>0</v>
      </c>
      <c r="D451" s="8">
        <v>0</v>
      </c>
      <c r="E451" s="15">
        <v>0</v>
      </c>
      <c r="F451" s="8">
        <v>84</v>
      </c>
      <c r="G451" s="15">
        <v>84</v>
      </c>
      <c r="H451" s="15">
        <v>1</v>
      </c>
    </row>
    <row r="452" spans="1:8">
      <c r="A452" s="2" t="s">
        <v>1266</v>
      </c>
      <c r="B452" s="91">
        <v>0</v>
      </c>
      <c r="C452" s="91">
        <v>0</v>
      </c>
      <c r="D452" s="8">
        <v>0</v>
      </c>
      <c r="E452" s="15">
        <v>0</v>
      </c>
      <c r="F452" s="8">
        <v>103</v>
      </c>
      <c r="G452" s="15">
        <v>103</v>
      </c>
      <c r="H452" s="15">
        <v>1</v>
      </c>
    </row>
    <row r="453" spans="1:8">
      <c r="A453" s="2" t="s">
        <v>1267</v>
      </c>
      <c r="B453" s="91">
        <v>0</v>
      </c>
      <c r="C453" s="91">
        <v>0</v>
      </c>
      <c r="D453" s="8">
        <v>0</v>
      </c>
      <c r="E453" s="15">
        <v>0</v>
      </c>
      <c r="F453" s="8">
        <v>111</v>
      </c>
      <c r="G453" s="15">
        <v>111</v>
      </c>
      <c r="H453" s="15">
        <v>1</v>
      </c>
    </row>
    <row r="454" spans="1:8">
      <c r="A454" s="2" t="s">
        <v>1268</v>
      </c>
      <c r="B454" s="91">
        <v>0</v>
      </c>
      <c r="C454" s="91">
        <v>0</v>
      </c>
      <c r="D454" s="8">
        <v>0</v>
      </c>
      <c r="E454" s="15">
        <v>0</v>
      </c>
      <c r="F454" s="8">
        <v>81</v>
      </c>
      <c r="G454" s="15">
        <v>81</v>
      </c>
      <c r="H454" s="15">
        <v>1</v>
      </c>
    </row>
    <row r="455" spans="1:8">
      <c r="A455" s="2" t="s">
        <v>1269</v>
      </c>
      <c r="B455" s="91">
        <v>0</v>
      </c>
      <c r="C455" s="91">
        <v>0</v>
      </c>
      <c r="D455" s="8">
        <v>0</v>
      </c>
      <c r="E455" s="15">
        <v>0</v>
      </c>
      <c r="F455" s="8">
        <v>98</v>
      </c>
      <c r="G455" s="15">
        <v>98</v>
      </c>
      <c r="H455" s="15">
        <v>1</v>
      </c>
    </row>
    <row r="456" spans="1:8">
      <c r="A456" s="2" t="s">
        <v>1270</v>
      </c>
      <c r="B456" s="91">
        <v>0</v>
      </c>
      <c r="C456" s="91">
        <v>0</v>
      </c>
      <c r="D456" s="8">
        <v>0</v>
      </c>
      <c r="E456" s="15">
        <v>0</v>
      </c>
      <c r="F456" s="8">
        <v>18</v>
      </c>
      <c r="G456" s="15">
        <v>18</v>
      </c>
      <c r="H456" s="15">
        <v>1</v>
      </c>
    </row>
    <row r="457" spans="1:8">
      <c r="A457" s="2" t="s">
        <v>1271</v>
      </c>
      <c r="B457" s="91">
        <v>0</v>
      </c>
      <c r="C457" s="91">
        <v>0</v>
      </c>
      <c r="D457" s="8">
        <v>0</v>
      </c>
      <c r="E457" s="15">
        <v>0</v>
      </c>
      <c r="F457" s="8">
        <v>50</v>
      </c>
      <c r="G457" s="15">
        <v>50</v>
      </c>
      <c r="H457" s="15">
        <v>1</v>
      </c>
    </row>
    <row r="458" spans="1:8">
      <c r="A458" s="2" t="s">
        <v>1272</v>
      </c>
      <c r="B458" s="91">
        <v>0</v>
      </c>
      <c r="C458" s="91">
        <v>0</v>
      </c>
      <c r="D458" s="8">
        <v>0</v>
      </c>
      <c r="E458" s="15">
        <v>0</v>
      </c>
      <c r="F458" s="8">
        <v>3</v>
      </c>
      <c r="G458" s="15">
        <v>3</v>
      </c>
      <c r="H458" s="15">
        <v>1</v>
      </c>
    </row>
    <row r="459" spans="1:8">
      <c r="A459" s="2" t="s">
        <v>1273</v>
      </c>
      <c r="B459" s="91">
        <v>0</v>
      </c>
      <c r="C459" s="91">
        <v>0</v>
      </c>
      <c r="D459" s="8">
        <v>0</v>
      </c>
      <c r="E459" s="15">
        <v>0</v>
      </c>
      <c r="F459" s="8">
        <v>809</v>
      </c>
      <c r="G459" s="15">
        <v>809</v>
      </c>
      <c r="H459" s="15">
        <v>1</v>
      </c>
    </row>
  </sheetData>
  <conditionalFormatting sqref="F5:F11">
    <cfRule type="dataBar" priority="31">
      <dataBar>
        <cfvo type="min"/>
        <cfvo type="max"/>
        <color rgb="FF63C384"/>
      </dataBar>
      <extLst>
        <ext xmlns:x14="http://schemas.microsoft.com/office/spreadsheetml/2009/9/main" uri="{B025F937-C7B1-47D3-B67F-A62EFF666E3E}">
          <x14:id>{BB82EA8C-23AF-40E6-8D25-725EAF292B4B}</x14:id>
        </ext>
      </extLst>
    </cfRule>
  </conditionalFormatting>
  <conditionalFormatting sqref="G5:G11">
    <cfRule type="dataBar" priority="30">
      <dataBar>
        <cfvo type="min"/>
        <cfvo type="max"/>
        <color rgb="FF63C384"/>
      </dataBar>
      <extLst>
        <ext xmlns:x14="http://schemas.microsoft.com/office/spreadsheetml/2009/9/main" uri="{B025F937-C7B1-47D3-B67F-A62EFF666E3E}">
          <x14:id>{2FF1DC80-8DB0-45F2-8584-36FE85113011}</x14:id>
        </ext>
      </extLst>
    </cfRule>
  </conditionalFormatting>
  <conditionalFormatting sqref="F14:F25">
    <cfRule type="dataBar" priority="29">
      <dataBar>
        <cfvo type="min"/>
        <cfvo type="max"/>
        <color rgb="FF63C384"/>
      </dataBar>
      <extLst>
        <ext xmlns:x14="http://schemas.microsoft.com/office/spreadsheetml/2009/9/main" uri="{B025F937-C7B1-47D3-B67F-A62EFF666E3E}">
          <x14:id>{CE766D3E-A2D6-4C34-B0F6-38ABE5835A40}</x14:id>
        </ext>
      </extLst>
    </cfRule>
  </conditionalFormatting>
  <conditionalFormatting sqref="G14:G25">
    <cfRule type="dataBar" priority="28">
      <dataBar>
        <cfvo type="min"/>
        <cfvo type="max"/>
        <color rgb="FF63C384"/>
      </dataBar>
      <extLst>
        <ext xmlns:x14="http://schemas.microsoft.com/office/spreadsheetml/2009/9/main" uri="{B025F937-C7B1-47D3-B67F-A62EFF666E3E}">
          <x14:id>{D1D5309E-9D11-4451-B21B-E95CBFCCF30C}</x14:id>
        </ext>
      </extLst>
    </cfRule>
  </conditionalFormatting>
  <conditionalFormatting sqref="F28:F51">
    <cfRule type="dataBar" priority="27">
      <dataBar>
        <cfvo type="min"/>
        <cfvo type="max"/>
        <color rgb="FF63C384"/>
      </dataBar>
      <extLst>
        <ext xmlns:x14="http://schemas.microsoft.com/office/spreadsheetml/2009/9/main" uri="{B025F937-C7B1-47D3-B67F-A62EFF666E3E}">
          <x14:id>{F2E784C8-3D09-4762-A354-219B6E6969EE}</x14:id>
        </ext>
      </extLst>
    </cfRule>
  </conditionalFormatting>
  <conditionalFormatting sqref="G28:G51">
    <cfRule type="dataBar" priority="26">
      <dataBar>
        <cfvo type="min"/>
        <cfvo type="max"/>
        <color rgb="FF63C384"/>
      </dataBar>
      <extLst>
        <ext xmlns:x14="http://schemas.microsoft.com/office/spreadsheetml/2009/9/main" uri="{B025F937-C7B1-47D3-B67F-A62EFF666E3E}">
          <x14:id>{0BB87EEB-8FAD-4F65-B9C3-5D695E71797E}</x14:id>
        </ext>
      </extLst>
    </cfRule>
  </conditionalFormatting>
  <conditionalFormatting sqref="F54:F84">
    <cfRule type="dataBar" priority="25">
      <dataBar>
        <cfvo type="min"/>
        <cfvo type="max"/>
        <color rgb="FF63C384"/>
      </dataBar>
      <extLst>
        <ext xmlns:x14="http://schemas.microsoft.com/office/spreadsheetml/2009/9/main" uri="{B025F937-C7B1-47D3-B67F-A62EFF666E3E}">
          <x14:id>{B84771A4-06AA-46F1-9019-ACF5A63043A8}</x14:id>
        </ext>
      </extLst>
    </cfRule>
  </conditionalFormatting>
  <conditionalFormatting sqref="G54:G84">
    <cfRule type="dataBar" priority="24">
      <dataBar>
        <cfvo type="min"/>
        <cfvo type="max"/>
        <color rgb="FF63C384"/>
      </dataBar>
      <extLst>
        <ext xmlns:x14="http://schemas.microsoft.com/office/spreadsheetml/2009/9/main" uri="{B025F937-C7B1-47D3-B67F-A62EFF666E3E}">
          <x14:id>{A115CC7A-9225-49EF-A29F-A8838A896724}</x14:id>
        </ext>
      </extLst>
    </cfRule>
  </conditionalFormatting>
  <conditionalFormatting sqref="F85:F1048576">
    <cfRule type="dataBar" priority="23">
      <dataBar>
        <cfvo type="min"/>
        <cfvo type="max"/>
        <color rgb="FF63C384"/>
      </dataBar>
      <extLst>
        <ext xmlns:x14="http://schemas.microsoft.com/office/spreadsheetml/2009/9/main" uri="{B025F937-C7B1-47D3-B67F-A62EFF666E3E}">
          <x14:id>{36A33B56-84E6-4379-AA2B-664786C8A4B0}</x14:id>
        </ext>
      </extLst>
    </cfRule>
  </conditionalFormatting>
  <conditionalFormatting sqref="G85:G1048576">
    <cfRule type="dataBar" priority="22">
      <dataBar>
        <cfvo type="min"/>
        <cfvo type="max"/>
        <color rgb="FF63C384"/>
      </dataBar>
      <extLst>
        <ext xmlns:x14="http://schemas.microsoft.com/office/spreadsheetml/2009/9/main" uri="{B025F937-C7B1-47D3-B67F-A62EFF666E3E}">
          <x14:id>{895B5896-2970-484C-815D-4ED703D99110}</x14:id>
        </ext>
      </extLst>
    </cfRule>
  </conditionalFormatting>
  <conditionalFormatting sqref="D5:D11">
    <cfRule type="dataBar" priority="21">
      <dataBar>
        <cfvo type="min"/>
        <cfvo type="max"/>
        <color rgb="FFFFB628"/>
      </dataBar>
      <extLst>
        <ext xmlns:x14="http://schemas.microsoft.com/office/spreadsheetml/2009/9/main" uri="{B025F937-C7B1-47D3-B67F-A62EFF666E3E}">
          <x14:id>{BAE90AAE-F4A6-4A1D-B38D-01594DBEF494}</x14:id>
        </ext>
      </extLst>
    </cfRule>
  </conditionalFormatting>
  <conditionalFormatting sqref="D14:D25">
    <cfRule type="dataBar" priority="20">
      <dataBar>
        <cfvo type="min"/>
        <cfvo type="max"/>
        <color rgb="FFFFB628"/>
      </dataBar>
      <extLst>
        <ext xmlns:x14="http://schemas.microsoft.com/office/spreadsheetml/2009/9/main" uri="{B025F937-C7B1-47D3-B67F-A62EFF666E3E}">
          <x14:id>{E5F171A3-A64C-4F4A-8617-0DB132E19654}</x14:id>
        </ext>
      </extLst>
    </cfRule>
  </conditionalFormatting>
  <conditionalFormatting sqref="D28:D51">
    <cfRule type="dataBar" priority="19">
      <dataBar>
        <cfvo type="min"/>
        <cfvo type="max"/>
        <color rgb="FFFFB628"/>
      </dataBar>
      <extLst>
        <ext xmlns:x14="http://schemas.microsoft.com/office/spreadsheetml/2009/9/main" uri="{B025F937-C7B1-47D3-B67F-A62EFF666E3E}">
          <x14:id>{905D604D-C117-4118-B4F6-DDE25049EA05}</x14:id>
        </ext>
      </extLst>
    </cfRule>
  </conditionalFormatting>
  <conditionalFormatting sqref="D54:D84">
    <cfRule type="dataBar" priority="18">
      <dataBar>
        <cfvo type="min"/>
        <cfvo type="max"/>
        <color rgb="FFFFB628"/>
      </dataBar>
      <extLst>
        <ext xmlns:x14="http://schemas.microsoft.com/office/spreadsheetml/2009/9/main" uri="{B025F937-C7B1-47D3-B67F-A62EFF666E3E}">
          <x14:id>{06FAFC5A-D894-47E1-99E5-828D81ED2656}</x14:id>
        </ext>
      </extLst>
    </cfRule>
  </conditionalFormatting>
  <conditionalFormatting sqref="D85:D1048576">
    <cfRule type="dataBar" priority="17">
      <dataBar>
        <cfvo type="min"/>
        <cfvo type="max"/>
        <color rgb="FFFFB628"/>
      </dataBar>
      <extLst>
        <ext xmlns:x14="http://schemas.microsoft.com/office/spreadsheetml/2009/9/main" uri="{B025F937-C7B1-47D3-B67F-A62EFF666E3E}">
          <x14:id>{14A881CA-2579-4975-BF76-115C7FA84737}</x14:id>
        </ext>
      </extLst>
    </cfRule>
  </conditionalFormatting>
  <conditionalFormatting sqref="E5:E11">
    <cfRule type="dataBar" priority="16">
      <dataBar>
        <cfvo type="min"/>
        <cfvo type="max"/>
        <color rgb="FFFFB628"/>
      </dataBar>
      <extLst>
        <ext xmlns:x14="http://schemas.microsoft.com/office/spreadsheetml/2009/9/main" uri="{B025F937-C7B1-47D3-B67F-A62EFF666E3E}">
          <x14:id>{8C15B562-48EC-4A84-8C55-184A63AA7FD2}</x14:id>
        </ext>
      </extLst>
    </cfRule>
  </conditionalFormatting>
  <conditionalFormatting sqref="E14:E25">
    <cfRule type="dataBar" priority="15">
      <dataBar>
        <cfvo type="min"/>
        <cfvo type="max"/>
        <color rgb="FFFFB628"/>
      </dataBar>
      <extLst>
        <ext xmlns:x14="http://schemas.microsoft.com/office/spreadsheetml/2009/9/main" uri="{B025F937-C7B1-47D3-B67F-A62EFF666E3E}">
          <x14:id>{4A05216A-4F7D-4269-A497-65FE80A58210}</x14:id>
        </ext>
      </extLst>
    </cfRule>
  </conditionalFormatting>
  <conditionalFormatting sqref="E28:E51">
    <cfRule type="dataBar" priority="14">
      <dataBar>
        <cfvo type="min"/>
        <cfvo type="max"/>
        <color rgb="FFFFB628"/>
      </dataBar>
      <extLst>
        <ext xmlns:x14="http://schemas.microsoft.com/office/spreadsheetml/2009/9/main" uri="{B025F937-C7B1-47D3-B67F-A62EFF666E3E}">
          <x14:id>{B73E7029-51E1-4640-B27F-E729401E7057}</x14:id>
        </ext>
      </extLst>
    </cfRule>
  </conditionalFormatting>
  <conditionalFormatting sqref="E54:E84">
    <cfRule type="dataBar" priority="13">
      <dataBar>
        <cfvo type="min"/>
        <cfvo type="max"/>
        <color rgb="FFFFB628"/>
      </dataBar>
      <extLst>
        <ext xmlns:x14="http://schemas.microsoft.com/office/spreadsheetml/2009/9/main" uri="{B025F937-C7B1-47D3-B67F-A62EFF666E3E}">
          <x14:id>{61B23E05-038C-4358-AEE7-AC7EEFA80A90}</x14:id>
        </ext>
      </extLst>
    </cfRule>
  </conditionalFormatting>
  <conditionalFormatting sqref="E85:E1048576">
    <cfRule type="dataBar" priority="12">
      <dataBar>
        <cfvo type="min"/>
        <cfvo type="max"/>
        <color rgb="FFFFB628"/>
      </dataBar>
      <extLst>
        <ext xmlns:x14="http://schemas.microsoft.com/office/spreadsheetml/2009/9/main" uri="{B025F937-C7B1-47D3-B67F-A62EFF666E3E}">
          <x14:id>{2CB79210-8EF4-4342-AE12-3E842F3898CB}</x14:id>
        </ext>
      </extLst>
    </cfRule>
  </conditionalFormatting>
  <conditionalFormatting sqref="B5:B11">
    <cfRule type="dataBar" priority="11">
      <dataBar>
        <cfvo type="min"/>
        <cfvo type="max"/>
        <color rgb="FF638EC6"/>
      </dataBar>
      <extLst>
        <ext xmlns:x14="http://schemas.microsoft.com/office/spreadsheetml/2009/9/main" uri="{B025F937-C7B1-47D3-B67F-A62EFF666E3E}">
          <x14:id>{FAA5A5BA-E938-4194-8999-30E9B1F32A0D}</x14:id>
        </ext>
      </extLst>
    </cfRule>
  </conditionalFormatting>
  <conditionalFormatting sqref="B14:B25">
    <cfRule type="dataBar" priority="10">
      <dataBar>
        <cfvo type="min"/>
        <cfvo type="max"/>
        <color rgb="FF638EC6"/>
      </dataBar>
      <extLst>
        <ext xmlns:x14="http://schemas.microsoft.com/office/spreadsheetml/2009/9/main" uri="{B025F937-C7B1-47D3-B67F-A62EFF666E3E}">
          <x14:id>{65440314-CFA9-4A10-938C-81B7ED5392F4}</x14:id>
        </ext>
      </extLst>
    </cfRule>
  </conditionalFormatting>
  <conditionalFormatting sqref="B54:B84">
    <cfRule type="dataBar" priority="8">
      <dataBar>
        <cfvo type="min"/>
        <cfvo type="max"/>
        <color rgb="FF638EC6"/>
      </dataBar>
      <extLst>
        <ext xmlns:x14="http://schemas.microsoft.com/office/spreadsheetml/2009/9/main" uri="{B025F937-C7B1-47D3-B67F-A62EFF666E3E}">
          <x14:id>{A01C2EFE-5FEA-4B96-95FA-8BBC45D5D5BD}</x14:id>
        </ext>
      </extLst>
    </cfRule>
  </conditionalFormatting>
  <conditionalFormatting sqref="B85:B1048576">
    <cfRule type="dataBar" priority="7">
      <dataBar>
        <cfvo type="min"/>
        <cfvo type="max"/>
        <color rgb="FF638EC6"/>
      </dataBar>
      <extLst>
        <ext xmlns:x14="http://schemas.microsoft.com/office/spreadsheetml/2009/9/main" uri="{B025F937-C7B1-47D3-B67F-A62EFF666E3E}">
          <x14:id>{0AE883F5-218E-4848-9622-D8F21B2D2A92}</x14:id>
        </ext>
      </extLst>
    </cfRule>
  </conditionalFormatting>
  <conditionalFormatting sqref="C5:C11">
    <cfRule type="dataBar" priority="6">
      <dataBar>
        <cfvo type="min"/>
        <cfvo type="max"/>
        <color rgb="FF638EC6"/>
      </dataBar>
      <extLst>
        <ext xmlns:x14="http://schemas.microsoft.com/office/spreadsheetml/2009/9/main" uri="{B025F937-C7B1-47D3-B67F-A62EFF666E3E}">
          <x14:id>{E485448F-54DB-4C05-A278-58F25CC292ED}</x14:id>
        </ext>
      </extLst>
    </cfRule>
  </conditionalFormatting>
  <conditionalFormatting sqref="C14:C25">
    <cfRule type="dataBar" priority="5">
      <dataBar>
        <cfvo type="min"/>
        <cfvo type="max"/>
        <color rgb="FF638EC6"/>
      </dataBar>
      <extLst>
        <ext xmlns:x14="http://schemas.microsoft.com/office/spreadsheetml/2009/9/main" uri="{B025F937-C7B1-47D3-B67F-A62EFF666E3E}">
          <x14:id>{D6AA6559-B906-4739-8AA0-2D4C1439088D}</x14:id>
        </ext>
      </extLst>
    </cfRule>
  </conditionalFormatting>
  <conditionalFormatting sqref="C28:C51">
    <cfRule type="dataBar" priority="4">
      <dataBar>
        <cfvo type="min"/>
        <cfvo type="max"/>
        <color rgb="FF638EC6"/>
      </dataBar>
      <extLst>
        <ext xmlns:x14="http://schemas.microsoft.com/office/spreadsheetml/2009/9/main" uri="{B025F937-C7B1-47D3-B67F-A62EFF666E3E}">
          <x14:id>{A361E702-6598-43EF-9480-D57C365C91AF}</x14:id>
        </ext>
      </extLst>
    </cfRule>
  </conditionalFormatting>
  <conditionalFormatting sqref="C54:C84">
    <cfRule type="dataBar" priority="3">
      <dataBar>
        <cfvo type="min"/>
        <cfvo type="max"/>
        <color rgb="FF638EC6"/>
      </dataBar>
      <extLst>
        <ext xmlns:x14="http://schemas.microsoft.com/office/spreadsheetml/2009/9/main" uri="{B025F937-C7B1-47D3-B67F-A62EFF666E3E}">
          <x14:id>{E65F4147-27DA-4A6E-8AF6-6D1055917015}</x14:id>
        </ext>
      </extLst>
    </cfRule>
  </conditionalFormatting>
  <conditionalFormatting sqref="C85:C1048576">
    <cfRule type="dataBar" priority="2">
      <dataBar>
        <cfvo type="min"/>
        <cfvo type="max"/>
        <color rgb="FF638EC6"/>
      </dataBar>
      <extLst>
        <ext xmlns:x14="http://schemas.microsoft.com/office/spreadsheetml/2009/9/main" uri="{B025F937-C7B1-47D3-B67F-A62EFF666E3E}">
          <x14:id>{2AF2C2A5-FF69-4937-87FA-C7F15233B1B5}</x14:id>
        </ext>
      </extLst>
    </cfRule>
  </conditionalFormatting>
  <conditionalFormatting sqref="B28:B51">
    <cfRule type="dataBar" priority="1">
      <dataBar>
        <cfvo type="min"/>
        <cfvo type="max"/>
        <color rgb="FF638EC6"/>
      </dataBar>
      <extLst>
        <ext xmlns:x14="http://schemas.microsoft.com/office/spreadsheetml/2009/9/main" uri="{B025F937-C7B1-47D3-B67F-A62EFF666E3E}">
          <x14:id>{C4683A67-7C3D-4A57-9F7F-D929F045AF81}</x14:id>
        </ext>
      </extLst>
    </cfRule>
  </conditionalFormatting>
  <pageMargins left="0.25" right="0.25" top="0.75" bottom="0.75" header="0.3" footer="0.3"/>
  <pageSetup scale="47" orientation="landscape" r:id="rId1"/>
  <headerFooter>
    <oddHeader>&amp;L&amp;A&amp;RPage &amp;P of &amp;N</oddHeader>
  </headerFooter>
  <drawing r:id="rId2"/>
  <extLst>
    <ext xmlns:x14="http://schemas.microsoft.com/office/spreadsheetml/2009/9/main" uri="{78C0D931-6437-407d-A8EE-F0AAD7539E65}">
      <x14:conditionalFormattings>
        <x14:conditionalFormatting xmlns:xm="http://schemas.microsoft.com/office/excel/2006/main">
          <x14:cfRule type="dataBar" id="{BB82EA8C-23AF-40E6-8D25-725EAF292B4B}">
            <x14:dataBar minLength="0" maxLength="100" border="1" negativeBarBorderColorSameAsPositive="0">
              <x14:cfvo type="autoMin"/>
              <x14:cfvo type="autoMax"/>
              <x14:borderColor rgb="FF63C384"/>
              <x14:negativeFillColor rgb="FFFF0000"/>
              <x14:negativeBorderColor rgb="FFFF0000"/>
              <x14:axisColor rgb="FF000000"/>
            </x14:dataBar>
          </x14:cfRule>
          <xm:sqref>F5:F11</xm:sqref>
        </x14:conditionalFormatting>
        <x14:conditionalFormatting xmlns:xm="http://schemas.microsoft.com/office/excel/2006/main">
          <x14:cfRule type="dataBar" id="{2FF1DC80-8DB0-45F2-8584-36FE85113011}">
            <x14:dataBar minLength="0" maxLength="100" gradient="0">
              <x14:cfvo type="autoMin"/>
              <x14:cfvo type="autoMax"/>
              <x14:negativeFillColor rgb="FFFF0000"/>
              <x14:axisColor rgb="FF000000"/>
            </x14:dataBar>
          </x14:cfRule>
          <xm:sqref>G5:G11</xm:sqref>
        </x14:conditionalFormatting>
        <x14:conditionalFormatting xmlns:xm="http://schemas.microsoft.com/office/excel/2006/main">
          <x14:cfRule type="dataBar" id="{CE766D3E-A2D6-4C34-B0F6-38ABE5835A40}">
            <x14:dataBar minLength="0" maxLength="100" border="1" negativeBarBorderColorSameAsPositive="0">
              <x14:cfvo type="autoMin"/>
              <x14:cfvo type="autoMax"/>
              <x14:borderColor rgb="FF63C384"/>
              <x14:negativeFillColor rgb="FFFF0000"/>
              <x14:negativeBorderColor rgb="FFFF0000"/>
              <x14:axisColor rgb="FF000000"/>
            </x14:dataBar>
          </x14:cfRule>
          <xm:sqref>F14:F25</xm:sqref>
        </x14:conditionalFormatting>
        <x14:conditionalFormatting xmlns:xm="http://schemas.microsoft.com/office/excel/2006/main">
          <x14:cfRule type="dataBar" id="{D1D5309E-9D11-4451-B21B-E95CBFCCF30C}">
            <x14:dataBar minLength="0" maxLength="100" gradient="0">
              <x14:cfvo type="autoMin"/>
              <x14:cfvo type="autoMax"/>
              <x14:negativeFillColor rgb="FFFF0000"/>
              <x14:axisColor rgb="FF000000"/>
            </x14:dataBar>
          </x14:cfRule>
          <xm:sqref>G14:G25</xm:sqref>
        </x14:conditionalFormatting>
        <x14:conditionalFormatting xmlns:xm="http://schemas.microsoft.com/office/excel/2006/main">
          <x14:cfRule type="dataBar" id="{F2E784C8-3D09-4762-A354-219B6E6969EE}">
            <x14:dataBar minLength="0" maxLength="100" border="1" negativeBarBorderColorSameAsPositive="0">
              <x14:cfvo type="autoMin"/>
              <x14:cfvo type="autoMax"/>
              <x14:borderColor rgb="FF63C384"/>
              <x14:negativeFillColor rgb="FFFF0000"/>
              <x14:negativeBorderColor rgb="FFFF0000"/>
              <x14:axisColor rgb="FF000000"/>
            </x14:dataBar>
          </x14:cfRule>
          <xm:sqref>F28:F51</xm:sqref>
        </x14:conditionalFormatting>
        <x14:conditionalFormatting xmlns:xm="http://schemas.microsoft.com/office/excel/2006/main">
          <x14:cfRule type="dataBar" id="{0BB87EEB-8FAD-4F65-B9C3-5D695E71797E}">
            <x14:dataBar minLength="0" maxLength="100" gradient="0">
              <x14:cfvo type="autoMin"/>
              <x14:cfvo type="autoMax"/>
              <x14:negativeFillColor rgb="FFFF0000"/>
              <x14:axisColor rgb="FF000000"/>
            </x14:dataBar>
          </x14:cfRule>
          <xm:sqref>G28:G51</xm:sqref>
        </x14:conditionalFormatting>
        <x14:conditionalFormatting xmlns:xm="http://schemas.microsoft.com/office/excel/2006/main">
          <x14:cfRule type="dataBar" id="{B84771A4-06AA-46F1-9019-ACF5A63043A8}">
            <x14:dataBar minLength="0" maxLength="100" border="1" negativeBarBorderColorSameAsPositive="0">
              <x14:cfvo type="autoMin"/>
              <x14:cfvo type="autoMax"/>
              <x14:borderColor rgb="FF63C384"/>
              <x14:negativeFillColor rgb="FFFF0000"/>
              <x14:negativeBorderColor rgb="FFFF0000"/>
              <x14:axisColor rgb="FF000000"/>
            </x14:dataBar>
          </x14:cfRule>
          <xm:sqref>F54:F84</xm:sqref>
        </x14:conditionalFormatting>
        <x14:conditionalFormatting xmlns:xm="http://schemas.microsoft.com/office/excel/2006/main">
          <x14:cfRule type="dataBar" id="{A115CC7A-9225-49EF-A29F-A8838A896724}">
            <x14:dataBar minLength="0" maxLength="100" gradient="0">
              <x14:cfvo type="autoMin"/>
              <x14:cfvo type="autoMax"/>
              <x14:negativeFillColor rgb="FFFF0000"/>
              <x14:axisColor rgb="FF000000"/>
            </x14:dataBar>
          </x14:cfRule>
          <xm:sqref>G54:G84</xm:sqref>
        </x14:conditionalFormatting>
        <x14:conditionalFormatting xmlns:xm="http://schemas.microsoft.com/office/excel/2006/main">
          <x14:cfRule type="dataBar" id="{36A33B56-84E6-4379-AA2B-664786C8A4B0}">
            <x14:dataBar minLength="0" maxLength="100" border="1" negativeBarBorderColorSameAsPositive="0">
              <x14:cfvo type="autoMin"/>
              <x14:cfvo type="autoMax"/>
              <x14:borderColor rgb="FF63C384"/>
              <x14:negativeFillColor rgb="FFFF0000"/>
              <x14:negativeBorderColor rgb="FFFF0000"/>
              <x14:axisColor rgb="FF000000"/>
            </x14:dataBar>
          </x14:cfRule>
          <xm:sqref>F85:F1048576</xm:sqref>
        </x14:conditionalFormatting>
        <x14:conditionalFormatting xmlns:xm="http://schemas.microsoft.com/office/excel/2006/main">
          <x14:cfRule type="dataBar" id="{895B5896-2970-484C-815D-4ED703D99110}">
            <x14:dataBar minLength="0" maxLength="100" border="1" negativeBarBorderColorSameAsPositive="0">
              <x14:cfvo type="autoMin"/>
              <x14:cfvo type="autoMax"/>
              <x14:borderColor rgb="FF63C384"/>
              <x14:negativeFillColor rgb="FFFF0000"/>
              <x14:negativeBorderColor rgb="FFFF0000"/>
              <x14:axisColor rgb="FF000000"/>
            </x14:dataBar>
          </x14:cfRule>
          <xm:sqref>G85:G1048576</xm:sqref>
        </x14:conditionalFormatting>
        <x14:conditionalFormatting xmlns:xm="http://schemas.microsoft.com/office/excel/2006/main">
          <x14:cfRule type="dataBar" id="{BAE90AAE-F4A6-4A1D-B38D-01594DBEF494}">
            <x14:dataBar minLength="0" maxLength="100" border="1" negativeBarBorderColorSameAsPositive="0">
              <x14:cfvo type="autoMin"/>
              <x14:cfvo type="autoMax"/>
              <x14:borderColor rgb="FFFFB628"/>
              <x14:negativeFillColor rgb="FFFF0000"/>
              <x14:negativeBorderColor rgb="FFFF0000"/>
              <x14:axisColor rgb="FF000000"/>
            </x14:dataBar>
          </x14:cfRule>
          <xm:sqref>D5:D11</xm:sqref>
        </x14:conditionalFormatting>
        <x14:conditionalFormatting xmlns:xm="http://schemas.microsoft.com/office/excel/2006/main">
          <x14:cfRule type="dataBar" id="{E5F171A3-A64C-4F4A-8617-0DB132E19654}">
            <x14:dataBar minLength="0" maxLength="100" border="1" negativeBarBorderColorSameAsPositive="0">
              <x14:cfvo type="autoMin"/>
              <x14:cfvo type="autoMax"/>
              <x14:borderColor rgb="FFFFB628"/>
              <x14:negativeFillColor rgb="FFFF0000"/>
              <x14:negativeBorderColor rgb="FFFF0000"/>
              <x14:axisColor rgb="FF000000"/>
            </x14:dataBar>
          </x14:cfRule>
          <xm:sqref>D14:D25</xm:sqref>
        </x14:conditionalFormatting>
        <x14:conditionalFormatting xmlns:xm="http://schemas.microsoft.com/office/excel/2006/main">
          <x14:cfRule type="dataBar" id="{905D604D-C117-4118-B4F6-DDE25049EA05}">
            <x14:dataBar minLength="0" maxLength="100" border="1" negativeBarBorderColorSameAsPositive="0">
              <x14:cfvo type="autoMin"/>
              <x14:cfvo type="autoMax"/>
              <x14:borderColor rgb="FFFFB628"/>
              <x14:negativeFillColor rgb="FFFF0000"/>
              <x14:negativeBorderColor rgb="FFFF0000"/>
              <x14:axisColor rgb="FF000000"/>
            </x14:dataBar>
          </x14:cfRule>
          <xm:sqref>D28:D51</xm:sqref>
        </x14:conditionalFormatting>
        <x14:conditionalFormatting xmlns:xm="http://schemas.microsoft.com/office/excel/2006/main">
          <x14:cfRule type="dataBar" id="{06FAFC5A-D894-47E1-99E5-828D81ED2656}">
            <x14:dataBar minLength="0" maxLength="100" border="1" negativeBarBorderColorSameAsPositive="0">
              <x14:cfvo type="autoMin"/>
              <x14:cfvo type="autoMax"/>
              <x14:borderColor rgb="FFFFB628"/>
              <x14:negativeFillColor rgb="FFFF0000"/>
              <x14:negativeBorderColor rgb="FFFF0000"/>
              <x14:axisColor rgb="FF000000"/>
            </x14:dataBar>
          </x14:cfRule>
          <xm:sqref>D54:D84</xm:sqref>
        </x14:conditionalFormatting>
        <x14:conditionalFormatting xmlns:xm="http://schemas.microsoft.com/office/excel/2006/main">
          <x14:cfRule type="dataBar" id="{14A881CA-2579-4975-BF76-115C7FA84737}">
            <x14:dataBar minLength="0" maxLength="100" border="1" negativeBarBorderColorSameAsPositive="0">
              <x14:cfvo type="autoMin"/>
              <x14:cfvo type="autoMax"/>
              <x14:borderColor rgb="FFFFB628"/>
              <x14:negativeFillColor rgb="FFFF0000"/>
              <x14:negativeBorderColor rgb="FFFF0000"/>
              <x14:axisColor rgb="FF000000"/>
            </x14:dataBar>
          </x14:cfRule>
          <xm:sqref>D85:D1048576</xm:sqref>
        </x14:conditionalFormatting>
        <x14:conditionalFormatting xmlns:xm="http://schemas.microsoft.com/office/excel/2006/main">
          <x14:cfRule type="dataBar" id="{8C15B562-48EC-4A84-8C55-184A63AA7FD2}">
            <x14:dataBar minLength="0" maxLength="100" gradient="0">
              <x14:cfvo type="autoMin"/>
              <x14:cfvo type="autoMax"/>
              <x14:negativeFillColor rgb="FFFF0000"/>
              <x14:axisColor rgb="FF000000"/>
            </x14:dataBar>
          </x14:cfRule>
          <xm:sqref>E5:E11</xm:sqref>
        </x14:conditionalFormatting>
        <x14:conditionalFormatting xmlns:xm="http://schemas.microsoft.com/office/excel/2006/main">
          <x14:cfRule type="dataBar" id="{4A05216A-4F7D-4269-A497-65FE80A58210}">
            <x14:dataBar minLength="0" maxLength="100" gradient="0">
              <x14:cfvo type="autoMin"/>
              <x14:cfvo type="autoMax"/>
              <x14:negativeFillColor rgb="FFFF0000"/>
              <x14:axisColor rgb="FF000000"/>
            </x14:dataBar>
          </x14:cfRule>
          <xm:sqref>E14:E25</xm:sqref>
        </x14:conditionalFormatting>
        <x14:conditionalFormatting xmlns:xm="http://schemas.microsoft.com/office/excel/2006/main">
          <x14:cfRule type="dataBar" id="{B73E7029-51E1-4640-B27F-E729401E7057}">
            <x14:dataBar minLength="0" maxLength="100" gradient="0">
              <x14:cfvo type="autoMin"/>
              <x14:cfvo type="autoMax"/>
              <x14:negativeFillColor rgb="FFFF0000"/>
              <x14:axisColor rgb="FF000000"/>
            </x14:dataBar>
          </x14:cfRule>
          <xm:sqref>E28:E51</xm:sqref>
        </x14:conditionalFormatting>
        <x14:conditionalFormatting xmlns:xm="http://schemas.microsoft.com/office/excel/2006/main">
          <x14:cfRule type="dataBar" id="{61B23E05-038C-4358-AEE7-AC7EEFA80A90}">
            <x14:dataBar minLength="0" maxLength="100" gradient="0">
              <x14:cfvo type="autoMin"/>
              <x14:cfvo type="autoMax"/>
              <x14:negativeFillColor rgb="FFFF0000"/>
              <x14:axisColor rgb="FF000000"/>
            </x14:dataBar>
          </x14:cfRule>
          <xm:sqref>E54:E84</xm:sqref>
        </x14:conditionalFormatting>
        <x14:conditionalFormatting xmlns:xm="http://schemas.microsoft.com/office/excel/2006/main">
          <x14:cfRule type="dataBar" id="{2CB79210-8EF4-4342-AE12-3E842F3898CB}">
            <x14:dataBar minLength="0" maxLength="100" gradient="0">
              <x14:cfvo type="autoMin"/>
              <x14:cfvo type="autoMax"/>
              <x14:negativeFillColor rgb="FFFF0000"/>
              <x14:axisColor rgb="FF000000"/>
            </x14:dataBar>
          </x14:cfRule>
          <xm:sqref>E85:E1048576</xm:sqref>
        </x14:conditionalFormatting>
        <x14:conditionalFormatting xmlns:xm="http://schemas.microsoft.com/office/excel/2006/main">
          <x14:cfRule type="dataBar" id="{FAA5A5BA-E938-4194-8999-30E9B1F32A0D}">
            <x14:dataBar minLength="0" maxLength="100" border="1" negativeBarBorderColorSameAsPositive="0">
              <x14:cfvo type="autoMin"/>
              <x14:cfvo type="autoMax"/>
              <x14:borderColor rgb="FF638EC6"/>
              <x14:negativeFillColor rgb="FFFF0000"/>
              <x14:negativeBorderColor rgb="FFFF0000"/>
              <x14:axisColor rgb="FF000000"/>
            </x14:dataBar>
          </x14:cfRule>
          <xm:sqref>B5:B11</xm:sqref>
        </x14:conditionalFormatting>
        <x14:conditionalFormatting xmlns:xm="http://schemas.microsoft.com/office/excel/2006/main">
          <x14:cfRule type="dataBar" id="{65440314-CFA9-4A10-938C-81B7ED5392F4}">
            <x14:dataBar minLength="0" maxLength="100" border="1" negativeBarBorderColorSameAsPositive="0">
              <x14:cfvo type="autoMin"/>
              <x14:cfvo type="autoMax"/>
              <x14:borderColor rgb="FF638EC6"/>
              <x14:negativeFillColor rgb="FFFF0000"/>
              <x14:negativeBorderColor rgb="FFFF0000"/>
              <x14:axisColor rgb="FF000000"/>
            </x14:dataBar>
          </x14:cfRule>
          <xm:sqref>B14:B25</xm:sqref>
        </x14:conditionalFormatting>
        <x14:conditionalFormatting xmlns:xm="http://schemas.microsoft.com/office/excel/2006/main">
          <x14:cfRule type="dataBar" id="{A01C2EFE-5FEA-4B96-95FA-8BBC45D5D5BD}">
            <x14:dataBar minLength="0" maxLength="100" border="1" negativeBarBorderColorSameAsPositive="0">
              <x14:cfvo type="autoMin"/>
              <x14:cfvo type="autoMax"/>
              <x14:borderColor rgb="FF638EC6"/>
              <x14:negativeFillColor rgb="FFFF0000"/>
              <x14:negativeBorderColor rgb="FFFF0000"/>
              <x14:axisColor rgb="FF000000"/>
            </x14:dataBar>
          </x14:cfRule>
          <xm:sqref>B54:B84</xm:sqref>
        </x14:conditionalFormatting>
        <x14:conditionalFormatting xmlns:xm="http://schemas.microsoft.com/office/excel/2006/main">
          <x14:cfRule type="dataBar" id="{0AE883F5-218E-4848-9622-D8F21B2D2A92}">
            <x14:dataBar minLength="0" maxLength="100" border="1" negativeBarBorderColorSameAsPositive="0">
              <x14:cfvo type="autoMin"/>
              <x14:cfvo type="autoMax"/>
              <x14:borderColor rgb="FF638EC6"/>
              <x14:negativeFillColor rgb="FFFF0000"/>
              <x14:negativeBorderColor rgb="FFFF0000"/>
              <x14:axisColor rgb="FF000000"/>
            </x14:dataBar>
          </x14:cfRule>
          <xm:sqref>B85:B1048576</xm:sqref>
        </x14:conditionalFormatting>
        <x14:conditionalFormatting xmlns:xm="http://schemas.microsoft.com/office/excel/2006/main">
          <x14:cfRule type="dataBar" id="{E485448F-54DB-4C05-A278-58F25CC292ED}">
            <x14:dataBar minLength="0" maxLength="100" gradient="0">
              <x14:cfvo type="autoMin"/>
              <x14:cfvo type="autoMax"/>
              <x14:negativeFillColor rgb="FFFF0000"/>
              <x14:axisColor rgb="FF000000"/>
            </x14:dataBar>
          </x14:cfRule>
          <xm:sqref>C5:C11</xm:sqref>
        </x14:conditionalFormatting>
        <x14:conditionalFormatting xmlns:xm="http://schemas.microsoft.com/office/excel/2006/main">
          <x14:cfRule type="dataBar" id="{D6AA6559-B906-4739-8AA0-2D4C1439088D}">
            <x14:dataBar minLength="0" maxLength="100" gradient="0">
              <x14:cfvo type="autoMin"/>
              <x14:cfvo type="autoMax"/>
              <x14:negativeFillColor rgb="FFFF0000"/>
              <x14:axisColor rgb="FF000000"/>
            </x14:dataBar>
          </x14:cfRule>
          <xm:sqref>C14:C25</xm:sqref>
        </x14:conditionalFormatting>
        <x14:conditionalFormatting xmlns:xm="http://schemas.microsoft.com/office/excel/2006/main">
          <x14:cfRule type="dataBar" id="{A361E702-6598-43EF-9480-D57C365C91AF}">
            <x14:dataBar minLength="0" maxLength="100" gradient="0">
              <x14:cfvo type="autoMin"/>
              <x14:cfvo type="autoMax"/>
              <x14:negativeFillColor rgb="FFFF0000"/>
              <x14:axisColor rgb="FF000000"/>
            </x14:dataBar>
          </x14:cfRule>
          <xm:sqref>C28:C51</xm:sqref>
        </x14:conditionalFormatting>
        <x14:conditionalFormatting xmlns:xm="http://schemas.microsoft.com/office/excel/2006/main">
          <x14:cfRule type="dataBar" id="{E65F4147-27DA-4A6E-8AF6-6D1055917015}">
            <x14:dataBar minLength="0" maxLength="100" gradient="0">
              <x14:cfvo type="autoMin"/>
              <x14:cfvo type="autoMax"/>
              <x14:negativeFillColor rgb="FFFF0000"/>
              <x14:axisColor rgb="FF000000"/>
            </x14:dataBar>
          </x14:cfRule>
          <xm:sqref>C54:C84</xm:sqref>
        </x14:conditionalFormatting>
        <x14:conditionalFormatting xmlns:xm="http://schemas.microsoft.com/office/excel/2006/main">
          <x14:cfRule type="dataBar" id="{2AF2C2A5-FF69-4937-87FA-C7F15233B1B5}">
            <x14:dataBar minLength="0" maxLength="100" gradient="0">
              <x14:cfvo type="autoMin"/>
              <x14:cfvo type="autoMax"/>
              <x14:negativeFillColor rgb="FFFF0000"/>
              <x14:axisColor rgb="FF000000"/>
            </x14:dataBar>
          </x14:cfRule>
          <xm:sqref>C85:C1048576</xm:sqref>
        </x14:conditionalFormatting>
        <x14:conditionalFormatting xmlns:xm="http://schemas.microsoft.com/office/excel/2006/main">
          <x14:cfRule type="dataBar" id="{C4683A67-7C3D-4A57-9F7F-D929F045AF81}">
            <x14:dataBar minLength="0" maxLength="100" border="1" negativeBarBorderColorSameAsPositive="0">
              <x14:cfvo type="autoMin"/>
              <x14:cfvo type="autoMax"/>
              <x14:borderColor rgb="FF638EC6"/>
              <x14:negativeFillColor rgb="FFFF0000"/>
              <x14:negativeBorderColor rgb="FFFF0000"/>
              <x14:axisColor rgb="FF000000"/>
            </x14:dataBar>
          </x14:cfRule>
          <xm:sqref>B28:B51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BM1872"/>
  <sheetViews>
    <sheetView topLeftCell="BF1" zoomScale="106" zoomScaleNormal="106" workbookViewId="0">
      <selection activeCell="BM1" sqref="BM1"/>
    </sheetView>
  </sheetViews>
  <sheetFormatPr defaultColWidth="8" defaultRowHeight="10.5"/>
  <cols>
    <col min="1" max="1" width="35" style="2" bestFit="1" customWidth="1"/>
    <col min="2" max="2" width="5.42578125" style="2" bestFit="1" customWidth="1"/>
    <col min="3" max="3" width="13.7109375" style="2" bestFit="1" customWidth="1"/>
    <col min="4" max="4" width="10.5703125" style="2" bestFit="1" customWidth="1"/>
    <col min="5" max="5" width="13.28515625" style="2" bestFit="1" customWidth="1"/>
    <col min="6" max="6" width="12.5703125" style="2" bestFit="1" customWidth="1"/>
    <col min="7" max="7" width="13.28515625" style="2" bestFit="1" customWidth="1"/>
    <col min="8" max="8" width="15.28515625" style="2" bestFit="1" customWidth="1"/>
    <col min="9" max="9" width="16" style="2" bestFit="1" customWidth="1"/>
    <col min="10" max="10" width="17.42578125" style="2" bestFit="1" customWidth="1"/>
    <col min="11" max="11" width="128.28515625" style="2" bestFit="1" customWidth="1"/>
    <col min="12" max="12" width="16.42578125" style="2" bestFit="1" customWidth="1"/>
    <col min="13" max="13" width="17.140625" style="2" bestFit="1" customWidth="1"/>
    <col min="14" max="14" width="149.85546875" style="2" bestFit="1" customWidth="1"/>
    <col min="15" max="15" width="16.42578125" style="2" bestFit="1" customWidth="1"/>
    <col min="16" max="16" width="14.28515625" style="2" bestFit="1" customWidth="1"/>
    <col min="17" max="17" width="13.140625" style="2" bestFit="1" customWidth="1"/>
    <col min="18" max="18" width="13.5703125" style="2" bestFit="1" customWidth="1"/>
    <col min="19" max="19" width="12.7109375" style="2" bestFit="1" customWidth="1"/>
    <col min="20" max="20" width="15.7109375" style="2" bestFit="1" customWidth="1"/>
    <col min="21" max="21" width="29.7109375" style="2" bestFit="1" customWidth="1"/>
    <col min="22" max="22" width="32.7109375" style="2" bestFit="1" customWidth="1"/>
    <col min="23" max="23" width="20.140625" style="2" bestFit="1" customWidth="1"/>
    <col min="24" max="25" width="26" style="2" bestFit="1" customWidth="1"/>
    <col min="26" max="26" width="25" style="2" bestFit="1" customWidth="1"/>
    <col min="27" max="27" width="29.140625" style="2" bestFit="1" customWidth="1"/>
    <col min="28" max="28" width="28.42578125" style="2" bestFit="1" customWidth="1"/>
    <col min="29" max="29" width="30.5703125" style="2" bestFit="1" customWidth="1"/>
    <col min="30" max="30" width="26.7109375" style="2" bestFit="1" customWidth="1"/>
    <col min="31" max="31" width="25.85546875" style="2" bestFit="1" customWidth="1"/>
    <col min="32" max="32" width="28.140625" style="2" bestFit="1" customWidth="1"/>
    <col min="33" max="33" width="28.28515625" style="2" bestFit="1" customWidth="1"/>
    <col min="34" max="34" width="27.5703125" style="2" bestFit="1" customWidth="1"/>
    <col min="35" max="35" width="29.7109375" style="2" bestFit="1" customWidth="1"/>
    <col min="36" max="36" width="25.7109375" style="2" bestFit="1" customWidth="1"/>
    <col min="37" max="37" width="25" style="2" bestFit="1" customWidth="1"/>
    <col min="38" max="38" width="27.140625" style="2" bestFit="1" customWidth="1"/>
    <col min="39" max="39" width="29.140625" style="2" bestFit="1" customWidth="1"/>
    <col min="40" max="40" width="28.28515625" style="2" bestFit="1" customWidth="1"/>
    <col min="41" max="41" width="30.5703125" style="2" bestFit="1" customWidth="1"/>
    <col min="42" max="42" width="26.7109375" style="2" bestFit="1" customWidth="1"/>
    <col min="43" max="43" width="25.85546875" style="2" bestFit="1" customWidth="1"/>
    <col min="44" max="44" width="28.140625" style="2" bestFit="1" customWidth="1"/>
    <col min="45" max="45" width="28.28515625" style="2" bestFit="1" customWidth="1"/>
    <col min="46" max="46" width="27.42578125" style="2" bestFit="1" customWidth="1"/>
    <col min="47" max="47" width="29.7109375" style="2" bestFit="1" customWidth="1"/>
    <col min="48" max="48" width="25.7109375" style="2" bestFit="1" customWidth="1"/>
    <col min="49" max="49" width="24.85546875" style="2" bestFit="1" customWidth="1"/>
    <col min="50" max="50" width="27.140625" style="2" bestFit="1" customWidth="1"/>
    <col min="51" max="51" width="28.140625" style="2" bestFit="1" customWidth="1"/>
    <col min="52" max="52" width="27.42578125" style="2" bestFit="1" customWidth="1"/>
    <col min="53" max="53" width="29.5703125" style="2" bestFit="1" customWidth="1"/>
    <col min="54" max="54" width="25.7109375" style="2" bestFit="1" customWidth="1"/>
    <col min="55" max="55" width="24.85546875" style="2" bestFit="1" customWidth="1"/>
    <col min="56" max="56" width="27.140625" style="2" bestFit="1" customWidth="1"/>
    <col min="57" max="57" width="27.28515625" style="2" bestFit="1" customWidth="1"/>
    <col min="58" max="58" width="26.5703125" style="2" bestFit="1" customWidth="1"/>
    <col min="59" max="59" width="28.7109375" style="2" bestFit="1" customWidth="1"/>
    <col min="60" max="60" width="24.7109375" style="2" bestFit="1" customWidth="1"/>
    <col min="61" max="61" width="24" style="2" bestFit="1" customWidth="1"/>
    <col min="62" max="62" width="26.140625" style="2" bestFit="1" customWidth="1"/>
    <col min="63" max="63" width="35" style="2" customWidth="1"/>
    <col min="64" max="64" width="14" style="1" bestFit="1" customWidth="1"/>
    <col min="65" max="65" width="20.5703125" style="1" bestFit="1" customWidth="1"/>
    <col min="66" max="16384" width="8" style="1"/>
  </cols>
  <sheetData>
    <row r="1" spans="1:65" s="21" customFormat="1">
      <c r="A1" s="21" t="s">
        <v>176</v>
      </c>
      <c r="B1" s="21" t="s">
        <v>845</v>
      </c>
      <c r="C1" s="21" t="s">
        <v>102</v>
      </c>
      <c r="D1" s="21" t="s">
        <v>101</v>
      </c>
      <c r="E1" s="21" t="s">
        <v>103</v>
      </c>
      <c r="F1" s="21" t="s">
        <v>113</v>
      </c>
      <c r="G1" s="21" t="s">
        <v>112</v>
      </c>
      <c r="H1" s="21" t="s">
        <v>1288</v>
      </c>
      <c r="I1" s="21" t="s">
        <v>1289</v>
      </c>
      <c r="J1" s="21" t="s">
        <v>1290</v>
      </c>
      <c r="K1" s="21" t="s">
        <v>128</v>
      </c>
      <c r="L1" s="21" t="s">
        <v>127</v>
      </c>
      <c r="M1" s="21" t="s">
        <v>1291</v>
      </c>
      <c r="N1" s="21" t="s">
        <v>125</v>
      </c>
      <c r="O1" s="21" t="s">
        <v>124</v>
      </c>
      <c r="P1" s="21" t="s">
        <v>1292</v>
      </c>
      <c r="Q1" s="21" t="s">
        <v>1293</v>
      </c>
      <c r="R1" s="21" t="s">
        <v>1294</v>
      </c>
      <c r="S1" s="21" t="s">
        <v>1295</v>
      </c>
      <c r="T1" s="21" t="s">
        <v>1296</v>
      </c>
      <c r="U1" s="21" t="s">
        <v>1297</v>
      </c>
      <c r="V1" s="21" t="s">
        <v>1298</v>
      </c>
      <c r="W1" s="21" t="s">
        <v>1299</v>
      </c>
      <c r="X1" s="21" t="s">
        <v>1300</v>
      </c>
      <c r="Y1" s="21" t="s">
        <v>1301</v>
      </c>
      <c r="Z1" s="21" t="s">
        <v>1302</v>
      </c>
      <c r="AA1" s="21" t="s">
        <v>1303</v>
      </c>
      <c r="AB1" s="21" t="s">
        <v>1304</v>
      </c>
      <c r="AC1" s="21" t="s">
        <v>1305</v>
      </c>
      <c r="AD1" s="21" t="s">
        <v>1306</v>
      </c>
      <c r="AE1" s="21" t="s">
        <v>1307</v>
      </c>
      <c r="AF1" s="21" t="s">
        <v>1308</v>
      </c>
      <c r="AG1" s="21" t="s">
        <v>1309</v>
      </c>
      <c r="AH1" s="21" t="s">
        <v>1310</v>
      </c>
      <c r="AI1" s="21" t="s">
        <v>1311</v>
      </c>
      <c r="AJ1" s="21" t="s">
        <v>1312</v>
      </c>
      <c r="AK1" s="21" t="s">
        <v>1313</v>
      </c>
      <c r="AL1" s="21" t="s">
        <v>1314</v>
      </c>
      <c r="AM1" s="21" t="s">
        <v>1315</v>
      </c>
      <c r="AN1" s="21" t="s">
        <v>1316</v>
      </c>
      <c r="AO1" s="21" t="s">
        <v>1317</v>
      </c>
      <c r="AP1" s="21" t="s">
        <v>1318</v>
      </c>
      <c r="AQ1" s="21" t="s">
        <v>1319</v>
      </c>
      <c r="AR1" s="21" t="s">
        <v>1320</v>
      </c>
      <c r="AS1" s="21" t="s">
        <v>1321</v>
      </c>
      <c r="AT1" s="21" t="s">
        <v>1322</v>
      </c>
      <c r="AU1" s="21" t="s">
        <v>1323</v>
      </c>
      <c r="AV1" s="21" t="s">
        <v>1324</v>
      </c>
      <c r="AW1" s="21" t="s">
        <v>1325</v>
      </c>
      <c r="AX1" s="21" t="s">
        <v>1326</v>
      </c>
      <c r="AY1" s="21" t="s">
        <v>1327</v>
      </c>
      <c r="AZ1" s="21" t="s">
        <v>1328</v>
      </c>
      <c r="BA1" s="21" t="s">
        <v>1329</v>
      </c>
      <c r="BB1" s="21" t="s">
        <v>1330</v>
      </c>
      <c r="BC1" s="21" t="s">
        <v>1331</v>
      </c>
      <c r="BD1" s="21" t="s">
        <v>1332</v>
      </c>
      <c r="BE1" s="21" t="s">
        <v>1333</v>
      </c>
      <c r="BF1" s="21" t="s">
        <v>1334</v>
      </c>
      <c r="BG1" s="21" t="s">
        <v>1335</v>
      </c>
      <c r="BH1" s="21" t="s">
        <v>1336</v>
      </c>
      <c r="BI1" s="21" t="s">
        <v>1337</v>
      </c>
      <c r="BJ1" s="21" t="s">
        <v>1338</v>
      </c>
      <c r="BK1" s="21" t="s">
        <v>849</v>
      </c>
      <c r="BL1" s="21" t="s">
        <v>1339</v>
      </c>
      <c r="BM1" s="21" t="s">
        <v>1340</v>
      </c>
    </row>
    <row r="2" spans="1:65">
      <c r="A2" s="2" t="s">
        <v>1341</v>
      </c>
      <c r="B2" s="8">
        <v>8</v>
      </c>
      <c r="C2" s="91">
        <v>299976572</v>
      </c>
      <c r="D2" s="8">
        <v>512</v>
      </c>
      <c r="E2" s="8">
        <v>34</v>
      </c>
      <c r="F2" s="91">
        <v>585891</v>
      </c>
      <c r="G2" s="91">
        <v>6233092</v>
      </c>
      <c r="H2" s="91">
        <v>8822840</v>
      </c>
      <c r="I2" s="91">
        <v>194109060</v>
      </c>
      <c r="J2" s="8">
        <v>0</v>
      </c>
      <c r="K2" s="2" t="s">
        <v>1342</v>
      </c>
      <c r="L2" s="8">
        <v>8</v>
      </c>
      <c r="M2" s="8">
        <v>0</v>
      </c>
      <c r="N2" s="2" t="s">
        <v>1343</v>
      </c>
      <c r="O2" s="8">
        <v>210</v>
      </c>
      <c r="P2" s="8">
        <v>0</v>
      </c>
      <c r="Q2" s="8">
        <v>0</v>
      </c>
      <c r="R2" s="91">
        <v>0</v>
      </c>
      <c r="S2" s="8">
        <v>0</v>
      </c>
      <c r="T2" s="91">
        <v>0</v>
      </c>
      <c r="U2" s="8">
        <v>0</v>
      </c>
      <c r="V2" s="8">
        <v>0</v>
      </c>
      <c r="W2" s="8">
        <v>0</v>
      </c>
      <c r="X2" s="107">
        <v>43867.714783101852</v>
      </c>
      <c r="Y2" s="107">
        <v>43869.850512893521</v>
      </c>
      <c r="Z2" s="107">
        <v>43867.714692476853</v>
      </c>
      <c r="AA2" s="91">
        <v>0</v>
      </c>
      <c r="AB2" s="8">
        <v>0</v>
      </c>
      <c r="AC2" s="8">
        <v>0</v>
      </c>
      <c r="AD2" s="91">
        <v>20017486</v>
      </c>
      <c r="AE2" s="8">
        <v>25</v>
      </c>
      <c r="AF2" s="8">
        <v>7</v>
      </c>
      <c r="AG2" s="91">
        <v>68579760</v>
      </c>
      <c r="AH2" s="8">
        <v>179</v>
      </c>
      <c r="AI2" s="8">
        <v>21</v>
      </c>
      <c r="AJ2" s="91">
        <v>299976572</v>
      </c>
      <c r="AK2" s="8">
        <v>512</v>
      </c>
      <c r="AL2" s="8">
        <v>34</v>
      </c>
      <c r="AM2" s="91">
        <v>0</v>
      </c>
      <c r="AN2" s="8">
        <v>0</v>
      </c>
      <c r="AO2" s="8">
        <v>34</v>
      </c>
      <c r="AP2" s="91">
        <v>28675694</v>
      </c>
      <c r="AQ2" s="8">
        <v>31</v>
      </c>
      <c r="AR2" s="8">
        <v>34</v>
      </c>
      <c r="AS2" s="91">
        <v>79697138</v>
      </c>
      <c r="AT2" s="8">
        <v>185</v>
      </c>
      <c r="AU2" s="8">
        <v>34</v>
      </c>
      <c r="AV2" s="91">
        <v>299976572</v>
      </c>
      <c r="AW2" s="8">
        <v>512</v>
      </c>
      <c r="AX2" s="8">
        <v>34</v>
      </c>
      <c r="AY2" s="91">
        <v>0</v>
      </c>
      <c r="AZ2" s="8">
        <v>0</v>
      </c>
      <c r="BA2" s="8">
        <v>0</v>
      </c>
      <c r="BB2" s="91">
        <v>24740904</v>
      </c>
      <c r="BC2" s="8">
        <v>28</v>
      </c>
      <c r="BD2" s="8">
        <v>4</v>
      </c>
      <c r="BE2" s="91">
        <v>64599763</v>
      </c>
      <c r="BF2" s="8">
        <v>176</v>
      </c>
      <c r="BG2" s="8">
        <v>14</v>
      </c>
      <c r="BH2" s="91">
        <v>299976572</v>
      </c>
      <c r="BI2" s="8">
        <v>512</v>
      </c>
      <c r="BJ2" s="8">
        <v>34</v>
      </c>
      <c r="BK2" s="2" t="s">
        <v>253</v>
      </c>
      <c r="BL2" s="83" t="str">
        <f t="shared" ref="BL2:BL65" si="0">IF(ISBLANK(A2),"(blank)",RIGHT(A2,LEN(A2)-FIND("@",SUBSTITUTE(A2,"\","@",LEN(A2)-LEN(SUBSTITUTE(A2,"\",""))),1)))</f>
        <v>123456</v>
      </c>
      <c r="BM2" s="83">
        <f>IF(ISBLANK(A2),"",IF(X2&gt;=(InfoSheet!$B$2)-90,1,0))</f>
        <v>1</v>
      </c>
    </row>
    <row r="3" spans="1:65">
      <c r="A3" s="2" t="s">
        <v>1344</v>
      </c>
      <c r="B3" s="8">
        <v>8</v>
      </c>
      <c r="C3" s="91">
        <v>156034030</v>
      </c>
      <c r="D3" s="8">
        <v>458</v>
      </c>
      <c r="E3" s="8">
        <v>90</v>
      </c>
      <c r="F3" s="91">
        <v>340685</v>
      </c>
      <c r="G3" s="91">
        <v>4369736</v>
      </c>
      <c r="H3" s="91">
        <v>1733711</v>
      </c>
      <c r="I3" s="91">
        <v>97205277</v>
      </c>
      <c r="J3" s="8">
        <v>0</v>
      </c>
      <c r="K3" s="2" t="s">
        <v>1345</v>
      </c>
      <c r="L3" s="8">
        <v>8</v>
      </c>
      <c r="M3" s="8">
        <v>0</v>
      </c>
      <c r="N3" s="2" t="s">
        <v>1346</v>
      </c>
      <c r="O3" s="8">
        <v>209</v>
      </c>
      <c r="P3" s="8">
        <v>0</v>
      </c>
      <c r="Q3" s="8">
        <v>0</v>
      </c>
      <c r="R3" s="91">
        <v>0</v>
      </c>
      <c r="S3" s="8">
        <v>0</v>
      </c>
      <c r="T3" s="91">
        <v>0</v>
      </c>
      <c r="U3" s="8">
        <v>0</v>
      </c>
      <c r="V3" s="8">
        <v>0</v>
      </c>
      <c r="W3" s="8">
        <v>0</v>
      </c>
      <c r="X3" s="107">
        <v>43869.473336620373</v>
      </c>
      <c r="Y3" s="107">
        <v>43870.049310590279</v>
      </c>
      <c r="Z3" s="107">
        <v>43869.473257916667</v>
      </c>
      <c r="AA3" s="91">
        <v>18434076</v>
      </c>
      <c r="AB3" s="8">
        <v>25</v>
      </c>
      <c r="AC3" s="8">
        <v>2</v>
      </c>
      <c r="AD3" s="91">
        <v>19930909</v>
      </c>
      <c r="AE3" s="8">
        <v>29</v>
      </c>
      <c r="AF3" s="8">
        <v>3</v>
      </c>
      <c r="AG3" s="91">
        <v>67979437</v>
      </c>
      <c r="AH3" s="8">
        <v>290</v>
      </c>
      <c r="AI3" s="8">
        <v>72</v>
      </c>
      <c r="AJ3" s="91">
        <v>156034030</v>
      </c>
      <c r="AK3" s="8">
        <v>458</v>
      </c>
      <c r="AL3" s="8">
        <v>90</v>
      </c>
      <c r="AM3" s="91">
        <v>38878400</v>
      </c>
      <c r="AN3" s="8">
        <v>56</v>
      </c>
      <c r="AO3" s="8">
        <v>90</v>
      </c>
      <c r="AP3" s="91">
        <v>39544586</v>
      </c>
      <c r="AQ3" s="8">
        <v>58</v>
      </c>
      <c r="AR3" s="8">
        <v>90</v>
      </c>
      <c r="AS3" s="91">
        <v>84293351</v>
      </c>
      <c r="AT3" s="8">
        <v>316</v>
      </c>
      <c r="AU3" s="8">
        <v>90</v>
      </c>
      <c r="AV3" s="91">
        <v>156034030</v>
      </c>
      <c r="AW3" s="8">
        <v>458</v>
      </c>
      <c r="AX3" s="8">
        <v>90</v>
      </c>
      <c r="AY3" s="91">
        <v>18204759</v>
      </c>
      <c r="AZ3" s="8">
        <v>25</v>
      </c>
      <c r="BA3" s="8">
        <v>0</v>
      </c>
      <c r="BB3" s="91">
        <v>19613677</v>
      </c>
      <c r="BC3" s="8">
        <v>29</v>
      </c>
      <c r="BD3" s="8">
        <v>0</v>
      </c>
      <c r="BE3" s="91">
        <v>31328601</v>
      </c>
      <c r="BF3" s="8">
        <v>246</v>
      </c>
      <c r="BG3" s="8">
        <v>65</v>
      </c>
      <c r="BH3" s="91">
        <v>156034030</v>
      </c>
      <c r="BI3" s="8">
        <v>458</v>
      </c>
      <c r="BJ3" s="8">
        <v>90</v>
      </c>
      <c r="BK3" s="2" t="s">
        <v>253</v>
      </c>
      <c r="BL3" s="83" t="str">
        <f t="shared" si="0"/>
        <v>123457</v>
      </c>
      <c r="BM3" s="83">
        <f>IF(ISBLANK(A3),"",IF(X3&gt;=(InfoSheet!$B$2)-90,1,0))</f>
        <v>1</v>
      </c>
    </row>
    <row r="4" spans="1:65">
      <c r="A4" s="2" t="s">
        <v>1347</v>
      </c>
      <c r="B4" s="8">
        <v>8</v>
      </c>
      <c r="C4" s="91">
        <v>279873631</v>
      </c>
      <c r="D4" s="8">
        <v>372</v>
      </c>
      <c r="E4" s="8">
        <v>48</v>
      </c>
      <c r="F4" s="91">
        <v>752348</v>
      </c>
      <c r="G4" s="91">
        <v>39778533</v>
      </c>
      <c r="H4" s="91">
        <v>5830700</v>
      </c>
      <c r="I4" s="91">
        <v>140832003</v>
      </c>
      <c r="J4" s="8">
        <v>0</v>
      </c>
      <c r="K4" s="2" t="s">
        <v>1348</v>
      </c>
      <c r="L4" s="8">
        <v>8</v>
      </c>
      <c r="M4" s="8">
        <v>0</v>
      </c>
      <c r="N4" s="2" t="s">
        <v>1349</v>
      </c>
      <c r="O4" s="8">
        <v>204</v>
      </c>
      <c r="P4" s="8">
        <v>0</v>
      </c>
      <c r="Q4" s="8">
        <v>0</v>
      </c>
      <c r="R4" s="91">
        <v>0</v>
      </c>
      <c r="S4" s="8">
        <v>0</v>
      </c>
      <c r="T4" s="91">
        <v>0</v>
      </c>
      <c r="U4" s="8">
        <v>0</v>
      </c>
      <c r="V4" s="8">
        <v>0</v>
      </c>
      <c r="W4" s="8">
        <v>0</v>
      </c>
      <c r="X4" s="107">
        <v>43867.719261805556</v>
      </c>
      <c r="Y4" s="107">
        <v>43869.850781759262</v>
      </c>
      <c r="Z4" s="107">
        <v>43867.719261458333</v>
      </c>
      <c r="AA4" s="91">
        <v>0</v>
      </c>
      <c r="AB4" s="8">
        <v>0</v>
      </c>
      <c r="AC4" s="8">
        <v>0</v>
      </c>
      <c r="AD4" s="91">
        <v>2465024</v>
      </c>
      <c r="AE4" s="8">
        <v>16</v>
      </c>
      <c r="AF4" s="8">
        <v>9</v>
      </c>
      <c r="AG4" s="91">
        <v>44707488</v>
      </c>
      <c r="AH4" s="8">
        <v>133</v>
      </c>
      <c r="AI4" s="8">
        <v>37</v>
      </c>
      <c r="AJ4" s="91">
        <v>279873631</v>
      </c>
      <c r="AK4" s="8">
        <v>372</v>
      </c>
      <c r="AL4" s="8">
        <v>48</v>
      </c>
      <c r="AM4" s="91">
        <v>0</v>
      </c>
      <c r="AN4" s="8">
        <v>0</v>
      </c>
      <c r="AO4" s="8">
        <v>48</v>
      </c>
      <c r="AP4" s="91">
        <v>2953923</v>
      </c>
      <c r="AQ4" s="8">
        <v>17</v>
      </c>
      <c r="AR4" s="8">
        <v>48</v>
      </c>
      <c r="AS4" s="91">
        <v>79811212</v>
      </c>
      <c r="AT4" s="8">
        <v>196</v>
      </c>
      <c r="AU4" s="8">
        <v>48</v>
      </c>
      <c r="AV4" s="91">
        <v>279873631</v>
      </c>
      <c r="AW4" s="8">
        <v>372</v>
      </c>
      <c r="AX4" s="8">
        <v>48</v>
      </c>
      <c r="AY4" s="91">
        <v>0</v>
      </c>
      <c r="AZ4" s="8">
        <v>0</v>
      </c>
      <c r="BA4" s="8">
        <v>0</v>
      </c>
      <c r="BB4" s="91">
        <v>647459</v>
      </c>
      <c r="BC4" s="8">
        <v>13</v>
      </c>
      <c r="BD4" s="8">
        <v>6</v>
      </c>
      <c r="BE4" s="91">
        <v>35842560</v>
      </c>
      <c r="BF4" s="8">
        <v>120</v>
      </c>
      <c r="BG4" s="8">
        <v>32</v>
      </c>
      <c r="BH4" s="91">
        <v>279873631</v>
      </c>
      <c r="BI4" s="8">
        <v>372</v>
      </c>
      <c r="BJ4" s="8">
        <v>48</v>
      </c>
      <c r="BK4" s="2" t="s">
        <v>253</v>
      </c>
      <c r="BL4" s="83" t="str">
        <f t="shared" si="0"/>
        <v>123458</v>
      </c>
      <c r="BM4" s="83">
        <f>IF(ISBLANK(A4),"",IF(X4&gt;=(InfoSheet!$B$2)-90,1,0))</f>
        <v>1</v>
      </c>
    </row>
    <row r="5" spans="1:65">
      <c r="A5" s="2" t="s">
        <v>1350</v>
      </c>
      <c r="B5" s="8">
        <v>8</v>
      </c>
      <c r="C5" s="91">
        <v>367820430</v>
      </c>
      <c r="D5" s="8">
        <v>773</v>
      </c>
      <c r="E5" s="8">
        <v>96</v>
      </c>
      <c r="F5" s="91">
        <v>475834</v>
      </c>
      <c r="G5" s="91">
        <v>15584898</v>
      </c>
      <c r="H5" s="91">
        <v>3831462</v>
      </c>
      <c r="I5" s="91">
        <v>187092796</v>
      </c>
      <c r="J5" s="8">
        <v>0</v>
      </c>
      <c r="K5" s="2" t="s">
        <v>1351</v>
      </c>
      <c r="L5" s="8">
        <v>8</v>
      </c>
      <c r="M5" s="8">
        <v>0</v>
      </c>
      <c r="N5" s="2" t="s">
        <v>1352</v>
      </c>
      <c r="O5" s="8">
        <v>209</v>
      </c>
      <c r="P5" s="8">
        <v>0</v>
      </c>
      <c r="Q5" s="8">
        <v>0</v>
      </c>
      <c r="R5" s="91">
        <v>0</v>
      </c>
      <c r="S5" s="8">
        <v>0</v>
      </c>
      <c r="T5" s="91">
        <v>0</v>
      </c>
      <c r="U5" s="8">
        <v>0</v>
      </c>
      <c r="V5" s="8">
        <v>0</v>
      </c>
      <c r="W5" s="8">
        <v>0</v>
      </c>
      <c r="X5" s="107">
        <v>43868.922733726853</v>
      </c>
      <c r="Y5" s="107">
        <v>43870.058952847219</v>
      </c>
      <c r="Z5" s="107">
        <v>43868.921890324076</v>
      </c>
      <c r="AA5" s="91">
        <v>0</v>
      </c>
      <c r="AB5" s="8">
        <v>0</v>
      </c>
      <c r="AC5" s="8">
        <v>0</v>
      </c>
      <c r="AD5" s="91">
        <v>30967686</v>
      </c>
      <c r="AE5" s="8">
        <v>46</v>
      </c>
      <c r="AF5" s="8">
        <v>9</v>
      </c>
      <c r="AG5" s="91">
        <v>219658070</v>
      </c>
      <c r="AH5" s="8">
        <v>497</v>
      </c>
      <c r="AI5" s="8">
        <v>81</v>
      </c>
      <c r="AJ5" s="91">
        <v>367820430</v>
      </c>
      <c r="AK5" s="8">
        <v>773</v>
      </c>
      <c r="AL5" s="8">
        <v>96</v>
      </c>
      <c r="AM5" s="91">
        <v>63066220</v>
      </c>
      <c r="AN5" s="8">
        <v>75</v>
      </c>
      <c r="AO5" s="8">
        <v>96</v>
      </c>
      <c r="AP5" s="91">
        <v>80793738</v>
      </c>
      <c r="AQ5" s="8">
        <v>102</v>
      </c>
      <c r="AR5" s="8">
        <v>96</v>
      </c>
      <c r="AS5" s="91">
        <v>302742372</v>
      </c>
      <c r="AT5" s="8">
        <v>659</v>
      </c>
      <c r="AU5" s="8">
        <v>96</v>
      </c>
      <c r="AV5" s="91">
        <v>367820430</v>
      </c>
      <c r="AW5" s="8">
        <v>773</v>
      </c>
      <c r="AX5" s="8">
        <v>96</v>
      </c>
      <c r="AY5" s="91">
        <v>0</v>
      </c>
      <c r="AZ5" s="8">
        <v>0</v>
      </c>
      <c r="BA5" s="8">
        <v>0</v>
      </c>
      <c r="BB5" s="91">
        <v>54465064</v>
      </c>
      <c r="BC5" s="8">
        <v>69</v>
      </c>
      <c r="BD5" s="8">
        <v>1</v>
      </c>
      <c r="BE5" s="91">
        <v>198457018</v>
      </c>
      <c r="BF5" s="8">
        <v>496</v>
      </c>
      <c r="BG5" s="8">
        <v>59</v>
      </c>
      <c r="BH5" s="91">
        <v>367820430</v>
      </c>
      <c r="BI5" s="8">
        <v>773</v>
      </c>
      <c r="BJ5" s="8">
        <v>96</v>
      </c>
      <c r="BK5" s="2" t="s">
        <v>253</v>
      </c>
      <c r="BL5" s="83" t="str">
        <f t="shared" si="0"/>
        <v>123459</v>
      </c>
      <c r="BM5" s="83">
        <f>IF(ISBLANK(A5),"",IF(X5&gt;=(InfoSheet!$B$2)-90,1,0))</f>
        <v>1</v>
      </c>
    </row>
    <row r="6" spans="1:65">
      <c r="A6" s="2" t="s">
        <v>1353</v>
      </c>
      <c r="B6" s="8">
        <v>8</v>
      </c>
      <c r="C6" s="91">
        <v>106514703</v>
      </c>
      <c r="D6" s="8">
        <v>178</v>
      </c>
      <c r="E6" s="8">
        <v>21</v>
      </c>
      <c r="F6" s="91">
        <v>598397</v>
      </c>
      <c r="G6" s="91">
        <v>5789359</v>
      </c>
      <c r="H6" s="91">
        <v>5072128</v>
      </c>
      <c r="I6" s="91">
        <v>68878513</v>
      </c>
      <c r="J6" s="8">
        <v>0</v>
      </c>
      <c r="K6" s="2" t="s">
        <v>1354</v>
      </c>
      <c r="L6" s="8">
        <v>8</v>
      </c>
      <c r="M6" s="8">
        <v>0</v>
      </c>
      <c r="N6" s="2" t="s">
        <v>1346</v>
      </c>
      <c r="O6" s="8">
        <v>209</v>
      </c>
      <c r="P6" s="8">
        <v>0</v>
      </c>
      <c r="Q6" s="8">
        <v>0</v>
      </c>
      <c r="R6" s="91">
        <v>0</v>
      </c>
      <c r="S6" s="8">
        <v>0</v>
      </c>
      <c r="T6" s="91">
        <v>0</v>
      </c>
      <c r="U6" s="8">
        <v>0</v>
      </c>
      <c r="V6" s="8">
        <v>0</v>
      </c>
      <c r="W6" s="8">
        <v>0</v>
      </c>
      <c r="X6" s="107">
        <v>43866.660625324075</v>
      </c>
      <c r="Y6" s="107">
        <v>43869.850581192128</v>
      </c>
      <c r="Z6" s="107">
        <v>43866.647698356479</v>
      </c>
      <c r="AA6" s="91">
        <v>0</v>
      </c>
      <c r="AB6" s="8">
        <v>0</v>
      </c>
      <c r="AC6" s="8">
        <v>0</v>
      </c>
      <c r="AD6" s="91">
        <v>6661217</v>
      </c>
      <c r="AE6" s="8">
        <v>2</v>
      </c>
      <c r="AF6" s="8">
        <v>2</v>
      </c>
      <c r="AG6" s="91">
        <v>8348682</v>
      </c>
      <c r="AH6" s="8">
        <v>5</v>
      </c>
      <c r="AI6" s="8">
        <v>3</v>
      </c>
      <c r="AJ6" s="91">
        <v>106514703</v>
      </c>
      <c r="AK6" s="8">
        <v>178</v>
      </c>
      <c r="AL6" s="8">
        <v>21</v>
      </c>
      <c r="AM6" s="91">
        <v>0</v>
      </c>
      <c r="AN6" s="8">
        <v>0</v>
      </c>
      <c r="AO6" s="8">
        <v>21</v>
      </c>
      <c r="AP6" s="91">
        <v>14687909</v>
      </c>
      <c r="AQ6" s="8">
        <v>5</v>
      </c>
      <c r="AR6" s="8">
        <v>21</v>
      </c>
      <c r="AS6" s="91">
        <v>17973957</v>
      </c>
      <c r="AT6" s="8">
        <v>11</v>
      </c>
      <c r="AU6" s="8">
        <v>21</v>
      </c>
      <c r="AV6" s="91">
        <v>106514703</v>
      </c>
      <c r="AW6" s="8">
        <v>178</v>
      </c>
      <c r="AX6" s="8">
        <v>21</v>
      </c>
      <c r="AY6" s="91">
        <v>0</v>
      </c>
      <c r="AZ6" s="8">
        <v>0</v>
      </c>
      <c r="BA6" s="8">
        <v>0</v>
      </c>
      <c r="BB6" s="91">
        <v>8026692</v>
      </c>
      <c r="BC6" s="8">
        <v>3</v>
      </c>
      <c r="BD6" s="8">
        <v>0</v>
      </c>
      <c r="BE6" s="91">
        <v>10115831</v>
      </c>
      <c r="BF6" s="8">
        <v>7</v>
      </c>
      <c r="BG6" s="8">
        <v>0</v>
      </c>
      <c r="BH6" s="91">
        <v>106514703</v>
      </c>
      <c r="BI6" s="8">
        <v>178</v>
      </c>
      <c r="BJ6" s="8">
        <v>21</v>
      </c>
      <c r="BK6" s="2" t="s">
        <v>253</v>
      </c>
      <c r="BL6" s="83" t="str">
        <f t="shared" si="0"/>
        <v>123460</v>
      </c>
      <c r="BM6" s="83">
        <f>IF(ISBLANK(A6),"",IF(X6&gt;=(InfoSheet!$B$2)-90,1,0))</f>
        <v>1</v>
      </c>
    </row>
    <row r="7" spans="1:65">
      <c r="A7" s="2" t="s">
        <v>1355</v>
      </c>
      <c r="B7" s="8">
        <v>8</v>
      </c>
      <c r="C7" s="91">
        <v>235968228</v>
      </c>
      <c r="D7" s="8">
        <v>190</v>
      </c>
      <c r="E7" s="8">
        <v>19</v>
      </c>
      <c r="F7" s="91">
        <v>1241938</v>
      </c>
      <c r="G7" s="91">
        <v>11840019</v>
      </c>
      <c r="H7" s="91">
        <v>12419380</v>
      </c>
      <c r="I7" s="91">
        <v>83430308</v>
      </c>
      <c r="J7" s="8">
        <v>0</v>
      </c>
      <c r="K7" s="2" t="s">
        <v>1356</v>
      </c>
      <c r="L7" s="8">
        <v>8</v>
      </c>
      <c r="M7" s="8">
        <v>0</v>
      </c>
      <c r="N7" s="2" t="s">
        <v>1346</v>
      </c>
      <c r="O7" s="8">
        <v>209</v>
      </c>
      <c r="P7" s="8">
        <v>0</v>
      </c>
      <c r="Q7" s="8">
        <v>0</v>
      </c>
      <c r="R7" s="91">
        <v>0</v>
      </c>
      <c r="S7" s="8">
        <v>0</v>
      </c>
      <c r="T7" s="91">
        <v>0</v>
      </c>
      <c r="U7" s="8">
        <v>0</v>
      </c>
      <c r="V7" s="8">
        <v>0</v>
      </c>
      <c r="W7" s="8">
        <v>0</v>
      </c>
      <c r="X7" s="107">
        <v>43860.579985023149</v>
      </c>
      <c r="Y7" s="107">
        <v>43869.851618796296</v>
      </c>
      <c r="Z7" s="107">
        <v>43860.579514305558</v>
      </c>
      <c r="AA7" s="91">
        <v>0</v>
      </c>
      <c r="AB7" s="8">
        <v>0</v>
      </c>
      <c r="AC7" s="8">
        <v>0</v>
      </c>
      <c r="AD7" s="91">
        <v>0</v>
      </c>
      <c r="AE7" s="8">
        <v>0</v>
      </c>
      <c r="AF7" s="8">
        <v>0</v>
      </c>
      <c r="AG7" s="91">
        <v>327284</v>
      </c>
      <c r="AH7" s="8">
        <v>1</v>
      </c>
      <c r="AI7" s="8">
        <v>1</v>
      </c>
      <c r="AJ7" s="91">
        <v>235968228</v>
      </c>
      <c r="AK7" s="8">
        <v>190</v>
      </c>
      <c r="AL7" s="8">
        <v>19</v>
      </c>
      <c r="AM7" s="91">
        <v>0</v>
      </c>
      <c r="AN7" s="8">
        <v>0</v>
      </c>
      <c r="AO7" s="8">
        <v>19</v>
      </c>
      <c r="AP7" s="91">
        <v>0</v>
      </c>
      <c r="AQ7" s="8">
        <v>0</v>
      </c>
      <c r="AR7" s="8">
        <v>19</v>
      </c>
      <c r="AS7" s="91">
        <v>118138979</v>
      </c>
      <c r="AT7" s="8">
        <v>80</v>
      </c>
      <c r="AU7" s="8">
        <v>19</v>
      </c>
      <c r="AV7" s="91">
        <v>235968228</v>
      </c>
      <c r="AW7" s="8">
        <v>190</v>
      </c>
      <c r="AX7" s="8">
        <v>19</v>
      </c>
      <c r="AY7" s="91">
        <v>0</v>
      </c>
      <c r="AZ7" s="8">
        <v>0</v>
      </c>
      <c r="BA7" s="8">
        <v>0</v>
      </c>
      <c r="BB7" s="91">
        <v>0</v>
      </c>
      <c r="BC7" s="8">
        <v>0</v>
      </c>
      <c r="BD7" s="8">
        <v>0</v>
      </c>
      <c r="BE7" s="91">
        <v>298231</v>
      </c>
      <c r="BF7" s="8">
        <v>1</v>
      </c>
      <c r="BG7" s="8">
        <v>0</v>
      </c>
      <c r="BH7" s="91">
        <v>235968228</v>
      </c>
      <c r="BI7" s="8">
        <v>190</v>
      </c>
      <c r="BJ7" s="8">
        <v>19</v>
      </c>
      <c r="BK7" s="2" t="s">
        <v>253</v>
      </c>
      <c r="BL7" s="83" t="str">
        <f t="shared" si="0"/>
        <v>123461</v>
      </c>
      <c r="BM7" s="83">
        <f>IF(ISBLANK(A7),"",IF(X7&gt;=(InfoSheet!$B$2)-90,1,0))</f>
        <v>1</v>
      </c>
    </row>
    <row r="8" spans="1:65">
      <c r="A8" s="2" t="s">
        <v>1357</v>
      </c>
      <c r="B8" s="8">
        <v>7</v>
      </c>
      <c r="C8" s="91">
        <v>82589591</v>
      </c>
      <c r="D8" s="8">
        <v>143</v>
      </c>
      <c r="E8" s="8">
        <v>15</v>
      </c>
      <c r="F8" s="91">
        <v>577549</v>
      </c>
      <c r="G8" s="91">
        <v>2363538</v>
      </c>
      <c r="H8" s="91">
        <v>5505972</v>
      </c>
      <c r="I8" s="91">
        <v>28745971</v>
      </c>
      <c r="J8" s="8">
        <v>0</v>
      </c>
      <c r="K8" s="2" t="s">
        <v>1358</v>
      </c>
      <c r="L8" s="8">
        <v>7</v>
      </c>
      <c r="M8" s="8">
        <v>0</v>
      </c>
      <c r="N8" s="2" t="s">
        <v>1359</v>
      </c>
      <c r="O8" s="8">
        <v>95</v>
      </c>
      <c r="P8" s="8">
        <v>0</v>
      </c>
      <c r="Q8" s="8">
        <v>0</v>
      </c>
      <c r="R8" s="91">
        <v>0</v>
      </c>
      <c r="S8" s="8">
        <v>0</v>
      </c>
      <c r="T8" s="91">
        <v>0</v>
      </c>
      <c r="U8" s="8">
        <v>0</v>
      </c>
      <c r="V8" s="8">
        <v>0</v>
      </c>
      <c r="W8" s="8">
        <v>0</v>
      </c>
      <c r="X8" s="107">
        <v>43868.393022824072</v>
      </c>
      <c r="Y8" s="107">
        <v>43869.851638819448</v>
      </c>
      <c r="Z8" s="107">
        <v>43868.392006504633</v>
      </c>
      <c r="AA8" s="91">
        <v>0</v>
      </c>
      <c r="AB8" s="8">
        <v>0</v>
      </c>
      <c r="AC8" s="8">
        <v>0</v>
      </c>
      <c r="AD8" s="91">
        <v>39709517</v>
      </c>
      <c r="AE8" s="8">
        <v>67</v>
      </c>
      <c r="AF8" s="8">
        <v>6</v>
      </c>
      <c r="AG8" s="91">
        <v>39709517</v>
      </c>
      <c r="AH8" s="8">
        <v>67</v>
      </c>
      <c r="AI8" s="8">
        <v>6</v>
      </c>
      <c r="AJ8" s="91">
        <v>82589591</v>
      </c>
      <c r="AK8" s="8">
        <v>143</v>
      </c>
      <c r="AL8" s="8">
        <v>15</v>
      </c>
      <c r="AM8" s="91">
        <v>0</v>
      </c>
      <c r="AN8" s="8">
        <v>0</v>
      </c>
      <c r="AO8" s="8">
        <v>15</v>
      </c>
      <c r="AP8" s="91">
        <v>78342308</v>
      </c>
      <c r="AQ8" s="8">
        <v>134</v>
      </c>
      <c r="AR8" s="8">
        <v>15</v>
      </c>
      <c r="AS8" s="91">
        <v>78342308</v>
      </c>
      <c r="AT8" s="8">
        <v>134</v>
      </c>
      <c r="AU8" s="8">
        <v>15</v>
      </c>
      <c r="AV8" s="91">
        <v>82589591</v>
      </c>
      <c r="AW8" s="8">
        <v>143</v>
      </c>
      <c r="AX8" s="8">
        <v>15</v>
      </c>
      <c r="AY8" s="91">
        <v>0</v>
      </c>
      <c r="AZ8" s="8">
        <v>0</v>
      </c>
      <c r="BA8" s="8">
        <v>0</v>
      </c>
      <c r="BB8" s="91">
        <v>41620807</v>
      </c>
      <c r="BC8" s="8">
        <v>73</v>
      </c>
      <c r="BD8" s="8">
        <v>0</v>
      </c>
      <c r="BE8" s="91">
        <v>41620807</v>
      </c>
      <c r="BF8" s="8">
        <v>73</v>
      </c>
      <c r="BG8" s="8">
        <v>0</v>
      </c>
      <c r="BH8" s="91">
        <v>82589591</v>
      </c>
      <c r="BI8" s="8">
        <v>143</v>
      </c>
      <c r="BJ8" s="8">
        <v>15</v>
      </c>
      <c r="BK8" s="2" t="s">
        <v>253</v>
      </c>
      <c r="BL8" s="83" t="str">
        <f t="shared" si="0"/>
        <v>123462</v>
      </c>
      <c r="BM8" s="83">
        <f>IF(ISBLANK(A8),"",IF(X8&gt;=(InfoSheet!$B$2)-90,1,0))</f>
        <v>1</v>
      </c>
    </row>
    <row r="9" spans="1:65">
      <c r="A9" s="2" t="s">
        <v>1360</v>
      </c>
      <c r="B9" s="8">
        <v>8</v>
      </c>
      <c r="C9" s="66">
        <v>2290249976</v>
      </c>
      <c r="D9" s="8">
        <v>886</v>
      </c>
      <c r="E9" s="8">
        <v>43</v>
      </c>
      <c r="F9" s="91">
        <v>2584932</v>
      </c>
      <c r="G9" s="91">
        <v>6428397</v>
      </c>
      <c r="H9" s="91">
        <v>53261627</v>
      </c>
      <c r="I9" s="91">
        <v>554455617</v>
      </c>
      <c r="J9" s="8">
        <v>0</v>
      </c>
      <c r="K9" s="2" t="s">
        <v>1361</v>
      </c>
      <c r="L9" s="8">
        <v>8</v>
      </c>
      <c r="M9" s="8">
        <v>0</v>
      </c>
      <c r="N9" s="2" t="s">
        <v>1362</v>
      </c>
      <c r="O9" s="8">
        <v>209</v>
      </c>
      <c r="P9" s="8">
        <v>0</v>
      </c>
      <c r="Q9" s="8">
        <v>0</v>
      </c>
      <c r="R9" s="91">
        <v>0</v>
      </c>
      <c r="S9" s="8">
        <v>0</v>
      </c>
      <c r="T9" s="91">
        <v>0</v>
      </c>
      <c r="U9" s="8">
        <v>0</v>
      </c>
      <c r="V9" s="8">
        <v>0</v>
      </c>
      <c r="W9" s="8">
        <v>0</v>
      </c>
      <c r="X9" s="107">
        <v>43868.881783831021</v>
      </c>
      <c r="Y9" s="107">
        <v>43870.032156423615</v>
      </c>
      <c r="Z9" s="107">
        <v>43868.876179537037</v>
      </c>
      <c r="AA9" s="91">
        <v>0</v>
      </c>
      <c r="AB9" s="8">
        <v>0</v>
      </c>
      <c r="AC9" s="8">
        <v>0</v>
      </c>
      <c r="AD9" s="91">
        <v>11394687</v>
      </c>
      <c r="AE9" s="8">
        <v>12</v>
      </c>
      <c r="AF9" s="8">
        <v>6</v>
      </c>
      <c r="AG9" s="91">
        <v>16017911</v>
      </c>
      <c r="AH9" s="8">
        <v>14</v>
      </c>
      <c r="AI9" s="8">
        <v>7</v>
      </c>
      <c r="AJ9" s="66">
        <v>2290249976</v>
      </c>
      <c r="AK9" s="8">
        <v>886</v>
      </c>
      <c r="AL9" s="8">
        <v>43</v>
      </c>
      <c r="AM9" s="91">
        <v>7486824</v>
      </c>
      <c r="AN9" s="8">
        <v>3</v>
      </c>
      <c r="AO9" s="8">
        <v>43</v>
      </c>
      <c r="AP9" s="91">
        <v>24593998</v>
      </c>
      <c r="AQ9" s="8">
        <v>17</v>
      </c>
      <c r="AR9" s="8">
        <v>43</v>
      </c>
      <c r="AS9" s="91">
        <v>47154304</v>
      </c>
      <c r="AT9" s="8">
        <v>25</v>
      </c>
      <c r="AU9" s="8">
        <v>43</v>
      </c>
      <c r="AV9" s="66">
        <v>2290249976</v>
      </c>
      <c r="AW9" s="8">
        <v>886</v>
      </c>
      <c r="AX9" s="8">
        <v>43</v>
      </c>
      <c r="AY9" s="91">
        <v>0</v>
      </c>
      <c r="AZ9" s="8">
        <v>0</v>
      </c>
      <c r="BA9" s="8">
        <v>0</v>
      </c>
      <c r="BB9" s="91">
        <v>21089779</v>
      </c>
      <c r="BC9" s="8">
        <v>16</v>
      </c>
      <c r="BD9" s="8">
        <v>1</v>
      </c>
      <c r="BE9" s="91">
        <v>25124239</v>
      </c>
      <c r="BF9" s="8">
        <v>18</v>
      </c>
      <c r="BG9" s="8">
        <v>1</v>
      </c>
      <c r="BH9" s="66">
        <v>2290249976</v>
      </c>
      <c r="BI9" s="8">
        <v>886</v>
      </c>
      <c r="BJ9" s="8">
        <v>43</v>
      </c>
      <c r="BK9" s="2" t="s">
        <v>253</v>
      </c>
      <c r="BL9" s="83" t="str">
        <f t="shared" si="0"/>
        <v>123463</v>
      </c>
      <c r="BM9" s="83">
        <f>IF(ISBLANK(A9),"",IF(X9&gt;=(InfoSheet!$B$2)-90,1,0))</f>
        <v>1</v>
      </c>
    </row>
    <row r="10" spans="1:65">
      <c r="A10" s="2" t="s">
        <v>1363</v>
      </c>
      <c r="B10" s="8">
        <v>8</v>
      </c>
      <c r="C10" s="91">
        <v>5244412</v>
      </c>
      <c r="D10" s="8">
        <v>15</v>
      </c>
      <c r="E10" s="8">
        <v>9</v>
      </c>
      <c r="F10" s="91">
        <v>349627</v>
      </c>
      <c r="G10" s="91">
        <v>1194428</v>
      </c>
      <c r="H10" s="91">
        <v>582712</v>
      </c>
      <c r="I10" s="91">
        <v>4843752</v>
      </c>
      <c r="J10" s="8">
        <v>0</v>
      </c>
      <c r="K10" s="2" t="s">
        <v>1364</v>
      </c>
      <c r="L10" s="8">
        <v>8</v>
      </c>
      <c r="M10" s="8">
        <v>0</v>
      </c>
      <c r="N10" s="2" t="s">
        <v>1364</v>
      </c>
      <c r="O10" s="8">
        <v>142</v>
      </c>
      <c r="P10" s="8">
        <v>0</v>
      </c>
      <c r="Q10" s="8">
        <v>0</v>
      </c>
      <c r="R10" s="91">
        <v>0</v>
      </c>
      <c r="S10" s="8">
        <v>0</v>
      </c>
      <c r="T10" s="91">
        <v>0</v>
      </c>
      <c r="U10" s="8">
        <v>0</v>
      </c>
      <c r="V10" s="8">
        <v>0</v>
      </c>
      <c r="W10" s="8">
        <v>0</v>
      </c>
      <c r="X10" s="107">
        <v>43867.464380555553</v>
      </c>
      <c r="Y10" s="107">
        <v>43869.851609768521</v>
      </c>
      <c r="Z10" s="107">
        <v>43867.437078113428</v>
      </c>
      <c r="AA10" s="91">
        <v>0</v>
      </c>
      <c r="AB10" s="8">
        <v>0</v>
      </c>
      <c r="AC10" s="8">
        <v>0</v>
      </c>
      <c r="AD10" s="91">
        <v>1743770</v>
      </c>
      <c r="AE10" s="8">
        <v>4</v>
      </c>
      <c r="AF10" s="8">
        <v>3</v>
      </c>
      <c r="AG10" s="91">
        <v>2722515</v>
      </c>
      <c r="AH10" s="8">
        <v>8</v>
      </c>
      <c r="AI10" s="8">
        <v>8</v>
      </c>
      <c r="AJ10" s="91">
        <v>5244412</v>
      </c>
      <c r="AK10" s="8">
        <v>15</v>
      </c>
      <c r="AL10" s="8">
        <v>9</v>
      </c>
      <c r="AM10" s="91">
        <v>0</v>
      </c>
      <c r="AN10" s="8">
        <v>0</v>
      </c>
      <c r="AO10" s="8">
        <v>9</v>
      </c>
      <c r="AP10" s="91">
        <v>2321855</v>
      </c>
      <c r="AQ10" s="8">
        <v>5</v>
      </c>
      <c r="AR10" s="8">
        <v>9</v>
      </c>
      <c r="AS10" s="91">
        <v>3916943</v>
      </c>
      <c r="AT10" s="8">
        <v>9</v>
      </c>
      <c r="AU10" s="8">
        <v>9</v>
      </c>
      <c r="AV10" s="91">
        <v>5244412</v>
      </c>
      <c r="AW10" s="8">
        <v>15</v>
      </c>
      <c r="AX10" s="8">
        <v>9</v>
      </c>
      <c r="AY10" s="91">
        <v>0</v>
      </c>
      <c r="AZ10" s="8">
        <v>0</v>
      </c>
      <c r="BA10" s="8">
        <v>0</v>
      </c>
      <c r="BB10" s="91">
        <v>1740649</v>
      </c>
      <c r="BC10" s="8">
        <v>4</v>
      </c>
      <c r="BD10" s="8">
        <v>0</v>
      </c>
      <c r="BE10" s="91">
        <v>3335737</v>
      </c>
      <c r="BF10" s="8">
        <v>8</v>
      </c>
      <c r="BG10" s="8">
        <v>6</v>
      </c>
      <c r="BH10" s="91">
        <v>5244412</v>
      </c>
      <c r="BI10" s="8">
        <v>15</v>
      </c>
      <c r="BJ10" s="8">
        <v>9</v>
      </c>
      <c r="BK10" s="2" t="s">
        <v>253</v>
      </c>
      <c r="BL10" s="83" t="str">
        <f t="shared" si="0"/>
        <v>123464</v>
      </c>
      <c r="BM10" s="83">
        <f>IF(ISBLANK(A10),"",IF(X10&gt;=(InfoSheet!$B$2)-90,1,0))</f>
        <v>1</v>
      </c>
    </row>
    <row r="11" spans="1:65">
      <c r="A11" s="2" t="s">
        <v>1365</v>
      </c>
      <c r="B11" s="8">
        <v>8</v>
      </c>
      <c r="C11" s="91">
        <v>409885039</v>
      </c>
      <c r="D11" s="8">
        <v>1447</v>
      </c>
      <c r="E11" s="8">
        <v>29</v>
      </c>
      <c r="F11" s="91">
        <v>283265</v>
      </c>
      <c r="G11" s="91">
        <v>4698803</v>
      </c>
      <c r="H11" s="91">
        <v>14133966</v>
      </c>
      <c r="I11" s="91">
        <v>88616627</v>
      </c>
      <c r="J11" s="8">
        <v>0</v>
      </c>
      <c r="K11" s="2" t="s">
        <v>1346</v>
      </c>
      <c r="L11" s="8">
        <v>8</v>
      </c>
      <c r="M11" s="8">
        <v>0</v>
      </c>
      <c r="N11" s="2" t="s">
        <v>1346</v>
      </c>
      <c r="O11" s="8">
        <v>209</v>
      </c>
      <c r="P11" s="8">
        <v>0</v>
      </c>
      <c r="Q11" s="8">
        <v>0</v>
      </c>
      <c r="R11" s="91">
        <v>0</v>
      </c>
      <c r="S11" s="8">
        <v>0</v>
      </c>
      <c r="T11" s="91">
        <v>0</v>
      </c>
      <c r="U11" s="8">
        <v>0</v>
      </c>
      <c r="V11" s="8">
        <v>0</v>
      </c>
      <c r="W11" s="8">
        <v>0</v>
      </c>
      <c r="X11" s="107">
        <v>43869.631073067132</v>
      </c>
      <c r="Y11" s="107">
        <v>43870.058908981482</v>
      </c>
      <c r="Z11" s="107">
        <v>43869.621251655095</v>
      </c>
      <c r="AA11" s="91">
        <v>2918542</v>
      </c>
      <c r="AB11" s="8">
        <v>16</v>
      </c>
      <c r="AC11" s="8">
        <v>9</v>
      </c>
      <c r="AD11" s="91">
        <v>3431866</v>
      </c>
      <c r="AE11" s="8">
        <v>18</v>
      </c>
      <c r="AF11" s="8">
        <v>11</v>
      </c>
      <c r="AG11" s="91">
        <v>13339046</v>
      </c>
      <c r="AH11" s="8">
        <v>42</v>
      </c>
      <c r="AI11" s="8">
        <v>13</v>
      </c>
      <c r="AJ11" s="91">
        <v>409885039</v>
      </c>
      <c r="AK11" s="8">
        <v>1447</v>
      </c>
      <c r="AL11" s="8">
        <v>29</v>
      </c>
      <c r="AM11" s="91">
        <v>3962950</v>
      </c>
      <c r="AN11" s="8">
        <v>19</v>
      </c>
      <c r="AO11" s="8">
        <v>29</v>
      </c>
      <c r="AP11" s="91">
        <v>5924400</v>
      </c>
      <c r="AQ11" s="8">
        <v>27</v>
      </c>
      <c r="AR11" s="8">
        <v>29</v>
      </c>
      <c r="AS11" s="91">
        <v>27325123</v>
      </c>
      <c r="AT11" s="8">
        <v>80</v>
      </c>
      <c r="AU11" s="8">
        <v>29</v>
      </c>
      <c r="AV11" s="91">
        <v>409885039</v>
      </c>
      <c r="AW11" s="8">
        <v>1447</v>
      </c>
      <c r="AX11" s="8">
        <v>29</v>
      </c>
      <c r="AY11" s="91">
        <v>2551949</v>
      </c>
      <c r="AZ11" s="8">
        <v>15</v>
      </c>
      <c r="BA11" s="8">
        <v>6</v>
      </c>
      <c r="BB11" s="91">
        <v>3050829</v>
      </c>
      <c r="BC11" s="8">
        <v>17</v>
      </c>
      <c r="BD11" s="8">
        <v>6</v>
      </c>
      <c r="BE11" s="91">
        <v>18006549</v>
      </c>
      <c r="BF11" s="8">
        <v>53</v>
      </c>
      <c r="BG11" s="8">
        <v>6</v>
      </c>
      <c r="BH11" s="91">
        <v>409885039</v>
      </c>
      <c r="BI11" s="8">
        <v>1447</v>
      </c>
      <c r="BJ11" s="8">
        <v>29</v>
      </c>
      <c r="BK11" s="2" t="s">
        <v>253</v>
      </c>
      <c r="BL11" s="83" t="str">
        <f t="shared" si="0"/>
        <v>123465</v>
      </c>
      <c r="BM11" s="83">
        <f>IF(ISBLANK(A11),"",IF(X11&gt;=(InfoSheet!$B$2)-90,1,0))</f>
        <v>1</v>
      </c>
    </row>
    <row r="12" spans="1:65">
      <c r="A12" s="2" t="s">
        <v>1366</v>
      </c>
      <c r="B12" s="8">
        <v>8</v>
      </c>
      <c r="C12" s="91">
        <v>755995816</v>
      </c>
      <c r="D12" s="8">
        <v>7826</v>
      </c>
      <c r="E12" s="8">
        <v>1335</v>
      </c>
      <c r="F12" s="91">
        <v>96600</v>
      </c>
      <c r="G12" s="91">
        <v>1245557</v>
      </c>
      <c r="H12" s="91">
        <v>566289</v>
      </c>
      <c r="I12" s="91">
        <v>53905127</v>
      </c>
      <c r="J12" s="8">
        <v>0</v>
      </c>
      <c r="K12" s="2" t="s">
        <v>1348</v>
      </c>
      <c r="L12" s="8">
        <v>8</v>
      </c>
      <c r="M12" s="8">
        <v>0</v>
      </c>
      <c r="N12" s="2" t="s">
        <v>1346</v>
      </c>
      <c r="O12" s="8">
        <v>209</v>
      </c>
      <c r="P12" s="8">
        <v>0</v>
      </c>
      <c r="Q12" s="8">
        <v>0</v>
      </c>
      <c r="R12" s="91">
        <v>0</v>
      </c>
      <c r="S12" s="8">
        <v>0</v>
      </c>
      <c r="T12" s="91">
        <v>0</v>
      </c>
      <c r="U12" s="8">
        <v>0</v>
      </c>
      <c r="V12" s="8">
        <v>11</v>
      </c>
      <c r="W12" s="8">
        <v>1</v>
      </c>
      <c r="X12" s="107">
        <v>43868.708896782409</v>
      </c>
      <c r="Y12" s="107">
        <v>43870.029646354167</v>
      </c>
      <c r="Z12" s="107">
        <v>43868.681723171299</v>
      </c>
      <c r="AA12" s="91">
        <v>0</v>
      </c>
      <c r="AB12" s="8">
        <v>0</v>
      </c>
      <c r="AC12" s="8">
        <v>0</v>
      </c>
      <c r="AD12" s="91">
        <v>8795711</v>
      </c>
      <c r="AE12" s="8">
        <v>76</v>
      </c>
      <c r="AF12" s="8">
        <v>29</v>
      </c>
      <c r="AG12" s="91">
        <v>17292799</v>
      </c>
      <c r="AH12" s="8">
        <v>167</v>
      </c>
      <c r="AI12" s="8">
        <v>69</v>
      </c>
      <c r="AJ12" s="91">
        <v>755995816</v>
      </c>
      <c r="AK12" s="8">
        <v>7826</v>
      </c>
      <c r="AL12" s="8">
        <v>1335</v>
      </c>
      <c r="AM12" s="91">
        <v>267457</v>
      </c>
      <c r="AN12" s="8">
        <v>4</v>
      </c>
      <c r="AO12" s="8">
        <v>1335</v>
      </c>
      <c r="AP12" s="91">
        <v>41809101</v>
      </c>
      <c r="AQ12" s="8">
        <v>213</v>
      </c>
      <c r="AR12" s="8">
        <v>1335</v>
      </c>
      <c r="AS12" s="91">
        <v>126997237</v>
      </c>
      <c r="AT12" s="8">
        <v>629</v>
      </c>
      <c r="AU12" s="8">
        <v>1335</v>
      </c>
      <c r="AV12" s="91">
        <v>755995816</v>
      </c>
      <c r="AW12" s="8">
        <v>7826</v>
      </c>
      <c r="AX12" s="8">
        <v>1335</v>
      </c>
      <c r="AY12" s="91">
        <v>0</v>
      </c>
      <c r="AZ12" s="8">
        <v>0</v>
      </c>
      <c r="BA12" s="8">
        <v>0</v>
      </c>
      <c r="BB12" s="91">
        <v>10577680</v>
      </c>
      <c r="BC12" s="8">
        <v>66</v>
      </c>
      <c r="BD12" s="8">
        <v>1</v>
      </c>
      <c r="BE12" s="91">
        <v>22172159</v>
      </c>
      <c r="BF12" s="8">
        <v>148</v>
      </c>
      <c r="BG12" s="8">
        <v>9</v>
      </c>
      <c r="BH12" s="91">
        <v>755995816</v>
      </c>
      <c r="BI12" s="8">
        <v>7826</v>
      </c>
      <c r="BJ12" s="8">
        <v>1335</v>
      </c>
      <c r="BK12" s="2" t="s">
        <v>253</v>
      </c>
      <c r="BL12" s="83" t="str">
        <f t="shared" si="0"/>
        <v>123466</v>
      </c>
      <c r="BM12" s="83">
        <f>IF(ISBLANK(A12),"",IF(X12&gt;=(InfoSheet!$B$2)-90,1,0))</f>
        <v>1</v>
      </c>
    </row>
    <row r="13" spans="1:65">
      <c r="A13" s="2" t="s">
        <v>1367</v>
      </c>
      <c r="B13" s="8">
        <v>8</v>
      </c>
      <c r="C13" s="91">
        <v>702491081</v>
      </c>
      <c r="D13" s="8">
        <v>3508</v>
      </c>
      <c r="E13" s="8">
        <v>216</v>
      </c>
      <c r="F13" s="91">
        <v>200254</v>
      </c>
      <c r="G13" s="91">
        <v>12913541</v>
      </c>
      <c r="H13" s="91">
        <v>3252273</v>
      </c>
      <c r="I13" s="91">
        <v>393803049</v>
      </c>
      <c r="J13" s="8">
        <v>0</v>
      </c>
      <c r="K13" s="2" t="s">
        <v>1368</v>
      </c>
      <c r="L13" s="8">
        <v>8</v>
      </c>
      <c r="M13" s="8">
        <v>0</v>
      </c>
      <c r="N13" s="2" t="s">
        <v>1369</v>
      </c>
      <c r="O13" s="8">
        <v>210</v>
      </c>
      <c r="P13" s="8">
        <v>0</v>
      </c>
      <c r="Q13" s="8">
        <v>0</v>
      </c>
      <c r="R13" s="91">
        <v>0</v>
      </c>
      <c r="S13" s="8">
        <v>0</v>
      </c>
      <c r="T13" s="91">
        <v>0</v>
      </c>
      <c r="U13" s="8">
        <v>1</v>
      </c>
      <c r="V13" s="8">
        <v>0</v>
      </c>
      <c r="W13" s="8">
        <v>0</v>
      </c>
      <c r="X13" s="107">
        <v>43868.711010208332</v>
      </c>
      <c r="Y13" s="107">
        <v>43869.994415231478</v>
      </c>
      <c r="Z13" s="107">
        <v>43868.690939155094</v>
      </c>
      <c r="AA13" s="91">
        <v>0</v>
      </c>
      <c r="AB13" s="8">
        <v>0</v>
      </c>
      <c r="AC13" s="8">
        <v>0</v>
      </c>
      <c r="AD13" s="91">
        <v>2260744</v>
      </c>
      <c r="AE13" s="8">
        <v>12</v>
      </c>
      <c r="AF13" s="8">
        <v>8</v>
      </c>
      <c r="AG13" s="91">
        <v>153831259</v>
      </c>
      <c r="AH13" s="8">
        <v>214</v>
      </c>
      <c r="AI13" s="8">
        <v>17</v>
      </c>
      <c r="AJ13" s="91">
        <v>702491081</v>
      </c>
      <c r="AK13" s="8">
        <v>3508</v>
      </c>
      <c r="AL13" s="8">
        <v>216</v>
      </c>
      <c r="AM13" s="91">
        <v>564973</v>
      </c>
      <c r="AN13" s="8">
        <v>1</v>
      </c>
      <c r="AO13" s="8">
        <v>216</v>
      </c>
      <c r="AP13" s="91">
        <v>3575603</v>
      </c>
      <c r="AQ13" s="8">
        <v>15</v>
      </c>
      <c r="AR13" s="8">
        <v>216</v>
      </c>
      <c r="AS13" s="91">
        <v>304977315</v>
      </c>
      <c r="AT13" s="8">
        <v>404</v>
      </c>
      <c r="AU13" s="8">
        <v>216</v>
      </c>
      <c r="AV13" s="91">
        <v>702491081</v>
      </c>
      <c r="AW13" s="8">
        <v>3508</v>
      </c>
      <c r="AX13" s="8">
        <v>216</v>
      </c>
      <c r="AY13" s="91">
        <v>0</v>
      </c>
      <c r="AZ13" s="8">
        <v>0</v>
      </c>
      <c r="BA13" s="8">
        <v>0</v>
      </c>
      <c r="BB13" s="91">
        <v>2141095</v>
      </c>
      <c r="BC13" s="8">
        <v>12</v>
      </c>
      <c r="BD13" s="8">
        <v>1</v>
      </c>
      <c r="BE13" s="91">
        <v>155030995</v>
      </c>
      <c r="BF13" s="8">
        <v>217</v>
      </c>
      <c r="BG13" s="8">
        <v>7</v>
      </c>
      <c r="BH13" s="91">
        <v>702491081</v>
      </c>
      <c r="BI13" s="8">
        <v>3508</v>
      </c>
      <c r="BJ13" s="8">
        <v>216</v>
      </c>
      <c r="BK13" s="2" t="s">
        <v>253</v>
      </c>
      <c r="BL13" s="83" t="str">
        <f t="shared" si="0"/>
        <v>123467</v>
      </c>
      <c r="BM13" s="83">
        <f>IF(ISBLANK(A13),"",IF(X13&gt;=(InfoSheet!$B$2)-90,1,0))</f>
        <v>1</v>
      </c>
    </row>
    <row r="14" spans="1:65">
      <c r="A14" s="2" t="s">
        <v>1370</v>
      </c>
      <c r="B14" s="8">
        <v>6</v>
      </c>
      <c r="C14" s="91">
        <v>168921769</v>
      </c>
      <c r="D14" s="8">
        <v>334</v>
      </c>
      <c r="E14" s="8">
        <v>15</v>
      </c>
      <c r="F14" s="91">
        <v>505753</v>
      </c>
      <c r="G14" s="91">
        <v>3006299</v>
      </c>
      <c r="H14" s="91">
        <v>11261451</v>
      </c>
      <c r="I14" s="91">
        <v>47118651</v>
      </c>
      <c r="J14" s="8">
        <v>0</v>
      </c>
      <c r="K14" s="2" t="s">
        <v>1371</v>
      </c>
      <c r="L14" s="8">
        <v>6</v>
      </c>
      <c r="M14" s="8">
        <v>0</v>
      </c>
      <c r="N14" s="2" t="s">
        <v>1372</v>
      </c>
      <c r="O14" s="8">
        <v>95</v>
      </c>
      <c r="P14" s="8">
        <v>0</v>
      </c>
      <c r="Q14" s="8">
        <v>0</v>
      </c>
      <c r="R14" s="91">
        <v>0</v>
      </c>
      <c r="S14" s="8">
        <v>0</v>
      </c>
      <c r="T14" s="91">
        <v>0</v>
      </c>
      <c r="U14" s="8">
        <v>0</v>
      </c>
      <c r="V14" s="8">
        <v>0</v>
      </c>
      <c r="W14" s="8">
        <v>0</v>
      </c>
      <c r="X14" s="107">
        <v>43802.717469201387</v>
      </c>
      <c r="Y14" s="107">
        <v>43869.850896342592</v>
      </c>
      <c r="Z14" s="107">
        <v>43802.717443391201</v>
      </c>
      <c r="AA14" s="91">
        <v>0</v>
      </c>
      <c r="AB14" s="8">
        <v>0</v>
      </c>
      <c r="AC14" s="8">
        <v>0</v>
      </c>
      <c r="AD14" s="91">
        <v>0</v>
      </c>
      <c r="AE14" s="8">
        <v>0</v>
      </c>
      <c r="AF14" s="8">
        <v>0</v>
      </c>
      <c r="AG14" s="91">
        <v>0</v>
      </c>
      <c r="AH14" s="8">
        <v>0</v>
      </c>
      <c r="AI14" s="8">
        <v>0</v>
      </c>
      <c r="AJ14" s="91">
        <v>168921769</v>
      </c>
      <c r="AK14" s="8">
        <v>334</v>
      </c>
      <c r="AL14" s="8">
        <v>15</v>
      </c>
      <c r="AM14" s="91">
        <v>0</v>
      </c>
      <c r="AN14" s="8">
        <v>0</v>
      </c>
      <c r="AO14" s="8">
        <v>15</v>
      </c>
      <c r="AP14" s="91">
        <v>0</v>
      </c>
      <c r="AQ14" s="8">
        <v>0</v>
      </c>
      <c r="AR14" s="8">
        <v>15</v>
      </c>
      <c r="AS14" s="91">
        <v>0</v>
      </c>
      <c r="AT14" s="8">
        <v>0</v>
      </c>
      <c r="AU14" s="8">
        <v>15</v>
      </c>
      <c r="AV14" s="91">
        <v>168921769</v>
      </c>
      <c r="AW14" s="8">
        <v>334</v>
      </c>
      <c r="AX14" s="8">
        <v>15</v>
      </c>
      <c r="AY14" s="91">
        <v>0</v>
      </c>
      <c r="AZ14" s="8">
        <v>0</v>
      </c>
      <c r="BA14" s="8">
        <v>0</v>
      </c>
      <c r="BB14" s="91">
        <v>0</v>
      </c>
      <c r="BC14" s="8">
        <v>0</v>
      </c>
      <c r="BD14" s="8">
        <v>0</v>
      </c>
      <c r="BE14" s="91">
        <v>0</v>
      </c>
      <c r="BF14" s="8">
        <v>0</v>
      </c>
      <c r="BG14" s="8">
        <v>0</v>
      </c>
      <c r="BH14" s="91">
        <v>168921769</v>
      </c>
      <c r="BI14" s="8">
        <v>334</v>
      </c>
      <c r="BJ14" s="8">
        <v>15</v>
      </c>
      <c r="BK14" s="2" t="s">
        <v>253</v>
      </c>
      <c r="BL14" s="83" t="str">
        <f t="shared" si="0"/>
        <v>123468</v>
      </c>
      <c r="BM14" s="83">
        <f>IF(ISBLANK(A14),"",IF(X14&gt;=(InfoSheet!$B$2)-90,1,0))</f>
        <v>1</v>
      </c>
    </row>
    <row r="15" spans="1:65">
      <c r="A15" s="2" t="s">
        <v>1373</v>
      </c>
      <c r="B15" s="8">
        <v>8</v>
      </c>
      <c r="C15" s="91">
        <v>54247729</v>
      </c>
      <c r="D15" s="8">
        <v>91</v>
      </c>
      <c r="E15" s="8">
        <v>15</v>
      </c>
      <c r="F15" s="91">
        <v>596128</v>
      </c>
      <c r="G15" s="91">
        <v>4133224</v>
      </c>
      <c r="H15" s="91">
        <v>3616515</v>
      </c>
      <c r="I15" s="91">
        <v>25315761</v>
      </c>
      <c r="J15" s="8">
        <v>0</v>
      </c>
      <c r="K15" s="2" t="s">
        <v>1354</v>
      </c>
      <c r="L15" s="8">
        <v>8</v>
      </c>
      <c r="M15" s="8">
        <v>0</v>
      </c>
      <c r="N15" s="2" t="s">
        <v>1354</v>
      </c>
      <c r="O15" s="8">
        <v>142</v>
      </c>
      <c r="P15" s="8">
        <v>0</v>
      </c>
      <c r="Q15" s="8">
        <v>0</v>
      </c>
      <c r="R15" s="91">
        <v>0</v>
      </c>
      <c r="S15" s="8">
        <v>0</v>
      </c>
      <c r="T15" s="91">
        <v>0</v>
      </c>
      <c r="U15" s="8">
        <v>0</v>
      </c>
      <c r="V15" s="8">
        <v>0</v>
      </c>
      <c r="W15" s="8">
        <v>0</v>
      </c>
      <c r="X15" s="107">
        <v>43846.815304942131</v>
      </c>
      <c r="Y15" s="107">
        <v>43869.851300162038</v>
      </c>
      <c r="Z15" s="107">
        <v>43846.815253321758</v>
      </c>
      <c r="AA15" s="91">
        <v>0</v>
      </c>
      <c r="AB15" s="8">
        <v>0</v>
      </c>
      <c r="AC15" s="8">
        <v>0</v>
      </c>
      <c r="AD15" s="91">
        <v>0</v>
      </c>
      <c r="AE15" s="8">
        <v>0</v>
      </c>
      <c r="AF15" s="8">
        <v>0</v>
      </c>
      <c r="AG15" s="91">
        <v>18194167</v>
      </c>
      <c r="AH15" s="8">
        <v>36</v>
      </c>
      <c r="AI15" s="8">
        <v>9</v>
      </c>
      <c r="AJ15" s="91">
        <v>54247729</v>
      </c>
      <c r="AK15" s="8">
        <v>91</v>
      </c>
      <c r="AL15" s="8">
        <v>15</v>
      </c>
      <c r="AM15" s="91">
        <v>0</v>
      </c>
      <c r="AN15" s="8">
        <v>0</v>
      </c>
      <c r="AO15" s="8">
        <v>15</v>
      </c>
      <c r="AP15" s="91">
        <v>0</v>
      </c>
      <c r="AQ15" s="8">
        <v>0</v>
      </c>
      <c r="AR15" s="8">
        <v>15</v>
      </c>
      <c r="AS15" s="91">
        <v>36137543</v>
      </c>
      <c r="AT15" s="8">
        <v>72</v>
      </c>
      <c r="AU15" s="8">
        <v>15</v>
      </c>
      <c r="AV15" s="91">
        <v>54247729</v>
      </c>
      <c r="AW15" s="8">
        <v>91</v>
      </c>
      <c r="AX15" s="8">
        <v>15</v>
      </c>
      <c r="AY15" s="91">
        <v>0</v>
      </c>
      <c r="AZ15" s="8">
        <v>0</v>
      </c>
      <c r="BA15" s="8">
        <v>0</v>
      </c>
      <c r="BB15" s="91">
        <v>0</v>
      </c>
      <c r="BC15" s="8">
        <v>0</v>
      </c>
      <c r="BD15" s="8">
        <v>0</v>
      </c>
      <c r="BE15" s="91">
        <v>19075084</v>
      </c>
      <c r="BF15" s="8">
        <v>39</v>
      </c>
      <c r="BG15" s="8">
        <v>4</v>
      </c>
      <c r="BH15" s="91">
        <v>54247729</v>
      </c>
      <c r="BI15" s="8">
        <v>91</v>
      </c>
      <c r="BJ15" s="8">
        <v>15</v>
      </c>
      <c r="BK15" s="2" t="s">
        <v>253</v>
      </c>
      <c r="BL15" s="83" t="str">
        <f t="shared" si="0"/>
        <v>123469</v>
      </c>
      <c r="BM15" s="83">
        <f>IF(ISBLANK(A15),"",IF(X15&gt;=(InfoSheet!$B$2)-90,1,0))</f>
        <v>1</v>
      </c>
    </row>
    <row r="16" spans="1:65">
      <c r="A16" s="2" t="s">
        <v>1374</v>
      </c>
      <c r="B16" s="8">
        <v>5</v>
      </c>
      <c r="C16" s="91">
        <v>0</v>
      </c>
      <c r="D16" s="8">
        <v>0</v>
      </c>
      <c r="E16" s="8">
        <v>3</v>
      </c>
      <c r="F16" s="91">
        <v>0</v>
      </c>
      <c r="G16" s="91">
        <v>0</v>
      </c>
      <c r="H16" s="91">
        <v>0</v>
      </c>
      <c r="I16" s="91">
        <v>0</v>
      </c>
      <c r="J16" s="8">
        <v>0</v>
      </c>
      <c r="K16" s="2" t="s">
        <v>671</v>
      </c>
      <c r="L16" s="8">
        <v>5</v>
      </c>
      <c r="M16" s="8">
        <v>0</v>
      </c>
      <c r="N16" s="2" t="s">
        <v>671</v>
      </c>
      <c r="O16" s="8">
        <v>52</v>
      </c>
      <c r="P16" s="8">
        <v>0</v>
      </c>
      <c r="Q16" s="8">
        <v>0</v>
      </c>
      <c r="R16" s="91">
        <v>0</v>
      </c>
      <c r="S16" s="8">
        <v>0</v>
      </c>
      <c r="T16" s="91">
        <v>0</v>
      </c>
      <c r="U16" s="8">
        <v>0</v>
      </c>
      <c r="V16" s="8">
        <v>0</v>
      </c>
      <c r="W16" s="8">
        <v>0</v>
      </c>
      <c r="X16" s="107">
        <v>43866.942905312499</v>
      </c>
      <c r="Y16" s="107">
        <v>43869.852997152775</v>
      </c>
      <c r="Z16" s="107">
        <v>43775.687441168979</v>
      </c>
      <c r="AA16" s="91">
        <v>0</v>
      </c>
      <c r="AB16" s="8">
        <v>0</v>
      </c>
      <c r="AC16" s="8">
        <v>0</v>
      </c>
      <c r="AD16" s="91">
        <v>0</v>
      </c>
      <c r="AE16" s="8">
        <v>0</v>
      </c>
      <c r="AF16" s="8">
        <v>1</v>
      </c>
      <c r="AG16" s="91">
        <v>0</v>
      </c>
      <c r="AH16" s="8">
        <v>0</v>
      </c>
      <c r="AI16" s="8">
        <v>1</v>
      </c>
      <c r="AJ16" s="91">
        <v>0</v>
      </c>
      <c r="AK16" s="8">
        <v>0</v>
      </c>
      <c r="AL16" s="8">
        <v>3</v>
      </c>
      <c r="AM16" s="91">
        <v>0</v>
      </c>
      <c r="AN16" s="8">
        <v>0</v>
      </c>
      <c r="AO16" s="8">
        <v>3</v>
      </c>
      <c r="AP16" s="91">
        <v>0</v>
      </c>
      <c r="AQ16" s="8">
        <v>0</v>
      </c>
      <c r="AR16" s="8">
        <v>3</v>
      </c>
      <c r="AS16" s="91">
        <v>0</v>
      </c>
      <c r="AT16" s="8">
        <v>0</v>
      </c>
      <c r="AU16" s="8">
        <v>3</v>
      </c>
      <c r="AV16" s="91">
        <v>0</v>
      </c>
      <c r="AW16" s="8">
        <v>0</v>
      </c>
      <c r="AX16" s="8">
        <v>3</v>
      </c>
      <c r="AY16" s="91">
        <v>0</v>
      </c>
      <c r="AZ16" s="8">
        <v>0</v>
      </c>
      <c r="BA16" s="8">
        <v>0</v>
      </c>
      <c r="BB16" s="91">
        <v>0</v>
      </c>
      <c r="BC16" s="8">
        <v>0</v>
      </c>
      <c r="BD16" s="8">
        <v>0</v>
      </c>
      <c r="BE16" s="91">
        <v>0</v>
      </c>
      <c r="BF16" s="8">
        <v>0</v>
      </c>
      <c r="BG16" s="8">
        <v>0</v>
      </c>
      <c r="BH16" s="91">
        <v>0</v>
      </c>
      <c r="BI16" s="8">
        <v>0</v>
      </c>
      <c r="BJ16" s="8">
        <v>3</v>
      </c>
      <c r="BK16" s="2" t="s">
        <v>253</v>
      </c>
      <c r="BL16" s="83" t="str">
        <f t="shared" si="0"/>
        <v>123470</v>
      </c>
      <c r="BM16" s="83">
        <f>IF(ISBLANK(A16),"",IF(X16&gt;=(InfoSheet!$B$2)-90,1,0))</f>
        <v>1</v>
      </c>
    </row>
    <row r="17" spans="1:65">
      <c r="A17" s="2" t="s">
        <v>1375</v>
      </c>
      <c r="B17" s="8">
        <v>8</v>
      </c>
      <c r="C17" s="66">
        <v>5228544871</v>
      </c>
      <c r="D17" s="8">
        <v>6349</v>
      </c>
      <c r="E17" s="8">
        <v>1193</v>
      </c>
      <c r="F17" s="91">
        <v>823522</v>
      </c>
      <c r="G17" s="91">
        <v>66781814</v>
      </c>
      <c r="H17" s="91">
        <v>4382686</v>
      </c>
      <c r="I17" s="91">
        <v>843997120</v>
      </c>
      <c r="J17" s="8">
        <v>0</v>
      </c>
      <c r="K17" s="2" t="s">
        <v>1376</v>
      </c>
      <c r="L17" s="8">
        <v>8</v>
      </c>
      <c r="M17" s="8">
        <v>0</v>
      </c>
      <c r="N17" s="2" t="s">
        <v>1377</v>
      </c>
      <c r="O17" s="8">
        <v>212</v>
      </c>
      <c r="P17" s="8">
        <v>0</v>
      </c>
      <c r="Q17" s="8">
        <v>0</v>
      </c>
      <c r="R17" s="91">
        <v>0</v>
      </c>
      <c r="S17" s="8">
        <v>0</v>
      </c>
      <c r="T17" s="91">
        <v>0</v>
      </c>
      <c r="U17" s="8">
        <v>0</v>
      </c>
      <c r="V17" s="8">
        <v>0</v>
      </c>
      <c r="W17" s="8">
        <v>1</v>
      </c>
      <c r="X17" s="107">
        <v>43868.532959745367</v>
      </c>
      <c r="Y17" s="107">
        <v>43869.850969606479</v>
      </c>
      <c r="Z17" s="107">
        <v>43868.532487638891</v>
      </c>
      <c r="AA17" s="91">
        <v>0</v>
      </c>
      <c r="AB17" s="8">
        <v>0</v>
      </c>
      <c r="AC17" s="8">
        <v>0</v>
      </c>
      <c r="AD17" s="91">
        <v>13702765</v>
      </c>
      <c r="AE17" s="8">
        <v>7</v>
      </c>
      <c r="AF17" s="8">
        <v>8</v>
      </c>
      <c r="AG17" s="66">
        <v>2188195275</v>
      </c>
      <c r="AH17" s="8">
        <v>4460</v>
      </c>
      <c r="AI17" s="8">
        <v>1172</v>
      </c>
      <c r="AJ17" s="66">
        <v>5228544871</v>
      </c>
      <c r="AK17" s="8">
        <v>6349</v>
      </c>
      <c r="AL17" s="8">
        <v>1193</v>
      </c>
      <c r="AM17" s="91">
        <v>0</v>
      </c>
      <c r="AN17" s="8">
        <v>0</v>
      </c>
      <c r="AO17" s="8">
        <v>1193</v>
      </c>
      <c r="AP17" s="91">
        <v>43713938</v>
      </c>
      <c r="AQ17" s="8">
        <v>25</v>
      </c>
      <c r="AR17" s="8">
        <v>1193</v>
      </c>
      <c r="AS17" s="66">
        <v>3119323816</v>
      </c>
      <c r="AT17" s="8">
        <v>4969</v>
      </c>
      <c r="AU17" s="8">
        <v>1193</v>
      </c>
      <c r="AV17" s="66">
        <v>5228544871</v>
      </c>
      <c r="AW17" s="8">
        <v>6349</v>
      </c>
      <c r="AX17" s="8">
        <v>1193</v>
      </c>
      <c r="AY17" s="91">
        <v>0</v>
      </c>
      <c r="AZ17" s="8">
        <v>0</v>
      </c>
      <c r="BA17" s="8">
        <v>0</v>
      </c>
      <c r="BB17" s="91">
        <v>12543154</v>
      </c>
      <c r="BC17" s="8">
        <v>9</v>
      </c>
      <c r="BD17" s="8">
        <v>0</v>
      </c>
      <c r="BE17" s="66">
        <v>1321498693</v>
      </c>
      <c r="BF17" s="8">
        <v>3769</v>
      </c>
      <c r="BG17" s="8">
        <v>1116</v>
      </c>
      <c r="BH17" s="66">
        <v>5228544871</v>
      </c>
      <c r="BI17" s="8">
        <v>6349</v>
      </c>
      <c r="BJ17" s="8">
        <v>1193</v>
      </c>
      <c r="BK17" s="2" t="s">
        <v>253</v>
      </c>
      <c r="BL17" s="83" t="str">
        <f t="shared" si="0"/>
        <v>123471</v>
      </c>
      <c r="BM17" s="83">
        <f>IF(ISBLANK(A17),"",IF(X17&gt;=(InfoSheet!$B$2)-90,1,0))</f>
        <v>1</v>
      </c>
    </row>
    <row r="18" spans="1:65">
      <c r="A18" s="2" t="s">
        <v>1378</v>
      </c>
      <c r="B18" s="8">
        <v>8</v>
      </c>
      <c r="C18" s="66">
        <v>1139520012</v>
      </c>
      <c r="D18" s="8">
        <v>2831</v>
      </c>
      <c r="E18" s="8">
        <v>388</v>
      </c>
      <c r="F18" s="91">
        <v>402515</v>
      </c>
      <c r="G18" s="91">
        <v>129675571</v>
      </c>
      <c r="H18" s="91">
        <v>2936907</v>
      </c>
      <c r="I18" s="91">
        <v>175190138</v>
      </c>
      <c r="J18" s="8">
        <v>0</v>
      </c>
      <c r="K18" s="2" t="s">
        <v>1342</v>
      </c>
      <c r="L18" s="8">
        <v>8</v>
      </c>
      <c r="M18" s="8">
        <v>0</v>
      </c>
      <c r="N18" s="2" t="s">
        <v>1379</v>
      </c>
      <c r="O18" s="8">
        <v>215</v>
      </c>
      <c r="P18" s="8">
        <v>0</v>
      </c>
      <c r="Q18" s="8">
        <v>0</v>
      </c>
      <c r="R18" s="91">
        <v>0</v>
      </c>
      <c r="S18" s="8">
        <v>0</v>
      </c>
      <c r="T18" s="91">
        <v>0</v>
      </c>
      <c r="U18" s="8">
        <v>0</v>
      </c>
      <c r="V18" s="8">
        <v>0</v>
      </c>
      <c r="W18" s="8">
        <v>0</v>
      </c>
      <c r="X18" s="107">
        <v>43869.585346678243</v>
      </c>
      <c r="Y18" s="107">
        <v>43870.058726805553</v>
      </c>
      <c r="Z18" s="107">
        <v>43869.58529447917</v>
      </c>
      <c r="AA18" s="91">
        <v>5035917</v>
      </c>
      <c r="AB18" s="8">
        <v>8</v>
      </c>
      <c r="AC18" s="8">
        <v>5</v>
      </c>
      <c r="AD18" s="91">
        <v>33825965</v>
      </c>
      <c r="AE18" s="8">
        <v>99</v>
      </c>
      <c r="AF18" s="8">
        <v>36</v>
      </c>
      <c r="AG18" s="91">
        <v>105630102</v>
      </c>
      <c r="AH18" s="8">
        <v>357</v>
      </c>
      <c r="AI18" s="8">
        <v>84</v>
      </c>
      <c r="AJ18" s="66">
        <v>1139520012</v>
      </c>
      <c r="AK18" s="8">
        <v>2831</v>
      </c>
      <c r="AL18" s="8">
        <v>388</v>
      </c>
      <c r="AM18" s="91">
        <v>22608270</v>
      </c>
      <c r="AN18" s="8">
        <v>43</v>
      </c>
      <c r="AO18" s="8">
        <v>388</v>
      </c>
      <c r="AP18" s="91">
        <v>63888422</v>
      </c>
      <c r="AQ18" s="8">
        <v>147</v>
      </c>
      <c r="AR18" s="8">
        <v>388</v>
      </c>
      <c r="AS18" s="91">
        <v>182487262</v>
      </c>
      <c r="AT18" s="8">
        <v>486</v>
      </c>
      <c r="AU18" s="8">
        <v>388</v>
      </c>
      <c r="AV18" s="66">
        <v>1139520012</v>
      </c>
      <c r="AW18" s="8">
        <v>2831</v>
      </c>
      <c r="AX18" s="8">
        <v>388</v>
      </c>
      <c r="AY18" s="91">
        <v>7910088</v>
      </c>
      <c r="AZ18" s="8">
        <v>8</v>
      </c>
      <c r="BA18" s="8">
        <v>0</v>
      </c>
      <c r="BB18" s="91">
        <v>51153790</v>
      </c>
      <c r="BC18" s="8">
        <v>123</v>
      </c>
      <c r="BD18" s="8">
        <v>6</v>
      </c>
      <c r="BE18" s="91">
        <v>152152847</v>
      </c>
      <c r="BF18" s="8">
        <v>426</v>
      </c>
      <c r="BG18" s="8">
        <v>34</v>
      </c>
      <c r="BH18" s="66">
        <v>1139520012</v>
      </c>
      <c r="BI18" s="8">
        <v>2831</v>
      </c>
      <c r="BJ18" s="8">
        <v>388</v>
      </c>
      <c r="BK18" s="2" t="s">
        <v>253</v>
      </c>
      <c r="BL18" s="83" t="str">
        <f t="shared" si="0"/>
        <v>123472</v>
      </c>
      <c r="BM18" s="83">
        <f>IF(ISBLANK(A18),"",IF(X18&gt;=(InfoSheet!$B$2)-90,1,0))</f>
        <v>1</v>
      </c>
    </row>
    <row r="19" spans="1:65">
      <c r="A19" s="2" t="s">
        <v>1380</v>
      </c>
      <c r="B19" s="8">
        <v>9</v>
      </c>
      <c r="C19" s="66">
        <v>6055868403</v>
      </c>
      <c r="D19" s="8">
        <v>22645</v>
      </c>
      <c r="E19" s="8">
        <v>3269</v>
      </c>
      <c r="F19" s="91">
        <v>267426</v>
      </c>
      <c r="G19" s="91">
        <v>19084931</v>
      </c>
      <c r="H19" s="91">
        <v>1852514</v>
      </c>
      <c r="I19" s="91">
        <v>787584857</v>
      </c>
      <c r="J19" s="8">
        <v>0</v>
      </c>
      <c r="K19" s="2" t="s">
        <v>1381</v>
      </c>
      <c r="L19" s="8">
        <v>9</v>
      </c>
      <c r="M19" s="8">
        <v>0</v>
      </c>
      <c r="N19" s="2" t="s">
        <v>1377</v>
      </c>
      <c r="O19" s="8">
        <v>212</v>
      </c>
      <c r="P19" s="8">
        <v>0</v>
      </c>
      <c r="Q19" s="8">
        <v>0</v>
      </c>
      <c r="R19" s="91">
        <v>0</v>
      </c>
      <c r="S19" s="8">
        <v>0</v>
      </c>
      <c r="T19" s="91">
        <v>0</v>
      </c>
      <c r="U19" s="8">
        <v>0</v>
      </c>
      <c r="V19" s="8">
        <v>9</v>
      </c>
      <c r="W19" s="8">
        <v>3</v>
      </c>
      <c r="X19" s="107">
        <v>43869.904479907411</v>
      </c>
      <c r="Y19" s="107">
        <v>43870.058882696758</v>
      </c>
      <c r="Z19" s="107">
        <v>43869.845671689814</v>
      </c>
      <c r="AA19" s="91">
        <v>11244678</v>
      </c>
      <c r="AB19" s="8">
        <v>55</v>
      </c>
      <c r="AC19" s="8">
        <v>32</v>
      </c>
      <c r="AD19" s="91">
        <v>130465098</v>
      </c>
      <c r="AE19" s="8">
        <v>353</v>
      </c>
      <c r="AF19" s="8">
        <v>117</v>
      </c>
      <c r="AG19" s="66">
        <v>2417996843</v>
      </c>
      <c r="AH19" s="8">
        <v>15612</v>
      </c>
      <c r="AI19" s="8">
        <v>3019</v>
      </c>
      <c r="AJ19" s="66">
        <v>6055868403</v>
      </c>
      <c r="AK19" s="8">
        <v>22645</v>
      </c>
      <c r="AL19" s="8">
        <v>3269</v>
      </c>
      <c r="AM19" s="91">
        <v>51995331</v>
      </c>
      <c r="AN19" s="8">
        <v>94</v>
      </c>
      <c r="AO19" s="8">
        <v>3269</v>
      </c>
      <c r="AP19" s="91">
        <v>244760466</v>
      </c>
      <c r="AQ19" s="8">
        <v>534</v>
      </c>
      <c r="AR19" s="8">
        <v>3269</v>
      </c>
      <c r="AS19" s="66">
        <v>3094693106</v>
      </c>
      <c r="AT19" s="8">
        <v>17607</v>
      </c>
      <c r="AU19" s="8">
        <v>3269</v>
      </c>
      <c r="AV19" s="66">
        <v>6055868403</v>
      </c>
      <c r="AW19" s="8">
        <v>22645</v>
      </c>
      <c r="AX19" s="8">
        <v>3269</v>
      </c>
      <c r="AY19" s="91">
        <v>26138105</v>
      </c>
      <c r="AZ19" s="8">
        <v>56</v>
      </c>
      <c r="BA19" s="8">
        <v>7</v>
      </c>
      <c r="BB19" s="91">
        <v>156629336</v>
      </c>
      <c r="BC19" s="8">
        <v>380</v>
      </c>
      <c r="BD19" s="8">
        <v>35</v>
      </c>
      <c r="BE19" s="66">
        <v>1200989814</v>
      </c>
      <c r="BF19" s="8">
        <v>13832</v>
      </c>
      <c r="BG19" s="8">
        <v>2706</v>
      </c>
      <c r="BH19" s="66">
        <v>6055868403</v>
      </c>
      <c r="BI19" s="8">
        <v>22645</v>
      </c>
      <c r="BJ19" s="8">
        <v>3269</v>
      </c>
      <c r="BK19" s="2" t="s">
        <v>253</v>
      </c>
      <c r="BL19" s="83" t="str">
        <f t="shared" si="0"/>
        <v>123473</v>
      </c>
      <c r="BM19" s="83">
        <f>IF(ISBLANK(A19),"",IF(X19&gt;=(InfoSheet!$B$2)-90,1,0))</f>
        <v>1</v>
      </c>
    </row>
    <row r="20" spans="1:65">
      <c r="A20" s="2" t="s">
        <v>1382</v>
      </c>
      <c r="B20" s="8">
        <v>8</v>
      </c>
      <c r="C20" s="91">
        <v>308199</v>
      </c>
      <c r="D20" s="8">
        <v>3</v>
      </c>
      <c r="E20" s="8">
        <v>7</v>
      </c>
      <c r="F20" s="91">
        <v>102733</v>
      </c>
      <c r="G20" s="91">
        <v>167316</v>
      </c>
      <c r="H20" s="91">
        <v>44028</v>
      </c>
      <c r="I20" s="91">
        <v>308199</v>
      </c>
      <c r="J20" s="8">
        <v>0</v>
      </c>
      <c r="K20" s="2" t="s">
        <v>1345</v>
      </c>
      <c r="L20" s="8">
        <v>8</v>
      </c>
      <c r="M20" s="8">
        <v>0</v>
      </c>
      <c r="N20" s="2" t="s">
        <v>1345</v>
      </c>
      <c r="O20" s="8">
        <v>142</v>
      </c>
      <c r="P20" s="8">
        <v>0</v>
      </c>
      <c r="Q20" s="8">
        <v>0</v>
      </c>
      <c r="R20" s="91">
        <v>0</v>
      </c>
      <c r="S20" s="8">
        <v>0</v>
      </c>
      <c r="T20" s="91">
        <v>0</v>
      </c>
      <c r="U20" s="8">
        <v>0</v>
      </c>
      <c r="V20" s="8">
        <v>0</v>
      </c>
      <c r="W20" s="8">
        <v>0</v>
      </c>
      <c r="X20" s="107">
        <v>43833.673994930556</v>
      </c>
      <c r="Y20" s="107">
        <v>43869.850245775466</v>
      </c>
      <c r="Z20" s="107">
        <v>43833.672868310183</v>
      </c>
      <c r="AA20" s="91">
        <v>0</v>
      </c>
      <c r="AB20" s="8">
        <v>0</v>
      </c>
      <c r="AC20" s="8">
        <v>0</v>
      </c>
      <c r="AD20" s="91">
        <v>0</v>
      </c>
      <c r="AE20" s="8">
        <v>0</v>
      </c>
      <c r="AF20" s="8">
        <v>0</v>
      </c>
      <c r="AG20" s="91">
        <v>0</v>
      </c>
      <c r="AH20" s="8">
        <v>0</v>
      </c>
      <c r="AI20" s="8">
        <v>0</v>
      </c>
      <c r="AJ20" s="91">
        <v>308199</v>
      </c>
      <c r="AK20" s="8">
        <v>3</v>
      </c>
      <c r="AL20" s="8">
        <v>7</v>
      </c>
      <c r="AM20" s="91">
        <v>0</v>
      </c>
      <c r="AN20" s="8">
        <v>0</v>
      </c>
      <c r="AO20" s="8">
        <v>7</v>
      </c>
      <c r="AP20" s="91">
        <v>0</v>
      </c>
      <c r="AQ20" s="8">
        <v>0</v>
      </c>
      <c r="AR20" s="8">
        <v>7</v>
      </c>
      <c r="AS20" s="91">
        <v>0</v>
      </c>
      <c r="AT20" s="8">
        <v>0</v>
      </c>
      <c r="AU20" s="8">
        <v>7</v>
      </c>
      <c r="AV20" s="91">
        <v>308199</v>
      </c>
      <c r="AW20" s="8">
        <v>3</v>
      </c>
      <c r="AX20" s="8">
        <v>7</v>
      </c>
      <c r="AY20" s="91">
        <v>0</v>
      </c>
      <c r="AZ20" s="8">
        <v>0</v>
      </c>
      <c r="BA20" s="8">
        <v>0</v>
      </c>
      <c r="BB20" s="91">
        <v>0</v>
      </c>
      <c r="BC20" s="8">
        <v>0</v>
      </c>
      <c r="BD20" s="8">
        <v>0</v>
      </c>
      <c r="BE20" s="91">
        <v>0</v>
      </c>
      <c r="BF20" s="8">
        <v>0</v>
      </c>
      <c r="BG20" s="8">
        <v>0</v>
      </c>
      <c r="BH20" s="91">
        <v>308199</v>
      </c>
      <c r="BI20" s="8">
        <v>3</v>
      </c>
      <c r="BJ20" s="8">
        <v>7</v>
      </c>
      <c r="BK20" s="2" t="s">
        <v>253</v>
      </c>
      <c r="BL20" s="83" t="str">
        <f t="shared" si="0"/>
        <v>123474</v>
      </c>
      <c r="BM20" s="83">
        <f>IF(ISBLANK(A20),"",IF(X20&gt;=(InfoSheet!$B$2)-90,1,0))</f>
        <v>1</v>
      </c>
    </row>
    <row r="21" spans="1:65">
      <c r="A21" s="2" t="s">
        <v>1383</v>
      </c>
      <c r="B21" s="8">
        <v>8</v>
      </c>
      <c r="C21" s="91">
        <v>61709809</v>
      </c>
      <c r="D21" s="8">
        <v>60</v>
      </c>
      <c r="E21" s="8">
        <v>26</v>
      </c>
      <c r="F21" s="91">
        <v>1028496</v>
      </c>
      <c r="G21" s="91">
        <v>8147307</v>
      </c>
      <c r="H21" s="91">
        <v>2373454</v>
      </c>
      <c r="I21" s="91">
        <v>28071308</v>
      </c>
      <c r="J21" s="8">
        <v>0</v>
      </c>
      <c r="K21" s="2" t="s">
        <v>1384</v>
      </c>
      <c r="L21" s="8">
        <v>8</v>
      </c>
      <c r="M21" s="8">
        <v>0</v>
      </c>
      <c r="N21" s="2" t="s">
        <v>1385</v>
      </c>
      <c r="O21" s="8">
        <v>211</v>
      </c>
      <c r="P21" s="8">
        <v>0</v>
      </c>
      <c r="Q21" s="8">
        <v>0</v>
      </c>
      <c r="R21" s="91">
        <v>0</v>
      </c>
      <c r="S21" s="8">
        <v>0</v>
      </c>
      <c r="T21" s="91">
        <v>0</v>
      </c>
      <c r="U21" s="8">
        <v>0</v>
      </c>
      <c r="V21" s="8">
        <v>0</v>
      </c>
      <c r="W21" s="8">
        <v>0</v>
      </c>
      <c r="X21" s="107">
        <v>43822.150071608798</v>
      </c>
      <c r="Y21" s="107">
        <v>43869.851039976849</v>
      </c>
      <c r="Z21" s="107">
        <v>43822.150066284725</v>
      </c>
      <c r="AA21" s="91">
        <v>0</v>
      </c>
      <c r="AB21" s="8">
        <v>0</v>
      </c>
      <c r="AC21" s="8">
        <v>0</v>
      </c>
      <c r="AD21" s="91">
        <v>0</v>
      </c>
      <c r="AE21" s="8">
        <v>0</v>
      </c>
      <c r="AF21" s="8">
        <v>0</v>
      </c>
      <c r="AG21" s="91">
        <v>0</v>
      </c>
      <c r="AH21" s="8">
        <v>0</v>
      </c>
      <c r="AI21" s="8">
        <v>0</v>
      </c>
      <c r="AJ21" s="91">
        <v>61709809</v>
      </c>
      <c r="AK21" s="8">
        <v>60</v>
      </c>
      <c r="AL21" s="8">
        <v>26</v>
      </c>
      <c r="AM21" s="91">
        <v>0</v>
      </c>
      <c r="AN21" s="8">
        <v>0</v>
      </c>
      <c r="AO21" s="8">
        <v>26</v>
      </c>
      <c r="AP21" s="91">
        <v>0</v>
      </c>
      <c r="AQ21" s="8">
        <v>0</v>
      </c>
      <c r="AR21" s="8">
        <v>26</v>
      </c>
      <c r="AS21" s="91">
        <v>0</v>
      </c>
      <c r="AT21" s="8">
        <v>0</v>
      </c>
      <c r="AU21" s="8">
        <v>26</v>
      </c>
      <c r="AV21" s="91">
        <v>61709809</v>
      </c>
      <c r="AW21" s="8">
        <v>60</v>
      </c>
      <c r="AX21" s="8">
        <v>26</v>
      </c>
      <c r="AY21" s="91">
        <v>0</v>
      </c>
      <c r="AZ21" s="8">
        <v>0</v>
      </c>
      <c r="BA21" s="8">
        <v>0</v>
      </c>
      <c r="BB21" s="91">
        <v>0</v>
      </c>
      <c r="BC21" s="8">
        <v>0</v>
      </c>
      <c r="BD21" s="8">
        <v>0</v>
      </c>
      <c r="BE21" s="91">
        <v>0</v>
      </c>
      <c r="BF21" s="8">
        <v>0</v>
      </c>
      <c r="BG21" s="8">
        <v>0</v>
      </c>
      <c r="BH21" s="91">
        <v>61709809</v>
      </c>
      <c r="BI21" s="8">
        <v>60</v>
      </c>
      <c r="BJ21" s="8">
        <v>26</v>
      </c>
      <c r="BK21" s="2" t="s">
        <v>253</v>
      </c>
      <c r="BL21" s="83" t="str">
        <f t="shared" si="0"/>
        <v>123475</v>
      </c>
      <c r="BM21" s="83">
        <f>IF(ISBLANK(A21),"",IF(X21&gt;=(InfoSheet!$B$2)-90,1,0))</f>
        <v>1</v>
      </c>
    </row>
    <row r="22" spans="1:65">
      <c r="A22" s="2" t="s">
        <v>1386</v>
      </c>
      <c r="B22" s="8">
        <v>6</v>
      </c>
      <c r="C22" s="91">
        <v>5061451</v>
      </c>
      <c r="D22" s="8">
        <v>25</v>
      </c>
      <c r="E22" s="8">
        <v>17</v>
      </c>
      <c r="F22" s="91">
        <v>202458</v>
      </c>
      <c r="G22" s="91">
        <v>855171</v>
      </c>
      <c r="H22" s="91">
        <v>297732</v>
      </c>
      <c r="I22" s="91">
        <v>1591519</v>
      </c>
      <c r="J22" s="8">
        <v>0</v>
      </c>
      <c r="K22" s="2" t="s">
        <v>1387</v>
      </c>
      <c r="L22" s="8">
        <v>6</v>
      </c>
      <c r="M22" s="8">
        <v>0</v>
      </c>
      <c r="N22" s="2" t="s">
        <v>1388</v>
      </c>
      <c r="O22" s="8">
        <v>97</v>
      </c>
      <c r="P22" s="8">
        <v>0</v>
      </c>
      <c r="Q22" s="8">
        <v>0</v>
      </c>
      <c r="R22" s="91">
        <v>0</v>
      </c>
      <c r="S22" s="8">
        <v>0</v>
      </c>
      <c r="T22" s="91">
        <v>0</v>
      </c>
      <c r="U22" s="8">
        <v>0</v>
      </c>
      <c r="V22" s="8">
        <v>0</v>
      </c>
      <c r="W22" s="8">
        <v>0</v>
      </c>
      <c r="X22" s="107">
        <v>43790.649721909722</v>
      </c>
      <c r="Y22" s="107">
        <v>43869.851592291663</v>
      </c>
      <c r="Z22" s="107">
        <v>43775.567406608796</v>
      </c>
      <c r="AA22" s="91">
        <v>0</v>
      </c>
      <c r="AB22" s="8">
        <v>0</v>
      </c>
      <c r="AC22" s="8">
        <v>0</v>
      </c>
      <c r="AD22" s="91">
        <v>0</v>
      </c>
      <c r="AE22" s="8">
        <v>0</v>
      </c>
      <c r="AF22" s="8">
        <v>0</v>
      </c>
      <c r="AG22" s="91">
        <v>0</v>
      </c>
      <c r="AH22" s="8">
        <v>0</v>
      </c>
      <c r="AI22" s="8">
        <v>0</v>
      </c>
      <c r="AJ22" s="91">
        <v>5061451</v>
      </c>
      <c r="AK22" s="8">
        <v>25</v>
      </c>
      <c r="AL22" s="8">
        <v>17</v>
      </c>
      <c r="AM22" s="91">
        <v>0</v>
      </c>
      <c r="AN22" s="8">
        <v>0</v>
      </c>
      <c r="AO22" s="8">
        <v>17</v>
      </c>
      <c r="AP22" s="91">
        <v>0</v>
      </c>
      <c r="AQ22" s="8">
        <v>0</v>
      </c>
      <c r="AR22" s="8">
        <v>17</v>
      </c>
      <c r="AS22" s="91">
        <v>0</v>
      </c>
      <c r="AT22" s="8">
        <v>0</v>
      </c>
      <c r="AU22" s="8">
        <v>17</v>
      </c>
      <c r="AV22" s="91">
        <v>5061451</v>
      </c>
      <c r="AW22" s="8">
        <v>25</v>
      </c>
      <c r="AX22" s="8">
        <v>17</v>
      </c>
      <c r="AY22" s="91">
        <v>0</v>
      </c>
      <c r="AZ22" s="8">
        <v>0</v>
      </c>
      <c r="BA22" s="8">
        <v>0</v>
      </c>
      <c r="BB22" s="91">
        <v>0</v>
      </c>
      <c r="BC22" s="8">
        <v>0</v>
      </c>
      <c r="BD22" s="8">
        <v>0</v>
      </c>
      <c r="BE22" s="91">
        <v>0</v>
      </c>
      <c r="BF22" s="8">
        <v>0</v>
      </c>
      <c r="BG22" s="8">
        <v>0</v>
      </c>
      <c r="BH22" s="91">
        <v>5061451</v>
      </c>
      <c r="BI22" s="8">
        <v>25</v>
      </c>
      <c r="BJ22" s="8">
        <v>17</v>
      </c>
      <c r="BK22" s="2" t="s">
        <v>253</v>
      </c>
      <c r="BL22" s="83" t="str">
        <f t="shared" si="0"/>
        <v>123476</v>
      </c>
      <c r="BM22" s="83">
        <f>IF(ISBLANK(A22),"",IF(X22&gt;=(InfoSheet!$B$2)-90,1,0))</f>
        <v>1</v>
      </c>
    </row>
    <row r="23" spans="1:65">
      <c r="A23" s="2" t="s">
        <v>1389</v>
      </c>
      <c r="B23" s="8">
        <v>8</v>
      </c>
      <c r="C23" s="91">
        <v>4905343</v>
      </c>
      <c r="D23" s="8">
        <v>32</v>
      </c>
      <c r="E23" s="8">
        <v>19</v>
      </c>
      <c r="F23" s="91">
        <v>153291</v>
      </c>
      <c r="G23" s="91">
        <v>855171</v>
      </c>
      <c r="H23" s="91">
        <v>258175</v>
      </c>
      <c r="I23" s="91">
        <v>1218085</v>
      </c>
      <c r="J23" s="8">
        <v>0</v>
      </c>
      <c r="K23" s="2" t="s">
        <v>1390</v>
      </c>
      <c r="L23" s="8">
        <v>8</v>
      </c>
      <c r="M23" s="8">
        <v>0</v>
      </c>
      <c r="N23" s="2" t="s">
        <v>1390</v>
      </c>
      <c r="O23" s="8">
        <v>211</v>
      </c>
      <c r="P23" s="8">
        <v>0</v>
      </c>
      <c r="Q23" s="8">
        <v>0</v>
      </c>
      <c r="R23" s="91">
        <v>0</v>
      </c>
      <c r="S23" s="8">
        <v>0</v>
      </c>
      <c r="T23" s="91">
        <v>0</v>
      </c>
      <c r="U23" s="8">
        <v>0</v>
      </c>
      <c r="V23" s="8">
        <v>0</v>
      </c>
      <c r="W23" s="8">
        <v>0</v>
      </c>
      <c r="X23" s="107">
        <v>43794.436801990742</v>
      </c>
      <c r="Y23" s="107">
        <v>43869.851615671294</v>
      </c>
      <c r="Z23" s="107">
        <v>43794.431221886574</v>
      </c>
      <c r="AA23" s="91">
        <v>0</v>
      </c>
      <c r="AB23" s="8">
        <v>0</v>
      </c>
      <c r="AC23" s="8">
        <v>0</v>
      </c>
      <c r="AD23" s="91">
        <v>0</v>
      </c>
      <c r="AE23" s="8">
        <v>0</v>
      </c>
      <c r="AF23" s="8">
        <v>0</v>
      </c>
      <c r="AG23" s="91">
        <v>0</v>
      </c>
      <c r="AH23" s="8">
        <v>0</v>
      </c>
      <c r="AI23" s="8">
        <v>0</v>
      </c>
      <c r="AJ23" s="91">
        <v>4905343</v>
      </c>
      <c r="AK23" s="8">
        <v>32</v>
      </c>
      <c r="AL23" s="8">
        <v>19</v>
      </c>
      <c r="AM23" s="91">
        <v>0</v>
      </c>
      <c r="AN23" s="8">
        <v>0</v>
      </c>
      <c r="AO23" s="8">
        <v>19</v>
      </c>
      <c r="AP23" s="91">
        <v>0</v>
      </c>
      <c r="AQ23" s="8">
        <v>0</v>
      </c>
      <c r="AR23" s="8">
        <v>19</v>
      </c>
      <c r="AS23" s="91">
        <v>0</v>
      </c>
      <c r="AT23" s="8">
        <v>0</v>
      </c>
      <c r="AU23" s="8">
        <v>19</v>
      </c>
      <c r="AV23" s="91">
        <v>4905343</v>
      </c>
      <c r="AW23" s="8">
        <v>32</v>
      </c>
      <c r="AX23" s="8">
        <v>19</v>
      </c>
      <c r="AY23" s="91">
        <v>0</v>
      </c>
      <c r="AZ23" s="8">
        <v>0</v>
      </c>
      <c r="BA23" s="8">
        <v>0</v>
      </c>
      <c r="BB23" s="91">
        <v>0</v>
      </c>
      <c r="BC23" s="8">
        <v>0</v>
      </c>
      <c r="BD23" s="8">
        <v>0</v>
      </c>
      <c r="BE23" s="91">
        <v>0</v>
      </c>
      <c r="BF23" s="8">
        <v>0</v>
      </c>
      <c r="BG23" s="8">
        <v>0</v>
      </c>
      <c r="BH23" s="91">
        <v>4905343</v>
      </c>
      <c r="BI23" s="8">
        <v>32</v>
      </c>
      <c r="BJ23" s="8">
        <v>19</v>
      </c>
      <c r="BK23" s="2" t="s">
        <v>253</v>
      </c>
      <c r="BL23" s="83" t="str">
        <f t="shared" si="0"/>
        <v>123477</v>
      </c>
      <c r="BM23" s="83">
        <f>IF(ISBLANK(A23),"",IF(X23&gt;=(InfoSheet!$B$2)-90,1,0))</f>
        <v>1</v>
      </c>
    </row>
    <row r="24" spans="1:65">
      <c r="A24" s="2" t="s">
        <v>1391</v>
      </c>
      <c r="B24" s="8">
        <v>6</v>
      </c>
      <c r="C24" s="91">
        <v>4688017</v>
      </c>
      <c r="D24" s="8">
        <v>23</v>
      </c>
      <c r="E24" s="8">
        <v>17</v>
      </c>
      <c r="F24" s="91">
        <v>203826</v>
      </c>
      <c r="G24" s="91">
        <v>855171</v>
      </c>
      <c r="H24" s="91">
        <v>275765</v>
      </c>
      <c r="I24" s="91">
        <v>1218085</v>
      </c>
      <c r="J24" s="8">
        <v>0</v>
      </c>
      <c r="K24" s="2" t="s">
        <v>1392</v>
      </c>
      <c r="L24" s="8">
        <v>6</v>
      </c>
      <c r="M24" s="8">
        <v>0</v>
      </c>
      <c r="N24" s="2" t="s">
        <v>1393</v>
      </c>
      <c r="O24" s="8">
        <v>97</v>
      </c>
      <c r="P24" s="8">
        <v>0</v>
      </c>
      <c r="Q24" s="8">
        <v>0</v>
      </c>
      <c r="R24" s="91">
        <v>0</v>
      </c>
      <c r="S24" s="8">
        <v>0</v>
      </c>
      <c r="T24" s="91">
        <v>0</v>
      </c>
      <c r="U24" s="8">
        <v>0</v>
      </c>
      <c r="V24" s="8">
        <v>0</v>
      </c>
      <c r="W24" s="8">
        <v>0</v>
      </c>
      <c r="X24" s="107">
        <v>43790.649778622683</v>
      </c>
      <c r="Y24" s="107">
        <v>43869.851592060186</v>
      </c>
      <c r="Z24" s="107">
        <v>43773.78284472222</v>
      </c>
      <c r="AA24" s="91">
        <v>0</v>
      </c>
      <c r="AB24" s="8">
        <v>0</v>
      </c>
      <c r="AC24" s="8">
        <v>0</v>
      </c>
      <c r="AD24" s="91">
        <v>0</v>
      </c>
      <c r="AE24" s="8">
        <v>0</v>
      </c>
      <c r="AF24" s="8">
        <v>0</v>
      </c>
      <c r="AG24" s="91">
        <v>0</v>
      </c>
      <c r="AH24" s="8">
        <v>0</v>
      </c>
      <c r="AI24" s="8">
        <v>0</v>
      </c>
      <c r="AJ24" s="91">
        <v>4688017</v>
      </c>
      <c r="AK24" s="8">
        <v>23</v>
      </c>
      <c r="AL24" s="8">
        <v>17</v>
      </c>
      <c r="AM24" s="91">
        <v>0</v>
      </c>
      <c r="AN24" s="8">
        <v>0</v>
      </c>
      <c r="AO24" s="8">
        <v>17</v>
      </c>
      <c r="AP24" s="91">
        <v>0</v>
      </c>
      <c r="AQ24" s="8">
        <v>0</v>
      </c>
      <c r="AR24" s="8">
        <v>17</v>
      </c>
      <c r="AS24" s="91">
        <v>0</v>
      </c>
      <c r="AT24" s="8">
        <v>0</v>
      </c>
      <c r="AU24" s="8">
        <v>17</v>
      </c>
      <c r="AV24" s="91">
        <v>4688017</v>
      </c>
      <c r="AW24" s="8">
        <v>23</v>
      </c>
      <c r="AX24" s="8">
        <v>17</v>
      </c>
      <c r="AY24" s="91">
        <v>0</v>
      </c>
      <c r="AZ24" s="8">
        <v>0</v>
      </c>
      <c r="BA24" s="8">
        <v>0</v>
      </c>
      <c r="BB24" s="91">
        <v>0</v>
      </c>
      <c r="BC24" s="8">
        <v>0</v>
      </c>
      <c r="BD24" s="8">
        <v>0</v>
      </c>
      <c r="BE24" s="91">
        <v>0</v>
      </c>
      <c r="BF24" s="8">
        <v>0</v>
      </c>
      <c r="BG24" s="8">
        <v>0</v>
      </c>
      <c r="BH24" s="91">
        <v>4688017</v>
      </c>
      <c r="BI24" s="8">
        <v>23</v>
      </c>
      <c r="BJ24" s="8">
        <v>17</v>
      </c>
      <c r="BK24" s="2" t="s">
        <v>253</v>
      </c>
      <c r="BL24" s="83" t="str">
        <f t="shared" si="0"/>
        <v>123478</v>
      </c>
      <c r="BM24" s="83">
        <f>IF(ISBLANK(A24),"",IF(X24&gt;=(InfoSheet!$B$2)-90,1,0))</f>
        <v>1</v>
      </c>
    </row>
    <row r="25" spans="1:65">
      <c r="A25" s="2" t="s">
        <v>1394</v>
      </c>
      <c r="B25" s="8">
        <v>6</v>
      </c>
      <c r="C25" s="91">
        <v>4688017</v>
      </c>
      <c r="D25" s="8">
        <v>23</v>
      </c>
      <c r="E25" s="8">
        <v>17</v>
      </c>
      <c r="F25" s="91">
        <v>203826</v>
      </c>
      <c r="G25" s="91">
        <v>855171</v>
      </c>
      <c r="H25" s="91">
        <v>275765</v>
      </c>
      <c r="I25" s="91">
        <v>1218085</v>
      </c>
      <c r="J25" s="8">
        <v>0</v>
      </c>
      <c r="K25" s="2" t="s">
        <v>1395</v>
      </c>
      <c r="L25" s="8">
        <v>6</v>
      </c>
      <c r="M25" s="8">
        <v>0</v>
      </c>
      <c r="N25" s="2" t="s">
        <v>1396</v>
      </c>
      <c r="O25" s="8">
        <v>97</v>
      </c>
      <c r="P25" s="8">
        <v>0</v>
      </c>
      <c r="Q25" s="8">
        <v>0</v>
      </c>
      <c r="R25" s="91">
        <v>0</v>
      </c>
      <c r="S25" s="8">
        <v>0</v>
      </c>
      <c r="T25" s="91">
        <v>0</v>
      </c>
      <c r="U25" s="8">
        <v>0</v>
      </c>
      <c r="V25" s="8">
        <v>0</v>
      </c>
      <c r="W25" s="8">
        <v>0</v>
      </c>
      <c r="X25" s="107">
        <v>43790.649735567131</v>
      </c>
      <c r="Y25" s="107">
        <v>43869.851592291663</v>
      </c>
      <c r="Z25" s="107">
        <v>43773.783212071758</v>
      </c>
      <c r="AA25" s="91">
        <v>0</v>
      </c>
      <c r="AB25" s="8">
        <v>0</v>
      </c>
      <c r="AC25" s="8">
        <v>0</v>
      </c>
      <c r="AD25" s="91">
        <v>0</v>
      </c>
      <c r="AE25" s="8">
        <v>0</v>
      </c>
      <c r="AF25" s="8">
        <v>0</v>
      </c>
      <c r="AG25" s="91">
        <v>0</v>
      </c>
      <c r="AH25" s="8">
        <v>0</v>
      </c>
      <c r="AI25" s="8">
        <v>0</v>
      </c>
      <c r="AJ25" s="91">
        <v>4688017</v>
      </c>
      <c r="AK25" s="8">
        <v>23</v>
      </c>
      <c r="AL25" s="8">
        <v>17</v>
      </c>
      <c r="AM25" s="91">
        <v>0</v>
      </c>
      <c r="AN25" s="8">
        <v>0</v>
      </c>
      <c r="AO25" s="8">
        <v>17</v>
      </c>
      <c r="AP25" s="91">
        <v>0</v>
      </c>
      <c r="AQ25" s="8">
        <v>0</v>
      </c>
      <c r="AR25" s="8">
        <v>17</v>
      </c>
      <c r="AS25" s="91">
        <v>0</v>
      </c>
      <c r="AT25" s="8">
        <v>0</v>
      </c>
      <c r="AU25" s="8">
        <v>17</v>
      </c>
      <c r="AV25" s="91">
        <v>4688017</v>
      </c>
      <c r="AW25" s="8">
        <v>23</v>
      </c>
      <c r="AX25" s="8">
        <v>17</v>
      </c>
      <c r="AY25" s="91">
        <v>0</v>
      </c>
      <c r="AZ25" s="8">
        <v>0</v>
      </c>
      <c r="BA25" s="8">
        <v>0</v>
      </c>
      <c r="BB25" s="91">
        <v>0</v>
      </c>
      <c r="BC25" s="8">
        <v>0</v>
      </c>
      <c r="BD25" s="8">
        <v>0</v>
      </c>
      <c r="BE25" s="91">
        <v>0</v>
      </c>
      <c r="BF25" s="8">
        <v>0</v>
      </c>
      <c r="BG25" s="8">
        <v>0</v>
      </c>
      <c r="BH25" s="91">
        <v>4688017</v>
      </c>
      <c r="BI25" s="8">
        <v>23</v>
      </c>
      <c r="BJ25" s="8">
        <v>17</v>
      </c>
      <c r="BK25" s="2" t="s">
        <v>253</v>
      </c>
      <c r="BL25" s="83" t="str">
        <f t="shared" si="0"/>
        <v>123479</v>
      </c>
      <c r="BM25" s="83">
        <f>IF(ISBLANK(A25),"",IF(X25&gt;=(InfoSheet!$B$2)-90,1,0))</f>
        <v>1</v>
      </c>
    </row>
    <row r="26" spans="1:65">
      <c r="A26" s="2" t="s">
        <v>1397</v>
      </c>
      <c r="B26" s="8">
        <v>8</v>
      </c>
      <c r="C26" s="91">
        <v>10668018</v>
      </c>
      <c r="D26" s="8">
        <v>42</v>
      </c>
      <c r="E26" s="8">
        <v>21</v>
      </c>
      <c r="F26" s="91">
        <v>254000</v>
      </c>
      <c r="G26" s="91">
        <v>880573</v>
      </c>
      <c r="H26" s="91">
        <v>508000</v>
      </c>
      <c r="I26" s="91">
        <v>3916407</v>
      </c>
      <c r="J26" s="8">
        <v>0</v>
      </c>
      <c r="K26" s="2" t="s">
        <v>1398</v>
      </c>
      <c r="L26" s="8">
        <v>8</v>
      </c>
      <c r="M26" s="8">
        <v>0</v>
      </c>
      <c r="N26" s="2" t="s">
        <v>1398</v>
      </c>
      <c r="O26" s="8">
        <v>211</v>
      </c>
      <c r="P26" s="8">
        <v>0</v>
      </c>
      <c r="Q26" s="8">
        <v>0</v>
      </c>
      <c r="R26" s="91">
        <v>0</v>
      </c>
      <c r="S26" s="8">
        <v>0</v>
      </c>
      <c r="T26" s="91">
        <v>0</v>
      </c>
      <c r="U26" s="8">
        <v>0</v>
      </c>
      <c r="V26" s="8">
        <v>0</v>
      </c>
      <c r="W26" s="8">
        <v>0</v>
      </c>
      <c r="X26" s="107">
        <v>43808.513053958333</v>
      </c>
      <c r="Y26" s="107">
        <v>43869.851301319446</v>
      </c>
      <c r="Z26" s="107">
        <v>43808.479097002317</v>
      </c>
      <c r="AA26" s="91">
        <v>0</v>
      </c>
      <c r="AB26" s="8">
        <v>0</v>
      </c>
      <c r="AC26" s="8">
        <v>0</v>
      </c>
      <c r="AD26" s="91">
        <v>0</v>
      </c>
      <c r="AE26" s="8">
        <v>0</v>
      </c>
      <c r="AF26" s="8">
        <v>0</v>
      </c>
      <c r="AG26" s="91">
        <v>0</v>
      </c>
      <c r="AH26" s="8">
        <v>0</v>
      </c>
      <c r="AI26" s="8">
        <v>0</v>
      </c>
      <c r="AJ26" s="91">
        <v>10668018</v>
      </c>
      <c r="AK26" s="8">
        <v>42</v>
      </c>
      <c r="AL26" s="8">
        <v>21</v>
      </c>
      <c r="AM26" s="91">
        <v>0</v>
      </c>
      <c r="AN26" s="8">
        <v>0</v>
      </c>
      <c r="AO26" s="8">
        <v>21</v>
      </c>
      <c r="AP26" s="91">
        <v>0</v>
      </c>
      <c r="AQ26" s="8">
        <v>0</v>
      </c>
      <c r="AR26" s="8">
        <v>21</v>
      </c>
      <c r="AS26" s="91">
        <v>0</v>
      </c>
      <c r="AT26" s="8">
        <v>0</v>
      </c>
      <c r="AU26" s="8">
        <v>21</v>
      </c>
      <c r="AV26" s="91">
        <v>10668018</v>
      </c>
      <c r="AW26" s="8">
        <v>42</v>
      </c>
      <c r="AX26" s="8">
        <v>21</v>
      </c>
      <c r="AY26" s="91">
        <v>0</v>
      </c>
      <c r="AZ26" s="8">
        <v>0</v>
      </c>
      <c r="BA26" s="8">
        <v>0</v>
      </c>
      <c r="BB26" s="91">
        <v>0</v>
      </c>
      <c r="BC26" s="8">
        <v>0</v>
      </c>
      <c r="BD26" s="8">
        <v>0</v>
      </c>
      <c r="BE26" s="91">
        <v>0</v>
      </c>
      <c r="BF26" s="8">
        <v>0</v>
      </c>
      <c r="BG26" s="8">
        <v>0</v>
      </c>
      <c r="BH26" s="91">
        <v>10668018</v>
      </c>
      <c r="BI26" s="8">
        <v>42</v>
      </c>
      <c r="BJ26" s="8">
        <v>21</v>
      </c>
      <c r="BK26" s="2" t="s">
        <v>253</v>
      </c>
      <c r="BL26" s="83" t="str">
        <f t="shared" si="0"/>
        <v>123480</v>
      </c>
      <c r="BM26" s="83">
        <f>IF(ISBLANK(A26),"",IF(X26&gt;=(InfoSheet!$B$2)-90,1,0))</f>
        <v>1</v>
      </c>
    </row>
    <row r="27" spans="1:65">
      <c r="A27" s="2" t="s">
        <v>1399</v>
      </c>
      <c r="B27" s="8">
        <v>8</v>
      </c>
      <c r="C27" s="91">
        <v>18561801</v>
      </c>
      <c r="D27" s="8">
        <v>79</v>
      </c>
      <c r="E27" s="8">
        <v>23</v>
      </c>
      <c r="F27" s="91">
        <v>234959</v>
      </c>
      <c r="G27" s="91">
        <v>855171</v>
      </c>
      <c r="H27" s="91">
        <v>807034</v>
      </c>
      <c r="I27" s="91">
        <v>13282150</v>
      </c>
      <c r="J27" s="8">
        <v>0</v>
      </c>
      <c r="K27" s="2" t="s">
        <v>1400</v>
      </c>
      <c r="L27" s="8">
        <v>8</v>
      </c>
      <c r="M27" s="8">
        <v>0</v>
      </c>
      <c r="N27" s="2" t="s">
        <v>1400</v>
      </c>
      <c r="O27" s="8">
        <v>211</v>
      </c>
      <c r="P27" s="8">
        <v>0</v>
      </c>
      <c r="Q27" s="8">
        <v>0</v>
      </c>
      <c r="R27" s="91">
        <v>0</v>
      </c>
      <c r="S27" s="8">
        <v>0</v>
      </c>
      <c r="T27" s="91">
        <v>0</v>
      </c>
      <c r="U27" s="8">
        <v>0</v>
      </c>
      <c r="V27" s="8">
        <v>0</v>
      </c>
      <c r="W27" s="8">
        <v>0</v>
      </c>
      <c r="X27" s="107">
        <v>43822.15048585648</v>
      </c>
      <c r="Y27" s="107">
        <v>43869.851617523149</v>
      </c>
      <c r="Z27" s="107">
        <v>43822.150481226854</v>
      </c>
      <c r="AA27" s="91">
        <v>0</v>
      </c>
      <c r="AB27" s="8">
        <v>0</v>
      </c>
      <c r="AC27" s="8">
        <v>0</v>
      </c>
      <c r="AD27" s="91">
        <v>0</v>
      </c>
      <c r="AE27" s="8">
        <v>0</v>
      </c>
      <c r="AF27" s="8">
        <v>0</v>
      </c>
      <c r="AG27" s="91">
        <v>0</v>
      </c>
      <c r="AH27" s="8">
        <v>0</v>
      </c>
      <c r="AI27" s="8">
        <v>0</v>
      </c>
      <c r="AJ27" s="91">
        <v>18561801</v>
      </c>
      <c r="AK27" s="8">
        <v>79</v>
      </c>
      <c r="AL27" s="8">
        <v>23</v>
      </c>
      <c r="AM27" s="91">
        <v>0</v>
      </c>
      <c r="AN27" s="8">
        <v>0</v>
      </c>
      <c r="AO27" s="8">
        <v>23</v>
      </c>
      <c r="AP27" s="91">
        <v>0</v>
      </c>
      <c r="AQ27" s="8">
        <v>0</v>
      </c>
      <c r="AR27" s="8">
        <v>23</v>
      </c>
      <c r="AS27" s="91">
        <v>0</v>
      </c>
      <c r="AT27" s="8">
        <v>0</v>
      </c>
      <c r="AU27" s="8">
        <v>23</v>
      </c>
      <c r="AV27" s="91">
        <v>18561801</v>
      </c>
      <c r="AW27" s="8">
        <v>79</v>
      </c>
      <c r="AX27" s="8">
        <v>23</v>
      </c>
      <c r="AY27" s="91">
        <v>0</v>
      </c>
      <c r="AZ27" s="8">
        <v>0</v>
      </c>
      <c r="BA27" s="8">
        <v>0</v>
      </c>
      <c r="BB27" s="91">
        <v>0</v>
      </c>
      <c r="BC27" s="8">
        <v>0</v>
      </c>
      <c r="BD27" s="8">
        <v>0</v>
      </c>
      <c r="BE27" s="91">
        <v>0</v>
      </c>
      <c r="BF27" s="8">
        <v>0</v>
      </c>
      <c r="BG27" s="8">
        <v>0</v>
      </c>
      <c r="BH27" s="91">
        <v>18561801</v>
      </c>
      <c r="BI27" s="8">
        <v>79</v>
      </c>
      <c r="BJ27" s="8">
        <v>23</v>
      </c>
      <c r="BK27" s="2" t="s">
        <v>253</v>
      </c>
      <c r="BL27" s="83" t="str">
        <f t="shared" si="0"/>
        <v>123481</v>
      </c>
      <c r="BM27" s="83">
        <f>IF(ISBLANK(A27),"",IF(X27&gt;=(InfoSheet!$B$2)-90,1,0))</f>
        <v>1</v>
      </c>
    </row>
    <row r="28" spans="1:65">
      <c r="A28" s="2" t="s">
        <v>1401</v>
      </c>
      <c r="B28" s="8">
        <v>6</v>
      </c>
      <c r="C28" s="91">
        <v>4939319</v>
      </c>
      <c r="D28" s="8">
        <v>24</v>
      </c>
      <c r="E28" s="8">
        <v>17</v>
      </c>
      <c r="F28" s="91">
        <v>205804</v>
      </c>
      <c r="G28" s="91">
        <v>855171</v>
      </c>
      <c r="H28" s="91">
        <v>290548</v>
      </c>
      <c r="I28" s="91">
        <v>1469387</v>
      </c>
      <c r="J28" s="8">
        <v>0</v>
      </c>
      <c r="K28" s="2" t="s">
        <v>1402</v>
      </c>
      <c r="L28" s="8">
        <v>6</v>
      </c>
      <c r="M28" s="8">
        <v>0</v>
      </c>
      <c r="N28" s="2" t="s">
        <v>1403</v>
      </c>
      <c r="O28" s="8">
        <v>97</v>
      </c>
      <c r="P28" s="8">
        <v>0</v>
      </c>
      <c r="Q28" s="8">
        <v>0</v>
      </c>
      <c r="R28" s="91">
        <v>0</v>
      </c>
      <c r="S28" s="8">
        <v>0</v>
      </c>
      <c r="T28" s="91">
        <v>0</v>
      </c>
      <c r="U28" s="8">
        <v>0</v>
      </c>
      <c r="V28" s="8">
        <v>0</v>
      </c>
      <c r="W28" s="8">
        <v>0</v>
      </c>
      <c r="X28" s="107">
        <v>43790.649912997687</v>
      </c>
      <c r="Y28" s="107">
        <v>43869.852997268521</v>
      </c>
      <c r="Z28" s="107">
        <v>43775.97187173611</v>
      </c>
      <c r="AA28" s="91">
        <v>0</v>
      </c>
      <c r="AB28" s="8">
        <v>0</v>
      </c>
      <c r="AC28" s="8">
        <v>0</v>
      </c>
      <c r="AD28" s="91">
        <v>0</v>
      </c>
      <c r="AE28" s="8">
        <v>0</v>
      </c>
      <c r="AF28" s="8">
        <v>0</v>
      </c>
      <c r="AG28" s="91">
        <v>0</v>
      </c>
      <c r="AH28" s="8">
        <v>0</v>
      </c>
      <c r="AI28" s="8">
        <v>0</v>
      </c>
      <c r="AJ28" s="91">
        <v>4939319</v>
      </c>
      <c r="AK28" s="8">
        <v>24</v>
      </c>
      <c r="AL28" s="8">
        <v>17</v>
      </c>
      <c r="AM28" s="91">
        <v>0</v>
      </c>
      <c r="AN28" s="8">
        <v>0</v>
      </c>
      <c r="AO28" s="8">
        <v>17</v>
      </c>
      <c r="AP28" s="91">
        <v>0</v>
      </c>
      <c r="AQ28" s="8">
        <v>0</v>
      </c>
      <c r="AR28" s="8">
        <v>17</v>
      </c>
      <c r="AS28" s="91">
        <v>0</v>
      </c>
      <c r="AT28" s="8">
        <v>0</v>
      </c>
      <c r="AU28" s="8">
        <v>17</v>
      </c>
      <c r="AV28" s="91">
        <v>4939319</v>
      </c>
      <c r="AW28" s="8">
        <v>24</v>
      </c>
      <c r="AX28" s="8">
        <v>17</v>
      </c>
      <c r="AY28" s="91">
        <v>0</v>
      </c>
      <c r="AZ28" s="8">
        <v>0</v>
      </c>
      <c r="BA28" s="8">
        <v>0</v>
      </c>
      <c r="BB28" s="91">
        <v>0</v>
      </c>
      <c r="BC28" s="8">
        <v>0</v>
      </c>
      <c r="BD28" s="8">
        <v>0</v>
      </c>
      <c r="BE28" s="91">
        <v>0</v>
      </c>
      <c r="BF28" s="8">
        <v>0</v>
      </c>
      <c r="BG28" s="8">
        <v>0</v>
      </c>
      <c r="BH28" s="91">
        <v>4939319</v>
      </c>
      <c r="BI28" s="8">
        <v>24</v>
      </c>
      <c r="BJ28" s="8">
        <v>17</v>
      </c>
      <c r="BK28" s="2" t="s">
        <v>253</v>
      </c>
      <c r="BL28" s="83" t="str">
        <f t="shared" si="0"/>
        <v>123482</v>
      </c>
      <c r="BM28" s="83">
        <f>IF(ISBLANK(A28),"",IF(X28&gt;=(InfoSheet!$B$2)-90,1,0))</f>
        <v>1</v>
      </c>
    </row>
    <row r="29" spans="1:65">
      <c r="A29" s="2" t="s">
        <v>1404</v>
      </c>
      <c r="B29" s="8">
        <v>6</v>
      </c>
      <c r="C29" s="91">
        <v>4849173</v>
      </c>
      <c r="D29" s="8">
        <v>25</v>
      </c>
      <c r="E29" s="8">
        <v>17</v>
      </c>
      <c r="F29" s="91">
        <v>193966</v>
      </c>
      <c r="G29" s="91">
        <v>855171</v>
      </c>
      <c r="H29" s="91">
        <v>285245</v>
      </c>
      <c r="I29" s="91">
        <v>1379241</v>
      </c>
      <c r="J29" s="8">
        <v>0</v>
      </c>
      <c r="K29" s="2" t="s">
        <v>1405</v>
      </c>
      <c r="L29" s="8">
        <v>6</v>
      </c>
      <c r="M29" s="8">
        <v>0</v>
      </c>
      <c r="N29" s="2" t="s">
        <v>1406</v>
      </c>
      <c r="O29" s="8">
        <v>97</v>
      </c>
      <c r="P29" s="8">
        <v>0</v>
      </c>
      <c r="Q29" s="8">
        <v>0</v>
      </c>
      <c r="R29" s="91">
        <v>0</v>
      </c>
      <c r="S29" s="8">
        <v>0</v>
      </c>
      <c r="T29" s="91">
        <v>0</v>
      </c>
      <c r="U29" s="8">
        <v>0</v>
      </c>
      <c r="V29" s="8">
        <v>0</v>
      </c>
      <c r="W29" s="8">
        <v>0</v>
      </c>
      <c r="X29" s="107">
        <v>43790.649920868054</v>
      </c>
      <c r="Y29" s="107">
        <v>43869.85085224537</v>
      </c>
      <c r="Z29" s="107">
        <v>43779.688431041664</v>
      </c>
      <c r="AA29" s="91">
        <v>0</v>
      </c>
      <c r="AB29" s="8">
        <v>0</v>
      </c>
      <c r="AC29" s="8">
        <v>0</v>
      </c>
      <c r="AD29" s="91">
        <v>0</v>
      </c>
      <c r="AE29" s="8">
        <v>0</v>
      </c>
      <c r="AF29" s="8">
        <v>0</v>
      </c>
      <c r="AG29" s="91">
        <v>0</v>
      </c>
      <c r="AH29" s="8">
        <v>0</v>
      </c>
      <c r="AI29" s="8">
        <v>0</v>
      </c>
      <c r="AJ29" s="91">
        <v>4849173</v>
      </c>
      <c r="AK29" s="8">
        <v>25</v>
      </c>
      <c r="AL29" s="8">
        <v>17</v>
      </c>
      <c r="AM29" s="91">
        <v>0</v>
      </c>
      <c r="AN29" s="8">
        <v>0</v>
      </c>
      <c r="AO29" s="8">
        <v>17</v>
      </c>
      <c r="AP29" s="91">
        <v>0</v>
      </c>
      <c r="AQ29" s="8">
        <v>0</v>
      </c>
      <c r="AR29" s="8">
        <v>17</v>
      </c>
      <c r="AS29" s="91">
        <v>0</v>
      </c>
      <c r="AT29" s="8">
        <v>0</v>
      </c>
      <c r="AU29" s="8">
        <v>17</v>
      </c>
      <c r="AV29" s="91">
        <v>4849173</v>
      </c>
      <c r="AW29" s="8">
        <v>25</v>
      </c>
      <c r="AX29" s="8">
        <v>17</v>
      </c>
      <c r="AY29" s="91">
        <v>0</v>
      </c>
      <c r="AZ29" s="8">
        <v>0</v>
      </c>
      <c r="BA29" s="8">
        <v>0</v>
      </c>
      <c r="BB29" s="91">
        <v>0</v>
      </c>
      <c r="BC29" s="8">
        <v>0</v>
      </c>
      <c r="BD29" s="8">
        <v>0</v>
      </c>
      <c r="BE29" s="91">
        <v>0</v>
      </c>
      <c r="BF29" s="8">
        <v>0</v>
      </c>
      <c r="BG29" s="8">
        <v>0</v>
      </c>
      <c r="BH29" s="91">
        <v>4849173</v>
      </c>
      <c r="BI29" s="8">
        <v>25</v>
      </c>
      <c r="BJ29" s="8">
        <v>17</v>
      </c>
      <c r="BK29" s="2" t="s">
        <v>253</v>
      </c>
      <c r="BL29" s="83" t="str">
        <f t="shared" si="0"/>
        <v>123483</v>
      </c>
      <c r="BM29" s="83">
        <f>IF(ISBLANK(A29),"",IF(X29&gt;=(InfoSheet!$B$2)-90,1,0))</f>
        <v>1</v>
      </c>
    </row>
    <row r="30" spans="1:65">
      <c r="A30" s="2" t="s">
        <v>1407</v>
      </c>
      <c r="B30" s="8">
        <v>6</v>
      </c>
      <c r="C30" s="91">
        <v>44864847</v>
      </c>
      <c r="D30" s="8">
        <v>29</v>
      </c>
      <c r="E30" s="8">
        <v>17</v>
      </c>
      <c r="F30" s="91">
        <v>1547063</v>
      </c>
      <c r="G30" s="91">
        <v>10162312</v>
      </c>
      <c r="H30" s="91">
        <v>2639108</v>
      </c>
      <c r="I30" s="91">
        <v>41201095</v>
      </c>
      <c r="J30" s="8">
        <v>0</v>
      </c>
      <c r="K30" s="2" t="s">
        <v>1408</v>
      </c>
      <c r="L30" s="8">
        <v>6</v>
      </c>
      <c r="M30" s="8">
        <v>0</v>
      </c>
      <c r="N30" s="2" t="s">
        <v>1409</v>
      </c>
      <c r="O30" s="8">
        <v>98</v>
      </c>
      <c r="P30" s="8">
        <v>0</v>
      </c>
      <c r="Q30" s="8">
        <v>0</v>
      </c>
      <c r="R30" s="91">
        <v>0</v>
      </c>
      <c r="S30" s="8">
        <v>0</v>
      </c>
      <c r="T30" s="91">
        <v>0</v>
      </c>
      <c r="U30" s="8">
        <v>0</v>
      </c>
      <c r="V30" s="8">
        <v>0</v>
      </c>
      <c r="W30" s="8">
        <v>0</v>
      </c>
      <c r="X30" s="107">
        <v>43790.649889386572</v>
      </c>
      <c r="Y30" s="107">
        <v>43869.850967754632</v>
      </c>
      <c r="Z30" s="107">
        <v>43781.688608032404</v>
      </c>
      <c r="AA30" s="91">
        <v>0</v>
      </c>
      <c r="AB30" s="8">
        <v>0</v>
      </c>
      <c r="AC30" s="8">
        <v>0</v>
      </c>
      <c r="AD30" s="91">
        <v>0</v>
      </c>
      <c r="AE30" s="8">
        <v>0</v>
      </c>
      <c r="AF30" s="8">
        <v>0</v>
      </c>
      <c r="AG30" s="91">
        <v>0</v>
      </c>
      <c r="AH30" s="8">
        <v>0</v>
      </c>
      <c r="AI30" s="8">
        <v>0</v>
      </c>
      <c r="AJ30" s="91">
        <v>44864847</v>
      </c>
      <c r="AK30" s="8">
        <v>29</v>
      </c>
      <c r="AL30" s="8">
        <v>17</v>
      </c>
      <c r="AM30" s="91">
        <v>0</v>
      </c>
      <c r="AN30" s="8">
        <v>0</v>
      </c>
      <c r="AO30" s="8">
        <v>17</v>
      </c>
      <c r="AP30" s="91">
        <v>0</v>
      </c>
      <c r="AQ30" s="8">
        <v>0</v>
      </c>
      <c r="AR30" s="8">
        <v>17</v>
      </c>
      <c r="AS30" s="91">
        <v>0</v>
      </c>
      <c r="AT30" s="8">
        <v>0</v>
      </c>
      <c r="AU30" s="8">
        <v>17</v>
      </c>
      <c r="AV30" s="91">
        <v>44864847</v>
      </c>
      <c r="AW30" s="8">
        <v>29</v>
      </c>
      <c r="AX30" s="8">
        <v>17</v>
      </c>
      <c r="AY30" s="91">
        <v>0</v>
      </c>
      <c r="AZ30" s="8">
        <v>0</v>
      </c>
      <c r="BA30" s="8">
        <v>0</v>
      </c>
      <c r="BB30" s="91">
        <v>0</v>
      </c>
      <c r="BC30" s="8">
        <v>0</v>
      </c>
      <c r="BD30" s="8">
        <v>0</v>
      </c>
      <c r="BE30" s="91">
        <v>0</v>
      </c>
      <c r="BF30" s="8">
        <v>0</v>
      </c>
      <c r="BG30" s="8">
        <v>0</v>
      </c>
      <c r="BH30" s="91">
        <v>44864847</v>
      </c>
      <c r="BI30" s="8">
        <v>29</v>
      </c>
      <c r="BJ30" s="8">
        <v>17</v>
      </c>
      <c r="BK30" s="2" t="s">
        <v>253</v>
      </c>
      <c r="BL30" s="83" t="str">
        <f t="shared" si="0"/>
        <v>123484</v>
      </c>
      <c r="BM30" s="83">
        <f>IF(ISBLANK(A30),"",IF(X30&gt;=(InfoSheet!$B$2)-90,1,0))</f>
        <v>1</v>
      </c>
    </row>
    <row r="31" spans="1:65">
      <c r="A31" s="2" t="s">
        <v>1410</v>
      </c>
      <c r="B31" s="8">
        <v>6</v>
      </c>
      <c r="C31" s="91">
        <v>4688017</v>
      </c>
      <c r="D31" s="8">
        <v>23</v>
      </c>
      <c r="E31" s="8">
        <v>17</v>
      </c>
      <c r="F31" s="91">
        <v>203826</v>
      </c>
      <c r="G31" s="91">
        <v>855171</v>
      </c>
      <c r="H31" s="91">
        <v>275765</v>
      </c>
      <c r="I31" s="91">
        <v>1218085</v>
      </c>
      <c r="J31" s="8">
        <v>0</v>
      </c>
      <c r="K31" s="2" t="s">
        <v>1411</v>
      </c>
      <c r="L31" s="8">
        <v>6</v>
      </c>
      <c r="M31" s="8">
        <v>0</v>
      </c>
      <c r="N31" s="2" t="s">
        <v>1412</v>
      </c>
      <c r="O31" s="8">
        <v>97</v>
      </c>
      <c r="P31" s="8">
        <v>0</v>
      </c>
      <c r="Q31" s="8">
        <v>0</v>
      </c>
      <c r="R31" s="91">
        <v>0</v>
      </c>
      <c r="S31" s="8">
        <v>0</v>
      </c>
      <c r="T31" s="91">
        <v>0</v>
      </c>
      <c r="U31" s="8">
        <v>0</v>
      </c>
      <c r="V31" s="8">
        <v>0</v>
      </c>
      <c r="W31" s="8">
        <v>0</v>
      </c>
      <c r="X31" s="107">
        <v>43790.650383483793</v>
      </c>
      <c r="Y31" s="107">
        <v>43869.850965671299</v>
      </c>
      <c r="Z31" s="107">
        <v>43781.788178622686</v>
      </c>
      <c r="AA31" s="91">
        <v>0</v>
      </c>
      <c r="AB31" s="8">
        <v>0</v>
      </c>
      <c r="AC31" s="8">
        <v>0</v>
      </c>
      <c r="AD31" s="91">
        <v>0</v>
      </c>
      <c r="AE31" s="8">
        <v>0</v>
      </c>
      <c r="AF31" s="8">
        <v>0</v>
      </c>
      <c r="AG31" s="91">
        <v>0</v>
      </c>
      <c r="AH31" s="8">
        <v>0</v>
      </c>
      <c r="AI31" s="8">
        <v>0</v>
      </c>
      <c r="AJ31" s="91">
        <v>4688017</v>
      </c>
      <c r="AK31" s="8">
        <v>23</v>
      </c>
      <c r="AL31" s="8">
        <v>17</v>
      </c>
      <c r="AM31" s="91">
        <v>0</v>
      </c>
      <c r="AN31" s="8">
        <v>0</v>
      </c>
      <c r="AO31" s="8">
        <v>17</v>
      </c>
      <c r="AP31" s="91">
        <v>0</v>
      </c>
      <c r="AQ31" s="8">
        <v>0</v>
      </c>
      <c r="AR31" s="8">
        <v>17</v>
      </c>
      <c r="AS31" s="91">
        <v>0</v>
      </c>
      <c r="AT31" s="8">
        <v>0</v>
      </c>
      <c r="AU31" s="8">
        <v>17</v>
      </c>
      <c r="AV31" s="91">
        <v>4688017</v>
      </c>
      <c r="AW31" s="8">
        <v>23</v>
      </c>
      <c r="AX31" s="8">
        <v>17</v>
      </c>
      <c r="AY31" s="91">
        <v>0</v>
      </c>
      <c r="AZ31" s="8">
        <v>0</v>
      </c>
      <c r="BA31" s="8">
        <v>0</v>
      </c>
      <c r="BB31" s="91">
        <v>0</v>
      </c>
      <c r="BC31" s="8">
        <v>0</v>
      </c>
      <c r="BD31" s="8">
        <v>0</v>
      </c>
      <c r="BE31" s="91">
        <v>0</v>
      </c>
      <c r="BF31" s="8">
        <v>0</v>
      </c>
      <c r="BG31" s="8">
        <v>0</v>
      </c>
      <c r="BH31" s="91">
        <v>4688017</v>
      </c>
      <c r="BI31" s="8">
        <v>23</v>
      </c>
      <c r="BJ31" s="8">
        <v>17</v>
      </c>
      <c r="BK31" s="2" t="s">
        <v>253</v>
      </c>
      <c r="BL31" s="83" t="str">
        <f t="shared" si="0"/>
        <v>123485</v>
      </c>
      <c r="BM31" s="83">
        <f>IF(ISBLANK(A31),"",IF(X31&gt;=(InfoSheet!$B$2)-90,1,0))</f>
        <v>1</v>
      </c>
    </row>
    <row r="32" spans="1:65">
      <c r="A32" s="2" t="s">
        <v>1413</v>
      </c>
      <c r="B32" s="8">
        <v>6</v>
      </c>
      <c r="C32" s="91">
        <v>4688017</v>
      </c>
      <c r="D32" s="8">
        <v>23</v>
      </c>
      <c r="E32" s="8">
        <v>17</v>
      </c>
      <c r="F32" s="91">
        <v>203826</v>
      </c>
      <c r="G32" s="91">
        <v>855171</v>
      </c>
      <c r="H32" s="91">
        <v>275765</v>
      </c>
      <c r="I32" s="91">
        <v>1218085</v>
      </c>
      <c r="J32" s="8">
        <v>0</v>
      </c>
      <c r="K32" s="2" t="s">
        <v>1414</v>
      </c>
      <c r="L32" s="8">
        <v>6</v>
      </c>
      <c r="M32" s="8">
        <v>0</v>
      </c>
      <c r="N32" s="2" t="s">
        <v>1415</v>
      </c>
      <c r="O32" s="8">
        <v>97</v>
      </c>
      <c r="P32" s="8">
        <v>0</v>
      </c>
      <c r="Q32" s="8">
        <v>0</v>
      </c>
      <c r="R32" s="91">
        <v>0</v>
      </c>
      <c r="S32" s="8">
        <v>0</v>
      </c>
      <c r="T32" s="91">
        <v>0</v>
      </c>
      <c r="U32" s="8">
        <v>0</v>
      </c>
      <c r="V32" s="8">
        <v>0</v>
      </c>
      <c r="W32" s="8">
        <v>0</v>
      </c>
      <c r="X32" s="107">
        <v>43790.650357789353</v>
      </c>
      <c r="Y32" s="107">
        <v>43869.850955601854</v>
      </c>
      <c r="Z32" s="107">
        <v>43782.542695891207</v>
      </c>
      <c r="AA32" s="91">
        <v>0</v>
      </c>
      <c r="AB32" s="8">
        <v>0</v>
      </c>
      <c r="AC32" s="8">
        <v>0</v>
      </c>
      <c r="AD32" s="91">
        <v>0</v>
      </c>
      <c r="AE32" s="8">
        <v>0</v>
      </c>
      <c r="AF32" s="8">
        <v>0</v>
      </c>
      <c r="AG32" s="91">
        <v>0</v>
      </c>
      <c r="AH32" s="8">
        <v>0</v>
      </c>
      <c r="AI32" s="8">
        <v>0</v>
      </c>
      <c r="AJ32" s="91">
        <v>4688017</v>
      </c>
      <c r="AK32" s="8">
        <v>23</v>
      </c>
      <c r="AL32" s="8">
        <v>17</v>
      </c>
      <c r="AM32" s="91">
        <v>0</v>
      </c>
      <c r="AN32" s="8">
        <v>0</v>
      </c>
      <c r="AO32" s="8">
        <v>17</v>
      </c>
      <c r="AP32" s="91">
        <v>0</v>
      </c>
      <c r="AQ32" s="8">
        <v>0</v>
      </c>
      <c r="AR32" s="8">
        <v>17</v>
      </c>
      <c r="AS32" s="91">
        <v>0</v>
      </c>
      <c r="AT32" s="8">
        <v>0</v>
      </c>
      <c r="AU32" s="8">
        <v>17</v>
      </c>
      <c r="AV32" s="91">
        <v>4688017</v>
      </c>
      <c r="AW32" s="8">
        <v>23</v>
      </c>
      <c r="AX32" s="8">
        <v>17</v>
      </c>
      <c r="AY32" s="91">
        <v>0</v>
      </c>
      <c r="AZ32" s="8">
        <v>0</v>
      </c>
      <c r="BA32" s="8">
        <v>0</v>
      </c>
      <c r="BB32" s="91">
        <v>0</v>
      </c>
      <c r="BC32" s="8">
        <v>0</v>
      </c>
      <c r="BD32" s="8">
        <v>0</v>
      </c>
      <c r="BE32" s="91">
        <v>0</v>
      </c>
      <c r="BF32" s="8">
        <v>0</v>
      </c>
      <c r="BG32" s="8">
        <v>0</v>
      </c>
      <c r="BH32" s="91">
        <v>4688017</v>
      </c>
      <c r="BI32" s="8">
        <v>23</v>
      </c>
      <c r="BJ32" s="8">
        <v>17</v>
      </c>
      <c r="BK32" s="2" t="s">
        <v>253</v>
      </c>
      <c r="BL32" s="83" t="str">
        <f t="shared" si="0"/>
        <v>123486</v>
      </c>
      <c r="BM32" s="83">
        <f>IF(ISBLANK(A32),"",IF(X32&gt;=(InfoSheet!$B$2)-90,1,0))</f>
        <v>1</v>
      </c>
    </row>
    <row r="33" spans="1:65">
      <c r="A33" s="2" t="s">
        <v>1416</v>
      </c>
      <c r="B33" s="8">
        <v>8</v>
      </c>
      <c r="C33" s="91">
        <v>28975536</v>
      </c>
      <c r="D33" s="8">
        <v>146</v>
      </c>
      <c r="E33" s="8">
        <v>21</v>
      </c>
      <c r="F33" s="91">
        <v>198462</v>
      </c>
      <c r="G33" s="91">
        <v>3066079</v>
      </c>
      <c r="H33" s="91">
        <v>1379787</v>
      </c>
      <c r="I33" s="91">
        <v>12648495</v>
      </c>
      <c r="J33" s="8">
        <v>0</v>
      </c>
      <c r="K33" s="2" t="s">
        <v>1417</v>
      </c>
      <c r="L33" s="8">
        <v>8</v>
      </c>
      <c r="M33" s="8">
        <v>0</v>
      </c>
      <c r="N33" s="2" t="s">
        <v>1418</v>
      </c>
      <c r="O33" s="8">
        <v>212</v>
      </c>
      <c r="P33" s="8">
        <v>0</v>
      </c>
      <c r="Q33" s="8">
        <v>0</v>
      </c>
      <c r="R33" s="91">
        <v>0</v>
      </c>
      <c r="S33" s="8">
        <v>0</v>
      </c>
      <c r="T33" s="91">
        <v>0</v>
      </c>
      <c r="U33" s="8">
        <v>0</v>
      </c>
      <c r="V33" s="8">
        <v>0</v>
      </c>
      <c r="W33" s="8">
        <v>0</v>
      </c>
      <c r="X33" s="107">
        <v>43790.650307326388</v>
      </c>
      <c r="Y33" s="107">
        <v>43869.850294965276</v>
      </c>
      <c r="Z33" s="107">
        <v>43789.796841342592</v>
      </c>
      <c r="AA33" s="91">
        <v>0</v>
      </c>
      <c r="AB33" s="8">
        <v>0</v>
      </c>
      <c r="AC33" s="8">
        <v>0</v>
      </c>
      <c r="AD33" s="91">
        <v>0</v>
      </c>
      <c r="AE33" s="8">
        <v>0</v>
      </c>
      <c r="AF33" s="8">
        <v>0</v>
      </c>
      <c r="AG33" s="91">
        <v>0</v>
      </c>
      <c r="AH33" s="8">
        <v>0</v>
      </c>
      <c r="AI33" s="8">
        <v>0</v>
      </c>
      <c r="AJ33" s="91">
        <v>28975536</v>
      </c>
      <c r="AK33" s="8">
        <v>146</v>
      </c>
      <c r="AL33" s="8">
        <v>21</v>
      </c>
      <c r="AM33" s="91">
        <v>0</v>
      </c>
      <c r="AN33" s="8">
        <v>0</v>
      </c>
      <c r="AO33" s="8">
        <v>21</v>
      </c>
      <c r="AP33" s="91">
        <v>0</v>
      </c>
      <c r="AQ33" s="8">
        <v>0</v>
      </c>
      <c r="AR33" s="8">
        <v>21</v>
      </c>
      <c r="AS33" s="91">
        <v>0</v>
      </c>
      <c r="AT33" s="8">
        <v>0</v>
      </c>
      <c r="AU33" s="8">
        <v>21</v>
      </c>
      <c r="AV33" s="91">
        <v>28975536</v>
      </c>
      <c r="AW33" s="8">
        <v>146</v>
      </c>
      <c r="AX33" s="8">
        <v>21</v>
      </c>
      <c r="AY33" s="91">
        <v>0</v>
      </c>
      <c r="AZ33" s="8">
        <v>0</v>
      </c>
      <c r="BA33" s="8">
        <v>0</v>
      </c>
      <c r="BB33" s="91">
        <v>0</v>
      </c>
      <c r="BC33" s="8">
        <v>0</v>
      </c>
      <c r="BD33" s="8">
        <v>0</v>
      </c>
      <c r="BE33" s="91">
        <v>0</v>
      </c>
      <c r="BF33" s="8">
        <v>0</v>
      </c>
      <c r="BG33" s="8">
        <v>0</v>
      </c>
      <c r="BH33" s="91">
        <v>28975536</v>
      </c>
      <c r="BI33" s="8">
        <v>146</v>
      </c>
      <c r="BJ33" s="8">
        <v>21</v>
      </c>
      <c r="BK33" s="2" t="s">
        <v>253</v>
      </c>
      <c r="BL33" s="83" t="str">
        <f t="shared" si="0"/>
        <v>123487</v>
      </c>
      <c r="BM33" s="83">
        <f>IF(ISBLANK(A33),"",IF(X33&gt;=(InfoSheet!$B$2)-90,1,0))</f>
        <v>1</v>
      </c>
    </row>
    <row r="34" spans="1:65">
      <c r="A34" s="2" t="s">
        <v>1419</v>
      </c>
      <c r="B34" s="8">
        <v>6</v>
      </c>
      <c r="C34" s="91">
        <v>5114934</v>
      </c>
      <c r="D34" s="8">
        <v>25</v>
      </c>
      <c r="E34" s="8">
        <v>17</v>
      </c>
      <c r="F34" s="91">
        <v>204597</v>
      </c>
      <c r="G34" s="91">
        <v>855171</v>
      </c>
      <c r="H34" s="91">
        <v>300878</v>
      </c>
      <c r="I34" s="91">
        <v>1299421</v>
      </c>
      <c r="J34" s="8">
        <v>0</v>
      </c>
      <c r="K34" s="2" t="s">
        <v>1420</v>
      </c>
      <c r="L34" s="8">
        <v>6</v>
      </c>
      <c r="M34" s="8">
        <v>0</v>
      </c>
      <c r="N34" s="2" t="s">
        <v>1421</v>
      </c>
      <c r="O34" s="8">
        <v>97</v>
      </c>
      <c r="P34" s="8">
        <v>0</v>
      </c>
      <c r="Q34" s="8">
        <v>0</v>
      </c>
      <c r="R34" s="91">
        <v>0</v>
      </c>
      <c r="S34" s="8">
        <v>0</v>
      </c>
      <c r="T34" s="91">
        <v>0</v>
      </c>
      <c r="U34" s="8">
        <v>0</v>
      </c>
      <c r="V34" s="8">
        <v>0</v>
      </c>
      <c r="W34" s="8">
        <v>0</v>
      </c>
      <c r="X34" s="107">
        <v>43790.650361030093</v>
      </c>
      <c r="Y34" s="107">
        <v>43869.850958842595</v>
      </c>
      <c r="Z34" s="107">
        <v>43787.714570902775</v>
      </c>
      <c r="AA34" s="91">
        <v>0</v>
      </c>
      <c r="AB34" s="8">
        <v>0</v>
      </c>
      <c r="AC34" s="8">
        <v>0</v>
      </c>
      <c r="AD34" s="91">
        <v>0</v>
      </c>
      <c r="AE34" s="8">
        <v>0</v>
      </c>
      <c r="AF34" s="8">
        <v>0</v>
      </c>
      <c r="AG34" s="91">
        <v>0</v>
      </c>
      <c r="AH34" s="8">
        <v>0</v>
      </c>
      <c r="AI34" s="8">
        <v>0</v>
      </c>
      <c r="AJ34" s="91">
        <v>5114934</v>
      </c>
      <c r="AK34" s="8">
        <v>25</v>
      </c>
      <c r="AL34" s="8">
        <v>17</v>
      </c>
      <c r="AM34" s="91">
        <v>0</v>
      </c>
      <c r="AN34" s="8">
        <v>0</v>
      </c>
      <c r="AO34" s="8">
        <v>17</v>
      </c>
      <c r="AP34" s="91">
        <v>0</v>
      </c>
      <c r="AQ34" s="8">
        <v>0</v>
      </c>
      <c r="AR34" s="8">
        <v>17</v>
      </c>
      <c r="AS34" s="91">
        <v>0</v>
      </c>
      <c r="AT34" s="8">
        <v>0</v>
      </c>
      <c r="AU34" s="8">
        <v>17</v>
      </c>
      <c r="AV34" s="91">
        <v>5114934</v>
      </c>
      <c r="AW34" s="8">
        <v>25</v>
      </c>
      <c r="AX34" s="8">
        <v>17</v>
      </c>
      <c r="AY34" s="91">
        <v>0</v>
      </c>
      <c r="AZ34" s="8">
        <v>0</v>
      </c>
      <c r="BA34" s="8">
        <v>0</v>
      </c>
      <c r="BB34" s="91">
        <v>0</v>
      </c>
      <c r="BC34" s="8">
        <v>0</v>
      </c>
      <c r="BD34" s="8">
        <v>0</v>
      </c>
      <c r="BE34" s="91">
        <v>0</v>
      </c>
      <c r="BF34" s="8">
        <v>0</v>
      </c>
      <c r="BG34" s="8">
        <v>0</v>
      </c>
      <c r="BH34" s="91">
        <v>5114934</v>
      </c>
      <c r="BI34" s="8">
        <v>25</v>
      </c>
      <c r="BJ34" s="8">
        <v>17</v>
      </c>
      <c r="BK34" s="2" t="s">
        <v>253</v>
      </c>
      <c r="BL34" s="83" t="str">
        <f t="shared" si="0"/>
        <v>123488</v>
      </c>
      <c r="BM34" s="83">
        <f>IF(ISBLANK(A34),"",IF(X34&gt;=(InfoSheet!$B$2)-90,1,0))</f>
        <v>1</v>
      </c>
    </row>
    <row r="35" spans="1:65">
      <c r="A35" s="2" t="s">
        <v>1422</v>
      </c>
      <c r="B35" s="8">
        <v>6</v>
      </c>
      <c r="C35" s="91">
        <v>4688017</v>
      </c>
      <c r="D35" s="8">
        <v>23</v>
      </c>
      <c r="E35" s="8">
        <v>17</v>
      </c>
      <c r="F35" s="91">
        <v>203826</v>
      </c>
      <c r="G35" s="91">
        <v>855171</v>
      </c>
      <c r="H35" s="91">
        <v>275765</v>
      </c>
      <c r="I35" s="91">
        <v>1218085</v>
      </c>
      <c r="J35" s="8">
        <v>0</v>
      </c>
      <c r="K35" s="2" t="s">
        <v>1423</v>
      </c>
      <c r="L35" s="8">
        <v>6</v>
      </c>
      <c r="M35" s="8">
        <v>0</v>
      </c>
      <c r="N35" s="2" t="s">
        <v>1424</v>
      </c>
      <c r="O35" s="8">
        <v>97</v>
      </c>
      <c r="P35" s="8">
        <v>0</v>
      </c>
      <c r="Q35" s="8">
        <v>0</v>
      </c>
      <c r="R35" s="91">
        <v>0</v>
      </c>
      <c r="S35" s="8">
        <v>0</v>
      </c>
      <c r="T35" s="91">
        <v>0</v>
      </c>
      <c r="U35" s="8">
        <v>0</v>
      </c>
      <c r="V35" s="8">
        <v>0</v>
      </c>
      <c r="W35" s="8">
        <v>0</v>
      </c>
      <c r="X35" s="107">
        <v>43790.650494027781</v>
      </c>
      <c r="Y35" s="107">
        <v>43869.85095039352</v>
      </c>
      <c r="Z35" s="107">
        <v>43784.770597222225</v>
      </c>
      <c r="AA35" s="91">
        <v>0</v>
      </c>
      <c r="AB35" s="8">
        <v>0</v>
      </c>
      <c r="AC35" s="8">
        <v>0</v>
      </c>
      <c r="AD35" s="91">
        <v>0</v>
      </c>
      <c r="AE35" s="8">
        <v>0</v>
      </c>
      <c r="AF35" s="8">
        <v>0</v>
      </c>
      <c r="AG35" s="91">
        <v>0</v>
      </c>
      <c r="AH35" s="8">
        <v>0</v>
      </c>
      <c r="AI35" s="8">
        <v>0</v>
      </c>
      <c r="AJ35" s="91">
        <v>4688017</v>
      </c>
      <c r="AK35" s="8">
        <v>23</v>
      </c>
      <c r="AL35" s="8">
        <v>17</v>
      </c>
      <c r="AM35" s="91">
        <v>0</v>
      </c>
      <c r="AN35" s="8">
        <v>0</v>
      </c>
      <c r="AO35" s="8">
        <v>17</v>
      </c>
      <c r="AP35" s="91">
        <v>0</v>
      </c>
      <c r="AQ35" s="8">
        <v>0</v>
      </c>
      <c r="AR35" s="8">
        <v>17</v>
      </c>
      <c r="AS35" s="91">
        <v>0</v>
      </c>
      <c r="AT35" s="8">
        <v>0</v>
      </c>
      <c r="AU35" s="8">
        <v>17</v>
      </c>
      <c r="AV35" s="91">
        <v>4688017</v>
      </c>
      <c r="AW35" s="8">
        <v>23</v>
      </c>
      <c r="AX35" s="8">
        <v>17</v>
      </c>
      <c r="AY35" s="91">
        <v>0</v>
      </c>
      <c r="AZ35" s="8">
        <v>0</v>
      </c>
      <c r="BA35" s="8">
        <v>0</v>
      </c>
      <c r="BB35" s="91">
        <v>0</v>
      </c>
      <c r="BC35" s="8">
        <v>0</v>
      </c>
      <c r="BD35" s="8">
        <v>0</v>
      </c>
      <c r="BE35" s="91">
        <v>0</v>
      </c>
      <c r="BF35" s="8">
        <v>0</v>
      </c>
      <c r="BG35" s="8">
        <v>0</v>
      </c>
      <c r="BH35" s="91">
        <v>4688017</v>
      </c>
      <c r="BI35" s="8">
        <v>23</v>
      </c>
      <c r="BJ35" s="8">
        <v>17</v>
      </c>
      <c r="BK35" s="2" t="s">
        <v>253</v>
      </c>
      <c r="BL35" s="83" t="str">
        <f t="shared" si="0"/>
        <v>123489</v>
      </c>
      <c r="BM35" s="83">
        <f>IF(ISBLANK(A35),"",IF(X35&gt;=(InfoSheet!$B$2)-90,1,0))</f>
        <v>1</v>
      </c>
    </row>
    <row r="36" spans="1:65">
      <c r="A36" s="2" t="s">
        <v>1425</v>
      </c>
      <c r="B36" s="8">
        <v>5</v>
      </c>
      <c r="C36" s="66">
        <v>3590302204</v>
      </c>
      <c r="D36" s="8">
        <v>215</v>
      </c>
      <c r="E36" s="8">
        <v>95</v>
      </c>
      <c r="F36" s="91">
        <v>16699080</v>
      </c>
      <c r="G36" s="91">
        <v>514434980</v>
      </c>
      <c r="H36" s="91">
        <v>37792654</v>
      </c>
      <c r="I36" s="66">
        <v>2041808161</v>
      </c>
      <c r="J36" s="8">
        <v>0</v>
      </c>
      <c r="K36" s="2" t="s">
        <v>1426</v>
      </c>
      <c r="L36" s="8">
        <v>5</v>
      </c>
      <c r="M36" s="8">
        <v>0</v>
      </c>
      <c r="N36" s="2" t="s">
        <v>1427</v>
      </c>
      <c r="O36" s="8">
        <v>100</v>
      </c>
      <c r="P36" s="8">
        <v>0</v>
      </c>
      <c r="Q36" s="8">
        <v>0</v>
      </c>
      <c r="R36" s="91">
        <v>0</v>
      </c>
      <c r="S36" s="8">
        <v>0</v>
      </c>
      <c r="T36" s="91">
        <v>0</v>
      </c>
      <c r="U36" s="8">
        <v>0</v>
      </c>
      <c r="V36" s="8">
        <v>0</v>
      </c>
      <c r="W36" s="8">
        <v>0</v>
      </c>
      <c r="X36" s="107">
        <v>43851.474207141204</v>
      </c>
      <c r="Y36" s="107">
        <v>43869.860767523147</v>
      </c>
      <c r="Z36" s="107">
        <v>43851.47414741898</v>
      </c>
      <c r="AA36" s="91">
        <v>0</v>
      </c>
      <c r="AB36" s="8">
        <v>0</v>
      </c>
      <c r="AC36" s="8">
        <v>0</v>
      </c>
      <c r="AD36" s="91">
        <v>0</v>
      </c>
      <c r="AE36" s="8">
        <v>0</v>
      </c>
      <c r="AF36" s="8">
        <v>0</v>
      </c>
      <c r="AG36" s="91">
        <v>7948026</v>
      </c>
      <c r="AH36" s="8">
        <v>7</v>
      </c>
      <c r="AI36" s="8">
        <v>2</v>
      </c>
      <c r="AJ36" s="66">
        <v>3590302045</v>
      </c>
      <c r="AK36" s="8">
        <v>212</v>
      </c>
      <c r="AL36" s="8">
        <v>95</v>
      </c>
      <c r="AM36" s="91">
        <v>0</v>
      </c>
      <c r="AN36" s="8">
        <v>0</v>
      </c>
      <c r="AO36" s="8">
        <v>95</v>
      </c>
      <c r="AP36" s="91">
        <v>0</v>
      </c>
      <c r="AQ36" s="8">
        <v>0</v>
      </c>
      <c r="AR36" s="8">
        <v>95</v>
      </c>
      <c r="AS36" s="91">
        <v>9882276</v>
      </c>
      <c r="AT36" s="8">
        <v>9</v>
      </c>
      <c r="AU36" s="8">
        <v>95</v>
      </c>
      <c r="AV36" s="66">
        <v>3590302204</v>
      </c>
      <c r="AW36" s="8">
        <v>215</v>
      </c>
      <c r="AX36" s="8">
        <v>95</v>
      </c>
      <c r="AY36" s="91">
        <v>0</v>
      </c>
      <c r="AZ36" s="8">
        <v>0</v>
      </c>
      <c r="BA36" s="8">
        <v>0</v>
      </c>
      <c r="BB36" s="91">
        <v>0</v>
      </c>
      <c r="BC36" s="8">
        <v>0</v>
      </c>
      <c r="BD36" s="8">
        <v>0</v>
      </c>
      <c r="BE36" s="91">
        <v>8915151</v>
      </c>
      <c r="BF36" s="8">
        <v>8</v>
      </c>
      <c r="BG36" s="8">
        <v>2</v>
      </c>
      <c r="BH36" s="66">
        <v>3590302204</v>
      </c>
      <c r="BI36" s="8">
        <v>215</v>
      </c>
      <c r="BJ36" s="8">
        <v>95</v>
      </c>
      <c r="BK36" s="2" t="s">
        <v>253</v>
      </c>
      <c r="BL36" s="83" t="str">
        <f t="shared" si="0"/>
        <v>123490</v>
      </c>
      <c r="BM36" s="83">
        <f>IF(ISBLANK(A36),"",IF(X36&gt;=(InfoSheet!$B$2)-90,1,0))</f>
        <v>1</v>
      </c>
    </row>
    <row r="37" spans="1:65">
      <c r="A37" s="2" t="s">
        <v>1428</v>
      </c>
      <c r="B37" s="8">
        <v>8</v>
      </c>
      <c r="C37" s="91">
        <v>467267</v>
      </c>
      <c r="D37" s="8">
        <v>4</v>
      </c>
      <c r="E37" s="8">
        <v>7</v>
      </c>
      <c r="F37" s="91">
        <v>116816</v>
      </c>
      <c r="G37" s="91">
        <v>155857</v>
      </c>
      <c r="H37" s="91">
        <v>66752</v>
      </c>
      <c r="I37" s="91">
        <v>467267</v>
      </c>
      <c r="J37" s="8">
        <v>0</v>
      </c>
      <c r="K37" s="2" t="s">
        <v>1354</v>
      </c>
      <c r="L37" s="8">
        <v>8</v>
      </c>
      <c r="M37" s="8">
        <v>0</v>
      </c>
      <c r="N37" s="2" t="s">
        <v>1354</v>
      </c>
      <c r="O37" s="8">
        <v>142</v>
      </c>
      <c r="P37" s="8">
        <v>0</v>
      </c>
      <c r="Q37" s="8">
        <v>0</v>
      </c>
      <c r="R37" s="91">
        <v>0</v>
      </c>
      <c r="S37" s="8">
        <v>0</v>
      </c>
      <c r="T37" s="91">
        <v>0</v>
      </c>
      <c r="U37" s="8">
        <v>0</v>
      </c>
      <c r="V37" s="8">
        <v>0</v>
      </c>
      <c r="W37" s="8">
        <v>0</v>
      </c>
      <c r="X37" s="107">
        <v>43629.060734965278</v>
      </c>
      <c r="Y37" s="107">
        <v>43869.645818668978</v>
      </c>
      <c r="Z37" s="107">
        <v>43629.054920972223</v>
      </c>
      <c r="AA37" s="91">
        <v>0</v>
      </c>
      <c r="AB37" s="8">
        <v>0</v>
      </c>
      <c r="AC37" s="8">
        <v>0</v>
      </c>
      <c r="AD37" s="91">
        <v>0</v>
      </c>
      <c r="AE37" s="8">
        <v>0</v>
      </c>
      <c r="AF37" s="8">
        <v>0</v>
      </c>
      <c r="AG37" s="91">
        <v>0</v>
      </c>
      <c r="AH37" s="8">
        <v>0</v>
      </c>
      <c r="AI37" s="8">
        <v>0</v>
      </c>
      <c r="AJ37" s="91">
        <v>467267</v>
      </c>
      <c r="AK37" s="8">
        <v>4</v>
      </c>
      <c r="AL37" s="8">
        <v>7</v>
      </c>
      <c r="AM37" s="91">
        <v>0</v>
      </c>
      <c r="AN37" s="8">
        <v>0</v>
      </c>
      <c r="AO37" s="8">
        <v>7</v>
      </c>
      <c r="AP37" s="91">
        <v>0</v>
      </c>
      <c r="AQ37" s="8">
        <v>0</v>
      </c>
      <c r="AR37" s="8">
        <v>7</v>
      </c>
      <c r="AS37" s="91">
        <v>0</v>
      </c>
      <c r="AT37" s="8">
        <v>0</v>
      </c>
      <c r="AU37" s="8">
        <v>7</v>
      </c>
      <c r="AV37" s="91">
        <v>467267</v>
      </c>
      <c r="AW37" s="8">
        <v>4</v>
      </c>
      <c r="AX37" s="8">
        <v>7</v>
      </c>
      <c r="AY37" s="91">
        <v>0</v>
      </c>
      <c r="AZ37" s="8">
        <v>0</v>
      </c>
      <c r="BA37" s="8">
        <v>0</v>
      </c>
      <c r="BB37" s="91">
        <v>0</v>
      </c>
      <c r="BC37" s="8">
        <v>0</v>
      </c>
      <c r="BD37" s="8">
        <v>0</v>
      </c>
      <c r="BE37" s="91">
        <v>0</v>
      </c>
      <c r="BF37" s="8">
        <v>0</v>
      </c>
      <c r="BG37" s="8">
        <v>0</v>
      </c>
      <c r="BH37" s="91">
        <v>467267</v>
      </c>
      <c r="BI37" s="8">
        <v>4</v>
      </c>
      <c r="BJ37" s="8">
        <v>7</v>
      </c>
      <c r="BK37" s="2" t="s">
        <v>361</v>
      </c>
      <c r="BL37" s="83" t="str">
        <f t="shared" si="0"/>
        <v>123491</v>
      </c>
      <c r="BM37" s="83">
        <f>IF(ISBLANK(A37),"",IF(X37&gt;=(InfoSheet!$B$2)-90,1,0))</f>
        <v>0</v>
      </c>
    </row>
    <row r="38" spans="1:65">
      <c r="A38" s="2" t="s">
        <v>1429</v>
      </c>
      <c r="B38" s="8">
        <v>8</v>
      </c>
      <c r="C38" s="66">
        <v>4085299787</v>
      </c>
      <c r="D38" s="8">
        <v>15984</v>
      </c>
      <c r="E38" s="8">
        <v>2683</v>
      </c>
      <c r="F38" s="91">
        <v>255586</v>
      </c>
      <c r="G38" s="91">
        <v>17057648</v>
      </c>
      <c r="H38" s="91">
        <v>1522661</v>
      </c>
      <c r="I38" s="91">
        <v>367293191</v>
      </c>
      <c r="J38" s="8">
        <v>0</v>
      </c>
      <c r="K38" s="2" t="s">
        <v>1430</v>
      </c>
      <c r="L38" s="8">
        <v>8</v>
      </c>
      <c r="M38" s="8">
        <v>0</v>
      </c>
      <c r="N38" s="2" t="s">
        <v>1431</v>
      </c>
      <c r="O38" s="8">
        <v>212</v>
      </c>
      <c r="P38" s="8">
        <v>0</v>
      </c>
      <c r="Q38" s="8">
        <v>0</v>
      </c>
      <c r="R38" s="91">
        <v>0</v>
      </c>
      <c r="S38" s="8">
        <v>0</v>
      </c>
      <c r="T38" s="91">
        <v>0</v>
      </c>
      <c r="U38" s="8">
        <v>0</v>
      </c>
      <c r="V38" s="8">
        <v>11</v>
      </c>
      <c r="W38" s="8">
        <v>2</v>
      </c>
      <c r="X38" s="107">
        <v>43869.910563703706</v>
      </c>
      <c r="Y38" s="107">
        <v>43870.049419618059</v>
      </c>
      <c r="Z38" s="107">
        <v>43869.89461625</v>
      </c>
      <c r="AA38" s="91">
        <v>3571743</v>
      </c>
      <c r="AB38" s="8">
        <v>8</v>
      </c>
      <c r="AC38" s="8">
        <v>10</v>
      </c>
      <c r="AD38" s="91">
        <v>42739053</v>
      </c>
      <c r="AE38" s="8">
        <v>75</v>
      </c>
      <c r="AF38" s="8">
        <v>53</v>
      </c>
      <c r="AG38" s="66">
        <v>1113666861</v>
      </c>
      <c r="AH38" s="8">
        <v>8318</v>
      </c>
      <c r="AI38" s="8">
        <v>2287</v>
      </c>
      <c r="AJ38" s="66">
        <v>4085299787</v>
      </c>
      <c r="AK38" s="8">
        <v>15984</v>
      </c>
      <c r="AL38" s="8">
        <v>2683</v>
      </c>
      <c r="AM38" s="91">
        <v>15107264</v>
      </c>
      <c r="AN38" s="8">
        <v>30</v>
      </c>
      <c r="AO38" s="8">
        <v>2683</v>
      </c>
      <c r="AP38" s="91">
        <v>119607961</v>
      </c>
      <c r="AQ38" s="8">
        <v>190</v>
      </c>
      <c r="AR38" s="8">
        <v>2683</v>
      </c>
      <c r="AS38" s="66">
        <v>1302078918</v>
      </c>
      <c r="AT38" s="8">
        <v>9321</v>
      </c>
      <c r="AU38" s="8">
        <v>2683</v>
      </c>
      <c r="AV38" s="66">
        <v>4085299787</v>
      </c>
      <c r="AW38" s="8">
        <v>15984</v>
      </c>
      <c r="AX38" s="8">
        <v>2683</v>
      </c>
      <c r="AY38" s="91">
        <v>5266573</v>
      </c>
      <c r="AZ38" s="8">
        <v>12</v>
      </c>
      <c r="BA38" s="8">
        <v>1</v>
      </c>
      <c r="BB38" s="91">
        <v>68595831</v>
      </c>
      <c r="BC38" s="8">
        <v>114</v>
      </c>
      <c r="BD38" s="8">
        <v>11</v>
      </c>
      <c r="BE38" s="91">
        <v>363032325</v>
      </c>
      <c r="BF38" s="8">
        <v>5498</v>
      </c>
      <c r="BG38" s="8">
        <v>739</v>
      </c>
      <c r="BH38" s="66">
        <v>4085299787</v>
      </c>
      <c r="BI38" s="8">
        <v>15984</v>
      </c>
      <c r="BJ38" s="8">
        <v>2683</v>
      </c>
      <c r="BK38" s="2" t="s">
        <v>361</v>
      </c>
      <c r="BL38" s="83" t="str">
        <f t="shared" si="0"/>
        <v>123492</v>
      </c>
      <c r="BM38" s="83">
        <f>IF(ISBLANK(A38),"",IF(X38&gt;=(InfoSheet!$B$2)-90,1,0))</f>
        <v>1</v>
      </c>
    </row>
    <row r="39" spans="1:65">
      <c r="A39" s="2" t="s">
        <v>1432</v>
      </c>
      <c r="B39" s="8">
        <v>6</v>
      </c>
      <c r="C39" s="91">
        <v>1785498</v>
      </c>
      <c r="D39" s="8">
        <v>4</v>
      </c>
      <c r="E39" s="8">
        <v>3</v>
      </c>
      <c r="F39" s="91">
        <v>446374</v>
      </c>
      <c r="G39" s="91">
        <v>474344</v>
      </c>
      <c r="H39" s="91">
        <v>595166</v>
      </c>
      <c r="I39" s="91">
        <v>1785498</v>
      </c>
      <c r="J39" s="8">
        <v>0</v>
      </c>
      <c r="K39" s="2" t="s">
        <v>1433</v>
      </c>
      <c r="L39" s="8">
        <v>6</v>
      </c>
      <c r="M39" s="8">
        <v>0</v>
      </c>
      <c r="N39" s="2" t="s">
        <v>1434</v>
      </c>
      <c r="O39" s="8">
        <v>96</v>
      </c>
      <c r="P39" s="8">
        <v>0</v>
      </c>
      <c r="Q39" s="8">
        <v>0</v>
      </c>
      <c r="R39" s="91">
        <v>0</v>
      </c>
      <c r="S39" s="8">
        <v>0</v>
      </c>
      <c r="T39" s="91">
        <v>0</v>
      </c>
      <c r="U39" s="8">
        <v>0</v>
      </c>
      <c r="V39" s="8">
        <v>0</v>
      </c>
      <c r="W39" s="8">
        <v>0</v>
      </c>
      <c r="X39" s="107">
        <v>43868.621835902777</v>
      </c>
      <c r="Y39" s="107">
        <v>43869.994325763888</v>
      </c>
      <c r="Z39" s="107">
        <v>43868.507352337961</v>
      </c>
      <c r="AA39" s="91">
        <v>0</v>
      </c>
      <c r="AB39" s="8">
        <v>0</v>
      </c>
      <c r="AC39" s="8">
        <v>0</v>
      </c>
      <c r="AD39" s="91">
        <v>1785498</v>
      </c>
      <c r="AE39" s="8">
        <v>4</v>
      </c>
      <c r="AF39" s="8">
        <v>3</v>
      </c>
      <c r="AG39" s="91">
        <v>1785498</v>
      </c>
      <c r="AH39" s="8">
        <v>4</v>
      </c>
      <c r="AI39" s="8">
        <v>3</v>
      </c>
      <c r="AJ39" s="91">
        <v>1785498</v>
      </c>
      <c r="AK39" s="8">
        <v>4</v>
      </c>
      <c r="AL39" s="8">
        <v>3</v>
      </c>
      <c r="AM39" s="91">
        <v>474344</v>
      </c>
      <c r="AN39" s="8">
        <v>1</v>
      </c>
      <c r="AO39" s="8">
        <v>3</v>
      </c>
      <c r="AP39" s="91">
        <v>1785498</v>
      </c>
      <c r="AQ39" s="8">
        <v>4</v>
      </c>
      <c r="AR39" s="8">
        <v>3</v>
      </c>
      <c r="AS39" s="91">
        <v>1785498</v>
      </c>
      <c r="AT39" s="8">
        <v>4</v>
      </c>
      <c r="AU39" s="8">
        <v>3</v>
      </c>
      <c r="AV39" s="91">
        <v>1785498</v>
      </c>
      <c r="AW39" s="8">
        <v>4</v>
      </c>
      <c r="AX39" s="8">
        <v>3</v>
      </c>
      <c r="AY39" s="91">
        <v>0</v>
      </c>
      <c r="AZ39" s="8">
        <v>0</v>
      </c>
      <c r="BA39" s="8">
        <v>0</v>
      </c>
      <c r="BB39" s="91">
        <v>1785498</v>
      </c>
      <c r="BC39" s="8">
        <v>4</v>
      </c>
      <c r="BD39" s="8">
        <v>3</v>
      </c>
      <c r="BE39" s="91">
        <v>1785498</v>
      </c>
      <c r="BF39" s="8">
        <v>4</v>
      </c>
      <c r="BG39" s="8">
        <v>3</v>
      </c>
      <c r="BH39" s="91">
        <v>1785498</v>
      </c>
      <c r="BI39" s="8">
        <v>4</v>
      </c>
      <c r="BJ39" s="8">
        <v>3</v>
      </c>
      <c r="BK39" s="2" t="s">
        <v>361</v>
      </c>
      <c r="BL39" s="83" t="str">
        <f t="shared" si="0"/>
        <v>123493</v>
      </c>
      <c r="BM39" s="83">
        <f>IF(ISBLANK(A39),"",IF(X39&gt;=(InfoSheet!$B$2)-90,1,0))</f>
        <v>1</v>
      </c>
    </row>
    <row r="40" spans="1:65">
      <c r="A40" s="2" t="s">
        <v>1435</v>
      </c>
      <c r="B40" s="8">
        <v>8</v>
      </c>
      <c r="C40" s="91">
        <v>663348617</v>
      </c>
      <c r="D40" s="8">
        <v>1637</v>
      </c>
      <c r="E40" s="8">
        <v>146</v>
      </c>
      <c r="F40" s="91">
        <v>405222</v>
      </c>
      <c r="G40" s="91">
        <v>19329562</v>
      </c>
      <c r="H40" s="91">
        <v>4543483</v>
      </c>
      <c r="I40" s="91">
        <v>97031145</v>
      </c>
      <c r="J40" s="8">
        <v>0</v>
      </c>
      <c r="K40" s="2" t="s">
        <v>1436</v>
      </c>
      <c r="L40" s="8">
        <v>8</v>
      </c>
      <c r="M40" s="8">
        <v>0</v>
      </c>
      <c r="N40" s="2" t="s">
        <v>1437</v>
      </c>
      <c r="O40" s="8">
        <v>209</v>
      </c>
      <c r="P40" s="8">
        <v>0</v>
      </c>
      <c r="Q40" s="8">
        <v>0</v>
      </c>
      <c r="R40" s="91">
        <v>0</v>
      </c>
      <c r="S40" s="8">
        <v>0</v>
      </c>
      <c r="T40" s="91">
        <v>0</v>
      </c>
      <c r="U40" s="8">
        <v>0</v>
      </c>
      <c r="V40" s="8">
        <v>0</v>
      </c>
      <c r="W40" s="8">
        <v>0</v>
      </c>
      <c r="X40" s="107">
        <v>43869.718547268516</v>
      </c>
      <c r="Y40" s="107">
        <v>43870.058960462964</v>
      </c>
      <c r="Z40" s="107">
        <v>43869.71850664352</v>
      </c>
      <c r="AA40" s="91">
        <v>34252289</v>
      </c>
      <c r="AB40" s="8">
        <v>138</v>
      </c>
      <c r="AC40" s="8">
        <v>22</v>
      </c>
      <c r="AD40" s="91">
        <v>50574433</v>
      </c>
      <c r="AE40" s="8">
        <v>227</v>
      </c>
      <c r="AF40" s="8">
        <v>70</v>
      </c>
      <c r="AG40" s="91">
        <v>228017241</v>
      </c>
      <c r="AH40" s="8">
        <v>632</v>
      </c>
      <c r="AI40" s="8">
        <v>113</v>
      </c>
      <c r="AJ40" s="91">
        <v>663348617</v>
      </c>
      <c r="AK40" s="8">
        <v>1637</v>
      </c>
      <c r="AL40" s="8">
        <v>146</v>
      </c>
      <c r="AM40" s="91">
        <v>66437048</v>
      </c>
      <c r="AN40" s="8">
        <v>223</v>
      </c>
      <c r="AO40" s="8">
        <v>146</v>
      </c>
      <c r="AP40" s="91">
        <v>84724624</v>
      </c>
      <c r="AQ40" s="8">
        <v>310</v>
      </c>
      <c r="AR40" s="8">
        <v>146</v>
      </c>
      <c r="AS40" s="91">
        <v>408361296</v>
      </c>
      <c r="AT40" s="8">
        <v>1006</v>
      </c>
      <c r="AU40" s="8">
        <v>146</v>
      </c>
      <c r="AV40" s="91">
        <v>663348617</v>
      </c>
      <c r="AW40" s="8">
        <v>1637</v>
      </c>
      <c r="AX40" s="8">
        <v>146</v>
      </c>
      <c r="AY40" s="91">
        <v>25251471</v>
      </c>
      <c r="AZ40" s="8">
        <v>122</v>
      </c>
      <c r="BA40" s="8">
        <v>16</v>
      </c>
      <c r="BB40" s="91">
        <v>41837199</v>
      </c>
      <c r="BC40" s="8">
        <v>212</v>
      </c>
      <c r="BD40" s="8">
        <v>40</v>
      </c>
      <c r="BE40" s="91">
        <v>225375077</v>
      </c>
      <c r="BF40" s="8">
        <v>634</v>
      </c>
      <c r="BG40" s="8">
        <v>84</v>
      </c>
      <c r="BH40" s="91">
        <v>663348617</v>
      </c>
      <c r="BI40" s="8">
        <v>1637</v>
      </c>
      <c r="BJ40" s="8">
        <v>146</v>
      </c>
      <c r="BK40" s="2" t="s">
        <v>361</v>
      </c>
      <c r="BL40" s="83" t="str">
        <f t="shared" si="0"/>
        <v>123494</v>
      </c>
      <c r="BM40" s="83">
        <f>IF(ISBLANK(A40),"",IF(X40&gt;=(InfoSheet!$B$2)-90,1,0))</f>
        <v>1</v>
      </c>
    </row>
    <row r="41" spans="1:65">
      <c r="A41" s="2" t="s">
        <v>1438</v>
      </c>
      <c r="B41" s="8">
        <v>8</v>
      </c>
      <c r="C41" s="66">
        <v>1349404574</v>
      </c>
      <c r="D41" s="8">
        <v>4659</v>
      </c>
      <c r="E41" s="8">
        <v>564</v>
      </c>
      <c r="F41" s="91">
        <v>289633</v>
      </c>
      <c r="G41" s="91">
        <v>11768500</v>
      </c>
      <c r="H41" s="91">
        <v>2392561</v>
      </c>
      <c r="I41" s="91">
        <v>162184624</v>
      </c>
      <c r="J41" s="8">
        <v>0</v>
      </c>
      <c r="K41" s="2" t="s">
        <v>1439</v>
      </c>
      <c r="L41" s="8">
        <v>8</v>
      </c>
      <c r="M41" s="8">
        <v>0</v>
      </c>
      <c r="N41" s="2" t="s">
        <v>1369</v>
      </c>
      <c r="O41" s="8">
        <v>210</v>
      </c>
      <c r="P41" s="8">
        <v>0</v>
      </c>
      <c r="Q41" s="8">
        <v>0</v>
      </c>
      <c r="R41" s="91">
        <v>0</v>
      </c>
      <c r="S41" s="8">
        <v>0</v>
      </c>
      <c r="T41" s="91">
        <v>0</v>
      </c>
      <c r="U41" s="8">
        <v>0</v>
      </c>
      <c r="V41" s="8">
        <v>0</v>
      </c>
      <c r="W41" s="8">
        <v>0</v>
      </c>
      <c r="X41" s="107">
        <v>43869.661681759258</v>
      </c>
      <c r="Y41" s="107">
        <v>43870.058908981482</v>
      </c>
      <c r="Z41" s="107">
        <v>43869.660093090279</v>
      </c>
      <c r="AA41" s="91">
        <v>5132845</v>
      </c>
      <c r="AB41" s="8">
        <v>7</v>
      </c>
      <c r="AC41" s="8">
        <v>9</v>
      </c>
      <c r="AD41" s="91">
        <v>30545489</v>
      </c>
      <c r="AE41" s="8">
        <v>68</v>
      </c>
      <c r="AF41" s="8">
        <v>26</v>
      </c>
      <c r="AG41" s="91">
        <v>159820825</v>
      </c>
      <c r="AH41" s="8">
        <v>448</v>
      </c>
      <c r="AI41" s="8">
        <v>108</v>
      </c>
      <c r="AJ41" s="66">
        <v>1349404574</v>
      </c>
      <c r="AK41" s="8">
        <v>4659</v>
      </c>
      <c r="AL41" s="8">
        <v>564</v>
      </c>
      <c r="AM41" s="91">
        <v>21903447</v>
      </c>
      <c r="AN41" s="8">
        <v>31</v>
      </c>
      <c r="AO41" s="8">
        <v>564</v>
      </c>
      <c r="AP41" s="91">
        <v>58979336</v>
      </c>
      <c r="AQ41" s="8">
        <v>110</v>
      </c>
      <c r="AR41" s="8">
        <v>564</v>
      </c>
      <c r="AS41" s="91">
        <v>222139287</v>
      </c>
      <c r="AT41" s="8">
        <v>549</v>
      </c>
      <c r="AU41" s="8">
        <v>564</v>
      </c>
      <c r="AV41" s="66">
        <v>1349404574</v>
      </c>
      <c r="AW41" s="8">
        <v>4659</v>
      </c>
      <c r="AX41" s="8">
        <v>564</v>
      </c>
      <c r="AY41" s="91">
        <v>5054857</v>
      </c>
      <c r="AZ41" s="8">
        <v>8</v>
      </c>
      <c r="BA41" s="8">
        <v>2</v>
      </c>
      <c r="BB41" s="91">
        <v>35423855</v>
      </c>
      <c r="BC41" s="8">
        <v>71</v>
      </c>
      <c r="BD41" s="8">
        <v>5</v>
      </c>
      <c r="BE41" s="91">
        <v>167901502</v>
      </c>
      <c r="BF41" s="8">
        <v>463</v>
      </c>
      <c r="BG41" s="8">
        <v>54</v>
      </c>
      <c r="BH41" s="66">
        <v>1349404574</v>
      </c>
      <c r="BI41" s="8">
        <v>4659</v>
      </c>
      <c r="BJ41" s="8">
        <v>564</v>
      </c>
      <c r="BK41" s="2" t="s">
        <v>361</v>
      </c>
      <c r="BL41" s="83" t="str">
        <f t="shared" si="0"/>
        <v>123495</v>
      </c>
      <c r="BM41" s="83">
        <f>IF(ISBLANK(A41),"",IF(X41&gt;=(InfoSheet!$B$2)-90,1,0))</f>
        <v>1</v>
      </c>
    </row>
    <row r="42" spans="1:65">
      <c r="A42" s="2" t="s">
        <v>1440</v>
      </c>
      <c r="B42" s="8">
        <v>8</v>
      </c>
      <c r="C42" s="91">
        <v>48243300</v>
      </c>
      <c r="D42" s="8">
        <v>59</v>
      </c>
      <c r="E42" s="8">
        <v>14</v>
      </c>
      <c r="F42" s="91">
        <v>817683</v>
      </c>
      <c r="G42" s="91">
        <v>4669915</v>
      </c>
      <c r="H42" s="91">
        <v>3445950</v>
      </c>
      <c r="I42" s="91">
        <v>23760273</v>
      </c>
      <c r="J42" s="8">
        <v>0</v>
      </c>
      <c r="K42" s="2" t="s">
        <v>1441</v>
      </c>
      <c r="L42" s="8">
        <v>8</v>
      </c>
      <c r="M42" s="8">
        <v>0</v>
      </c>
      <c r="N42" s="2" t="s">
        <v>1442</v>
      </c>
      <c r="O42" s="8">
        <v>204</v>
      </c>
      <c r="P42" s="8">
        <v>0</v>
      </c>
      <c r="Q42" s="8">
        <v>0</v>
      </c>
      <c r="R42" s="91">
        <v>0</v>
      </c>
      <c r="S42" s="8">
        <v>0</v>
      </c>
      <c r="T42" s="91">
        <v>0</v>
      </c>
      <c r="U42" s="8">
        <v>0</v>
      </c>
      <c r="V42" s="8">
        <v>0</v>
      </c>
      <c r="W42" s="8">
        <v>0</v>
      </c>
      <c r="X42" s="107">
        <v>43869.677720648149</v>
      </c>
      <c r="Y42" s="107">
        <v>43870.029629803241</v>
      </c>
      <c r="Z42" s="107">
        <v>43869.677667418982</v>
      </c>
      <c r="AA42" s="91">
        <v>803478</v>
      </c>
      <c r="AB42" s="8">
        <v>1</v>
      </c>
      <c r="AC42" s="8">
        <v>1</v>
      </c>
      <c r="AD42" s="91">
        <v>5162855</v>
      </c>
      <c r="AE42" s="8">
        <v>12</v>
      </c>
      <c r="AF42" s="8">
        <v>8</v>
      </c>
      <c r="AG42" s="91">
        <v>10183386</v>
      </c>
      <c r="AH42" s="8">
        <v>14</v>
      </c>
      <c r="AI42" s="8">
        <v>8</v>
      </c>
      <c r="AJ42" s="91">
        <v>48243300</v>
      </c>
      <c r="AK42" s="8">
        <v>59</v>
      </c>
      <c r="AL42" s="8">
        <v>14</v>
      </c>
      <c r="AM42" s="91">
        <v>1581315</v>
      </c>
      <c r="AN42" s="8">
        <v>2</v>
      </c>
      <c r="AO42" s="8">
        <v>14</v>
      </c>
      <c r="AP42" s="91">
        <v>9606868</v>
      </c>
      <c r="AQ42" s="8">
        <v>19</v>
      </c>
      <c r="AR42" s="8">
        <v>14</v>
      </c>
      <c r="AS42" s="91">
        <v>19590195</v>
      </c>
      <c r="AT42" s="8">
        <v>23</v>
      </c>
      <c r="AU42" s="8">
        <v>14</v>
      </c>
      <c r="AV42" s="91">
        <v>48243300</v>
      </c>
      <c r="AW42" s="8">
        <v>59</v>
      </c>
      <c r="AX42" s="8">
        <v>14</v>
      </c>
      <c r="AY42" s="91">
        <v>777837</v>
      </c>
      <c r="AZ42" s="8">
        <v>1</v>
      </c>
      <c r="BA42" s="8">
        <v>0</v>
      </c>
      <c r="BB42" s="91">
        <v>4497196</v>
      </c>
      <c r="BC42" s="8">
        <v>11</v>
      </c>
      <c r="BD42" s="8">
        <v>5</v>
      </c>
      <c r="BE42" s="91">
        <v>9459992</v>
      </c>
      <c r="BF42" s="8">
        <v>13</v>
      </c>
      <c r="BG42" s="8">
        <v>5</v>
      </c>
      <c r="BH42" s="91">
        <v>48243300</v>
      </c>
      <c r="BI42" s="8">
        <v>59</v>
      </c>
      <c r="BJ42" s="8">
        <v>14</v>
      </c>
      <c r="BK42" s="2" t="s">
        <v>361</v>
      </c>
      <c r="BL42" s="83" t="str">
        <f t="shared" si="0"/>
        <v>123496</v>
      </c>
      <c r="BM42" s="83">
        <f>IF(ISBLANK(A42),"",IF(X42&gt;=(InfoSheet!$B$2)-90,1,0))</f>
        <v>1</v>
      </c>
    </row>
    <row r="43" spans="1:65">
      <c r="A43" s="2" t="s">
        <v>1443</v>
      </c>
      <c r="B43" s="8">
        <v>6</v>
      </c>
      <c r="C43" s="91">
        <v>133309745</v>
      </c>
      <c r="D43" s="8">
        <v>226</v>
      </c>
      <c r="E43" s="8">
        <v>14</v>
      </c>
      <c r="F43" s="91">
        <v>589866</v>
      </c>
      <c r="G43" s="91">
        <v>9644220</v>
      </c>
      <c r="H43" s="91">
        <v>9522124</v>
      </c>
      <c r="I43" s="91">
        <v>47735381</v>
      </c>
      <c r="J43" s="8">
        <v>0</v>
      </c>
      <c r="K43" s="2" t="s">
        <v>1444</v>
      </c>
      <c r="L43" s="8">
        <v>6</v>
      </c>
      <c r="M43" s="8">
        <v>0</v>
      </c>
      <c r="N43" s="2" t="s">
        <v>1445</v>
      </c>
      <c r="O43" s="8">
        <v>95</v>
      </c>
      <c r="P43" s="8">
        <v>0</v>
      </c>
      <c r="Q43" s="8">
        <v>0</v>
      </c>
      <c r="R43" s="91">
        <v>0</v>
      </c>
      <c r="S43" s="8">
        <v>0</v>
      </c>
      <c r="T43" s="91">
        <v>0</v>
      </c>
      <c r="U43" s="8">
        <v>0</v>
      </c>
      <c r="V43" s="8">
        <v>0</v>
      </c>
      <c r="W43" s="8">
        <v>0</v>
      </c>
      <c r="X43" s="107">
        <v>43866.585043495368</v>
      </c>
      <c r="Y43" s="107">
        <v>43869.787136620369</v>
      </c>
      <c r="Z43" s="107">
        <v>43866.584999398146</v>
      </c>
      <c r="AA43" s="91">
        <v>0</v>
      </c>
      <c r="AB43" s="8">
        <v>0</v>
      </c>
      <c r="AC43" s="8">
        <v>0</v>
      </c>
      <c r="AD43" s="91">
        <v>416712</v>
      </c>
      <c r="AE43" s="8">
        <v>1</v>
      </c>
      <c r="AF43" s="8">
        <v>1</v>
      </c>
      <c r="AG43" s="91">
        <v>133309745</v>
      </c>
      <c r="AH43" s="8">
        <v>226</v>
      </c>
      <c r="AI43" s="8">
        <v>14</v>
      </c>
      <c r="AJ43" s="91">
        <v>133309745</v>
      </c>
      <c r="AK43" s="8">
        <v>226</v>
      </c>
      <c r="AL43" s="8">
        <v>14</v>
      </c>
      <c r="AM43" s="91">
        <v>0</v>
      </c>
      <c r="AN43" s="8">
        <v>0</v>
      </c>
      <c r="AO43" s="8">
        <v>14</v>
      </c>
      <c r="AP43" s="91">
        <v>3136521</v>
      </c>
      <c r="AQ43" s="8">
        <v>3</v>
      </c>
      <c r="AR43" s="8">
        <v>14</v>
      </c>
      <c r="AS43" s="91">
        <v>133309745</v>
      </c>
      <c r="AT43" s="8">
        <v>226</v>
      </c>
      <c r="AU43" s="8">
        <v>14</v>
      </c>
      <c r="AV43" s="91">
        <v>133309745</v>
      </c>
      <c r="AW43" s="8">
        <v>226</v>
      </c>
      <c r="AX43" s="8">
        <v>14</v>
      </c>
      <c r="AY43" s="91">
        <v>0</v>
      </c>
      <c r="AZ43" s="8">
        <v>0</v>
      </c>
      <c r="BA43" s="8">
        <v>0</v>
      </c>
      <c r="BB43" s="91">
        <v>3136521</v>
      </c>
      <c r="BC43" s="8">
        <v>3</v>
      </c>
      <c r="BD43" s="8">
        <v>0</v>
      </c>
      <c r="BE43" s="91">
        <v>133309745</v>
      </c>
      <c r="BF43" s="8">
        <v>226</v>
      </c>
      <c r="BG43" s="8">
        <v>14</v>
      </c>
      <c r="BH43" s="91">
        <v>133309745</v>
      </c>
      <c r="BI43" s="8">
        <v>226</v>
      </c>
      <c r="BJ43" s="8">
        <v>14</v>
      </c>
      <c r="BK43" s="2" t="s">
        <v>361</v>
      </c>
      <c r="BL43" s="83" t="str">
        <f t="shared" si="0"/>
        <v>123497</v>
      </c>
      <c r="BM43" s="83">
        <f>IF(ISBLANK(A43),"",IF(X43&gt;=(InfoSheet!$B$2)-90,1,0))</f>
        <v>1</v>
      </c>
    </row>
    <row r="44" spans="1:65">
      <c r="A44" s="2" t="s">
        <v>1446</v>
      </c>
      <c r="B44" s="8">
        <v>6</v>
      </c>
      <c r="C44" s="91">
        <v>9223040</v>
      </c>
      <c r="D44" s="8">
        <v>24</v>
      </c>
      <c r="E44" s="8">
        <v>3</v>
      </c>
      <c r="F44" s="91">
        <v>384293</v>
      </c>
      <c r="G44" s="91">
        <v>992843</v>
      </c>
      <c r="H44" s="91">
        <v>3074346</v>
      </c>
      <c r="I44" s="91">
        <v>9223040</v>
      </c>
      <c r="J44" s="8">
        <v>0</v>
      </c>
      <c r="K44" s="2" t="s">
        <v>1433</v>
      </c>
      <c r="L44" s="8">
        <v>6</v>
      </c>
      <c r="M44" s="8">
        <v>0</v>
      </c>
      <c r="N44" s="2" t="s">
        <v>1372</v>
      </c>
      <c r="O44" s="8">
        <v>95</v>
      </c>
      <c r="P44" s="8">
        <v>0</v>
      </c>
      <c r="Q44" s="8">
        <v>0</v>
      </c>
      <c r="R44" s="91">
        <v>0</v>
      </c>
      <c r="S44" s="8">
        <v>0</v>
      </c>
      <c r="T44" s="91">
        <v>0</v>
      </c>
      <c r="U44" s="8">
        <v>0</v>
      </c>
      <c r="V44" s="8">
        <v>0</v>
      </c>
      <c r="W44" s="8">
        <v>0</v>
      </c>
      <c r="X44" s="107">
        <v>43866.650986550929</v>
      </c>
      <c r="Y44" s="107">
        <v>43869.784823784721</v>
      </c>
      <c r="Z44" s="107">
        <v>43866.650896967592</v>
      </c>
      <c r="AA44" s="91">
        <v>0</v>
      </c>
      <c r="AB44" s="8">
        <v>0</v>
      </c>
      <c r="AC44" s="8">
        <v>0</v>
      </c>
      <c r="AD44" s="91">
        <v>4732614</v>
      </c>
      <c r="AE44" s="8">
        <v>12</v>
      </c>
      <c r="AF44" s="8">
        <v>1</v>
      </c>
      <c r="AG44" s="91">
        <v>9223040</v>
      </c>
      <c r="AH44" s="8">
        <v>24</v>
      </c>
      <c r="AI44" s="8">
        <v>3</v>
      </c>
      <c r="AJ44" s="91">
        <v>9223040</v>
      </c>
      <c r="AK44" s="8">
        <v>24</v>
      </c>
      <c r="AL44" s="8">
        <v>3</v>
      </c>
      <c r="AM44" s="91">
        <v>0</v>
      </c>
      <c r="AN44" s="8">
        <v>0</v>
      </c>
      <c r="AO44" s="8">
        <v>3</v>
      </c>
      <c r="AP44" s="91">
        <v>9223040</v>
      </c>
      <c r="AQ44" s="8">
        <v>24</v>
      </c>
      <c r="AR44" s="8">
        <v>3</v>
      </c>
      <c r="AS44" s="91">
        <v>9223040</v>
      </c>
      <c r="AT44" s="8">
        <v>24</v>
      </c>
      <c r="AU44" s="8">
        <v>3</v>
      </c>
      <c r="AV44" s="91">
        <v>9223040</v>
      </c>
      <c r="AW44" s="8">
        <v>24</v>
      </c>
      <c r="AX44" s="8">
        <v>3</v>
      </c>
      <c r="AY44" s="91">
        <v>0</v>
      </c>
      <c r="AZ44" s="8">
        <v>0</v>
      </c>
      <c r="BA44" s="8">
        <v>0</v>
      </c>
      <c r="BB44" s="91">
        <v>4490426</v>
      </c>
      <c r="BC44" s="8">
        <v>12</v>
      </c>
      <c r="BD44" s="8">
        <v>0</v>
      </c>
      <c r="BE44" s="91">
        <v>9223040</v>
      </c>
      <c r="BF44" s="8">
        <v>24</v>
      </c>
      <c r="BG44" s="8">
        <v>3</v>
      </c>
      <c r="BH44" s="91">
        <v>9223040</v>
      </c>
      <c r="BI44" s="8">
        <v>24</v>
      </c>
      <c r="BJ44" s="8">
        <v>3</v>
      </c>
      <c r="BK44" s="2" t="s">
        <v>361</v>
      </c>
      <c r="BL44" s="83" t="str">
        <f t="shared" si="0"/>
        <v>123498</v>
      </c>
      <c r="BM44" s="83">
        <f>IF(ISBLANK(A44),"",IF(X44&gt;=(InfoSheet!$B$2)-90,1,0))</f>
        <v>1</v>
      </c>
    </row>
    <row r="45" spans="1:65">
      <c r="A45" s="2" t="s">
        <v>1447</v>
      </c>
      <c r="B45" s="8">
        <v>8</v>
      </c>
      <c r="C45" s="66">
        <v>1644660281</v>
      </c>
      <c r="D45" s="8">
        <v>5216</v>
      </c>
      <c r="E45" s="8">
        <v>290</v>
      </c>
      <c r="F45" s="91">
        <v>315310</v>
      </c>
      <c r="G45" s="91">
        <v>5435714</v>
      </c>
      <c r="H45" s="91">
        <v>5671242</v>
      </c>
      <c r="I45" s="91">
        <v>130694285</v>
      </c>
      <c r="J45" s="8">
        <v>0</v>
      </c>
      <c r="K45" s="2" t="s">
        <v>1356</v>
      </c>
      <c r="L45" s="8">
        <v>8</v>
      </c>
      <c r="M45" s="8">
        <v>0</v>
      </c>
      <c r="N45" s="2" t="s">
        <v>1448</v>
      </c>
      <c r="O45" s="8">
        <v>212</v>
      </c>
      <c r="P45" s="8">
        <v>0</v>
      </c>
      <c r="Q45" s="8">
        <v>0</v>
      </c>
      <c r="R45" s="91">
        <v>0</v>
      </c>
      <c r="S45" s="8">
        <v>0</v>
      </c>
      <c r="T45" s="91">
        <v>0</v>
      </c>
      <c r="U45" s="8">
        <v>0</v>
      </c>
      <c r="V45" s="8">
        <v>0</v>
      </c>
      <c r="W45" s="8">
        <v>0</v>
      </c>
      <c r="X45" s="107">
        <v>43869.739654328703</v>
      </c>
      <c r="Y45" s="107">
        <v>43870.049385937498</v>
      </c>
      <c r="Z45" s="107">
        <v>43869.730522152779</v>
      </c>
      <c r="AA45" s="91">
        <v>3655758</v>
      </c>
      <c r="AB45" s="8">
        <v>9</v>
      </c>
      <c r="AC45" s="8">
        <v>7</v>
      </c>
      <c r="AD45" s="91">
        <v>87305262</v>
      </c>
      <c r="AE45" s="8">
        <v>233</v>
      </c>
      <c r="AF45" s="8">
        <v>32</v>
      </c>
      <c r="AG45" s="91">
        <v>505719213</v>
      </c>
      <c r="AH45" s="8">
        <v>1387</v>
      </c>
      <c r="AI45" s="8">
        <v>65</v>
      </c>
      <c r="AJ45" s="66">
        <v>1644660281</v>
      </c>
      <c r="AK45" s="8">
        <v>5216</v>
      </c>
      <c r="AL45" s="8">
        <v>290</v>
      </c>
      <c r="AM45" s="91">
        <v>9010676</v>
      </c>
      <c r="AN45" s="8">
        <v>23</v>
      </c>
      <c r="AO45" s="8">
        <v>290</v>
      </c>
      <c r="AP45" s="91">
        <v>168984103</v>
      </c>
      <c r="AQ45" s="8">
        <v>438</v>
      </c>
      <c r="AR45" s="8">
        <v>290</v>
      </c>
      <c r="AS45" s="66">
        <v>1036406534</v>
      </c>
      <c r="AT45" s="8">
        <v>2752</v>
      </c>
      <c r="AU45" s="8">
        <v>290</v>
      </c>
      <c r="AV45" s="66">
        <v>1644660281</v>
      </c>
      <c r="AW45" s="8">
        <v>5216</v>
      </c>
      <c r="AX45" s="8">
        <v>290</v>
      </c>
      <c r="AY45" s="91">
        <v>4575257</v>
      </c>
      <c r="AZ45" s="8">
        <v>12</v>
      </c>
      <c r="BA45" s="8">
        <v>0</v>
      </c>
      <c r="BB45" s="91">
        <v>119396011</v>
      </c>
      <c r="BC45" s="8">
        <v>318</v>
      </c>
      <c r="BD45" s="8">
        <v>7</v>
      </c>
      <c r="BE45" s="91">
        <v>741837352</v>
      </c>
      <c r="BF45" s="8">
        <v>1996</v>
      </c>
      <c r="BG45" s="8">
        <v>28</v>
      </c>
      <c r="BH45" s="66">
        <v>1644660281</v>
      </c>
      <c r="BI45" s="8">
        <v>5216</v>
      </c>
      <c r="BJ45" s="8">
        <v>290</v>
      </c>
      <c r="BK45" s="2" t="s">
        <v>361</v>
      </c>
      <c r="BL45" s="83" t="str">
        <f t="shared" si="0"/>
        <v>123499</v>
      </c>
      <c r="BM45" s="83">
        <f>IF(ISBLANK(A45),"",IF(X45&gt;=(InfoSheet!$B$2)-90,1,0))</f>
        <v>1</v>
      </c>
    </row>
    <row r="46" spans="1:65">
      <c r="A46" s="2" t="s">
        <v>1449</v>
      </c>
      <c r="B46" s="8">
        <v>6</v>
      </c>
      <c r="C46" s="91">
        <v>321436768</v>
      </c>
      <c r="D46" s="8">
        <v>420</v>
      </c>
      <c r="E46" s="8">
        <v>16</v>
      </c>
      <c r="F46" s="91">
        <v>765325</v>
      </c>
      <c r="G46" s="91">
        <v>11650170</v>
      </c>
      <c r="H46" s="91">
        <v>20089798</v>
      </c>
      <c r="I46" s="91">
        <v>140553907</v>
      </c>
      <c r="J46" s="8">
        <v>0</v>
      </c>
      <c r="K46" s="2" t="s">
        <v>1450</v>
      </c>
      <c r="L46" s="8">
        <v>6</v>
      </c>
      <c r="M46" s="8">
        <v>0</v>
      </c>
      <c r="N46" s="2" t="s">
        <v>1450</v>
      </c>
      <c r="O46" s="8">
        <v>92</v>
      </c>
      <c r="P46" s="8">
        <v>0</v>
      </c>
      <c r="Q46" s="8">
        <v>0</v>
      </c>
      <c r="R46" s="91">
        <v>0</v>
      </c>
      <c r="S46" s="8">
        <v>0</v>
      </c>
      <c r="T46" s="91">
        <v>0</v>
      </c>
      <c r="U46" s="8">
        <v>0</v>
      </c>
      <c r="V46" s="8">
        <v>0</v>
      </c>
      <c r="W46" s="8">
        <v>0</v>
      </c>
      <c r="X46" s="107">
        <v>43852.520853807873</v>
      </c>
      <c r="Y46" s="107">
        <v>43869.787708379627</v>
      </c>
      <c r="Z46" s="107">
        <v>43852.520836793985</v>
      </c>
      <c r="AA46" s="91">
        <v>0</v>
      </c>
      <c r="AB46" s="8">
        <v>0</v>
      </c>
      <c r="AC46" s="8">
        <v>0</v>
      </c>
      <c r="AD46" s="91">
        <v>0</v>
      </c>
      <c r="AE46" s="8">
        <v>0</v>
      </c>
      <c r="AF46" s="8">
        <v>0</v>
      </c>
      <c r="AG46" s="91">
        <v>321436768</v>
      </c>
      <c r="AH46" s="8">
        <v>420</v>
      </c>
      <c r="AI46" s="8">
        <v>16</v>
      </c>
      <c r="AJ46" s="91">
        <v>321436768</v>
      </c>
      <c r="AK46" s="8">
        <v>420</v>
      </c>
      <c r="AL46" s="8">
        <v>16</v>
      </c>
      <c r="AM46" s="91">
        <v>0</v>
      </c>
      <c r="AN46" s="8">
        <v>0</v>
      </c>
      <c r="AO46" s="8">
        <v>16</v>
      </c>
      <c r="AP46" s="91">
        <v>0</v>
      </c>
      <c r="AQ46" s="8">
        <v>0</v>
      </c>
      <c r="AR46" s="8">
        <v>16</v>
      </c>
      <c r="AS46" s="91">
        <v>321436768</v>
      </c>
      <c r="AT46" s="8">
        <v>420</v>
      </c>
      <c r="AU46" s="8">
        <v>16</v>
      </c>
      <c r="AV46" s="91">
        <v>321436768</v>
      </c>
      <c r="AW46" s="8">
        <v>420</v>
      </c>
      <c r="AX46" s="8">
        <v>16</v>
      </c>
      <c r="AY46" s="91">
        <v>0</v>
      </c>
      <c r="AZ46" s="8">
        <v>0</v>
      </c>
      <c r="BA46" s="8">
        <v>0</v>
      </c>
      <c r="BB46" s="91">
        <v>0</v>
      </c>
      <c r="BC46" s="8">
        <v>0</v>
      </c>
      <c r="BD46" s="8">
        <v>0</v>
      </c>
      <c r="BE46" s="91">
        <v>321436768</v>
      </c>
      <c r="BF46" s="8">
        <v>420</v>
      </c>
      <c r="BG46" s="8">
        <v>16</v>
      </c>
      <c r="BH46" s="91">
        <v>321436768</v>
      </c>
      <c r="BI46" s="8">
        <v>420</v>
      </c>
      <c r="BJ46" s="8">
        <v>16</v>
      </c>
      <c r="BK46" s="2" t="s">
        <v>361</v>
      </c>
      <c r="BL46" s="83" t="str">
        <f t="shared" si="0"/>
        <v>123500</v>
      </c>
      <c r="BM46" s="83">
        <f>IF(ISBLANK(A46),"",IF(X46&gt;=(InfoSheet!$B$2)-90,1,0))</f>
        <v>1</v>
      </c>
    </row>
    <row r="47" spans="1:65">
      <c r="A47" s="2" t="s">
        <v>1451</v>
      </c>
      <c r="B47" s="8">
        <v>8</v>
      </c>
      <c r="C47" s="91">
        <v>289333416</v>
      </c>
      <c r="D47" s="8">
        <v>780</v>
      </c>
      <c r="E47" s="8">
        <v>107</v>
      </c>
      <c r="F47" s="91">
        <v>370940</v>
      </c>
      <c r="G47" s="91">
        <v>15230197</v>
      </c>
      <c r="H47" s="91">
        <v>2704050</v>
      </c>
      <c r="I47" s="91">
        <v>119734294</v>
      </c>
      <c r="J47" s="8">
        <v>0</v>
      </c>
      <c r="K47" s="2" t="s">
        <v>1342</v>
      </c>
      <c r="L47" s="8">
        <v>8</v>
      </c>
      <c r="M47" s="8">
        <v>0</v>
      </c>
      <c r="N47" s="2" t="s">
        <v>1452</v>
      </c>
      <c r="O47" s="8">
        <v>210</v>
      </c>
      <c r="P47" s="8">
        <v>0</v>
      </c>
      <c r="Q47" s="8">
        <v>0</v>
      </c>
      <c r="R47" s="91">
        <v>0</v>
      </c>
      <c r="S47" s="8">
        <v>0</v>
      </c>
      <c r="T47" s="91">
        <v>0</v>
      </c>
      <c r="U47" s="8">
        <v>0</v>
      </c>
      <c r="V47" s="8">
        <v>0</v>
      </c>
      <c r="W47" s="8">
        <v>0</v>
      </c>
      <c r="X47" s="107">
        <v>43869.583531180557</v>
      </c>
      <c r="Y47" s="107">
        <v>43870.043102951386</v>
      </c>
      <c r="Z47" s="107">
        <v>43869.56547736111</v>
      </c>
      <c r="AA47" s="91">
        <v>736801</v>
      </c>
      <c r="AB47" s="8">
        <v>1</v>
      </c>
      <c r="AC47" s="8">
        <v>2</v>
      </c>
      <c r="AD47" s="91">
        <v>854035</v>
      </c>
      <c r="AE47" s="8">
        <v>6</v>
      </c>
      <c r="AF47" s="8">
        <v>4</v>
      </c>
      <c r="AG47" s="91">
        <v>20051486</v>
      </c>
      <c r="AH47" s="8">
        <v>76</v>
      </c>
      <c r="AI47" s="8">
        <v>22</v>
      </c>
      <c r="AJ47" s="91">
        <v>289333416</v>
      </c>
      <c r="AK47" s="8">
        <v>780</v>
      </c>
      <c r="AL47" s="8">
        <v>107</v>
      </c>
      <c r="AM47" s="91">
        <v>2068896</v>
      </c>
      <c r="AN47" s="8">
        <v>3</v>
      </c>
      <c r="AO47" s="8">
        <v>107</v>
      </c>
      <c r="AP47" s="91">
        <v>3724735</v>
      </c>
      <c r="AQ47" s="8">
        <v>10</v>
      </c>
      <c r="AR47" s="8">
        <v>107</v>
      </c>
      <c r="AS47" s="91">
        <v>32602777</v>
      </c>
      <c r="AT47" s="8">
        <v>97</v>
      </c>
      <c r="AU47" s="8">
        <v>107</v>
      </c>
      <c r="AV47" s="91">
        <v>289333416</v>
      </c>
      <c r="AW47" s="8">
        <v>780</v>
      </c>
      <c r="AX47" s="8">
        <v>107</v>
      </c>
      <c r="AY47" s="91">
        <v>1332095</v>
      </c>
      <c r="AZ47" s="8">
        <v>2</v>
      </c>
      <c r="BA47" s="8">
        <v>0</v>
      </c>
      <c r="BB47" s="91">
        <v>2986116</v>
      </c>
      <c r="BC47" s="8">
        <v>8</v>
      </c>
      <c r="BD47" s="8">
        <v>0</v>
      </c>
      <c r="BE47" s="91">
        <v>19072199</v>
      </c>
      <c r="BF47" s="8">
        <v>70</v>
      </c>
      <c r="BG47" s="8">
        <v>6</v>
      </c>
      <c r="BH47" s="91">
        <v>289333416</v>
      </c>
      <c r="BI47" s="8">
        <v>780</v>
      </c>
      <c r="BJ47" s="8">
        <v>107</v>
      </c>
      <c r="BK47" s="2" t="s">
        <v>361</v>
      </c>
      <c r="BL47" s="83" t="str">
        <f t="shared" si="0"/>
        <v>123501</v>
      </c>
      <c r="BM47" s="83">
        <f>IF(ISBLANK(A47),"",IF(X47&gt;=(InfoSheet!$B$2)-90,1,0))</f>
        <v>1</v>
      </c>
    </row>
    <row r="48" spans="1:65">
      <c r="A48" s="2" t="s">
        <v>1453</v>
      </c>
      <c r="B48" s="8">
        <v>8</v>
      </c>
      <c r="C48" s="66">
        <v>2289913150</v>
      </c>
      <c r="D48" s="8">
        <v>11838</v>
      </c>
      <c r="E48" s="8">
        <v>2133</v>
      </c>
      <c r="F48" s="91">
        <v>193437</v>
      </c>
      <c r="G48" s="91">
        <v>30927702</v>
      </c>
      <c r="H48" s="91">
        <v>1073564</v>
      </c>
      <c r="I48" s="91">
        <v>462038069</v>
      </c>
      <c r="J48" s="8">
        <v>0</v>
      </c>
      <c r="K48" s="2" t="s">
        <v>1436</v>
      </c>
      <c r="L48" s="8">
        <v>8</v>
      </c>
      <c r="M48" s="8">
        <v>0</v>
      </c>
      <c r="N48" s="2" t="s">
        <v>1454</v>
      </c>
      <c r="O48" s="8">
        <v>212</v>
      </c>
      <c r="P48" s="8">
        <v>0</v>
      </c>
      <c r="Q48" s="8">
        <v>0</v>
      </c>
      <c r="R48" s="91">
        <v>0</v>
      </c>
      <c r="S48" s="8">
        <v>0</v>
      </c>
      <c r="T48" s="91">
        <v>0</v>
      </c>
      <c r="U48" s="8">
        <v>0</v>
      </c>
      <c r="V48" s="8">
        <v>7</v>
      </c>
      <c r="W48" s="8">
        <v>1</v>
      </c>
      <c r="X48" s="107">
        <v>43869.91013916667</v>
      </c>
      <c r="Y48" s="107">
        <v>43870.058743703703</v>
      </c>
      <c r="Z48" s="107">
        <v>43869.910096805557</v>
      </c>
      <c r="AA48" s="91">
        <v>4269998</v>
      </c>
      <c r="AB48" s="8">
        <v>10</v>
      </c>
      <c r="AC48" s="8">
        <v>10</v>
      </c>
      <c r="AD48" s="91">
        <v>60323671</v>
      </c>
      <c r="AE48" s="8">
        <v>174</v>
      </c>
      <c r="AF48" s="8">
        <v>63</v>
      </c>
      <c r="AG48" s="91">
        <v>893721267</v>
      </c>
      <c r="AH48" s="8">
        <v>5558</v>
      </c>
      <c r="AI48" s="8">
        <v>1094</v>
      </c>
      <c r="AJ48" s="66">
        <v>2289913150</v>
      </c>
      <c r="AK48" s="8">
        <v>11838</v>
      </c>
      <c r="AL48" s="8">
        <v>2133</v>
      </c>
      <c r="AM48" s="91">
        <v>24142779</v>
      </c>
      <c r="AN48" s="8">
        <v>57</v>
      </c>
      <c r="AO48" s="8">
        <v>2133</v>
      </c>
      <c r="AP48" s="91">
        <v>131037189</v>
      </c>
      <c r="AQ48" s="8">
        <v>293</v>
      </c>
      <c r="AR48" s="8">
        <v>2133</v>
      </c>
      <c r="AS48" s="66">
        <v>1126512780</v>
      </c>
      <c r="AT48" s="8">
        <v>6334</v>
      </c>
      <c r="AU48" s="8">
        <v>2133</v>
      </c>
      <c r="AV48" s="66">
        <v>2289913150</v>
      </c>
      <c r="AW48" s="8">
        <v>11838</v>
      </c>
      <c r="AX48" s="8">
        <v>2133</v>
      </c>
      <c r="AY48" s="91">
        <v>8024965</v>
      </c>
      <c r="AZ48" s="8">
        <v>18</v>
      </c>
      <c r="BA48" s="8">
        <v>0</v>
      </c>
      <c r="BB48" s="91">
        <v>93468431</v>
      </c>
      <c r="BC48" s="8">
        <v>221</v>
      </c>
      <c r="BD48" s="8">
        <v>15</v>
      </c>
      <c r="BE48" s="91">
        <v>536662746</v>
      </c>
      <c r="BF48" s="8">
        <v>5008</v>
      </c>
      <c r="BG48" s="8">
        <v>989</v>
      </c>
      <c r="BH48" s="66">
        <v>2289913150</v>
      </c>
      <c r="BI48" s="8">
        <v>11838</v>
      </c>
      <c r="BJ48" s="8">
        <v>2133</v>
      </c>
      <c r="BK48" s="2" t="s">
        <v>361</v>
      </c>
      <c r="BL48" s="83" t="str">
        <f t="shared" si="0"/>
        <v>123502</v>
      </c>
      <c r="BM48" s="83">
        <f>IF(ISBLANK(A48),"",IF(X48&gt;=(InfoSheet!$B$2)-90,1,0))</f>
        <v>1</v>
      </c>
    </row>
    <row r="49" spans="1:65">
      <c r="A49" s="2" t="s">
        <v>1455</v>
      </c>
      <c r="B49" s="8">
        <v>8</v>
      </c>
      <c r="C49" s="91">
        <v>224395179</v>
      </c>
      <c r="D49" s="8">
        <v>226</v>
      </c>
      <c r="E49" s="8">
        <v>50</v>
      </c>
      <c r="F49" s="91">
        <v>992899</v>
      </c>
      <c r="G49" s="91">
        <v>33859653</v>
      </c>
      <c r="H49" s="91">
        <v>4487903</v>
      </c>
      <c r="I49" s="91">
        <v>157049236</v>
      </c>
      <c r="J49" s="8">
        <v>0</v>
      </c>
      <c r="K49" s="2" t="s">
        <v>1342</v>
      </c>
      <c r="L49" s="8">
        <v>8</v>
      </c>
      <c r="M49" s="8">
        <v>0</v>
      </c>
      <c r="N49" s="2" t="s">
        <v>1456</v>
      </c>
      <c r="O49" s="8">
        <v>209</v>
      </c>
      <c r="P49" s="8">
        <v>0</v>
      </c>
      <c r="Q49" s="8">
        <v>0</v>
      </c>
      <c r="R49" s="91">
        <v>0</v>
      </c>
      <c r="S49" s="8">
        <v>0</v>
      </c>
      <c r="T49" s="91">
        <v>0</v>
      </c>
      <c r="U49" s="8">
        <v>0</v>
      </c>
      <c r="V49" s="8">
        <v>0</v>
      </c>
      <c r="W49" s="8">
        <v>0</v>
      </c>
      <c r="X49" s="107">
        <v>43866.506799745373</v>
      </c>
      <c r="Y49" s="107">
        <v>43869.851639398148</v>
      </c>
      <c r="Z49" s="107">
        <v>43866.49926178241</v>
      </c>
      <c r="AA49" s="91">
        <v>0</v>
      </c>
      <c r="AB49" s="8">
        <v>0</v>
      </c>
      <c r="AC49" s="8">
        <v>0</v>
      </c>
      <c r="AD49" s="91">
        <v>1289623</v>
      </c>
      <c r="AE49" s="8">
        <v>4</v>
      </c>
      <c r="AF49" s="8">
        <v>3</v>
      </c>
      <c r="AG49" s="91">
        <v>42688414</v>
      </c>
      <c r="AH49" s="8">
        <v>71</v>
      </c>
      <c r="AI49" s="8">
        <v>19</v>
      </c>
      <c r="AJ49" s="91">
        <v>224395179</v>
      </c>
      <c r="AK49" s="8">
        <v>226</v>
      </c>
      <c r="AL49" s="8">
        <v>50</v>
      </c>
      <c r="AM49" s="91">
        <v>0</v>
      </c>
      <c r="AN49" s="8">
        <v>0</v>
      </c>
      <c r="AO49" s="8">
        <v>50</v>
      </c>
      <c r="AP49" s="91">
        <v>7934492</v>
      </c>
      <c r="AQ49" s="8">
        <v>8</v>
      </c>
      <c r="AR49" s="8">
        <v>50</v>
      </c>
      <c r="AS49" s="91">
        <v>83597289</v>
      </c>
      <c r="AT49" s="8">
        <v>93</v>
      </c>
      <c r="AU49" s="8">
        <v>50</v>
      </c>
      <c r="AV49" s="91">
        <v>224395179</v>
      </c>
      <c r="AW49" s="8">
        <v>226</v>
      </c>
      <c r="AX49" s="8">
        <v>50</v>
      </c>
      <c r="AY49" s="91">
        <v>0</v>
      </c>
      <c r="AZ49" s="8">
        <v>0</v>
      </c>
      <c r="BA49" s="8">
        <v>0</v>
      </c>
      <c r="BB49" s="91">
        <v>6679571</v>
      </c>
      <c r="BC49" s="8">
        <v>7</v>
      </c>
      <c r="BD49" s="8">
        <v>0</v>
      </c>
      <c r="BE49" s="91">
        <v>66241412</v>
      </c>
      <c r="BF49" s="8">
        <v>86</v>
      </c>
      <c r="BG49" s="8">
        <v>10</v>
      </c>
      <c r="BH49" s="91">
        <v>224395179</v>
      </c>
      <c r="BI49" s="8">
        <v>226</v>
      </c>
      <c r="BJ49" s="8">
        <v>50</v>
      </c>
      <c r="BK49" s="2" t="s">
        <v>361</v>
      </c>
      <c r="BL49" s="83" t="str">
        <f t="shared" si="0"/>
        <v>123503</v>
      </c>
      <c r="BM49" s="83">
        <f>IF(ISBLANK(A49),"",IF(X49&gt;=(InfoSheet!$B$2)-90,1,0))</f>
        <v>1</v>
      </c>
    </row>
    <row r="50" spans="1:65">
      <c r="A50" s="2" t="s">
        <v>1457</v>
      </c>
      <c r="B50" s="8">
        <v>8</v>
      </c>
      <c r="C50" s="91">
        <v>496861597</v>
      </c>
      <c r="D50" s="8">
        <v>427</v>
      </c>
      <c r="E50" s="8">
        <v>59</v>
      </c>
      <c r="F50" s="91">
        <v>1163610</v>
      </c>
      <c r="G50" s="91">
        <v>14683095</v>
      </c>
      <c r="H50" s="91">
        <v>8421383</v>
      </c>
      <c r="I50" s="91">
        <v>368775175</v>
      </c>
      <c r="J50" s="8">
        <v>0</v>
      </c>
      <c r="K50" s="2" t="s">
        <v>1458</v>
      </c>
      <c r="L50" s="8">
        <v>8</v>
      </c>
      <c r="M50" s="8">
        <v>0</v>
      </c>
      <c r="N50" s="2" t="s">
        <v>1459</v>
      </c>
      <c r="O50" s="8">
        <v>212</v>
      </c>
      <c r="P50" s="8">
        <v>0</v>
      </c>
      <c r="Q50" s="8">
        <v>0</v>
      </c>
      <c r="R50" s="91">
        <v>0</v>
      </c>
      <c r="S50" s="8">
        <v>0</v>
      </c>
      <c r="T50" s="91">
        <v>0</v>
      </c>
      <c r="U50" s="8">
        <v>0</v>
      </c>
      <c r="V50" s="8">
        <v>0</v>
      </c>
      <c r="W50" s="8">
        <v>0</v>
      </c>
      <c r="X50" s="107">
        <v>43869.669522731485</v>
      </c>
      <c r="Y50" s="107">
        <v>43870.039480497682</v>
      </c>
      <c r="Z50" s="107">
        <v>43869.667084062501</v>
      </c>
      <c r="AA50" s="91">
        <v>402141</v>
      </c>
      <c r="AB50" s="8">
        <v>1</v>
      </c>
      <c r="AC50" s="8">
        <v>1</v>
      </c>
      <c r="AD50" s="91">
        <v>39485666</v>
      </c>
      <c r="AE50" s="8">
        <v>37</v>
      </c>
      <c r="AF50" s="8">
        <v>7</v>
      </c>
      <c r="AG50" s="91">
        <v>164583602</v>
      </c>
      <c r="AH50" s="8">
        <v>161</v>
      </c>
      <c r="AI50" s="8">
        <v>33</v>
      </c>
      <c r="AJ50" s="91">
        <v>496861597</v>
      </c>
      <c r="AK50" s="8">
        <v>427</v>
      </c>
      <c r="AL50" s="8">
        <v>59</v>
      </c>
      <c r="AM50" s="91">
        <v>775184</v>
      </c>
      <c r="AN50" s="8">
        <v>2</v>
      </c>
      <c r="AO50" s="8">
        <v>59</v>
      </c>
      <c r="AP50" s="91">
        <v>75055768</v>
      </c>
      <c r="AQ50" s="8">
        <v>71</v>
      </c>
      <c r="AR50" s="8">
        <v>59</v>
      </c>
      <c r="AS50" s="91">
        <v>295939717</v>
      </c>
      <c r="AT50" s="8">
        <v>226</v>
      </c>
      <c r="AU50" s="8">
        <v>59</v>
      </c>
      <c r="AV50" s="91">
        <v>496861597</v>
      </c>
      <c r="AW50" s="8">
        <v>427</v>
      </c>
      <c r="AX50" s="8">
        <v>59</v>
      </c>
      <c r="AY50" s="91">
        <v>373043</v>
      </c>
      <c r="AZ50" s="8">
        <v>1</v>
      </c>
      <c r="BA50" s="8">
        <v>0</v>
      </c>
      <c r="BB50" s="91">
        <v>43949351</v>
      </c>
      <c r="BC50" s="8">
        <v>44</v>
      </c>
      <c r="BD50" s="8">
        <v>1</v>
      </c>
      <c r="BE50" s="91">
        <v>204153691</v>
      </c>
      <c r="BF50" s="8">
        <v>184</v>
      </c>
      <c r="BG50" s="8">
        <v>22</v>
      </c>
      <c r="BH50" s="91">
        <v>496861597</v>
      </c>
      <c r="BI50" s="8">
        <v>427</v>
      </c>
      <c r="BJ50" s="8">
        <v>59</v>
      </c>
      <c r="BK50" s="2" t="s">
        <v>361</v>
      </c>
      <c r="BL50" s="83" t="str">
        <f t="shared" si="0"/>
        <v>123504</v>
      </c>
      <c r="BM50" s="83">
        <f>IF(ISBLANK(A50),"",IF(X50&gt;=(InfoSheet!$B$2)-90,1,0))</f>
        <v>1</v>
      </c>
    </row>
    <row r="51" spans="1:65">
      <c r="A51" s="2" t="s">
        <v>1460</v>
      </c>
      <c r="B51" s="8">
        <v>8</v>
      </c>
      <c r="C51" s="91">
        <v>945675842</v>
      </c>
      <c r="D51" s="8">
        <v>1954</v>
      </c>
      <c r="E51" s="8">
        <v>102</v>
      </c>
      <c r="F51" s="91">
        <v>483969</v>
      </c>
      <c r="G51" s="91">
        <v>19258907</v>
      </c>
      <c r="H51" s="91">
        <v>9271331</v>
      </c>
      <c r="I51" s="91">
        <v>133421938</v>
      </c>
      <c r="J51" s="8">
        <v>0</v>
      </c>
      <c r="K51" s="2" t="s">
        <v>1354</v>
      </c>
      <c r="L51" s="8">
        <v>8</v>
      </c>
      <c r="M51" s="8">
        <v>0</v>
      </c>
      <c r="N51" s="2" t="s">
        <v>1377</v>
      </c>
      <c r="O51" s="8">
        <v>212</v>
      </c>
      <c r="P51" s="8">
        <v>0</v>
      </c>
      <c r="Q51" s="8">
        <v>0</v>
      </c>
      <c r="R51" s="91">
        <v>0</v>
      </c>
      <c r="S51" s="8">
        <v>0</v>
      </c>
      <c r="T51" s="91">
        <v>0</v>
      </c>
      <c r="U51" s="8">
        <v>0</v>
      </c>
      <c r="V51" s="8">
        <v>0</v>
      </c>
      <c r="W51" s="8">
        <v>0</v>
      </c>
      <c r="X51" s="107">
        <v>43869.553318449071</v>
      </c>
      <c r="Y51" s="107">
        <v>43870.047676793984</v>
      </c>
      <c r="Z51" s="107">
        <v>43869.553311388889</v>
      </c>
      <c r="AA51" s="91">
        <v>716714</v>
      </c>
      <c r="AB51" s="8">
        <v>1</v>
      </c>
      <c r="AC51" s="8">
        <v>1</v>
      </c>
      <c r="AD51" s="91">
        <v>16342320</v>
      </c>
      <c r="AE51" s="8">
        <v>54</v>
      </c>
      <c r="AF51" s="8">
        <v>24</v>
      </c>
      <c r="AG51" s="91">
        <v>127758218</v>
      </c>
      <c r="AH51" s="8">
        <v>264</v>
      </c>
      <c r="AI51" s="8">
        <v>79</v>
      </c>
      <c r="AJ51" s="91">
        <v>945675842</v>
      </c>
      <c r="AK51" s="8">
        <v>1954</v>
      </c>
      <c r="AL51" s="8">
        <v>102</v>
      </c>
      <c r="AM51" s="91">
        <v>4185000</v>
      </c>
      <c r="AN51" s="8">
        <v>8</v>
      </c>
      <c r="AO51" s="8">
        <v>102</v>
      </c>
      <c r="AP51" s="91">
        <v>30612156</v>
      </c>
      <c r="AQ51" s="8">
        <v>78</v>
      </c>
      <c r="AR51" s="8">
        <v>102</v>
      </c>
      <c r="AS51" s="91">
        <v>174131867</v>
      </c>
      <c r="AT51" s="8">
        <v>350</v>
      </c>
      <c r="AU51" s="8">
        <v>102</v>
      </c>
      <c r="AV51" s="91">
        <v>945675842</v>
      </c>
      <c r="AW51" s="8">
        <v>1954</v>
      </c>
      <c r="AX51" s="8">
        <v>102</v>
      </c>
      <c r="AY51" s="91">
        <v>1433428</v>
      </c>
      <c r="AZ51" s="8">
        <v>2</v>
      </c>
      <c r="BA51" s="8">
        <v>0</v>
      </c>
      <c r="BB51" s="91">
        <v>22998572</v>
      </c>
      <c r="BC51" s="8">
        <v>64</v>
      </c>
      <c r="BD51" s="8">
        <v>12</v>
      </c>
      <c r="BE51" s="91">
        <v>137659863</v>
      </c>
      <c r="BF51" s="8">
        <v>281</v>
      </c>
      <c r="BG51" s="8">
        <v>56</v>
      </c>
      <c r="BH51" s="91">
        <v>945675842</v>
      </c>
      <c r="BI51" s="8">
        <v>1954</v>
      </c>
      <c r="BJ51" s="8">
        <v>102</v>
      </c>
      <c r="BK51" s="2" t="s">
        <v>361</v>
      </c>
      <c r="BL51" s="83" t="str">
        <f t="shared" si="0"/>
        <v>123505</v>
      </c>
      <c r="BM51" s="83">
        <f>IF(ISBLANK(A51),"",IF(X51&gt;=(InfoSheet!$B$2)-90,1,0))</f>
        <v>1</v>
      </c>
    </row>
    <row r="52" spans="1:65">
      <c r="A52" s="2" t="s">
        <v>1461</v>
      </c>
      <c r="B52" s="8">
        <v>8</v>
      </c>
      <c r="C52" s="66">
        <v>1494700472</v>
      </c>
      <c r="D52" s="8">
        <v>3461</v>
      </c>
      <c r="E52" s="8">
        <v>481</v>
      </c>
      <c r="F52" s="91">
        <v>431869</v>
      </c>
      <c r="G52" s="91">
        <v>27084451</v>
      </c>
      <c r="H52" s="91">
        <v>3107485</v>
      </c>
      <c r="I52" s="91">
        <v>708436900</v>
      </c>
      <c r="J52" s="8">
        <v>0</v>
      </c>
      <c r="K52" s="2" t="s">
        <v>1462</v>
      </c>
      <c r="L52" s="8">
        <v>8</v>
      </c>
      <c r="M52" s="8">
        <v>0</v>
      </c>
      <c r="N52" s="2" t="s">
        <v>1463</v>
      </c>
      <c r="O52" s="8">
        <v>210</v>
      </c>
      <c r="P52" s="8">
        <v>0</v>
      </c>
      <c r="Q52" s="8">
        <v>0</v>
      </c>
      <c r="R52" s="91">
        <v>0</v>
      </c>
      <c r="S52" s="8">
        <v>0</v>
      </c>
      <c r="T52" s="91">
        <v>0</v>
      </c>
      <c r="U52" s="8">
        <v>0</v>
      </c>
      <c r="V52" s="8">
        <v>3</v>
      </c>
      <c r="W52" s="8">
        <v>0</v>
      </c>
      <c r="X52" s="107">
        <v>43869.796830717591</v>
      </c>
      <c r="Y52" s="107">
        <v>43870.048672858793</v>
      </c>
      <c r="Z52" s="107">
        <v>43869.780346574073</v>
      </c>
      <c r="AA52" s="91">
        <v>7111285</v>
      </c>
      <c r="AB52" s="8">
        <v>12</v>
      </c>
      <c r="AC52" s="8">
        <v>5</v>
      </c>
      <c r="AD52" s="91">
        <v>31841163</v>
      </c>
      <c r="AE52" s="8">
        <v>29</v>
      </c>
      <c r="AF52" s="8">
        <v>9</v>
      </c>
      <c r="AG52" s="91">
        <v>541769838</v>
      </c>
      <c r="AH52" s="8">
        <v>543</v>
      </c>
      <c r="AI52" s="8">
        <v>51</v>
      </c>
      <c r="AJ52" s="66">
        <v>1494700472</v>
      </c>
      <c r="AK52" s="8">
        <v>3461</v>
      </c>
      <c r="AL52" s="8">
        <v>481</v>
      </c>
      <c r="AM52" s="91">
        <v>18884388</v>
      </c>
      <c r="AN52" s="8">
        <v>28</v>
      </c>
      <c r="AO52" s="8">
        <v>481</v>
      </c>
      <c r="AP52" s="91">
        <v>80620431</v>
      </c>
      <c r="AQ52" s="8">
        <v>77</v>
      </c>
      <c r="AR52" s="8">
        <v>481</v>
      </c>
      <c r="AS52" s="66">
        <v>1022344091</v>
      </c>
      <c r="AT52" s="8">
        <v>892</v>
      </c>
      <c r="AU52" s="8">
        <v>481</v>
      </c>
      <c r="AV52" s="66">
        <v>1494700472</v>
      </c>
      <c r="AW52" s="8">
        <v>3461</v>
      </c>
      <c r="AX52" s="8">
        <v>481</v>
      </c>
      <c r="AY52" s="91">
        <v>15258439</v>
      </c>
      <c r="AZ52" s="8">
        <v>21</v>
      </c>
      <c r="BA52" s="8">
        <v>0</v>
      </c>
      <c r="BB52" s="91">
        <v>74702036</v>
      </c>
      <c r="BC52" s="8">
        <v>65</v>
      </c>
      <c r="BD52" s="8">
        <v>0</v>
      </c>
      <c r="BE52" s="91">
        <v>579623502</v>
      </c>
      <c r="BF52" s="8">
        <v>585</v>
      </c>
      <c r="BG52" s="8">
        <v>36</v>
      </c>
      <c r="BH52" s="66">
        <v>1494700472</v>
      </c>
      <c r="BI52" s="8">
        <v>3461</v>
      </c>
      <c r="BJ52" s="8">
        <v>481</v>
      </c>
      <c r="BK52" s="2" t="s">
        <v>361</v>
      </c>
      <c r="BL52" s="83" t="str">
        <f t="shared" si="0"/>
        <v>123506</v>
      </c>
      <c r="BM52" s="83">
        <f>IF(ISBLANK(A52),"",IF(X52&gt;=(InfoSheet!$B$2)-90,1,0))</f>
        <v>1</v>
      </c>
    </row>
    <row r="53" spans="1:65">
      <c r="A53" s="2" t="s">
        <v>1464</v>
      </c>
      <c r="B53" s="8">
        <v>8</v>
      </c>
      <c r="C53" s="91">
        <v>9561140</v>
      </c>
      <c r="D53" s="8">
        <v>21</v>
      </c>
      <c r="E53" s="8">
        <v>11</v>
      </c>
      <c r="F53" s="91">
        <v>455292</v>
      </c>
      <c r="G53" s="91">
        <v>1559979</v>
      </c>
      <c r="H53" s="91">
        <v>869194</v>
      </c>
      <c r="I53" s="91">
        <v>6791480</v>
      </c>
      <c r="J53" s="8">
        <v>0</v>
      </c>
      <c r="K53" s="2" t="s">
        <v>1436</v>
      </c>
      <c r="L53" s="8">
        <v>8</v>
      </c>
      <c r="M53" s="8">
        <v>0</v>
      </c>
      <c r="N53" s="2" t="s">
        <v>1436</v>
      </c>
      <c r="O53" s="8">
        <v>142</v>
      </c>
      <c r="P53" s="8">
        <v>0</v>
      </c>
      <c r="Q53" s="8">
        <v>0</v>
      </c>
      <c r="R53" s="91">
        <v>0</v>
      </c>
      <c r="S53" s="8">
        <v>0</v>
      </c>
      <c r="T53" s="91">
        <v>0</v>
      </c>
      <c r="U53" s="8">
        <v>0</v>
      </c>
      <c r="V53" s="8">
        <v>0</v>
      </c>
      <c r="W53" s="8">
        <v>0</v>
      </c>
      <c r="X53" s="107">
        <v>43838.899620289354</v>
      </c>
      <c r="Y53" s="107">
        <v>43869.818866597219</v>
      </c>
      <c r="Z53" s="107">
        <v>43838.896674444448</v>
      </c>
      <c r="AA53" s="91">
        <v>0</v>
      </c>
      <c r="AB53" s="8">
        <v>0</v>
      </c>
      <c r="AC53" s="8">
        <v>0</v>
      </c>
      <c r="AD53" s="91">
        <v>0</v>
      </c>
      <c r="AE53" s="8">
        <v>0</v>
      </c>
      <c r="AF53" s="8">
        <v>0</v>
      </c>
      <c r="AG53" s="91">
        <v>0</v>
      </c>
      <c r="AH53" s="8">
        <v>0</v>
      </c>
      <c r="AI53" s="8">
        <v>0</v>
      </c>
      <c r="AJ53" s="91">
        <v>9561140</v>
      </c>
      <c r="AK53" s="8">
        <v>21</v>
      </c>
      <c r="AL53" s="8">
        <v>11</v>
      </c>
      <c r="AM53" s="91">
        <v>0</v>
      </c>
      <c r="AN53" s="8">
        <v>0</v>
      </c>
      <c r="AO53" s="8">
        <v>11</v>
      </c>
      <c r="AP53" s="91">
        <v>0</v>
      </c>
      <c r="AQ53" s="8">
        <v>0</v>
      </c>
      <c r="AR53" s="8">
        <v>11</v>
      </c>
      <c r="AS53" s="91">
        <v>0</v>
      </c>
      <c r="AT53" s="8">
        <v>0</v>
      </c>
      <c r="AU53" s="8">
        <v>11</v>
      </c>
      <c r="AV53" s="91">
        <v>9561140</v>
      </c>
      <c r="AW53" s="8">
        <v>21</v>
      </c>
      <c r="AX53" s="8">
        <v>11</v>
      </c>
      <c r="AY53" s="91">
        <v>0</v>
      </c>
      <c r="AZ53" s="8">
        <v>0</v>
      </c>
      <c r="BA53" s="8">
        <v>0</v>
      </c>
      <c r="BB53" s="91">
        <v>0</v>
      </c>
      <c r="BC53" s="8">
        <v>0</v>
      </c>
      <c r="BD53" s="8">
        <v>0</v>
      </c>
      <c r="BE53" s="91">
        <v>0</v>
      </c>
      <c r="BF53" s="8">
        <v>0</v>
      </c>
      <c r="BG53" s="8">
        <v>0</v>
      </c>
      <c r="BH53" s="91">
        <v>9561140</v>
      </c>
      <c r="BI53" s="8">
        <v>21</v>
      </c>
      <c r="BJ53" s="8">
        <v>11</v>
      </c>
      <c r="BK53" s="2" t="s">
        <v>361</v>
      </c>
      <c r="BL53" s="83" t="str">
        <f t="shared" si="0"/>
        <v>123507</v>
      </c>
      <c r="BM53" s="83">
        <f>IF(ISBLANK(A53),"",IF(X53&gt;=(InfoSheet!$B$2)-90,1,0))</f>
        <v>1</v>
      </c>
    </row>
    <row r="54" spans="1:65">
      <c r="A54" s="2" t="s">
        <v>1465</v>
      </c>
      <c r="B54" s="8">
        <v>8</v>
      </c>
      <c r="C54" s="91">
        <v>247264014</v>
      </c>
      <c r="D54" s="8">
        <v>331</v>
      </c>
      <c r="E54" s="8">
        <v>34</v>
      </c>
      <c r="F54" s="91">
        <v>747021</v>
      </c>
      <c r="G54" s="91">
        <v>7927512</v>
      </c>
      <c r="H54" s="91">
        <v>7272471</v>
      </c>
      <c r="I54" s="91">
        <v>141155349</v>
      </c>
      <c r="J54" s="8">
        <v>0</v>
      </c>
      <c r="K54" s="2" t="s">
        <v>1356</v>
      </c>
      <c r="L54" s="8">
        <v>8</v>
      </c>
      <c r="M54" s="8">
        <v>0</v>
      </c>
      <c r="N54" s="2" t="s">
        <v>1466</v>
      </c>
      <c r="O54" s="8">
        <v>212</v>
      </c>
      <c r="P54" s="8">
        <v>0</v>
      </c>
      <c r="Q54" s="8">
        <v>0</v>
      </c>
      <c r="R54" s="91">
        <v>0</v>
      </c>
      <c r="S54" s="8">
        <v>0</v>
      </c>
      <c r="T54" s="91">
        <v>0</v>
      </c>
      <c r="U54" s="8">
        <v>0</v>
      </c>
      <c r="V54" s="8">
        <v>0</v>
      </c>
      <c r="W54" s="8">
        <v>0</v>
      </c>
      <c r="X54" s="107">
        <v>43853.609028148145</v>
      </c>
      <c r="Y54" s="107">
        <v>43869.84584923611</v>
      </c>
      <c r="Z54" s="107">
        <v>43853.592680243055</v>
      </c>
      <c r="AA54" s="91">
        <v>0</v>
      </c>
      <c r="AB54" s="8">
        <v>0</v>
      </c>
      <c r="AC54" s="8">
        <v>0</v>
      </c>
      <c r="AD54" s="91">
        <v>0</v>
      </c>
      <c r="AE54" s="8">
        <v>0</v>
      </c>
      <c r="AF54" s="8">
        <v>0</v>
      </c>
      <c r="AG54" s="91">
        <v>13675722</v>
      </c>
      <c r="AH54" s="8">
        <v>15</v>
      </c>
      <c r="AI54" s="8">
        <v>8</v>
      </c>
      <c r="AJ54" s="91">
        <v>247264014</v>
      </c>
      <c r="AK54" s="8">
        <v>331</v>
      </c>
      <c r="AL54" s="8">
        <v>34</v>
      </c>
      <c r="AM54" s="91">
        <v>0</v>
      </c>
      <c r="AN54" s="8">
        <v>0</v>
      </c>
      <c r="AO54" s="8">
        <v>34</v>
      </c>
      <c r="AP54" s="91">
        <v>0</v>
      </c>
      <c r="AQ54" s="8">
        <v>0</v>
      </c>
      <c r="AR54" s="8">
        <v>34</v>
      </c>
      <c r="AS54" s="91">
        <v>32202035</v>
      </c>
      <c r="AT54" s="8">
        <v>27</v>
      </c>
      <c r="AU54" s="8">
        <v>34</v>
      </c>
      <c r="AV54" s="91">
        <v>247264014</v>
      </c>
      <c r="AW54" s="8">
        <v>331</v>
      </c>
      <c r="AX54" s="8">
        <v>34</v>
      </c>
      <c r="AY54" s="91">
        <v>0</v>
      </c>
      <c r="AZ54" s="8">
        <v>0</v>
      </c>
      <c r="BA54" s="8">
        <v>0</v>
      </c>
      <c r="BB54" s="91">
        <v>0</v>
      </c>
      <c r="BC54" s="8">
        <v>0</v>
      </c>
      <c r="BD54" s="8">
        <v>0</v>
      </c>
      <c r="BE54" s="91">
        <v>10140371</v>
      </c>
      <c r="BF54" s="8">
        <v>17</v>
      </c>
      <c r="BG54" s="8">
        <v>1</v>
      </c>
      <c r="BH54" s="91">
        <v>247264014</v>
      </c>
      <c r="BI54" s="8">
        <v>331</v>
      </c>
      <c r="BJ54" s="8">
        <v>34</v>
      </c>
      <c r="BK54" s="2" t="s">
        <v>361</v>
      </c>
      <c r="BL54" s="83" t="str">
        <f t="shared" si="0"/>
        <v>123508</v>
      </c>
      <c r="BM54" s="83">
        <f>IF(ISBLANK(A54),"",IF(X54&gt;=(InfoSheet!$B$2)-90,1,0))</f>
        <v>1</v>
      </c>
    </row>
    <row r="55" spans="1:65">
      <c r="A55" s="2" t="s">
        <v>1467</v>
      </c>
      <c r="B55" s="8">
        <v>8</v>
      </c>
      <c r="C55" s="66">
        <v>1558190084</v>
      </c>
      <c r="D55" s="8">
        <v>5278</v>
      </c>
      <c r="E55" s="8">
        <v>724</v>
      </c>
      <c r="F55" s="91">
        <v>295223</v>
      </c>
      <c r="G55" s="91">
        <v>14105676</v>
      </c>
      <c r="H55" s="91">
        <v>2152196</v>
      </c>
      <c r="I55" s="91">
        <v>284005702</v>
      </c>
      <c r="J55" s="8">
        <v>0</v>
      </c>
      <c r="K55" s="2" t="s">
        <v>1468</v>
      </c>
      <c r="L55" s="8">
        <v>8</v>
      </c>
      <c r="M55" s="8">
        <v>0</v>
      </c>
      <c r="N55" s="2" t="s">
        <v>1469</v>
      </c>
      <c r="O55" s="8">
        <v>215</v>
      </c>
      <c r="P55" s="8">
        <v>0</v>
      </c>
      <c r="Q55" s="8">
        <v>0</v>
      </c>
      <c r="R55" s="91">
        <v>0</v>
      </c>
      <c r="S55" s="8">
        <v>0</v>
      </c>
      <c r="T55" s="91">
        <v>0</v>
      </c>
      <c r="U55" s="8">
        <v>0</v>
      </c>
      <c r="V55" s="8">
        <v>0</v>
      </c>
      <c r="W55" s="8">
        <v>0</v>
      </c>
      <c r="X55" s="107">
        <v>43869.779311620368</v>
      </c>
      <c r="Y55" s="107">
        <v>43870.058753530095</v>
      </c>
      <c r="Z55" s="107">
        <v>43869.688593680556</v>
      </c>
      <c r="AA55" s="91">
        <v>2375606</v>
      </c>
      <c r="AB55" s="8">
        <v>10</v>
      </c>
      <c r="AC55" s="8">
        <v>10</v>
      </c>
      <c r="AD55" s="91">
        <v>26721615</v>
      </c>
      <c r="AE55" s="8">
        <v>58</v>
      </c>
      <c r="AF55" s="8">
        <v>29</v>
      </c>
      <c r="AG55" s="91">
        <v>93041816</v>
      </c>
      <c r="AH55" s="8">
        <v>317</v>
      </c>
      <c r="AI55" s="8">
        <v>74</v>
      </c>
      <c r="AJ55" s="66">
        <v>1558190084</v>
      </c>
      <c r="AK55" s="8">
        <v>5278</v>
      </c>
      <c r="AL55" s="8">
        <v>724</v>
      </c>
      <c r="AM55" s="91">
        <v>17446010</v>
      </c>
      <c r="AN55" s="8">
        <v>43</v>
      </c>
      <c r="AO55" s="8">
        <v>724</v>
      </c>
      <c r="AP55" s="91">
        <v>62203810</v>
      </c>
      <c r="AQ55" s="8">
        <v>106</v>
      </c>
      <c r="AR55" s="8">
        <v>724</v>
      </c>
      <c r="AS55" s="91">
        <v>206185563</v>
      </c>
      <c r="AT55" s="8">
        <v>458</v>
      </c>
      <c r="AU55" s="8">
        <v>724</v>
      </c>
      <c r="AV55" s="66">
        <v>1558190084</v>
      </c>
      <c r="AW55" s="8">
        <v>5278</v>
      </c>
      <c r="AX55" s="8">
        <v>724</v>
      </c>
      <c r="AY55" s="91">
        <v>7661909</v>
      </c>
      <c r="AZ55" s="8">
        <v>14</v>
      </c>
      <c r="BA55" s="8">
        <v>2</v>
      </c>
      <c r="BB55" s="91">
        <v>40166281</v>
      </c>
      <c r="BC55" s="8">
        <v>76</v>
      </c>
      <c r="BD55" s="8">
        <v>3</v>
      </c>
      <c r="BE55" s="91">
        <v>154873318</v>
      </c>
      <c r="BF55" s="8">
        <v>365</v>
      </c>
      <c r="BG55" s="8">
        <v>17</v>
      </c>
      <c r="BH55" s="66">
        <v>1558190084</v>
      </c>
      <c r="BI55" s="8">
        <v>5278</v>
      </c>
      <c r="BJ55" s="8">
        <v>724</v>
      </c>
      <c r="BK55" s="2" t="s">
        <v>361</v>
      </c>
      <c r="BL55" s="83" t="str">
        <f t="shared" si="0"/>
        <v>123509</v>
      </c>
      <c r="BM55" s="83">
        <f>IF(ISBLANK(A55),"",IF(X55&gt;=(InfoSheet!$B$2)-90,1,0))</f>
        <v>1</v>
      </c>
    </row>
    <row r="56" spans="1:65">
      <c r="A56" s="2" t="s">
        <v>1470</v>
      </c>
      <c r="B56" s="8">
        <v>8</v>
      </c>
      <c r="C56" s="66">
        <v>1791824748</v>
      </c>
      <c r="D56" s="8">
        <v>558</v>
      </c>
      <c r="E56" s="8">
        <v>44</v>
      </c>
      <c r="F56" s="91">
        <v>3211155</v>
      </c>
      <c r="G56" s="91">
        <v>116857935</v>
      </c>
      <c r="H56" s="91">
        <v>40723289</v>
      </c>
      <c r="I56" s="66">
        <v>1032758388</v>
      </c>
      <c r="J56" s="8">
        <v>0</v>
      </c>
      <c r="K56" s="2" t="s">
        <v>1471</v>
      </c>
      <c r="L56" s="8">
        <v>8</v>
      </c>
      <c r="M56" s="8">
        <v>0</v>
      </c>
      <c r="N56" s="2" t="s">
        <v>1472</v>
      </c>
      <c r="O56" s="8">
        <v>210</v>
      </c>
      <c r="P56" s="8">
        <v>0</v>
      </c>
      <c r="Q56" s="8">
        <v>0</v>
      </c>
      <c r="R56" s="91">
        <v>0</v>
      </c>
      <c r="S56" s="8">
        <v>0</v>
      </c>
      <c r="T56" s="91">
        <v>0</v>
      </c>
      <c r="U56" s="8">
        <v>0</v>
      </c>
      <c r="V56" s="8">
        <v>0</v>
      </c>
      <c r="W56" s="8">
        <v>0</v>
      </c>
      <c r="X56" s="107">
        <v>43868.768060324073</v>
      </c>
      <c r="Y56" s="107">
        <v>43870.05869416667</v>
      </c>
      <c r="Z56" s="107">
        <v>43868.767813333332</v>
      </c>
      <c r="AA56" s="91">
        <v>0</v>
      </c>
      <c r="AB56" s="8">
        <v>0</v>
      </c>
      <c r="AC56" s="8">
        <v>0</v>
      </c>
      <c r="AD56" s="91">
        <v>121711890</v>
      </c>
      <c r="AE56" s="8">
        <v>35</v>
      </c>
      <c r="AF56" s="8">
        <v>9</v>
      </c>
      <c r="AG56" s="91">
        <v>738779424</v>
      </c>
      <c r="AH56" s="8">
        <v>184</v>
      </c>
      <c r="AI56" s="8">
        <v>25</v>
      </c>
      <c r="AJ56" s="66">
        <v>1791824748</v>
      </c>
      <c r="AK56" s="8">
        <v>558</v>
      </c>
      <c r="AL56" s="8">
        <v>44</v>
      </c>
      <c r="AM56" s="91">
        <v>116481012</v>
      </c>
      <c r="AN56" s="8">
        <v>32</v>
      </c>
      <c r="AO56" s="8">
        <v>44</v>
      </c>
      <c r="AP56" s="91">
        <v>126799217</v>
      </c>
      <c r="AQ56" s="8">
        <v>40</v>
      </c>
      <c r="AR56" s="8">
        <v>44</v>
      </c>
      <c r="AS56" s="91">
        <v>944777600</v>
      </c>
      <c r="AT56" s="8">
        <v>221</v>
      </c>
      <c r="AU56" s="8">
        <v>44</v>
      </c>
      <c r="AV56" s="66">
        <v>1791824748</v>
      </c>
      <c r="AW56" s="8">
        <v>558</v>
      </c>
      <c r="AX56" s="8">
        <v>44</v>
      </c>
      <c r="AY56" s="91">
        <v>0</v>
      </c>
      <c r="AZ56" s="8">
        <v>0</v>
      </c>
      <c r="BA56" s="8">
        <v>0</v>
      </c>
      <c r="BB56" s="91">
        <v>90588378</v>
      </c>
      <c r="BC56" s="8">
        <v>32</v>
      </c>
      <c r="BD56" s="8">
        <v>1</v>
      </c>
      <c r="BE56" s="91">
        <v>884990017</v>
      </c>
      <c r="BF56" s="8">
        <v>187</v>
      </c>
      <c r="BG56" s="8">
        <v>5</v>
      </c>
      <c r="BH56" s="66">
        <v>1791824748</v>
      </c>
      <c r="BI56" s="8">
        <v>558</v>
      </c>
      <c r="BJ56" s="8">
        <v>44</v>
      </c>
      <c r="BK56" s="2" t="s">
        <v>361</v>
      </c>
      <c r="BL56" s="83" t="str">
        <f t="shared" si="0"/>
        <v>123510</v>
      </c>
      <c r="BM56" s="83">
        <f>IF(ISBLANK(A56),"",IF(X56&gt;=(InfoSheet!$B$2)-90,1,0))</f>
        <v>1</v>
      </c>
    </row>
    <row r="57" spans="1:65">
      <c r="A57" s="2" t="s">
        <v>1473</v>
      </c>
      <c r="B57" s="8">
        <v>8</v>
      </c>
      <c r="C57" s="91">
        <v>220240396</v>
      </c>
      <c r="D57" s="8">
        <v>393</v>
      </c>
      <c r="E57" s="8">
        <v>95</v>
      </c>
      <c r="F57" s="91">
        <v>560408</v>
      </c>
      <c r="G57" s="91">
        <v>9446444</v>
      </c>
      <c r="H57" s="91">
        <v>2318319</v>
      </c>
      <c r="I57" s="91">
        <v>138381047</v>
      </c>
      <c r="J57" s="8">
        <v>0</v>
      </c>
      <c r="K57" s="2" t="s">
        <v>1439</v>
      </c>
      <c r="L57" s="8">
        <v>8</v>
      </c>
      <c r="M57" s="8">
        <v>0</v>
      </c>
      <c r="N57" s="2" t="s">
        <v>1474</v>
      </c>
      <c r="O57" s="8">
        <v>210</v>
      </c>
      <c r="P57" s="8">
        <v>0</v>
      </c>
      <c r="Q57" s="8">
        <v>0</v>
      </c>
      <c r="R57" s="91">
        <v>0</v>
      </c>
      <c r="S57" s="8">
        <v>0</v>
      </c>
      <c r="T57" s="91">
        <v>0</v>
      </c>
      <c r="U57" s="8">
        <v>0</v>
      </c>
      <c r="V57" s="8">
        <v>0</v>
      </c>
      <c r="W57" s="8">
        <v>0</v>
      </c>
      <c r="X57" s="107">
        <v>43868.718030462966</v>
      </c>
      <c r="Y57" s="107">
        <v>43870.049287094909</v>
      </c>
      <c r="Z57" s="107">
        <v>43868.717869814813</v>
      </c>
      <c r="AA57" s="91">
        <v>0</v>
      </c>
      <c r="AB57" s="8">
        <v>0</v>
      </c>
      <c r="AC57" s="8">
        <v>0</v>
      </c>
      <c r="AD57" s="91">
        <v>22498854</v>
      </c>
      <c r="AE57" s="8">
        <v>24</v>
      </c>
      <c r="AF57" s="8">
        <v>5</v>
      </c>
      <c r="AG57" s="91">
        <v>68103244</v>
      </c>
      <c r="AH57" s="8">
        <v>255</v>
      </c>
      <c r="AI57" s="8">
        <v>85</v>
      </c>
      <c r="AJ57" s="91">
        <v>220240396</v>
      </c>
      <c r="AK57" s="8">
        <v>393</v>
      </c>
      <c r="AL57" s="8">
        <v>95</v>
      </c>
      <c r="AM57" s="91">
        <v>38918050</v>
      </c>
      <c r="AN57" s="8">
        <v>30</v>
      </c>
      <c r="AO57" s="8">
        <v>95</v>
      </c>
      <c r="AP57" s="91">
        <v>44639628</v>
      </c>
      <c r="AQ57" s="8">
        <v>43</v>
      </c>
      <c r="AR57" s="8">
        <v>95</v>
      </c>
      <c r="AS57" s="91">
        <v>101201504</v>
      </c>
      <c r="AT57" s="8">
        <v>292</v>
      </c>
      <c r="AU57" s="8">
        <v>95</v>
      </c>
      <c r="AV57" s="91">
        <v>220240396</v>
      </c>
      <c r="AW57" s="8">
        <v>393</v>
      </c>
      <c r="AX57" s="8">
        <v>95</v>
      </c>
      <c r="AY57" s="91">
        <v>0</v>
      </c>
      <c r="AZ57" s="8">
        <v>0</v>
      </c>
      <c r="BA57" s="8">
        <v>0</v>
      </c>
      <c r="BB57" s="91">
        <v>23333218</v>
      </c>
      <c r="BC57" s="8">
        <v>25</v>
      </c>
      <c r="BD57" s="8">
        <v>0</v>
      </c>
      <c r="BE57" s="91">
        <v>50877518</v>
      </c>
      <c r="BF57" s="8">
        <v>232</v>
      </c>
      <c r="BG57" s="8">
        <v>75</v>
      </c>
      <c r="BH57" s="91">
        <v>220240396</v>
      </c>
      <c r="BI57" s="8">
        <v>393</v>
      </c>
      <c r="BJ57" s="8">
        <v>95</v>
      </c>
      <c r="BK57" s="2" t="s">
        <v>361</v>
      </c>
      <c r="BL57" s="83" t="str">
        <f t="shared" si="0"/>
        <v>123511</v>
      </c>
      <c r="BM57" s="83">
        <f>IF(ISBLANK(A57),"",IF(X57&gt;=(InfoSheet!$B$2)-90,1,0))</f>
        <v>1</v>
      </c>
    </row>
    <row r="58" spans="1:65">
      <c r="A58" s="2" t="s">
        <v>1475</v>
      </c>
      <c r="B58" s="8">
        <v>8</v>
      </c>
      <c r="C58" s="91">
        <v>699961571</v>
      </c>
      <c r="D58" s="8">
        <v>2261</v>
      </c>
      <c r="E58" s="8">
        <v>90</v>
      </c>
      <c r="F58" s="91">
        <v>309580</v>
      </c>
      <c r="G58" s="91">
        <v>913645</v>
      </c>
      <c r="H58" s="91">
        <v>7777350</v>
      </c>
      <c r="I58" s="91">
        <v>79283657</v>
      </c>
      <c r="J58" s="8">
        <v>0</v>
      </c>
      <c r="K58" s="2" t="s">
        <v>1476</v>
      </c>
      <c r="L58" s="8">
        <v>8</v>
      </c>
      <c r="M58" s="8">
        <v>0</v>
      </c>
      <c r="N58" s="2" t="s">
        <v>1477</v>
      </c>
      <c r="O58" s="8">
        <v>209</v>
      </c>
      <c r="P58" s="8">
        <v>0</v>
      </c>
      <c r="Q58" s="8">
        <v>0</v>
      </c>
      <c r="R58" s="91">
        <v>0</v>
      </c>
      <c r="S58" s="8">
        <v>0</v>
      </c>
      <c r="T58" s="91">
        <v>0</v>
      </c>
      <c r="U58" s="8">
        <v>0</v>
      </c>
      <c r="V58" s="8">
        <v>0</v>
      </c>
      <c r="W58" s="8">
        <v>0</v>
      </c>
      <c r="X58" s="107">
        <v>43869.749435231482</v>
      </c>
      <c r="Y58" s="107">
        <v>43870.051992175926</v>
      </c>
      <c r="Z58" s="107">
        <v>43869.745941944442</v>
      </c>
      <c r="AA58" s="91">
        <v>467814</v>
      </c>
      <c r="AB58" s="8">
        <v>1</v>
      </c>
      <c r="AC58" s="8">
        <v>1</v>
      </c>
      <c r="AD58" s="91">
        <v>402470027</v>
      </c>
      <c r="AE58" s="8">
        <v>1238</v>
      </c>
      <c r="AF58" s="8">
        <v>40</v>
      </c>
      <c r="AG58" s="91">
        <v>699961571</v>
      </c>
      <c r="AH58" s="8">
        <v>2261</v>
      </c>
      <c r="AI58" s="8">
        <v>90</v>
      </c>
      <c r="AJ58" s="91">
        <v>699961571</v>
      </c>
      <c r="AK58" s="8">
        <v>2261</v>
      </c>
      <c r="AL58" s="8">
        <v>90</v>
      </c>
      <c r="AM58" s="91">
        <v>3430892</v>
      </c>
      <c r="AN58" s="8">
        <v>10</v>
      </c>
      <c r="AO58" s="8">
        <v>90</v>
      </c>
      <c r="AP58" s="91">
        <v>525996122</v>
      </c>
      <c r="AQ58" s="8">
        <v>1646</v>
      </c>
      <c r="AR58" s="8">
        <v>90</v>
      </c>
      <c r="AS58" s="91">
        <v>699961571</v>
      </c>
      <c r="AT58" s="8">
        <v>2261</v>
      </c>
      <c r="AU58" s="8">
        <v>90</v>
      </c>
      <c r="AV58" s="91">
        <v>699961571</v>
      </c>
      <c r="AW58" s="8">
        <v>2261</v>
      </c>
      <c r="AX58" s="8">
        <v>90</v>
      </c>
      <c r="AY58" s="91">
        <v>442999</v>
      </c>
      <c r="AZ58" s="8">
        <v>1</v>
      </c>
      <c r="BA58" s="8">
        <v>0</v>
      </c>
      <c r="BB58" s="91">
        <v>397325655</v>
      </c>
      <c r="BC58" s="8">
        <v>1241</v>
      </c>
      <c r="BD58" s="8">
        <v>18</v>
      </c>
      <c r="BE58" s="91">
        <v>699961571</v>
      </c>
      <c r="BF58" s="8">
        <v>2261</v>
      </c>
      <c r="BG58" s="8">
        <v>90</v>
      </c>
      <c r="BH58" s="91">
        <v>699961571</v>
      </c>
      <c r="BI58" s="8">
        <v>2261</v>
      </c>
      <c r="BJ58" s="8">
        <v>90</v>
      </c>
      <c r="BK58" s="2" t="s">
        <v>361</v>
      </c>
      <c r="BL58" s="83" t="str">
        <f t="shared" si="0"/>
        <v>123512</v>
      </c>
      <c r="BM58" s="83">
        <f>IF(ISBLANK(A58),"",IF(X58&gt;=(InfoSheet!$B$2)-90,1,0))</f>
        <v>1</v>
      </c>
    </row>
    <row r="59" spans="1:65">
      <c r="A59" s="2" t="s">
        <v>1478</v>
      </c>
      <c r="B59" s="8">
        <v>6</v>
      </c>
      <c r="C59" s="91">
        <v>1548315</v>
      </c>
      <c r="D59" s="8">
        <v>3</v>
      </c>
      <c r="E59" s="8">
        <v>3</v>
      </c>
      <c r="F59" s="91">
        <v>516105</v>
      </c>
      <c r="G59" s="91">
        <v>656793</v>
      </c>
      <c r="H59" s="91">
        <v>516105</v>
      </c>
      <c r="I59" s="91">
        <v>1548315</v>
      </c>
      <c r="J59" s="8">
        <v>0</v>
      </c>
      <c r="K59" s="2" t="s">
        <v>1433</v>
      </c>
      <c r="L59" s="8">
        <v>6</v>
      </c>
      <c r="M59" s="8">
        <v>0</v>
      </c>
      <c r="N59" s="2" t="s">
        <v>1433</v>
      </c>
      <c r="O59" s="8">
        <v>92</v>
      </c>
      <c r="P59" s="8">
        <v>0</v>
      </c>
      <c r="Q59" s="8">
        <v>0</v>
      </c>
      <c r="R59" s="91">
        <v>0</v>
      </c>
      <c r="S59" s="8">
        <v>0</v>
      </c>
      <c r="T59" s="91">
        <v>0</v>
      </c>
      <c r="U59" s="8">
        <v>0</v>
      </c>
      <c r="V59" s="8">
        <v>0</v>
      </c>
      <c r="W59" s="8">
        <v>0</v>
      </c>
      <c r="X59" s="107">
        <v>43819.504239270835</v>
      </c>
      <c r="Y59" s="107">
        <v>43869.818651319445</v>
      </c>
      <c r="Z59" s="107">
        <v>43819.476880243055</v>
      </c>
      <c r="AA59" s="91">
        <v>0</v>
      </c>
      <c r="AB59" s="8">
        <v>0</v>
      </c>
      <c r="AC59" s="8">
        <v>0</v>
      </c>
      <c r="AD59" s="91">
        <v>0</v>
      </c>
      <c r="AE59" s="8">
        <v>0</v>
      </c>
      <c r="AF59" s="8">
        <v>0</v>
      </c>
      <c r="AG59" s="91">
        <v>0</v>
      </c>
      <c r="AH59" s="8">
        <v>0</v>
      </c>
      <c r="AI59" s="8">
        <v>0</v>
      </c>
      <c r="AJ59" s="91">
        <v>1548315</v>
      </c>
      <c r="AK59" s="8">
        <v>3</v>
      </c>
      <c r="AL59" s="8">
        <v>3</v>
      </c>
      <c r="AM59" s="91">
        <v>0</v>
      </c>
      <c r="AN59" s="8">
        <v>0</v>
      </c>
      <c r="AO59" s="8">
        <v>3</v>
      </c>
      <c r="AP59" s="91">
        <v>0</v>
      </c>
      <c r="AQ59" s="8">
        <v>0</v>
      </c>
      <c r="AR59" s="8">
        <v>3</v>
      </c>
      <c r="AS59" s="91">
        <v>0</v>
      </c>
      <c r="AT59" s="8">
        <v>0</v>
      </c>
      <c r="AU59" s="8">
        <v>3</v>
      </c>
      <c r="AV59" s="91">
        <v>1548315</v>
      </c>
      <c r="AW59" s="8">
        <v>3</v>
      </c>
      <c r="AX59" s="8">
        <v>3</v>
      </c>
      <c r="AY59" s="91">
        <v>0</v>
      </c>
      <c r="AZ59" s="8">
        <v>0</v>
      </c>
      <c r="BA59" s="8">
        <v>0</v>
      </c>
      <c r="BB59" s="91">
        <v>0</v>
      </c>
      <c r="BC59" s="8">
        <v>0</v>
      </c>
      <c r="BD59" s="8">
        <v>0</v>
      </c>
      <c r="BE59" s="91">
        <v>0</v>
      </c>
      <c r="BF59" s="8">
        <v>0</v>
      </c>
      <c r="BG59" s="8">
        <v>0</v>
      </c>
      <c r="BH59" s="91">
        <v>1548315</v>
      </c>
      <c r="BI59" s="8">
        <v>3</v>
      </c>
      <c r="BJ59" s="8">
        <v>3</v>
      </c>
      <c r="BK59" s="2" t="s">
        <v>361</v>
      </c>
      <c r="BL59" s="83" t="str">
        <f t="shared" si="0"/>
        <v>123513</v>
      </c>
      <c r="BM59" s="83">
        <f>IF(ISBLANK(A59),"",IF(X59&gt;=(InfoSheet!$B$2)-90,1,0))</f>
        <v>1</v>
      </c>
    </row>
    <row r="60" spans="1:65">
      <c r="A60" s="2" t="s">
        <v>1479</v>
      </c>
      <c r="B60" s="8">
        <v>6</v>
      </c>
      <c r="C60" s="91">
        <v>108859794</v>
      </c>
      <c r="D60" s="8">
        <v>82</v>
      </c>
      <c r="E60" s="8">
        <v>11</v>
      </c>
      <c r="F60" s="91">
        <v>1327558</v>
      </c>
      <c r="G60" s="91">
        <v>5715527</v>
      </c>
      <c r="H60" s="91">
        <v>9896344</v>
      </c>
      <c r="I60" s="91">
        <v>105221284</v>
      </c>
      <c r="J60" s="8">
        <v>0</v>
      </c>
      <c r="K60" s="2" t="s">
        <v>1480</v>
      </c>
      <c r="L60" s="8">
        <v>6</v>
      </c>
      <c r="M60" s="8">
        <v>0</v>
      </c>
      <c r="N60" s="2" t="s">
        <v>1359</v>
      </c>
      <c r="O60" s="8">
        <v>95</v>
      </c>
      <c r="P60" s="8">
        <v>0</v>
      </c>
      <c r="Q60" s="8">
        <v>0</v>
      </c>
      <c r="R60" s="91">
        <v>0</v>
      </c>
      <c r="S60" s="8">
        <v>0</v>
      </c>
      <c r="T60" s="91">
        <v>0</v>
      </c>
      <c r="U60" s="8">
        <v>0</v>
      </c>
      <c r="V60" s="8">
        <v>0</v>
      </c>
      <c r="W60" s="8">
        <v>0</v>
      </c>
      <c r="X60" s="107">
        <v>43845.827946712961</v>
      </c>
      <c r="Y60" s="107">
        <v>43869.815964166664</v>
      </c>
      <c r="Z60" s="107">
        <v>43845.827847627312</v>
      </c>
      <c r="AA60" s="91">
        <v>0</v>
      </c>
      <c r="AB60" s="8">
        <v>0</v>
      </c>
      <c r="AC60" s="8">
        <v>0</v>
      </c>
      <c r="AD60" s="91">
        <v>0</v>
      </c>
      <c r="AE60" s="8">
        <v>0</v>
      </c>
      <c r="AF60" s="8">
        <v>0</v>
      </c>
      <c r="AG60" s="91">
        <v>48927050</v>
      </c>
      <c r="AH60" s="8">
        <v>35</v>
      </c>
      <c r="AI60" s="8">
        <v>4</v>
      </c>
      <c r="AJ60" s="91">
        <v>108859794</v>
      </c>
      <c r="AK60" s="8">
        <v>82</v>
      </c>
      <c r="AL60" s="8">
        <v>11</v>
      </c>
      <c r="AM60" s="91">
        <v>0</v>
      </c>
      <c r="AN60" s="8">
        <v>0</v>
      </c>
      <c r="AO60" s="8">
        <v>11</v>
      </c>
      <c r="AP60" s="91">
        <v>0</v>
      </c>
      <c r="AQ60" s="8">
        <v>0</v>
      </c>
      <c r="AR60" s="8">
        <v>11</v>
      </c>
      <c r="AS60" s="91">
        <v>95383470</v>
      </c>
      <c r="AT60" s="8">
        <v>68</v>
      </c>
      <c r="AU60" s="8">
        <v>11</v>
      </c>
      <c r="AV60" s="91">
        <v>108859794</v>
      </c>
      <c r="AW60" s="8">
        <v>82</v>
      </c>
      <c r="AX60" s="8">
        <v>11</v>
      </c>
      <c r="AY60" s="91">
        <v>0</v>
      </c>
      <c r="AZ60" s="8">
        <v>0</v>
      </c>
      <c r="BA60" s="8">
        <v>0</v>
      </c>
      <c r="BB60" s="91">
        <v>0</v>
      </c>
      <c r="BC60" s="8">
        <v>0</v>
      </c>
      <c r="BD60" s="8">
        <v>0</v>
      </c>
      <c r="BE60" s="91">
        <v>50891578</v>
      </c>
      <c r="BF60" s="8">
        <v>38</v>
      </c>
      <c r="BG60" s="8">
        <v>0</v>
      </c>
      <c r="BH60" s="91">
        <v>108859794</v>
      </c>
      <c r="BI60" s="8">
        <v>82</v>
      </c>
      <c r="BJ60" s="8">
        <v>11</v>
      </c>
      <c r="BK60" s="2" t="s">
        <v>361</v>
      </c>
      <c r="BL60" s="83" t="str">
        <f t="shared" si="0"/>
        <v>123514</v>
      </c>
      <c r="BM60" s="83">
        <f>IF(ISBLANK(A60),"",IF(X60&gt;=(InfoSheet!$B$2)-90,1,0))</f>
        <v>1</v>
      </c>
    </row>
    <row r="61" spans="1:65">
      <c r="A61" s="2" t="s">
        <v>1481</v>
      </c>
      <c r="B61" s="8">
        <v>8</v>
      </c>
      <c r="C61" s="91">
        <v>98919231</v>
      </c>
      <c r="D61" s="8">
        <v>161</v>
      </c>
      <c r="E61" s="8">
        <v>31</v>
      </c>
      <c r="F61" s="91">
        <v>614405</v>
      </c>
      <c r="G61" s="91">
        <v>6410497</v>
      </c>
      <c r="H61" s="91">
        <v>3190942</v>
      </c>
      <c r="I61" s="91">
        <v>84025991</v>
      </c>
      <c r="J61" s="8">
        <v>0</v>
      </c>
      <c r="K61" s="2" t="s">
        <v>1356</v>
      </c>
      <c r="L61" s="8">
        <v>8</v>
      </c>
      <c r="M61" s="8">
        <v>0</v>
      </c>
      <c r="N61" s="2" t="s">
        <v>1346</v>
      </c>
      <c r="O61" s="8">
        <v>209</v>
      </c>
      <c r="P61" s="8">
        <v>0</v>
      </c>
      <c r="Q61" s="8">
        <v>0</v>
      </c>
      <c r="R61" s="91">
        <v>0</v>
      </c>
      <c r="S61" s="8">
        <v>0</v>
      </c>
      <c r="T61" s="91">
        <v>0</v>
      </c>
      <c r="U61" s="8">
        <v>0</v>
      </c>
      <c r="V61" s="8">
        <v>0</v>
      </c>
      <c r="W61" s="8">
        <v>0</v>
      </c>
      <c r="X61" s="107">
        <v>43864.438944837966</v>
      </c>
      <c r="Y61" s="107">
        <v>43869.852991944441</v>
      </c>
      <c r="Z61" s="107">
        <v>43864.429491724535</v>
      </c>
      <c r="AA61" s="91">
        <v>0</v>
      </c>
      <c r="AB61" s="8">
        <v>0</v>
      </c>
      <c r="AC61" s="8">
        <v>0</v>
      </c>
      <c r="AD61" s="91">
        <v>0</v>
      </c>
      <c r="AE61" s="8">
        <v>1</v>
      </c>
      <c r="AF61" s="8">
        <v>5</v>
      </c>
      <c r="AG61" s="91">
        <v>17492622</v>
      </c>
      <c r="AH61" s="8">
        <v>42</v>
      </c>
      <c r="AI61" s="8">
        <v>14</v>
      </c>
      <c r="AJ61" s="91">
        <v>98919231</v>
      </c>
      <c r="AK61" s="8">
        <v>161</v>
      </c>
      <c r="AL61" s="8">
        <v>31</v>
      </c>
      <c r="AM61" s="91">
        <v>0</v>
      </c>
      <c r="AN61" s="8">
        <v>0</v>
      </c>
      <c r="AO61" s="8">
        <v>31</v>
      </c>
      <c r="AP61" s="91">
        <v>273582</v>
      </c>
      <c r="AQ61" s="8">
        <v>2</v>
      </c>
      <c r="AR61" s="8">
        <v>31</v>
      </c>
      <c r="AS61" s="91">
        <v>30064045</v>
      </c>
      <c r="AT61" s="8">
        <v>57</v>
      </c>
      <c r="AU61" s="8">
        <v>31</v>
      </c>
      <c r="AV61" s="91">
        <v>98919231</v>
      </c>
      <c r="AW61" s="8">
        <v>161</v>
      </c>
      <c r="AX61" s="8">
        <v>31</v>
      </c>
      <c r="AY61" s="91">
        <v>0</v>
      </c>
      <c r="AZ61" s="8">
        <v>0</v>
      </c>
      <c r="BA61" s="8">
        <v>0</v>
      </c>
      <c r="BB61" s="91">
        <v>273582</v>
      </c>
      <c r="BC61" s="8">
        <v>2</v>
      </c>
      <c r="BD61" s="8">
        <v>4</v>
      </c>
      <c r="BE61" s="91">
        <v>24823335</v>
      </c>
      <c r="BF61" s="8">
        <v>45</v>
      </c>
      <c r="BG61" s="8">
        <v>8</v>
      </c>
      <c r="BH61" s="91">
        <v>98919231</v>
      </c>
      <c r="BI61" s="8">
        <v>161</v>
      </c>
      <c r="BJ61" s="8">
        <v>31</v>
      </c>
      <c r="BK61" s="2" t="s">
        <v>361</v>
      </c>
      <c r="BL61" s="83" t="str">
        <f t="shared" si="0"/>
        <v>123515</v>
      </c>
      <c r="BM61" s="83">
        <f>IF(ISBLANK(A61),"",IF(X61&gt;=(InfoSheet!$B$2)-90,1,0))</f>
        <v>1</v>
      </c>
    </row>
    <row r="62" spans="1:65">
      <c r="A62" s="2" t="s">
        <v>1482</v>
      </c>
      <c r="B62" s="8">
        <v>8</v>
      </c>
      <c r="C62" s="66">
        <v>1371938268</v>
      </c>
      <c r="D62" s="8">
        <v>4357</v>
      </c>
      <c r="E62" s="8">
        <v>555</v>
      </c>
      <c r="F62" s="91">
        <v>314881</v>
      </c>
      <c r="G62" s="91">
        <v>4557914</v>
      </c>
      <c r="H62" s="91">
        <v>2471960</v>
      </c>
      <c r="I62" s="91">
        <v>177500152</v>
      </c>
      <c r="J62" s="8">
        <v>0</v>
      </c>
      <c r="K62" s="2" t="s">
        <v>1483</v>
      </c>
      <c r="L62" s="8">
        <v>8</v>
      </c>
      <c r="M62" s="8">
        <v>0</v>
      </c>
      <c r="N62" s="2" t="s">
        <v>1484</v>
      </c>
      <c r="O62" s="8">
        <v>212</v>
      </c>
      <c r="P62" s="8">
        <v>0</v>
      </c>
      <c r="Q62" s="8">
        <v>0</v>
      </c>
      <c r="R62" s="91">
        <v>0</v>
      </c>
      <c r="S62" s="8">
        <v>0</v>
      </c>
      <c r="T62" s="91">
        <v>0</v>
      </c>
      <c r="U62" s="8">
        <v>0</v>
      </c>
      <c r="V62" s="8">
        <v>0</v>
      </c>
      <c r="W62" s="8">
        <v>0</v>
      </c>
      <c r="X62" s="107">
        <v>43869.213406643517</v>
      </c>
      <c r="Y62" s="107">
        <v>43870.194515914351</v>
      </c>
      <c r="Z62" s="107">
        <v>43869.212174224536</v>
      </c>
      <c r="AA62" s="91">
        <v>0</v>
      </c>
      <c r="AB62" s="8">
        <v>0</v>
      </c>
      <c r="AC62" s="8">
        <v>0</v>
      </c>
      <c r="AD62" s="91">
        <v>40202696</v>
      </c>
      <c r="AE62" s="8">
        <v>133</v>
      </c>
      <c r="AF62" s="8">
        <v>27</v>
      </c>
      <c r="AG62" s="91">
        <v>222083221</v>
      </c>
      <c r="AH62" s="8">
        <v>417</v>
      </c>
      <c r="AI62" s="8">
        <v>45</v>
      </c>
      <c r="AJ62" s="66">
        <v>1371938268</v>
      </c>
      <c r="AK62" s="8">
        <v>4357</v>
      </c>
      <c r="AL62" s="8">
        <v>555</v>
      </c>
      <c r="AM62" s="91">
        <v>11650465</v>
      </c>
      <c r="AN62" s="8">
        <v>19</v>
      </c>
      <c r="AO62" s="8">
        <v>555</v>
      </c>
      <c r="AP62" s="91">
        <v>69378279</v>
      </c>
      <c r="AQ62" s="8">
        <v>180</v>
      </c>
      <c r="AR62" s="8">
        <v>555</v>
      </c>
      <c r="AS62" s="91">
        <v>388049441</v>
      </c>
      <c r="AT62" s="8">
        <v>654</v>
      </c>
      <c r="AU62" s="8">
        <v>555</v>
      </c>
      <c r="AV62" s="66">
        <v>1371938268</v>
      </c>
      <c r="AW62" s="8">
        <v>4357</v>
      </c>
      <c r="AX62" s="8">
        <v>555</v>
      </c>
      <c r="AY62" s="91">
        <v>0</v>
      </c>
      <c r="AZ62" s="8">
        <v>0</v>
      </c>
      <c r="BA62" s="8">
        <v>0</v>
      </c>
      <c r="BB62" s="91">
        <v>48341606</v>
      </c>
      <c r="BC62" s="8">
        <v>142</v>
      </c>
      <c r="BD62" s="8">
        <v>6</v>
      </c>
      <c r="BE62" s="91">
        <v>265842544</v>
      </c>
      <c r="BF62" s="8">
        <v>475</v>
      </c>
      <c r="BG62" s="8">
        <v>19</v>
      </c>
      <c r="BH62" s="66">
        <v>1371938268</v>
      </c>
      <c r="BI62" s="8">
        <v>4357</v>
      </c>
      <c r="BJ62" s="8">
        <v>555</v>
      </c>
      <c r="BK62" s="2" t="s">
        <v>361</v>
      </c>
      <c r="BL62" s="83" t="str">
        <f t="shared" si="0"/>
        <v>123516</v>
      </c>
      <c r="BM62" s="83">
        <f>IF(ISBLANK(A62),"",IF(X62&gt;=(InfoSheet!$B$2)-90,1,0))</f>
        <v>1</v>
      </c>
    </row>
    <row r="63" spans="1:65">
      <c r="A63" s="2" t="s">
        <v>1485</v>
      </c>
      <c r="B63" s="8">
        <v>8</v>
      </c>
      <c r="C63" s="91">
        <v>187976443</v>
      </c>
      <c r="D63" s="8">
        <v>952</v>
      </c>
      <c r="E63" s="8">
        <v>177</v>
      </c>
      <c r="F63" s="91">
        <v>197454</v>
      </c>
      <c r="G63" s="91">
        <v>5113815</v>
      </c>
      <c r="H63" s="91">
        <v>1062013</v>
      </c>
      <c r="I63" s="91">
        <v>105460453</v>
      </c>
      <c r="J63" s="8">
        <v>0</v>
      </c>
      <c r="K63" s="2" t="s">
        <v>1342</v>
      </c>
      <c r="L63" s="8">
        <v>8</v>
      </c>
      <c r="M63" s="8">
        <v>0</v>
      </c>
      <c r="N63" s="2" t="s">
        <v>1474</v>
      </c>
      <c r="O63" s="8">
        <v>210</v>
      </c>
      <c r="P63" s="8">
        <v>0</v>
      </c>
      <c r="Q63" s="8">
        <v>0</v>
      </c>
      <c r="R63" s="91">
        <v>0</v>
      </c>
      <c r="S63" s="8">
        <v>0</v>
      </c>
      <c r="T63" s="91">
        <v>0</v>
      </c>
      <c r="U63" s="8">
        <v>0</v>
      </c>
      <c r="V63" s="8">
        <v>0</v>
      </c>
      <c r="W63" s="8">
        <v>0</v>
      </c>
      <c r="X63" s="107">
        <v>43865.573276342591</v>
      </c>
      <c r="Y63" s="107">
        <v>43869.851892407409</v>
      </c>
      <c r="Z63" s="107">
        <v>43865.573240115744</v>
      </c>
      <c r="AA63" s="91">
        <v>0</v>
      </c>
      <c r="AB63" s="8">
        <v>0</v>
      </c>
      <c r="AC63" s="8">
        <v>0</v>
      </c>
      <c r="AD63" s="91">
        <v>83192382</v>
      </c>
      <c r="AE63" s="8">
        <v>181</v>
      </c>
      <c r="AF63" s="8">
        <v>6</v>
      </c>
      <c r="AG63" s="91">
        <v>84821309</v>
      </c>
      <c r="AH63" s="8">
        <v>194</v>
      </c>
      <c r="AI63" s="8">
        <v>10</v>
      </c>
      <c r="AJ63" s="91">
        <v>187976443</v>
      </c>
      <c r="AK63" s="8">
        <v>952</v>
      </c>
      <c r="AL63" s="8">
        <v>177</v>
      </c>
      <c r="AM63" s="91">
        <v>0</v>
      </c>
      <c r="AN63" s="8">
        <v>0</v>
      </c>
      <c r="AO63" s="8">
        <v>177</v>
      </c>
      <c r="AP63" s="91">
        <v>164994681</v>
      </c>
      <c r="AQ63" s="8">
        <v>362</v>
      </c>
      <c r="AR63" s="8">
        <v>177</v>
      </c>
      <c r="AS63" s="91">
        <v>165665147</v>
      </c>
      <c r="AT63" s="8">
        <v>374</v>
      </c>
      <c r="AU63" s="8">
        <v>177</v>
      </c>
      <c r="AV63" s="91">
        <v>187976443</v>
      </c>
      <c r="AW63" s="8">
        <v>952</v>
      </c>
      <c r="AX63" s="8">
        <v>177</v>
      </c>
      <c r="AY63" s="91">
        <v>0</v>
      </c>
      <c r="AZ63" s="8">
        <v>0</v>
      </c>
      <c r="BA63" s="8">
        <v>0</v>
      </c>
      <c r="BB63" s="91">
        <v>81802299</v>
      </c>
      <c r="BC63" s="8">
        <v>181</v>
      </c>
      <c r="BD63" s="8">
        <v>0</v>
      </c>
      <c r="BE63" s="91">
        <v>83604088</v>
      </c>
      <c r="BF63" s="8">
        <v>194</v>
      </c>
      <c r="BG63" s="8">
        <v>1</v>
      </c>
      <c r="BH63" s="91">
        <v>187976443</v>
      </c>
      <c r="BI63" s="8">
        <v>952</v>
      </c>
      <c r="BJ63" s="8">
        <v>177</v>
      </c>
      <c r="BK63" s="2" t="s">
        <v>361</v>
      </c>
      <c r="BL63" s="83" t="str">
        <f t="shared" si="0"/>
        <v>123517</v>
      </c>
      <c r="BM63" s="83">
        <f>IF(ISBLANK(A63),"",IF(X63&gt;=(InfoSheet!$B$2)-90,1,0))</f>
        <v>1</v>
      </c>
    </row>
    <row r="64" spans="1:65">
      <c r="A64" s="2" t="s">
        <v>1486</v>
      </c>
      <c r="B64" s="8">
        <v>8</v>
      </c>
      <c r="C64" s="91">
        <v>56168807</v>
      </c>
      <c r="D64" s="8">
        <v>55</v>
      </c>
      <c r="E64" s="8">
        <v>11</v>
      </c>
      <c r="F64" s="91">
        <v>1021251</v>
      </c>
      <c r="G64" s="91">
        <v>2132981</v>
      </c>
      <c r="H64" s="91">
        <v>5106255</v>
      </c>
      <c r="I64" s="91">
        <v>55518573</v>
      </c>
      <c r="J64" s="8">
        <v>0</v>
      </c>
      <c r="K64" s="2" t="s">
        <v>1364</v>
      </c>
      <c r="L64" s="8">
        <v>8</v>
      </c>
      <c r="M64" s="8">
        <v>0</v>
      </c>
      <c r="N64" s="2" t="s">
        <v>1364</v>
      </c>
      <c r="O64" s="8">
        <v>142</v>
      </c>
      <c r="P64" s="8">
        <v>0</v>
      </c>
      <c r="Q64" s="8">
        <v>0</v>
      </c>
      <c r="R64" s="91">
        <v>0</v>
      </c>
      <c r="S64" s="8">
        <v>0</v>
      </c>
      <c r="T64" s="91">
        <v>0</v>
      </c>
      <c r="U64" s="8">
        <v>0</v>
      </c>
      <c r="V64" s="8">
        <v>0</v>
      </c>
      <c r="W64" s="8">
        <v>0</v>
      </c>
      <c r="X64" s="107">
        <v>43868.671473518516</v>
      </c>
      <c r="Y64" s="107">
        <v>43870.034780034723</v>
      </c>
      <c r="Z64" s="107">
        <v>43868.587901053237</v>
      </c>
      <c r="AA64" s="91">
        <v>0</v>
      </c>
      <c r="AB64" s="8">
        <v>0</v>
      </c>
      <c r="AC64" s="8">
        <v>0</v>
      </c>
      <c r="AD64" s="91">
        <v>30317691</v>
      </c>
      <c r="AE64" s="8">
        <v>25</v>
      </c>
      <c r="AF64" s="8">
        <v>1</v>
      </c>
      <c r="AG64" s="91">
        <v>39757890</v>
      </c>
      <c r="AH64" s="8">
        <v>34</v>
      </c>
      <c r="AI64" s="8">
        <v>5</v>
      </c>
      <c r="AJ64" s="91">
        <v>56168807</v>
      </c>
      <c r="AK64" s="8">
        <v>55</v>
      </c>
      <c r="AL64" s="8">
        <v>11</v>
      </c>
      <c r="AM64" s="91">
        <v>4124973</v>
      </c>
      <c r="AN64" s="8">
        <v>3</v>
      </c>
      <c r="AO64" s="8">
        <v>11</v>
      </c>
      <c r="AP64" s="91">
        <v>38832292</v>
      </c>
      <c r="AQ64" s="8">
        <v>33</v>
      </c>
      <c r="AR64" s="8">
        <v>11</v>
      </c>
      <c r="AS64" s="91">
        <v>48765457</v>
      </c>
      <c r="AT64" s="8">
        <v>43</v>
      </c>
      <c r="AU64" s="8">
        <v>11</v>
      </c>
      <c r="AV64" s="91">
        <v>56168807</v>
      </c>
      <c r="AW64" s="8">
        <v>55</v>
      </c>
      <c r="AX64" s="8">
        <v>11</v>
      </c>
      <c r="AY64" s="91">
        <v>0</v>
      </c>
      <c r="AZ64" s="8">
        <v>0</v>
      </c>
      <c r="BA64" s="8">
        <v>0</v>
      </c>
      <c r="BB64" s="91">
        <v>30062760</v>
      </c>
      <c r="BC64" s="8">
        <v>26</v>
      </c>
      <c r="BD64" s="8">
        <v>0</v>
      </c>
      <c r="BE64" s="91">
        <v>45161632</v>
      </c>
      <c r="BF64" s="8">
        <v>41</v>
      </c>
      <c r="BG64" s="8">
        <v>2</v>
      </c>
      <c r="BH64" s="91">
        <v>56168807</v>
      </c>
      <c r="BI64" s="8">
        <v>55</v>
      </c>
      <c r="BJ64" s="8">
        <v>11</v>
      </c>
      <c r="BK64" s="2" t="s">
        <v>361</v>
      </c>
      <c r="BL64" s="83" t="str">
        <f t="shared" si="0"/>
        <v>123518</v>
      </c>
      <c r="BM64" s="83">
        <f>IF(ISBLANK(A64),"",IF(X64&gt;=(InfoSheet!$B$2)-90,1,0))</f>
        <v>1</v>
      </c>
    </row>
    <row r="65" spans="1:65">
      <c r="A65" s="2" t="s">
        <v>1487</v>
      </c>
      <c r="B65" s="8">
        <v>8</v>
      </c>
      <c r="C65" s="91">
        <v>155396715</v>
      </c>
      <c r="D65" s="8">
        <v>791</v>
      </c>
      <c r="E65" s="8">
        <v>124</v>
      </c>
      <c r="F65" s="91">
        <v>196456</v>
      </c>
      <c r="G65" s="91">
        <v>5127861</v>
      </c>
      <c r="H65" s="91">
        <v>1253199</v>
      </c>
      <c r="I65" s="91">
        <v>125409175</v>
      </c>
      <c r="J65" s="8">
        <v>0</v>
      </c>
      <c r="K65" s="2" t="s">
        <v>1348</v>
      </c>
      <c r="L65" s="8">
        <v>8</v>
      </c>
      <c r="M65" s="8">
        <v>0</v>
      </c>
      <c r="N65" s="2" t="s">
        <v>1466</v>
      </c>
      <c r="O65" s="8">
        <v>212</v>
      </c>
      <c r="P65" s="8">
        <v>0</v>
      </c>
      <c r="Q65" s="8">
        <v>0</v>
      </c>
      <c r="R65" s="91">
        <v>0</v>
      </c>
      <c r="S65" s="8">
        <v>0</v>
      </c>
      <c r="T65" s="91">
        <v>0</v>
      </c>
      <c r="U65" s="8">
        <v>0</v>
      </c>
      <c r="V65" s="8">
        <v>0</v>
      </c>
      <c r="W65" s="8">
        <v>0</v>
      </c>
      <c r="X65" s="107">
        <v>43864.638261168984</v>
      </c>
      <c r="Y65" s="107">
        <v>43869.851905023148</v>
      </c>
      <c r="Z65" s="107">
        <v>43864.638260358799</v>
      </c>
      <c r="AA65" s="91">
        <v>0</v>
      </c>
      <c r="AB65" s="8">
        <v>0</v>
      </c>
      <c r="AC65" s="8">
        <v>0</v>
      </c>
      <c r="AD65" s="91">
        <v>658800</v>
      </c>
      <c r="AE65" s="8">
        <v>5</v>
      </c>
      <c r="AF65" s="8">
        <v>5</v>
      </c>
      <c r="AG65" s="91">
        <v>142530622</v>
      </c>
      <c r="AH65" s="8">
        <v>751</v>
      </c>
      <c r="AI65" s="8">
        <v>120</v>
      </c>
      <c r="AJ65" s="91">
        <v>155396715</v>
      </c>
      <c r="AK65" s="8">
        <v>791</v>
      </c>
      <c r="AL65" s="8">
        <v>124</v>
      </c>
      <c r="AM65" s="91">
        <v>0</v>
      </c>
      <c r="AN65" s="8">
        <v>0</v>
      </c>
      <c r="AO65" s="8">
        <v>124</v>
      </c>
      <c r="AP65" s="91">
        <v>658800</v>
      </c>
      <c r="AQ65" s="8">
        <v>5</v>
      </c>
      <c r="AR65" s="8">
        <v>124</v>
      </c>
      <c r="AS65" s="91">
        <v>147983420</v>
      </c>
      <c r="AT65" s="8">
        <v>768</v>
      </c>
      <c r="AU65" s="8">
        <v>124</v>
      </c>
      <c r="AV65" s="91">
        <v>155396715</v>
      </c>
      <c r="AW65" s="8">
        <v>791</v>
      </c>
      <c r="AX65" s="8">
        <v>124</v>
      </c>
      <c r="AY65" s="91">
        <v>0</v>
      </c>
      <c r="AZ65" s="8">
        <v>0</v>
      </c>
      <c r="BA65" s="8">
        <v>0</v>
      </c>
      <c r="BB65" s="91">
        <v>55572</v>
      </c>
      <c r="BC65" s="8">
        <v>4</v>
      </c>
      <c r="BD65" s="8">
        <v>2</v>
      </c>
      <c r="BE65" s="91">
        <v>82785937</v>
      </c>
      <c r="BF65" s="8">
        <v>653</v>
      </c>
      <c r="BG65" s="8">
        <v>112</v>
      </c>
      <c r="BH65" s="91">
        <v>155396715</v>
      </c>
      <c r="BI65" s="8">
        <v>791</v>
      </c>
      <c r="BJ65" s="8">
        <v>124</v>
      </c>
      <c r="BK65" s="2" t="s">
        <v>361</v>
      </c>
      <c r="BL65" s="83" t="str">
        <f t="shared" si="0"/>
        <v>123519</v>
      </c>
      <c r="BM65" s="83">
        <f>IF(ISBLANK(A65),"",IF(X65&gt;=(InfoSheet!$B$2)-90,1,0))</f>
        <v>1</v>
      </c>
    </row>
    <row r="66" spans="1:65">
      <c r="A66" s="2" t="s">
        <v>1488</v>
      </c>
      <c r="B66" s="8">
        <v>8</v>
      </c>
      <c r="C66" s="91">
        <v>335246403</v>
      </c>
      <c r="D66" s="8">
        <v>861</v>
      </c>
      <c r="E66" s="8">
        <v>127</v>
      </c>
      <c r="F66" s="91">
        <v>389368</v>
      </c>
      <c r="G66" s="91">
        <v>7081860</v>
      </c>
      <c r="H66" s="91">
        <v>2639735</v>
      </c>
      <c r="I66" s="91">
        <v>138169026</v>
      </c>
      <c r="J66" s="8">
        <v>0</v>
      </c>
      <c r="K66" s="2" t="s">
        <v>1468</v>
      </c>
      <c r="L66" s="8">
        <v>8</v>
      </c>
      <c r="M66" s="8">
        <v>0</v>
      </c>
      <c r="N66" s="2" t="s">
        <v>1489</v>
      </c>
      <c r="O66" s="8">
        <v>209</v>
      </c>
      <c r="P66" s="8">
        <v>0</v>
      </c>
      <c r="Q66" s="8">
        <v>0</v>
      </c>
      <c r="R66" s="91">
        <v>0</v>
      </c>
      <c r="S66" s="8">
        <v>0</v>
      </c>
      <c r="T66" s="91">
        <v>0</v>
      </c>
      <c r="U66" s="8">
        <v>0</v>
      </c>
      <c r="V66" s="8">
        <v>0</v>
      </c>
      <c r="W66" s="8">
        <v>0</v>
      </c>
      <c r="X66" s="107">
        <v>43869.789800162034</v>
      </c>
      <c r="Y66" s="107">
        <v>43870.05894959491</v>
      </c>
      <c r="Z66" s="107">
        <v>43869.782401550925</v>
      </c>
      <c r="AA66" s="91">
        <v>33900819</v>
      </c>
      <c r="AB66" s="8">
        <v>58</v>
      </c>
      <c r="AC66" s="8">
        <v>12</v>
      </c>
      <c r="AD66" s="91">
        <v>87285458</v>
      </c>
      <c r="AE66" s="8">
        <v>161</v>
      </c>
      <c r="AF66" s="8">
        <v>27</v>
      </c>
      <c r="AG66" s="91">
        <v>130338887</v>
      </c>
      <c r="AH66" s="8">
        <v>363</v>
      </c>
      <c r="AI66" s="8">
        <v>72</v>
      </c>
      <c r="AJ66" s="91">
        <v>335246403</v>
      </c>
      <c r="AK66" s="8">
        <v>861</v>
      </c>
      <c r="AL66" s="8">
        <v>127</v>
      </c>
      <c r="AM66" s="91">
        <v>62805806</v>
      </c>
      <c r="AN66" s="8">
        <v>108</v>
      </c>
      <c r="AO66" s="8">
        <v>127</v>
      </c>
      <c r="AP66" s="91">
        <v>91742087</v>
      </c>
      <c r="AQ66" s="8">
        <v>169</v>
      </c>
      <c r="AR66" s="8">
        <v>127</v>
      </c>
      <c r="AS66" s="91">
        <v>142529374</v>
      </c>
      <c r="AT66" s="8">
        <v>389</v>
      </c>
      <c r="AU66" s="8">
        <v>127</v>
      </c>
      <c r="AV66" s="91">
        <v>335246403</v>
      </c>
      <c r="AW66" s="8">
        <v>861</v>
      </c>
      <c r="AX66" s="8">
        <v>127</v>
      </c>
      <c r="AY66" s="91">
        <v>11712352</v>
      </c>
      <c r="AZ66" s="8">
        <v>35</v>
      </c>
      <c r="BA66" s="8">
        <v>0</v>
      </c>
      <c r="BB66" s="91">
        <v>33591650</v>
      </c>
      <c r="BC66" s="8">
        <v>103</v>
      </c>
      <c r="BD66" s="8">
        <v>0</v>
      </c>
      <c r="BE66" s="91">
        <v>47722414</v>
      </c>
      <c r="BF66" s="8">
        <v>289</v>
      </c>
      <c r="BG66" s="8">
        <v>44</v>
      </c>
      <c r="BH66" s="91">
        <v>335246403</v>
      </c>
      <c r="BI66" s="8">
        <v>861</v>
      </c>
      <c r="BJ66" s="8">
        <v>127</v>
      </c>
      <c r="BK66" s="2" t="s">
        <v>361</v>
      </c>
      <c r="BL66" s="83" t="str">
        <f t="shared" ref="BL66:BL129" si="1">IF(ISBLANK(A66),"(blank)",RIGHT(A66,LEN(A66)-FIND("@",SUBSTITUTE(A66,"\","@",LEN(A66)-LEN(SUBSTITUTE(A66,"\",""))),1)))</f>
        <v>123520</v>
      </c>
      <c r="BM66" s="83">
        <f>IF(ISBLANK(A66),"",IF(X66&gt;=(InfoSheet!$B$2)-90,1,0))</f>
        <v>1</v>
      </c>
    </row>
    <row r="67" spans="1:65">
      <c r="A67" s="2" t="s">
        <v>1490</v>
      </c>
      <c r="B67" s="8">
        <v>8</v>
      </c>
      <c r="C67" s="91">
        <v>45915480</v>
      </c>
      <c r="D67" s="8">
        <v>78</v>
      </c>
      <c r="E67" s="8">
        <v>22</v>
      </c>
      <c r="F67" s="91">
        <v>588660</v>
      </c>
      <c r="G67" s="91">
        <v>5958001</v>
      </c>
      <c r="H67" s="91">
        <v>2087067</v>
      </c>
      <c r="I67" s="91">
        <v>40563539</v>
      </c>
      <c r="J67" s="8">
        <v>0</v>
      </c>
      <c r="K67" s="2" t="s">
        <v>1364</v>
      </c>
      <c r="L67" s="8">
        <v>8</v>
      </c>
      <c r="M67" s="8">
        <v>0</v>
      </c>
      <c r="N67" s="2" t="s">
        <v>1491</v>
      </c>
      <c r="O67" s="8">
        <v>209</v>
      </c>
      <c r="P67" s="8">
        <v>0</v>
      </c>
      <c r="Q67" s="8">
        <v>0</v>
      </c>
      <c r="R67" s="91">
        <v>0</v>
      </c>
      <c r="S67" s="8">
        <v>0</v>
      </c>
      <c r="T67" s="91">
        <v>0</v>
      </c>
      <c r="U67" s="8">
        <v>0</v>
      </c>
      <c r="V67" s="8">
        <v>0</v>
      </c>
      <c r="W67" s="8">
        <v>0</v>
      </c>
      <c r="X67" s="107">
        <v>43868.621944351849</v>
      </c>
      <c r="Y67" s="107">
        <v>43870.05482528935</v>
      </c>
      <c r="Z67" s="107">
        <v>43868.609869340275</v>
      </c>
      <c r="AA67" s="91">
        <v>0</v>
      </c>
      <c r="AB67" s="8">
        <v>0</v>
      </c>
      <c r="AC67" s="8">
        <v>0</v>
      </c>
      <c r="AD67" s="91">
        <v>21934719</v>
      </c>
      <c r="AE67" s="8">
        <v>26</v>
      </c>
      <c r="AF67" s="8">
        <v>5</v>
      </c>
      <c r="AG67" s="91">
        <v>24354801</v>
      </c>
      <c r="AH67" s="8">
        <v>35</v>
      </c>
      <c r="AI67" s="8">
        <v>9</v>
      </c>
      <c r="AJ67" s="91">
        <v>45915480</v>
      </c>
      <c r="AK67" s="8">
        <v>78</v>
      </c>
      <c r="AL67" s="8">
        <v>22</v>
      </c>
      <c r="AM67" s="91">
        <v>1333489</v>
      </c>
      <c r="AN67" s="8">
        <v>6</v>
      </c>
      <c r="AO67" s="8">
        <v>22</v>
      </c>
      <c r="AP67" s="91">
        <v>23725961</v>
      </c>
      <c r="AQ67" s="8">
        <v>29</v>
      </c>
      <c r="AR67" s="8">
        <v>22</v>
      </c>
      <c r="AS67" s="91">
        <v>26912651</v>
      </c>
      <c r="AT67" s="8">
        <v>39</v>
      </c>
      <c r="AU67" s="8">
        <v>22</v>
      </c>
      <c r="AV67" s="91">
        <v>45915480</v>
      </c>
      <c r="AW67" s="8">
        <v>78</v>
      </c>
      <c r="AX67" s="8">
        <v>22</v>
      </c>
      <c r="AY67" s="91">
        <v>0</v>
      </c>
      <c r="AZ67" s="8">
        <v>0</v>
      </c>
      <c r="BA67" s="8">
        <v>0</v>
      </c>
      <c r="BB67" s="91">
        <v>8815294</v>
      </c>
      <c r="BC67" s="8">
        <v>20</v>
      </c>
      <c r="BD67" s="8">
        <v>0</v>
      </c>
      <c r="BE67" s="91">
        <v>10146181</v>
      </c>
      <c r="BF67" s="8">
        <v>26</v>
      </c>
      <c r="BG67" s="8">
        <v>0</v>
      </c>
      <c r="BH67" s="91">
        <v>45915480</v>
      </c>
      <c r="BI67" s="8">
        <v>78</v>
      </c>
      <c r="BJ67" s="8">
        <v>22</v>
      </c>
      <c r="BK67" s="2" t="s">
        <v>361</v>
      </c>
      <c r="BL67" s="83" t="str">
        <f t="shared" si="1"/>
        <v>123521</v>
      </c>
      <c r="BM67" s="83">
        <f>IF(ISBLANK(A67),"",IF(X67&gt;=(InfoSheet!$B$2)-90,1,0))</f>
        <v>1</v>
      </c>
    </row>
    <row r="68" spans="1:65">
      <c r="A68" s="2" t="s">
        <v>1492</v>
      </c>
      <c r="B68" s="8">
        <v>6</v>
      </c>
      <c r="C68" s="91">
        <v>122782233</v>
      </c>
      <c r="D68" s="8">
        <v>417</v>
      </c>
      <c r="E68" s="8">
        <v>10</v>
      </c>
      <c r="F68" s="91">
        <v>294441</v>
      </c>
      <c r="G68" s="91">
        <v>1881376</v>
      </c>
      <c r="H68" s="91">
        <v>12278223</v>
      </c>
      <c r="I68" s="91">
        <v>37023198</v>
      </c>
      <c r="J68" s="8">
        <v>0</v>
      </c>
      <c r="K68" s="2" t="s">
        <v>1493</v>
      </c>
      <c r="L68" s="8">
        <v>6</v>
      </c>
      <c r="M68" s="8">
        <v>0</v>
      </c>
      <c r="N68" s="2" t="s">
        <v>1494</v>
      </c>
      <c r="O68" s="8">
        <v>95</v>
      </c>
      <c r="P68" s="8">
        <v>0</v>
      </c>
      <c r="Q68" s="8">
        <v>0</v>
      </c>
      <c r="R68" s="91">
        <v>0</v>
      </c>
      <c r="S68" s="8">
        <v>0</v>
      </c>
      <c r="T68" s="91">
        <v>0</v>
      </c>
      <c r="U68" s="8">
        <v>0</v>
      </c>
      <c r="V68" s="8">
        <v>0</v>
      </c>
      <c r="W68" s="8">
        <v>0</v>
      </c>
      <c r="X68" s="107">
        <v>43865.437904236111</v>
      </c>
      <c r="Y68" s="107">
        <v>43869.848686041667</v>
      </c>
      <c r="Z68" s="107">
        <v>43865.437819050923</v>
      </c>
      <c r="AA68" s="91">
        <v>0</v>
      </c>
      <c r="AB68" s="8">
        <v>0</v>
      </c>
      <c r="AC68" s="8">
        <v>0</v>
      </c>
      <c r="AD68" s="91">
        <v>50566336</v>
      </c>
      <c r="AE68" s="8">
        <v>166</v>
      </c>
      <c r="AF68" s="8">
        <v>5</v>
      </c>
      <c r="AG68" s="91">
        <v>50566336</v>
      </c>
      <c r="AH68" s="8">
        <v>166</v>
      </c>
      <c r="AI68" s="8">
        <v>5</v>
      </c>
      <c r="AJ68" s="91">
        <v>122782233</v>
      </c>
      <c r="AK68" s="8">
        <v>417</v>
      </c>
      <c r="AL68" s="8">
        <v>10</v>
      </c>
      <c r="AM68" s="91">
        <v>0</v>
      </c>
      <c r="AN68" s="8">
        <v>0</v>
      </c>
      <c r="AO68" s="8">
        <v>10</v>
      </c>
      <c r="AP68" s="91">
        <v>98012344</v>
      </c>
      <c r="AQ68" s="8">
        <v>332</v>
      </c>
      <c r="AR68" s="8">
        <v>10</v>
      </c>
      <c r="AS68" s="91">
        <v>98012344</v>
      </c>
      <c r="AT68" s="8">
        <v>332</v>
      </c>
      <c r="AU68" s="8">
        <v>10</v>
      </c>
      <c r="AV68" s="91">
        <v>122782233</v>
      </c>
      <c r="AW68" s="8">
        <v>417</v>
      </c>
      <c r="AX68" s="8">
        <v>10</v>
      </c>
      <c r="AY68" s="91">
        <v>0</v>
      </c>
      <c r="AZ68" s="8">
        <v>0</v>
      </c>
      <c r="BA68" s="8">
        <v>0</v>
      </c>
      <c r="BB68" s="91">
        <v>47446008</v>
      </c>
      <c r="BC68" s="8">
        <v>166</v>
      </c>
      <c r="BD68" s="8">
        <v>0</v>
      </c>
      <c r="BE68" s="91">
        <v>47446008</v>
      </c>
      <c r="BF68" s="8">
        <v>166</v>
      </c>
      <c r="BG68" s="8">
        <v>0</v>
      </c>
      <c r="BH68" s="91">
        <v>122782233</v>
      </c>
      <c r="BI68" s="8">
        <v>417</v>
      </c>
      <c r="BJ68" s="8">
        <v>10</v>
      </c>
      <c r="BK68" s="2" t="s">
        <v>361</v>
      </c>
      <c r="BL68" s="83" t="str">
        <f t="shared" si="1"/>
        <v>123522</v>
      </c>
      <c r="BM68" s="83">
        <f>IF(ISBLANK(A68),"",IF(X68&gt;=(InfoSheet!$B$2)-90,1,0))</f>
        <v>1</v>
      </c>
    </row>
    <row r="69" spans="1:65">
      <c r="A69" s="2" t="s">
        <v>1495</v>
      </c>
      <c r="B69" s="8">
        <v>8</v>
      </c>
      <c r="C69" s="91">
        <v>24381992</v>
      </c>
      <c r="D69" s="8">
        <v>100</v>
      </c>
      <c r="E69" s="8">
        <v>20</v>
      </c>
      <c r="F69" s="91">
        <v>243819</v>
      </c>
      <c r="G69" s="91">
        <v>760543</v>
      </c>
      <c r="H69" s="91">
        <v>1219099</v>
      </c>
      <c r="I69" s="91">
        <v>17575362</v>
      </c>
      <c r="J69" s="8">
        <v>0</v>
      </c>
      <c r="K69" s="2" t="s">
        <v>1496</v>
      </c>
      <c r="L69" s="8">
        <v>8</v>
      </c>
      <c r="M69" s="8">
        <v>0</v>
      </c>
      <c r="N69" s="2" t="s">
        <v>1466</v>
      </c>
      <c r="O69" s="8">
        <v>212</v>
      </c>
      <c r="P69" s="8">
        <v>0</v>
      </c>
      <c r="Q69" s="8">
        <v>0</v>
      </c>
      <c r="R69" s="91">
        <v>0</v>
      </c>
      <c r="S69" s="8">
        <v>0</v>
      </c>
      <c r="T69" s="91">
        <v>0</v>
      </c>
      <c r="U69" s="8">
        <v>0</v>
      </c>
      <c r="V69" s="8">
        <v>0</v>
      </c>
      <c r="W69" s="8">
        <v>0</v>
      </c>
      <c r="X69" s="107">
        <v>43852.012692233795</v>
      </c>
      <c r="Y69" s="107">
        <v>43869.856381180558</v>
      </c>
      <c r="Z69" s="107">
        <v>43790.446262187499</v>
      </c>
      <c r="AA69" s="91">
        <v>0</v>
      </c>
      <c r="AB69" s="8">
        <v>0</v>
      </c>
      <c r="AC69" s="8">
        <v>0</v>
      </c>
      <c r="AD69" s="91">
        <v>0</v>
      </c>
      <c r="AE69" s="8">
        <v>0</v>
      </c>
      <c r="AF69" s="8">
        <v>0</v>
      </c>
      <c r="AG69" s="91">
        <v>0</v>
      </c>
      <c r="AH69" s="8">
        <v>0</v>
      </c>
      <c r="AI69" s="8">
        <v>1</v>
      </c>
      <c r="AJ69" s="91">
        <v>24381992</v>
      </c>
      <c r="AK69" s="8">
        <v>100</v>
      </c>
      <c r="AL69" s="8">
        <v>20</v>
      </c>
      <c r="AM69" s="91">
        <v>0</v>
      </c>
      <c r="AN69" s="8">
        <v>0</v>
      </c>
      <c r="AO69" s="8">
        <v>20</v>
      </c>
      <c r="AP69" s="91">
        <v>0</v>
      </c>
      <c r="AQ69" s="8">
        <v>0</v>
      </c>
      <c r="AR69" s="8">
        <v>20</v>
      </c>
      <c r="AS69" s="91">
        <v>0</v>
      </c>
      <c r="AT69" s="8">
        <v>0</v>
      </c>
      <c r="AU69" s="8">
        <v>20</v>
      </c>
      <c r="AV69" s="91">
        <v>24381992</v>
      </c>
      <c r="AW69" s="8">
        <v>100</v>
      </c>
      <c r="AX69" s="8">
        <v>20</v>
      </c>
      <c r="AY69" s="91">
        <v>0</v>
      </c>
      <c r="AZ69" s="8">
        <v>0</v>
      </c>
      <c r="BA69" s="8">
        <v>0</v>
      </c>
      <c r="BB69" s="91">
        <v>0</v>
      </c>
      <c r="BC69" s="8">
        <v>0</v>
      </c>
      <c r="BD69" s="8">
        <v>0</v>
      </c>
      <c r="BE69" s="91">
        <v>0</v>
      </c>
      <c r="BF69" s="8">
        <v>0</v>
      </c>
      <c r="BG69" s="8">
        <v>0</v>
      </c>
      <c r="BH69" s="91">
        <v>24381992</v>
      </c>
      <c r="BI69" s="8">
        <v>100</v>
      </c>
      <c r="BJ69" s="8">
        <v>20</v>
      </c>
      <c r="BK69" s="2" t="s">
        <v>361</v>
      </c>
      <c r="BL69" s="83" t="str">
        <f t="shared" si="1"/>
        <v>123523</v>
      </c>
      <c r="BM69" s="83">
        <f>IF(ISBLANK(A69),"",IF(X69&gt;=(InfoSheet!$B$2)-90,1,0))</f>
        <v>1</v>
      </c>
    </row>
    <row r="70" spans="1:65">
      <c r="A70" s="2" t="s">
        <v>1497</v>
      </c>
      <c r="B70" s="8">
        <v>8</v>
      </c>
      <c r="C70" s="91">
        <v>622104313</v>
      </c>
      <c r="D70" s="8">
        <v>548</v>
      </c>
      <c r="E70" s="8">
        <v>75</v>
      </c>
      <c r="F70" s="91">
        <v>1135226</v>
      </c>
      <c r="G70" s="91">
        <v>31238286</v>
      </c>
      <c r="H70" s="91">
        <v>8294724</v>
      </c>
      <c r="I70" s="91">
        <v>231706745</v>
      </c>
      <c r="J70" s="8">
        <v>0</v>
      </c>
      <c r="K70" s="2" t="s">
        <v>1342</v>
      </c>
      <c r="L70" s="8">
        <v>8</v>
      </c>
      <c r="M70" s="8">
        <v>0</v>
      </c>
      <c r="N70" s="2" t="s">
        <v>1498</v>
      </c>
      <c r="O70" s="8">
        <v>209</v>
      </c>
      <c r="P70" s="8">
        <v>0</v>
      </c>
      <c r="Q70" s="8">
        <v>0</v>
      </c>
      <c r="R70" s="91">
        <v>0</v>
      </c>
      <c r="S70" s="8">
        <v>0</v>
      </c>
      <c r="T70" s="91">
        <v>0</v>
      </c>
      <c r="U70" s="8">
        <v>0</v>
      </c>
      <c r="V70" s="8">
        <v>0</v>
      </c>
      <c r="W70" s="8">
        <v>0</v>
      </c>
      <c r="X70" s="107">
        <v>43868.384800023145</v>
      </c>
      <c r="Y70" s="107">
        <v>43869.852993333334</v>
      </c>
      <c r="Z70" s="107">
        <v>43868.372073738428</v>
      </c>
      <c r="AA70" s="91">
        <v>0</v>
      </c>
      <c r="AB70" s="8">
        <v>0</v>
      </c>
      <c r="AC70" s="8">
        <v>0</v>
      </c>
      <c r="AD70" s="91">
        <v>8525801</v>
      </c>
      <c r="AE70" s="8">
        <v>8</v>
      </c>
      <c r="AF70" s="8">
        <v>5</v>
      </c>
      <c r="AG70" s="91">
        <v>22999943</v>
      </c>
      <c r="AH70" s="8">
        <v>27</v>
      </c>
      <c r="AI70" s="8">
        <v>8</v>
      </c>
      <c r="AJ70" s="91">
        <v>622104313</v>
      </c>
      <c r="AK70" s="8">
        <v>548</v>
      </c>
      <c r="AL70" s="8">
        <v>75</v>
      </c>
      <c r="AM70" s="91">
        <v>0</v>
      </c>
      <c r="AN70" s="8">
        <v>0</v>
      </c>
      <c r="AO70" s="8">
        <v>75</v>
      </c>
      <c r="AP70" s="91">
        <v>16011722</v>
      </c>
      <c r="AQ70" s="8">
        <v>12</v>
      </c>
      <c r="AR70" s="8">
        <v>75</v>
      </c>
      <c r="AS70" s="91">
        <v>73900907</v>
      </c>
      <c r="AT70" s="8">
        <v>63</v>
      </c>
      <c r="AU70" s="8">
        <v>75</v>
      </c>
      <c r="AV70" s="91">
        <v>622104313</v>
      </c>
      <c r="AW70" s="8">
        <v>548</v>
      </c>
      <c r="AX70" s="8">
        <v>75</v>
      </c>
      <c r="AY70" s="91">
        <v>0</v>
      </c>
      <c r="AZ70" s="8">
        <v>0</v>
      </c>
      <c r="BA70" s="8">
        <v>0</v>
      </c>
      <c r="BB70" s="91">
        <v>16011722</v>
      </c>
      <c r="BC70" s="8">
        <v>12</v>
      </c>
      <c r="BD70" s="8">
        <v>1</v>
      </c>
      <c r="BE70" s="91">
        <v>36308899</v>
      </c>
      <c r="BF70" s="8">
        <v>41</v>
      </c>
      <c r="BG70" s="8">
        <v>1</v>
      </c>
      <c r="BH70" s="91">
        <v>622104313</v>
      </c>
      <c r="BI70" s="8">
        <v>548</v>
      </c>
      <c r="BJ70" s="8">
        <v>75</v>
      </c>
      <c r="BK70" s="2" t="s">
        <v>361</v>
      </c>
      <c r="BL70" s="83" t="str">
        <f t="shared" si="1"/>
        <v>123524</v>
      </c>
      <c r="BM70" s="83">
        <f>IF(ISBLANK(A70),"",IF(X70&gt;=(InfoSheet!$B$2)-90,1,0))</f>
        <v>1</v>
      </c>
    </row>
    <row r="71" spans="1:65">
      <c r="A71" s="2" t="s">
        <v>1499</v>
      </c>
      <c r="B71" s="8">
        <v>8</v>
      </c>
      <c r="C71" s="91">
        <v>561742090</v>
      </c>
      <c r="D71" s="8">
        <v>2266</v>
      </c>
      <c r="E71" s="8">
        <v>235</v>
      </c>
      <c r="F71" s="91">
        <v>247900</v>
      </c>
      <c r="G71" s="91">
        <v>14255641</v>
      </c>
      <c r="H71" s="91">
        <v>2390391</v>
      </c>
      <c r="I71" s="91">
        <v>161167454</v>
      </c>
      <c r="J71" s="8">
        <v>0</v>
      </c>
      <c r="K71" s="2" t="s">
        <v>1500</v>
      </c>
      <c r="L71" s="8">
        <v>8</v>
      </c>
      <c r="M71" s="8">
        <v>0</v>
      </c>
      <c r="N71" s="2" t="s">
        <v>1343</v>
      </c>
      <c r="O71" s="8">
        <v>210</v>
      </c>
      <c r="P71" s="8">
        <v>0</v>
      </c>
      <c r="Q71" s="8">
        <v>0</v>
      </c>
      <c r="R71" s="91">
        <v>0</v>
      </c>
      <c r="S71" s="8">
        <v>0</v>
      </c>
      <c r="T71" s="91">
        <v>0</v>
      </c>
      <c r="U71" s="8">
        <v>0</v>
      </c>
      <c r="V71" s="8">
        <v>1</v>
      </c>
      <c r="W71" s="8">
        <v>0</v>
      </c>
      <c r="X71" s="107">
        <v>43867.797737615743</v>
      </c>
      <c r="Y71" s="107">
        <v>43869.850193576392</v>
      </c>
      <c r="Z71" s="107">
        <v>43867.742791550925</v>
      </c>
      <c r="AA71" s="91">
        <v>0</v>
      </c>
      <c r="AB71" s="8">
        <v>0</v>
      </c>
      <c r="AC71" s="8">
        <v>0</v>
      </c>
      <c r="AD71" s="91">
        <v>4724946</v>
      </c>
      <c r="AE71" s="8">
        <v>11</v>
      </c>
      <c r="AF71" s="8">
        <v>4</v>
      </c>
      <c r="AG71" s="91">
        <v>174238134</v>
      </c>
      <c r="AH71" s="8">
        <v>378</v>
      </c>
      <c r="AI71" s="8">
        <v>27</v>
      </c>
      <c r="AJ71" s="91">
        <v>561742090</v>
      </c>
      <c r="AK71" s="8">
        <v>2266</v>
      </c>
      <c r="AL71" s="8">
        <v>235</v>
      </c>
      <c r="AM71" s="91">
        <v>0</v>
      </c>
      <c r="AN71" s="8">
        <v>0</v>
      </c>
      <c r="AO71" s="8">
        <v>235</v>
      </c>
      <c r="AP71" s="91">
        <v>12437738</v>
      </c>
      <c r="AQ71" s="8">
        <v>20</v>
      </c>
      <c r="AR71" s="8">
        <v>235</v>
      </c>
      <c r="AS71" s="91">
        <v>188785353</v>
      </c>
      <c r="AT71" s="8">
        <v>397</v>
      </c>
      <c r="AU71" s="8">
        <v>235</v>
      </c>
      <c r="AV71" s="91">
        <v>561742090</v>
      </c>
      <c r="AW71" s="8">
        <v>2266</v>
      </c>
      <c r="AX71" s="8">
        <v>235</v>
      </c>
      <c r="AY71" s="91">
        <v>0</v>
      </c>
      <c r="AZ71" s="8">
        <v>0</v>
      </c>
      <c r="BA71" s="8">
        <v>0</v>
      </c>
      <c r="BB71" s="91">
        <v>7178845</v>
      </c>
      <c r="BC71" s="8">
        <v>14</v>
      </c>
      <c r="BD71" s="8">
        <v>0</v>
      </c>
      <c r="BE71" s="91">
        <v>138444939</v>
      </c>
      <c r="BF71" s="8">
        <v>327</v>
      </c>
      <c r="BG71" s="8">
        <v>10</v>
      </c>
      <c r="BH71" s="91">
        <v>561742090</v>
      </c>
      <c r="BI71" s="8">
        <v>2266</v>
      </c>
      <c r="BJ71" s="8">
        <v>235</v>
      </c>
      <c r="BK71" s="2" t="s">
        <v>361</v>
      </c>
      <c r="BL71" s="83" t="str">
        <f t="shared" si="1"/>
        <v>123525</v>
      </c>
      <c r="BM71" s="83">
        <f>IF(ISBLANK(A71),"",IF(X71&gt;=(InfoSheet!$B$2)-90,1,0))</f>
        <v>1</v>
      </c>
    </row>
    <row r="72" spans="1:65">
      <c r="A72" s="2" t="s">
        <v>1501</v>
      </c>
      <c r="B72" s="8">
        <v>8</v>
      </c>
      <c r="C72" s="91">
        <v>238879199</v>
      </c>
      <c r="D72" s="8">
        <v>650</v>
      </c>
      <c r="E72" s="8">
        <v>53</v>
      </c>
      <c r="F72" s="91">
        <v>367506</v>
      </c>
      <c r="G72" s="91">
        <v>15177625</v>
      </c>
      <c r="H72" s="91">
        <v>4507154</v>
      </c>
      <c r="I72" s="91">
        <v>51733897</v>
      </c>
      <c r="J72" s="8">
        <v>0</v>
      </c>
      <c r="K72" s="2" t="s">
        <v>1354</v>
      </c>
      <c r="L72" s="8">
        <v>8</v>
      </c>
      <c r="M72" s="8">
        <v>0</v>
      </c>
      <c r="N72" s="2" t="s">
        <v>1346</v>
      </c>
      <c r="O72" s="8">
        <v>209</v>
      </c>
      <c r="P72" s="8">
        <v>0</v>
      </c>
      <c r="Q72" s="8">
        <v>0</v>
      </c>
      <c r="R72" s="91">
        <v>0</v>
      </c>
      <c r="S72" s="8">
        <v>0</v>
      </c>
      <c r="T72" s="91">
        <v>0</v>
      </c>
      <c r="U72" s="8">
        <v>0</v>
      </c>
      <c r="V72" s="8">
        <v>0</v>
      </c>
      <c r="W72" s="8">
        <v>0</v>
      </c>
      <c r="X72" s="107">
        <v>43869.587583599539</v>
      </c>
      <c r="Y72" s="107">
        <v>43870.049397743052</v>
      </c>
      <c r="Z72" s="107">
        <v>43869.587531296296</v>
      </c>
      <c r="AA72" s="91">
        <v>2204576</v>
      </c>
      <c r="AB72" s="8">
        <v>6</v>
      </c>
      <c r="AC72" s="8">
        <v>2</v>
      </c>
      <c r="AD72" s="91">
        <v>11357263</v>
      </c>
      <c r="AE72" s="8">
        <v>34</v>
      </c>
      <c r="AF72" s="8">
        <v>14</v>
      </c>
      <c r="AG72" s="91">
        <v>14740880</v>
      </c>
      <c r="AH72" s="8">
        <v>43</v>
      </c>
      <c r="AI72" s="8">
        <v>20</v>
      </c>
      <c r="AJ72" s="91">
        <v>238879199</v>
      </c>
      <c r="AK72" s="8">
        <v>650</v>
      </c>
      <c r="AL72" s="8">
        <v>53</v>
      </c>
      <c r="AM72" s="91">
        <v>4960080</v>
      </c>
      <c r="AN72" s="8">
        <v>14</v>
      </c>
      <c r="AO72" s="8">
        <v>53</v>
      </c>
      <c r="AP72" s="91">
        <v>20347920</v>
      </c>
      <c r="AQ72" s="8">
        <v>59</v>
      </c>
      <c r="AR72" s="8">
        <v>53</v>
      </c>
      <c r="AS72" s="91">
        <v>27219393</v>
      </c>
      <c r="AT72" s="8">
        <v>75</v>
      </c>
      <c r="AU72" s="8">
        <v>53</v>
      </c>
      <c r="AV72" s="91">
        <v>238879199</v>
      </c>
      <c r="AW72" s="8">
        <v>650</v>
      </c>
      <c r="AX72" s="8">
        <v>53</v>
      </c>
      <c r="AY72" s="91">
        <v>2074644</v>
      </c>
      <c r="AZ72" s="8">
        <v>6</v>
      </c>
      <c r="BA72" s="8">
        <v>0</v>
      </c>
      <c r="BB72" s="91">
        <v>11544205</v>
      </c>
      <c r="BC72" s="8">
        <v>36</v>
      </c>
      <c r="BD72" s="8">
        <v>5</v>
      </c>
      <c r="BE72" s="91">
        <v>15734565</v>
      </c>
      <c r="BF72" s="8">
        <v>46</v>
      </c>
      <c r="BG72" s="8">
        <v>9</v>
      </c>
      <c r="BH72" s="91">
        <v>238879199</v>
      </c>
      <c r="BI72" s="8">
        <v>650</v>
      </c>
      <c r="BJ72" s="8">
        <v>53</v>
      </c>
      <c r="BK72" s="2" t="s">
        <v>361</v>
      </c>
      <c r="BL72" s="83" t="str">
        <f t="shared" si="1"/>
        <v>123526</v>
      </c>
      <c r="BM72" s="83">
        <f>IF(ISBLANK(A72),"",IF(X72&gt;=(InfoSheet!$B$2)-90,1,0))</f>
        <v>1</v>
      </c>
    </row>
    <row r="73" spans="1:65">
      <c r="A73" s="2" t="s">
        <v>1502</v>
      </c>
      <c r="B73" s="8">
        <v>8</v>
      </c>
      <c r="C73" s="91">
        <v>9345773</v>
      </c>
      <c r="D73" s="8">
        <v>15</v>
      </c>
      <c r="E73" s="8">
        <v>13</v>
      </c>
      <c r="F73" s="91">
        <v>623051</v>
      </c>
      <c r="G73" s="91">
        <v>1744383</v>
      </c>
      <c r="H73" s="91">
        <v>718905</v>
      </c>
      <c r="I73" s="91">
        <v>6515997</v>
      </c>
      <c r="J73" s="8">
        <v>0</v>
      </c>
      <c r="K73" s="2" t="s">
        <v>1364</v>
      </c>
      <c r="L73" s="8">
        <v>8</v>
      </c>
      <c r="M73" s="8">
        <v>0</v>
      </c>
      <c r="N73" s="2" t="s">
        <v>1364</v>
      </c>
      <c r="O73" s="8">
        <v>142</v>
      </c>
      <c r="P73" s="8">
        <v>0</v>
      </c>
      <c r="Q73" s="8">
        <v>0</v>
      </c>
      <c r="R73" s="91">
        <v>0</v>
      </c>
      <c r="S73" s="8">
        <v>0</v>
      </c>
      <c r="T73" s="91">
        <v>0</v>
      </c>
      <c r="U73" s="8">
        <v>0</v>
      </c>
      <c r="V73" s="8">
        <v>0</v>
      </c>
      <c r="W73" s="8">
        <v>0</v>
      </c>
      <c r="X73" s="107">
        <v>43868.64225582176</v>
      </c>
      <c r="Y73" s="107">
        <v>43870.021444733793</v>
      </c>
      <c r="Z73" s="107">
        <v>43868.635742615741</v>
      </c>
      <c r="AA73" s="91">
        <v>0</v>
      </c>
      <c r="AB73" s="8">
        <v>0</v>
      </c>
      <c r="AC73" s="8">
        <v>0</v>
      </c>
      <c r="AD73" s="91">
        <v>3488553</v>
      </c>
      <c r="AE73" s="8">
        <v>3</v>
      </c>
      <c r="AF73" s="8">
        <v>3</v>
      </c>
      <c r="AG73" s="91">
        <v>6558739</v>
      </c>
      <c r="AH73" s="8">
        <v>9</v>
      </c>
      <c r="AI73" s="8">
        <v>8</v>
      </c>
      <c r="AJ73" s="91">
        <v>9345773</v>
      </c>
      <c r="AK73" s="8">
        <v>15</v>
      </c>
      <c r="AL73" s="8">
        <v>13</v>
      </c>
      <c r="AM73" s="91">
        <v>1744383</v>
      </c>
      <c r="AN73" s="8">
        <v>1</v>
      </c>
      <c r="AO73" s="8">
        <v>13</v>
      </c>
      <c r="AP73" s="91">
        <v>5232716</v>
      </c>
      <c r="AQ73" s="8">
        <v>4</v>
      </c>
      <c r="AR73" s="8">
        <v>13</v>
      </c>
      <c r="AS73" s="91">
        <v>7793999</v>
      </c>
      <c r="AT73" s="8">
        <v>13</v>
      </c>
      <c r="AU73" s="8">
        <v>13</v>
      </c>
      <c r="AV73" s="91">
        <v>9345773</v>
      </c>
      <c r="AW73" s="8">
        <v>15</v>
      </c>
      <c r="AX73" s="8">
        <v>13</v>
      </c>
      <c r="AY73" s="91">
        <v>0</v>
      </c>
      <c r="AZ73" s="8">
        <v>0</v>
      </c>
      <c r="BA73" s="8">
        <v>0</v>
      </c>
      <c r="BB73" s="91">
        <v>1744383</v>
      </c>
      <c r="BC73" s="8">
        <v>2</v>
      </c>
      <c r="BD73" s="8">
        <v>0</v>
      </c>
      <c r="BE73" s="91">
        <v>3268452</v>
      </c>
      <c r="BF73" s="8">
        <v>8</v>
      </c>
      <c r="BG73" s="8">
        <v>4</v>
      </c>
      <c r="BH73" s="91">
        <v>9345773</v>
      </c>
      <c r="BI73" s="8">
        <v>15</v>
      </c>
      <c r="BJ73" s="8">
        <v>13</v>
      </c>
      <c r="BK73" s="2" t="s">
        <v>361</v>
      </c>
      <c r="BL73" s="83" t="str">
        <f t="shared" si="1"/>
        <v>123527</v>
      </c>
      <c r="BM73" s="83">
        <f>IF(ISBLANK(A73),"",IF(X73&gt;=(InfoSheet!$B$2)-90,1,0))</f>
        <v>1</v>
      </c>
    </row>
    <row r="74" spans="1:65">
      <c r="A74" s="2" t="s">
        <v>1503</v>
      </c>
      <c r="B74" s="8">
        <v>8</v>
      </c>
      <c r="C74" s="91">
        <v>337975293</v>
      </c>
      <c r="D74" s="8">
        <v>890</v>
      </c>
      <c r="E74" s="8">
        <v>43</v>
      </c>
      <c r="F74" s="91">
        <v>379747</v>
      </c>
      <c r="G74" s="91">
        <v>6978459</v>
      </c>
      <c r="H74" s="91">
        <v>7859890</v>
      </c>
      <c r="I74" s="91">
        <v>78399561</v>
      </c>
      <c r="J74" s="8">
        <v>0</v>
      </c>
      <c r="K74" s="2" t="s">
        <v>1500</v>
      </c>
      <c r="L74" s="8">
        <v>8</v>
      </c>
      <c r="M74" s="8">
        <v>0</v>
      </c>
      <c r="N74" s="2" t="s">
        <v>1504</v>
      </c>
      <c r="O74" s="8">
        <v>209</v>
      </c>
      <c r="P74" s="8">
        <v>0</v>
      </c>
      <c r="Q74" s="8">
        <v>0</v>
      </c>
      <c r="R74" s="91">
        <v>0</v>
      </c>
      <c r="S74" s="8">
        <v>0</v>
      </c>
      <c r="T74" s="91">
        <v>0</v>
      </c>
      <c r="U74" s="8">
        <v>0</v>
      </c>
      <c r="V74" s="8">
        <v>0</v>
      </c>
      <c r="W74" s="8">
        <v>0</v>
      </c>
      <c r="X74" s="107">
        <v>43868.620171215276</v>
      </c>
      <c r="Y74" s="107">
        <v>43870.039492418982</v>
      </c>
      <c r="Z74" s="107">
        <v>43868.619693553243</v>
      </c>
      <c r="AA74" s="91">
        <v>0</v>
      </c>
      <c r="AB74" s="8">
        <v>0</v>
      </c>
      <c r="AC74" s="8">
        <v>0</v>
      </c>
      <c r="AD74" s="91">
        <v>21069889</v>
      </c>
      <c r="AE74" s="8">
        <v>80</v>
      </c>
      <c r="AF74" s="8">
        <v>20</v>
      </c>
      <c r="AG74" s="91">
        <v>169246578</v>
      </c>
      <c r="AH74" s="8">
        <v>449</v>
      </c>
      <c r="AI74" s="8">
        <v>28</v>
      </c>
      <c r="AJ74" s="91">
        <v>337975293</v>
      </c>
      <c r="AK74" s="8">
        <v>890</v>
      </c>
      <c r="AL74" s="8">
        <v>43</v>
      </c>
      <c r="AM74" s="91">
        <v>780547</v>
      </c>
      <c r="AN74" s="8">
        <v>2</v>
      </c>
      <c r="AO74" s="8">
        <v>43</v>
      </c>
      <c r="AP74" s="91">
        <v>38273503</v>
      </c>
      <c r="AQ74" s="8">
        <v>117</v>
      </c>
      <c r="AR74" s="8">
        <v>43</v>
      </c>
      <c r="AS74" s="91">
        <v>324115392</v>
      </c>
      <c r="AT74" s="8">
        <v>831</v>
      </c>
      <c r="AU74" s="8">
        <v>43</v>
      </c>
      <c r="AV74" s="91">
        <v>337975293</v>
      </c>
      <c r="AW74" s="8">
        <v>890</v>
      </c>
      <c r="AX74" s="8">
        <v>43</v>
      </c>
      <c r="AY74" s="91">
        <v>0</v>
      </c>
      <c r="AZ74" s="8">
        <v>0</v>
      </c>
      <c r="BA74" s="8">
        <v>0</v>
      </c>
      <c r="BB74" s="91">
        <v>23903610</v>
      </c>
      <c r="BC74" s="8">
        <v>77</v>
      </c>
      <c r="BD74" s="8">
        <v>4</v>
      </c>
      <c r="BE74" s="91">
        <v>185408185</v>
      </c>
      <c r="BF74" s="8">
        <v>491</v>
      </c>
      <c r="BG74" s="8">
        <v>13</v>
      </c>
      <c r="BH74" s="91">
        <v>337975293</v>
      </c>
      <c r="BI74" s="8">
        <v>890</v>
      </c>
      <c r="BJ74" s="8">
        <v>43</v>
      </c>
      <c r="BK74" s="2" t="s">
        <v>361</v>
      </c>
      <c r="BL74" s="83" t="str">
        <f t="shared" si="1"/>
        <v>123528</v>
      </c>
      <c r="BM74" s="83">
        <f>IF(ISBLANK(A74),"",IF(X74&gt;=(InfoSheet!$B$2)-90,1,0))</f>
        <v>1</v>
      </c>
    </row>
    <row r="75" spans="1:65">
      <c r="A75" s="2" t="s">
        <v>1505</v>
      </c>
      <c r="B75" s="8">
        <v>8</v>
      </c>
      <c r="C75" s="91">
        <v>46138924</v>
      </c>
      <c r="D75" s="8">
        <v>52</v>
      </c>
      <c r="E75" s="8">
        <v>13</v>
      </c>
      <c r="F75" s="91">
        <v>887287</v>
      </c>
      <c r="G75" s="91">
        <v>4261389</v>
      </c>
      <c r="H75" s="91">
        <v>3549148</v>
      </c>
      <c r="I75" s="91">
        <v>42201536</v>
      </c>
      <c r="J75" s="8">
        <v>0</v>
      </c>
      <c r="K75" s="2" t="s">
        <v>1364</v>
      </c>
      <c r="L75" s="8">
        <v>8</v>
      </c>
      <c r="M75" s="8">
        <v>0</v>
      </c>
      <c r="N75" s="2" t="s">
        <v>1364</v>
      </c>
      <c r="O75" s="8">
        <v>142</v>
      </c>
      <c r="P75" s="8">
        <v>0</v>
      </c>
      <c r="Q75" s="8">
        <v>0</v>
      </c>
      <c r="R75" s="91">
        <v>0</v>
      </c>
      <c r="S75" s="8">
        <v>0</v>
      </c>
      <c r="T75" s="91">
        <v>0</v>
      </c>
      <c r="U75" s="8">
        <v>0</v>
      </c>
      <c r="V75" s="8">
        <v>0</v>
      </c>
      <c r="W75" s="8">
        <v>0</v>
      </c>
      <c r="X75" s="107">
        <v>43868.734205578701</v>
      </c>
      <c r="Y75" s="107">
        <v>43870.029652951387</v>
      </c>
      <c r="Z75" s="107">
        <v>43868.726258935189</v>
      </c>
      <c r="AA75" s="91">
        <v>0</v>
      </c>
      <c r="AB75" s="8">
        <v>0</v>
      </c>
      <c r="AC75" s="8">
        <v>0</v>
      </c>
      <c r="AD75" s="91">
        <v>4976246</v>
      </c>
      <c r="AE75" s="8">
        <v>2</v>
      </c>
      <c r="AF75" s="8">
        <v>1</v>
      </c>
      <c r="AG75" s="91">
        <v>10185567</v>
      </c>
      <c r="AH75" s="8">
        <v>9</v>
      </c>
      <c r="AI75" s="8">
        <v>5</v>
      </c>
      <c r="AJ75" s="91">
        <v>46138924</v>
      </c>
      <c r="AK75" s="8">
        <v>52</v>
      </c>
      <c r="AL75" s="8">
        <v>13</v>
      </c>
      <c r="AM75" s="91">
        <v>1407342</v>
      </c>
      <c r="AN75" s="8">
        <v>2</v>
      </c>
      <c r="AO75" s="8">
        <v>13</v>
      </c>
      <c r="AP75" s="91">
        <v>9904274</v>
      </c>
      <c r="AQ75" s="8">
        <v>4</v>
      </c>
      <c r="AR75" s="8">
        <v>13</v>
      </c>
      <c r="AS75" s="91">
        <v>19939879</v>
      </c>
      <c r="AT75" s="8">
        <v>13</v>
      </c>
      <c r="AU75" s="8">
        <v>13</v>
      </c>
      <c r="AV75" s="91">
        <v>46138924</v>
      </c>
      <c r="AW75" s="8">
        <v>52</v>
      </c>
      <c r="AX75" s="8">
        <v>13</v>
      </c>
      <c r="AY75" s="91">
        <v>0</v>
      </c>
      <c r="AZ75" s="8">
        <v>0</v>
      </c>
      <c r="BA75" s="8">
        <v>0</v>
      </c>
      <c r="BB75" s="91">
        <v>4928028</v>
      </c>
      <c r="BC75" s="8">
        <v>2</v>
      </c>
      <c r="BD75" s="8">
        <v>0</v>
      </c>
      <c r="BE75" s="91">
        <v>15023661</v>
      </c>
      <c r="BF75" s="8">
        <v>11</v>
      </c>
      <c r="BG75" s="8">
        <v>2</v>
      </c>
      <c r="BH75" s="91">
        <v>46138924</v>
      </c>
      <c r="BI75" s="8">
        <v>52</v>
      </c>
      <c r="BJ75" s="8">
        <v>13</v>
      </c>
      <c r="BK75" s="2" t="s">
        <v>361</v>
      </c>
      <c r="BL75" s="83" t="str">
        <f t="shared" si="1"/>
        <v>123529</v>
      </c>
      <c r="BM75" s="83">
        <f>IF(ISBLANK(A75),"",IF(X75&gt;=(InfoSheet!$B$2)-90,1,0))</f>
        <v>1</v>
      </c>
    </row>
    <row r="76" spans="1:65">
      <c r="A76" s="2" t="s">
        <v>1506</v>
      </c>
      <c r="B76" s="8">
        <v>8</v>
      </c>
      <c r="C76" s="91">
        <v>239987045</v>
      </c>
      <c r="D76" s="8">
        <v>741</v>
      </c>
      <c r="E76" s="8">
        <v>64</v>
      </c>
      <c r="F76" s="91">
        <v>323869</v>
      </c>
      <c r="G76" s="91">
        <v>1713221</v>
      </c>
      <c r="H76" s="91">
        <v>3749797</v>
      </c>
      <c r="I76" s="91">
        <v>42258111</v>
      </c>
      <c r="J76" s="8">
        <v>0</v>
      </c>
      <c r="K76" s="2" t="s">
        <v>1507</v>
      </c>
      <c r="L76" s="8">
        <v>8</v>
      </c>
      <c r="M76" s="8">
        <v>0</v>
      </c>
      <c r="N76" s="2" t="s">
        <v>1437</v>
      </c>
      <c r="O76" s="8">
        <v>209</v>
      </c>
      <c r="P76" s="8">
        <v>0</v>
      </c>
      <c r="Q76" s="8">
        <v>0</v>
      </c>
      <c r="R76" s="91">
        <v>0</v>
      </c>
      <c r="S76" s="8">
        <v>0</v>
      </c>
      <c r="T76" s="91">
        <v>0</v>
      </c>
      <c r="U76" s="8">
        <v>0</v>
      </c>
      <c r="V76" s="8">
        <v>0</v>
      </c>
      <c r="W76" s="8">
        <v>0</v>
      </c>
      <c r="X76" s="107">
        <v>43868.613164259259</v>
      </c>
      <c r="Y76" s="107">
        <v>43870.04959195602</v>
      </c>
      <c r="Z76" s="107">
        <v>43868.613104189812</v>
      </c>
      <c r="AA76" s="91">
        <v>0</v>
      </c>
      <c r="AB76" s="8">
        <v>0</v>
      </c>
      <c r="AC76" s="8">
        <v>0</v>
      </c>
      <c r="AD76" s="91">
        <v>10833602</v>
      </c>
      <c r="AE76" s="8">
        <v>30</v>
      </c>
      <c r="AF76" s="8">
        <v>14</v>
      </c>
      <c r="AG76" s="91">
        <v>37158295</v>
      </c>
      <c r="AH76" s="8">
        <v>144</v>
      </c>
      <c r="AI76" s="8">
        <v>37</v>
      </c>
      <c r="AJ76" s="91">
        <v>239987045</v>
      </c>
      <c r="AK76" s="8">
        <v>741</v>
      </c>
      <c r="AL76" s="8">
        <v>64</v>
      </c>
      <c r="AM76" s="91">
        <v>1179542</v>
      </c>
      <c r="AN76" s="8">
        <v>4</v>
      </c>
      <c r="AO76" s="8">
        <v>64</v>
      </c>
      <c r="AP76" s="91">
        <v>19423984</v>
      </c>
      <c r="AQ76" s="8">
        <v>51</v>
      </c>
      <c r="AR76" s="8">
        <v>64</v>
      </c>
      <c r="AS76" s="91">
        <v>57457865</v>
      </c>
      <c r="AT76" s="8">
        <v>196</v>
      </c>
      <c r="AU76" s="8">
        <v>64</v>
      </c>
      <c r="AV76" s="91">
        <v>239987045</v>
      </c>
      <c r="AW76" s="8">
        <v>741</v>
      </c>
      <c r="AX76" s="8">
        <v>64</v>
      </c>
      <c r="AY76" s="91">
        <v>0</v>
      </c>
      <c r="AZ76" s="8">
        <v>0</v>
      </c>
      <c r="BA76" s="8">
        <v>0</v>
      </c>
      <c r="BB76" s="91">
        <v>14235774</v>
      </c>
      <c r="BC76" s="8">
        <v>40</v>
      </c>
      <c r="BD76" s="8">
        <v>2</v>
      </c>
      <c r="BE76" s="91">
        <v>45795983</v>
      </c>
      <c r="BF76" s="8">
        <v>168</v>
      </c>
      <c r="BG76" s="8">
        <v>20</v>
      </c>
      <c r="BH76" s="91">
        <v>239987045</v>
      </c>
      <c r="BI76" s="8">
        <v>741</v>
      </c>
      <c r="BJ76" s="8">
        <v>64</v>
      </c>
      <c r="BK76" s="2" t="s">
        <v>361</v>
      </c>
      <c r="BL76" s="83" t="str">
        <f t="shared" si="1"/>
        <v>123530</v>
      </c>
      <c r="BM76" s="83">
        <f>IF(ISBLANK(A76),"",IF(X76&gt;=(InfoSheet!$B$2)-90,1,0))</f>
        <v>1</v>
      </c>
    </row>
    <row r="77" spans="1:65">
      <c r="A77" s="2" t="s">
        <v>1508</v>
      </c>
      <c r="B77" s="8">
        <v>8</v>
      </c>
      <c r="C77" s="91">
        <v>179736287</v>
      </c>
      <c r="D77" s="8">
        <v>352</v>
      </c>
      <c r="E77" s="8">
        <v>37</v>
      </c>
      <c r="F77" s="91">
        <v>510614</v>
      </c>
      <c r="G77" s="91">
        <v>6186658</v>
      </c>
      <c r="H77" s="91">
        <v>4857737</v>
      </c>
      <c r="I77" s="91">
        <v>115618894</v>
      </c>
      <c r="J77" s="8">
        <v>0</v>
      </c>
      <c r="K77" s="2" t="s">
        <v>1436</v>
      </c>
      <c r="L77" s="8">
        <v>8</v>
      </c>
      <c r="M77" s="8">
        <v>0</v>
      </c>
      <c r="N77" s="2" t="s">
        <v>1509</v>
      </c>
      <c r="O77" s="8">
        <v>212</v>
      </c>
      <c r="P77" s="8">
        <v>0</v>
      </c>
      <c r="Q77" s="8">
        <v>0</v>
      </c>
      <c r="R77" s="91">
        <v>0</v>
      </c>
      <c r="S77" s="8">
        <v>0</v>
      </c>
      <c r="T77" s="91">
        <v>0</v>
      </c>
      <c r="U77" s="8">
        <v>0</v>
      </c>
      <c r="V77" s="8">
        <v>0</v>
      </c>
      <c r="W77" s="8">
        <v>0</v>
      </c>
      <c r="X77" s="107">
        <v>43867.555940289349</v>
      </c>
      <c r="Y77" s="107">
        <v>43869.819398888889</v>
      </c>
      <c r="Z77" s="107">
        <v>43867.555882071756</v>
      </c>
      <c r="AA77" s="91">
        <v>0</v>
      </c>
      <c r="AB77" s="8">
        <v>0</v>
      </c>
      <c r="AC77" s="8">
        <v>0</v>
      </c>
      <c r="AD77" s="91">
        <v>10362039</v>
      </c>
      <c r="AE77" s="8">
        <v>17</v>
      </c>
      <c r="AF77" s="8">
        <v>3</v>
      </c>
      <c r="AG77" s="91">
        <v>27060195</v>
      </c>
      <c r="AH77" s="8">
        <v>62</v>
      </c>
      <c r="AI77" s="8">
        <v>16</v>
      </c>
      <c r="AJ77" s="91">
        <v>179736287</v>
      </c>
      <c r="AK77" s="8">
        <v>352</v>
      </c>
      <c r="AL77" s="8">
        <v>37</v>
      </c>
      <c r="AM77" s="91">
        <v>801560</v>
      </c>
      <c r="AN77" s="8">
        <v>2</v>
      </c>
      <c r="AO77" s="8">
        <v>37</v>
      </c>
      <c r="AP77" s="91">
        <v>14139353</v>
      </c>
      <c r="AQ77" s="8">
        <v>31</v>
      </c>
      <c r="AR77" s="8">
        <v>37</v>
      </c>
      <c r="AS77" s="91">
        <v>42643792</v>
      </c>
      <c r="AT77" s="8">
        <v>80</v>
      </c>
      <c r="AU77" s="8">
        <v>37</v>
      </c>
      <c r="AV77" s="91">
        <v>179736287</v>
      </c>
      <c r="AW77" s="8">
        <v>352</v>
      </c>
      <c r="AX77" s="8">
        <v>37</v>
      </c>
      <c r="AY77" s="91">
        <v>0</v>
      </c>
      <c r="AZ77" s="8">
        <v>0</v>
      </c>
      <c r="BA77" s="8">
        <v>0</v>
      </c>
      <c r="BB77" s="91">
        <v>9658390</v>
      </c>
      <c r="BC77" s="8">
        <v>16</v>
      </c>
      <c r="BD77" s="8">
        <v>0</v>
      </c>
      <c r="BE77" s="91">
        <v>23498631</v>
      </c>
      <c r="BF77" s="8">
        <v>67</v>
      </c>
      <c r="BG77" s="8">
        <v>9</v>
      </c>
      <c r="BH77" s="91">
        <v>179736287</v>
      </c>
      <c r="BI77" s="8">
        <v>352</v>
      </c>
      <c r="BJ77" s="8">
        <v>37</v>
      </c>
      <c r="BK77" s="2" t="s">
        <v>361</v>
      </c>
      <c r="BL77" s="83" t="str">
        <f t="shared" si="1"/>
        <v>123531</v>
      </c>
      <c r="BM77" s="83">
        <f>IF(ISBLANK(A77),"",IF(X77&gt;=(InfoSheet!$B$2)-90,1,0))</f>
        <v>1</v>
      </c>
    </row>
    <row r="78" spans="1:65">
      <c r="A78" s="2" t="s">
        <v>1510</v>
      </c>
      <c r="B78" s="8">
        <v>8</v>
      </c>
      <c r="C78" s="91">
        <v>316723032</v>
      </c>
      <c r="D78" s="8">
        <v>920</v>
      </c>
      <c r="E78" s="8">
        <v>31</v>
      </c>
      <c r="F78" s="91">
        <v>344264</v>
      </c>
      <c r="G78" s="91">
        <v>15225400</v>
      </c>
      <c r="H78" s="91">
        <v>10216872</v>
      </c>
      <c r="I78" s="91">
        <v>94650979</v>
      </c>
      <c r="J78" s="8">
        <v>0</v>
      </c>
      <c r="K78" s="2" t="s">
        <v>1496</v>
      </c>
      <c r="L78" s="8">
        <v>8</v>
      </c>
      <c r="M78" s="8">
        <v>0</v>
      </c>
      <c r="N78" s="2" t="s">
        <v>1437</v>
      </c>
      <c r="O78" s="8">
        <v>209</v>
      </c>
      <c r="P78" s="8">
        <v>0</v>
      </c>
      <c r="Q78" s="8">
        <v>0</v>
      </c>
      <c r="R78" s="91">
        <v>0</v>
      </c>
      <c r="S78" s="8">
        <v>0</v>
      </c>
      <c r="T78" s="91">
        <v>0</v>
      </c>
      <c r="U78" s="8">
        <v>0</v>
      </c>
      <c r="V78" s="8">
        <v>0</v>
      </c>
      <c r="W78" s="8">
        <v>0</v>
      </c>
      <c r="X78" s="107">
        <v>43867.544013078703</v>
      </c>
      <c r="Y78" s="107">
        <v>43869.852933958333</v>
      </c>
      <c r="Z78" s="107">
        <v>43867.535030775463</v>
      </c>
      <c r="AA78" s="91">
        <v>0</v>
      </c>
      <c r="AB78" s="8">
        <v>0</v>
      </c>
      <c r="AC78" s="8">
        <v>0</v>
      </c>
      <c r="AD78" s="91">
        <v>4955215</v>
      </c>
      <c r="AE78" s="8">
        <v>3</v>
      </c>
      <c r="AF78" s="8">
        <v>2</v>
      </c>
      <c r="AG78" s="91">
        <v>5623690</v>
      </c>
      <c r="AH78" s="8">
        <v>4</v>
      </c>
      <c r="AI78" s="8">
        <v>4</v>
      </c>
      <c r="AJ78" s="91">
        <v>316723032</v>
      </c>
      <c r="AK78" s="8">
        <v>920</v>
      </c>
      <c r="AL78" s="8">
        <v>31</v>
      </c>
      <c r="AM78" s="91">
        <v>0</v>
      </c>
      <c r="AN78" s="8">
        <v>0</v>
      </c>
      <c r="AO78" s="8">
        <v>31</v>
      </c>
      <c r="AP78" s="91">
        <v>7873243</v>
      </c>
      <c r="AQ78" s="8">
        <v>7</v>
      </c>
      <c r="AR78" s="8">
        <v>31</v>
      </c>
      <c r="AS78" s="91">
        <v>10369547</v>
      </c>
      <c r="AT78" s="8">
        <v>11</v>
      </c>
      <c r="AU78" s="8">
        <v>31</v>
      </c>
      <c r="AV78" s="91">
        <v>316723032</v>
      </c>
      <c r="AW78" s="8">
        <v>920</v>
      </c>
      <c r="AX78" s="8">
        <v>31</v>
      </c>
      <c r="AY78" s="91">
        <v>0</v>
      </c>
      <c r="AZ78" s="8">
        <v>0</v>
      </c>
      <c r="BA78" s="8">
        <v>0</v>
      </c>
      <c r="BB78" s="91">
        <v>4014625</v>
      </c>
      <c r="BC78" s="8">
        <v>6</v>
      </c>
      <c r="BD78" s="8">
        <v>0</v>
      </c>
      <c r="BE78" s="91">
        <v>5940789</v>
      </c>
      <c r="BF78" s="8">
        <v>9</v>
      </c>
      <c r="BG78" s="8">
        <v>0</v>
      </c>
      <c r="BH78" s="91">
        <v>316723032</v>
      </c>
      <c r="BI78" s="8">
        <v>920</v>
      </c>
      <c r="BJ78" s="8">
        <v>31</v>
      </c>
      <c r="BK78" s="2" t="s">
        <v>361</v>
      </c>
      <c r="BL78" s="83" t="str">
        <f t="shared" si="1"/>
        <v>123532</v>
      </c>
      <c r="BM78" s="83">
        <f>IF(ISBLANK(A78),"",IF(X78&gt;=(InfoSheet!$B$2)-90,1,0))</f>
        <v>1</v>
      </c>
    </row>
    <row r="79" spans="1:65">
      <c r="A79" s="2" t="s">
        <v>1511</v>
      </c>
      <c r="B79" s="8">
        <v>8</v>
      </c>
      <c r="C79" s="66">
        <v>1159814681</v>
      </c>
      <c r="D79" s="8">
        <v>3475</v>
      </c>
      <c r="E79" s="8">
        <v>507</v>
      </c>
      <c r="F79" s="91">
        <v>333759</v>
      </c>
      <c r="G79" s="91">
        <v>38018010</v>
      </c>
      <c r="H79" s="91">
        <v>2287602</v>
      </c>
      <c r="I79" s="91">
        <v>269147905</v>
      </c>
      <c r="J79" s="8">
        <v>0</v>
      </c>
      <c r="K79" s="2" t="s">
        <v>1496</v>
      </c>
      <c r="L79" s="8">
        <v>8</v>
      </c>
      <c r="M79" s="8">
        <v>0</v>
      </c>
      <c r="N79" s="2" t="s">
        <v>1437</v>
      </c>
      <c r="O79" s="8">
        <v>209</v>
      </c>
      <c r="P79" s="8">
        <v>0</v>
      </c>
      <c r="Q79" s="8">
        <v>0</v>
      </c>
      <c r="R79" s="91">
        <v>0</v>
      </c>
      <c r="S79" s="8">
        <v>0</v>
      </c>
      <c r="T79" s="91">
        <v>0</v>
      </c>
      <c r="U79" s="8">
        <v>0</v>
      </c>
      <c r="V79" s="8">
        <v>0</v>
      </c>
      <c r="W79" s="8">
        <v>0</v>
      </c>
      <c r="X79" s="107">
        <v>43869.397124930554</v>
      </c>
      <c r="Y79" s="107">
        <v>43870.058698564811</v>
      </c>
      <c r="Z79" s="107">
        <v>43869.397041249998</v>
      </c>
      <c r="AA79" s="91">
        <v>3109935</v>
      </c>
      <c r="AB79" s="8">
        <v>7</v>
      </c>
      <c r="AC79" s="8">
        <v>4</v>
      </c>
      <c r="AD79" s="91">
        <v>19682325</v>
      </c>
      <c r="AE79" s="8">
        <v>18</v>
      </c>
      <c r="AF79" s="8">
        <v>13</v>
      </c>
      <c r="AG79" s="91">
        <v>72746997</v>
      </c>
      <c r="AH79" s="8">
        <v>103</v>
      </c>
      <c r="AI79" s="8">
        <v>30</v>
      </c>
      <c r="AJ79" s="66">
        <v>1159814681</v>
      </c>
      <c r="AK79" s="8">
        <v>3475</v>
      </c>
      <c r="AL79" s="8">
        <v>507</v>
      </c>
      <c r="AM79" s="91">
        <v>4557845</v>
      </c>
      <c r="AN79" s="8">
        <v>9</v>
      </c>
      <c r="AO79" s="8">
        <v>507</v>
      </c>
      <c r="AP79" s="91">
        <v>38921977</v>
      </c>
      <c r="AQ79" s="8">
        <v>37</v>
      </c>
      <c r="AR79" s="8">
        <v>507</v>
      </c>
      <c r="AS79" s="91">
        <v>124774253</v>
      </c>
      <c r="AT79" s="8">
        <v>157</v>
      </c>
      <c r="AU79" s="8">
        <v>507</v>
      </c>
      <c r="AV79" s="66">
        <v>1159814681</v>
      </c>
      <c r="AW79" s="8">
        <v>3475</v>
      </c>
      <c r="AX79" s="8">
        <v>507</v>
      </c>
      <c r="AY79" s="91">
        <v>3706422</v>
      </c>
      <c r="AZ79" s="8">
        <v>8</v>
      </c>
      <c r="BA79" s="8">
        <v>1</v>
      </c>
      <c r="BB79" s="91">
        <v>31555062</v>
      </c>
      <c r="BC79" s="8">
        <v>22</v>
      </c>
      <c r="BD79" s="8">
        <v>3</v>
      </c>
      <c r="BE79" s="91">
        <v>59948576</v>
      </c>
      <c r="BF79" s="8">
        <v>83</v>
      </c>
      <c r="BG79" s="8">
        <v>8</v>
      </c>
      <c r="BH79" s="66">
        <v>1159814681</v>
      </c>
      <c r="BI79" s="8">
        <v>3475</v>
      </c>
      <c r="BJ79" s="8">
        <v>507</v>
      </c>
      <c r="BK79" s="2" t="s">
        <v>361</v>
      </c>
      <c r="BL79" s="83" t="str">
        <f t="shared" si="1"/>
        <v>123533</v>
      </c>
      <c r="BM79" s="83">
        <f>IF(ISBLANK(A79),"",IF(X79&gt;=(InfoSheet!$B$2)-90,1,0))</f>
        <v>1</v>
      </c>
    </row>
    <row r="80" spans="1:65">
      <c r="A80" s="2" t="s">
        <v>1512</v>
      </c>
      <c r="B80" s="8">
        <v>8</v>
      </c>
      <c r="C80" s="91">
        <v>406708260</v>
      </c>
      <c r="D80" s="8">
        <v>244</v>
      </c>
      <c r="E80" s="8">
        <v>57</v>
      </c>
      <c r="F80" s="91">
        <v>1666837</v>
      </c>
      <c r="G80" s="91">
        <v>14189397</v>
      </c>
      <c r="H80" s="91">
        <v>7135232</v>
      </c>
      <c r="I80" s="91">
        <v>327001806</v>
      </c>
      <c r="J80" s="8">
        <v>0</v>
      </c>
      <c r="K80" s="2" t="s">
        <v>1436</v>
      </c>
      <c r="L80" s="8">
        <v>8</v>
      </c>
      <c r="M80" s="8">
        <v>0</v>
      </c>
      <c r="N80" s="2" t="s">
        <v>1436</v>
      </c>
      <c r="O80" s="8">
        <v>142</v>
      </c>
      <c r="P80" s="8">
        <v>0</v>
      </c>
      <c r="Q80" s="8">
        <v>0</v>
      </c>
      <c r="R80" s="91">
        <v>0</v>
      </c>
      <c r="S80" s="8">
        <v>0</v>
      </c>
      <c r="T80" s="91">
        <v>0</v>
      </c>
      <c r="U80" s="8">
        <v>0</v>
      </c>
      <c r="V80" s="8">
        <v>0</v>
      </c>
      <c r="W80" s="8">
        <v>0</v>
      </c>
      <c r="X80" s="107">
        <v>43860.471475520833</v>
      </c>
      <c r="Y80" s="107">
        <v>43869.858152592591</v>
      </c>
      <c r="Z80" s="107">
        <v>43860.466773900465</v>
      </c>
      <c r="AA80" s="91">
        <v>0</v>
      </c>
      <c r="AB80" s="8">
        <v>0</v>
      </c>
      <c r="AC80" s="8">
        <v>0</v>
      </c>
      <c r="AD80" s="91">
        <v>0</v>
      </c>
      <c r="AE80" s="8">
        <v>0</v>
      </c>
      <c r="AF80" s="8">
        <v>0</v>
      </c>
      <c r="AG80" s="91">
        <v>0</v>
      </c>
      <c r="AH80" s="8">
        <v>0</v>
      </c>
      <c r="AI80" s="8">
        <v>1</v>
      </c>
      <c r="AJ80" s="91">
        <v>406708260</v>
      </c>
      <c r="AK80" s="8">
        <v>244</v>
      </c>
      <c r="AL80" s="8">
        <v>57</v>
      </c>
      <c r="AM80" s="91">
        <v>0</v>
      </c>
      <c r="AN80" s="8">
        <v>0</v>
      </c>
      <c r="AO80" s="8">
        <v>57</v>
      </c>
      <c r="AP80" s="91">
        <v>0</v>
      </c>
      <c r="AQ80" s="8">
        <v>0</v>
      </c>
      <c r="AR80" s="8">
        <v>57</v>
      </c>
      <c r="AS80" s="91">
        <v>4808076</v>
      </c>
      <c r="AT80" s="8">
        <v>1</v>
      </c>
      <c r="AU80" s="8">
        <v>57</v>
      </c>
      <c r="AV80" s="91">
        <v>406708260</v>
      </c>
      <c r="AW80" s="8">
        <v>244</v>
      </c>
      <c r="AX80" s="8">
        <v>57</v>
      </c>
      <c r="AY80" s="91">
        <v>0</v>
      </c>
      <c r="AZ80" s="8">
        <v>0</v>
      </c>
      <c r="BA80" s="8">
        <v>0</v>
      </c>
      <c r="BB80" s="91">
        <v>0</v>
      </c>
      <c r="BC80" s="8">
        <v>0</v>
      </c>
      <c r="BD80" s="8">
        <v>0</v>
      </c>
      <c r="BE80" s="91">
        <v>4808076</v>
      </c>
      <c r="BF80" s="8">
        <v>1</v>
      </c>
      <c r="BG80" s="8">
        <v>0</v>
      </c>
      <c r="BH80" s="91">
        <v>406708260</v>
      </c>
      <c r="BI80" s="8">
        <v>244</v>
      </c>
      <c r="BJ80" s="8">
        <v>57</v>
      </c>
      <c r="BK80" s="2" t="s">
        <v>361</v>
      </c>
      <c r="BL80" s="83" t="str">
        <f t="shared" si="1"/>
        <v>123534</v>
      </c>
      <c r="BM80" s="83">
        <f>IF(ISBLANK(A80),"",IF(X80&gt;=(InfoSheet!$B$2)-90,1,0))</f>
        <v>1</v>
      </c>
    </row>
    <row r="81" spans="1:65">
      <c r="A81" s="2" t="s">
        <v>1513</v>
      </c>
      <c r="B81" s="8">
        <v>8</v>
      </c>
      <c r="C81" s="91">
        <v>951381001</v>
      </c>
      <c r="D81" s="8">
        <v>2681</v>
      </c>
      <c r="E81" s="8">
        <v>409</v>
      </c>
      <c r="F81" s="91">
        <v>354860</v>
      </c>
      <c r="G81" s="91">
        <v>71917503</v>
      </c>
      <c r="H81" s="91">
        <v>2326114</v>
      </c>
      <c r="I81" s="91">
        <v>303085425</v>
      </c>
      <c r="J81" s="8">
        <v>0</v>
      </c>
      <c r="K81" s="2" t="s">
        <v>1368</v>
      </c>
      <c r="L81" s="8">
        <v>8</v>
      </c>
      <c r="M81" s="8">
        <v>0</v>
      </c>
      <c r="N81" s="2" t="s">
        <v>1514</v>
      </c>
      <c r="O81" s="8">
        <v>209</v>
      </c>
      <c r="P81" s="8">
        <v>0</v>
      </c>
      <c r="Q81" s="8">
        <v>0</v>
      </c>
      <c r="R81" s="91">
        <v>0</v>
      </c>
      <c r="S81" s="8">
        <v>0</v>
      </c>
      <c r="T81" s="91">
        <v>0</v>
      </c>
      <c r="U81" s="8">
        <v>0</v>
      </c>
      <c r="V81" s="8">
        <v>0</v>
      </c>
      <c r="W81" s="8">
        <v>0</v>
      </c>
      <c r="X81" s="107">
        <v>43869.572678865741</v>
      </c>
      <c r="Y81" s="107">
        <v>43870.052092291669</v>
      </c>
      <c r="Z81" s="107">
        <v>43869.572042523148</v>
      </c>
      <c r="AA81" s="91">
        <v>161132</v>
      </c>
      <c r="AB81" s="8">
        <v>1</v>
      </c>
      <c r="AC81" s="8">
        <v>1</v>
      </c>
      <c r="AD81" s="91">
        <v>112064066</v>
      </c>
      <c r="AE81" s="8">
        <v>70</v>
      </c>
      <c r="AF81" s="8">
        <v>23</v>
      </c>
      <c r="AG81" s="91">
        <v>248777426</v>
      </c>
      <c r="AH81" s="8">
        <v>236</v>
      </c>
      <c r="AI81" s="8">
        <v>49</v>
      </c>
      <c r="AJ81" s="91">
        <v>951381001</v>
      </c>
      <c r="AK81" s="8">
        <v>2681</v>
      </c>
      <c r="AL81" s="8">
        <v>409</v>
      </c>
      <c r="AM81" s="91">
        <v>12466710</v>
      </c>
      <c r="AN81" s="8">
        <v>24</v>
      </c>
      <c r="AO81" s="8">
        <v>409</v>
      </c>
      <c r="AP81" s="91">
        <v>227396837</v>
      </c>
      <c r="AQ81" s="8">
        <v>132</v>
      </c>
      <c r="AR81" s="8">
        <v>409</v>
      </c>
      <c r="AS81" s="91">
        <v>478391289</v>
      </c>
      <c r="AT81" s="8">
        <v>396</v>
      </c>
      <c r="AU81" s="8">
        <v>409</v>
      </c>
      <c r="AV81" s="91">
        <v>951381001</v>
      </c>
      <c r="AW81" s="8">
        <v>2681</v>
      </c>
      <c r="AX81" s="8">
        <v>409</v>
      </c>
      <c r="AY81" s="91">
        <v>141051</v>
      </c>
      <c r="AZ81" s="8">
        <v>1</v>
      </c>
      <c r="BA81" s="8">
        <v>0</v>
      </c>
      <c r="BB81" s="91">
        <v>122570039</v>
      </c>
      <c r="BC81" s="8">
        <v>84</v>
      </c>
      <c r="BD81" s="8">
        <v>4</v>
      </c>
      <c r="BE81" s="91">
        <v>270162891</v>
      </c>
      <c r="BF81" s="8">
        <v>269</v>
      </c>
      <c r="BG81" s="8">
        <v>16</v>
      </c>
      <c r="BH81" s="91">
        <v>951381001</v>
      </c>
      <c r="BI81" s="8">
        <v>2681</v>
      </c>
      <c r="BJ81" s="8">
        <v>409</v>
      </c>
      <c r="BK81" s="2" t="s">
        <v>361</v>
      </c>
      <c r="BL81" s="83" t="str">
        <f t="shared" si="1"/>
        <v>123535</v>
      </c>
      <c r="BM81" s="83">
        <f>IF(ISBLANK(A81),"",IF(X81&gt;=(InfoSheet!$B$2)-90,1,0))</f>
        <v>1</v>
      </c>
    </row>
    <row r="82" spans="1:65">
      <c r="A82" s="2" t="s">
        <v>1515</v>
      </c>
      <c r="B82" s="8">
        <v>8</v>
      </c>
      <c r="C82" s="91">
        <v>770339254</v>
      </c>
      <c r="D82" s="8">
        <v>785</v>
      </c>
      <c r="E82" s="8">
        <v>49</v>
      </c>
      <c r="F82" s="91">
        <v>981323</v>
      </c>
      <c r="G82" s="91">
        <v>13781592</v>
      </c>
      <c r="H82" s="91">
        <v>15721209</v>
      </c>
      <c r="I82" s="91">
        <v>216577334</v>
      </c>
      <c r="J82" s="8">
        <v>0</v>
      </c>
      <c r="K82" s="2" t="s">
        <v>1345</v>
      </c>
      <c r="L82" s="8">
        <v>8</v>
      </c>
      <c r="M82" s="8">
        <v>0</v>
      </c>
      <c r="N82" s="2" t="s">
        <v>1516</v>
      </c>
      <c r="O82" s="8">
        <v>209</v>
      </c>
      <c r="P82" s="8">
        <v>0</v>
      </c>
      <c r="Q82" s="8">
        <v>0</v>
      </c>
      <c r="R82" s="91">
        <v>0</v>
      </c>
      <c r="S82" s="8">
        <v>0</v>
      </c>
      <c r="T82" s="91">
        <v>0</v>
      </c>
      <c r="U82" s="8">
        <v>0</v>
      </c>
      <c r="V82" s="8">
        <v>0</v>
      </c>
      <c r="W82" s="8">
        <v>0</v>
      </c>
      <c r="X82" s="107">
        <v>43869.113223518521</v>
      </c>
      <c r="Y82" s="107">
        <v>43870.049616840275</v>
      </c>
      <c r="Z82" s="107">
        <v>43869.087016122685</v>
      </c>
      <c r="AA82" s="91">
        <v>0</v>
      </c>
      <c r="AB82" s="8">
        <v>0</v>
      </c>
      <c r="AC82" s="8">
        <v>0</v>
      </c>
      <c r="AD82" s="91">
        <v>105929644</v>
      </c>
      <c r="AE82" s="8">
        <v>124</v>
      </c>
      <c r="AF82" s="8">
        <v>26</v>
      </c>
      <c r="AG82" s="91">
        <v>199633424</v>
      </c>
      <c r="AH82" s="8">
        <v>194</v>
      </c>
      <c r="AI82" s="8">
        <v>39</v>
      </c>
      <c r="AJ82" s="91">
        <v>770339254</v>
      </c>
      <c r="AK82" s="8">
        <v>785</v>
      </c>
      <c r="AL82" s="8">
        <v>49</v>
      </c>
      <c r="AM82" s="91">
        <v>17135350</v>
      </c>
      <c r="AN82" s="8">
        <v>21</v>
      </c>
      <c r="AO82" s="8">
        <v>49</v>
      </c>
      <c r="AP82" s="91">
        <v>243168057</v>
      </c>
      <c r="AQ82" s="8">
        <v>214</v>
      </c>
      <c r="AR82" s="8">
        <v>49</v>
      </c>
      <c r="AS82" s="91">
        <v>445322310</v>
      </c>
      <c r="AT82" s="8">
        <v>360</v>
      </c>
      <c r="AU82" s="8">
        <v>49</v>
      </c>
      <c r="AV82" s="91">
        <v>770339254</v>
      </c>
      <c r="AW82" s="8">
        <v>785</v>
      </c>
      <c r="AX82" s="8">
        <v>49</v>
      </c>
      <c r="AY82" s="91">
        <v>0</v>
      </c>
      <c r="AZ82" s="8">
        <v>0</v>
      </c>
      <c r="BA82" s="8">
        <v>0</v>
      </c>
      <c r="BB82" s="91">
        <v>187750792</v>
      </c>
      <c r="BC82" s="8">
        <v>163</v>
      </c>
      <c r="BD82" s="8">
        <v>10</v>
      </c>
      <c r="BE82" s="91">
        <v>355999047</v>
      </c>
      <c r="BF82" s="8">
        <v>284</v>
      </c>
      <c r="BG82" s="8">
        <v>29</v>
      </c>
      <c r="BH82" s="91">
        <v>770339254</v>
      </c>
      <c r="BI82" s="8">
        <v>785</v>
      </c>
      <c r="BJ82" s="8">
        <v>49</v>
      </c>
      <c r="BK82" s="2" t="s">
        <v>361</v>
      </c>
      <c r="BL82" s="83" t="str">
        <f t="shared" si="1"/>
        <v>123536</v>
      </c>
      <c r="BM82" s="83">
        <f>IF(ISBLANK(A82),"",IF(X82&gt;=(InfoSheet!$B$2)-90,1,0))</f>
        <v>1</v>
      </c>
    </row>
    <row r="83" spans="1:65">
      <c r="A83" s="2" t="s">
        <v>1517</v>
      </c>
      <c r="B83" s="8">
        <v>8</v>
      </c>
      <c r="C83" s="91">
        <v>122327446</v>
      </c>
      <c r="D83" s="8">
        <v>338</v>
      </c>
      <c r="E83" s="8">
        <v>83</v>
      </c>
      <c r="F83" s="91">
        <v>361915</v>
      </c>
      <c r="G83" s="91">
        <v>16410481</v>
      </c>
      <c r="H83" s="91">
        <v>1473824</v>
      </c>
      <c r="I83" s="91">
        <v>86176015</v>
      </c>
      <c r="J83" s="8">
        <v>0</v>
      </c>
      <c r="K83" s="2" t="s">
        <v>1439</v>
      </c>
      <c r="L83" s="8">
        <v>8</v>
      </c>
      <c r="M83" s="8">
        <v>0</v>
      </c>
      <c r="N83" s="2" t="s">
        <v>1491</v>
      </c>
      <c r="O83" s="8">
        <v>209</v>
      </c>
      <c r="P83" s="8">
        <v>0</v>
      </c>
      <c r="Q83" s="8">
        <v>0</v>
      </c>
      <c r="R83" s="91">
        <v>0</v>
      </c>
      <c r="S83" s="8">
        <v>0</v>
      </c>
      <c r="T83" s="91">
        <v>0</v>
      </c>
      <c r="U83" s="8">
        <v>0</v>
      </c>
      <c r="V83" s="8">
        <v>0</v>
      </c>
      <c r="W83" s="8">
        <v>0</v>
      </c>
      <c r="X83" s="107">
        <v>43866.411104259256</v>
      </c>
      <c r="Y83" s="107">
        <v>43869.817886504628</v>
      </c>
      <c r="Z83" s="107">
        <v>43866.408694409722</v>
      </c>
      <c r="AA83" s="91">
        <v>0</v>
      </c>
      <c r="AB83" s="8">
        <v>0</v>
      </c>
      <c r="AC83" s="8">
        <v>0</v>
      </c>
      <c r="AD83" s="91">
        <v>1155463</v>
      </c>
      <c r="AE83" s="8">
        <v>2</v>
      </c>
      <c r="AF83" s="8">
        <v>4</v>
      </c>
      <c r="AG83" s="91">
        <v>98462339</v>
      </c>
      <c r="AH83" s="8">
        <v>296</v>
      </c>
      <c r="AI83" s="8">
        <v>74</v>
      </c>
      <c r="AJ83" s="91">
        <v>122327446</v>
      </c>
      <c r="AK83" s="8">
        <v>338</v>
      </c>
      <c r="AL83" s="8">
        <v>83</v>
      </c>
      <c r="AM83" s="91">
        <v>0</v>
      </c>
      <c r="AN83" s="8">
        <v>0</v>
      </c>
      <c r="AO83" s="8">
        <v>83</v>
      </c>
      <c r="AP83" s="91">
        <v>1365216</v>
      </c>
      <c r="AQ83" s="8">
        <v>3</v>
      </c>
      <c r="AR83" s="8">
        <v>83</v>
      </c>
      <c r="AS83" s="91">
        <v>112191168</v>
      </c>
      <c r="AT83" s="8">
        <v>323</v>
      </c>
      <c r="AU83" s="8">
        <v>83</v>
      </c>
      <c r="AV83" s="91">
        <v>122327446</v>
      </c>
      <c r="AW83" s="8">
        <v>338</v>
      </c>
      <c r="AX83" s="8">
        <v>83</v>
      </c>
      <c r="AY83" s="91">
        <v>0</v>
      </c>
      <c r="AZ83" s="8">
        <v>0</v>
      </c>
      <c r="BA83" s="8">
        <v>0</v>
      </c>
      <c r="BB83" s="91">
        <v>1365216</v>
      </c>
      <c r="BC83" s="8">
        <v>3</v>
      </c>
      <c r="BD83" s="8">
        <v>1</v>
      </c>
      <c r="BE83" s="91">
        <v>61564420</v>
      </c>
      <c r="BF83" s="8">
        <v>264</v>
      </c>
      <c r="BG83" s="8">
        <v>64</v>
      </c>
      <c r="BH83" s="91">
        <v>122327446</v>
      </c>
      <c r="BI83" s="8">
        <v>338</v>
      </c>
      <c r="BJ83" s="8">
        <v>83</v>
      </c>
      <c r="BK83" s="2" t="s">
        <v>361</v>
      </c>
      <c r="BL83" s="83" t="str">
        <f t="shared" si="1"/>
        <v>123537</v>
      </c>
      <c r="BM83" s="83">
        <f>IF(ISBLANK(A83),"",IF(X83&gt;=(InfoSheet!$B$2)-90,1,0))</f>
        <v>1</v>
      </c>
    </row>
    <row r="84" spans="1:65">
      <c r="A84" s="2" t="s">
        <v>1518</v>
      </c>
      <c r="B84" s="8">
        <v>6</v>
      </c>
      <c r="C84" s="91">
        <v>2871847</v>
      </c>
      <c r="D84" s="8">
        <v>9</v>
      </c>
      <c r="E84" s="8">
        <v>7</v>
      </c>
      <c r="F84" s="91">
        <v>319094</v>
      </c>
      <c r="G84" s="91">
        <v>515115</v>
      </c>
      <c r="H84" s="91">
        <v>410263</v>
      </c>
      <c r="I84" s="91">
        <v>1837247</v>
      </c>
      <c r="J84" s="8">
        <v>0</v>
      </c>
      <c r="K84" s="2" t="s">
        <v>1519</v>
      </c>
      <c r="L84" s="8">
        <v>6</v>
      </c>
      <c r="M84" s="8">
        <v>0</v>
      </c>
      <c r="N84" s="2" t="s">
        <v>1519</v>
      </c>
      <c r="O84" s="8">
        <v>92</v>
      </c>
      <c r="P84" s="8">
        <v>0</v>
      </c>
      <c r="Q84" s="8">
        <v>0</v>
      </c>
      <c r="R84" s="91">
        <v>0</v>
      </c>
      <c r="S84" s="8">
        <v>0</v>
      </c>
      <c r="T84" s="91">
        <v>0</v>
      </c>
      <c r="U84" s="8">
        <v>0</v>
      </c>
      <c r="V84" s="8">
        <v>0</v>
      </c>
      <c r="W84" s="8">
        <v>0</v>
      </c>
      <c r="X84" s="107">
        <v>43678.603356168984</v>
      </c>
      <c r="Y84" s="107">
        <v>43869.85528048611</v>
      </c>
      <c r="Z84" s="107">
        <v>43678.593606631941</v>
      </c>
      <c r="AA84" s="91">
        <v>0</v>
      </c>
      <c r="AB84" s="8">
        <v>0</v>
      </c>
      <c r="AC84" s="8">
        <v>0</v>
      </c>
      <c r="AD84" s="91">
        <v>0</v>
      </c>
      <c r="AE84" s="8">
        <v>0</v>
      </c>
      <c r="AF84" s="8">
        <v>0</v>
      </c>
      <c r="AG84" s="91">
        <v>0</v>
      </c>
      <c r="AH84" s="8">
        <v>0</v>
      </c>
      <c r="AI84" s="8">
        <v>0</v>
      </c>
      <c r="AJ84" s="91">
        <v>2871847</v>
      </c>
      <c r="AK84" s="8">
        <v>9</v>
      </c>
      <c r="AL84" s="8">
        <v>7</v>
      </c>
      <c r="AM84" s="91">
        <v>0</v>
      </c>
      <c r="AN84" s="8">
        <v>0</v>
      </c>
      <c r="AO84" s="8">
        <v>7</v>
      </c>
      <c r="AP84" s="91">
        <v>0</v>
      </c>
      <c r="AQ84" s="8">
        <v>0</v>
      </c>
      <c r="AR84" s="8">
        <v>7</v>
      </c>
      <c r="AS84" s="91">
        <v>0</v>
      </c>
      <c r="AT84" s="8">
        <v>0</v>
      </c>
      <c r="AU84" s="8">
        <v>7</v>
      </c>
      <c r="AV84" s="91">
        <v>2871847</v>
      </c>
      <c r="AW84" s="8">
        <v>9</v>
      </c>
      <c r="AX84" s="8">
        <v>7</v>
      </c>
      <c r="AY84" s="91">
        <v>0</v>
      </c>
      <c r="AZ84" s="8">
        <v>0</v>
      </c>
      <c r="BA84" s="8">
        <v>0</v>
      </c>
      <c r="BB84" s="91">
        <v>0</v>
      </c>
      <c r="BC84" s="8">
        <v>0</v>
      </c>
      <c r="BD84" s="8">
        <v>0</v>
      </c>
      <c r="BE84" s="91">
        <v>0</v>
      </c>
      <c r="BF84" s="8">
        <v>0</v>
      </c>
      <c r="BG84" s="8">
        <v>0</v>
      </c>
      <c r="BH84" s="91">
        <v>2871847</v>
      </c>
      <c r="BI84" s="8">
        <v>9</v>
      </c>
      <c r="BJ84" s="8">
        <v>7</v>
      </c>
      <c r="BK84" s="2" t="s">
        <v>361</v>
      </c>
      <c r="BL84" s="83" t="str">
        <f t="shared" si="1"/>
        <v>123538</v>
      </c>
      <c r="BM84" s="83">
        <f>IF(ISBLANK(A84),"",IF(X84&gt;=(InfoSheet!$B$2)-90,1,0))</f>
        <v>0</v>
      </c>
    </row>
    <row r="85" spans="1:65">
      <c r="A85" s="2" t="s">
        <v>1520</v>
      </c>
      <c r="B85" s="8">
        <v>8</v>
      </c>
      <c r="C85" s="91">
        <v>502158109</v>
      </c>
      <c r="D85" s="8">
        <v>2465</v>
      </c>
      <c r="E85" s="8">
        <v>333</v>
      </c>
      <c r="F85" s="91">
        <v>203715</v>
      </c>
      <c r="G85" s="91">
        <v>6132159</v>
      </c>
      <c r="H85" s="91">
        <v>1507982</v>
      </c>
      <c r="I85" s="91">
        <v>141565851</v>
      </c>
      <c r="J85" s="8">
        <v>0</v>
      </c>
      <c r="K85" s="2" t="s">
        <v>1521</v>
      </c>
      <c r="L85" s="8">
        <v>8</v>
      </c>
      <c r="M85" s="8">
        <v>0</v>
      </c>
      <c r="N85" s="2" t="s">
        <v>1522</v>
      </c>
      <c r="O85" s="8">
        <v>210</v>
      </c>
      <c r="P85" s="8">
        <v>0</v>
      </c>
      <c r="Q85" s="8">
        <v>0</v>
      </c>
      <c r="R85" s="91">
        <v>0</v>
      </c>
      <c r="S85" s="8">
        <v>0</v>
      </c>
      <c r="T85" s="91">
        <v>0</v>
      </c>
      <c r="U85" s="8">
        <v>0</v>
      </c>
      <c r="V85" s="8">
        <v>0</v>
      </c>
      <c r="W85" s="8">
        <v>0</v>
      </c>
      <c r="X85" s="107">
        <v>43868.647855127318</v>
      </c>
      <c r="Y85" s="107">
        <v>43870.049267187504</v>
      </c>
      <c r="Z85" s="107">
        <v>43868.644150370368</v>
      </c>
      <c r="AA85" s="91">
        <v>0</v>
      </c>
      <c r="AB85" s="8">
        <v>0</v>
      </c>
      <c r="AC85" s="8">
        <v>0</v>
      </c>
      <c r="AD85" s="91">
        <v>9139185</v>
      </c>
      <c r="AE85" s="8">
        <v>33</v>
      </c>
      <c r="AF85" s="8">
        <v>16</v>
      </c>
      <c r="AG85" s="91">
        <v>393727136</v>
      </c>
      <c r="AH85" s="8">
        <v>2022</v>
      </c>
      <c r="AI85" s="8">
        <v>297</v>
      </c>
      <c r="AJ85" s="91">
        <v>502158109</v>
      </c>
      <c r="AK85" s="8">
        <v>2465</v>
      </c>
      <c r="AL85" s="8">
        <v>333</v>
      </c>
      <c r="AM85" s="91">
        <v>1060895</v>
      </c>
      <c r="AN85" s="8">
        <v>2</v>
      </c>
      <c r="AO85" s="8">
        <v>333</v>
      </c>
      <c r="AP85" s="91">
        <v>19213606</v>
      </c>
      <c r="AQ85" s="8">
        <v>51</v>
      </c>
      <c r="AR85" s="8">
        <v>333</v>
      </c>
      <c r="AS85" s="91">
        <v>448400714</v>
      </c>
      <c r="AT85" s="8">
        <v>2138</v>
      </c>
      <c r="AU85" s="8">
        <v>333</v>
      </c>
      <c r="AV85" s="91">
        <v>502158109</v>
      </c>
      <c r="AW85" s="8">
        <v>2465</v>
      </c>
      <c r="AX85" s="8">
        <v>333</v>
      </c>
      <c r="AY85" s="91">
        <v>0</v>
      </c>
      <c r="AZ85" s="8">
        <v>0</v>
      </c>
      <c r="BA85" s="8">
        <v>0</v>
      </c>
      <c r="BB85" s="91">
        <v>13869939</v>
      </c>
      <c r="BC85" s="8">
        <v>40</v>
      </c>
      <c r="BD85" s="8">
        <v>3</v>
      </c>
      <c r="BE85" s="91">
        <v>297929343</v>
      </c>
      <c r="BF85" s="8">
        <v>1843</v>
      </c>
      <c r="BG85" s="8">
        <v>237</v>
      </c>
      <c r="BH85" s="91">
        <v>502158109</v>
      </c>
      <c r="BI85" s="8">
        <v>2465</v>
      </c>
      <c r="BJ85" s="8">
        <v>333</v>
      </c>
      <c r="BK85" s="2" t="s">
        <v>361</v>
      </c>
      <c r="BL85" s="83" t="str">
        <f t="shared" si="1"/>
        <v>123539</v>
      </c>
      <c r="BM85" s="83">
        <f>IF(ISBLANK(A85),"",IF(X85&gt;=(InfoSheet!$B$2)-90,1,0))</f>
        <v>1</v>
      </c>
    </row>
    <row r="86" spans="1:65">
      <c r="A86" s="2" t="s">
        <v>1523</v>
      </c>
      <c r="B86" s="8">
        <v>8</v>
      </c>
      <c r="C86" s="91">
        <v>1721743</v>
      </c>
      <c r="D86" s="8">
        <v>4</v>
      </c>
      <c r="E86" s="8">
        <v>9</v>
      </c>
      <c r="F86" s="91">
        <v>430435</v>
      </c>
      <c r="G86" s="91">
        <v>1256218</v>
      </c>
      <c r="H86" s="91">
        <v>191304</v>
      </c>
      <c r="I86" s="91">
        <v>1721743</v>
      </c>
      <c r="J86" s="8">
        <v>0</v>
      </c>
      <c r="K86" s="2" t="s">
        <v>1364</v>
      </c>
      <c r="L86" s="8">
        <v>8</v>
      </c>
      <c r="M86" s="8">
        <v>0</v>
      </c>
      <c r="N86" s="2" t="s">
        <v>1364</v>
      </c>
      <c r="O86" s="8">
        <v>142</v>
      </c>
      <c r="P86" s="8">
        <v>0</v>
      </c>
      <c r="Q86" s="8">
        <v>0</v>
      </c>
      <c r="R86" s="91">
        <v>0</v>
      </c>
      <c r="S86" s="8">
        <v>0</v>
      </c>
      <c r="T86" s="91">
        <v>0</v>
      </c>
      <c r="U86" s="8">
        <v>0</v>
      </c>
      <c r="V86" s="8">
        <v>0</v>
      </c>
      <c r="W86" s="8">
        <v>0</v>
      </c>
      <c r="X86" s="107">
        <v>43808.944350254627</v>
      </c>
      <c r="Y86" s="107">
        <v>43869.855213587965</v>
      </c>
      <c r="Z86" s="107">
        <v>43718.582725243054</v>
      </c>
      <c r="AA86" s="91">
        <v>0</v>
      </c>
      <c r="AB86" s="8">
        <v>0</v>
      </c>
      <c r="AC86" s="8">
        <v>0</v>
      </c>
      <c r="AD86" s="91">
        <v>0</v>
      </c>
      <c r="AE86" s="8">
        <v>0</v>
      </c>
      <c r="AF86" s="8">
        <v>0</v>
      </c>
      <c r="AG86" s="91">
        <v>0</v>
      </c>
      <c r="AH86" s="8">
        <v>0</v>
      </c>
      <c r="AI86" s="8">
        <v>0</v>
      </c>
      <c r="AJ86" s="91">
        <v>1721743</v>
      </c>
      <c r="AK86" s="8">
        <v>4</v>
      </c>
      <c r="AL86" s="8">
        <v>9</v>
      </c>
      <c r="AM86" s="91">
        <v>0</v>
      </c>
      <c r="AN86" s="8">
        <v>0</v>
      </c>
      <c r="AO86" s="8">
        <v>9</v>
      </c>
      <c r="AP86" s="91">
        <v>0</v>
      </c>
      <c r="AQ86" s="8">
        <v>0</v>
      </c>
      <c r="AR86" s="8">
        <v>9</v>
      </c>
      <c r="AS86" s="91">
        <v>0</v>
      </c>
      <c r="AT86" s="8">
        <v>0</v>
      </c>
      <c r="AU86" s="8">
        <v>9</v>
      </c>
      <c r="AV86" s="91">
        <v>1721743</v>
      </c>
      <c r="AW86" s="8">
        <v>4</v>
      </c>
      <c r="AX86" s="8">
        <v>9</v>
      </c>
      <c r="AY86" s="91">
        <v>0</v>
      </c>
      <c r="AZ86" s="8">
        <v>0</v>
      </c>
      <c r="BA86" s="8">
        <v>0</v>
      </c>
      <c r="BB86" s="91">
        <v>0</v>
      </c>
      <c r="BC86" s="8">
        <v>0</v>
      </c>
      <c r="BD86" s="8">
        <v>0</v>
      </c>
      <c r="BE86" s="91">
        <v>0</v>
      </c>
      <c r="BF86" s="8">
        <v>0</v>
      </c>
      <c r="BG86" s="8">
        <v>0</v>
      </c>
      <c r="BH86" s="91">
        <v>1721743</v>
      </c>
      <c r="BI86" s="8">
        <v>4</v>
      </c>
      <c r="BJ86" s="8">
        <v>9</v>
      </c>
      <c r="BK86" s="2" t="s">
        <v>361</v>
      </c>
      <c r="BL86" s="83" t="str">
        <f t="shared" si="1"/>
        <v>123540</v>
      </c>
      <c r="BM86" s="83">
        <f>IF(ISBLANK(A86),"",IF(X86&gt;=(InfoSheet!$B$2)-90,1,0))</f>
        <v>1</v>
      </c>
    </row>
    <row r="87" spans="1:65">
      <c r="A87" s="2" t="s">
        <v>1524</v>
      </c>
      <c r="B87" s="8">
        <v>8</v>
      </c>
      <c r="C87" s="91">
        <v>20593078</v>
      </c>
      <c r="D87" s="8">
        <v>27</v>
      </c>
      <c r="E87" s="8">
        <v>11</v>
      </c>
      <c r="F87" s="91">
        <v>762706</v>
      </c>
      <c r="G87" s="91">
        <v>1919708</v>
      </c>
      <c r="H87" s="91">
        <v>1872098</v>
      </c>
      <c r="I87" s="91">
        <v>16929822</v>
      </c>
      <c r="J87" s="8">
        <v>0</v>
      </c>
      <c r="K87" s="2" t="s">
        <v>1364</v>
      </c>
      <c r="L87" s="8">
        <v>8</v>
      </c>
      <c r="M87" s="8">
        <v>0</v>
      </c>
      <c r="N87" s="2" t="s">
        <v>1364</v>
      </c>
      <c r="O87" s="8">
        <v>142</v>
      </c>
      <c r="P87" s="8">
        <v>0</v>
      </c>
      <c r="Q87" s="8">
        <v>0</v>
      </c>
      <c r="R87" s="91">
        <v>0</v>
      </c>
      <c r="S87" s="8">
        <v>0</v>
      </c>
      <c r="T87" s="91">
        <v>0</v>
      </c>
      <c r="U87" s="8">
        <v>0</v>
      </c>
      <c r="V87" s="8">
        <v>0</v>
      </c>
      <c r="W87" s="8">
        <v>0</v>
      </c>
      <c r="X87" s="107">
        <v>43837.782294432873</v>
      </c>
      <c r="Y87" s="107">
        <v>43869.850203182868</v>
      </c>
      <c r="Z87" s="107">
        <v>43837.74186318287</v>
      </c>
      <c r="AA87" s="91">
        <v>0</v>
      </c>
      <c r="AB87" s="8">
        <v>0</v>
      </c>
      <c r="AC87" s="8">
        <v>0</v>
      </c>
      <c r="AD87" s="91">
        <v>0</v>
      </c>
      <c r="AE87" s="8">
        <v>0</v>
      </c>
      <c r="AF87" s="8">
        <v>0</v>
      </c>
      <c r="AG87" s="91">
        <v>0</v>
      </c>
      <c r="AH87" s="8">
        <v>0</v>
      </c>
      <c r="AI87" s="8">
        <v>0</v>
      </c>
      <c r="AJ87" s="91">
        <v>20593078</v>
      </c>
      <c r="AK87" s="8">
        <v>27</v>
      </c>
      <c r="AL87" s="8">
        <v>11</v>
      </c>
      <c r="AM87" s="91">
        <v>0</v>
      </c>
      <c r="AN87" s="8">
        <v>0</v>
      </c>
      <c r="AO87" s="8">
        <v>11</v>
      </c>
      <c r="AP87" s="91">
        <v>0</v>
      </c>
      <c r="AQ87" s="8">
        <v>0</v>
      </c>
      <c r="AR87" s="8">
        <v>11</v>
      </c>
      <c r="AS87" s="91">
        <v>0</v>
      </c>
      <c r="AT87" s="8">
        <v>0</v>
      </c>
      <c r="AU87" s="8">
        <v>11</v>
      </c>
      <c r="AV87" s="91">
        <v>20593078</v>
      </c>
      <c r="AW87" s="8">
        <v>27</v>
      </c>
      <c r="AX87" s="8">
        <v>11</v>
      </c>
      <c r="AY87" s="91">
        <v>0</v>
      </c>
      <c r="AZ87" s="8">
        <v>0</v>
      </c>
      <c r="BA87" s="8">
        <v>0</v>
      </c>
      <c r="BB87" s="91">
        <v>0</v>
      </c>
      <c r="BC87" s="8">
        <v>0</v>
      </c>
      <c r="BD87" s="8">
        <v>0</v>
      </c>
      <c r="BE87" s="91">
        <v>0</v>
      </c>
      <c r="BF87" s="8">
        <v>0</v>
      </c>
      <c r="BG87" s="8">
        <v>0</v>
      </c>
      <c r="BH87" s="91">
        <v>20593078</v>
      </c>
      <c r="BI87" s="8">
        <v>27</v>
      </c>
      <c r="BJ87" s="8">
        <v>11</v>
      </c>
      <c r="BK87" s="2" t="s">
        <v>361</v>
      </c>
      <c r="BL87" s="83" t="str">
        <f t="shared" si="1"/>
        <v>123541</v>
      </c>
      <c r="BM87" s="83">
        <f>IF(ISBLANK(A87),"",IF(X87&gt;=(InfoSheet!$B$2)-90,1,0))</f>
        <v>1</v>
      </c>
    </row>
    <row r="88" spans="1:65">
      <c r="A88" s="2" t="s">
        <v>1525</v>
      </c>
      <c r="B88" s="8">
        <v>8</v>
      </c>
      <c r="C88" s="91">
        <v>86727792</v>
      </c>
      <c r="D88" s="8">
        <v>433</v>
      </c>
      <c r="E88" s="8">
        <v>78</v>
      </c>
      <c r="F88" s="91">
        <v>200295</v>
      </c>
      <c r="G88" s="91">
        <v>3727118</v>
      </c>
      <c r="H88" s="91">
        <v>1111894</v>
      </c>
      <c r="I88" s="91">
        <v>54739070</v>
      </c>
      <c r="J88" s="8">
        <v>0</v>
      </c>
      <c r="K88" s="2" t="s">
        <v>1468</v>
      </c>
      <c r="L88" s="8">
        <v>8</v>
      </c>
      <c r="M88" s="8">
        <v>0</v>
      </c>
      <c r="N88" s="2" t="s">
        <v>1489</v>
      </c>
      <c r="O88" s="8">
        <v>209</v>
      </c>
      <c r="P88" s="8">
        <v>0</v>
      </c>
      <c r="Q88" s="8">
        <v>0</v>
      </c>
      <c r="R88" s="91">
        <v>0</v>
      </c>
      <c r="S88" s="8">
        <v>0</v>
      </c>
      <c r="T88" s="91">
        <v>0</v>
      </c>
      <c r="U88" s="8">
        <v>0</v>
      </c>
      <c r="V88" s="8">
        <v>0</v>
      </c>
      <c r="W88" s="8">
        <v>0</v>
      </c>
      <c r="X88" s="107">
        <v>43869.482562893521</v>
      </c>
      <c r="Y88" s="107">
        <v>43870.058806782406</v>
      </c>
      <c r="Z88" s="107">
        <v>43869.482562430552</v>
      </c>
      <c r="AA88" s="91">
        <v>2176268</v>
      </c>
      <c r="AB88" s="8">
        <v>28</v>
      </c>
      <c r="AC88" s="8">
        <v>10</v>
      </c>
      <c r="AD88" s="91">
        <v>28699717</v>
      </c>
      <c r="AE88" s="8">
        <v>287</v>
      </c>
      <c r="AF88" s="8">
        <v>51</v>
      </c>
      <c r="AG88" s="91">
        <v>39486694</v>
      </c>
      <c r="AH88" s="8">
        <v>340</v>
      </c>
      <c r="AI88" s="8">
        <v>64</v>
      </c>
      <c r="AJ88" s="91">
        <v>86727792</v>
      </c>
      <c r="AK88" s="8">
        <v>433</v>
      </c>
      <c r="AL88" s="8">
        <v>78</v>
      </c>
      <c r="AM88" s="91">
        <v>2176268</v>
      </c>
      <c r="AN88" s="8">
        <v>28</v>
      </c>
      <c r="AO88" s="8">
        <v>78</v>
      </c>
      <c r="AP88" s="91">
        <v>29951298</v>
      </c>
      <c r="AQ88" s="8">
        <v>288</v>
      </c>
      <c r="AR88" s="8">
        <v>78</v>
      </c>
      <c r="AS88" s="91">
        <v>51376765</v>
      </c>
      <c r="AT88" s="8">
        <v>355</v>
      </c>
      <c r="AU88" s="8">
        <v>78</v>
      </c>
      <c r="AV88" s="91">
        <v>86727792</v>
      </c>
      <c r="AW88" s="8">
        <v>433</v>
      </c>
      <c r="AX88" s="8">
        <v>78</v>
      </c>
      <c r="AY88" s="91">
        <v>476592</v>
      </c>
      <c r="AZ88" s="8">
        <v>25</v>
      </c>
      <c r="BA88" s="8">
        <v>6</v>
      </c>
      <c r="BB88" s="91">
        <v>6216514</v>
      </c>
      <c r="BC88" s="8">
        <v>253</v>
      </c>
      <c r="BD88" s="8">
        <v>43</v>
      </c>
      <c r="BE88" s="91">
        <v>25347626</v>
      </c>
      <c r="BF88" s="8">
        <v>319</v>
      </c>
      <c r="BG88" s="8">
        <v>57</v>
      </c>
      <c r="BH88" s="91">
        <v>86727792</v>
      </c>
      <c r="BI88" s="8">
        <v>433</v>
      </c>
      <c r="BJ88" s="8">
        <v>78</v>
      </c>
      <c r="BK88" s="2" t="s">
        <v>361</v>
      </c>
      <c r="BL88" s="83" t="str">
        <f t="shared" si="1"/>
        <v>123542</v>
      </c>
      <c r="BM88" s="83">
        <f>IF(ISBLANK(A88),"",IF(X88&gt;=(InfoSheet!$B$2)-90,1,0))</f>
        <v>1</v>
      </c>
    </row>
    <row r="89" spans="1:65">
      <c r="A89" s="2" t="s">
        <v>1526</v>
      </c>
      <c r="B89" s="8">
        <v>6</v>
      </c>
      <c r="C89" s="91">
        <v>141570604</v>
      </c>
      <c r="D89" s="8">
        <v>30</v>
      </c>
      <c r="E89" s="8">
        <v>3</v>
      </c>
      <c r="F89" s="91">
        <v>4719020</v>
      </c>
      <c r="G89" s="91">
        <v>17702166</v>
      </c>
      <c r="H89" s="91">
        <v>47190201</v>
      </c>
      <c r="I89" s="91">
        <v>141570604</v>
      </c>
      <c r="J89" s="8">
        <v>0</v>
      </c>
      <c r="K89" s="2" t="s">
        <v>1480</v>
      </c>
      <c r="L89" s="8">
        <v>6</v>
      </c>
      <c r="M89" s="8">
        <v>0</v>
      </c>
      <c r="N89" s="2" t="s">
        <v>1359</v>
      </c>
      <c r="O89" s="8">
        <v>95</v>
      </c>
      <c r="P89" s="8">
        <v>0</v>
      </c>
      <c r="Q89" s="8">
        <v>0</v>
      </c>
      <c r="R89" s="91">
        <v>0</v>
      </c>
      <c r="S89" s="8">
        <v>0</v>
      </c>
      <c r="T89" s="91">
        <v>0</v>
      </c>
      <c r="U89" s="8">
        <v>0</v>
      </c>
      <c r="V89" s="8">
        <v>0</v>
      </c>
      <c r="W89" s="8">
        <v>0</v>
      </c>
      <c r="X89" s="107">
        <v>43850.368339849534</v>
      </c>
      <c r="Y89" s="107">
        <v>43869.85300328704</v>
      </c>
      <c r="Z89" s="107">
        <v>43850.368262418982</v>
      </c>
      <c r="AA89" s="91">
        <v>0</v>
      </c>
      <c r="AB89" s="8">
        <v>0</v>
      </c>
      <c r="AC89" s="8">
        <v>0</v>
      </c>
      <c r="AD89" s="91">
        <v>0</v>
      </c>
      <c r="AE89" s="8">
        <v>0</v>
      </c>
      <c r="AF89" s="8">
        <v>0</v>
      </c>
      <c r="AG89" s="91">
        <v>62696107</v>
      </c>
      <c r="AH89" s="8">
        <v>12</v>
      </c>
      <c r="AI89" s="8">
        <v>1</v>
      </c>
      <c r="AJ89" s="91">
        <v>141570604</v>
      </c>
      <c r="AK89" s="8">
        <v>30</v>
      </c>
      <c r="AL89" s="8">
        <v>3</v>
      </c>
      <c r="AM89" s="91">
        <v>0</v>
      </c>
      <c r="AN89" s="8">
        <v>0</v>
      </c>
      <c r="AO89" s="8">
        <v>3</v>
      </c>
      <c r="AP89" s="91">
        <v>0</v>
      </c>
      <c r="AQ89" s="8">
        <v>0</v>
      </c>
      <c r="AR89" s="8">
        <v>3</v>
      </c>
      <c r="AS89" s="91">
        <v>124549046</v>
      </c>
      <c r="AT89" s="8">
        <v>24</v>
      </c>
      <c r="AU89" s="8">
        <v>3</v>
      </c>
      <c r="AV89" s="91">
        <v>141570604</v>
      </c>
      <c r="AW89" s="8">
        <v>30</v>
      </c>
      <c r="AX89" s="8">
        <v>3</v>
      </c>
      <c r="AY89" s="91">
        <v>0</v>
      </c>
      <c r="AZ89" s="8">
        <v>0</v>
      </c>
      <c r="BA89" s="8">
        <v>0</v>
      </c>
      <c r="BB89" s="91">
        <v>0</v>
      </c>
      <c r="BC89" s="8">
        <v>0</v>
      </c>
      <c r="BD89" s="8">
        <v>0</v>
      </c>
      <c r="BE89" s="91">
        <v>75902091</v>
      </c>
      <c r="BF89" s="8">
        <v>13</v>
      </c>
      <c r="BG89" s="8">
        <v>0</v>
      </c>
      <c r="BH89" s="91">
        <v>141570604</v>
      </c>
      <c r="BI89" s="8">
        <v>30</v>
      </c>
      <c r="BJ89" s="8">
        <v>3</v>
      </c>
      <c r="BK89" s="2" t="s">
        <v>361</v>
      </c>
      <c r="BL89" s="83" t="str">
        <f t="shared" si="1"/>
        <v>123543</v>
      </c>
      <c r="BM89" s="83">
        <f>IF(ISBLANK(A89),"",IF(X89&gt;=(InfoSheet!$B$2)-90,1,0))</f>
        <v>1</v>
      </c>
    </row>
    <row r="90" spans="1:65">
      <c r="A90" s="2" t="s">
        <v>1527</v>
      </c>
      <c r="B90" s="8">
        <v>8</v>
      </c>
      <c r="C90" s="91">
        <v>58181156</v>
      </c>
      <c r="D90" s="8">
        <v>450</v>
      </c>
      <c r="E90" s="8">
        <v>77</v>
      </c>
      <c r="F90" s="91">
        <v>129291</v>
      </c>
      <c r="G90" s="91">
        <v>871099</v>
      </c>
      <c r="H90" s="91">
        <v>755599</v>
      </c>
      <c r="I90" s="91">
        <v>39460372</v>
      </c>
      <c r="J90" s="8">
        <v>0</v>
      </c>
      <c r="K90" s="2" t="s">
        <v>1364</v>
      </c>
      <c r="L90" s="8">
        <v>8</v>
      </c>
      <c r="M90" s="8">
        <v>0</v>
      </c>
      <c r="N90" s="2" t="s">
        <v>1442</v>
      </c>
      <c r="O90" s="8">
        <v>204</v>
      </c>
      <c r="P90" s="8">
        <v>0</v>
      </c>
      <c r="Q90" s="8">
        <v>0</v>
      </c>
      <c r="R90" s="91">
        <v>0</v>
      </c>
      <c r="S90" s="8">
        <v>0</v>
      </c>
      <c r="T90" s="91">
        <v>0</v>
      </c>
      <c r="U90" s="8">
        <v>0</v>
      </c>
      <c r="V90" s="8">
        <v>0</v>
      </c>
      <c r="W90" s="8">
        <v>0</v>
      </c>
      <c r="X90" s="107">
        <v>43868.385144351851</v>
      </c>
      <c r="Y90" s="107">
        <v>43869.851088009258</v>
      </c>
      <c r="Z90" s="107">
        <v>43868.378301064811</v>
      </c>
      <c r="AA90" s="91">
        <v>0</v>
      </c>
      <c r="AB90" s="8">
        <v>0</v>
      </c>
      <c r="AC90" s="8">
        <v>0</v>
      </c>
      <c r="AD90" s="91">
        <v>3142465</v>
      </c>
      <c r="AE90" s="8">
        <v>8</v>
      </c>
      <c r="AF90" s="8">
        <v>1</v>
      </c>
      <c r="AG90" s="91">
        <v>23052829</v>
      </c>
      <c r="AH90" s="8">
        <v>323</v>
      </c>
      <c r="AI90" s="8">
        <v>64</v>
      </c>
      <c r="AJ90" s="91">
        <v>58181156</v>
      </c>
      <c r="AK90" s="8">
        <v>450</v>
      </c>
      <c r="AL90" s="8">
        <v>77</v>
      </c>
      <c r="AM90" s="91">
        <v>221095</v>
      </c>
      <c r="AN90" s="8">
        <v>1</v>
      </c>
      <c r="AO90" s="8">
        <v>77</v>
      </c>
      <c r="AP90" s="91">
        <v>3830308</v>
      </c>
      <c r="AQ90" s="8">
        <v>11</v>
      </c>
      <c r="AR90" s="8">
        <v>77</v>
      </c>
      <c r="AS90" s="91">
        <v>24257937</v>
      </c>
      <c r="AT90" s="8">
        <v>327</v>
      </c>
      <c r="AU90" s="8">
        <v>77</v>
      </c>
      <c r="AV90" s="91">
        <v>58181156</v>
      </c>
      <c r="AW90" s="8">
        <v>450</v>
      </c>
      <c r="AX90" s="8">
        <v>77</v>
      </c>
      <c r="AY90" s="91">
        <v>0</v>
      </c>
      <c r="AZ90" s="8">
        <v>0</v>
      </c>
      <c r="BA90" s="8">
        <v>0</v>
      </c>
      <c r="BB90" s="91">
        <v>3142465</v>
      </c>
      <c r="BC90" s="8">
        <v>8</v>
      </c>
      <c r="BD90" s="8">
        <v>0</v>
      </c>
      <c r="BE90" s="91">
        <v>10430855</v>
      </c>
      <c r="BF90" s="8">
        <v>268</v>
      </c>
      <c r="BG90" s="8">
        <v>56</v>
      </c>
      <c r="BH90" s="91">
        <v>58181156</v>
      </c>
      <c r="BI90" s="8">
        <v>450</v>
      </c>
      <c r="BJ90" s="8">
        <v>77</v>
      </c>
      <c r="BK90" s="2" t="s">
        <v>361</v>
      </c>
      <c r="BL90" s="83" t="str">
        <f t="shared" si="1"/>
        <v>123544</v>
      </c>
      <c r="BM90" s="83">
        <f>IF(ISBLANK(A90),"",IF(X90&gt;=(InfoSheet!$B$2)-90,1,0))</f>
        <v>1</v>
      </c>
    </row>
    <row r="91" spans="1:65">
      <c r="A91" s="2" t="s">
        <v>1528</v>
      </c>
      <c r="B91" s="8">
        <v>8</v>
      </c>
      <c r="C91" s="91">
        <v>442635900</v>
      </c>
      <c r="D91" s="8">
        <v>828</v>
      </c>
      <c r="E91" s="8">
        <v>68</v>
      </c>
      <c r="F91" s="91">
        <v>534584</v>
      </c>
      <c r="G91" s="91">
        <v>5622062</v>
      </c>
      <c r="H91" s="91">
        <v>6509351</v>
      </c>
      <c r="I91" s="91">
        <v>115198285</v>
      </c>
      <c r="J91" s="8">
        <v>0</v>
      </c>
      <c r="K91" s="2" t="s">
        <v>1356</v>
      </c>
      <c r="L91" s="8">
        <v>8</v>
      </c>
      <c r="M91" s="8">
        <v>0</v>
      </c>
      <c r="N91" s="2" t="s">
        <v>1346</v>
      </c>
      <c r="O91" s="8">
        <v>209</v>
      </c>
      <c r="P91" s="8">
        <v>0</v>
      </c>
      <c r="Q91" s="8">
        <v>0</v>
      </c>
      <c r="R91" s="91">
        <v>0</v>
      </c>
      <c r="S91" s="8">
        <v>0</v>
      </c>
      <c r="T91" s="91">
        <v>0</v>
      </c>
      <c r="U91" s="8">
        <v>0</v>
      </c>
      <c r="V91" s="8">
        <v>0</v>
      </c>
      <c r="W91" s="8">
        <v>0</v>
      </c>
      <c r="X91" s="107">
        <v>43869.957576111112</v>
      </c>
      <c r="Y91" s="107">
        <v>43870.019943344909</v>
      </c>
      <c r="Z91" s="107">
        <v>43869.944820428238</v>
      </c>
      <c r="AA91" s="91">
        <v>4816491</v>
      </c>
      <c r="AB91" s="8">
        <v>1</v>
      </c>
      <c r="AC91" s="8">
        <v>1</v>
      </c>
      <c r="AD91" s="91">
        <v>9110124</v>
      </c>
      <c r="AE91" s="8">
        <v>13</v>
      </c>
      <c r="AF91" s="8">
        <v>3</v>
      </c>
      <c r="AG91" s="91">
        <v>99885977</v>
      </c>
      <c r="AH91" s="8">
        <v>235</v>
      </c>
      <c r="AI91" s="8">
        <v>35</v>
      </c>
      <c r="AJ91" s="91">
        <v>442635900</v>
      </c>
      <c r="AK91" s="8">
        <v>828</v>
      </c>
      <c r="AL91" s="8">
        <v>68</v>
      </c>
      <c r="AM91" s="91">
        <v>13298550</v>
      </c>
      <c r="AN91" s="8">
        <v>3</v>
      </c>
      <c r="AO91" s="8">
        <v>68</v>
      </c>
      <c r="AP91" s="91">
        <v>27915764</v>
      </c>
      <c r="AQ91" s="8">
        <v>45</v>
      </c>
      <c r="AR91" s="8">
        <v>68</v>
      </c>
      <c r="AS91" s="91">
        <v>186137888</v>
      </c>
      <c r="AT91" s="8">
        <v>372</v>
      </c>
      <c r="AU91" s="8">
        <v>68</v>
      </c>
      <c r="AV91" s="91">
        <v>442635900</v>
      </c>
      <c r="AW91" s="8">
        <v>828</v>
      </c>
      <c r="AX91" s="8">
        <v>68</v>
      </c>
      <c r="AY91" s="91">
        <v>8482059</v>
      </c>
      <c r="AZ91" s="8">
        <v>2</v>
      </c>
      <c r="BA91" s="8">
        <v>0</v>
      </c>
      <c r="BB91" s="91">
        <v>13574754</v>
      </c>
      <c r="BC91" s="8">
        <v>17</v>
      </c>
      <c r="BD91" s="8">
        <v>0</v>
      </c>
      <c r="BE91" s="91">
        <v>141498063</v>
      </c>
      <c r="BF91" s="8">
        <v>276</v>
      </c>
      <c r="BG91" s="8">
        <v>21</v>
      </c>
      <c r="BH91" s="91">
        <v>442635900</v>
      </c>
      <c r="BI91" s="8">
        <v>828</v>
      </c>
      <c r="BJ91" s="8">
        <v>68</v>
      </c>
      <c r="BK91" s="2" t="s">
        <v>361</v>
      </c>
      <c r="BL91" s="83" t="str">
        <f t="shared" si="1"/>
        <v>123545</v>
      </c>
      <c r="BM91" s="83">
        <f>IF(ISBLANK(A91),"",IF(X91&gt;=(InfoSheet!$B$2)-90,1,0))</f>
        <v>1</v>
      </c>
    </row>
    <row r="92" spans="1:65">
      <c r="A92" s="2" t="s">
        <v>1529</v>
      </c>
      <c r="B92" s="8">
        <v>6</v>
      </c>
      <c r="C92" s="91">
        <v>126015813</v>
      </c>
      <c r="D92" s="8">
        <v>37</v>
      </c>
      <c r="E92" s="8">
        <v>3</v>
      </c>
      <c r="F92" s="91">
        <v>3405832</v>
      </c>
      <c r="G92" s="91">
        <v>17108548</v>
      </c>
      <c r="H92" s="91">
        <v>42005271</v>
      </c>
      <c r="I92" s="91">
        <v>126015813</v>
      </c>
      <c r="J92" s="8">
        <v>0</v>
      </c>
      <c r="K92" s="2" t="s">
        <v>1480</v>
      </c>
      <c r="L92" s="8">
        <v>6</v>
      </c>
      <c r="M92" s="8">
        <v>0</v>
      </c>
      <c r="N92" s="2" t="s">
        <v>1480</v>
      </c>
      <c r="O92" s="8">
        <v>92</v>
      </c>
      <c r="P92" s="8">
        <v>0</v>
      </c>
      <c r="Q92" s="8">
        <v>0</v>
      </c>
      <c r="R92" s="91">
        <v>0</v>
      </c>
      <c r="S92" s="8">
        <v>0</v>
      </c>
      <c r="T92" s="91">
        <v>0</v>
      </c>
      <c r="U92" s="8">
        <v>0</v>
      </c>
      <c r="V92" s="8">
        <v>0</v>
      </c>
      <c r="W92" s="8">
        <v>0</v>
      </c>
      <c r="X92" s="107">
        <v>43822.505893391201</v>
      </c>
      <c r="Y92" s="107">
        <v>43869.815916018517</v>
      </c>
      <c r="Z92" s="107">
        <v>43822.505706354168</v>
      </c>
      <c r="AA92" s="91">
        <v>0</v>
      </c>
      <c r="AB92" s="8">
        <v>0</v>
      </c>
      <c r="AC92" s="8">
        <v>0</v>
      </c>
      <c r="AD92" s="91">
        <v>0</v>
      </c>
      <c r="AE92" s="8">
        <v>0</v>
      </c>
      <c r="AF92" s="8">
        <v>0</v>
      </c>
      <c r="AG92" s="91">
        <v>0</v>
      </c>
      <c r="AH92" s="8">
        <v>0</v>
      </c>
      <c r="AI92" s="8">
        <v>0</v>
      </c>
      <c r="AJ92" s="91">
        <v>126015813</v>
      </c>
      <c r="AK92" s="8">
        <v>37</v>
      </c>
      <c r="AL92" s="8">
        <v>3</v>
      </c>
      <c r="AM92" s="91">
        <v>0</v>
      </c>
      <c r="AN92" s="8">
        <v>0</v>
      </c>
      <c r="AO92" s="8">
        <v>3</v>
      </c>
      <c r="AP92" s="91">
        <v>0</v>
      </c>
      <c r="AQ92" s="8">
        <v>0</v>
      </c>
      <c r="AR92" s="8">
        <v>3</v>
      </c>
      <c r="AS92" s="91">
        <v>0</v>
      </c>
      <c r="AT92" s="8">
        <v>0</v>
      </c>
      <c r="AU92" s="8">
        <v>3</v>
      </c>
      <c r="AV92" s="91">
        <v>126015813</v>
      </c>
      <c r="AW92" s="8">
        <v>37</v>
      </c>
      <c r="AX92" s="8">
        <v>3</v>
      </c>
      <c r="AY92" s="91">
        <v>0</v>
      </c>
      <c r="AZ92" s="8">
        <v>0</v>
      </c>
      <c r="BA92" s="8">
        <v>0</v>
      </c>
      <c r="BB92" s="91">
        <v>0</v>
      </c>
      <c r="BC92" s="8">
        <v>0</v>
      </c>
      <c r="BD92" s="8">
        <v>0</v>
      </c>
      <c r="BE92" s="91">
        <v>0</v>
      </c>
      <c r="BF92" s="8">
        <v>0</v>
      </c>
      <c r="BG92" s="8">
        <v>0</v>
      </c>
      <c r="BH92" s="91">
        <v>126015813</v>
      </c>
      <c r="BI92" s="8">
        <v>37</v>
      </c>
      <c r="BJ92" s="8">
        <v>3</v>
      </c>
      <c r="BK92" s="2" t="s">
        <v>361</v>
      </c>
      <c r="BL92" s="83" t="str">
        <f t="shared" si="1"/>
        <v>123546</v>
      </c>
      <c r="BM92" s="83">
        <f>IF(ISBLANK(A92),"",IF(X92&gt;=(InfoSheet!$B$2)-90,1,0))</f>
        <v>1</v>
      </c>
    </row>
    <row r="93" spans="1:65">
      <c r="A93" s="2" t="s">
        <v>1530</v>
      </c>
      <c r="B93" s="8">
        <v>8</v>
      </c>
      <c r="C93" s="91">
        <v>127388564</v>
      </c>
      <c r="D93" s="8">
        <v>285</v>
      </c>
      <c r="E93" s="8">
        <v>42</v>
      </c>
      <c r="F93" s="91">
        <v>446977</v>
      </c>
      <c r="G93" s="91">
        <v>2680571</v>
      </c>
      <c r="H93" s="91">
        <v>3033061</v>
      </c>
      <c r="I93" s="91">
        <v>54319300</v>
      </c>
      <c r="J93" s="8">
        <v>0</v>
      </c>
      <c r="K93" s="2" t="s">
        <v>1531</v>
      </c>
      <c r="L93" s="8">
        <v>8</v>
      </c>
      <c r="M93" s="8">
        <v>0</v>
      </c>
      <c r="N93" s="2" t="s">
        <v>1352</v>
      </c>
      <c r="O93" s="8">
        <v>209</v>
      </c>
      <c r="P93" s="8">
        <v>0</v>
      </c>
      <c r="Q93" s="8">
        <v>0</v>
      </c>
      <c r="R93" s="91">
        <v>0</v>
      </c>
      <c r="S93" s="8">
        <v>0</v>
      </c>
      <c r="T93" s="91">
        <v>0</v>
      </c>
      <c r="U93" s="8">
        <v>0</v>
      </c>
      <c r="V93" s="8">
        <v>0</v>
      </c>
      <c r="W93" s="8">
        <v>0</v>
      </c>
      <c r="X93" s="107">
        <v>43868.484385891206</v>
      </c>
      <c r="Y93" s="107">
        <v>43869.84590803241</v>
      </c>
      <c r="Z93" s="107">
        <v>43868.484336122689</v>
      </c>
      <c r="AA93" s="91">
        <v>0</v>
      </c>
      <c r="AB93" s="8">
        <v>0</v>
      </c>
      <c r="AC93" s="8">
        <v>0</v>
      </c>
      <c r="AD93" s="91">
        <v>2114093</v>
      </c>
      <c r="AE93" s="8">
        <v>6</v>
      </c>
      <c r="AF93" s="8">
        <v>2</v>
      </c>
      <c r="AG93" s="91">
        <v>18647249</v>
      </c>
      <c r="AH93" s="8">
        <v>41</v>
      </c>
      <c r="AI93" s="8">
        <v>17</v>
      </c>
      <c r="AJ93" s="91">
        <v>127388564</v>
      </c>
      <c r="AK93" s="8">
        <v>285</v>
      </c>
      <c r="AL93" s="8">
        <v>42</v>
      </c>
      <c r="AM93" s="91">
        <v>0</v>
      </c>
      <c r="AN93" s="8">
        <v>0</v>
      </c>
      <c r="AO93" s="8">
        <v>42</v>
      </c>
      <c r="AP93" s="91">
        <v>4091365</v>
      </c>
      <c r="AQ93" s="8">
        <v>12</v>
      </c>
      <c r="AR93" s="8">
        <v>42</v>
      </c>
      <c r="AS93" s="91">
        <v>31228204</v>
      </c>
      <c r="AT93" s="8">
        <v>66</v>
      </c>
      <c r="AU93" s="8">
        <v>42</v>
      </c>
      <c r="AV93" s="91">
        <v>127388564</v>
      </c>
      <c r="AW93" s="8">
        <v>285</v>
      </c>
      <c r="AX93" s="8">
        <v>42</v>
      </c>
      <c r="AY93" s="91">
        <v>0</v>
      </c>
      <c r="AZ93" s="8">
        <v>0</v>
      </c>
      <c r="BA93" s="8">
        <v>0</v>
      </c>
      <c r="BB93" s="91">
        <v>2355962</v>
      </c>
      <c r="BC93" s="8">
        <v>7</v>
      </c>
      <c r="BD93" s="8">
        <v>0</v>
      </c>
      <c r="BE93" s="91">
        <v>16694994</v>
      </c>
      <c r="BF93" s="8">
        <v>42</v>
      </c>
      <c r="BG93" s="8">
        <v>6</v>
      </c>
      <c r="BH93" s="91">
        <v>127388564</v>
      </c>
      <c r="BI93" s="8">
        <v>285</v>
      </c>
      <c r="BJ93" s="8">
        <v>42</v>
      </c>
      <c r="BK93" s="2" t="s">
        <v>361</v>
      </c>
      <c r="BL93" s="83" t="str">
        <f t="shared" si="1"/>
        <v>123547</v>
      </c>
      <c r="BM93" s="83">
        <f>IF(ISBLANK(A93),"",IF(X93&gt;=(InfoSheet!$B$2)-90,1,0))</f>
        <v>1</v>
      </c>
    </row>
    <row r="94" spans="1:65">
      <c r="A94" s="2" t="s">
        <v>1532</v>
      </c>
      <c r="B94" s="8">
        <v>8</v>
      </c>
      <c r="C94" s="91">
        <v>648069966</v>
      </c>
      <c r="D94" s="8">
        <v>4233</v>
      </c>
      <c r="E94" s="8">
        <v>491</v>
      </c>
      <c r="F94" s="91">
        <v>153099</v>
      </c>
      <c r="G94" s="91">
        <v>2822050</v>
      </c>
      <c r="H94" s="91">
        <v>1319898</v>
      </c>
      <c r="I94" s="91">
        <v>105978591</v>
      </c>
      <c r="J94" s="8">
        <v>0</v>
      </c>
      <c r="K94" s="2" t="s">
        <v>1458</v>
      </c>
      <c r="L94" s="8">
        <v>8</v>
      </c>
      <c r="M94" s="8">
        <v>0</v>
      </c>
      <c r="N94" s="2" t="s">
        <v>1463</v>
      </c>
      <c r="O94" s="8">
        <v>210</v>
      </c>
      <c r="P94" s="8">
        <v>0</v>
      </c>
      <c r="Q94" s="8">
        <v>0</v>
      </c>
      <c r="R94" s="91">
        <v>0</v>
      </c>
      <c r="S94" s="8">
        <v>0</v>
      </c>
      <c r="T94" s="91">
        <v>0</v>
      </c>
      <c r="U94" s="8">
        <v>0</v>
      </c>
      <c r="V94" s="8">
        <v>3</v>
      </c>
      <c r="W94" s="8">
        <v>0</v>
      </c>
      <c r="X94" s="107">
        <v>43868.848237986109</v>
      </c>
      <c r="Y94" s="107">
        <v>43870.051497743058</v>
      </c>
      <c r="Z94" s="107">
        <v>43868.84819527778</v>
      </c>
      <c r="AA94" s="91">
        <v>0</v>
      </c>
      <c r="AB94" s="8">
        <v>0</v>
      </c>
      <c r="AC94" s="8">
        <v>0</v>
      </c>
      <c r="AD94" s="91">
        <v>104269414</v>
      </c>
      <c r="AE94" s="8">
        <v>254</v>
      </c>
      <c r="AF94" s="8">
        <v>25</v>
      </c>
      <c r="AG94" s="91">
        <v>184895081</v>
      </c>
      <c r="AH94" s="8">
        <v>470</v>
      </c>
      <c r="AI94" s="8">
        <v>65</v>
      </c>
      <c r="AJ94" s="91">
        <v>648069966</v>
      </c>
      <c r="AK94" s="8">
        <v>4233</v>
      </c>
      <c r="AL94" s="8">
        <v>491</v>
      </c>
      <c r="AM94" s="91">
        <v>3414658</v>
      </c>
      <c r="AN94" s="8">
        <v>9</v>
      </c>
      <c r="AO94" s="8">
        <v>491</v>
      </c>
      <c r="AP94" s="91">
        <v>191391447</v>
      </c>
      <c r="AQ94" s="8">
        <v>446</v>
      </c>
      <c r="AR94" s="8">
        <v>491</v>
      </c>
      <c r="AS94" s="91">
        <v>289416123</v>
      </c>
      <c r="AT94" s="8">
        <v>707</v>
      </c>
      <c r="AU94" s="8">
        <v>491</v>
      </c>
      <c r="AV94" s="91">
        <v>648069966</v>
      </c>
      <c r="AW94" s="8">
        <v>4233</v>
      </c>
      <c r="AX94" s="8">
        <v>491</v>
      </c>
      <c r="AY94" s="91">
        <v>0</v>
      </c>
      <c r="AZ94" s="8">
        <v>0</v>
      </c>
      <c r="BA94" s="8">
        <v>0</v>
      </c>
      <c r="BB94" s="91">
        <v>105039300</v>
      </c>
      <c r="BC94" s="8">
        <v>258</v>
      </c>
      <c r="BD94" s="8">
        <v>4</v>
      </c>
      <c r="BE94" s="91">
        <v>190078607</v>
      </c>
      <c r="BF94" s="8">
        <v>485</v>
      </c>
      <c r="BG94" s="8">
        <v>27</v>
      </c>
      <c r="BH94" s="91">
        <v>648069966</v>
      </c>
      <c r="BI94" s="8">
        <v>4233</v>
      </c>
      <c r="BJ94" s="8">
        <v>491</v>
      </c>
      <c r="BK94" s="2" t="s">
        <v>361</v>
      </c>
      <c r="BL94" s="83" t="str">
        <f t="shared" si="1"/>
        <v>123548</v>
      </c>
      <c r="BM94" s="83">
        <f>IF(ISBLANK(A94),"",IF(X94&gt;=(InfoSheet!$B$2)-90,1,0))</f>
        <v>1</v>
      </c>
    </row>
    <row r="95" spans="1:65">
      <c r="A95" s="2" t="s">
        <v>1533</v>
      </c>
      <c r="B95" s="8">
        <v>8</v>
      </c>
      <c r="C95" s="91">
        <v>164495500</v>
      </c>
      <c r="D95" s="8">
        <v>354</v>
      </c>
      <c r="E95" s="8">
        <v>18</v>
      </c>
      <c r="F95" s="91">
        <v>464676</v>
      </c>
      <c r="G95" s="91">
        <v>1248481</v>
      </c>
      <c r="H95" s="91">
        <v>9138638</v>
      </c>
      <c r="I95" s="91">
        <v>97983346</v>
      </c>
      <c r="J95" s="8">
        <v>0</v>
      </c>
      <c r="K95" s="2" t="s">
        <v>1354</v>
      </c>
      <c r="L95" s="8">
        <v>8</v>
      </c>
      <c r="M95" s="8">
        <v>0</v>
      </c>
      <c r="N95" s="2" t="s">
        <v>1354</v>
      </c>
      <c r="O95" s="8">
        <v>142</v>
      </c>
      <c r="P95" s="8">
        <v>0</v>
      </c>
      <c r="Q95" s="8">
        <v>0</v>
      </c>
      <c r="R95" s="91">
        <v>0</v>
      </c>
      <c r="S95" s="8">
        <v>0</v>
      </c>
      <c r="T95" s="91">
        <v>0</v>
      </c>
      <c r="U95" s="8">
        <v>0</v>
      </c>
      <c r="V95" s="8">
        <v>0</v>
      </c>
      <c r="W95" s="8">
        <v>0</v>
      </c>
      <c r="X95" s="107">
        <v>43849.607294583337</v>
      </c>
      <c r="Y95" s="107">
        <v>43869.783541249999</v>
      </c>
      <c r="Z95" s="107">
        <v>43849.594934976849</v>
      </c>
      <c r="AA95" s="91">
        <v>0</v>
      </c>
      <c r="AB95" s="8">
        <v>0</v>
      </c>
      <c r="AC95" s="8">
        <v>0</v>
      </c>
      <c r="AD95" s="91">
        <v>0</v>
      </c>
      <c r="AE95" s="8">
        <v>0</v>
      </c>
      <c r="AF95" s="8">
        <v>0</v>
      </c>
      <c r="AG95" s="91">
        <v>542245</v>
      </c>
      <c r="AH95" s="8">
        <v>2</v>
      </c>
      <c r="AI95" s="8">
        <v>5</v>
      </c>
      <c r="AJ95" s="91">
        <v>164495500</v>
      </c>
      <c r="AK95" s="8">
        <v>354</v>
      </c>
      <c r="AL95" s="8">
        <v>18</v>
      </c>
      <c r="AM95" s="91">
        <v>0</v>
      </c>
      <c r="AN95" s="8">
        <v>0</v>
      </c>
      <c r="AO95" s="8">
        <v>18</v>
      </c>
      <c r="AP95" s="91">
        <v>0</v>
      </c>
      <c r="AQ95" s="8">
        <v>0</v>
      </c>
      <c r="AR95" s="8">
        <v>18</v>
      </c>
      <c r="AS95" s="91">
        <v>1032352</v>
      </c>
      <c r="AT95" s="8">
        <v>3</v>
      </c>
      <c r="AU95" s="8">
        <v>18</v>
      </c>
      <c r="AV95" s="91">
        <v>164495500</v>
      </c>
      <c r="AW95" s="8">
        <v>354</v>
      </c>
      <c r="AX95" s="8">
        <v>18</v>
      </c>
      <c r="AY95" s="91">
        <v>0</v>
      </c>
      <c r="AZ95" s="8">
        <v>0</v>
      </c>
      <c r="BA95" s="8">
        <v>0</v>
      </c>
      <c r="BB95" s="91">
        <v>0</v>
      </c>
      <c r="BC95" s="8">
        <v>0</v>
      </c>
      <c r="BD95" s="8">
        <v>0</v>
      </c>
      <c r="BE95" s="91">
        <v>490107</v>
      </c>
      <c r="BF95" s="8">
        <v>2</v>
      </c>
      <c r="BG95" s="8">
        <v>4</v>
      </c>
      <c r="BH95" s="91">
        <v>164495500</v>
      </c>
      <c r="BI95" s="8">
        <v>354</v>
      </c>
      <c r="BJ95" s="8">
        <v>18</v>
      </c>
      <c r="BK95" s="2" t="s">
        <v>361</v>
      </c>
      <c r="BL95" s="83" t="str">
        <f t="shared" si="1"/>
        <v>123549</v>
      </c>
      <c r="BM95" s="83">
        <f>IF(ISBLANK(A95),"",IF(X95&gt;=(InfoSheet!$B$2)-90,1,0))</f>
        <v>1</v>
      </c>
    </row>
    <row r="96" spans="1:65">
      <c r="A96" s="2" t="s">
        <v>1534</v>
      </c>
      <c r="B96" s="8">
        <v>8</v>
      </c>
      <c r="C96" s="91">
        <v>37499435</v>
      </c>
      <c r="D96" s="8">
        <v>50</v>
      </c>
      <c r="E96" s="8">
        <v>22</v>
      </c>
      <c r="F96" s="91">
        <v>749988</v>
      </c>
      <c r="G96" s="91">
        <v>6398308</v>
      </c>
      <c r="H96" s="91">
        <v>1704519</v>
      </c>
      <c r="I96" s="91">
        <v>25713636</v>
      </c>
      <c r="J96" s="8">
        <v>0</v>
      </c>
      <c r="K96" s="2" t="s">
        <v>1345</v>
      </c>
      <c r="L96" s="8">
        <v>8</v>
      </c>
      <c r="M96" s="8">
        <v>0</v>
      </c>
      <c r="N96" s="2" t="s">
        <v>1491</v>
      </c>
      <c r="O96" s="8">
        <v>209</v>
      </c>
      <c r="P96" s="8">
        <v>0</v>
      </c>
      <c r="Q96" s="8">
        <v>0</v>
      </c>
      <c r="R96" s="91">
        <v>0</v>
      </c>
      <c r="S96" s="8">
        <v>0</v>
      </c>
      <c r="T96" s="91">
        <v>0</v>
      </c>
      <c r="U96" s="8">
        <v>0</v>
      </c>
      <c r="V96" s="8">
        <v>0</v>
      </c>
      <c r="W96" s="8">
        <v>0</v>
      </c>
      <c r="X96" s="107">
        <v>43866.636537708335</v>
      </c>
      <c r="Y96" s="107">
        <v>43869.849977256941</v>
      </c>
      <c r="Z96" s="107">
        <v>43866.601458541663</v>
      </c>
      <c r="AA96" s="91">
        <v>0</v>
      </c>
      <c r="AB96" s="8">
        <v>0</v>
      </c>
      <c r="AC96" s="8">
        <v>0</v>
      </c>
      <c r="AD96" s="91">
        <v>5340531</v>
      </c>
      <c r="AE96" s="8">
        <v>8</v>
      </c>
      <c r="AF96" s="8">
        <v>3</v>
      </c>
      <c r="AG96" s="91">
        <v>11889987</v>
      </c>
      <c r="AH96" s="8">
        <v>15</v>
      </c>
      <c r="AI96" s="8">
        <v>8</v>
      </c>
      <c r="AJ96" s="91">
        <v>37499435</v>
      </c>
      <c r="AK96" s="8">
        <v>50</v>
      </c>
      <c r="AL96" s="8">
        <v>22</v>
      </c>
      <c r="AM96" s="91">
        <v>0</v>
      </c>
      <c r="AN96" s="8">
        <v>0</v>
      </c>
      <c r="AO96" s="8">
        <v>22</v>
      </c>
      <c r="AP96" s="91">
        <v>7938609</v>
      </c>
      <c r="AQ96" s="8">
        <v>9</v>
      </c>
      <c r="AR96" s="8">
        <v>22</v>
      </c>
      <c r="AS96" s="91">
        <v>14783881</v>
      </c>
      <c r="AT96" s="8">
        <v>17</v>
      </c>
      <c r="AU96" s="8">
        <v>22</v>
      </c>
      <c r="AV96" s="91">
        <v>37499435</v>
      </c>
      <c r="AW96" s="8">
        <v>50</v>
      </c>
      <c r="AX96" s="8">
        <v>22</v>
      </c>
      <c r="AY96" s="91">
        <v>0</v>
      </c>
      <c r="AZ96" s="8">
        <v>0</v>
      </c>
      <c r="BA96" s="8">
        <v>0</v>
      </c>
      <c r="BB96" s="91">
        <v>2739097</v>
      </c>
      <c r="BC96" s="8">
        <v>6</v>
      </c>
      <c r="BD96" s="8">
        <v>0</v>
      </c>
      <c r="BE96" s="91">
        <v>13662577</v>
      </c>
      <c r="BF96" s="8">
        <v>15</v>
      </c>
      <c r="BG96" s="8">
        <v>1</v>
      </c>
      <c r="BH96" s="91">
        <v>37499435</v>
      </c>
      <c r="BI96" s="8">
        <v>50</v>
      </c>
      <c r="BJ96" s="8">
        <v>22</v>
      </c>
      <c r="BK96" s="2" t="s">
        <v>361</v>
      </c>
      <c r="BL96" s="83" t="str">
        <f t="shared" si="1"/>
        <v>123550</v>
      </c>
      <c r="BM96" s="83">
        <f>IF(ISBLANK(A96),"",IF(X96&gt;=(InfoSheet!$B$2)-90,1,0))</f>
        <v>1</v>
      </c>
    </row>
    <row r="97" spans="1:65">
      <c r="A97" s="2" t="s">
        <v>1535</v>
      </c>
      <c r="B97" s="8">
        <v>8</v>
      </c>
      <c r="C97" s="91">
        <v>114849332</v>
      </c>
      <c r="D97" s="8">
        <v>281</v>
      </c>
      <c r="E97" s="8">
        <v>30</v>
      </c>
      <c r="F97" s="91">
        <v>408716</v>
      </c>
      <c r="G97" s="91">
        <v>3977698</v>
      </c>
      <c r="H97" s="91">
        <v>3828311</v>
      </c>
      <c r="I97" s="91">
        <v>48845376</v>
      </c>
      <c r="J97" s="8">
        <v>0</v>
      </c>
      <c r="K97" s="2" t="s">
        <v>1354</v>
      </c>
      <c r="L97" s="8">
        <v>8</v>
      </c>
      <c r="M97" s="8">
        <v>0</v>
      </c>
      <c r="N97" s="2" t="s">
        <v>1352</v>
      </c>
      <c r="O97" s="8">
        <v>209</v>
      </c>
      <c r="P97" s="8">
        <v>0</v>
      </c>
      <c r="Q97" s="8">
        <v>0</v>
      </c>
      <c r="R97" s="91">
        <v>0</v>
      </c>
      <c r="S97" s="8">
        <v>0</v>
      </c>
      <c r="T97" s="91">
        <v>0</v>
      </c>
      <c r="U97" s="8">
        <v>0</v>
      </c>
      <c r="V97" s="8">
        <v>0</v>
      </c>
      <c r="W97" s="8">
        <v>0</v>
      </c>
      <c r="X97" s="107">
        <v>43869.831707800928</v>
      </c>
      <c r="Y97" s="107">
        <v>43870.058702372684</v>
      </c>
      <c r="Z97" s="107">
        <v>43869.818335000004</v>
      </c>
      <c r="AA97" s="91">
        <v>2129290</v>
      </c>
      <c r="AB97" s="8">
        <v>5</v>
      </c>
      <c r="AC97" s="8">
        <v>5</v>
      </c>
      <c r="AD97" s="91">
        <v>11409715</v>
      </c>
      <c r="AE97" s="8">
        <v>31</v>
      </c>
      <c r="AF97" s="8">
        <v>13</v>
      </c>
      <c r="AG97" s="91">
        <v>114849332</v>
      </c>
      <c r="AH97" s="8">
        <v>281</v>
      </c>
      <c r="AI97" s="8">
        <v>30</v>
      </c>
      <c r="AJ97" s="91">
        <v>114849332</v>
      </c>
      <c r="AK97" s="8">
        <v>281</v>
      </c>
      <c r="AL97" s="8">
        <v>30</v>
      </c>
      <c r="AM97" s="91">
        <v>7873961</v>
      </c>
      <c r="AN97" s="8">
        <v>22</v>
      </c>
      <c r="AO97" s="8">
        <v>30</v>
      </c>
      <c r="AP97" s="91">
        <v>17358497</v>
      </c>
      <c r="AQ97" s="8">
        <v>43</v>
      </c>
      <c r="AR97" s="8">
        <v>30</v>
      </c>
      <c r="AS97" s="91">
        <v>114849332</v>
      </c>
      <c r="AT97" s="8">
        <v>281</v>
      </c>
      <c r="AU97" s="8">
        <v>30</v>
      </c>
      <c r="AV97" s="91">
        <v>114849332</v>
      </c>
      <c r="AW97" s="8">
        <v>281</v>
      </c>
      <c r="AX97" s="8">
        <v>30</v>
      </c>
      <c r="AY97" s="91">
        <v>2556405</v>
      </c>
      <c r="AZ97" s="8">
        <v>6</v>
      </c>
      <c r="BA97" s="8">
        <v>0</v>
      </c>
      <c r="BB97" s="91">
        <v>12134584</v>
      </c>
      <c r="BC97" s="8">
        <v>33</v>
      </c>
      <c r="BD97" s="8">
        <v>6</v>
      </c>
      <c r="BE97" s="91">
        <v>114849332</v>
      </c>
      <c r="BF97" s="8">
        <v>281</v>
      </c>
      <c r="BG97" s="8">
        <v>30</v>
      </c>
      <c r="BH97" s="91">
        <v>114849332</v>
      </c>
      <c r="BI97" s="8">
        <v>281</v>
      </c>
      <c r="BJ97" s="8">
        <v>30</v>
      </c>
      <c r="BK97" s="2" t="s">
        <v>361</v>
      </c>
      <c r="BL97" s="83" t="str">
        <f t="shared" si="1"/>
        <v>123551</v>
      </c>
      <c r="BM97" s="83">
        <f>IF(ISBLANK(A97),"",IF(X97&gt;=(InfoSheet!$B$2)-90,1,0))</f>
        <v>1</v>
      </c>
    </row>
    <row r="98" spans="1:65">
      <c r="A98" s="2" t="s">
        <v>1536</v>
      </c>
      <c r="B98" s="8">
        <v>8</v>
      </c>
      <c r="C98" s="91">
        <v>90952482</v>
      </c>
      <c r="D98" s="8">
        <v>99</v>
      </c>
      <c r="E98" s="8">
        <v>17</v>
      </c>
      <c r="F98" s="91">
        <v>918711</v>
      </c>
      <c r="G98" s="91">
        <v>7382543</v>
      </c>
      <c r="H98" s="91">
        <v>5350146</v>
      </c>
      <c r="I98" s="91">
        <v>36831189</v>
      </c>
      <c r="J98" s="8">
        <v>0</v>
      </c>
      <c r="K98" s="2" t="s">
        <v>1496</v>
      </c>
      <c r="L98" s="8">
        <v>8</v>
      </c>
      <c r="M98" s="8">
        <v>0</v>
      </c>
      <c r="N98" s="2" t="s">
        <v>1437</v>
      </c>
      <c r="O98" s="8">
        <v>209</v>
      </c>
      <c r="P98" s="8">
        <v>0</v>
      </c>
      <c r="Q98" s="8">
        <v>0</v>
      </c>
      <c r="R98" s="91">
        <v>0</v>
      </c>
      <c r="S98" s="8">
        <v>0</v>
      </c>
      <c r="T98" s="91">
        <v>0</v>
      </c>
      <c r="U98" s="8">
        <v>0</v>
      </c>
      <c r="V98" s="8">
        <v>0</v>
      </c>
      <c r="W98" s="8">
        <v>0</v>
      </c>
      <c r="X98" s="107">
        <v>43869.455788472224</v>
      </c>
      <c r="Y98" s="107">
        <v>43870.016544259262</v>
      </c>
      <c r="Z98" s="107">
        <v>43869.414976307868</v>
      </c>
      <c r="AA98" s="91">
        <v>1730434</v>
      </c>
      <c r="AB98" s="8">
        <v>3</v>
      </c>
      <c r="AC98" s="8">
        <v>1</v>
      </c>
      <c r="AD98" s="91">
        <v>21803718</v>
      </c>
      <c r="AE98" s="8">
        <v>19</v>
      </c>
      <c r="AF98" s="8">
        <v>6</v>
      </c>
      <c r="AG98" s="91">
        <v>90952482</v>
      </c>
      <c r="AH98" s="8">
        <v>99</v>
      </c>
      <c r="AI98" s="8">
        <v>17</v>
      </c>
      <c r="AJ98" s="91">
        <v>90952482</v>
      </c>
      <c r="AK98" s="8">
        <v>99</v>
      </c>
      <c r="AL98" s="8">
        <v>17</v>
      </c>
      <c r="AM98" s="91">
        <v>2117403</v>
      </c>
      <c r="AN98" s="8">
        <v>4</v>
      </c>
      <c r="AO98" s="8">
        <v>17</v>
      </c>
      <c r="AP98" s="91">
        <v>50380651</v>
      </c>
      <c r="AQ98" s="8">
        <v>30</v>
      </c>
      <c r="AR98" s="8">
        <v>17</v>
      </c>
      <c r="AS98" s="91">
        <v>90952482</v>
      </c>
      <c r="AT98" s="8">
        <v>99</v>
      </c>
      <c r="AU98" s="8">
        <v>17</v>
      </c>
      <c r="AV98" s="91">
        <v>90952482</v>
      </c>
      <c r="AW98" s="8">
        <v>99</v>
      </c>
      <c r="AX98" s="8">
        <v>17</v>
      </c>
      <c r="AY98" s="91">
        <v>663433</v>
      </c>
      <c r="AZ98" s="8">
        <v>1</v>
      </c>
      <c r="BA98" s="8">
        <v>0</v>
      </c>
      <c r="BB98" s="91">
        <v>18388710</v>
      </c>
      <c r="BC98" s="8">
        <v>15</v>
      </c>
      <c r="BD98" s="8">
        <v>0</v>
      </c>
      <c r="BE98" s="91">
        <v>90952482</v>
      </c>
      <c r="BF98" s="8">
        <v>99</v>
      </c>
      <c r="BG98" s="8">
        <v>17</v>
      </c>
      <c r="BH98" s="91">
        <v>90952482</v>
      </c>
      <c r="BI98" s="8">
        <v>99</v>
      </c>
      <c r="BJ98" s="8">
        <v>17</v>
      </c>
      <c r="BK98" s="2" t="s">
        <v>361</v>
      </c>
      <c r="BL98" s="83" t="str">
        <f t="shared" si="1"/>
        <v>123552</v>
      </c>
      <c r="BM98" s="83">
        <f>IF(ISBLANK(A98),"",IF(X98&gt;=(InfoSheet!$B$2)-90,1,0))</f>
        <v>1</v>
      </c>
    </row>
    <row r="99" spans="1:65">
      <c r="A99" s="2" t="s">
        <v>1537</v>
      </c>
      <c r="B99" s="8">
        <v>8</v>
      </c>
      <c r="C99" s="66">
        <v>2664522659</v>
      </c>
      <c r="D99" s="8">
        <v>6902</v>
      </c>
      <c r="E99" s="8">
        <v>1136</v>
      </c>
      <c r="F99" s="91">
        <v>386050</v>
      </c>
      <c r="G99" s="91">
        <v>23197855</v>
      </c>
      <c r="H99" s="91">
        <v>2345530</v>
      </c>
      <c r="I99" s="91">
        <v>273882097</v>
      </c>
      <c r="J99" s="8">
        <v>0</v>
      </c>
      <c r="K99" s="2" t="s">
        <v>1538</v>
      </c>
      <c r="L99" s="8">
        <v>8</v>
      </c>
      <c r="M99" s="8">
        <v>0</v>
      </c>
      <c r="N99" s="2" t="s">
        <v>1539</v>
      </c>
      <c r="O99" s="8">
        <v>212</v>
      </c>
      <c r="P99" s="8">
        <v>0</v>
      </c>
      <c r="Q99" s="8">
        <v>0</v>
      </c>
      <c r="R99" s="91">
        <v>0</v>
      </c>
      <c r="S99" s="8">
        <v>0</v>
      </c>
      <c r="T99" s="91">
        <v>0</v>
      </c>
      <c r="U99" s="8">
        <v>0</v>
      </c>
      <c r="V99" s="8">
        <v>0</v>
      </c>
      <c r="W99" s="8">
        <v>1</v>
      </c>
      <c r="X99" s="107">
        <v>43869.700463009256</v>
      </c>
      <c r="Y99" s="107">
        <v>43870.058953078704</v>
      </c>
      <c r="Z99" s="107">
        <v>43869.688160358797</v>
      </c>
      <c r="AA99" s="91">
        <v>2833169</v>
      </c>
      <c r="AB99" s="8">
        <v>15</v>
      </c>
      <c r="AC99" s="8">
        <v>13</v>
      </c>
      <c r="AD99" s="91">
        <v>104683309</v>
      </c>
      <c r="AE99" s="8">
        <v>567</v>
      </c>
      <c r="AF99" s="8">
        <v>236</v>
      </c>
      <c r="AG99" s="66">
        <v>1376774953</v>
      </c>
      <c r="AH99" s="8">
        <v>4161</v>
      </c>
      <c r="AI99" s="8">
        <v>979</v>
      </c>
      <c r="AJ99" s="66">
        <v>2664522659</v>
      </c>
      <c r="AK99" s="8">
        <v>6902</v>
      </c>
      <c r="AL99" s="8">
        <v>1136</v>
      </c>
      <c r="AM99" s="91">
        <v>6036401</v>
      </c>
      <c r="AN99" s="8">
        <v>26</v>
      </c>
      <c r="AO99" s="8">
        <v>1136</v>
      </c>
      <c r="AP99" s="91">
        <v>114472442</v>
      </c>
      <c r="AQ99" s="8">
        <v>585</v>
      </c>
      <c r="AR99" s="8">
        <v>1136</v>
      </c>
      <c r="AS99" s="66">
        <v>1677042997</v>
      </c>
      <c r="AT99" s="8">
        <v>4822</v>
      </c>
      <c r="AU99" s="8">
        <v>1136</v>
      </c>
      <c r="AV99" s="66">
        <v>2664522659</v>
      </c>
      <c r="AW99" s="8">
        <v>6902</v>
      </c>
      <c r="AX99" s="8">
        <v>1136</v>
      </c>
      <c r="AY99" s="91">
        <v>4201563</v>
      </c>
      <c r="AZ99" s="8">
        <v>18</v>
      </c>
      <c r="BA99" s="8">
        <v>3</v>
      </c>
      <c r="BB99" s="91">
        <v>20456985</v>
      </c>
      <c r="BC99" s="8">
        <v>462</v>
      </c>
      <c r="BD99" s="8">
        <v>148</v>
      </c>
      <c r="BE99" s="91">
        <v>930157550</v>
      </c>
      <c r="BF99" s="8">
        <v>3702</v>
      </c>
      <c r="BG99" s="8">
        <v>799</v>
      </c>
      <c r="BH99" s="66">
        <v>2664522659</v>
      </c>
      <c r="BI99" s="8">
        <v>6902</v>
      </c>
      <c r="BJ99" s="8">
        <v>1136</v>
      </c>
      <c r="BK99" s="2" t="s">
        <v>361</v>
      </c>
      <c r="BL99" s="83" t="str">
        <f t="shared" si="1"/>
        <v>123553</v>
      </c>
      <c r="BM99" s="83">
        <f>IF(ISBLANK(A99),"",IF(X99&gt;=(InfoSheet!$B$2)-90,1,0))</f>
        <v>1</v>
      </c>
    </row>
    <row r="100" spans="1:65">
      <c r="A100" s="2" t="s">
        <v>1540</v>
      </c>
      <c r="B100" s="8">
        <v>8</v>
      </c>
      <c r="C100" s="91">
        <v>388189098</v>
      </c>
      <c r="D100" s="8">
        <v>1925</v>
      </c>
      <c r="E100" s="8">
        <v>296</v>
      </c>
      <c r="F100" s="91">
        <v>201656</v>
      </c>
      <c r="G100" s="91">
        <v>7537634</v>
      </c>
      <c r="H100" s="91">
        <v>1311449</v>
      </c>
      <c r="I100" s="91">
        <v>150693534</v>
      </c>
      <c r="J100" s="8">
        <v>0</v>
      </c>
      <c r="K100" s="2" t="s">
        <v>1368</v>
      </c>
      <c r="L100" s="8">
        <v>8</v>
      </c>
      <c r="M100" s="8">
        <v>0</v>
      </c>
      <c r="N100" s="2" t="s">
        <v>1514</v>
      </c>
      <c r="O100" s="8">
        <v>209</v>
      </c>
      <c r="P100" s="8">
        <v>0</v>
      </c>
      <c r="Q100" s="8">
        <v>0</v>
      </c>
      <c r="R100" s="91">
        <v>0</v>
      </c>
      <c r="S100" s="8">
        <v>0</v>
      </c>
      <c r="T100" s="91">
        <v>0</v>
      </c>
      <c r="U100" s="8">
        <v>0</v>
      </c>
      <c r="V100" s="8">
        <v>1</v>
      </c>
      <c r="W100" s="8">
        <v>0</v>
      </c>
      <c r="X100" s="107">
        <v>43869.459724583336</v>
      </c>
      <c r="Y100" s="107">
        <v>43870.058681770832</v>
      </c>
      <c r="Z100" s="107">
        <v>43869.459724236112</v>
      </c>
      <c r="AA100" s="91">
        <v>3947215</v>
      </c>
      <c r="AB100" s="8">
        <v>10</v>
      </c>
      <c r="AC100" s="8">
        <v>5</v>
      </c>
      <c r="AD100" s="91">
        <v>4499739</v>
      </c>
      <c r="AE100" s="8">
        <v>11</v>
      </c>
      <c r="AF100" s="8">
        <v>5</v>
      </c>
      <c r="AG100" s="91">
        <v>364905754</v>
      </c>
      <c r="AH100" s="8">
        <v>1836</v>
      </c>
      <c r="AI100" s="8">
        <v>282</v>
      </c>
      <c r="AJ100" s="91">
        <v>388189098</v>
      </c>
      <c r="AK100" s="8">
        <v>1925</v>
      </c>
      <c r="AL100" s="8">
        <v>296</v>
      </c>
      <c r="AM100" s="91">
        <v>4499739</v>
      </c>
      <c r="AN100" s="8">
        <v>11</v>
      </c>
      <c r="AO100" s="8">
        <v>296</v>
      </c>
      <c r="AP100" s="91">
        <v>4499739</v>
      </c>
      <c r="AQ100" s="8">
        <v>11</v>
      </c>
      <c r="AR100" s="8">
        <v>296</v>
      </c>
      <c r="AS100" s="91">
        <v>371838166</v>
      </c>
      <c r="AT100" s="8">
        <v>1853</v>
      </c>
      <c r="AU100" s="8">
        <v>296</v>
      </c>
      <c r="AV100" s="91">
        <v>388189098</v>
      </c>
      <c r="AW100" s="8">
        <v>1925</v>
      </c>
      <c r="AX100" s="8">
        <v>296</v>
      </c>
      <c r="AY100" s="91">
        <v>2224118</v>
      </c>
      <c r="AZ100" s="8">
        <v>8</v>
      </c>
      <c r="BA100" s="8">
        <v>2</v>
      </c>
      <c r="BB100" s="91">
        <v>4499739</v>
      </c>
      <c r="BC100" s="8">
        <v>11</v>
      </c>
      <c r="BD100" s="8">
        <v>2</v>
      </c>
      <c r="BE100" s="91">
        <v>268785435</v>
      </c>
      <c r="BF100" s="8">
        <v>1676</v>
      </c>
      <c r="BG100" s="8">
        <v>258</v>
      </c>
      <c r="BH100" s="91">
        <v>388189098</v>
      </c>
      <c r="BI100" s="8">
        <v>1925</v>
      </c>
      <c r="BJ100" s="8">
        <v>296</v>
      </c>
      <c r="BK100" s="2" t="s">
        <v>361</v>
      </c>
      <c r="BL100" s="83" t="str">
        <f t="shared" si="1"/>
        <v>123554</v>
      </c>
      <c r="BM100" s="83">
        <f>IF(ISBLANK(A100),"",IF(X100&gt;=(InfoSheet!$B$2)-90,1,0))</f>
        <v>1</v>
      </c>
    </row>
    <row r="101" spans="1:65">
      <c r="A101" s="2" t="s">
        <v>1541</v>
      </c>
      <c r="B101" s="8">
        <v>8</v>
      </c>
      <c r="C101" s="91">
        <v>221318885</v>
      </c>
      <c r="D101" s="8">
        <v>1218</v>
      </c>
      <c r="E101" s="8">
        <v>226</v>
      </c>
      <c r="F101" s="91">
        <v>181706</v>
      </c>
      <c r="G101" s="91">
        <v>2363550</v>
      </c>
      <c r="H101" s="91">
        <v>979287</v>
      </c>
      <c r="I101" s="91">
        <v>57127027</v>
      </c>
      <c r="J101" s="8">
        <v>0</v>
      </c>
      <c r="K101" s="2" t="s">
        <v>1342</v>
      </c>
      <c r="L101" s="8">
        <v>8</v>
      </c>
      <c r="M101" s="8">
        <v>0</v>
      </c>
      <c r="N101" s="2" t="s">
        <v>1456</v>
      </c>
      <c r="O101" s="8">
        <v>209</v>
      </c>
      <c r="P101" s="8">
        <v>0</v>
      </c>
      <c r="Q101" s="8">
        <v>0</v>
      </c>
      <c r="R101" s="91">
        <v>0</v>
      </c>
      <c r="S101" s="8">
        <v>0</v>
      </c>
      <c r="T101" s="91">
        <v>0</v>
      </c>
      <c r="U101" s="8">
        <v>0</v>
      </c>
      <c r="V101" s="8">
        <v>0</v>
      </c>
      <c r="W101" s="8">
        <v>0</v>
      </c>
      <c r="X101" s="107">
        <v>43868.801218773151</v>
      </c>
      <c r="Y101" s="107">
        <v>43870.016660462963</v>
      </c>
      <c r="Z101" s="107">
        <v>43868.80084747685</v>
      </c>
      <c r="AA101" s="91">
        <v>0</v>
      </c>
      <c r="AB101" s="8">
        <v>0</v>
      </c>
      <c r="AC101" s="8">
        <v>0</v>
      </c>
      <c r="AD101" s="91">
        <v>19391080</v>
      </c>
      <c r="AE101" s="8">
        <v>46</v>
      </c>
      <c r="AF101" s="8">
        <v>9</v>
      </c>
      <c r="AG101" s="91">
        <v>28444897</v>
      </c>
      <c r="AH101" s="8">
        <v>77</v>
      </c>
      <c r="AI101" s="8">
        <v>24</v>
      </c>
      <c r="AJ101" s="91">
        <v>221318885</v>
      </c>
      <c r="AK101" s="8">
        <v>1218</v>
      </c>
      <c r="AL101" s="8">
        <v>226</v>
      </c>
      <c r="AM101" s="91">
        <v>2289856</v>
      </c>
      <c r="AN101" s="8">
        <v>2</v>
      </c>
      <c r="AO101" s="8">
        <v>226</v>
      </c>
      <c r="AP101" s="91">
        <v>39084217</v>
      </c>
      <c r="AQ101" s="8">
        <v>86</v>
      </c>
      <c r="AR101" s="8">
        <v>226</v>
      </c>
      <c r="AS101" s="91">
        <v>53539302</v>
      </c>
      <c r="AT101" s="8">
        <v>136</v>
      </c>
      <c r="AU101" s="8">
        <v>226</v>
      </c>
      <c r="AV101" s="91">
        <v>221318885</v>
      </c>
      <c r="AW101" s="8">
        <v>1218</v>
      </c>
      <c r="AX101" s="8">
        <v>226</v>
      </c>
      <c r="AY101" s="91">
        <v>0</v>
      </c>
      <c r="AZ101" s="8">
        <v>0</v>
      </c>
      <c r="BA101" s="8">
        <v>0</v>
      </c>
      <c r="BB101" s="91">
        <v>20561834</v>
      </c>
      <c r="BC101" s="8">
        <v>49</v>
      </c>
      <c r="BD101" s="8">
        <v>4</v>
      </c>
      <c r="BE101" s="91">
        <v>34360642</v>
      </c>
      <c r="BF101" s="8">
        <v>88</v>
      </c>
      <c r="BG101" s="8">
        <v>10</v>
      </c>
      <c r="BH101" s="91">
        <v>221318885</v>
      </c>
      <c r="BI101" s="8">
        <v>1218</v>
      </c>
      <c r="BJ101" s="8">
        <v>226</v>
      </c>
      <c r="BK101" s="2" t="s">
        <v>361</v>
      </c>
      <c r="BL101" s="83" t="str">
        <f t="shared" si="1"/>
        <v>123555</v>
      </c>
      <c r="BM101" s="83">
        <f>IF(ISBLANK(A101),"",IF(X101&gt;=(InfoSheet!$B$2)-90,1,0))</f>
        <v>1</v>
      </c>
    </row>
    <row r="102" spans="1:65">
      <c r="A102" s="2" t="s">
        <v>1542</v>
      </c>
      <c r="B102" s="8">
        <v>8</v>
      </c>
      <c r="C102" s="66">
        <v>4123527448</v>
      </c>
      <c r="D102" s="8">
        <v>11022</v>
      </c>
      <c r="E102" s="8">
        <v>1225</v>
      </c>
      <c r="F102" s="91">
        <v>374117</v>
      </c>
      <c r="G102" s="91">
        <v>16842053</v>
      </c>
      <c r="H102" s="91">
        <v>3366144</v>
      </c>
      <c r="I102" s="91">
        <v>311834858</v>
      </c>
      <c r="J102" s="8">
        <v>0</v>
      </c>
      <c r="K102" s="2" t="s">
        <v>1496</v>
      </c>
      <c r="L102" s="8">
        <v>8</v>
      </c>
      <c r="M102" s="8">
        <v>0</v>
      </c>
      <c r="N102" s="2" t="s">
        <v>1543</v>
      </c>
      <c r="O102" s="8">
        <v>215</v>
      </c>
      <c r="P102" s="8">
        <v>0</v>
      </c>
      <c r="Q102" s="8">
        <v>0</v>
      </c>
      <c r="R102" s="91">
        <v>0</v>
      </c>
      <c r="S102" s="8">
        <v>0</v>
      </c>
      <c r="T102" s="91">
        <v>0</v>
      </c>
      <c r="U102" s="8">
        <v>0</v>
      </c>
      <c r="V102" s="8">
        <v>0</v>
      </c>
      <c r="W102" s="8">
        <v>1</v>
      </c>
      <c r="X102" s="107">
        <v>43869.60358476852</v>
      </c>
      <c r="Y102" s="107">
        <v>43870.049458738424</v>
      </c>
      <c r="Z102" s="107">
        <v>43869.575425856485</v>
      </c>
      <c r="AA102" s="91">
        <v>4573738</v>
      </c>
      <c r="AB102" s="8">
        <v>11</v>
      </c>
      <c r="AC102" s="8">
        <v>9</v>
      </c>
      <c r="AD102" s="91">
        <v>43219829</v>
      </c>
      <c r="AE102" s="8">
        <v>105</v>
      </c>
      <c r="AF102" s="8">
        <v>29</v>
      </c>
      <c r="AG102" s="91">
        <v>172290770</v>
      </c>
      <c r="AH102" s="8">
        <v>407</v>
      </c>
      <c r="AI102" s="8">
        <v>78</v>
      </c>
      <c r="AJ102" s="66">
        <v>4123527448</v>
      </c>
      <c r="AK102" s="8">
        <v>11022</v>
      </c>
      <c r="AL102" s="8">
        <v>1225</v>
      </c>
      <c r="AM102" s="91">
        <v>15546548</v>
      </c>
      <c r="AN102" s="8">
        <v>28</v>
      </c>
      <c r="AO102" s="8">
        <v>1225</v>
      </c>
      <c r="AP102" s="91">
        <v>134872945</v>
      </c>
      <c r="AQ102" s="8">
        <v>219</v>
      </c>
      <c r="AR102" s="8">
        <v>1225</v>
      </c>
      <c r="AS102" s="91">
        <v>354245294</v>
      </c>
      <c r="AT102" s="8">
        <v>651</v>
      </c>
      <c r="AU102" s="8">
        <v>1225</v>
      </c>
      <c r="AV102" s="66">
        <v>4123527448</v>
      </c>
      <c r="AW102" s="8">
        <v>11022</v>
      </c>
      <c r="AX102" s="8">
        <v>1225</v>
      </c>
      <c r="AY102" s="91">
        <v>7884839</v>
      </c>
      <c r="AZ102" s="8">
        <v>13</v>
      </c>
      <c r="BA102" s="8">
        <v>0</v>
      </c>
      <c r="BB102" s="91">
        <v>54545692</v>
      </c>
      <c r="BC102" s="8">
        <v>107</v>
      </c>
      <c r="BD102" s="8">
        <v>1</v>
      </c>
      <c r="BE102" s="91">
        <v>207665251</v>
      </c>
      <c r="BF102" s="8">
        <v>427</v>
      </c>
      <c r="BG102" s="8">
        <v>20</v>
      </c>
      <c r="BH102" s="66">
        <v>4123527448</v>
      </c>
      <c r="BI102" s="8">
        <v>11022</v>
      </c>
      <c r="BJ102" s="8">
        <v>1225</v>
      </c>
      <c r="BK102" s="2" t="s">
        <v>361</v>
      </c>
      <c r="BL102" s="83" t="str">
        <f t="shared" si="1"/>
        <v>123556</v>
      </c>
      <c r="BM102" s="83">
        <f>IF(ISBLANK(A102),"",IF(X102&gt;=(InfoSheet!$B$2)-90,1,0))</f>
        <v>1</v>
      </c>
    </row>
    <row r="103" spans="1:65">
      <c r="A103" s="2" t="s">
        <v>1544</v>
      </c>
      <c r="B103" s="8">
        <v>8</v>
      </c>
      <c r="C103" s="91">
        <v>389298195</v>
      </c>
      <c r="D103" s="8">
        <v>566</v>
      </c>
      <c r="E103" s="8">
        <v>48</v>
      </c>
      <c r="F103" s="91">
        <v>687805</v>
      </c>
      <c r="G103" s="91">
        <v>12806979</v>
      </c>
      <c r="H103" s="91">
        <v>8110379</v>
      </c>
      <c r="I103" s="91">
        <v>211951427</v>
      </c>
      <c r="J103" s="8">
        <v>0</v>
      </c>
      <c r="K103" s="2" t="s">
        <v>1500</v>
      </c>
      <c r="L103" s="8">
        <v>8</v>
      </c>
      <c r="M103" s="8">
        <v>0</v>
      </c>
      <c r="N103" s="2" t="s">
        <v>1437</v>
      </c>
      <c r="O103" s="8">
        <v>209</v>
      </c>
      <c r="P103" s="8">
        <v>0</v>
      </c>
      <c r="Q103" s="8">
        <v>0</v>
      </c>
      <c r="R103" s="91">
        <v>0</v>
      </c>
      <c r="S103" s="8">
        <v>0</v>
      </c>
      <c r="T103" s="91">
        <v>0</v>
      </c>
      <c r="U103" s="8">
        <v>0</v>
      </c>
      <c r="V103" s="8">
        <v>0</v>
      </c>
      <c r="W103" s="8">
        <v>0</v>
      </c>
      <c r="X103" s="107">
        <v>43866.784146168982</v>
      </c>
      <c r="Y103" s="107">
        <v>43869.844581990743</v>
      </c>
      <c r="Z103" s="107">
        <v>43866.783025104167</v>
      </c>
      <c r="AA103" s="91">
        <v>0</v>
      </c>
      <c r="AB103" s="8">
        <v>0</v>
      </c>
      <c r="AC103" s="8">
        <v>0</v>
      </c>
      <c r="AD103" s="91">
        <v>1032881</v>
      </c>
      <c r="AE103" s="8">
        <v>5</v>
      </c>
      <c r="AF103" s="8">
        <v>4</v>
      </c>
      <c r="AG103" s="91">
        <v>187631814</v>
      </c>
      <c r="AH103" s="8">
        <v>280</v>
      </c>
      <c r="AI103" s="8">
        <v>21</v>
      </c>
      <c r="AJ103" s="91">
        <v>389298195</v>
      </c>
      <c r="AK103" s="8">
        <v>566</v>
      </c>
      <c r="AL103" s="8">
        <v>48</v>
      </c>
      <c r="AM103" s="91">
        <v>0</v>
      </c>
      <c r="AN103" s="8">
        <v>0</v>
      </c>
      <c r="AO103" s="8">
        <v>48</v>
      </c>
      <c r="AP103" s="91">
        <v>3174502</v>
      </c>
      <c r="AQ103" s="8">
        <v>8</v>
      </c>
      <c r="AR103" s="8">
        <v>48</v>
      </c>
      <c r="AS103" s="91">
        <v>339742964</v>
      </c>
      <c r="AT103" s="8">
        <v>508</v>
      </c>
      <c r="AU103" s="8">
        <v>48</v>
      </c>
      <c r="AV103" s="91">
        <v>389298195</v>
      </c>
      <c r="AW103" s="8">
        <v>566</v>
      </c>
      <c r="AX103" s="8">
        <v>48</v>
      </c>
      <c r="AY103" s="91">
        <v>0</v>
      </c>
      <c r="AZ103" s="8">
        <v>0</v>
      </c>
      <c r="BA103" s="8">
        <v>0</v>
      </c>
      <c r="BB103" s="91">
        <v>2176338</v>
      </c>
      <c r="BC103" s="8">
        <v>6</v>
      </c>
      <c r="BD103" s="8">
        <v>0</v>
      </c>
      <c r="BE103" s="91">
        <v>197983619</v>
      </c>
      <c r="BF103" s="8">
        <v>283</v>
      </c>
      <c r="BG103" s="8">
        <v>10</v>
      </c>
      <c r="BH103" s="91">
        <v>389298195</v>
      </c>
      <c r="BI103" s="8">
        <v>566</v>
      </c>
      <c r="BJ103" s="8">
        <v>48</v>
      </c>
      <c r="BK103" s="2" t="s">
        <v>361</v>
      </c>
      <c r="BL103" s="83" t="str">
        <f t="shared" si="1"/>
        <v>123557</v>
      </c>
      <c r="BM103" s="83">
        <f>IF(ISBLANK(A103),"",IF(X103&gt;=(InfoSheet!$B$2)-90,1,0))</f>
        <v>1</v>
      </c>
    </row>
    <row r="104" spans="1:65">
      <c r="A104" s="2" t="s">
        <v>1545</v>
      </c>
      <c r="B104" s="8">
        <v>8</v>
      </c>
      <c r="C104" s="91">
        <v>821695603</v>
      </c>
      <c r="D104" s="8">
        <v>2599</v>
      </c>
      <c r="E104" s="8">
        <v>337</v>
      </c>
      <c r="F104" s="91">
        <v>316158</v>
      </c>
      <c r="G104" s="91">
        <v>3339773</v>
      </c>
      <c r="H104" s="91">
        <v>2438265</v>
      </c>
      <c r="I104" s="91">
        <v>203063126</v>
      </c>
      <c r="J104" s="8">
        <v>0</v>
      </c>
      <c r="K104" s="2" t="s">
        <v>1546</v>
      </c>
      <c r="L104" s="8">
        <v>8</v>
      </c>
      <c r="M104" s="8">
        <v>0</v>
      </c>
      <c r="N104" s="2" t="s">
        <v>1547</v>
      </c>
      <c r="O104" s="8">
        <v>212</v>
      </c>
      <c r="P104" s="8">
        <v>0</v>
      </c>
      <c r="Q104" s="8">
        <v>0</v>
      </c>
      <c r="R104" s="91">
        <v>0</v>
      </c>
      <c r="S104" s="8">
        <v>0</v>
      </c>
      <c r="T104" s="91">
        <v>0</v>
      </c>
      <c r="U104" s="8">
        <v>0</v>
      </c>
      <c r="V104" s="8">
        <v>0</v>
      </c>
      <c r="W104" s="8">
        <v>0</v>
      </c>
      <c r="X104" s="107">
        <v>43870.199768680555</v>
      </c>
      <c r="Y104" s="107">
        <v>43870.199768564817</v>
      </c>
      <c r="Z104" s="107">
        <v>43869.626490324074</v>
      </c>
      <c r="AA104" s="91">
        <v>2019042</v>
      </c>
      <c r="AB104" s="8">
        <v>4</v>
      </c>
      <c r="AC104" s="8">
        <v>3</v>
      </c>
      <c r="AD104" s="91">
        <v>7089880</v>
      </c>
      <c r="AE104" s="8">
        <v>11</v>
      </c>
      <c r="AF104" s="8">
        <v>9</v>
      </c>
      <c r="AG104" s="91">
        <v>17920158</v>
      </c>
      <c r="AH104" s="8">
        <v>49</v>
      </c>
      <c r="AI104" s="8">
        <v>21</v>
      </c>
      <c r="AJ104" s="91">
        <v>821695603</v>
      </c>
      <c r="AK104" s="8">
        <v>2599</v>
      </c>
      <c r="AL104" s="8">
        <v>337</v>
      </c>
      <c r="AM104" s="91">
        <v>3987896</v>
      </c>
      <c r="AN104" s="8">
        <v>8</v>
      </c>
      <c r="AO104" s="8">
        <v>337</v>
      </c>
      <c r="AP104" s="91">
        <v>214841834</v>
      </c>
      <c r="AQ104" s="8">
        <v>390</v>
      </c>
      <c r="AR104" s="8">
        <v>337</v>
      </c>
      <c r="AS104" s="91">
        <v>235040831</v>
      </c>
      <c r="AT104" s="8">
        <v>444</v>
      </c>
      <c r="AU104" s="8">
        <v>337</v>
      </c>
      <c r="AV104" s="91">
        <v>821695603</v>
      </c>
      <c r="AW104" s="8">
        <v>2599</v>
      </c>
      <c r="AX104" s="8">
        <v>337</v>
      </c>
      <c r="AY104" s="91">
        <v>1420887</v>
      </c>
      <c r="AZ104" s="8">
        <v>3</v>
      </c>
      <c r="BA104" s="8">
        <v>0</v>
      </c>
      <c r="BB104" s="91">
        <v>15530948</v>
      </c>
      <c r="BC104" s="8">
        <v>16</v>
      </c>
      <c r="BD104" s="8">
        <v>0</v>
      </c>
      <c r="BE104" s="91">
        <v>79922373</v>
      </c>
      <c r="BF104" s="8">
        <v>136</v>
      </c>
      <c r="BG104" s="8">
        <v>4</v>
      </c>
      <c r="BH104" s="91">
        <v>821695603</v>
      </c>
      <c r="BI104" s="8">
        <v>2599</v>
      </c>
      <c r="BJ104" s="8">
        <v>337</v>
      </c>
      <c r="BK104" s="2" t="s">
        <v>361</v>
      </c>
      <c r="BL104" s="83" t="str">
        <f t="shared" si="1"/>
        <v>123558</v>
      </c>
      <c r="BM104" s="83">
        <f>IF(ISBLANK(A104),"",IF(X104&gt;=(InfoSheet!$B$2)-90,1,0))</f>
        <v>1</v>
      </c>
    </row>
    <row r="105" spans="1:65">
      <c r="A105" s="2" t="s">
        <v>1548</v>
      </c>
      <c r="B105" s="8">
        <v>8</v>
      </c>
      <c r="C105" s="91">
        <v>140113931</v>
      </c>
      <c r="D105" s="8">
        <v>271</v>
      </c>
      <c r="E105" s="8">
        <v>35</v>
      </c>
      <c r="F105" s="91">
        <v>517025</v>
      </c>
      <c r="G105" s="91">
        <v>3198505</v>
      </c>
      <c r="H105" s="91">
        <v>4003255</v>
      </c>
      <c r="I105" s="91">
        <v>107744588</v>
      </c>
      <c r="J105" s="8">
        <v>0</v>
      </c>
      <c r="K105" s="2" t="s">
        <v>1342</v>
      </c>
      <c r="L105" s="8">
        <v>8</v>
      </c>
      <c r="M105" s="8">
        <v>0</v>
      </c>
      <c r="N105" s="2" t="s">
        <v>1343</v>
      </c>
      <c r="O105" s="8">
        <v>210</v>
      </c>
      <c r="P105" s="8">
        <v>0</v>
      </c>
      <c r="Q105" s="8">
        <v>0</v>
      </c>
      <c r="R105" s="91">
        <v>0</v>
      </c>
      <c r="S105" s="8">
        <v>0</v>
      </c>
      <c r="T105" s="91">
        <v>0</v>
      </c>
      <c r="U105" s="8">
        <v>0</v>
      </c>
      <c r="V105" s="8">
        <v>0</v>
      </c>
      <c r="W105" s="8">
        <v>0</v>
      </c>
      <c r="X105" s="107">
        <v>43869.28444505787</v>
      </c>
      <c r="Y105" s="107">
        <v>43870.016704444446</v>
      </c>
      <c r="Z105" s="107">
        <v>43869.281687199073</v>
      </c>
      <c r="AA105" s="91">
        <v>3198505</v>
      </c>
      <c r="AB105" s="8">
        <v>1</v>
      </c>
      <c r="AC105" s="8">
        <v>1</v>
      </c>
      <c r="AD105" s="91">
        <v>3991710</v>
      </c>
      <c r="AE105" s="8">
        <v>3</v>
      </c>
      <c r="AF105" s="8">
        <v>2</v>
      </c>
      <c r="AG105" s="91">
        <v>49792111</v>
      </c>
      <c r="AH105" s="8">
        <v>83</v>
      </c>
      <c r="AI105" s="8">
        <v>9</v>
      </c>
      <c r="AJ105" s="91">
        <v>140113931</v>
      </c>
      <c r="AK105" s="8">
        <v>271</v>
      </c>
      <c r="AL105" s="8">
        <v>35</v>
      </c>
      <c r="AM105" s="91">
        <v>6367912</v>
      </c>
      <c r="AN105" s="8">
        <v>2</v>
      </c>
      <c r="AO105" s="8">
        <v>35</v>
      </c>
      <c r="AP105" s="91">
        <v>11449761</v>
      </c>
      <c r="AQ105" s="8">
        <v>9</v>
      </c>
      <c r="AR105" s="8">
        <v>35</v>
      </c>
      <c r="AS105" s="91">
        <v>89997318</v>
      </c>
      <c r="AT105" s="8">
        <v>155</v>
      </c>
      <c r="AU105" s="8">
        <v>35</v>
      </c>
      <c r="AV105" s="91">
        <v>140113931</v>
      </c>
      <c r="AW105" s="8">
        <v>271</v>
      </c>
      <c r="AX105" s="8">
        <v>35</v>
      </c>
      <c r="AY105" s="91">
        <v>3169407</v>
      </c>
      <c r="AZ105" s="8">
        <v>1</v>
      </c>
      <c r="BA105" s="8">
        <v>0</v>
      </c>
      <c r="BB105" s="91">
        <v>6315334</v>
      </c>
      <c r="BC105" s="8">
        <v>4</v>
      </c>
      <c r="BD105" s="8">
        <v>0</v>
      </c>
      <c r="BE105" s="91">
        <v>81617965</v>
      </c>
      <c r="BF105" s="8">
        <v>149</v>
      </c>
      <c r="BG105" s="8">
        <v>2</v>
      </c>
      <c r="BH105" s="91">
        <v>140113931</v>
      </c>
      <c r="BI105" s="8">
        <v>271</v>
      </c>
      <c r="BJ105" s="8">
        <v>35</v>
      </c>
      <c r="BK105" s="2" t="s">
        <v>361</v>
      </c>
      <c r="BL105" s="83" t="str">
        <f t="shared" si="1"/>
        <v>123559</v>
      </c>
      <c r="BM105" s="83">
        <f>IF(ISBLANK(A105),"",IF(X105&gt;=(InfoSheet!$B$2)-90,1,0))</f>
        <v>1</v>
      </c>
    </row>
    <row r="106" spans="1:65">
      <c r="A106" s="2" t="s">
        <v>1549</v>
      </c>
      <c r="B106" s="8">
        <v>8</v>
      </c>
      <c r="C106" s="91">
        <v>190773845</v>
      </c>
      <c r="D106" s="8">
        <v>492</v>
      </c>
      <c r="E106" s="8">
        <v>76</v>
      </c>
      <c r="F106" s="91">
        <v>387751</v>
      </c>
      <c r="G106" s="91">
        <v>3875651</v>
      </c>
      <c r="H106" s="91">
        <v>2510182</v>
      </c>
      <c r="I106" s="91">
        <v>173458722</v>
      </c>
      <c r="J106" s="8">
        <v>0</v>
      </c>
      <c r="K106" s="2" t="s">
        <v>129</v>
      </c>
      <c r="L106" s="8">
        <v>8</v>
      </c>
      <c r="M106" s="8">
        <v>0</v>
      </c>
      <c r="N106" s="2" t="s">
        <v>1346</v>
      </c>
      <c r="O106" s="8">
        <v>209</v>
      </c>
      <c r="P106" s="8">
        <v>0</v>
      </c>
      <c r="Q106" s="8">
        <v>0</v>
      </c>
      <c r="R106" s="91">
        <v>0</v>
      </c>
      <c r="S106" s="8">
        <v>0</v>
      </c>
      <c r="T106" s="91">
        <v>0</v>
      </c>
      <c r="U106" s="8">
        <v>0</v>
      </c>
      <c r="V106" s="8">
        <v>0</v>
      </c>
      <c r="W106" s="8">
        <v>0</v>
      </c>
      <c r="X106" s="107">
        <v>43864.685829212962</v>
      </c>
      <c r="Y106" s="107">
        <v>43869.844445416667</v>
      </c>
      <c r="Z106" s="107">
        <v>43864.685829097223</v>
      </c>
      <c r="AA106" s="91">
        <v>0</v>
      </c>
      <c r="AB106" s="8">
        <v>0</v>
      </c>
      <c r="AC106" s="8">
        <v>0</v>
      </c>
      <c r="AD106" s="91">
        <v>62449736</v>
      </c>
      <c r="AE106" s="8">
        <v>295</v>
      </c>
      <c r="AF106" s="8">
        <v>63</v>
      </c>
      <c r="AG106" s="91">
        <v>132392819</v>
      </c>
      <c r="AH106" s="8">
        <v>401</v>
      </c>
      <c r="AI106" s="8">
        <v>70</v>
      </c>
      <c r="AJ106" s="91">
        <v>190773845</v>
      </c>
      <c r="AK106" s="8">
        <v>492</v>
      </c>
      <c r="AL106" s="8">
        <v>76</v>
      </c>
      <c r="AM106" s="91">
        <v>0</v>
      </c>
      <c r="AN106" s="8">
        <v>0</v>
      </c>
      <c r="AO106" s="8">
        <v>76</v>
      </c>
      <c r="AP106" s="91">
        <v>62449736</v>
      </c>
      <c r="AQ106" s="8">
        <v>295</v>
      </c>
      <c r="AR106" s="8">
        <v>76</v>
      </c>
      <c r="AS106" s="91">
        <v>181472035</v>
      </c>
      <c r="AT106" s="8">
        <v>467</v>
      </c>
      <c r="AU106" s="8">
        <v>76</v>
      </c>
      <c r="AV106" s="91">
        <v>190773845</v>
      </c>
      <c r="AW106" s="8">
        <v>492</v>
      </c>
      <c r="AX106" s="8">
        <v>76</v>
      </c>
      <c r="AY106" s="91">
        <v>0</v>
      </c>
      <c r="AZ106" s="8">
        <v>0</v>
      </c>
      <c r="BA106" s="8">
        <v>0</v>
      </c>
      <c r="BB106" s="91">
        <v>3146268</v>
      </c>
      <c r="BC106" s="8">
        <v>230</v>
      </c>
      <c r="BD106" s="8">
        <v>48</v>
      </c>
      <c r="BE106" s="91">
        <v>175427919</v>
      </c>
      <c r="BF106" s="8">
        <v>462</v>
      </c>
      <c r="BG106" s="8">
        <v>62</v>
      </c>
      <c r="BH106" s="91">
        <v>190773845</v>
      </c>
      <c r="BI106" s="8">
        <v>492</v>
      </c>
      <c r="BJ106" s="8">
        <v>76</v>
      </c>
      <c r="BK106" s="2" t="s">
        <v>361</v>
      </c>
      <c r="BL106" s="83" t="str">
        <f t="shared" si="1"/>
        <v>123560</v>
      </c>
      <c r="BM106" s="83">
        <f>IF(ISBLANK(A106),"",IF(X106&gt;=(InfoSheet!$B$2)-90,1,0))</f>
        <v>1</v>
      </c>
    </row>
    <row r="107" spans="1:65">
      <c r="A107" s="2" t="s">
        <v>1550</v>
      </c>
      <c r="B107" s="8">
        <v>6</v>
      </c>
      <c r="C107" s="91">
        <v>31054963</v>
      </c>
      <c r="D107" s="8">
        <v>38</v>
      </c>
      <c r="E107" s="8">
        <v>11</v>
      </c>
      <c r="F107" s="91">
        <v>817235</v>
      </c>
      <c r="G107" s="91">
        <v>5121162</v>
      </c>
      <c r="H107" s="91">
        <v>2823178</v>
      </c>
      <c r="I107" s="91">
        <v>14629924</v>
      </c>
      <c r="J107" s="8">
        <v>0</v>
      </c>
      <c r="K107" s="2" t="s">
        <v>1519</v>
      </c>
      <c r="L107" s="8">
        <v>6</v>
      </c>
      <c r="M107" s="8">
        <v>0</v>
      </c>
      <c r="N107" s="2" t="s">
        <v>1551</v>
      </c>
      <c r="O107" s="8">
        <v>95</v>
      </c>
      <c r="P107" s="8">
        <v>0</v>
      </c>
      <c r="Q107" s="8">
        <v>0</v>
      </c>
      <c r="R107" s="91">
        <v>0</v>
      </c>
      <c r="S107" s="8">
        <v>0</v>
      </c>
      <c r="T107" s="91">
        <v>0</v>
      </c>
      <c r="U107" s="8">
        <v>0</v>
      </c>
      <c r="V107" s="8">
        <v>0</v>
      </c>
      <c r="W107" s="8">
        <v>0</v>
      </c>
      <c r="X107" s="107">
        <v>43867.50142429398</v>
      </c>
      <c r="Y107" s="107">
        <v>43869.82629715278</v>
      </c>
      <c r="Z107" s="107">
        <v>43867.501360185182</v>
      </c>
      <c r="AA107" s="91">
        <v>0</v>
      </c>
      <c r="AB107" s="8">
        <v>0</v>
      </c>
      <c r="AC107" s="8">
        <v>0</v>
      </c>
      <c r="AD107" s="91">
        <v>15374739</v>
      </c>
      <c r="AE107" s="8">
        <v>18</v>
      </c>
      <c r="AF107" s="8">
        <v>5</v>
      </c>
      <c r="AG107" s="91">
        <v>15374739</v>
      </c>
      <c r="AH107" s="8">
        <v>18</v>
      </c>
      <c r="AI107" s="8">
        <v>5</v>
      </c>
      <c r="AJ107" s="91">
        <v>31054963</v>
      </c>
      <c r="AK107" s="8">
        <v>38</v>
      </c>
      <c r="AL107" s="8">
        <v>11</v>
      </c>
      <c r="AM107" s="91">
        <v>0</v>
      </c>
      <c r="AN107" s="8">
        <v>0</v>
      </c>
      <c r="AO107" s="8">
        <v>11</v>
      </c>
      <c r="AP107" s="91">
        <v>30548565</v>
      </c>
      <c r="AQ107" s="8">
        <v>36</v>
      </c>
      <c r="AR107" s="8">
        <v>11</v>
      </c>
      <c r="AS107" s="91">
        <v>30548565</v>
      </c>
      <c r="AT107" s="8">
        <v>36</v>
      </c>
      <c r="AU107" s="8">
        <v>11</v>
      </c>
      <c r="AV107" s="91">
        <v>31054963</v>
      </c>
      <c r="AW107" s="8">
        <v>38</v>
      </c>
      <c r="AX107" s="8">
        <v>11</v>
      </c>
      <c r="AY107" s="91">
        <v>0</v>
      </c>
      <c r="AZ107" s="8">
        <v>0</v>
      </c>
      <c r="BA107" s="8">
        <v>0</v>
      </c>
      <c r="BB107" s="91">
        <v>20294988</v>
      </c>
      <c r="BC107" s="8">
        <v>19</v>
      </c>
      <c r="BD107" s="8">
        <v>0</v>
      </c>
      <c r="BE107" s="91">
        <v>20294988</v>
      </c>
      <c r="BF107" s="8">
        <v>19</v>
      </c>
      <c r="BG107" s="8">
        <v>0</v>
      </c>
      <c r="BH107" s="91">
        <v>31054963</v>
      </c>
      <c r="BI107" s="8">
        <v>38</v>
      </c>
      <c r="BJ107" s="8">
        <v>11</v>
      </c>
      <c r="BK107" s="2" t="s">
        <v>361</v>
      </c>
      <c r="BL107" s="83" t="str">
        <f t="shared" si="1"/>
        <v>123561</v>
      </c>
      <c r="BM107" s="83">
        <f>IF(ISBLANK(A107),"",IF(X107&gt;=(InfoSheet!$B$2)-90,1,0))</f>
        <v>1</v>
      </c>
    </row>
    <row r="108" spans="1:65">
      <c r="A108" s="2" t="s">
        <v>1552</v>
      </c>
      <c r="B108" s="8">
        <v>8</v>
      </c>
      <c r="C108" s="91">
        <v>983481313</v>
      </c>
      <c r="D108" s="8">
        <v>2537</v>
      </c>
      <c r="E108" s="8">
        <v>405</v>
      </c>
      <c r="F108" s="91">
        <v>387655</v>
      </c>
      <c r="G108" s="91">
        <v>27607833</v>
      </c>
      <c r="H108" s="91">
        <v>2428348</v>
      </c>
      <c r="I108" s="91">
        <v>263780154</v>
      </c>
      <c r="J108" s="8">
        <v>0</v>
      </c>
      <c r="K108" s="2" t="s">
        <v>1342</v>
      </c>
      <c r="L108" s="8">
        <v>8</v>
      </c>
      <c r="M108" s="8">
        <v>0</v>
      </c>
      <c r="N108" s="2" t="s">
        <v>1369</v>
      </c>
      <c r="O108" s="8">
        <v>210</v>
      </c>
      <c r="P108" s="8">
        <v>0</v>
      </c>
      <c r="Q108" s="8">
        <v>0</v>
      </c>
      <c r="R108" s="91">
        <v>0</v>
      </c>
      <c r="S108" s="8">
        <v>0</v>
      </c>
      <c r="T108" s="91">
        <v>0</v>
      </c>
      <c r="U108" s="8">
        <v>0</v>
      </c>
      <c r="V108" s="8">
        <v>0</v>
      </c>
      <c r="W108" s="8">
        <v>0</v>
      </c>
      <c r="X108" s="107">
        <v>43869.668673310189</v>
      </c>
      <c r="Y108" s="107">
        <v>43870.049228414355</v>
      </c>
      <c r="Z108" s="107">
        <v>43869.668630717591</v>
      </c>
      <c r="AA108" s="91">
        <v>1399087</v>
      </c>
      <c r="AB108" s="8">
        <v>4</v>
      </c>
      <c r="AC108" s="8">
        <v>1</v>
      </c>
      <c r="AD108" s="91">
        <v>13584169</v>
      </c>
      <c r="AE108" s="8">
        <v>59</v>
      </c>
      <c r="AF108" s="8">
        <v>30</v>
      </c>
      <c r="AG108" s="91">
        <v>116240395</v>
      </c>
      <c r="AH108" s="8">
        <v>310</v>
      </c>
      <c r="AI108" s="8">
        <v>84</v>
      </c>
      <c r="AJ108" s="91">
        <v>983481313</v>
      </c>
      <c r="AK108" s="8">
        <v>2537</v>
      </c>
      <c r="AL108" s="8">
        <v>405</v>
      </c>
      <c r="AM108" s="91">
        <v>2433790</v>
      </c>
      <c r="AN108" s="8">
        <v>7</v>
      </c>
      <c r="AO108" s="8">
        <v>405</v>
      </c>
      <c r="AP108" s="91">
        <v>26446138</v>
      </c>
      <c r="AQ108" s="8">
        <v>83</v>
      </c>
      <c r="AR108" s="8">
        <v>405</v>
      </c>
      <c r="AS108" s="91">
        <v>193167461</v>
      </c>
      <c r="AT108" s="8">
        <v>427</v>
      </c>
      <c r="AU108" s="8">
        <v>405</v>
      </c>
      <c r="AV108" s="91">
        <v>983481313</v>
      </c>
      <c r="AW108" s="8">
        <v>2537</v>
      </c>
      <c r="AX108" s="8">
        <v>405</v>
      </c>
      <c r="AY108" s="91">
        <v>2433790</v>
      </c>
      <c r="AZ108" s="8">
        <v>7</v>
      </c>
      <c r="BA108" s="8">
        <v>0</v>
      </c>
      <c r="BB108" s="91">
        <v>14029758</v>
      </c>
      <c r="BC108" s="8">
        <v>59</v>
      </c>
      <c r="BD108" s="8">
        <v>12</v>
      </c>
      <c r="BE108" s="91">
        <v>103797566</v>
      </c>
      <c r="BF108" s="8">
        <v>291</v>
      </c>
      <c r="BG108" s="8">
        <v>42</v>
      </c>
      <c r="BH108" s="91">
        <v>983481313</v>
      </c>
      <c r="BI108" s="8">
        <v>2537</v>
      </c>
      <c r="BJ108" s="8">
        <v>405</v>
      </c>
      <c r="BK108" s="2" t="s">
        <v>361</v>
      </c>
      <c r="BL108" s="83" t="str">
        <f t="shared" si="1"/>
        <v>123562</v>
      </c>
      <c r="BM108" s="83">
        <f>IF(ISBLANK(A108),"",IF(X108&gt;=(InfoSheet!$B$2)-90,1,0))</f>
        <v>1</v>
      </c>
    </row>
    <row r="109" spans="1:65">
      <c r="A109" s="2" t="s">
        <v>1553</v>
      </c>
      <c r="B109" s="8">
        <v>8</v>
      </c>
      <c r="C109" s="66">
        <v>1922799679</v>
      </c>
      <c r="D109" s="8">
        <v>6186</v>
      </c>
      <c r="E109" s="8">
        <v>774</v>
      </c>
      <c r="F109" s="91">
        <v>310830</v>
      </c>
      <c r="G109" s="91">
        <v>20491628</v>
      </c>
      <c r="H109" s="91">
        <v>2484237</v>
      </c>
      <c r="I109" s="91">
        <v>298551715</v>
      </c>
      <c r="J109" s="8">
        <v>0</v>
      </c>
      <c r="K109" s="2" t="s">
        <v>1468</v>
      </c>
      <c r="L109" s="8">
        <v>8</v>
      </c>
      <c r="M109" s="8">
        <v>0</v>
      </c>
      <c r="N109" s="2" t="s">
        <v>1469</v>
      </c>
      <c r="O109" s="8">
        <v>215</v>
      </c>
      <c r="P109" s="8">
        <v>0</v>
      </c>
      <c r="Q109" s="8">
        <v>0</v>
      </c>
      <c r="R109" s="91">
        <v>0</v>
      </c>
      <c r="S109" s="8">
        <v>0</v>
      </c>
      <c r="T109" s="91">
        <v>0</v>
      </c>
      <c r="U109" s="8">
        <v>0</v>
      </c>
      <c r="V109" s="8">
        <v>0</v>
      </c>
      <c r="W109" s="8">
        <v>0</v>
      </c>
      <c r="X109" s="107">
        <v>43869.707490208333</v>
      </c>
      <c r="Y109" s="107">
        <v>43870.05888016204</v>
      </c>
      <c r="Z109" s="107">
        <v>43869.706206770832</v>
      </c>
      <c r="AA109" s="91">
        <v>0</v>
      </c>
      <c r="AB109" s="8">
        <v>0</v>
      </c>
      <c r="AC109" s="8">
        <v>1</v>
      </c>
      <c r="AD109" s="91">
        <v>26282891</v>
      </c>
      <c r="AE109" s="8">
        <v>80</v>
      </c>
      <c r="AF109" s="8">
        <v>34</v>
      </c>
      <c r="AG109" s="91">
        <v>742304165</v>
      </c>
      <c r="AH109" s="8">
        <v>3561</v>
      </c>
      <c r="AI109" s="8">
        <v>583</v>
      </c>
      <c r="AJ109" s="66">
        <v>1922799679</v>
      </c>
      <c r="AK109" s="8">
        <v>6186</v>
      </c>
      <c r="AL109" s="8">
        <v>774</v>
      </c>
      <c r="AM109" s="91">
        <v>28806645</v>
      </c>
      <c r="AN109" s="8">
        <v>28</v>
      </c>
      <c r="AO109" s="8">
        <v>774</v>
      </c>
      <c r="AP109" s="91">
        <v>66253607</v>
      </c>
      <c r="AQ109" s="8">
        <v>122</v>
      </c>
      <c r="AR109" s="8">
        <v>774</v>
      </c>
      <c r="AS109" s="91">
        <v>835473714</v>
      </c>
      <c r="AT109" s="8">
        <v>3678</v>
      </c>
      <c r="AU109" s="8">
        <v>774</v>
      </c>
      <c r="AV109" s="66">
        <v>1922799679</v>
      </c>
      <c r="AW109" s="8">
        <v>6186</v>
      </c>
      <c r="AX109" s="8">
        <v>774</v>
      </c>
      <c r="AY109" s="91">
        <v>950380</v>
      </c>
      <c r="AZ109" s="8">
        <v>1</v>
      </c>
      <c r="BA109" s="8">
        <v>0</v>
      </c>
      <c r="BB109" s="91">
        <v>50842781</v>
      </c>
      <c r="BC109" s="8">
        <v>99</v>
      </c>
      <c r="BD109" s="8">
        <v>10</v>
      </c>
      <c r="BE109" s="91">
        <v>525781188</v>
      </c>
      <c r="BF109" s="8">
        <v>3226</v>
      </c>
      <c r="BG109" s="8">
        <v>414</v>
      </c>
      <c r="BH109" s="66">
        <v>1922799679</v>
      </c>
      <c r="BI109" s="8">
        <v>6186</v>
      </c>
      <c r="BJ109" s="8">
        <v>774</v>
      </c>
      <c r="BK109" s="2" t="s">
        <v>361</v>
      </c>
      <c r="BL109" s="83" t="str">
        <f t="shared" si="1"/>
        <v>123563</v>
      </c>
      <c r="BM109" s="83">
        <f>IF(ISBLANK(A109),"",IF(X109&gt;=(InfoSheet!$B$2)-90,1,0))</f>
        <v>1</v>
      </c>
    </row>
    <row r="110" spans="1:65">
      <c r="A110" s="2" t="s">
        <v>1554</v>
      </c>
      <c r="B110" s="8">
        <v>8</v>
      </c>
      <c r="C110" s="91">
        <v>388435701</v>
      </c>
      <c r="D110" s="8">
        <v>465</v>
      </c>
      <c r="E110" s="8">
        <v>49</v>
      </c>
      <c r="F110" s="91">
        <v>835345</v>
      </c>
      <c r="G110" s="91">
        <v>32100937</v>
      </c>
      <c r="H110" s="91">
        <v>7927259</v>
      </c>
      <c r="I110" s="91">
        <v>232341653</v>
      </c>
      <c r="J110" s="8">
        <v>0</v>
      </c>
      <c r="K110" s="2" t="s">
        <v>1531</v>
      </c>
      <c r="L110" s="8">
        <v>8</v>
      </c>
      <c r="M110" s="8">
        <v>0</v>
      </c>
      <c r="N110" s="2" t="s">
        <v>1555</v>
      </c>
      <c r="O110" s="8">
        <v>210</v>
      </c>
      <c r="P110" s="8">
        <v>0</v>
      </c>
      <c r="Q110" s="8">
        <v>0</v>
      </c>
      <c r="R110" s="91">
        <v>0</v>
      </c>
      <c r="S110" s="8">
        <v>0</v>
      </c>
      <c r="T110" s="91">
        <v>0</v>
      </c>
      <c r="U110" s="8">
        <v>0</v>
      </c>
      <c r="V110" s="8">
        <v>0</v>
      </c>
      <c r="W110" s="8">
        <v>0</v>
      </c>
      <c r="X110" s="107">
        <v>43868.540354305558</v>
      </c>
      <c r="Y110" s="107">
        <v>43869.819125393522</v>
      </c>
      <c r="Z110" s="107">
        <v>43868.519205462966</v>
      </c>
      <c r="AA110" s="91">
        <v>0</v>
      </c>
      <c r="AB110" s="8">
        <v>0</v>
      </c>
      <c r="AC110" s="8">
        <v>0</v>
      </c>
      <c r="AD110" s="91">
        <v>87810820</v>
      </c>
      <c r="AE110" s="8">
        <v>82</v>
      </c>
      <c r="AF110" s="8">
        <v>13</v>
      </c>
      <c r="AG110" s="91">
        <v>193219127</v>
      </c>
      <c r="AH110" s="8">
        <v>223</v>
      </c>
      <c r="AI110" s="8">
        <v>29</v>
      </c>
      <c r="AJ110" s="91">
        <v>388435701</v>
      </c>
      <c r="AK110" s="8">
        <v>465</v>
      </c>
      <c r="AL110" s="8">
        <v>49</v>
      </c>
      <c r="AM110" s="91">
        <v>0</v>
      </c>
      <c r="AN110" s="8">
        <v>0</v>
      </c>
      <c r="AO110" s="8">
        <v>49</v>
      </c>
      <c r="AP110" s="91">
        <v>97917424</v>
      </c>
      <c r="AQ110" s="8">
        <v>89</v>
      </c>
      <c r="AR110" s="8">
        <v>49</v>
      </c>
      <c r="AS110" s="91">
        <v>236371318</v>
      </c>
      <c r="AT110" s="8">
        <v>274</v>
      </c>
      <c r="AU110" s="8">
        <v>49</v>
      </c>
      <c r="AV110" s="91">
        <v>388435701</v>
      </c>
      <c r="AW110" s="8">
        <v>465</v>
      </c>
      <c r="AX110" s="8">
        <v>49</v>
      </c>
      <c r="AY110" s="91">
        <v>0</v>
      </c>
      <c r="AZ110" s="8">
        <v>0</v>
      </c>
      <c r="BA110" s="8">
        <v>0</v>
      </c>
      <c r="BB110" s="91">
        <v>52950787</v>
      </c>
      <c r="BC110" s="8">
        <v>70</v>
      </c>
      <c r="BD110" s="8">
        <v>1</v>
      </c>
      <c r="BE110" s="91">
        <v>175957098</v>
      </c>
      <c r="BF110" s="8">
        <v>224</v>
      </c>
      <c r="BG110" s="8">
        <v>13</v>
      </c>
      <c r="BH110" s="91">
        <v>388435701</v>
      </c>
      <c r="BI110" s="8">
        <v>465</v>
      </c>
      <c r="BJ110" s="8">
        <v>49</v>
      </c>
      <c r="BK110" s="2" t="s">
        <v>361</v>
      </c>
      <c r="BL110" s="83" t="str">
        <f t="shared" si="1"/>
        <v>123564</v>
      </c>
      <c r="BM110" s="83">
        <f>IF(ISBLANK(A110),"",IF(X110&gt;=(InfoSheet!$B$2)-90,1,0))</f>
        <v>1</v>
      </c>
    </row>
    <row r="111" spans="1:65">
      <c r="A111" s="2" t="s">
        <v>1556</v>
      </c>
      <c r="B111" s="8">
        <v>8</v>
      </c>
      <c r="C111" s="91">
        <v>605965187</v>
      </c>
      <c r="D111" s="8">
        <v>1414</v>
      </c>
      <c r="E111" s="8">
        <v>207</v>
      </c>
      <c r="F111" s="91">
        <v>428546</v>
      </c>
      <c r="G111" s="91">
        <v>19134893</v>
      </c>
      <c r="H111" s="91">
        <v>2927368</v>
      </c>
      <c r="I111" s="91">
        <v>289579184</v>
      </c>
      <c r="J111" s="8">
        <v>0</v>
      </c>
      <c r="K111" s="2" t="s">
        <v>1496</v>
      </c>
      <c r="L111" s="8">
        <v>8</v>
      </c>
      <c r="M111" s="8">
        <v>0</v>
      </c>
      <c r="N111" s="2" t="s">
        <v>1437</v>
      </c>
      <c r="O111" s="8">
        <v>209</v>
      </c>
      <c r="P111" s="8">
        <v>0</v>
      </c>
      <c r="Q111" s="8">
        <v>0</v>
      </c>
      <c r="R111" s="91">
        <v>0</v>
      </c>
      <c r="S111" s="8">
        <v>0</v>
      </c>
      <c r="T111" s="91">
        <v>0</v>
      </c>
      <c r="U111" s="8">
        <v>0</v>
      </c>
      <c r="V111" s="8">
        <v>0</v>
      </c>
      <c r="W111" s="8">
        <v>0</v>
      </c>
      <c r="X111" s="107">
        <v>43868.666649108796</v>
      </c>
      <c r="Y111" s="107">
        <v>43869.852621689817</v>
      </c>
      <c r="Z111" s="107">
        <v>43868.380229652779</v>
      </c>
      <c r="AA111" s="91">
        <v>0</v>
      </c>
      <c r="AB111" s="8">
        <v>0</v>
      </c>
      <c r="AC111" s="8">
        <v>0</v>
      </c>
      <c r="AD111" s="91">
        <v>0</v>
      </c>
      <c r="AE111" s="8">
        <v>0</v>
      </c>
      <c r="AF111" s="8">
        <v>1</v>
      </c>
      <c r="AG111" s="91">
        <v>9296457</v>
      </c>
      <c r="AH111" s="8">
        <v>21</v>
      </c>
      <c r="AI111" s="8">
        <v>15</v>
      </c>
      <c r="AJ111" s="91">
        <v>605965187</v>
      </c>
      <c r="AK111" s="8">
        <v>1414</v>
      </c>
      <c r="AL111" s="8">
        <v>207</v>
      </c>
      <c r="AM111" s="91">
        <v>0</v>
      </c>
      <c r="AN111" s="8">
        <v>0</v>
      </c>
      <c r="AO111" s="8">
        <v>207</v>
      </c>
      <c r="AP111" s="91">
        <v>3932897</v>
      </c>
      <c r="AQ111" s="8">
        <v>5</v>
      </c>
      <c r="AR111" s="8">
        <v>207</v>
      </c>
      <c r="AS111" s="91">
        <v>28204706</v>
      </c>
      <c r="AT111" s="8">
        <v>40</v>
      </c>
      <c r="AU111" s="8">
        <v>207</v>
      </c>
      <c r="AV111" s="91">
        <v>605965187</v>
      </c>
      <c r="AW111" s="8">
        <v>1414</v>
      </c>
      <c r="AX111" s="8">
        <v>207</v>
      </c>
      <c r="AY111" s="91">
        <v>0</v>
      </c>
      <c r="AZ111" s="8">
        <v>0</v>
      </c>
      <c r="BA111" s="8">
        <v>0</v>
      </c>
      <c r="BB111" s="91">
        <v>1142528</v>
      </c>
      <c r="BC111" s="8">
        <v>2</v>
      </c>
      <c r="BD111" s="8">
        <v>0</v>
      </c>
      <c r="BE111" s="91">
        <v>11327360</v>
      </c>
      <c r="BF111" s="8">
        <v>20</v>
      </c>
      <c r="BG111" s="8">
        <v>3</v>
      </c>
      <c r="BH111" s="91">
        <v>605965187</v>
      </c>
      <c r="BI111" s="8">
        <v>1414</v>
      </c>
      <c r="BJ111" s="8">
        <v>207</v>
      </c>
      <c r="BK111" s="2" t="s">
        <v>361</v>
      </c>
      <c r="BL111" s="83" t="str">
        <f t="shared" si="1"/>
        <v>123565</v>
      </c>
      <c r="BM111" s="83">
        <f>IF(ISBLANK(A111),"",IF(X111&gt;=(InfoSheet!$B$2)-90,1,0))</f>
        <v>1</v>
      </c>
    </row>
    <row r="112" spans="1:65">
      <c r="A112" s="2" t="s">
        <v>1557</v>
      </c>
      <c r="B112" s="8">
        <v>6</v>
      </c>
      <c r="C112" s="91">
        <v>1068575</v>
      </c>
      <c r="D112" s="8">
        <v>4</v>
      </c>
      <c r="E112" s="8">
        <v>3</v>
      </c>
      <c r="F112" s="91">
        <v>267143</v>
      </c>
      <c r="G112" s="91">
        <v>385574</v>
      </c>
      <c r="H112" s="91">
        <v>356191</v>
      </c>
      <c r="I112" s="91">
        <v>1068575</v>
      </c>
      <c r="J112" s="8">
        <v>0</v>
      </c>
      <c r="K112" s="2" t="s">
        <v>1433</v>
      </c>
      <c r="L112" s="8">
        <v>6</v>
      </c>
      <c r="M112" s="8">
        <v>0</v>
      </c>
      <c r="N112" s="2" t="s">
        <v>1558</v>
      </c>
      <c r="O112" s="8">
        <v>95</v>
      </c>
      <c r="P112" s="8">
        <v>0</v>
      </c>
      <c r="Q112" s="8">
        <v>0</v>
      </c>
      <c r="R112" s="91">
        <v>0</v>
      </c>
      <c r="S112" s="8">
        <v>0</v>
      </c>
      <c r="T112" s="91">
        <v>0</v>
      </c>
      <c r="U112" s="8">
        <v>0</v>
      </c>
      <c r="V112" s="8">
        <v>0</v>
      </c>
      <c r="W112" s="8">
        <v>0</v>
      </c>
      <c r="X112" s="107">
        <v>43755.638307187503</v>
      </c>
      <c r="Y112" s="107">
        <v>43869.852670069442</v>
      </c>
      <c r="Z112" s="107">
        <v>43755.637529756947</v>
      </c>
      <c r="AA112" s="91">
        <v>0</v>
      </c>
      <c r="AB112" s="8">
        <v>0</v>
      </c>
      <c r="AC112" s="8">
        <v>0</v>
      </c>
      <c r="AD112" s="91">
        <v>0</v>
      </c>
      <c r="AE112" s="8">
        <v>0</v>
      </c>
      <c r="AF112" s="8">
        <v>0</v>
      </c>
      <c r="AG112" s="91">
        <v>0</v>
      </c>
      <c r="AH112" s="8">
        <v>0</v>
      </c>
      <c r="AI112" s="8">
        <v>0</v>
      </c>
      <c r="AJ112" s="91">
        <v>1068575</v>
      </c>
      <c r="AK112" s="8">
        <v>4</v>
      </c>
      <c r="AL112" s="8">
        <v>3</v>
      </c>
      <c r="AM112" s="91">
        <v>0</v>
      </c>
      <c r="AN112" s="8">
        <v>0</v>
      </c>
      <c r="AO112" s="8">
        <v>3</v>
      </c>
      <c r="AP112" s="91">
        <v>0</v>
      </c>
      <c r="AQ112" s="8">
        <v>0</v>
      </c>
      <c r="AR112" s="8">
        <v>3</v>
      </c>
      <c r="AS112" s="91">
        <v>0</v>
      </c>
      <c r="AT112" s="8">
        <v>0</v>
      </c>
      <c r="AU112" s="8">
        <v>3</v>
      </c>
      <c r="AV112" s="91">
        <v>1068575</v>
      </c>
      <c r="AW112" s="8">
        <v>4</v>
      </c>
      <c r="AX112" s="8">
        <v>3</v>
      </c>
      <c r="AY112" s="91">
        <v>0</v>
      </c>
      <c r="AZ112" s="8">
        <v>0</v>
      </c>
      <c r="BA112" s="8">
        <v>0</v>
      </c>
      <c r="BB112" s="91">
        <v>0</v>
      </c>
      <c r="BC112" s="8">
        <v>0</v>
      </c>
      <c r="BD112" s="8">
        <v>0</v>
      </c>
      <c r="BE112" s="91">
        <v>0</v>
      </c>
      <c r="BF112" s="8">
        <v>0</v>
      </c>
      <c r="BG112" s="8">
        <v>0</v>
      </c>
      <c r="BH112" s="91">
        <v>1068575</v>
      </c>
      <c r="BI112" s="8">
        <v>4</v>
      </c>
      <c r="BJ112" s="8">
        <v>3</v>
      </c>
      <c r="BK112" s="2" t="s">
        <v>361</v>
      </c>
      <c r="BL112" s="83" t="str">
        <f t="shared" si="1"/>
        <v>123566</v>
      </c>
      <c r="BM112" s="83">
        <f>IF(ISBLANK(A112),"",IF(X112&gt;=(InfoSheet!$B$2)-90,1,0))</f>
        <v>0</v>
      </c>
    </row>
    <row r="113" spans="1:65">
      <c r="A113" s="2" t="s">
        <v>1559</v>
      </c>
      <c r="B113" s="8">
        <v>8</v>
      </c>
      <c r="C113" s="91">
        <v>35141971</v>
      </c>
      <c r="D113" s="8">
        <v>97</v>
      </c>
      <c r="E113" s="8">
        <v>15</v>
      </c>
      <c r="F113" s="91">
        <v>362288</v>
      </c>
      <c r="G113" s="91">
        <v>1401033</v>
      </c>
      <c r="H113" s="91">
        <v>2342798</v>
      </c>
      <c r="I113" s="91">
        <v>21324978</v>
      </c>
      <c r="J113" s="8">
        <v>0</v>
      </c>
      <c r="K113" s="2" t="s">
        <v>1468</v>
      </c>
      <c r="L113" s="8">
        <v>8</v>
      </c>
      <c r="M113" s="8">
        <v>0</v>
      </c>
      <c r="N113" s="2" t="s">
        <v>1560</v>
      </c>
      <c r="O113" s="8">
        <v>212</v>
      </c>
      <c r="P113" s="8">
        <v>0</v>
      </c>
      <c r="Q113" s="8">
        <v>0</v>
      </c>
      <c r="R113" s="91">
        <v>0</v>
      </c>
      <c r="S113" s="8">
        <v>0</v>
      </c>
      <c r="T113" s="91">
        <v>0</v>
      </c>
      <c r="U113" s="8">
        <v>0</v>
      </c>
      <c r="V113" s="8">
        <v>0</v>
      </c>
      <c r="W113" s="8">
        <v>0</v>
      </c>
      <c r="X113" s="107">
        <v>43852.578003483795</v>
      </c>
      <c r="Y113" s="107">
        <v>43869.849948437499</v>
      </c>
      <c r="Z113" s="107">
        <v>43852.572636215278</v>
      </c>
      <c r="AA113" s="91">
        <v>0</v>
      </c>
      <c r="AB113" s="8">
        <v>0</v>
      </c>
      <c r="AC113" s="8">
        <v>0</v>
      </c>
      <c r="AD113" s="91">
        <v>0</v>
      </c>
      <c r="AE113" s="8">
        <v>0</v>
      </c>
      <c r="AF113" s="8">
        <v>0</v>
      </c>
      <c r="AG113" s="91">
        <v>12339942</v>
      </c>
      <c r="AH113" s="8">
        <v>24</v>
      </c>
      <c r="AI113" s="8">
        <v>6</v>
      </c>
      <c r="AJ113" s="91">
        <v>35141971</v>
      </c>
      <c r="AK113" s="8">
        <v>97</v>
      </c>
      <c r="AL113" s="8">
        <v>15</v>
      </c>
      <c r="AM113" s="91">
        <v>0</v>
      </c>
      <c r="AN113" s="8">
        <v>0</v>
      </c>
      <c r="AO113" s="8">
        <v>15</v>
      </c>
      <c r="AP113" s="91">
        <v>0</v>
      </c>
      <c r="AQ113" s="8">
        <v>0</v>
      </c>
      <c r="AR113" s="8">
        <v>15</v>
      </c>
      <c r="AS113" s="91">
        <v>15474323</v>
      </c>
      <c r="AT113" s="8">
        <v>33</v>
      </c>
      <c r="AU113" s="8">
        <v>15</v>
      </c>
      <c r="AV113" s="91">
        <v>35141971</v>
      </c>
      <c r="AW113" s="8">
        <v>97</v>
      </c>
      <c r="AX113" s="8">
        <v>15</v>
      </c>
      <c r="AY113" s="91">
        <v>0</v>
      </c>
      <c r="AZ113" s="8">
        <v>0</v>
      </c>
      <c r="BA113" s="8">
        <v>0</v>
      </c>
      <c r="BB113" s="91">
        <v>0</v>
      </c>
      <c r="BC113" s="8">
        <v>0</v>
      </c>
      <c r="BD113" s="8">
        <v>0</v>
      </c>
      <c r="BE113" s="91">
        <v>13991534</v>
      </c>
      <c r="BF113" s="8">
        <v>29</v>
      </c>
      <c r="BG113" s="8">
        <v>4</v>
      </c>
      <c r="BH113" s="91">
        <v>35141971</v>
      </c>
      <c r="BI113" s="8">
        <v>97</v>
      </c>
      <c r="BJ113" s="8">
        <v>15</v>
      </c>
      <c r="BK113" s="2" t="s">
        <v>361</v>
      </c>
      <c r="BL113" s="83" t="str">
        <f t="shared" si="1"/>
        <v>123567</v>
      </c>
      <c r="BM113" s="83">
        <f>IF(ISBLANK(A113),"",IF(X113&gt;=(InfoSheet!$B$2)-90,1,0))</f>
        <v>1</v>
      </c>
    </row>
    <row r="114" spans="1:65">
      <c r="A114" s="2" t="s">
        <v>1561</v>
      </c>
      <c r="B114" s="8">
        <v>8</v>
      </c>
      <c r="C114" s="91">
        <v>22464453</v>
      </c>
      <c r="D114" s="8">
        <v>45</v>
      </c>
      <c r="E114" s="8">
        <v>14</v>
      </c>
      <c r="F114" s="91">
        <v>499210</v>
      </c>
      <c r="G114" s="91">
        <v>1234019</v>
      </c>
      <c r="H114" s="91">
        <v>1604603</v>
      </c>
      <c r="I114" s="91">
        <v>14087167</v>
      </c>
      <c r="J114" s="8">
        <v>0</v>
      </c>
      <c r="K114" s="2" t="s">
        <v>1354</v>
      </c>
      <c r="L114" s="8">
        <v>8</v>
      </c>
      <c r="M114" s="8">
        <v>0</v>
      </c>
      <c r="N114" s="2" t="s">
        <v>1354</v>
      </c>
      <c r="O114" s="8">
        <v>142</v>
      </c>
      <c r="P114" s="8">
        <v>0</v>
      </c>
      <c r="Q114" s="8">
        <v>0</v>
      </c>
      <c r="R114" s="91">
        <v>0</v>
      </c>
      <c r="S114" s="8">
        <v>0</v>
      </c>
      <c r="T114" s="91">
        <v>0</v>
      </c>
      <c r="U114" s="8">
        <v>0</v>
      </c>
      <c r="V114" s="8">
        <v>0</v>
      </c>
      <c r="W114" s="8">
        <v>0</v>
      </c>
      <c r="X114" s="107">
        <v>43853.528259270832</v>
      </c>
      <c r="Y114" s="107">
        <v>43869.853033495368</v>
      </c>
      <c r="Z114" s="107">
        <v>43853.528258923609</v>
      </c>
      <c r="AA114" s="91">
        <v>0</v>
      </c>
      <c r="AB114" s="8">
        <v>0</v>
      </c>
      <c r="AC114" s="8">
        <v>0</v>
      </c>
      <c r="AD114" s="91">
        <v>0</v>
      </c>
      <c r="AE114" s="8">
        <v>0</v>
      </c>
      <c r="AF114" s="8">
        <v>0</v>
      </c>
      <c r="AG114" s="91">
        <v>549490</v>
      </c>
      <c r="AH114" s="8">
        <v>1</v>
      </c>
      <c r="AI114" s="8">
        <v>1</v>
      </c>
      <c r="AJ114" s="91">
        <v>22464453</v>
      </c>
      <c r="AK114" s="8">
        <v>45</v>
      </c>
      <c r="AL114" s="8">
        <v>14</v>
      </c>
      <c r="AM114" s="91">
        <v>0</v>
      </c>
      <c r="AN114" s="8">
        <v>0</v>
      </c>
      <c r="AO114" s="8">
        <v>14</v>
      </c>
      <c r="AP114" s="91">
        <v>0</v>
      </c>
      <c r="AQ114" s="8">
        <v>0</v>
      </c>
      <c r="AR114" s="8">
        <v>14</v>
      </c>
      <c r="AS114" s="91">
        <v>1718109</v>
      </c>
      <c r="AT114" s="8">
        <v>4</v>
      </c>
      <c r="AU114" s="8">
        <v>14</v>
      </c>
      <c r="AV114" s="91">
        <v>22464453</v>
      </c>
      <c r="AW114" s="8">
        <v>45</v>
      </c>
      <c r="AX114" s="8">
        <v>14</v>
      </c>
      <c r="AY114" s="91">
        <v>0</v>
      </c>
      <c r="AZ114" s="8">
        <v>0</v>
      </c>
      <c r="BA114" s="8">
        <v>0</v>
      </c>
      <c r="BB114" s="91">
        <v>0</v>
      </c>
      <c r="BC114" s="8">
        <v>0</v>
      </c>
      <c r="BD114" s="8">
        <v>0</v>
      </c>
      <c r="BE114" s="91">
        <v>549490</v>
      </c>
      <c r="BF114" s="8">
        <v>1</v>
      </c>
      <c r="BG114" s="8">
        <v>0</v>
      </c>
      <c r="BH114" s="91">
        <v>22464453</v>
      </c>
      <c r="BI114" s="8">
        <v>45</v>
      </c>
      <c r="BJ114" s="8">
        <v>14</v>
      </c>
      <c r="BK114" s="2" t="s">
        <v>361</v>
      </c>
      <c r="BL114" s="83" t="str">
        <f t="shared" si="1"/>
        <v>123568</v>
      </c>
      <c r="BM114" s="83">
        <f>IF(ISBLANK(A114),"",IF(X114&gt;=(InfoSheet!$B$2)-90,1,0))</f>
        <v>1</v>
      </c>
    </row>
    <row r="115" spans="1:65">
      <c r="A115" s="2" t="s">
        <v>1562</v>
      </c>
      <c r="B115" s="8">
        <v>8</v>
      </c>
      <c r="C115" s="91">
        <v>858708821</v>
      </c>
      <c r="D115" s="8">
        <v>1894</v>
      </c>
      <c r="E115" s="8">
        <v>219</v>
      </c>
      <c r="F115" s="91">
        <v>453383</v>
      </c>
      <c r="G115" s="91">
        <v>11227937</v>
      </c>
      <c r="H115" s="91">
        <v>3921044</v>
      </c>
      <c r="I115" s="91">
        <v>188497202</v>
      </c>
      <c r="J115" s="8">
        <v>0</v>
      </c>
      <c r="K115" s="2" t="s">
        <v>1563</v>
      </c>
      <c r="L115" s="8">
        <v>8</v>
      </c>
      <c r="M115" s="8">
        <v>0</v>
      </c>
      <c r="N115" s="2" t="s">
        <v>1466</v>
      </c>
      <c r="O115" s="8">
        <v>212</v>
      </c>
      <c r="P115" s="8">
        <v>0</v>
      </c>
      <c r="Q115" s="8">
        <v>0</v>
      </c>
      <c r="R115" s="91">
        <v>0</v>
      </c>
      <c r="S115" s="8">
        <v>0</v>
      </c>
      <c r="T115" s="91">
        <v>0</v>
      </c>
      <c r="U115" s="8">
        <v>0</v>
      </c>
      <c r="V115" s="8">
        <v>0</v>
      </c>
      <c r="W115" s="8">
        <v>0</v>
      </c>
      <c r="X115" s="107">
        <v>43868.700930810184</v>
      </c>
      <c r="Y115" s="107">
        <v>43870.038372962961</v>
      </c>
      <c r="Z115" s="107">
        <v>43868.609021435186</v>
      </c>
      <c r="AA115" s="91">
        <v>0</v>
      </c>
      <c r="AB115" s="8">
        <v>0</v>
      </c>
      <c r="AC115" s="8">
        <v>0</v>
      </c>
      <c r="AD115" s="91">
        <v>11273338</v>
      </c>
      <c r="AE115" s="8">
        <v>16</v>
      </c>
      <c r="AF115" s="8">
        <v>8</v>
      </c>
      <c r="AG115" s="91">
        <v>534786508</v>
      </c>
      <c r="AH115" s="8">
        <v>1333</v>
      </c>
      <c r="AI115" s="8">
        <v>198</v>
      </c>
      <c r="AJ115" s="91">
        <v>858708821</v>
      </c>
      <c r="AK115" s="8">
        <v>1894</v>
      </c>
      <c r="AL115" s="8">
        <v>219</v>
      </c>
      <c r="AM115" s="91">
        <v>2868290</v>
      </c>
      <c r="AN115" s="8">
        <v>4</v>
      </c>
      <c r="AO115" s="8">
        <v>219</v>
      </c>
      <c r="AP115" s="91">
        <v>23229787</v>
      </c>
      <c r="AQ115" s="8">
        <v>31</v>
      </c>
      <c r="AR115" s="8">
        <v>219</v>
      </c>
      <c r="AS115" s="91">
        <v>827750099</v>
      </c>
      <c r="AT115" s="8">
        <v>1787</v>
      </c>
      <c r="AU115" s="8">
        <v>219</v>
      </c>
      <c r="AV115" s="91">
        <v>858708821</v>
      </c>
      <c r="AW115" s="8">
        <v>1894</v>
      </c>
      <c r="AX115" s="8">
        <v>219</v>
      </c>
      <c r="AY115" s="91">
        <v>0</v>
      </c>
      <c r="AZ115" s="8">
        <v>0</v>
      </c>
      <c r="BA115" s="8">
        <v>0</v>
      </c>
      <c r="BB115" s="91">
        <v>13270834</v>
      </c>
      <c r="BC115" s="8">
        <v>20</v>
      </c>
      <c r="BD115" s="8">
        <v>1</v>
      </c>
      <c r="BE115" s="91">
        <v>454266306</v>
      </c>
      <c r="BF115" s="8">
        <v>1246</v>
      </c>
      <c r="BG115" s="8">
        <v>164</v>
      </c>
      <c r="BH115" s="91">
        <v>858708821</v>
      </c>
      <c r="BI115" s="8">
        <v>1894</v>
      </c>
      <c r="BJ115" s="8">
        <v>219</v>
      </c>
      <c r="BK115" s="2" t="s">
        <v>361</v>
      </c>
      <c r="BL115" s="83" t="str">
        <f t="shared" si="1"/>
        <v>123569</v>
      </c>
      <c r="BM115" s="83">
        <f>IF(ISBLANK(A115),"",IF(X115&gt;=(InfoSheet!$B$2)-90,1,0))</f>
        <v>1</v>
      </c>
    </row>
    <row r="116" spans="1:65">
      <c r="A116" s="2" t="s">
        <v>1564</v>
      </c>
      <c r="B116" s="8">
        <v>8</v>
      </c>
      <c r="C116" s="66">
        <v>1162953414</v>
      </c>
      <c r="D116" s="8">
        <v>1733</v>
      </c>
      <c r="E116" s="8">
        <v>100</v>
      </c>
      <c r="F116" s="91">
        <v>671063</v>
      </c>
      <c r="G116" s="91">
        <v>5878165</v>
      </c>
      <c r="H116" s="91">
        <v>11629534</v>
      </c>
      <c r="I116" s="91">
        <v>165022637</v>
      </c>
      <c r="J116" s="8">
        <v>0</v>
      </c>
      <c r="K116" s="2" t="s">
        <v>1476</v>
      </c>
      <c r="L116" s="8">
        <v>8</v>
      </c>
      <c r="M116" s="8">
        <v>0</v>
      </c>
      <c r="N116" s="2" t="s">
        <v>1565</v>
      </c>
      <c r="O116" s="8">
        <v>209</v>
      </c>
      <c r="P116" s="8">
        <v>0</v>
      </c>
      <c r="Q116" s="8">
        <v>0</v>
      </c>
      <c r="R116" s="91">
        <v>0</v>
      </c>
      <c r="S116" s="8">
        <v>0</v>
      </c>
      <c r="T116" s="91">
        <v>0</v>
      </c>
      <c r="U116" s="8">
        <v>0</v>
      </c>
      <c r="V116" s="8">
        <v>0</v>
      </c>
      <c r="W116" s="8">
        <v>0</v>
      </c>
      <c r="X116" s="107">
        <v>43869.355580821757</v>
      </c>
      <c r="Y116" s="107">
        <v>43870.034815219908</v>
      </c>
      <c r="Z116" s="107">
        <v>43869.355530358793</v>
      </c>
      <c r="AA116" s="91">
        <v>636246</v>
      </c>
      <c r="AB116" s="8">
        <v>1</v>
      </c>
      <c r="AC116" s="8">
        <v>1</v>
      </c>
      <c r="AD116" s="91">
        <v>7530296</v>
      </c>
      <c r="AE116" s="8">
        <v>7</v>
      </c>
      <c r="AF116" s="8">
        <v>7</v>
      </c>
      <c r="AG116" s="91">
        <v>557542441</v>
      </c>
      <c r="AH116" s="8">
        <v>798</v>
      </c>
      <c r="AI116" s="8">
        <v>34</v>
      </c>
      <c r="AJ116" s="66">
        <v>1162953414</v>
      </c>
      <c r="AK116" s="8">
        <v>1733</v>
      </c>
      <c r="AL116" s="8">
        <v>100</v>
      </c>
      <c r="AM116" s="91">
        <v>4013229</v>
      </c>
      <c r="AN116" s="8">
        <v>4</v>
      </c>
      <c r="AO116" s="8">
        <v>100</v>
      </c>
      <c r="AP116" s="91">
        <v>16827829</v>
      </c>
      <c r="AQ116" s="8">
        <v>15</v>
      </c>
      <c r="AR116" s="8">
        <v>100</v>
      </c>
      <c r="AS116" s="66">
        <v>1097937823</v>
      </c>
      <c r="AT116" s="8">
        <v>1584</v>
      </c>
      <c r="AU116" s="8">
        <v>100</v>
      </c>
      <c r="AV116" s="66">
        <v>1162953414</v>
      </c>
      <c r="AW116" s="8">
        <v>1733</v>
      </c>
      <c r="AX116" s="8">
        <v>100</v>
      </c>
      <c r="AY116" s="91">
        <v>1252989</v>
      </c>
      <c r="AZ116" s="8">
        <v>2</v>
      </c>
      <c r="BA116" s="8">
        <v>0</v>
      </c>
      <c r="BB116" s="91">
        <v>10470106</v>
      </c>
      <c r="BC116" s="8">
        <v>11</v>
      </c>
      <c r="BD116" s="8">
        <v>1</v>
      </c>
      <c r="BE116" s="91">
        <v>594201361</v>
      </c>
      <c r="BF116" s="8">
        <v>854</v>
      </c>
      <c r="BG116" s="8">
        <v>10</v>
      </c>
      <c r="BH116" s="66">
        <v>1162953414</v>
      </c>
      <c r="BI116" s="8">
        <v>1733</v>
      </c>
      <c r="BJ116" s="8">
        <v>100</v>
      </c>
      <c r="BK116" s="2" t="s">
        <v>361</v>
      </c>
      <c r="BL116" s="83" t="str">
        <f t="shared" si="1"/>
        <v>123570</v>
      </c>
      <c r="BM116" s="83">
        <f>IF(ISBLANK(A116),"",IF(X116&gt;=(InfoSheet!$B$2)-90,1,0))</f>
        <v>1</v>
      </c>
    </row>
    <row r="117" spans="1:65">
      <c r="A117" s="2" t="s">
        <v>1566</v>
      </c>
      <c r="B117" s="8">
        <v>8</v>
      </c>
      <c r="C117" s="91">
        <v>159874760</v>
      </c>
      <c r="D117" s="8">
        <v>877</v>
      </c>
      <c r="E117" s="8">
        <v>125</v>
      </c>
      <c r="F117" s="91">
        <v>182297</v>
      </c>
      <c r="G117" s="91">
        <v>2489108</v>
      </c>
      <c r="H117" s="91">
        <v>1278998</v>
      </c>
      <c r="I117" s="91">
        <v>134723702</v>
      </c>
      <c r="J117" s="8">
        <v>0</v>
      </c>
      <c r="K117" s="2" t="s">
        <v>1436</v>
      </c>
      <c r="L117" s="8">
        <v>8</v>
      </c>
      <c r="M117" s="8">
        <v>0</v>
      </c>
      <c r="N117" s="2" t="s">
        <v>1466</v>
      </c>
      <c r="O117" s="8">
        <v>212</v>
      </c>
      <c r="P117" s="8">
        <v>0</v>
      </c>
      <c r="Q117" s="8">
        <v>0</v>
      </c>
      <c r="R117" s="91">
        <v>0</v>
      </c>
      <c r="S117" s="8">
        <v>0</v>
      </c>
      <c r="T117" s="91">
        <v>0</v>
      </c>
      <c r="U117" s="8">
        <v>0</v>
      </c>
      <c r="V117" s="8">
        <v>0</v>
      </c>
      <c r="W117" s="8">
        <v>0</v>
      </c>
      <c r="X117" s="107">
        <v>43866.680173819441</v>
      </c>
      <c r="Y117" s="107">
        <v>43869.853887777776</v>
      </c>
      <c r="Z117" s="107">
        <v>43866.680107384258</v>
      </c>
      <c r="AA117" s="91">
        <v>0</v>
      </c>
      <c r="AB117" s="8">
        <v>0</v>
      </c>
      <c r="AC117" s="8">
        <v>0</v>
      </c>
      <c r="AD117" s="91">
        <v>694209</v>
      </c>
      <c r="AE117" s="8">
        <v>2</v>
      </c>
      <c r="AF117" s="8">
        <v>1</v>
      </c>
      <c r="AG117" s="91">
        <v>21788648</v>
      </c>
      <c r="AH117" s="8">
        <v>74</v>
      </c>
      <c r="AI117" s="8">
        <v>15</v>
      </c>
      <c r="AJ117" s="91">
        <v>159874760</v>
      </c>
      <c r="AK117" s="8">
        <v>877</v>
      </c>
      <c r="AL117" s="8">
        <v>125</v>
      </c>
      <c r="AM117" s="91">
        <v>0</v>
      </c>
      <c r="AN117" s="8">
        <v>0</v>
      </c>
      <c r="AO117" s="8">
        <v>125</v>
      </c>
      <c r="AP117" s="91">
        <v>2494031</v>
      </c>
      <c r="AQ117" s="8">
        <v>6</v>
      </c>
      <c r="AR117" s="8">
        <v>125</v>
      </c>
      <c r="AS117" s="91">
        <v>81654303</v>
      </c>
      <c r="AT117" s="8">
        <v>479</v>
      </c>
      <c r="AU117" s="8">
        <v>125</v>
      </c>
      <c r="AV117" s="91">
        <v>159874760</v>
      </c>
      <c r="AW117" s="8">
        <v>877</v>
      </c>
      <c r="AX117" s="8">
        <v>125</v>
      </c>
      <c r="AY117" s="91">
        <v>0</v>
      </c>
      <c r="AZ117" s="8">
        <v>0</v>
      </c>
      <c r="BA117" s="8">
        <v>0</v>
      </c>
      <c r="BB117" s="91">
        <v>1334530</v>
      </c>
      <c r="BC117" s="8">
        <v>3</v>
      </c>
      <c r="BD117" s="8">
        <v>0</v>
      </c>
      <c r="BE117" s="91">
        <v>21448268</v>
      </c>
      <c r="BF117" s="8">
        <v>75</v>
      </c>
      <c r="BG117" s="8">
        <v>5</v>
      </c>
      <c r="BH117" s="91">
        <v>159874760</v>
      </c>
      <c r="BI117" s="8">
        <v>877</v>
      </c>
      <c r="BJ117" s="8">
        <v>125</v>
      </c>
      <c r="BK117" s="2" t="s">
        <v>361</v>
      </c>
      <c r="BL117" s="83" t="str">
        <f t="shared" si="1"/>
        <v>123571</v>
      </c>
      <c r="BM117" s="83">
        <f>IF(ISBLANK(A117),"",IF(X117&gt;=(InfoSheet!$B$2)-90,1,0))</f>
        <v>1</v>
      </c>
    </row>
    <row r="118" spans="1:65">
      <c r="A118" s="2" t="s">
        <v>1567</v>
      </c>
      <c r="B118" s="8">
        <v>8</v>
      </c>
      <c r="C118" s="91">
        <v>419732330</v>
      </c>
      <c r="D118" s="8">
        <v>762</v>
      </c>
      <c r="E118" s="8">
        <v>107</v>
      </c>
      <c r="F118" s="91">
        <v>550829</v>
      </c>
      <c r="G118" s="91">
        <v>15349401</v>
      </c>
      <c r="H118" s="91">
        <v>3922732</v>
      </c>
      <c r="I118" s="91">
        <v>185965658</v>
      </c>
      <c r="J118" s="8">
        <v>0</v>
      </c>
      <c r="K118" s="2" t="s">
        <v>1496</v>
      </c>
      <c r="L118" s="8">
        <v>8</v>
      </c>
      <c r="M118" s="8">
        <v>0</v>
      </c>
      <c r="N118" s="2" t="s">
        <v>1539</v>
      </c>
      <c r="O118" s="8">
        <v>212</v>
      </c>
      <c r="P118" s="8">
        <v>0</v>
      </c>
      <c r="Q118" s="8">
        <v>0</v>
      </c>
      <c r="R118" s="91">
        <v>0</v>
      </c>
      <c r="S118" s="8">
        <v>0</v>
      </c>
      <c r="T118" s="91">
        <v>0</v>
      </c>
      <c r="U118" s="8">
        <v>0</v>
      </c>
      <c r="V118" s="8">
        <v>0</v>
      </c>
      <c r="W118" s="8">
        <v>0</v>
      </c>
      <c r="X118" s="107">
        <v>43869.150821342591</v>
      </c>
      <c r="Y118" s="107">
        <v>43870.046664988426</v>
      </c>
      <c r="Z118" s="107">
        <v>43869.109093900464</v>
      </c>
      <c r="AA118" s="91">
        <v>0</v>
      </c>
      <c r="AB118" s="8">
        <v>0</v>
      </c>
      <c r="AC118" s="8">
        <v>0</v>
      </c>
      <c r="AD118" s="91">
        <v>18253481</v>
      </c>
      <c r="AE118" s="8">
        <v>15</v>
      </c>
      <c r="AF118" s="8">
        <v>5</v>
      </c>
      <c r="AG118" s="91">
        <v>101649803</v>
      </c>
      <c r="AH118" s="8">
        <v>374</v>
      </c>
      <c r="AI118" s="8">
        <v>86</v>
      </c>
      <c r="AJ118" s="91">
        <v>419732330</v>
      </c>
      <c r="AK118" s="8">
        <v>762</v>
      </c>
      <c r="AL118" s="8">
        <v>107</v>
      </c>
      <c r="AM118" s="91">
        <v>4540979</v>
      </c>
      <c r="AN118" s="8">
        <v>7</v>
      </c>
      <c r="AO118" s="8">
        <v>107</v>
      </c>
      <c r="AP118" s="91">
        <v>40825270</v>
      </c>
      <c r="AQ118" s="8">
        <v>34</v>
      </c>
      <c r="AR118" s="8">
        <v>107</v>
      </c>
      <c r="AS118" s="91">
        <v>161045735</v>
      </c>
      <c r="AT118" s="8">
        <v>431</v>
      </c>
      <c r="AU118" s="8">
        <v>107</v>
      </c>
      <c r="AV118" s="91">
        <v>419732330</v>
      </c>
      <c r="AW118" s="8">
        <v>762</v>
      </c>
      <c r="AX118" s="8">
        <v>107</v>
      </c>
      <c r="AY118" s="91">
        <v>0</v>
      </c>
      <c r="AZ118" s="8">
        <v>0</v>
      </c>
      <c r="BA118" s="8">
        <v>0</v>
      </c>
      <c r="BB118" s="91">
        <v>29339484</v>
      </c>
      <c r="BC118" s="8">
        <v>27</v>
      </c>
      <c r="BD118" s="8">
        <v>0</v>
      </c>
      <c r="BE118" s="91">
        <v>86021664</v>
      </c>
      <c r="BF118" s="8">
        <v>348</v>
      </c>
      <c r="BG118" s="8">
        <v>62</v>
      </c>
      <c r="BH118" s="91">
        <v>419732330</v>
      </c>
      <c r="BI118" s="8">
        <v>762</v>
      </c>
      <c r="BJ118" s="8">
        <v>107</v>
      </c>
      <c r="BK118" s="2" t="s">
        <v>361</v>
      </c>
      <c r="BL118" s="83" t="str">
        <f t="shared" si="1"/>
        <v>123572</v>
      </c>
      <c r="BM118" s="83">
        <f>IF(ISBLANK(A118),"",IF(X118&gt;=(InfoSheet!$B$2)-90,1,0))</f>
        <v>1</v>
      </c>
    </row>
    <row r="119" spans="1:65">
      <c r="A119" s="2" t="s">
        <v>1568</v>
      </c>
      <c r="B119" s="8">
        <v>8</v>
      </c>
      <c r="C119" s="91">
        <v>532247001</v>
      </c>
      <c r="D119" s="8">
        <v>1989</v>
      </c>
      <c r="E119" s="8">
        <v>249</v>
      </c>
      <c r="F119" s="91">
        <v>267595</v>
      </c>
      <c r="G119" s="91">
        <v>2190097</v>
      </c>
      <c r="H119" s="91">
        <v>2137538</v>
      </c>
      <c r="I119" s="91">
        <v>235645399</v>
      </c>
      <c r="J119" s="8">
        <v>0</v>
      </c>
      <c r="K119" s="2" t="s">
        <v>1496</v>
      </c>
      <c r="L119" s="8">
        <v>8</v>
      </c>
      <c r="M119" s="8">
        <v>0</v>
      </c>
      <c r="N119" s="2" t="s">
        <v>1377</v>
      </c>
      <c r="O119" s="8">
        <v>212</v>
      </c>
      <c r="P119" s="8">
        <v>0</v>
      </c>
      <c r="Q119" s="8">
        <v>0</v>
      </c>
      <c r="R119" s="91">
        <v>0</v>
      </c>
      <c r="S119" s="8">
        <v>0</v>
      </c>
      <c r="T119" s="91">
        <v>0</v>
      </c>
      <c r="U119" s="8">
        <v>0</v>
      </c>
      <c r="V119" s="8">
        <v>1</v>
      </c>
      <c r="W119" s="8">
        <v>0</v>
      </c>
      <c r="X119" s="107">
        <v>43867.745329282407</v>
      </c>
      <c r="Y119" s="107">
        <v>43869.85635814815</v>
      </c>
      <c r="Z119" s="107">
        <v>43867.745329050929</v>
      </c>
      <c r="AA119" s="91">
        <v>0</v>
      </c>
      <c r="AB119" s="8">
        <v>0</v>
      </c>
      <c r="AC119" s="8">
        <v>0</v>
      </c>
      <c r="AD119" s="91">
        <v>12573176</v>
      </c>
      <c r="AE119" s="8">
        <v>28</v>
      </c>
      <c r="AF119" s="8">
        <v>12</v>
      </c>
      <c r="AG119" s="91">
        <v>197370042</v>
      </c>
      <c r="AH119" s="8">
        <v>1372</v>
      </c>
      <c r="AI119" s="8">
        <v>188</v>
      </c>
      <c r="AJ119" s="91">
        <v>532247001</v>
      </c>
      <c r="AK119" s="8">
        <v>1989</v>
      </c>
      <c r="AL119" s="8">
        <v>249</v>
      </c>
      <c r="AM119" s="91">
        <v>0</v>
      </c>
      <c r="AN119" s="8">
        <v>0</v>
      </c>
      <c r="AO119" s="8">
        <v>249</v>
      </c>
      <c r="AP119" s="91">
        <v>24416004</v>
      </c>
      <c r="AQ119" s="8">
        <v>43</v>
      </c>
      <c r="AR119" s="8">
        <v>249</v>
      </c>
      <c r="AS119" s="91">
        <v>206729891</v>
      </c>
      <c r="AT119" s="8">
        <v>1392</v>
      </c>
      <c r="AU119" s="8">
        <v>249</v>
      </c>
      <c r="AV119" s="91">
        <v>532247001</v>
      </c>
      <c r="AW119" s="8">
        <v>1989</v>
      </c>
      <c r="AX119" s="8">
        <v>249</v>
      </c>
      <c r="AY119" s="91">
        <v>0</v>
      </c>
      <c r="AZ119" s="8">
        <v>0</v>
      </c>
      <c r="BA119" s="8">
        <v>0</v>
      </c>
      <c r="BB119" s="91">
        <v>13862250</v>
      </c>
      <c r="BC119" s="8">
        <v>28</v>
      </c>
      <c r="BD119" s="8">
        <v>6</v>
      </c>
      <c r="BE119" s="91">
        <v>87598297</v>
      </c>
      <c r="BF119" s="8">
        <v>1234</v>
      </c>
      <c r="BG119" s="8">
        <v>133</v>
      </c>
      <c r="BH119" s="91">
        <v>532247001</v>
      </c>
      <c r="BI119" s="8">
        <v>1989</v>
      </c>
      <c r="BJ119" s="8">
        <v>249</v>
      </c>
      <c r="BK119" s="2" t="s">
        <v>361</v>
      </c>
      <c r="BL119" s="83" t="str">
        <f t="shared" si="1"/>
        <v>123573</v>
      </c>
      <c r="BM119" s="83">
        <f>IF(ISBLANK(A119),"",IF(X119&gt;=(InfoSheet!$B$2)-90,1,0))</f>
        <v>1</v>
      </c>
    </row>
    <row r="120" spans="1:65">
      <c r="A120" s="2" t="s">
        <v>1569</v>
      </c>
      <c r="B120" s="8">
        <v>8</v>
      </c>
      <c r="C120" s="91">
        <v>348279249</v>
      </c>
      <c r="D120" s="8">
        <v>140</v>
      </c>
      <c r="E120" s="8">
        <v>27</v>
      </c>
      <c r="F120" s="91">
        <v>2487708</v>
      </c>
      <c r="G120" s="91">
        <v>24124976</v>
      </c>
      <c r="H120" s="91">
        <v>12899231</v>
      </c>
      <c r="I120" s="91">
        <v>303721405</v>
      </c>
      <c r="J120" s="8">
        <v>0</v>
      </c>
      <c r="K120" s="2" t="s">
        <v>1364</v>
      </c>
      <c r="L120" s="8">
        <v>8</v>
      </c>
      <c r="M120" s="8">
        <v>0</v>
      </c>
      <c r="N120" s="2" t="s">
        <v>1456</v>
      </c>
      <c r="O120" s="8">
        <v>209</v>
      </c>
      <c r="P120" s="8">
        <v>0</v>
      </c>
      <c r="Q120" s="8">
        <v>0</v>
      </c>
      <c r="R120" s="91">
        <v>0</v>
      </c>
      <c r="S120" s="8">
        <v>0</v>
      </c>
      <c r="T120" s="91">
        <v>0</v>
      </c>
      <c r="U120" s="8">
        <v>0</v>
      </c>
      <c r="V120" s="8">
        <v>0</v>
      </c>
      <c r="W120" s="8">
        <v>0</v>
      </c>
      <c r="X120" s="107">
        <v>43868.652627916665</v>
      </c>
      <c r="Y120" s="107">
        <v>43870.058769502313</v>
      </c>
      <c r="Z120" s="107">
        <v>43868.627747013888</v>
      </c>
      <c r="AA120" s="91">
        <v>0</v>
      </c>
      <c r="AB120" s="8">
        <v>0</v>
      </c>
      <c r="AC120" s="8">
        <v>0</v>
      </c>
      <c r="AD120" s="91">
        <v>18695495</v>
      </c>
      <c r="AE120" s="8">
        <v>29</v>
      </c>
      <c r="AF120" s="8">
        <v>14</v>
      </c>
      <c r="AG120" s="91">
        <v>58142594</v>
      </c>
      <c r="AH120" s="8">
        <v>37</v>
      </c>
      <c r="AI120" s="8">
        <v>16</v>
      </c>
      <c r="AJ120" s="91">
        <v>348279249</v>
      </c>
      <c r="AK120" s="8">
        <v>140</v>
      </c>
      <c r="AL120" s="8">
        <v>27</v>
      </c>
      <c r="AM120" s="91">
        <v>2628625</v>
      </c>
      <c r="AN120" s="8">
        <v>7</v>
      </c>
      <c r="AO120" s="8">
        <v>27</v>
      </c>
      <c r="AP120" s="91">
        <v>22977257</v>
      </c>
      <c r="AQ120" s="8">
        <v>35</v>
      </c>
      <c r="AR120" s="8">
        <v>27</v>
      </c>
      <c r="AS120" s="91">
        <v>179831880</v>
      </c>
      <c r="AT120" s="8">
        <v>58</v>
      </c>
      <c r="AU120" s="8">
        <v>27</v>
      </c>
      <c r="AV120" s="91">
        <v>348279249</v>
      </c>
      <c r="AW120" s="8">
        <v>140</v>
      </c>
      <c r="AX120" s="8">
        <v>27</v>
      </c>
      <c r="AY120" s="91">
        <v>0</v>
      </c>
      <c r="AZ120" s="8">
        <v>0</v>
      </c>
      <c r="BA120" s="8">
        <v>0</v>
      </c>
      <c r="BB120" s="91">
        <v>17537383</v>
      </c>
      <c r="BC120" s="8">
        <v>30</v>
      </c>
      <c r="BD120" s="8">
        <v>10</v>
      </c>
      <c r="BE120" s="91">
        <v>110455843</v>
      </c>
      <c r="BF120" s="8">
        <v>44</v>
      </c>
      <c r="BG120" s="8">
        <v>11</v>
      </c>
      <c r="BH120" s="91">
        <v>348279249</v>
      </c>
      <c r="BI120" s="8">
        <v>140</v>
      </c>
      <c r="BJ120" s="8">
        <v>27</v>
      </c>
      <c r="BK120" s="2" t="s">
        <v>361</v>
      </c>
      <c r="BL120" s="83" t="str">
        <f t="shared" si="1"/>
        <v>123574</v>
      </c>
      <c r="BM120" s="83">
        <f>IF(ISBLANK(A120),"",IF(X120&gt;=(InfoSheet!$B$2)-90,1,0))</f>
        <v>1</v>
      </c>
    </row>
    <row r="121" spans="1:65">
      <c r="A121" s="2" t="s">
        <v>1570</v>
      </c>
      <c r="B121" s="8">
        <v>8</v>
      </c>
      <c r="C121" s="91">
        <v>960225719</v>
      </c>
      <c r="D121" s="8">
        <v>2062</v>
      </c>
      <c r="E121" s="8">
        <v>305</v>
      </c>
      <c r="F121" s="91">
        <v>465676</v>
      </c>
      <c r="G121" s="91">
        <v>6882904</v>
      </c>
      <c r="H121" s="91">
        <v>3148281</v>
      </c>
      <c r="I121" s="91">
        <v>168195221</v>
      </c>
      <c r="J121" s="8">
        <v>0</v>
      </c>
      <c r="K121" s="2" t="s">
        <v>1496</v>
      </c>
      <c r="L121" s="8">
        <v>8</v>
      </c>
      <c r="M121" s="8">
        <v>0</v>
      </c>
      <c r="N121" s="2" t="s">
        <v>1571</v>
      </c>
      <c r="O121" s="8">
        <v>210</v>
      </c>
      <c r="P121" s="8">
        <v>0</v>
      </c>
      <c r="Q121" s="8">
        <v>0</v>
      </c>
      <c r="R121" s="91">
        <v>0</v>
      </c>
      <c r="S121" s="8">
        <v>0</v>
      </c>
      <c r="T121" s="91">
        <v>0</v>
      </c>
      <c r="U121" s="8">
        <v>0</v>
      </c>
      <c r="V121" s="8">
        <v>0</v>
      </c>
      <c r="W121" s="8">
        <v>0</v>
      </c>
      <c r="X121" s="107">
        <v>43870.241420902777</v>
      </c>
      <c r="Y121" s="107">
        <v>43870.24146164352</v>
      </c>
      <c r="Z121" s="107">
        <v>43870.241420902777</v>
      </c>
      <c r="AA121" s="91">
        <v>1312250</v>
      </c>
      <c r="AB121" s="8">
        <v>9</v>
      </c>
      <c r="AC121" s="8">
        <v>2</v>
      </c>
      <c r="AD121" s="91">
        <v>8557815</v>
      </c>
      <c r="AE121" s="8">
        <v>26</v>
      </c>
      <c r="AF121" s="8">
        <v>11</v>
      </c>
      <c r="AG121" s="91">
        <v>191494338</v>
      </c>
      <c r="AH121" s="8">
        <v>575</v>
      </c>
      <c r="AI121" s="8">
        <v>116</v>
      </c>
      <c r="AJ121" s="91">
        <v>960225719</v>
      </c>
      <c r="AK121" s="8">
        <v>2062</v>
      </c>
      <c r="AL121" s="8">
        <v>305</v>
      </c>
      <c r="AM121" s="91">
        <v>3064277</v>
      </c>
      <c r="AN121" s="8">
        <v>12</v>
      </c>
      <c r="AO121" s="8">
        <v>305</v>
      </c>
      <c r="AP121" s="91">
        <v>16587062</v>
      </c>
      <c r="AQ121" s="8">
        <v>40</v>
      </c>
      <c r="AR121" s="8">
        <v>305</v>
      </c>
      <c r="AS121" s="91">
        <v>231043273</v>
      </c>
      <c r="AT121" s="8">
        <v>651</v>
      </c>
      <c r="AU121" s="8">
        <v>305</v>
      </c>
      <c r="AV121" s="91">
        <v>960225719</v>
      </c>
      <c r="AW121" s="8">
        <v>2062</v>
      </c>
      <c r="AX121" s="8">
        <v>305</v>
      </c>
      <c r="AY121" s="91">
        <v>2439819</v>
      </c>
      <c r="AZ121" s="8">
        <v>11</v>
      </c>
      <c r="BA121" s="8">
        <v>0</v>
      </c>
      <c r="BB121" s="91">
        <v>11366208</v>
      </c>
      <c r="BC121" s="8">
        <v>30</v>
      </c>
      <c r="BD121" s="8">
        <v>2</v>
      </c>
      <c r="BE121" s="91">
        <v>128528512</v>
      </c>
      <c r="BF121" s="8">
        <v>505</v>
      </c>
      <c r="BG121" s="8">
        <v>96</v>
      </c>
      <c r="BH121" s="91">
        <v>960225719</v>
      </c>
      <c r="BI121" s="8">
        <v>2062</v>
      </c>
      <c r="BJ121" s="8">
        <v>305</v>
      </c>
      <c r="BK121" s="2" t="s">
        <v>361</v>
      </c>
      <c r="BL121" s="83" t="str">
        <f t="shared" si="1"/>
        <v>123575</v>
      </c>
      <c r="BM121" s="83">
        <f>IF(ISBLANK(A121),"",IF(X121&gt;=(InfoSheet!$B$2)-90,1,0))</f>
        <v>1</v>
      </c>
    </row>
    <row r="122" spans="1:65">
      <c r="A122" s="2" t="s">
        <v>1572</v>
      </c>
      <c r="B122" s="8">
        <v>8</v>
      </c>
      <c r="C122" s="66">
        <v>1484089540</v>
      </c>
      <c r="D122" s="8">
        <v>2572</v>
      </c>
      <c r="E122" s="8">
        <v>139</v>
      </c>
      <c r="F122" s="91">
        <v>577017</v>
      </c>
      <c r="G122" s="91">
        <v>14848361</v>
      </c>
      <c r="H122" s="91">
        <v>10676903</v>
      </c>
      <c r="I122" s="91">
        <v>240704310</v>
      </c>
      <c r="J122" s="8">
        <v>0</v>
      </c>
      <c r="K122" s="2" t="s">
        <v>1573</v>
      </c>
      <c r="L122" s="8">
        <v>8</v>
      </c>
      <c r="M122" s="8">
        <v>0</v>
      </c>
      <c r="N122" s="2" t="s">
        <v>1574</v>
      </c>
      <c r="O122" s="8">
        <v>215</v>
      </c>
      <c r="P122" s="8">
        <v>0</v>
      </c>
      <c r="Q122" s="8">
        <v>0</v>
      </c>
      <c r="R122" s="91">
        <v>0</v>
      </c>
      <c r="S122" s="8">
        <v>0</v>
      </c>
      <c r="T122" s="91">
        <v>0</v>
      </c>
      <c r="U122" s="8">
        <v>0</v>
      </c>
      <c r="V122" s="8">
        <v>0</v>
      </c>
      <c r="W122" s="8">
        <v>0</v>
      </c>
      <c r="X122" s="107">
        <v>43868.85657733796</v>
      </c>
      <c r="Y122" s="107">
        <v>43870.053004212961</v>
      </c>
      <c r="Z122" s="107">
        <v>43868.855580810188</v>
      </c>
      <c r="AA122" s="91">
        <v>0</v>
      </c>
      <c r="AB122" s="8">
        <v>0</v>
      </c>
      <c r="AC122" s="8">
        <v>0</v>
      </c>
      <c r="AD122" s="91">
        <v>15916059</v>
      </c>
      <c r="AE122" s="8">
        <v>52</v>
      </c>
      <c r="AF122" s="8">
        <v>33</v>
      </c>
      <c r="AG122" s="91">
        <v>647157622</v>
      </c>
      <c r="AH122" s="8">
        <v>1117</v>
      </c>
      <c r="AI122" s="8">
        <v>87</v>
      </c>
      <c r="AJ122" s="66">
        <v>1484089540</v>
      </c>
      <c r="AK122" s="8">
        <v>2572</v>
      </c>
      <c r="AL122" s="8">
        <v>139</v>
      </c>
      <c r="AM122" s="91">
        <v>8741819</v>
      </c>
      <c r="AN122" s="8">
        <v>19</v>
      </c>
      <c r="AO122" s="8">
        <v>139</v>
      </c>
      <c r="AP122" s="91">
        <v>37590643</v>
      </c>
      <c r="AQ122" s="8">
        <v>88</v>
      </c>
      <c r="AR122" s="8">
        <v>139</v>
      </c>
      <c r="AS122" s="66">
        <v>1266243250</v>
      </c>
      <c r="AT122" s="8">
        <v>2113</v>
      </c>
      <c r="AU122" s="8">
        <v>139</v>
      </c>
      <c r="AV122" s="66">
        <v>1484089540</v>
      </c>
      <c r="AW122" s="8">
        <v>2572</v>
      </c>
      <c r="AX122" s="8">
        <v>139</v>
      </c>
      <c r="AY122" s="91">
        <v>0</v>
      </c>
      <c r="AZ122" s="8">
        <v>0</v>
      </c>
      <c r="BA122" s="8">
        <v>0</v>
      </c>
      <c r="BB122" s="91">
        <v>30001816</v>
      </c>
      <c r="BC122" s="8">
        <v>75</v>
      </c>
      <c r="BD122" s="8">
        <v>7</v>
      </c>
      <c r="BE122" s="91">
        <v>719324345</v>
      </c>
      <c r="BF122" s="8">
        <v>1196</v>
      </c>
      <c r="BG122" s="8">
        <v>48</v>
      </c>
      <c r="BH122" s="66">
        <v>1484089540</v>
      </c>
      <c r="BI122" s="8">
        <v>2572</v>
      </c>
      <c r="BJ122" s="8">
        <v>139</v>
      </c>
      <c r="BK122" s="2" t="s">
        <v>361</v>
      </c>
      <c r="BL122" s="83" t="str">
        <f t="shared" si="1"/>
        <v>123576</v>
      </c>
      <c r="BM122" s="83">
        <f>IF(ISBLANK(A122),"",IF(X122&gt;=(InfoSheet!$B$2)-90,1,0))</f>
        <v>1</v>
      </c>
    </row>
    <row r="123" spans="1:65">
      <c r="A123" s="2" t="s">
        <v>1575</v>
      </c>
      <c r="B123" s="8">
        <v>8</v>
      </c>
      <c r="C123" s="91">
        <v>22378889</v>
      </c>
      <c r="D123" s="8">
        <v>52</v>
      </c>
      <c r="E123" s="8">
        <v>12</v>
      </c>
      <c r="F123" s="91">
        <v>430363</v>
      </c>
      <c r="G123" s="91">
        <v>2062611</v>
      </c>
      <c r="H123" s="91">
        <v>1864907</v>
      </c>
      <c r="I123" s="91">
        <v>20323067</v>
      </c>
      <c r="J123" s="8">
        <v>0</v>
      </c>
      <c r="K123" s="2" t="s">
        <v>1576</v>
      </c>
      <c r="L123" s="8">
        <v>8</v>
      </c>
      <c r="M123" s="8">
        <v>0</v>
      </c>
      <c r="N123" s="2" t="s">
        <v>1577</v>
      </c>
      <c r="O123" s="8">
        <v>210</v>
      </c>
      <c r="P123" s="8">
        <v>0</v>
      </c>
      <c r="Q123" s="8">
        <v>0</v>
      </c>
      <c r="R123" s="91">
        <v>0</v>
      </c>
      <c r="S123" s="8">
        <v>0</v>
      </c>
      <c r="T123" s="91">
        <v>0</v>
      </c>
      <c r="U123" s="8">
        <v>0</v>
      </c>
      <c r="V123" s="8">
        <v>0</v>
      </c>
      <c r="W123" s="8">
        <v>0</v>
      </c>
      <c r="X123" s="107">
        <v>43863.772798865743</v>
      </c>
      <c r="Y123" s="107">
        <v>43869.851631990743</v>
      </c>
      <c r="Z123" s="107">
        <v>43863.772723287038</v>
      </c>
      <c r="AA123" s="91">
        <v>0</v>
      </c>
      <c r="AB123" s="8">
        <v>0</v>
      </c>
      <c r="AC123" s="8">
        <v>0</v>
      </c>
      <c r="AD123" s="91">
        <v>3123320</v>
      </c>
      <c r="AE123" s="8">
        <v>8</v>
      </c>
      <c r="AF123" s="8">
        <v>1</v>
      </c>
      <c r="AG123" s="91">
        <v>9957950</v>
      </c>
      <c r="AH123" s="8">
        <v>28</v>
      </c>
      <c r="AI123" s="8">
        <v>5</v>
      </c>
      <c r="AJ123" s="91">
        <v>22378889</v>
      </c>
      <c r="AK123" s="8">
        <v>52</v>
      </c>
      <c r="AL123" s="8">
        <v>12</v>
      </c>
      <c r="AM123" s="91">
        <v>0</v>
      </c>
      <c r="AN123" s="8">
        <v>0</v>
      </c>
      <c r="AO123" s="8">
        <v>12</v>
      </c>
      <c r="AP123" s="91">
        <v>6062024</v>
      </c>
      <c r="AQ123" s="8">
        <v>16</v>
      </c>
      <c r="AR123" s="8">
        <v>12</v>
      </c>
      <c r="AS123" s="91">
        <v>15375345</v>
      </c>
      <c r="AT123" s="8">
        <v>38</v>
      </c>
      <c r="AU123" s="8">
        <v>12</v>
      </c>
      <c r="AV123" s="91">
        <v>22378889</v>
      </c>
      <c r="AW123" s="8">
        <v>52</v>
      </c>
      <c r="AX123" s="8">
        <v>12</v>
      </c>
      <c r="AY123" s="91">
        <v>0</v>
      </c>
      <c r="AZ123" s="8">
        <v>0</v>
      </c>
      <c r="BA123" s="8">
        <v>0</v>
      </c>
      <c r="BB123" s="91">
        <v>2938704</v>
      </c>
      <c r="BC123" s="8">
        <v>8</v>
      </c>
      <c r="BD123" s="8">
        <v>0</v>
      </c>
      <c r="BE123" s="91">
        <v>8349624</v>
      </c>
      <c r="BF123" s="8">
        <v>27</v>
      </c>
      <c r="BG123" s="8">
        <v>0</v>
      </c>
      <c r="BH123" s="91">
        <v>22378889</v>
      </c>
      <c r="BI123" s="8">
        <v>52</v>
      </c>
      <c r="BJ123" s="8">
        <v>12</v>
      </c>
      <c r="BK123" s="2" t="s">
        <v>361</v>
      </c>
      <c r="BL123" s="83" t="str">
        <f t="shared" si="1"/>
        <v>123577</v>
      </c>
      <c r="BM123" s="83">
        <f>IF(ISBLANK(A123),"",IF(X123&gt;=(InfoSheet!$B$2)-90,1,0))</f>
        <v>1</v>
      </c>
    </row>
    <row r="124" spans="1:65">
      <c r="A124" s="2" t="s">
        <v>1578</v>
      </c>
      <c r="B124" s="8">
        <v>8</v>
      </c>
      <c r="C124" s="91">
        <v>150691322</v>
      </c>
      <c r="D124" s="8">
        <v>315</v>
      </c>
      <c r="E124" s="8">
        <v>25</v>
      </c>
      <c r="F124" s="91">
        <v>478385</v>
      </c>
      <c r="G124" s="91">
        <v>5305940</v>
      </c>
      <c r="H124" s="91">
        <v>6027652</v>
      </c>
      <c r="I124" s="91">
        <v>74015621</v>
      </c>
      <c r="J124" s="8">
        <v>0</v>
      </c>
      <c r="K124" s="2" t="s">
        <v>1356</v>
      </c>
      <c r="L124" s="8">
        <v>8</v>
      </c>
      <c r="M124" s="8">
        <v>0</v>
      </c>
      <c r="N124" s="2" t="s">
        <v>1346</v>
      </c>
      <c r="O124" s="8">
        <v>209</v>
      </c>
      <c r="P124" s="8">
        <v>0</v>
      </c>
      <c r="Q124" s="8">
        <v>0</v>
      </c>
      <c r="R124" s="91">
        <v>0</v>
      </c>
      <c r="S124" s="8">
        <v>0</v>
      </c>
      <c r="T124" s="91">
        <v>0</v>
      </c>
      <c r="U124" s="8">
        <v>0</v>
      </c>
      <c r="V124" s="8">
        <v>0</v>
      </c>
      <c r="W124" s="8">
        <v>0</v>
      </c>
      <c r="X124" s="107">
        <v>43866.29228400463</v>
      </c>
      <c r="Y124" s="107">
        <v>43869.819035115739</v>
      </c>
      <c r="Z124" s="107">
        <v>43866.274923819445</v>
      </c>
      <c r="AA124" s="91">
        <v>0</v>
      </c>
      <c r="AB124" s="8">
        <v>0</v>
      </c>
      <c r="AC124" s="8">
        <v>0</v>
      </c>
      <c r="AD124" s="91">
        <v>14874590</v>
      </c>
      <c r="AE124" s="8">
        <v>32</v>
      </c>
      <c r="AF124" s="8">
        <v>7</v>
      </c>
      <c r="AG124" s="91">
        <v>18710409</v>
      </c>
      <c r="AH124" s="8">
        <v>44</v>
      </c>
      <c r="AI124" s="8">
        <v>9</v>
      </c>
      <c r="AJ124" s="91">
        <v>150691322</v>
      </c>
      <c r="AK124" s="8">
        <v>315</v>
      </c>
      <c r="AL124" s="8">
        <v>25</v>
      </c>
      <c r="AM124" s="91">
        <v>0</v>
      </c>
      <c r="AN124" s="8">
        <v>0</v>
      </c>
      <c r="AO124" s="8">
        <v>25</v>
      </c>
      <c r="AP124" s="91">
        <v>17547245</v>
      </c>
      <c r="AQ124" s="8">
        <v>37</v>
      </c>
      <c r="AR124" s="8">
        <v>25</v>
      </c>
      <c r="AS124" s="91">
        <v>22188914</v>
      </c>
      <c r="AT124" s="8">
        <v>51</v>
      </c>
      <c r="AU124" s="8">
        <v>25</v>
      </c>
      <c r="AV124" s="91">
        <v>150691322</v>
      </c>
      <c r="AW124" s="8">
        <v>315</v>
      </c>
      <c r="AX124" s="8">
        <v>25</v>
      </c>
      <c r="AY124" s="91">
        <v>0</v>
      </c>
      <c r="AZ124" s="8">
        <v>0</v>
      </c>
      <c r="BA124" s="8">
        <v>0</v>
      </c>
      <c r="BB124" s="91">
        <v>16180746</v>
      </c>
      <c r="BC124" s="8">
        <v>35</v>
      </c>
      <c r="BD124" s="8">
        <v>3</v>
      </c>
      <c r="BE124" s="91">
        <v>21377379</v>
      </c>
      <c r="BF124" s="8">
        <v>50</v>
      </c>
      <c r="BG124" s="8">
        <v>7</v>
      </c>
      <c r="BH124" s="91">
        <v>150691322</v>
      </c>
      <c r="BI124" s="8">
        <v>315</v>
      </c>
      <c r="BJ124" s="8">
        <v>25</v>
      </c>
      <c r="BK124" s="2" t="s">
        <v>361</v>
      </c>
      <c r="BL124" s="83" t="str">
        <f t="shared" si="1"/>
        <v>123578</v>
      </c>
      <c r="BM124" s="83">
        <f>IF(ISBLANK(A124),"",IF(X124&gt;=(InfoSheet!$B$2)-90,1,0))</f>
        <v>1</v>
      </c>
    </row>
    <row r="125" spans="1:65">
      <c r="A125" s="2" t="s">
        <v>1579</v>
      </c>
      <c r="B125" s="8">
        <v>8</v>
      </c>
      <c r="C125" s="91">
        <v>380319561</v>
      </c>
      <c r="D125" s="8">
        <v>280</v>
      </c>
      <c r="E125" s="8">
        <v>12</v>
      </c>
      <c r="F125" s="91">
        <v>1358284</v>
      </c>
      <c r="G125" s="91">
        <v>8810872</v>
      </c>
      <c r="H125" s="91">
        <v>31693296</v>
      </c>
      <c r="I125" s="91">
        <v>267850864</v>
      </c>
      <c r="J125" s="8">
        <v>0</v>
      </c>
      <c r="K125" s="2" t="s">
        <v>1500</v>
      </c>
      <c r="L125" s="8">
        <v>8</v>
      </c>
      <c r="M125" s="8">
        <v>0</v>
      </c>
      <c r="N125" s="2" t="s">
        <v>1500</v>
      </c>
      <c r="O125" s="8">
        <v>142</v>
      </c>
      <c r="P125" s="8">
        <v>0</v>
      </c>
      <c r="Q125" s="8">
        <v>0</v>
      </c>
      <c r="R125" s="91">
        <v>0</v>
      </c>
      <c r="S125" s="8">
        <v>0</v>
      </c>
      <c r="T125" s="91">
        <v>0</v>
      </c>
      <c r="U125" s="8">
        <v>0</v>
      </c>
      <c r="V125" s="8">
        <v>0</v>
      </c>
      <c r="W125" s="8">
        <v>0</v>
      </c>
      <c r="X125" s="107">
        <v>43867.616586921293</v>
      </c>
      <c r="Y125" s="107">
        <v>43869.817307337966</v>
      </c>
      <c r="Z125" s="107">
        <v>43867.614756597221</v>
      </c>
      <c r="AA125" s="91">
        <v>0</v>
      </c>
      <c r="AB125" s="8">
        <v>0</v>
      </c>
      <c r="AC125" s="8">
        <v>0</v>
      </c>
      <c r="AD125" s="91">
        <v>304288</v>
      </c>
      <c r="AE125" s="8">
        <v>2</v>
      </c>
      <c r="AF125" s="8">
        <v>5</v>
      </c>
      <c r="AG125" s="91">
        <v>184154675</v>
      </c>
      <c r="AH125" s="8">
        <v>139</v>
      </c>
      <c r="AI125" s="8">
        <v>7</v>
      </c>
      <c r="AJ125" s="91">
        <v>380319561</v>
      </c>
      <c r="AK125" s="8">
        <v>280</v>
      </c>
      <c r="AL125" s="8">
        <v>12</v>
      </c>
      <c r="AM125" s="91">
        <v>0</v>
      </c>
      <c r="AN125" s="8">
        <v>0</v>
      </c>
      <c r="AO125" s="8">
        <v>12</v>
      </c>
      <c r="AP125" s="91">
        <v>4644693</v>
      </c>
      <c r="AQ125" s="8">
        <v>4</v>
      </c>
      <c r="AR125" s="8">
        <v>12</v>
      </c>
      <c r="AS125" s="91">
        <v>371207723</v>
      </c>
      <c r="AT125" s="8">
        <v>278</v>
      </c>
      <c r="AU125" s="8">
        <v>12</v>
      </c>
      <c r="AV125" s="91">
        <v>380319561</v>
      </c>
      <c r="AW125" s="8">
        <v>280</v>
      </c>
      <c r="AX125" s="8">
        <v>12</v>
      </c>
      <c r="AY125" s="91">
        <v>0</v>
      </c>
      <c r="AZ125" s="8">
        <v>0</v>
      </c>
      <c r="BA125" s="8">
        <v>0</v>
      </c>
      <c r="BB125" s="91">
        <v>4340405</v>
      </c>
      <c r="BC125" s="8">
        <v>3</v>
      </c>
      <c r="BD125" s="8">
        <v>4</v>
      </c>
      <c r="BE125" s="91">
        <v>189339665</v>
      </c>
      <c r="BF125" s="8">
        <v>144</v>
      </c>
      <c r="BG125" s="8">
        <v>4</v>
      </c>
      <c r="BH125" s="91">
        <v>380319561</v>
      </c>
      <c r="BI125" s="8">
        <v>280</v>
      </c>
      <c r="BJ125" s="8">
        <v>12</v>
      </c>
      <c r="BK125" s="2" t="s">
        <v>361</v>
      </c>
      <c r="BL125" s="83" t="str">
        <f t="shared" si="1"/>
        <v>123579</v>
      </c>
      <c r="BM125" s="83">
        <f>IF(ISBLANK(A125),"",IF(X125&gt;=(InfoSheet!$B$2)-90,1,0))</f>
        <v>1</v>
      </c>
    </row>
    <row r="126" spans="1:65">
      <c r="A126" s="2" t="s">
        <v>1580</v>
      </c>
      <c r="B126" s="8">
        <v>8</v>
      </c>
      <c r="C126" s="91">
        <v>257238022</v>
      </c>
      <c r="D126" s="8">
        <v>443</v>
      </c>
      <c r="E126" s="8">
        <v>36</v>
      </c>
      <c r="F126" s="91">
        <v>580672</v>
      </c>
      <c r="G126" s="91">
        <v>29372425</v>
      </c>
      <c r="H126" s="91">
        <v>7145500</v>
      </c>
      <c r="I126" s="91">
        <v>150354043</v>
      </c>
      <c r="J126" s="8">
        <v>0</v>
      </c>
      <c r="K126" s="2" t="s">
        <v>1356</v>
      </c>
      <c r="L126" s="8">
        <v>8</v>
      </c>
      <c r="M126" s="8">
        <v>0</v>
      </c>
      <c r="N126" s="2" t="s">
        <v>1346</v>
      </c>
      <c r="O126" s="8">
        <v>209</v>
      </c>
      <c r="P126" s="8">
        <v>0</v>
      </c>
      <c r="Q126" s="8">
        <v>0</v>
      </c>
      <c r="R126" s="91">
        <v>0</v>
      </c>
      <c r="S126" s="8">
        <v>0</v>
      </c>
      <c r="T126" s="91">
        <v>0</v>
      </c>
      <c r="U126" s="8">
        <v>0</v>
      </c>
      <c r="V126" s="8">
        <v>0</v>
      </c>
      <c r="W126" s="8">
        <v>0</v>
      </c>
      <c r="X126" s="107">
        <v>43867.693873495373</v>
      </c>
      <c r="Y126" s="107">
        <v>43869.848919374999</v>
      </c>
      <c r="Z126" s="107">
        <v>43867.69085590278</v>
      </c>
      <c r="AA126" s="91">
        <v>0</v>
      </c>
      <c r="AB126" s="8">
        <v>0</v>
      </c>
      <c r="AC126" s="8">
        <v>0</v>
      </c>
      <c r="AD126" s="91">
        <v>23910711</v>
      </c>
      <c r="AE126" s="8">
        <v>44</v>
      </c>
      <c r="AF126" s="8">
        <v>5</v>
      </c>
      <c r="AG126" s="91">
        <v>122751154</v>
      </c>
      <c r="AH126" s="8">
        <v>183</v>
      </c>
      <c r="AI126" s="8">
        <v>13</v>
      </c>
      <c r="AJ126" s="91">
        <v>257238022</v>
      </c>
      <c r="AK126" s="8">
        <v>443</v>
      </c>
      <c r="AL126" s="8">
        <v>36</v>
      </c>
      <c r="AM126" s="91">
        <v>0</v>
      </c>
      <c r="AN126" s="8">
        <v>0</v>
      </c>
      <c r="AO126" s="8">
        <v>36</v>
      </c>
      <c r="AP126" s="91">
        <v>27024276</v>
      </c>
      <c r="AQ126" s="8">
        <v>51</v>
      </c>
      <c r="AR126" s="8">
        <v>36</v>
      </c>
      <c r="AS126" s="91">
        <v>210665526</v>
      </c>
      <c r="AT126" s="8">
        <v>293</v>
      </c>
      <c r="AU126" s="8">
        <v>36</v>
      </c>
      <c r="AV126" s="91">
        <v>257238022</v>
      </c>
      <c r="AW126" s="8">
        <v>443</v>
      </c>
      <c r="AX126" s="8">
        <v>36</v>
      </c>
      <c r="AY126" s="91">
        <v>0</v>
      </c>
      <c r="AZ126" s="8">
        <v>0</v>
      </c>
      <c r="BA126" s="8">
        <v>0</v>
      </c>
      <c r="BB126" s="91">
        <v>21226481</v>
      </c>
      <c r="BC126" s="8">
        <v>39</v>
      </c>
      <c r="BD126" s="8">
        <v>1</v>
      </c>
      <c r="BE126" s="91">
        <v>123620197</v>
      </c>
      <c r="BF126" s="8">
        <v>191</v>
      </c>
      <c r="BG126" s="8">
        <v>8</v>
      </c>
      <c r="BH126" s="91">
        <v>257238022</v>
      </c>
      <c r="BI126" s="8">
        <v>443</v>
      </c>
      <c r="BJ126" s="8">
        <v>36</v>
      </c>
      <c r="BK126" s="2" t="s">
        <v>361</v>
      </c>
      <c r="BL126" s="83" t="str">
        <f t="shared" si="1"/>
        <v>123580</v>
      </c>
      <c r="BM126" s="83">
        <f>IF(ISBLANK(A126),"",IF(X126&gt;=(InfoSheet!$B$2)-90,1,0))</f>
        <v>1</v>
      </c>
    </row>
    <row r="127" spans="1:65">
      <c r="A127" s="2" t="s">
        <v>1581</v>
      </c>
      <c r="B127" s="8">
        <v>8</v>
      </c>
      <c r="C127" s="91">
        <v>27632557</v>
      </c>
      <c r="D127" s="8">
        <v>119</v>
      </c>
      <c r="E127" s="8">
        <v>38</v>
      </c>
      <c r="F127" s="91">
        <v>232206</v>
      </c>
      <c r="G127" s="91">
        <v>1941305</v>
      </c>
      <c r="H127" s="91">
        <v>727172</v>
      </c>
      <c r="I127" s="91">
        <v>21380080</v>
      </c>
      <c r="J127" s="8">
        <v>0</v>
      </c>
      <c r="K127" s="2" t="s">
        <v>129</v>
      </c>
      <c r="L127" s="8">
        <v>8</v>
      </c>
      <c r="M127" s="8">
        <v>0</v>
      </c>
      <c r="N127" s="2" t="s">
        <v>1466</v>
      </c>
      <c r="O127" s="8">
        <v>212</v>
      </c>
      <c r="P127" s="8">
        <v>0</v>
      </c>
      <c r="Q127" s="8">
        <v>0</v>
      </c>
      <c r="R127" s="91">
        <v>0</v>
      </c>
      <c r="S127" s="8">
        <v>0</v>
      </c>
      <c r="T127" s="91">
        <v>0</v>
      </c>
      <c r="U127" s="8">
        <v>0</v>
      </c>
      <c r="V127" s="8">
        <v>0</v>
      </c>
      <c r="W127" s="8">
        <v>0</v>
      </c>
      <c r="X127" s="107">
        <v>43860.618108750001</v>
      </c>
      <c r="Y127" s="107">
        <v>43869.851081064815</v>
      </c>
      <c r="Z127" s="107">
        <v>43860.618101817126</v>
      </c>
      <c r="AA127" s="91">
        <v>0</v>
      </c>
      <c r="AB127" s="8">
        <v>0</v>
      </c>
      <c r="AC127" s="8">
        <v>0</v>
      </c>
      <c r="AD127" s="91">
        <v>0</v>
      </c>
      <c r="AE127" s="8">
        <v>0</v>
      </c>
      <c r="AF127" s="8">
        <v>0</v>
      </c>
      <c r="AG127" s="91">
        <v>9214269</v>
      </c>
      <c r="AH127" s="8">
        <v>87</v>
      </c>
      <c r="AI127" s="8">
        <v>28</v>
      </c>
      <c r="AJ127" s="91">
        <v>27632557</v>
      </c>
      <c r="AK127" s="8">
        <v>119</v>
      </c>
      <c r="AL127" s="8">
        <v>38</v>
      </c>
      <c r="AM127" s="91">
        <v>0</v>
      </c>
      <c r="AN127" s="8">
        <v>0</v>
      </c>
      <c r="AO127" s="8">
        <v>38</v>
      </c>
      <c r="AP127" s="91">
        <v>0</v>
      </c>
      <c r="AQ127" s="8">
        <v>0</v>
      </c>
      <c r="AR127" s="8">
        <v>38</v>
      </c>
      <c r="AS127" s="91">
        <v>10271600</v>
      </c>
      <c r="AT127" s="8">
        <v>89</v>
      </c>
      <c r="AU127" s="8">
        <v>38</v>
      </c>
      <c r="AV127" s="91">
        <v>27632557</v>
      </c>
      <c r="AW127" s="8">
        <v>119</v>
      </c>
      <c r="AX127" s="8">
        <v>38</v>
      </c>
      <c r="AY127" s="91">
        <v>0</v>
      </c>
      <c r="AZ127" s="8">
        <v>0</v>
      </c>
      <c r="BA127" s="8">
        <v>0</v>
      </c>
      <c r="BB127" s="91">
        <v>0</v>
      </c>
      <c r="BC127" s="8">
        <v>0</v>
      </c>
      <c r="BD127" s="8">
        <v>0</v>
      </c>
      <c r="BE127" s="91">
        <v>4182165</v>
      </c>
      <c r="BF127" s="8">
        <v>75</v>
      </c>
      <c r="BG127" s="8">
        <v>22</v>
      </c>
      <c r="BH127" s="91">
        <v>27632557</v>
      </c>
      <c r="BI127" s="8">
        <v>119</v>
      </c>
      <c r="BJ127" s="8">
        <v>38</v>
      </c>
      <c r="BK127" s="2" t="s">
        <v>361</v>
      </c>
      <c r="BL127" s="83" t="str">
        <f t="shared" si="1"/>
        <v>123581</v>
      </c>
      <c r="BM127" s="83">
        <f>IF(ISBLANK(A127),"",IF(X127&gt;=(InfoSheet!$B$2)-90,1,0))</f>
        <v>1</v>
      </c>
    </row>
    <row r="128" spans="1:65">
      <c r="A128" s="2" t="s">
        <v>1582</v>
      </c>
      <c r="B128" s="8">
        <v>8</v>
      </c>
      <c r="C128" s="91">
        <v>955394421</v>
      </c>
      <c r="D128" s="8">
        <v>5941</v>
      </c>
      <c r="E128" s="8">
        <v>911</v>
      </c>
      <c r="F128" s="91">
        <v>160813</v>
      </c>
      <c r="G128" s="91">
        <v>2797223</v>
      </c>
      <c r="H128" s="91">
        <v>1048731</v>
      </c>
      <c r="I128" s="91">
        <v>110000888</v>
      </c>
      <c r="J128" s="8">
        <v>0</v>
      </c>
      <c r="K128" s="2" t="s">
        <v>1496</v>
      </c>
      <c r="L128" s="8">
        <v>8</v>
      </c>
      <c r="M128" s="8">
        <v>0</v>
      </c>
      <c r="N128" s="2" t="s">
        <v>1583</v>
      </c>
      <c r="O128" s="8">
        <v>210</v>
      </c>
      <c r="P128" s="8">
        <v>0</v>
      </c>
      <c r="Q128" s="8">
        <v>0</v>
      </c>
      <c r="R128" s="91">
        <v>0</v>
      </c>
      <c r="S128" s="8">
        <v>0</v>
      </c>
      <c r="T128" s="91">
        <v>0</v>
      </c>
      <c r="U128" s="8">
        <v>0</v>
      </c>
      <c r="V128" s="8">
        <v>7</v>
      </c>
      <c r="W128" s="8">
        <v>0</v>
      </c>
      <c r="X128" s="107">
        <v>43869.487140543984</v>
      </c>
      <c r="Y128" s="107">
        <v>43870.058744027781</v>
      </c>
      <c r="Z128" s="107">
        <v>43869.486908715277</v>
      </c>
      <c r="AA128" s="91">
        <v>3511436</v>
      </c>
      <c r="AB128" s="8">
        <v>13</v>
      </c>
      <c r="AC128" s="8">
        <v>6</v>
      </c>
      <c r="AD128" s="91">
        <v>22765506</v>
      </c>
      <c r="AE128" s="8">
        <v>69</v>
      </c>
      <c r="AF128" s="8">
        <v>23</v>
      </c>
      <c r="AG128" s="91">
        <v>54559635</v>
      </c>
      <c r="AH128" s="8">
        <v>180</v>
      </c>
      <c r="AI128" s="8">
        <v>49</v>
      </c>
      <c r="AJ128" s="91">
        <v>955394421</v>
      </c>
      <c r="AK128" s="8">
        <v>5941</v>
      </c>
      <c r="AL128" s="8">
        <v>911</v>
      </c>
      <c r="AM128" s="91">
        <v>9389291</v>
      </c>
      <c r="AN128" s="8">
        <v>28</v>
      </c>
      <c r="AO128" s="8">
        <v>911</v>
      </c>
      <c r="AP128" s="91">
        <v>53698393</v>
      </c>
      <c r="AQ128" s="8">
        <v>137</v>
      </c>
      <c r="AR128" s="8">
        <v>911</v>
      </c>
      <c r="AS128" s="91">
        <v>109372583</v>
      </c>
      <c r="AT128" s="8">
        <v>303</v>
      </c>
      <c r="AU128" s="8">
        <v>911</v>
      </c>
      <c r="AV128" s="91">
        <v>955394421</v>
      </c>
      <c r="AW128" s="8">
        <v>5941</v>
      </c>
      <c r="AX128" s="8">
        <v>911</v>
      </c>
      <c r="AY128" s="91">
        <v>5942175</v>
      </c>
      <c r="AZ128" s="8">
        <v>19</v>
      </c>
      <c r="BA128" s="8">
        <v>0</v>
      </c>
      <c r="BB128" s="91">
        <v>34070487</v>
      </c>
      <c r="BC128" s="8">
        <v>92</v>
      </c>
      <c r="BD128" s="8">
        <v>2</v>
      </c>
      <c r="BE128" s="91">
        <v>75966455</v>
      </c>
      <c r="BF128" s="8">
        <v>221</v>
      </c>
      <c r="BG128" s="8">
        <v>10</v>
      </c>
      <c r="BH128" s="91">
        <v>955394421</v>
      </c>
      <c r="BI128" s="8">
        <v>5941</v>
      </c>
      <c r="BJ128" s="8">
        <v>911</v>
      </c>
      <c r="BK128" s="2" t="s">
        <v>361</v>
      </c>
      <c r="BL128" s="83" t="str">
        <f t="shared" si="1"/>
        <v>123582</v>
      </c>
      <c r="BM128" s="83">
        <f>IF(ISBLANK(A128),"",IF(X128&gt;=(InfoSheet!$B$2)-90,1,0))</f>
        <v>1</v>
      </c>
    </row>
    <row r="129" spans="1:65">
      <c r="A129" s="2" t="s">
        <v>1584</v>
      </c>
      <c r="B129" s="8">
        <v>8</v>
      </c>
      <c r="C129" s="91">
        <v>103112367</v>
      </c>
      <c r="D129" s="8">
        <v>137</v>
      </c>
      <c r="E129" s="8">
        <v>17</v>
      </c>
      <c r="F129" s="91">
        <v>752645</v>
      </c>
      <c r="G129" s="91">
        <v>5182019</v>
      </c>
      <c r="H129" s="91">
        <v>6065433</v>
      </c>
      <c r="I129" s="91">
        <v>51706935</v>
      </c>
      <c r="J129" s="8">
        <v>0</v>
      </c>
      <c r="K129" s="2" t="s">
        <v>1531</v>
      </c>
      <c r="L129" s="8">
        <v>8</v>
      </c>
      <c r="M129" s="8">
        <v>0</v>
      </c>
      <c r="N129" s="2" t="s">
        <v>1352</v>
      </c>
      <c r="O129" s="8">
        <v>209</v>
      </c>
      <c r="P129" s="8">
        <v>0</v>
      </c>
      <c r="Q129" s="8">
        <v>0</v>
      </c>
      <c r="R129" s="91">
        <v>0</v>
      </c>
      <c r="S129" s="8">
        <v>0</v>
      </c>
      <c r="T129" s="91">
        <v>0</v>
      </c>
      <c r="U129" s="8">
        <v>0</v>
      </c>
      <c r="V129" s="8">
        <v>0</v>
      </c>
      <c r="W129" s="8">
        <v>0</v>
      </c>
      <c r="X129" s="107">
        <v>43838.72476459491</v>
      </c>
      <c r="Y129" s="107">
        <v>43869.844383379626</v>
      </c>
      <c r="Z129" s="107">
        <v>43838.724746770837</v>
      </c>
      <c r="AA129" s="91">
        <v>0</v>
      </c>
      <c r="AB129" s="8">
        <v>0</v>
      </c>
      <c r="AC129" s="8">
        <v>0</v>
      </c>
      <c r="AD129" s="91">
        <v>0</v>
      </c>
      <c r="AE129" s="8">
        <v>0</v>
      </c>
      <c r="AF129" s="8">
        <v>0</v>
      </c>
      <c r="AG129" s="91">
        <v>0</v>
      </c>
      <c r="AH129" s="8">
        <v>0</v>
      </c>
      <c r="AI129" s="8">
        <v>0</v>
      </c>
      <c r="AJ129" s="91">
        <v>103112367</v>
      </c>
      <c r="AK129" s="8">
        <v>137</v>
      </c>
      <c r="AL129" s="8">
        <v>17</v>
      </c>
      <c r="AM129" s="91">
        <v>0</v>
      </c>
      <c r="AN129" s="8">
        <v>0</v>
      </c>
      <c r="AO129" s="8">
        <v>17</v>
      </c>
      <c r="AP129" s="91">
        <v>0</v>
      </c>
      <c r="AQ129" s="8">
        <v>0</v>
      </c>
      <c r="AR129" s="8">
        <v>17</v>
      </c>
      <c r="AS129" s="91">
        <v>0</v>
      </c>
      <c r="AT129" s="8">
        <v>0</v>
      </c>
      <c r="AU129" s="8">
        <v>17</v>
      </c>
      <c r="AV129" s="91">
        <v>103112367</v>
      </c>
      <c r="AW129" s="8">
        <v>137</v>
      </c>
      <c r="AX129" s="8">
        <v>17</v>
      </c>
      <c r="AY129" s="91">
        <v>0</v>
      </c>
      <c r="AZ129" s="8">
        <v>0</v>
      </c>
      <c r="BA129" s="8">
        <v>0</v>
      </c>
      <c r="BB129" s="91">
        <v>0</v>
      </c>
      <c r="BC129" s="8">
        <v>0</v>
      </c>
      <c r="BD129" s="8">
        <v>0</v>
      </c>
      <c r="BE129" s="91">
        <v>0</v>
      </c>
      <c r="BF129" s="8">
        <v>0</v>
      </c>
      <c r="BG129" s="8">
        <v>0</v>
      </c>
      <c r="BH129" s="91">
        <v>103112367</v>
      </c>
      <c r="BI129" s="8">
        <v>137</v>
      </c>
      <c r="BJ129" s="8">
        <v>17</v>
      </c>
      <c r="BK129" s="2" t="s">
        <v>361</v>
      </c>
      <c r="BL129" s="83" t="str">
        <f t="shared" si="1"/>
        <v>123583</v>
      </c>
      <c r="BM129" s="83">
        <f>IF(ISBLANK(A129),"",IF(X129&gt;=(InfoSheet!$B$2)-90,1,0))</f>
        <v>1</v>
      </c>
    </row>
    <row r="130" spans="1:65">
      <c r="A130" s="2" t="s">
        <v>1585</v>
      </c>
      <c r="B130" s="8">
        <v>8</v>
      </c>
      <c r="C130" s="66">
        <v>1071826025</v>
      </c>
      <c r="D130" s="8">
        <v>3058</v>
      </c>
      <c r="E130" s="8">
        <v>406</v>
      </c>
      <c r="F130" s="91">
        <v>350499</v>
      </c>
      <c r="G130" s="91">
        <v>4293535</v>
      </c>
      <c r="H130" s="91">
        <v>2639965</v>
      </c>
      <c r="I130" s="91">
        <v>286210941</v>
      </c>
      <c r="J130" s="8">
        <v>0</v>
      </c>
      <c r="K130" s="2" t="s">
        <v>1496</v>
      </c>
      <c r="L130" s="8">
        <v>8</v>
      </c>
      <c r="M130" s="8">
        <v>0</v>
      </c>
      <c r="N130" s="2" t="s">
        <v>1586</v>
      </c>
      <c r="O130" s="8">
        <v>215</v>
      </c>
      <c r="P130" s="8">
        <v>0</v>
      </c>
      <c r="Q130" s="8">
        <v>0</v>
      </c>
      <c r="R130" s="91">
        <v>0</v>
      </c>
      <c r="S130" s="8">
        <v>0</v>
      </c>
      <c r="T130" s="91">
        <v>0</v>
      </c>
      <c r="U130" s="8">
        <v>0</v>
      </c>
      <c r="V130" s="8">
        <v>0</v>
      </c>
      <c r="W130" s="8">
        <v>0</v>
      </c>
      <c r="X130" s="107">
        <v>43869.896668333335</v>
      </c>
      <c r="Y130" s="107">
        <v>43870.042064409725</v>
      </c>
      <c r="Z130" s="107">
        <v>43869.896634305558</v>
      </c>
      <c r="AA130" s="91">
        <v>4410181</v>
      </c>
      <c r="AB130" s="8">
        <v>5</v>
      </c>
      <c r="AC130" s="8">
        <v>4</v>
      </c>
      <c r="AD130" s="91">
        <v>205650743</v>
      </c>
      <c r="AE130" s="8">
        <v>253</v>
      </c>
      <c r="AF130" s="8">
        <v>17</v>
      </c>
      <c r="AG130" s="91">
        <v>439176845</v>
      </c>
      <c r="AH130" s="8">
        <v>749</v>
      </c>
      <c r="AI130" s="8">
        <v>76</v>
      </c>
      <c r="AJ130" s="66">
        <v>1071826025</v>
      </c>
      <c r="AK130" s="8">
        <v>3058</v>
      </c>
      <c r="AL130" s="8">
        <v>406</v>
      </c>
      <c r="AM130" s="91">
        <v>12083261</v>
      </c>
      <c r="AN130" s="8">
        <v>14</v>
      </c>
      <c r="AO130" s="8">
        <v>406</v>
      </c>
      <c r="AP130" s="91">
        <v>423905307</v>
      </c>
      <c r="AQ130" s="8">
        <v>505</v>
      </c>
      <c r="AR130" s="8">
        <v>406</v>
      </c>
      <c r="AS130" s="91">
        <v>642988702</v>
      </c>
      <c r="AT130" s="8">
        <v>1048</v>
      </c>
      <c r="AU130" s="8">
        <v>406</v>
      </c>
      <c r="AV130" s="66">
        <v>1071826025</v>
      </c>
      <c r="AW130" s="8">
        <v>3058</v>
      </c>
      <c r="AX130" s="8">
        <v>406</v>
      </c>
      <c r="AY130" s="91">
        <v>6127633</v>
      </c>
      <c r="AZ130" s="8">
        <v>7</v>
      </c>
      <c r="BA130" s="8">
        <v>0</v>
      </c>
      <c r="BB130" s="91">
        <v>233961763</v>
      </c>
      <c r="BC130" s="8">
        <v>284</v>
      </c>
      <c r="BD130" s="8">
        <v>2</v>
      </c>
      <c r="BE130" s="91">
        <v>511270661</v>
      </c>
      <c r="BF130" s="8">
        <v>887</v>
      </c>
      <c r="BG130" s="8">
        <v>21</v>
      </c>
      <c r="BH130" s="66">
        <v>1071826025</v>
      </c>
      <c r="BI130" s="8">
        <v>3058</v>
      </c>
      <c r="BJ130" s="8">
        <v>406</v>
      </c>
      <c r="BK130" s="2" t="s">
        <v>361</v>
      </c>
      <c r="BL130" s="83" t="str">
        <f t="shared" ref="BL130:BL193" si="2">IF(ISBLANK(A130),"(blank)",RIGHT(A130,LEN(A130)-FIND("@",SUBSTITUTE(A130,"\","@",LEN(A130)-LEN(SUBSTITUTE(A130,"\",""))),1)))</f>
        <v>123584</v>
      </c>
      <c r="BM130" s="83">
        <f>IF(ISBLANK(A130),"",IF(X130&gt;=(InfoSheet!$B$2)-90,1,0))</f>
        <v>1</v>
      </c>
    </row>
    <row r="131" spans="1:65">
      <c r="A131" s="2" t="s">
        <v>1587</v>
      </c>
      <c r="B131" s="8">
        <v>8</v>
      </c>
      <c r="C131" s="91">
        <v>70030752</v>
      </c>
      <c r="D131" s="8">
        <v>128</v>
      </c>
      <c r="E131" s="8">
        <v>25</v>
      </c>
      <c r="F131" s="91">
        <v>547115</v>
      </c>
      <c r="G131" s="91">
        <v>2306396</v>
      </c>
      <c r="H131" s="91">
        <v>2801230</v>
      </c>
      <c r="I131" s="91">
        <v>34324006</v>
      </c>
      <c r="J131" s="8">
        <v>0</v>
      </c>
      <c r="K131" s="2" t="s">
        <v>1531</v>
      </c>
      <c r="L131" s="8">
        <v>8</v>
      </c>
      <c r="M131" s="8">
        <v>0</v>
      </c>
      <c r="N131" s="2" t="s">
        <v>1352</v>
      </c>
      <c r="O131" s="8">
        <v>209</v>
      </c>
      <c r="P131" s="8">
        <v>0</v>
      </c>
      <c r="Q131" s="8">
        <v>0</v>
      </c>
      <c r="R131" s="91">
        <v>0</v>
      </c>
      <c r="S131" s="8">
        <v>0</v>
      </c>
      <c r="T131" s="91">
        <v>0</v>
      </c>
      <c r="U131" s="8">
        <v>0</v>
      </c>
      <c r="V131" s="8">
        <v>0</v>
      </c>
      <c r="W131" s="8">
        <v>0</v>
      </c>
      <c r="X131" s="107">
        <v>43868.654510439817</v>
      </c>
      <c r="Y131" s="107">
        <v>43870.049442881944</v>
      </c>
      <c r="Z131" s="107">
        <v>43868.607257303243</v>
      </c>
      <c r="AA131" s="91">
        <v>0</v>
      </c>
      <c r="AB131" s="8">
        <v>0</v>
      </c>
      <c r="AC131" s="8">
        <v>0</v>
      </c>
      <c r="AD131" s="91">
        <v>1018513</v>
      </c>
      <c r="AE131" s="8">
        <v>2</v>
      </c>
      <c r="AF131" s="8">
        <v>1</v>
      </c>
      <c r="AG131" s="91">
        <v>4639612</v>
      </c>
      <c r="AH131" s="8">
        <v>11</v>
      </c>
      <c r="AI131" s="8">
        <v>5</v>
      </c>
      <c r="AJ131" s="91">
        <v>70030752</v>
      </c>
      <c r="AK131" s="8">
        <v>128</v>
      </c>
      <c r="AL131" s="8">
        <v>25</v>
      </c>
      <c r="AM131" s="91">
        <v>690407</v>
      </c>
      <c r="AN131" s="8">
        <v>2</v>
      </c>
      <c r="AO131" s="8">
        <v>25</v>
      </c>
      <c r="AP131" s="91">
        <v>1839593</v>
      </c>
      <c r="AQ131" s="8">
        <v>4</v>
      </c>
      <c r="AR131" s="8">
        <v>25</v>
      </c>
      <c r="AS131" s="91">
        <v>10428797</v>
      </c>
      <c r="AT131" s="8">
        <v>25</v>
      </c>
      <c r="AU131" s="8">
        <v>25</v>
      </c>
      <c r="AV131" s="91">
        <v>70030752</v>
      </c>
      <c r="AW131" s="8">
        <v>128</v>
      </c>
      <c r="AX131" s="8">
        <v>25</v>
      </c>
      <c r="AY131" s="91">
        <v>0</v>
      </c>
      <c r="AZ131" s="8">
        <v>0</v>
      </c>
      <c r="BA131" s="8">
        <v>0</v>
      </c>
      <c r="BB131" s="91">
        <v>821080</v>
      </c>
      <c r="BC131" s="8">
        <v>2</v>
      </c>
      <c r="BD131" s="8">
        <v>0</v>
      </c>
      <c r="BE131" s="91">
        <v>6202094</v>
      </c>
      <c r="BF131" s="8">
        <v>15</v>
      </c>
      <c r="BG131" s="8">
        <v>0</v>
      </c>
      <c r="BH131" s="91">
        <v>70030752</v>
      </c>
      <c r="BI131" s="8">
        <v>128</v>
      </c>
      <c r="BJ131" s="8">
        <v>25</v>
      </c>
      <c r="BK131" s="2" t="s">
        <v>361</v>
      </c>
      <c r="BL131" s="83" t="str">
        <f t="shared" si="2"/>
        <v>123585</v>
      </c>
      <c r="BM131" s="83">
        <f>IF(ISBLANK(A131),"",IF(X131&gt;=(InfoSheet!$B$2)-90,1,0))</f>
        <v>1</v>
      </c>
    </row>
    <row r="132" spans="1:65">
      <c r="A132" s="2" t="s">
        <v>1588</v>
      </c>
      <c r="B132" s="8">
        <v>8</v>
      </c>
      <c r="C132" s="66">
        <v>4824989715</v>
      </c>
      <c r="D132" s="8">
        <v>10169</v>
      </c>
      <c r="E132" s="8">
        <v>1585</v>
      </c>
      <c r="F132" s="91">
        <v>474480</v>
      </c>
      <c r="G132" s="91">
        <v>75723236</v>
      </c>
      <c r="H132" s="91">
        <v>3044157</v>
      </c>
      <c r="I132" s="91">
        <v>686314533</v>
      </c>
      <c r="J132" s="8">
        <v>0</v>
      </c>
      <c r="K132" s="2" t="s">
        <v>1589</v>
      </c>
      <c r="L132" s="8">
        <v>8</v>
      </c>
      <c r="M132" s="8">
        <v>0</v>
      </c>
      <c r="N132" s="2" t="s">
        <v>1590</v>
      </c>
      <c r="O132" s="8">
        <v>213</v>
      </c>
      <c r="P132" s="8">
        <v>0</v>
      </c>
      <c r="Q132" s="8">
        <v>0</v>
      </c>
      <c r="R132" s="91">
        <v>0</v>
      </c>
      <c r="S132" s="8">
        <v>0</v>
      </c>
      <c r="T132" s="91">
        <v>0</v>
      </c>
      <c r="U132" s="8">
        <v>0</v>
      </c>
      <c r="V132" s="8">
        <v>4</v>
      </c>
      <c r="W132" s="8">
        <v>1</v>
      </c>
      <c r="X132" s="107">
        <v>43868.742075034723</v>
      </c>
      <c r="Y132" s="107">
        <v>43870.058920081021</v>
      </c>
      <c r="Z132" s="107">
        <v>43868.732009513886</v>
      </c>
      <c r="AA132" s="91">
        <v>0</v>
      </c>
      <c r="AB132" s="8">
        <v>0</v>
      </c>
      <c r="AC132" s="8">
        <v>0</v>
      </c>
      <c r="AD132" s="91">
        <v>449453434</v>
      </c>
      <c r="AE132" s="8">
        <v>450</v>
      </c>
      <c r="AF132" s="8">
        <v>131</v>
      </c>
      <c r="AG132" s="66">
        <v>2484132573</v>
      </c>
      <c r="AH132" s="8">
        <v>6832</v>
      </c>
      <c r="AI132" s="8">
        <v>1507</v>
      </c>
      <c r="AJ132" s="66">
        <v>4824989715</v>
      </c>
      <c r="AK132" s="8">
        <v>10169</v>
      </c>
      <c r="AL132" s="8">
        <v>1585</v>
      </c>
      <c r="AM132" s="91">
        <v>254158074</v>
      </c>
      <c r="AN132" s="8">
        <v>49</v>
      </c>
      <c r="AO132" s="8">
        <v>1585</v>
      </c>
      <c r="AP132" s="91">
        <v>985064504</v>
      </c>
      <c r="AQ132" s="8">
        <v>1050</v>
      </c>
      <c r="AR132" s="8">
        <v>1585</v>
      </c>
      <c r="AS132" s="66">
        <v>3520262364</v>
      </c>
      <c r="AT132" s="8">
        <v>8228</v>
      </c>
      <c r="AU132" s="8">
        <v>1585</v>
      </c>
      <c r="AV132" s="66">
        <v>4824989715</v>
      </c>
      <c r="AW132" s="8">
        <v>10169</v>
      </c>
      <c r="AX132" s="8">
        <v>1585</v>
      </c>
      <c r="AY132" s="91">
        <v>0</v>
      </c>
      <c r="AZ132" s="8">
        <v>0</v>
      </c>
      <c r="BA132" s="8">
        <v>0</v>
      </c>
      <c r="BB132" s="91">
        <v>412765904</v>
      </c>
      <c r="BC132" s="8">
        <v>453</v>
      </c>
      <c r="BD132" s="8">
        <v>36</v>
      </c>
      <c r="BE132" s="66">
        <v>2222762128</v>
      </c>
      <c r="BF132" s="8">
        <v>6382</v>
      </c>
      <c r="BG132" s="8">
        <v>1278</v>
      </c>
      <c r="BH132" s="66">
        <v>4824989715</v>
      </c>
      <c r="BI132" s="8">
        <v>10169</v>
      </c>
      <c r="BJ132" s="8">
        <v>1585</v>
      </c>
      <c r="BK132" s="2" t="s">
        <v>361</v>
      </c>
      <c r="BL132" s="83" t="str">
        <f t="shared" si="2"/>
        <v>123586</v>
      </c>
      <c r="BM132" s="83">
        <f>IF(ISBLANK(A132),"",IF(X132&gt;=(InfoSheet!$B$2)-90,1,0))</f>
        <v>1</v>
      </c>
    </row>
    <row r="133" spans="1:65">
      <c r="A133" s="2" t="s">
        <v>1591</v>
      </c>
      <c r="B133" s="8">
        <v>8</v>
      </c>
      <c r="C133" s="91">
        <v>365932696</v>
      </c>
      <c r="D133" s="8">
        <v>449</v>
      </c>
      <c r="E133" s="8">
        <v>76</v>
      </c>
      <c r="F133" s="91">
        <v>814994</v>
      </c>
      <c r="G133" s="91">
        <v>23918984</v>
      </c>
      <c r="H133" s="91">
        <v>4814903</v>
      </c>
      <c r="I133" s="91">
        <v>256018109</v>
      </c>
      <c r="J133" s="8">
        <v>0</v>
      </c>
      <c r="K133" s="2" t="s">
        <v>129</v>
      </c>
      <c r="L133" s="8">
        <v>8</v>
      </c>
      <c r="M133" s="8">
        <v>0</v>
      </c>
      <c r="N133" s="2" t="s">
        <v>1442</v>
      </c>
      <c r="O133" s="8">
        <v>204</v>
      </c>
      <c r="P133" s="8">
        <v>0</v>
      </c>
      <c r="Q133" s="8">
        <v>0</v>
      </c>
      <c r="R133" s="91">
        <v>0</v>
      </c>
      <c r="S133" s="8">
        <v>0</v>
      </c>
      <c r="T133" s="91">
        <v>0</v>
      </c>
      <c r="U133" s="8">
        <v>0</v>
      </c>
      <c r="V133" s="8">
        <v>0</v>
      </c>
      <c r="W133" s="8">
        <v>0</v>
      </c>
      <c r="X133" s="107">
        <v>43868.1262378588</v>
      </c>
      <c r="Y133" s="107">
        <v>43869.787285578706</v>
      </c>
      <c r="Z133" s="107">
        <v>43868.073286226849</v>
      </c>
      <c r="AA133" s="91">
        <v>0</v>
      </c>
      <c r="AB133" s="8">
        <v>0</v>
      </c>
      <c r="AC133" s="8">
        <v>0</v>
      </c>
      <c r="AD133" s="91">
        <v>61533933</v>
      </c>
      <c r="AE133" s="8">
        <v>274</v>
      </c>
      <c r="AF133" s="8">
        <v>63</v>
      </c>
      <c r="AG133" s="91">
        <v>132915642</v>
      </c>
      <c r="AH133" s="8">
        <v>295</v>
      </c>
      <c r="AI133" s="8">
        <v>69</v>
      </c>
      <c r="AJ133" s="91">
        <v>365932696</v>
      </c>
      <c r="AK133" s="8">
        <v>449</v>
      </c>
      <c r="AL133" s="8">
        <v>76</v>
      </c>
      <c r="AM133" s="91">
        <v>0</v>
      </c>
      <c r="AN133" s="8">
        <v>0</v>
      </c>
      <c r="AO133" s="8">
        <v>76</v>
      </c>
      <c r="AP133" s="91">
        <v>83093726</v>
      </c>
      <c r="AQ133" s="8">
        <v>305</v>
      </c>
      <c r="AR133" s="8">
        <v>76</v>
      </c>
      <c r="AS133" s="91">
        <v>222170728</v>
      </c>
      <c r="AT133" s="8">
        <v>340</v>
      </c>
      <c r="AU133" s="8">
        <v>76</v>
      </c>
      <c r="AV133" s="91">
        <v>365932696</v>
      </c>
      <c r="AW133" s="8">
        <v>449</v>
      </c>
      <c r="AX133" s="8">
        <v>76</v>
      </c>
      <c r="AY133" s="91">
        <v>0</v>
      </c>
      <c r="AZ133" s="8">
        <v>0</v>
      </c>
      <c r="BA133" s="8">
        <v>0</v>
      </c>
      <c r="BB133" s="91">
        <v>34211282</v>
      </c>
      <c r="BC133" s="8">
        <v>239</v>
      </c>
      <c r="BD133" s="8">
        <v>52</v>
      </c>
      <c r="BE133" s="91">
        <v>159466180</v>
      </c>
      <c r="BF133" s="8">
        <v>271</v>
      </c>
      <c r="BG133" s="8">
        <v>65</v>
      </c>
      <c r="BH133" s="91">
        <v>365932696</v>
      </c>
      <c r="BI133" s="8">
        <v>449</v>
      </c>
      <c r="BJ133" s="8">
        <v>76</v>
      </c>
      <c r="BK133" s="2" t="s">
        <v>361</v>
      </c>
      <c r="BL133" s="83" t="str">
        <f t="shared" si="2"/>
        <v>123587</v>
      </c>
      <c r="BM133" s="83">
        <f>IF(ISBLANK(A133),"",IF(X133&gt;=(InfoSheet!$B$2)-90,1,0))</f>
        <v>1</v>
      </c>
    </row>
    <row r="134" spans="1:65">
      <c r="A134" s="2" t="s">
        <v>1592</v>
      </c>
      <c r="B134" s="8">
        <v>8</v>
      </c>
      <c r="C134" s="91">
        <v>829900052</v>
      </c>
      <c r="D134" s="8">
        <v>2232</v>
      </c>
      <c r="E134" s="8">
        <v>135</v>
      </c>
      <c r="F134" s="91">
        <v>371819</v>
      </c>
      <c r="G134" s="91">
        <v>3525672</v>
      </c>
      <c r="H134" s="91">
        <v>6147407</v>
      </c>
      <c r="I134" s="91">
        <v>102967355</v>
      </c>
      <c r="J134" s="8">
        <v>0</v>
      </c>
      <c r="K134" s="2" t="s">
        <v>1589</v>
      </c>
      <c r="L134" s="8">
        <v>8</v>
      </c>
      <c r="M134" s="8">
        <v>0</v>
      </c>
      <c r="N134" s="2" t="s">
        <v>1477</v>
      </c>
      <c r="O134" s="8">
        <v>209</v>
      </c>
      <c r="P134" s="8">
        <v>0</v>
      </c>
      <c r="Q134" s="8">
        <v>0</v>
      </c>
      <c r="R134" s="91">
        <v>0</v>
      </c>
      <c r="S134" s="8">
        <v>0</v>
      </c>
      <c r="T134" s="91">
        <v>0</v>
      </c>
      <c r="U134" s="8">
        <v>0</v>
      </c>
      <c r="V134" s="8">
        <v>0</v>
      </c>
      <c r="W134" s="8">
        <v>0</v>
      </c>
      <c r="X134" s="107">
        <v>43869.813005023148</v>
      </c>
      <c r="Y134" s="107">
        <v>43870.049824016205</v>
      </c>
      <c r="Z134" s="107">
        <v>43869.812486041665</v>
      </c>
      <c r="AA134" s="91">
        <v>1190252</v>
      </c>
      <c r="AB134" s="8">
        <v>6</v>
      </c>
      <c r="AC134" s="8">
        <v>6</v>
      </c>
      <c r="AD134" s="91">
        <v>10562255</v>
      </c>
      <c r="AE134" s="8">
        <v>32</v>
      </c>
      <c r="AF134" s="8">
        <v>17</v>
      </c>
      <c r="AG134" s="91">
        <v>178734620</v>
      </c>
      <c r="AH134" s="8">
        <v>551</v>
      </c>
      <c r="AI134" s="8">
        <v>108</v>
      </c>
      <c r="AJ134" s="91">
        <v>829900052</v>
      </c>
      <c r="AK134" s="8">
        <v>2232</v>
      </c>
      <c r="AL134" s="8">
        <v>135</v>
      </c>
      <c r="AM134" s="91">
        <v>2595933</v>
      </c>
      <c r="AN134" s="8">
        <v>9</v>
      </c>
      <c r="AO134" s="8">
        <v>135</v>
      </c>
      <c r="AP134" s="91">
        <v>18459377</v>
      </c>
      <c r="AQ134" s="8">
        <v>47</v>
      </c>
      <c r="AR134" s="8">
        <v>135</v>
      </c>
      <c r="AS134" s="91">
        <v>778001077</v>
      </c>
      <c r="AT134" s="8">
        <v>2113</v>
      </c>
      <c r="AU134" s="8">
        <v>135</v>
      </c>
      <c r="AV134" s="91">
        <v>829900052</v>
      </c>
      <c r="AW134" s="8">
        <v>2232</v>
      </c>
      <c r="AX134" s="8">
        <v>135</v>
      </c>
      <c r="AY134" s="91">
        <v>2595933</v>
      </c>
      <c r="AZ134" s="8">
        <v>9</v>
      </c>
      <c r="BA134" s="8">
        <v>1</v>
      </c>
      <c r="BB134" s="91">
        <v>13516704</v>
      </c>
      <c r="BC134" s="8">
        <v>37</v>
      </c>
      <c r="BD134" s="8">
        <v>3</v>
      </c>
      <c r="BE134" s="91">
        <v>159989723</v>
      </c>
      <c r="BF134" s="8">
        <v>518</v>
      </c>
      <c r="BG134" s="8">
        <v>79</v>
      </c>
      <c r="BH134" s="91">
        <v>829900052</v>
      </c>
      <c r="BI134" s="8">
        <v>2232</v>
      </c>
      <c r="BJ134" s="8">
        <v>135</v>
      </c>
      <c r="BK134" s="2" t="s">
        <v>361</v>
      </c>
      <c r="BL134" s="83" t="str">
        <f t="shared" si="2"/>
        <v>123588</v>
      </c>
      <c r="BM134" s="83">
        <f>IF(ISBLANK(A134),"",IF(X134&gt;=(InfoSheet!$B$2)-90,1,0))</f>
        <v>1</v>
      </c>
    </row>
    <row r="135" spans="1:65">
      <c r="A135" s="2" t="s">
        <v>1593</v>
      </c>
      <c r="B135" s="8">
        <v>8</v>
      </c>
      <c r="C135" s="91">
        <v>818149630</v>
      </c>
      <c r="D135" s="8">
        <v>2228</v>
      </c>
      <c r="E135" s="8">
        <v>237</v>
      </c>
      <c r="F135" s="91">
        <v>367212</v>
      </c>
      <c r="G135" s="91">
        <v>5716800</v>
      </c>
      <c r="H135" s="91">
        <v>3452108</v>
      </c>
      <c r="I135" s="91">
        <v>396652868</v>
      </c>
      <c r="J135" s="8">
        <v>0</v>
      </c>
      <c r="K135" s="2" t="s">
        <v>1348</v>
      </c>
      <c r="L135" s="8">
        <v>8</v>
      </c>
      <c r="M135" s="8">
        <v>0</v>
      </c>
      <c r="N135" s="2" t="s">
        <v>1522</v>
      </c>
      <c r="O135" s="8">
        <v>210</v>
      </c>
      <c r="P135" s="8">
        <v>0</v>
      </c>
      <c r="Q135" s="8">
        <v>0</v>
      </c>
      <c r="R135" s="91">
        <v>0</v>
      </c>
      <c r="S135" s="8">
        <v>0</v>
      </c>
      <c r="T135" s="91">
        <v>0</v>
      </c>
      <c r="U135" s="8">
        <v>0</v>
      </c>
      <c r="V135" s="8">
        <v>0</v>
      </c>
      <c r="W135" s="8">
        <v>0</v>
      </c>
      <c r="X135" s="107">
        <v>43869.537368900463</v>
      </c>
      <c r="Y135" s="107">
        <v>43870.029590104168</v>
      </c>
      <c r="Z135" s="107">
        <v>43869.536290902775</v>
      </c>
      <c r="AA135" s="91">
        <v>1868332</v>
      </c>
      <c r="AB135" s="8">
        <v>1</v>
      </c>
      <c r="AC135" s="8">
        <v>1</v>
      </c>
      <c r="AD135" s="91">
        <v>26284437</v>
      </c>
      <c r="AE135" s="8">
        <v>107</v>
      </c>
      <c r="AF135" s="8">
        <v>30</v>
      </c>
      <c r="AG135" s="91">
        <v>230494454</v>
      </c>
      <c r="AH135" s="8">
        <v>388</v>
      </c>
      <c r="AI135" s="8">
        <v>37</v>
      </c>
      <c r="AJ135" s="91">
        <v>818149630</v>
      </c>
      <c r="AK135" s="8">
        <v>2228</v>
      </c>
      <c r="AL135" s="8">
        <v>237</v>
      </c>
      <c r="AM135" s="91">
        <v>4184226</v>
      </c>
      <c r="AN135" s="8">
        <v>3</v>
      </c>
      <c r="AO135" s="8">
        <v>237</v>
      </c>
      <c r="AP135" s="91">
        <v>38308093</v>
      </c>
      <c r="AQ135" s="8">
        <v>158</v>
      </c>
      <c r="AR135" s="8">
        <v>237</v>
      </c>
      <c r="AS135" s="91">
        <v>424849939</v>
      </c>
      <c r="AT135" s="8">
        <v>664</v>
      </c>
      <c r="AU135" s="8">
        <v>237</v>
      </c>
      <c r="AV135" s="91">
        <v>818149630</v>
      </c>
      <c r="AW135" s="8">
        <v>2228</v>
      </c>
      <c r="AX135" s="8">
        <v>237</v>
      </c>
      <c r="AY135" s="91">
        <v>1868332</v>
      </c>
      <c r="AZ135" s="8">
        <v>1</v>
      </c>
      <c r="BA135" s="8">
        <v>0</v>
      </c>
      <c r="BB135" s="91">
        <v>16146888</v>
      </c>
      <c r="BC135" s="8">
        <v>79</v>
      </c>
      <c r="BD135" s="8">
        <v>6</v>
      </c>
      <c r="BE135" s="91">
        <v>222948984</v>
      </c>
      <c r="BF135" s="8">
        <v>364</v>
      </c>
      <c r="BG135" s="8">
        <v>8</v>
      </c>
      <c r="BH135" s="91">
        <v>818149630</v>
      </c>
      <c r="BI135" s="8">
        <v>2228</v>
      </c>
      <c r="BJ135" s="8">
        <v>237</v>
      </c>
      <c r="BK135" s="2" t="s">
        <v>361</v>
      </c>
      <c r="BL135" s="83" t="str">
        <f t="shared" si="2"/>
        <v>123589</v>
      </c>
      <c r="BM135" s="83">
        <f>IF(ISBLANK(A135),"",IF(X135&gt;=(InfoSheet!$B$2)-90,1,0))</f>
        <v>1</v>
      </c>
    </row>
    <row r="136" spans="1:65">
      <c r="A136" s="2" t="s">
        <v>1594</v>
      </c>
      <c r="B136" s="8">
        <v>8</v>
      </c>
      <c r="C136" s="91">
        <v>876920053</v>
      </c>
      <c r="D136" s="8">
        <v>3646</v>
      </c>
      <c r="E136" s="8">
        <v>279</v>
      </c>
      <c r="F136" s="91">
        <v>240515</v>
      </c>
      <c r="G136" s="91">
        <v>1259882</v>
      </c>
      <c r="H136" s="91">
        <v>3143082</v>
      </c>
      <c r="I136" s="91">
        <v>175793670</v>
      </c>
      <c r="J136" s="8">
        <v>0</v>
      </c>
      <c r="K136" s="2" t="s">
        <v>1439</v>
      </c>
      <c r="L136" s="8">
        <v>8</v>
      </c>
      <c r="M136" s="8">
        <v>0</v>
      </c>
      <c r="N136" s="2" t="s">
        <v>1509</v>
      </c>
      <c r="O136" s="8">
        <v>212</v>
      </c>
      <c r="P136" s="8">
        <v>0</v>
      </c>
      <c r="Q136" s="8">
        <v>0</v>
      </c>
      <c r="R136" s="91">
        <v>0</v>
      </c>
      <c r="S136" s="8">
        <v>0</v>
      </c>
      <c r="T136" s="91">
        <v>0</v>
      </c>
      <c r="U136" s="8">
        <v>0</v>
      </c>
      <c r="V136" s="8">
        <v>0</v>
      </c>
      <c r="W136" s="8">
        <v>0</v>
      </c>
      <c r="X136" s="107">
        <v>43869.861566134263</v>
      </c>
      <c r="Y136" s="107">
        <v>43870.058920312498</v>
      </c>
      <c r="Z136" s="107">
        <v>43869.845245532408</v>
      </c>
      <c r="AA136" s="91">
        <v>1907748</v>
      </c>
      <c r="AB136" s="8">
        <v>7</v>
      </c>
      <c r="AC136" s="8">
        <v>7</v>
      </c>
      <c r="AD136" s="91">
        <v>5586950</v>
      </c>
      <c r="AE136" s="8">
        <v>25</v>
      </c>
      <c r="AF136" s="8">
        <v>12</v>
      </c>
      <c r="AG136" s="91">
        <v>34203336</v>
      </c>
      <c r="AH136" s="8">
        <v>193</v>
      </c>
      <c r="AI136" s="8">
        <v>56</v>
      </c>
      <c r="AJ136" s="91">
        <v>876920053</v>
      </c>
      <c r="AK136" s="8">
        <v>3646</v>
      </c>
      <c r="AL136" s="8">
        <v>279</v>
      </c>
      <c r="AM136" s="91">
        <v>171996961</v>
      </c>
      <c r="AN136" s="8">
        <v>397</v>
      </c>
      <c r="AO136" s="8">
        <v>279</v>
      </c>
      <c r="AP136" s="91">
        <v>355778572</v>
      </c>
      <c r="AQ136" s="8">
        <v>826</v>
      </c>
      <c r="AR136" s="8">
        <v>279</v>
      </c>
      <c r="AS136" s="91">
        <v>381266739</v>
      </c>
      <c r="AT136" s="8">
        <v>998</v>
      </c>
      <c r="AU136" s="8">
        <v>279</v>
      </c>
      <c r="AV136" s="91">
        <v>876920053</v>
      </c>
      <c r="AW136" s="8">
        <v>3646</v>
      </c>
      <c r="AX136" s="8">
        <v>279</v>
      </c>
      <c r="AY136" s="91">
        <v>5553934</v>
      </c>
      <c r="AZ136" s="8">
        <v>14</v>
      </c>
      <c r="BA136" s="8">
        <v>0</v>
      </c>
      <c r="BB136" s="91">
        <v>11621350</v>
      </c>
      <c r="BC136" s="8">
        <v>35</v>
      </c>
      <c r="BD136" s="8">
        <v>0</v>
      </c>
      <c r="BE136" s="91">
        <v>46505319</v>
      </c>
      <c r="BF136" s="8">
        <v>215</v>
      </c>
      <c r="BG136" s="8">
        <v>22</v>
      </c>
      <c r="BH136" s="91">
        <v>876920053</v>
      </c>
      <c r="BI136" s="8">
        <v>3646</v>
      </c>
      <c r="BJ136" s="8">
        <v>279</v>
      </c>
      <c r="BK136" s="2" t="s">
        <v>361</v>
      </c>
      <c r="BL136" s="83" t="str">
        <f t="shared" si="2"/>
        <v>123590</v>
      </c>
      <c r="BM136" s="83">
        <f>IF(ISBLANK(A136),"",IF(X136&gt;=(InfoSheet!$B$2)-90,1,0))</f>
        <v>1</v>
      </c>
    </row>
    <row r="137" spans="1:65">
      <c r="A137" s="2" t="s">
        <v>1595</v>
      </c>
      <c r="B137" s="8">
        <v>8</v>
      </c>
      <c r="C137" s="91">
        <v>338825322</v>
      </c>
      <c r="D137" s="8">
        <v>714</v>
      </c>
      <c r="E137" s="8">
        <v>68</v>
      </c>
      <c r="F137" s="91">
        <v>474545</v>
      </c>
      <c r="G137" s="91">
        <v>8394060</v>
      </c>
      <c r="H137" s="91">
        <v>4982725</v>
      </c>
      <c r="I137" s="91">
        <v>169745790</v>
      </c>
      <c r="J137" s="8">
        <v>0</v>
      </c>
      <c r="K137" s="2" t="s">
        <v>1496</v>
      </c>
      <c r="L137" s="8">
        <v>8</v>
      </c>
      <c r="M137" s="8">
        <v>0</v>
      </c>
      <c r="N137" s="2" t="s">
        <v>1437</v>
      </c>
      <c r="O137" s="8">
        <v>209</v>
      </c>
      <c r="P137" s="8">
        <v>0</v>
      </c>
      <c r="Q137" s="8">
        <v>0</v>
      </c>
      <c r="R137" s="91">
        <v>0</v>
      </c>
      <c r="S137" s="8">
        <v>0</v>
      </c>
      <c r="T137" s="91">
        <v>0</v>
      </c>
      <c r="U137" s="8">
        <v>0</v>
      </c>
      <c r="V137" s="8">
        <v>0</v>
      </c>
      <c r="W137" s="8">
        <v>0</v>
      </c>
      <c r="X137" s="107">
        <v>43869.723365451391</v>
      </c>
      <c r="Y137" s="107">
        <v>43870.05892171296</v>
      </c>
      <c r="Z137" s="107">
        <v>43869.677556192131</v>
      </c>
      <c r="AA137" s="91">
        <v>2898089</v>
      </c>
      <c r="AB137" s="8">
        <v>6</v>
      </c>
      <c r="AC137" s="8">
        <v>3</v>
      </c>
      <c r="AD137" s="91">
        <v>8888781</v>
      </c>
      <c r="AE137" s="8">
        <v>28</v>
      </c>
      <c r="AF137" s="8">
        <v>8</v>
      </c>
      <c r="AG137" s="91">
        <v>46329122</v>
      </c>
      <c r="AH137" s="8">
        <v>107</v>
      </c>
      <c r="AI137" s="8">
        <v>16</v>
      </c>
      <c r="AJ137" s="91">
        <v>338825322</v>
      </c>
      <c r="AK137" s="8">
        <v>714</v>
      </c>
      <c r="AL137" s="8">
        <v>68</v>
      </c>
      <c r="AM137" s="91">
        <v>4177950</v>
      </c>
      <c r="AN137" s="8">
        <v>7</v>
      </c>
      <c r="AO137" s="8">
        <v>68</v>
      </c>
      <c r="AP137" s="91">
        <v>13137683</v>
      </c>
      <c r="AQ137" s="8">
        <v>36</v>
      </c>
      <c r="AR137" s="8">
        <v>68</v>
      </c>
      <c r="AS137" s="91">
        <v>87944677</v>
      </c>
      <c r="AT137" s="8">
        <v>203</v>
      </c>
      <c r="AU137" s="8">
        <v>68</v>
      </c>
      <c r="AV137" s="91">
        <v>338825322</v>
      </c>
      <c r="AW137" s="8">
        <v>714</v>
      </c>
      <c r="AX137" s="8">
        <v>68</v>
      </c>
      <c r="AY137" s="91">
        <v>1486976</v>
      </c>
      <c r="AZ137" s="8">
        <v>5</v>
      </c>
      <c r="BA137" s="8">
        <v>0</v>
      </c>
      <c r="BB137" s="91">
        <v>7631314</v>
      </c>
      <c r="BC137" s="8">
        <v>27</v>
      </c>
      <c r="BD137" s="8">
        <v>1</v>
      </c>
      <c r="BE137" s="91">
        <v>47317587</v>
      </c>
      <c r="BF137" s="8">
        <v>118</v>
      </c>
      <c r="BG137" s="8">
        <v>3</v>
      </c>
      <c r="BH137" s="91">
        <v>338825322</v>
      </c>
      <c r="BI137" s="8">
        <v>714</v>
      </c>
      <c r="BJ137" s="8">
        <v>68</v>
      </c>
      <c r="BK137" s="2" t="s">
        <v>361</v>
      </c>
      <c r="BL137" s="83" t="str">
        <f t="shared" si="2"/>
        <v>123591</v>
      </c>
      <c r="BM137" s="83">
        <f>IF(ISBLANK(A137),"",IF(X137&gt;=(InfoSheet!$B$2)-90,1,0))</f>
        <v>1</v>
      </c>
    </row>
    <row r="138" spans="1:65">
      <c r="A138" s="2" t="s">
        <v>1596</v>
      </c>
      <c r="B138" s="8">
        <v>8</v>
      </c>
      <c r="C138" s="91">
        <v>161269937</v>
      </c>
      <c r="D138" s="8">
        <v>253</v>
      </c>
      <c r="E138" s="8">
        <v>33</v>
      </c>
      <c r="F138" s="91">
        <v>637430</v>
      </c>
      <c r="G138" s="91">
        <v>5580227</v>
      </c>
      <c r="H138" s="91">
        <v>4886967</v>
      </c>
      <c r="I138" s="91">
        <v>70889560</v>
      </c>
      <c r="J138" s="8">
        <v>0</v>
      </c>
      <c r="K138" s="2" t="s">
        <v>1500</v>
      </c>
      <c r="L138" s="8">
        <v>8</v>
      </c>
      <c r="M138" s="8">
        <v>0</v>
      </c>
      <c r="N138" s="2" t="s">
        <v>1500</v>
      </c>
      <c r="O138" s="8">
        <v>142</v>
      </c>
      <c r="P138" s="8">
        <v>0</v>
      </c>
      <c r="Q138" s="8">
        <v>0</v>
      </c>
      <c r="R138" s="91">
        <v>0</v>
      </c>
      <c r="S138" s="8">
        <v>0</v>
      </c>
      <c r="T138" s="91">
        <v>0</v>
      </c>
      <c r="U138" s="8">
        <v>0</v>
      </c>
      <c r="V138" s="8">
        <v>0</v>
      </c>
      <c r="W138" s="8">
        <v>0</v>
      </c>
      <c r="X138" s="107">
        <v>43850.635449004629</v>
      </c>
      <c r="Y138" s="107">
        <v>43869.852991481479</v>
      </c>
      <c r="Z138" s="107">
        <v>43850.620004201388</v>
      </c>
      <c r="AA138" s="91">
        <v>0</v>
      </c>
      <c r="AB138" s="8">
        <v>0</v>
      </c>
      <c r="AC138" s="8">
        <v>0</v>
      </c>
      <c r="AD138" s="91">
        <v>0</v>
      </c>
      <c r="AE138" s="8">
        <v>0</v>
      </c>
      <c r="AF138" s="8">
        <v>0</v>
      </c>
      <c r="AG138" s="91">
        <v>522604</v>
      </c>
      <c r="AH138" s="8">
        <v>10</v>
      </c>
      <c r="AI138" s="8">
        <v>19</v>
      </c>
      <c r="AJ138" s="91">
        <v>161269937</v>
      </c>
      <c r="AK138" s="8">
        <v>253</v>
      </c>
      <c r="AL138" s="8">
        <v>33</v>
      </c>
      <c r="AM138" s="91">
        <v>0</v>
      </c>
      <c r="AN138" s="8">
        <v>0</v>
      </c>
      <c r="AO138" s="8">
        <v>33</v>
      </c>
      <c r="AP138" s="91">
        <v>0</v>
      </c>
      <c r="AQ138" s="8">
        <v>0</v>
      </c>
      <c r="AR138" s="8">
        <v>33</v>
      </c>
      <c r="AS138" s="91">
        <v>5482359</v>
      </c>
      <c r="AT138" s="8">
        <v>19</v>
      </c>
      <c r="AU138" s="8">
        <v>33</v>
      </c>
      <c r="AV138" s="91">
        <v>161269937</v>
      </c>
      <c r="AW138" s="8">
        <v>253</v>
      </c>
      <c r="AX138" s="8">
        <v>33</v>
      </c>
      <c r="AY138" s="91">
        <v>0</v>
      </c>
      <c r="AZ138" s="8">
        <v>0</v>
      </c>
      <c r="BA138" s="8">
        <v>0</v>
      </c>
      <c r="BB138" s="91">
        <v>0</v>
      </c>
      <c r="BC138" s="8">
        <v>0</v>
      </c>
      <c r="BD138" s="8">
        <v>0</v>
      </c>
      <c r="BE138" s="91">
        <v>4959755</v>
      </c>
      <c r="BF138" s="8">
        <v>18</v>
      </c>
      <c r="BG138" s="8">
        <v>10</v>
      </c>
      <c r="BH138" s="91">
        <v>161269937</v>
      </c>
      <c r="BI138" s="8">
        <v>253</v>
      </c>
      <c r="BJ138" s="8">
        <v>33</v>
      </c>
      <c r="BK138" s="2" t="s">
        <v>361</v>
      </c>
      <c r="BL138" s="83" t="str">
        <f t="shared" si="2"/>
        <v>123592</v>
      </c>
      <c r="BM138" s="83">
        <f>IF(ISBLANK(A138),"",IF(X138&gt;=(InfoSheet!$B$2)-90,1,0))</f>
        <v>1</v>
      </c>
    </row>
    <row r="139" spans="1:65">
      <c r="A139" s="2" t="s">
        <v>1597</v>
      </c>
      <c r="B139" s="8">
        <v>6</v>
      </c>
      <c r="C139" s="91">
        <v>21001850</v>
      </c>
      <c r="D139" s="8">
        <v>21</v>
      </c>
      <c r="E139" s="8">
        <v>3</v>
      </c>
      <c r="F139" s="91">
        <v>1000088</v>
      </c>
      <c r="G139" s="91">
        <v>3556580</v>
      </c>
      <c r="H139" s="91">
        <v>7000616</v>
      </c>
      <c r="I139" s="91">
        <v>21001850</v>
      </c>
      <c r="J139" s="8">
        <v>0</v>
      </c>
      <c r="K139" s="2" t="s">
        <v>1480</v>
      </c>
      <c r="L139" s="8">
        <v>6</v>
      </c>
      <c r="M139" s="8">
        <v>0</v>
      </c>
      <c r="N139" s="2" t="s">
        <v>1480</v>
      </c>
      <c r="O139" s="8">
        <v>92</v>
      </c>
      <c r="P139" s="8">
        <v>0</v>
      </c>
      <c r="Q139" s="8">
        <v>0</v>
      </c>
      <c r="R139" s="91">
        <v>0</v>
      </c>
      <c r="S139" s="8">
        <v>0</v>
      </c>
      <c r="T139" s="91">
        <v>0</v>
      </c>
      <c r="U139" s="8">
        <v>0</v>
      </c>
      <c r="V139" s="8">
        <v>0</v>
      </c>
      <c r="W139" s="8">
        <v>0</v>
      </c>
      <c r="X139" s="107">
        <v>43860.671004826392</v>
      </c>
      <c r="Y139" s="107">
        <v>43869.844025856481</v>
      </c>
      <c r="Z139" s="107">
        <v>43860.665054930556</v>
      </c>
      <c r="AA139" s="91">
        <v>0</v>
      </c>
      <c r="AB139" s="8">
        <v>0</v>
      </c>
      <c r="AC139" s="8">
        <v>0</v>
      </c>
      <c r="AD139" s="91">
        <v>0</v>
      </c>
      <c r="AE139" s="8">
        <v>0</v>
      </c>
      <c r="AF139" s="8">
        <v>0</v>
      </c>
      <c r="AG139" s="91">
        <v>0</v>
      </c>
      <c r="AH139" s="8">
        <v>0</v>
      </c>
      <c r="AI139" s="8">
        <v>1</v>
      </c>
      <c r="AJ139" s="91">
        <v>21001850</v>
      </c>
      <c r="AK139" s="8">
        <v>21</v>
      </c>
      <c r="AL139" s="8">
        <v>3</v>
      </c>
      <c r="AM139" s="91">
        <v>0</v>
      </c>
      <c r="AN139" s="8">
        <v>0</v>
      </c>
      <c r="AO139" s="8">
        <v>3</v>
      </c>
      <c r="AP139" s="91">
        <v>0</v>
      </c>
      <c r="AQ139" s="8">
        <v>0</v>
      </c>
      <c r="AR139" s="8">
        <v>3</v>
      </c>
      <c r="AS139" s="91">
        <v>1151825</v>
      </c>
      <c r="AT139" s="8">
        <v>1</v>
      </c>
      <c r="AU139" s="8">
        <v>3</v>
      </c>
      <c r="AV139" s="91">
        <v>21001850</v>
      </c>
      <c r="AW139" s="8">
        <v>21</v>
      </c>
      <c r="AX139" s="8">
        <v>3</v>
      </c>
      <c r="AY139" s="91">
        <v>0</v>
      </c>
      <c r="AZ139" s="8">
        <v>0</v>
      </c>
      <c r="BA139" s="8">
        <v>0</v>
      </c>
      <c r="BB139" s="91">
        <v>0</v>
      </c>
      <c r="BC139" s="8">
        <v>0</v>
      </c>
      <c r="BD139" s="8">
        <v>0</v>
      </c>
      <c r="BE139" s="91">
        <v>1151825</v>
      </c>
      <c r="BF139" s="8">
        <v>1</v>
      </c>
      <c r="BG139" s="8">
        <v>0</v>
      </c>
      <c r="BH139" s="91">
        <v>21001850</v>
      </c>
      <c r="BI139" s="8">
        <v>21</v>
      </c>
      <c r="BJ139" s="8">
        <v>3</v>
      </c>
      <c r="BK139" s="2" t="s">
        <v>361</v>
      </c>
      <c r="BL139" s="83" t="str">
        <f t="shared" si="2"/>
        <v>123593</v>
      </c>
      <c r="BM139" s="83">
        <f>IF(ISBLANK(A139),"",IF(X139&gt;=(InfoSheet!$B$2)-90,1,0))</f>
        <v>1</v>
      </c>
    </row>
    <row r="140" spans="1:65">
      <c r="A140" s="2" t="s">
        <v>1598</v>
      </c>
      <c r="B140" s="8">
        <v>8</v>
      </c>
      <c r="C140" s="91">
        <v>659327394</v>
      </c>
      <c r="D140" s="8">
        <v>337</v>
      </c>
      <c r="E140" s="8">
        <v>55</v>
      </c>
      <c r="F140" s="91">
        <v>1956461</v>
      </c>
      <c r="G140" s="91">
        <v>54516588</v>
      </c>
      <c r="H140" s="91">
        <v>11987770</v>
      </c>
      <c r="I140" s="91">
        <v>440159114</v>
      </c>
      <c r="J140" s="8">
        <v>0</v>
      </c>
      <c r="K140" s="2" t="s">
        <v>129</v>
      </c>
      <c r="L140" s="8">
        <v>8</v>
      </c>
      <c r="M140" s="8">
        <v>0</v>
      </c>
      <c r="N140" s="2" t="s">
        <v>1474</v>
      </c>
      <c r="O140" s="8">
        <v>210</v>
      </c>
      <c r="P140" s="8">
        <v>0</v>
      </c>
      <c r="Q140" s="8">
        <v>0</v>
      </c>
      <c r="R140" s="91">
        <v>0</v>
      </c>
      <c r="S140" s="8">
        <v>0</v>
      </c>
      <c r="T140" s="91">
        <v>0</v>
      </c>
      <c r="U140" s="8">
        <v>0</v>
      </c>
      <c r="V140" s="8">
        <v>0</v>
      </c>
      <c r="W140" s="8">
        <v>0</v>
      </c>
      <c r="X140" s="107">
        <v>43855.691269050927</v>
      </c>
      <c r="Y140" s="107">
        <v>43869.851300625</v>
      </c>
      <c r="Z140" s="107">
        <v>43855.67246037037</v>
      </c>
      <c r="AA140" s="91">
        <v>0</v>
      </c>
      <c r="AB140" s="8">
        <v>0</v>
      </c>
      <c r="AC140" s="8">
        <v>0</v>
      </c>
      <c r="AD140" s="91">
        <v>0</v>
      </c>
      <c r="AE140" s="8">
        <v>0</v>
      </c>
      <c r="AF140" s="8">
        <v>0</v>
      </c>
      <c r="AG140" s="91">
        <v>342086012</v>
      </c>
      <c r="AH140" s="8">
        <v>234</v>
      </c>
      <c r="AI140" s="8">
        <v>45</v>
      </c>
      <c r="AJ140" s="91">
        <v>659327394</v>
      </c>
      <c r="AK140" s="8">
        <v>337</v>
      </c>
      <c r="AL140" s="8">
        <v>55</v>
      </c>
      <c r="AM140" s="91">
        <v>0</v>
      </c>
      <c r="AN140" s="8">
        <v>0</v>
      </c>
      <c r="AO140" s="8">
        <v>55</v>
      </c>
      <c r="AP140" s="91">
        <v>0</v>
      </c>
      <c r="AQ140" s="8">
        <v>0</v>
      </c>
      <c r="AR140" s="8">
        <v>55</v>
      </c>
      <c r="AS140" s="91">
        <v>410054383</v>
      </c>
      <c r="AT140" s="8">
        <v>259</v>
      </c>
      <c r="AU140" s="8">
        <v>55</v>
      </c>
      <c r="AV140" s="91">
        <v>659327394</v>
      </c>
      <c r="AW140" s="8">
        <v>337</v>
      </c>
      <c r="AX140" s="8">
        <v>55</v>
      </c>
      <c r="AY140" s="91">
        <v>0</v>
      </c>
      <c r="AZ140" s="8">
        <v>0</v>
      </c>
      <c r="BA140" s="8">
        <v>0</v>
      </c>
      <c r="BB140" s="91">
        <v>0</v>
      </c>
      <c r="BC140" s="8">
        <v>0</v>
      </c>
      <c r="BD140" s="8">
        <v>0</v>
      </c>
      <c r="BE140" s="91">
        <v>230906425</v>
      </c>
      <c r="BF140" s="8">
        <v>209</v>
      </c>
      <c r="BG140" s="8">
        <v>40</v>
      </c>
      <c r="BH140" s="91">
        <v>659327394</v>
      </c>
      <c r="BI140" s="8">
        <v>337</v>
      </c>
      <c r="BJ140" s="8">
        <v>55</v>
      </c>
      <c r="BK140" s="2" t="s">
        <v>361</v>
      </c>
      <c r="BL140" s="83" t="str">
        <f t="shared" si="2"/>
        <v>123594</v>
      </c>
      <c r="BM140" s="83">
        <f>IF(ISBLANK(A140),"",IF(X140&gt;=(InfoSheet!$B$2)-90,1,0))</f>
        <v>1</v>
      </c>
    </row>
    <row r="141" spans="1:65">
      <c r="A141" s="2" t="s">
        <v>1599</v>
      </c>
      <c r="B141" s="8">
        <v>8</v>
      </c>
      <c r="C141" s="91">
        <v>214171252</v>
      </c>
      <c r="D141" s="8">
        <v>1195</v>
      </c>
      <c r="E141" s="8">
        <v>165</v>
      </c>
      <c r="F141" s="91">
        <v>179222</v>
      </c>
      <c r="G141" s="91">
        <v>3472828</v>
      </c>
      <c r="H141" s="91">
        <v>1298007</v>
      </c>
      <c r="I141" s="91">
        <v>101753278</v>
      </c>
      <c r="J141" s="8">
        <v>0</v>
      </c>
      <c r="K141" s="2" t="s">
        <v>1342</v>
      </c>
      <c r="L141" s="8">
        <v>8</v>
      </c>
      <c r="M141" s="8">
        <v>0</v>
      </c>
      <c r="N141" s="2" t="s">
        <v>1456</v>
      </c>
      <c r="O141" s="8">
        <v>209</v>
      </c>
      <c r="P141" s="8">
        <v>0</v>
      </c>
      <c r="Q141" s="8">
        <v>0</v>
      </c>
      <c r="R141" s="91">
        <v>0</v>
      </c>
      <c r="S141" s="8">
        <v>0</v>
      </c>
      <c r="T141" s="91">
        <v>0</v>
      </c>
      <c r="U141" s="8">
        <v>0</v>
      </c>
      <c r="V141" s="8">
        <v>0</v>
      </c>
      <c r="W141" s="8">
        <v>0</v>
      </c>
      <c r="X141" s="107">
        <v>43865.895817662036</v>
      </c>
      <c r="Y141" s="107">
        <v>43869.858781643517</v>
      </c>
      <c r="Z141" s="107">
        <v>43865.893501932871</v>
      </c>
      <c r="AA141" s="91">
        <v>0</v>
      </c>
      <c r="AB141" s="8">
        <v>0</v>
      </c>
      <c r="AC141" s="8">
        <v>0</v>
      </c>
      <c r="AD141" s="91">
        <v>11012031</v>
      </c>
      <c r="AE141" s="8">
        <v>16</v>
      </c>
      <c r="AF141" s="8">
        <v>3</v>
      </c>
      <c r="AG141" s="91">
        <v>138444122</v>
      </c>
      <c r="AH141" s="8">
        <v>942</v>
      </c>
      <c r="AI141" s="8">
        <v>134</v>
      </c>
      <c r="AJ141" s="91">
        <v>214171252</v>
      </c>
      <c r="AK141" s="8">
        <v>1195</v>
      </c>
      <c r="AL141" s="8">
        <v>165</v>
      </c>
      <c r="AM141" s="91">
        <v>0</v>
      </c>
      <c r="AN141" s="8">
        <v>0</v>
      </c>
      <c r="AO141" s="8">
        <v>165</v>
      </c>
      <c r="AP141" s="91">
        <v>22104437</v>
      </c>
      <c r="AQ141" s="8">
        <v>33</v>
      </c>
      <c r="AR141" s="8">
        <v>165</v>
      </c>
      <c r="AS141" s="91">
        <v>165789371</v>
      </c>
      <c r="AT141" s="8">
        <v>1000</v>
      </c>
      <c r="AU141" s="8">
        <v>165</v>
      </c>
      <c r="AV141" s="91">
        <v>214171252</v>
      </c>
      <c r="AW141" s="8">
        <v>1195</v>
      </c>
      <c r="AX141" s="8">
        <v>165</v>
      </c>
      <c r="AY141" s="91">
        <v>0</v>
      </c>
      <c r="AZ141" s="8">
        <v>0</v>
      </c>
      <c r="BA141" s="8">
        <v>0</v>
      </c>
      <c r="BB141" s="91">
        <v>12205807</v>
      </c>
      <c r="BC141" s="8">
        <v>19</v>
      </c>
      <c r="BD141" s="8">
        <v>0</v>
      </c>
      <c r="BE141" s="91">
        <v>93033423</v>
      </c>
      <c r="BF141" s="8">
        <v>839</v>
      </c>
      <c r="BG141" s="8">
        <v>114</v>
      </c>
      <c r="BH141" s="91">
        <v>214171252</v>
      </c>
      <c r="BI141" s="8">
        <v>1195</v>
      </c>
      <c r="BJ141" s="8">
        <v>165</v>
      </c>
      <c r="BK141" s="2" t="s">
        <v>361</v>
      </c>
      <c r="BL141" s="83" t="str">
        <f t="shared" si="2"/>
        <v>123595</v>
      </c>
      <c r="BM141" s="83">
        <f>IF(ISBLANK(A141),"",IF(X141&gt;=(InfoSheet!$B$2)-90,1,0))</f>
        <v>1</v>
      </c>
    </row>
    <row r="142" spans="1:65">
      <c r="A142" s="2" t="s">
        <v>1600</v>
      </c>
      <c r="B142" s="8">
        <v>8</v>
      </c>
      <c r="C142" s="91">
        <v>366130861</v>
      </c>
      <c r="D142" s="8">
        <v>580</v>
      </c>
      <c r="E142" s="8">
        <v>16</v>
      </c>
      <c r="F142" s="91">
        <v>631260</v>
      </c>
      <c r="G142" s="91">
        <v>10691383</v>
      </c>
      <c r="H142" s="91">
        <v>22883178</v>
      </c>
      <c r="I142" s="91">
        <v>166805553</v>
      </c>
      <c r="J142" s="8">
        <v>0</v>
      </c>
      <c r="K142" s="2" t="s">
        <v>1476</v>
      </c>
      <c r="L142" s="8">
        <v>8</v>
      </c>
      <c r="M142" s="8">
        <v>0</v>
      </c>
      <c r="N142" s="2" t="s">
        <v>1476</v>
      </c>
      <c r="O142" s="8">
        <v>142</v>
      </c>
      <c r="P142" s="8">
        <v>0</v>
      </c>
      <c r="Q142" s="8">
        <v>0</v>
      </c>
      <c r="R142" s="91">
        <v>0</v>
      </c>
      <c r="S142" s="8">
        <v>0</v>
      </c>
      <c r="T142" s="91">
        <v>0</v>
      </c>
      <c r="U142" s="8">
        <v>0</v>
      </c>
      <c r="V142" s="8">
        <v>0</v>
      </c>
      <c r="W142" s="8">
        <v>0</v>
      </c>
      <c r="X142" s="107">
        <v>43868.725507314812</v>
      </c>
      <c r="Y142" s="107">
        <v>43870.048041944443</v>
      </c>
      <c r="Z142" s="107">
        <v>43868.723788460651</v>
      </c>
      <c r="AA142" s="91">
        <v>0</v>
      </c>
      <c r="AB142" s="8">
        <v>0</v>
      </c>
      <c r="AC142" s="8">
        <v>0</v>
      </c>
      <c r="AD142" s="91">
        <v>4515614</v>
      </c>
      <c r="AE142" s="8">
        <v>8</v>
      </c>
      <c r="AF142" s="8">
        <v>2</v>
      </c>
      <c r="AG142" s="91">
        <v>52296845</v>
      </c>
      <c r="AH142" s="8">
        <v>33</v>
      </c>
      <c r="AI142" s="8">
        <v>4</v>
      </c>
      <c r="AJ142" s="91">
        <v>366130861</v>
      </c>
      <c r="AK142" s="8">
        <v>580</v>
      </c>
      <c r="AL142" s="8">
        <v>16</v>
      </c>
      <c r="AM142" s="91">
        <v>3029391</v>
      </c>
      <c r="AN142" s="8">
        <v>6</v>
      </c>
      <c r="AO142" s="8">
        <v>16</v>
      </c>
      <c r="AP142" s="91">
        <v>9426535</v>
      </c>
      <c r="AQ142" s="8">
        <v>17</v>
      </c>
      <c r="AR142" s="8">
        <v>16</v>
      </c>
      <c r="AS142" s="91">
        <v>122957505</v>
      </c>
      <c r="AT142" s="8">
        <v>109</v>
      </c>
      <c r="AU142" s="8">
        <v>16</v>
      </c>
      <c r="AV142" s="91">
        <v>366130861</v>
      </c>
      <c r="AW142" s="8">
        <v>580</v>
      </c>
      <c r="AX142" s="8">
        <v>16</v>
      </c>
      <c r="AY142" s="91">
        <v>0</v>
      </c>
      <c r="AZ142" s="8">
        <v>0</v>
      </c>
      <c r="BA142" s="8">
        <v>0</v>
      </c>
      <c r="BB142" s="91">
        <v>5409765</v>
      </c>
      <c r="BC142" s="8">
        <v>10</v>
      </c>
      <c r="BD142" s="8">
        <v>0</v>
      </c>
      <c r="BE142" s="91">
        <v>75936224</v>
      </c>
      <c r="BF142" s="8">
        <v>46</v>
      </c>
      <c r="BG142" s="8">
        <v>0</v>
      </c>
      <c r="BH142" s="91">
        <v>366130861</v>
      </c>
      <c r="BI142" s="8">
        <v>580</v>
      </c>
      <c r="BJ142" s="8">
        <v>16</v>
      </c>
      <c r="BK142" s="2" t="s">
        <v>361</v>
      </c>
      <c r="BL142" s="83" t="str">
        <f t="shared" si="2"/>
        <v>123596</v>
      </c>
      <c r="BM142" s="83">
        <f>IF(ISBLANK(A142),"",IF(X142&gt;=(InfoSheet!$B$2)-90,1,0))</f>
        <v>1</v>
      </c>
    </row>
    <row r="143" spans="1:65">
      <c r="A143" s="2" t="s">
        <v>1601</v>
      </c>
      <c r="B143" s="8">
        <v>8</v>
      </c>
      <c r="C143" s="91">
        <v>109329519</v>
      </c>
      <c r="D143" s="8">
        <v>269</v>
      </c>
      <c r="E143" s="8">
        <v>17</v>
      </c>
      <c r="F143" s="91">
        <v>406429</v>
      </c>
      <c r="G143" s="91">
        <v>1345191</v>
      </c>
      <c r="H143" s="91">
        <v>6431148</v>
      </c>
      <c r="I143" s="91">
        <v>42401333</v>
      </c>
      <c r="J143" s="8">
        <v>0</v>
      </c>
      <c r="K143" s="2" t="s">
        <v>1602</v>
      </c>
      <c r="L143" s="8">
        <v>8</v>
      </c>
      <c r="M143" s="8">
        <v>0</v>
      </c>
      <c r="N143" s="2" t="s">
        <v>1602</v>
      </c>
      <c r="O143" s="8">
        <v>142</v>
      </c>
      <c r="P143" s="8">
        <v>0</v>
      </c>
      <c r="Q143" s="8">
        <v>0</v>
      </c>
      <c r="R143" s="91">
        <v>0</v>
      </c>
      <c r="S143" s="8">
        <v>0</v>
      </c>
      <c r="T143" s="91">
        <v>0</v>
      </c>
      <c r="U143" s="8">
        <v>0</v>
      </c>
      <c r="V143" s="8">
        <v>0</v>
      </c>
      <c r="W143" s="8">
        <v>0</v>
      </c>
      <c r="X143" s="107">
        <v>43866.476996504629</v>
      </c>
      <c r="Y143" s="107">
        <v>43869.818829560187</v>
      </c>
      <c r="Z143" s="107">
        <v>43866.459638854169</v>
      </c>
      <c r="AA143" s="91">
        <v>0</v>
      </c>
      <c r="AB143" s="8">
        <v>0</v>
      </c>
      <c r="AC143" s="8">
        <v>0</v>
      </c>
      <c r="AD143" s="91">
        <v>1836390</v>
      </c>
      <c r="AE143" s="8">
        <v>4</v>
      </c>
      <c r="AF143" s="8">
        <v>1</v>
      </c>
      <c r="AG143" s="91">
        <v>11821734</v>
      </c>
      <c r="AH143" s="8">
        <v>21</v>
      </c>
      <c r="AI143" s="8">
        <v>8</v>
      </c>
      <c r="AJ143" s="91">
        <v>109329519</v>
      </c>
      <c r="AK143" s="8">
        <v>269</v>
      </c>
      <c r="AL143" s="8">
        <v>17</v>
      </c>
      <c r="AM143" s="91">
        <v>0</v>
      </c>
      <c r="AN143" s="8">
        <v>0</v>
      </c>
      <c r="AO143" s="8">
        <v>17</v>
      </c>
      <c r="AP143" s="91">
        <v>2149637</v>
      </c>
      <c r="AQ143" s="8">
        <v>5</v>
      </c>
      <c r="AR143" s="8">
        <v>17</v>
      </c>
      <c r="AS143" s="91">
        <v>16328992</v>
      </c>
      <c r="AT143" s="8">
        <v>31</v>
      </c>
      <c r="AU143" s="8">
        <v>17</v>
      </c>
      <c r="AV143" s="91">
        <v>109329519</v>
      </c>
      <c r="AW143" s="8">
        <v>269</v>
      </c>
      <c r="AX143" s="8">
        <v>17</v>
      </c>
      <c r="AY143" s="91">
        <v>0</v>
      </c>
      <c r="AZ143" s="8">
        <v>0</v>
      </c>
      <c r="BA143" s="8">
        <v>0</v>
      </c>
      <c r="BB143" s="91">
        <v>2149637</v>
      </c>
      <c r="BC143" s="8">
        <v>5</v>
      </c>
      <c r="BD143" s="8">
        <v>0</v>
      </c>
      <c r="BE143" s="91">
        <v>14792715</v>
      </c>
      <c r="BF143" s="8">
        <v>28</v>
      </c>
      <c r="BG143" s="8">
        <v>4</v>
      </c>
      <c r="BH143" s="91">
        <v>109329519</v>
      </c>
      <c r="BI143" s="8">
        <v>269</v>
      </c>
      <c r="BJ143" s="8">
        <v>17</v>
      </c>
      <c r="BK143" s="2" t="s">
        <v>361</v>
      </c>
      <c r="BL143" s="83" t="str">
        <f t="shared" si="2"/>
        <v>123597</v>
      </c>
      <c r="BM143" s="83">
        <f>IF(ISBLANK(A143),"",IF(X143&gt;=(InfoSheet!$B$2)-90,1,0))</f>
        <v>1</v>
      </c>
    </row>
    <row r="144" spans="1:65">
      <c r="A144" s="2" t="s">
        <v>1603</v>
      </c>
      <c r="B144" s="8">
        <v>6</v>
      </c>
      <c r="C144" s="91">
        <v>73293418</v>
      </c>
      <c r="D144" s="8">
        <v>276</v>
      </c>
      <c r="E144" s="8">
        <v>13</v>
      </c>
      <c r="F144" s="91">
        <v>265555</v>
      </c>
      <c r="G144" s="91">
        <v>607960</v>
      </c>
      <c r="H144" s="91">
        <v>5637955</v>
      </c>
      <c r="I144" s="91">
        <v>50302221</v>
      </c>
      <c r="J144" s="8">
        <v>0</v>
      </c>
      <c r="K144" s="2" t="s">
        <v>1480</v>
      </c>
      <c r="L144" s="8">
        <v>6</v>
      </c>
      <c r="M144" s="8">
        <v>0</v>
      </c>
      <c r="N144" s="2" t="s">
        <v>1359</v>
      </c>
      <c r="O144" s="8">
        <v>95</v>
      </c>
      <c r="P144" s="8">
        <v>0</v>
      </c>
      <c r="Q144" s="8">
        <v>0</v>
      </c>
      <c r="R144" s="91">
        <v>0</v>
      </c>
      <c r="S144" s="8">
        <v>0</v>
      </c>
      <c r="T144" s="91">
        <v>0</v>
      </c>
      <c r="U144" s="8">
        <v>0</v>
      </c>
      <c r="V144" s="8">
        <v>0</v>
      </c>
      <c r="W144" s="8">
        <v>0</v>
      </c>
      <c r="X144" s="107">
        <v>43851.656018379632</v>
      </c>
      <c r="Y144" s="107">
        <v>43869.819111504628</v>
      </c>
      <c r="Z144" s="107">
        <v>43851.655899166668</v>
      </c>
      <c r="AA144" s="91">
        <v>0</v>
      </c>
      <c r="AB144" s="8">
        <v>0</v>
      </c>
      <c r="AC144" s="8">
        <v>0</v>
      </c>
      <c r="AD144" s="91">
        <v>0</v>
      </c>
      <c r="AE144" s="8">
        <v>0</v>
      </c>
      <c r="AF144" s="8">
        <v>0</v>
      </c>
      <c r="AG144" s="91">
        <v>12211683</v>
      </c>
      <c r="AH144" s="8">
        <v>47</v>
      </c>
      <c r="AI144" s="8">
        <v>5</v>
      </c>
      <c r="AJ144" s="91">
        <v>73293418</v>
      </c>
      <c r="AK144" s="8">
        <v>276</v>
      </c>
      <c r="AL144" s="8">
        <v>13</v>
      </c>
      <c r="AM144" s="91">
        <v>0</v>
      </c>
      <c r="AN144" s="8">
        <v>0</v>
      </c>
      <c r="AO144" s="8">
        <v>13</v>
      </c>
      <c r="AP144" s="91">
        <v>511646</v>
      </c>
      <c r="AQ144" s="8">
        <v>2</v>
      </c>
      <c r="AR144" s="8">
        <v>13</v>
      </c>
      <c r="AS144" s="91">
        <v>14240764</v>
      </c>
      <c r="AT144" s="8">
        <v>54</v>
      </c>
      <c r="AU144" s="8">
        <v>13</v>
      </c>
      <c r="AV144" s="91">
        <v>73293418</v>
      </c>
      <c r="AW144" s="8">
        <v>276</v>
      </c>
      <c r="AX144" s="8">
        <v>13</v>
      </c>
      <c r="AY144" s="91">
        <v>0</v>
      </c>
      <c r="AZ144" s="8">
        <v>0</v>
      </c>
      <c r="BA144" s="8">
        <v>0</v>
      </c>
      <c r="BB144" s="91">
        <v>0</v>
      </c>
      <c r="BC144" s="8">
        <v>0</v>
      </c>
      <c r="BD144" s="8">
        <v>0</v>
      </c>
      <c r="BE144" s="91">
        <v>12210914</v>
      </c>
      <c r="BF144" s="8">
        <v>47</v>
      </c>
      <c r="BG144" s="8">
        <v>2</v>
      </c>
      <c r="BH144" s="91">
        <v>73293418</v>
      </c>
      <c r="BI144" s="8">
        <v>276</v>
      </c>
      <c r="BJ144" s="8">
        <v>13</v>
      </c>
      <c r="BK144" s="2" t="s">
        <v>361</v>
      </c>
      <c r="BL144" s="83" t="str">
        <f t="shared" si="2"/>
        <v>123598</v>
      </c>
      <c r="BM144" s="83">
        <f>IF(ISBLANK(A144),"",IF(X144&gt;=(InfoSheet!$B$2)-90,1,0))</f>
        <v>1</v>
      </c>
    </row>
    <row r="145" spans="1:65">
      <c r="A145" s="2" t="s">
        <v>1604</v>
      </c>
      <c r="B145" s="8">
        <v>8</v>
      </c>
      <c r="C145" s="91">
        <v>279858769</v>
      </c>
      <c r="D145" s="8">
        <v>31</v>
      </c>
      <c r="E145" s="8">
        <v>11</v>
      </c>
      <c r="F145" s="91">
        <v>9027702</v>
      </c>
      <c r="G145" s="91">
        <v>55828489</v>
      </c>
      <c r="H145" s="91">
        <v>25441706</v>
      </c>
      <c r="I145" s="91">
        <v>279858769</v>
      </c>
      <c r="J145" s="8">
        <v>0</v>
      </c>
      <c r="K145" s="2" t="s">
        <v>1345</v>
      </c>
      <c r="L145" s="8">
        <v>8</v>
      </c>
      <c r="M145" s="8">
        <v>0</v>
      </c>
      <c r="N145" s="2" t="s">
        <v>1345</v>
      </c>
      <c r="O145" s="8">
        <v>142</v>
      </c>
      <c r="P145" s="8">
        <v>0</v>
      </c>
      <c r="Q145" s="8">
        <v>0</v>
      </c>
      <c r="R145" s="91">
        <v>0</v>
      </c>
      <c r="S145" s="8">
        <v>0</v>
      </c>
      <c r="T145" s="91">
        <v>0</v>
      </c>
      <c r="U145" s="8">
        <v>0</v>
      </c>
      <c r="V145" s="8">
        <v>0</v>
      </c>
      <c r="W145" s="8">
        <v>0</v>
      </c>
      <c r="X145" s="107">
        <v>43790.752617881946</v>
      </c>
      <c r="Y145" s="107">
        <v>43869.855152129632</v>
      </c>
      <c r="Z145" s="107">
        <v>43783.404287303238</v>
      </c>
      <c r="AA145" s="91">
        <v>0</v>
      </c>
      <c r="AB145" s="8">
        <v>0</v>
      </c>
      <c r="AC145" s="8">
        <v>0</v>
      </c>
      <c r="AD145" s="91">
        <v>0</v>
      </c>
      <c r="AE145" s="8">
        <v>0</v>
      </c>
      <c r="AF145" s="8">
        <v>0</v>
      </c>
      <c r="AG145" s="91">
        <v>0</v>
      </c>
      <c r="AH145" s="8">
        <v>0</v>
      </c>
      <c r="AI145" s="8">
        <v>0</v>
      </c>
      <c r="AJ145" s="91">
        <v>279858769</v>
      </c>
      <c r="AK145" s="8">
        <v>31</v>
      </c>
      <c r="AL145" s="8">
        <v>11</v>
      </c>
      <c r="AM145" s="91">
        <v>0</v>
      </c>
      <c r="AN145" s="8">
        <v>0</v>
      </c>
      <c r="AO145" s="8">
        <v>11</v>
      </c>
      <c r="AP145" s="91">
        <v>0</v>
      </c>
      <c r="AQ145" s="8">
        <v>0</v>
      </c>
      <c r="AR145" s="8">
        <v>11</v>
      </c>
      <c r="AS145" s="91">
        <v>0</v>
      </c>
      <c r="AT145" s="8">
        <v>0</v>
      </c>
      <c r="AU145" s="8">
        <v>11</v>
      </c>
      <c r="AV145" s="91">
        <v>279858769</v>
      </c>
      <c r="AW145" s="8">
        <v>31</v>
      </c>
      <c r="AX145" s="8">
        <v>11</v>
      </c>
      <c r="AY145" s="91">
        <v>0</v>
      </c>
      <c r="AZ145" s="8">
        <v>0</v>
      </c>
      <c r="BA145" s="8">
        <v>0</v>
      </c>
      <c r="BB145" s="91">
        <v>0</v>
      </c>
      <c r="BC145" s="8">
        <v>0</v>
      </c>
      <c r="BD145" s="8">
        <v>0</v>
      </c>
      <c r="BE145" s="91">
        <v>0</v>
      </c>
      <c r="BF145" s="8">
        <v>0</v>
      </c>
      <c r="BG145" s="8">
        <v>0</v>
      </c>
      <c r="BH145" s="91">
        <v>279858769</v>
      </c>
      <c r="BI145" s="8">
        <v>31</v>
      </c>
      <c r="BJ145" s="8">
        <v>11</v>
      </c>
      <c r="BK145" s="2" t="s">
        <v>361</v>
      </c>
      <c r="BL145" s="83" t="str">
        <f t="shared" si="2"/>
        <v>123599</v>
      </c>
      <c r="BM145" s="83">
        <f>IF(ISBLANK(A145),"",IF(X145&gt;=(InfoSheet!$B$2)-90,1,0))</f>
        <v>1</v>
      </c>
    </row>
    <row r="146" spans="1:65">
      <c r="A146" s="2" t="s">
        <v>1605</v>
      </c>
      <c r="B146" s="8">
        <v>6</v>
      </c>
      <c r="C146" s="91">
        <v>347747044</v>
      </c>
      <c r="D146" s="8">
        <v>1361</v>
      </c>
      <c r="E146" s="8">
        <v>18</v>
      </c>
      <c r="F146" s="91">
        <v>255508</v>
      </c>
      <c r="G146" s="91">
        <v>1256257</v>
      </c>
      <c r="H146" s="91">
        <v>19319280</v>
      </c>
      <c r="I146" s="91">
        <v>63930919</v>
      </c>
      <c r="J146" s="8">
        <v>0</v>
      </c>
      <c r="K146" s="2" t="s">
        <v>1519</v>
      </c>
      <c r="L146" s="8">
        <v>6</v>
      </c>
      <c r="M146" s="8">
        <v>0</v>
      </c>
      <c r="N146" s="2" t="s">
        <v>1434</v>
      </c>
      <c r="O146" s="8">
        <v>96</v>
      </c>
      <c r="P146" s="8">
        <v>0</v>
      </c>
      <c r="Q146" s="8">
        <v>0</v>
      </c>
      <c r="R146" s="91">
        <v>0</v>
      </c>
      <c r="S146" s="8">
        <v>0</v>
      </c>
      <c r="T146" s="91">
        <v>0</v>
      </c>
      <c r="U146" s="8">
        <v>0</v>
      </c>
      <c r="V146" s="8">
        <v>0</v>
      </c>
      <c r="W146" s="8">
        <v>0</v>
      </c>
      <c r="X146" s="107">
        <v>43858.720071678239</v>
      </c>
      <c r="Y146" s="107">
        <v>43869.84973396991</v>
      </c>
      <c r="Z146" s="107">
        <v>43858.719078622686</v>
      </c>
      <c r="AA146" s="91">
        <v>0</v>
      </c>
      <c r="AB146" s="8">
        <v>0</v>
      </c>
      <c r="AC146" s="8">
        <v>0</v>
      </c>
      <c r="AD146" s="91">
        <v>0</v>
      </c>
      <c r="AE146" s="8">
        <v>0</v>
      </c>
      <c r="AF146" s="8">
        <v>0</v>
      </c>
      <c r="AG146" s="91">
        <v>145623681</v>
      </c>
      <c r="AH146" s="8">
        <v>562</v>
      </c>
      <c r="AI146" s="8">
        <v>11</v>
      </c>
      <c r="AJ146" s="91">
        <v>347747044</v>
      </c>
      <c r="AK146" s="8">
        <v>1361</v>
      </c>
      <c r="AL146" s="8">
        <v>18</v>
      </c>
      <c r="AM146" s="91">
        <v>0</v>
      </c>
      <c r="AN146" s="8">
        <v>0</v>
      </c>
      <c r="AO146" s="8">
        <v>18</v>
      </c>
      <c r="AP146" s="91">
        <v>259773</v>
      </c>
      <c r="AQ146" s="8">
        <v>1</v>
      </c>
      <c r="AR146" s="8">
        <v>18</v>
      </c>
      <c r="AS146" s="91">
        <v>290209986</v>
      </c>
      <c r="AT146" s="8">
        <v>1124</v>
      </c>
      <c r="AU146" s="8">
        <v>18</v>
      </c>
      <c r="AV146" s="91">
        <v>347747044</v>
      </c>
      <c r="AW146" s="8">
        <v>1361</v>
      </c>
      <c r="AX146" s="8">
        <v>18</v>
      </c>
      <c r="AY146" s="91">
        <v>0</v>
      </c>
      <c r="AZ146" s="8">
        <v>0</v>
      </c>
      <c r="BA146" s="8">
        <v>0</v>
      </c>
      <c r="BB146" s="91">
        <v>0</v>
      </c>
      <c r="BC146" s="8">
        <v>0</v>
      </c>
      <c r="BD146" s="8">
        <v>0</v>
      </c>
      <c r="BE146" s="91">
        <v>146862263</v>
      </c>
      <c r="BF146" s="8">
        <v>568</v>
      </c>
      <c r="BG146" s="8">
        <v>0</v>
      </c>
      <c r="BH146" s="91">
        <v>347747044</v>
      </c>
      <c r="BI146" s="8">
        <v>1361</v>
      </c>
      <c r="BJ146" s="8">
        <v>18</v>
      </c>
      <c r="BK146" s="2" t="s">
        <v>361</v>
      </c>
      <c r="BL146" s="83" t="str">
        <f t="shared" si="2"/>
        <v>123600</v>
      </c>
      <c r="BM146" s="83">
        <f>IF(ISBLANK(A146),"",IF(X146&gt;=(InfoSheet!$B$2)-90,1,0))</f>
        <v>1</v>
      </c>
    </row>
    <row r="147" spans="1:65">
      <c r="A147" s="2" t="s">
        <v>1606</v>
      </c>
      <c r="B147" s="8">
        <v>8</v>
      </c>
      <c r="C147" s="66">
        <v>1228041774</v>
      </c>
      <c r="D147" s="8">
        <v>2865</v>
      </c>
      <c r="E147" s="8">
        <v>296</v>
      </c>
      <c r="F147" s="91">
        <v>428635</v>
      </c>
      <c r="G147" s="91">
        <v>6156997</v>
      </c>
      <c r="H147" s="91">
        <v>4148789</v>
      </c>
      <c r="I147" s="91">
        <v>309001425</v>
      </c>
      <c r="J147" s="8">
        <v>0</v>
      </c>
      <c r="K147" s="2" t="s">
        <v>1462</v>
      </c>
      <c r="L147" s="8">
        <v>8</v>
      </c>
      <c r="M147" s="8">
        <v>0</v>
      </c>
      <c r="N147" s="2" t="s">
        <v>1607</v>
      </c>
      <c r="O147" s="8">
        <v>211</v>
      </c>
      <c r="P147" s="8">
        <v>0</v>
      </c>
      <c r="Q147" s="8">
        <v>0</v>
      </c>
      <c r="R147" s="91">
        <v>0</v>
      </c>
      <c r="S147" s="8">
        <v>0</v>
      </c>
      <c r="T147" s="91">
        <v>0</v>
      </c>
      <c r="U147" s="8">
        <v>0</v>
      </c>
      <c r="V147" s="8">
        <v>1</v>
      </c>
      <c r="W147" s="8">
        <v>0</v>
      </c>
      <c r="X147" s="107">
        <v>43869.666947951388</v>
      </c>
      <c r="Y147" s="107">
        <v>43870.058947407408</v>
      </c>
      <c r="Z147" s="107">
        <v>43869.666947488426</v>
      </c>
      <c r="AA147" s="91">
        <v>362747</v>
      </c>
      <c r="AB147" s="8">
        <v>5</v>
      </c>
      <c r="AC147" s="8">
        <v>5</v>
      </c>
      <c r="AD147" s="91">
        <v>13797092</v>
      </c>
      <c r="AE147" s="8">
        <v>25</v>
      </c>
      <c r="AF147" s="8">
        <v>15</v>
      </c>
      <c r="AG147" s="91">
        <v>109142439</v>
      </c>
      <c r="AH147" s="8">
        <v>238</v>
      </c>
      <c r="AI147" s="8">
        <v>41</v>
      </c>
      <c r="AJ147" s="66">
        <v>1228041774</v>
      </c>
      <c r="AK147" s="8">
        <v>2865</v>
      </c>
      <c r="AL147" s="8">
        <v>296</v>
      </c>
      <c r="AM147" s="91">
        <v>2343200</v>
      </c>
      <c r="AN147" s="8">
        <v>8</v>
      </c>
      <c r="AO147" s="8">
        <v>296</v>
      </c>
      <c r="AP147" s="91">
        <v>35852027</v>
      </c>
      <c r="AQ147" s="8">
        <v>41</v>
      </c>
      <c r="AR147" s="8">
        <v>296</v>
      </c>
      <c r="AS147" s="91">
        <v>162502543</v>
      </c>
      <c r="AT147" s="8">
        <v>283</v>
      </c>
      <c r="AU147" s="8">
        <v>296</v>
      </c>
      <c r="AV147" s="66">
        <v>1228041774</v>
      </c>
      <c r="AW147" s="8">
        <v>2865</v>
      </c>
      <c r="AX147" s="8">
        <v>296</v>
      </c>
      <c r="AY147" s="91">
        <v>50320</v>
      </c>
      <c r="AZ147" s="8">
        <v>4</v>
      </c>
      <c r="BA147" s="8">
        <v>2</v>
      </c>
      <c r="BB147" s="91">
        <v>20326039</v>
      </c>
      <c r="BC147" s="8">
        <v>33</v>
      </c>
      <c r="BD147" s="8">
        <v>4</v>
      </c>
      <c r="BE147" s="91">
        <v>106897049</v>
      </c>
      <c r="BF147" s="8">
        <v>234</v>
      </c>
      <c r="BG147" s="8">
        <v>20</v>
      </c>
      <c r="BH147" s="66">
        <v>1228041774</v>
      </c>
      <c r="BI147" s="8">
        <v>2865</v>
      </c>
      <c r="BJ147" s="8">
        <v>296</v>
      </c>
      <c r="BK147" s="2" t="s">
        <v>361</v>
      </c>
      <c r="BL147" s="83" t="str">
        <f t="shared" si="2"/>
        <v>123601</v>
      </c>
      <c r="BM147" s="83">
        <f>IF(ISBLANK(A147),"",IF(X147&gt;=(InfoSheet!$B$2)-90,1,0))</f>
        <v>1</v>
      </c>
    </row>
    <row r="148" spans="1:65">
      <c r="A148" s="2" t="s">
        <v>1608</v>
      </c>
      <c r="B148" s="8">
        <v>8</v>
      </c>
      <c r="C148" s="91">
        <v>18791383</v>
      </c>
      <c r="D148" s="8">
        <v>42</v>
      </c>
      <c r="E148" s="8">
        <v>14</v>
      </c>
      <c r="F148" s="91">
        <v>447413</v>
      </c>
      <c r="G148" s="91">
        <v>925832</v>
      </c>
      <c r="H148" s="91">
        <v>1342241</v>
      </c>
      <c r="I148" s="91">
        <v>18754072</v>
      </c>
      <c r="J148" s="8">
        <v>0</v>
      </c>
      <c r="K148" s="2" t="s">
        <v>1439</v>
      </c>
      <c r="L148" s="8">
        <v>8</v>
      </c>
      <c r="M148" s="8">
        <v>0</v>
      </c>
      <c r="N148" s="2" t="s">
        <v>1491</v>
      </c>
      <c r="O148" s="8">
        <v>209</v>
      </c>
      <c r="P148" s="8">
        <v>0</v>
      </c>
      <c r="Q148" s="8">
        <v>0</v>
      </c>
      <c r="R148" s="91">
        <v>0</v>
      </c>
      <c r="S148" s="8">
        <v>0</v>
      </c>
      <c r="T148" s="91">
        <v>0</v>
      </c>
      <c r="U148" s="8">
        <v>0</v>
      </c>
      <c r="V148" s="8">
        <v>0</v>
      </c>
      <c r="W148" s="8">
        <v>0</v>
      </c>
      <c r="X148" s="107">
        <v>43790.752871111108</v>
      </c>
      <c r="Y148" s="107">
        <v>43869.851988009257</v>
      </c>
      <c r="Z148" s="107">
        <v>43777.463999780091</v>
      </c>
      <c r="AA148" s="91">
        <v>0</v>
      </c>
      <c r="AB148" s="8">
        <v>0</v>
      </c>
      <c r="AC148" s="8">
        <v>0</v>
      </c>
      <c r="AD148" s="91">
        <v>0</v>
      </c>
      <c r="AE148" s="8">
        <v>0</v>
      </c>
      <c r="AF148" s="8">
        <v>0</v>
      </c>
      <c r="AG148" s="91">
        <v>0</v>
      </c>
      <c r="AH148" s="8">
        <v>0</v>
      </c>
      <c r="AI148" s="8">
        <v>0</v>
      </c>
      <c r="AJ148" s="91">
        <v>18791383</v>
      </c>
      <c r="AK148" s="8">
        <v>42</v>
      </c>
      <c r="AL148" s="8">
        <v>14</v>
      </c>
      <c r="AM148" s="91">
        <v>0</v>
      </c>
      <c r="AN148" s="8">
        <v>0</v>
      </c>
      <c r="AO148" s="8">
        <v>14</v>
      </c>
      <c r="AP148" s="91">
        <v>0</v>
      </c>
      <c r="AQ148" s="8">
        <v>0</v>
      </c>
      <c r="AR148" s="8">
        <v>14</v>
      </c>
      <c r="AS148" s="91">
        <v>0</v>
      </c>
      <c r="AT148" s="8">
        <v>0</v>
      </c>
      <c r="AU148" s="8">
        <v>14</v>
      </c>
      <c r="AV148" s="91">
        <v>18791383</v>
      </c>
      <c r="AW148" s="8">
        <v>42</v>
      </c>
      <c r="AX148" s="8">
        <v>14</v>
      </c>
      <c r="AY148" s="91">
        <v>0</v>
      </c>
      <c r="AZ148" s="8">
        <v>0</v>
      </c>
      <c r="BA148" s="8">
        <v>0</v>
      </c>
      <c r="BB148" s="91">
        <v>0</v>
      </c>
      <c r="BC148" s="8">
        <v>0</v>
      </c>
      <c r="BD148" s="8">
        <v>0</v>
      </c>
      <c r="BE148" s="91">
        <v>0</v>
      </c>
      <c r="BF148" s="8">
        <v>0</v>
      </c>
      <c r="BG148" s="8">
        <v>0</v>
      </c>
      <c r="BH148" s="91">
        <v>18791383</v>
      </c>
      <c r="BI148" s="8">
        <v>42</v>
      </c>
      <c r="BJ148" s="8">
        <v>14</v>
      </c>
      <c r="BK148" s="2" t="s">
        <v>361</v>
      </c>
      <c r="BL148" s="83" t="str">
        <f t="shared" si="2"/>
        <v>123602</v>
      </c>
      <c r="BM148" s="83">
        <f>IF(ISBLANK(A148),"",IF(X148&gt;=(InfoSheet!$B$2)-90,1,0))</f>
        <v>1</v>
      </c>
    </row>
    <row r="149" spans="1:65">
      <c r="A149" s="2" t="s">
        <v>1609</v>
      </c>
      <c r="B149" s="8">
        <v>6</v>
      </c>
      <c r="C149" s="91">
        <v>2359078</v>
      </c>
      <c r="D149" s="8">
        <v>12</v>
      </c>
      <c r="E149" s="8">
        <v>3</v>
      </c>
      <c r="F149" s="91">
        <v>196589</v>
      </c>
      <c r="G149" s="91">
        <v>231719</v>
      </c>
      <c r="H149" s="91">
        <v>786359</v>
      </c>
      <c r="I149" s="91">
        <v>2359078</v>
      </c>
      <c r="J149" s="8">
        <v>0</v>
      </c>
      <c r="K149" s="2" t="s">
        <v>1433</v>
      </c>
      <c r="L149" s="8">
        <v>6</v>
      </c>
      <c r="M149" s="8">
        <v>0</v>
      </c>
      <c r="N149" s="2" t="s">
        <v>1372</v>
      </c>
      <c r="O149" s="8">
        <v>95</v>
      </c>
      <c r="P149" s="8">
        <v>0</v>
      </c>
      <c r="Q149" s="8">
        <v>0</v>
      </c>
      <c r="R149" s="91">
        <v>0</v>
      </c>
      <c r="S149" s="8">
        <v>0</v>
      </c>
      <c r="T149" s="91">
        <v>0</v>
      </c>
      <c r="U149" s="8">
        <v>0</v>
      </c>
      <c r="V149" s="8">
        <v>0</v>
      </c>
      <c r="W149" s="8">
        <v>0</v>
      </c>
      <c r="X149" s="107">
        <v>43867.610584837967</v>
      </c>
      <c r="Y149" s="107">
        <v>43869.814309664354</v>
      </c>
      <c r="Z149" s="107">
        <v>43867.610522800926</v>
      </c>
      <c r="AA149" s="91">
        <v>0</v>
      </c>
      <c r="AB149" s="8">
        <v>0</v>
      </c>
      <c r="AC149" s="8">
        <v>0</v>
      </c>
      <c r="AD149" s="91">
        <v>1156252</v>
      </c>
      <c r="AE149" s="8">
        <v>6</v>
      </c>
      <c r="AF149" s="8">
        <v>1</v>
      </c>
      <c r="AG149" s="91">
        <v>2359078</v>
      </c>
      <c r="AH149" s="8">
        <v>12</v>
      </c>
      <c r="AI149" s="8">
        <v>3</v>
      </c>
      <c r="AJ149" s="91">
        <v>2359078</v>
      </c>
      <c r="AK149" s="8">
        <v>12</v>
      </c>
      <c r="AL149" s="8">
        <v>3</v>
      </c>
      <c r="AM149" s="91">
        <v>0</v>
      </c>
      <c r="AN149" s="8">
        <v>0</v>
      </c>
      <c r="AO149" s="8">
        <v>3</v>
      </c>
      <c r="AP149" s="91">
        <v>1156252</v>
      </c>
      <c r="AQ149" s="8">
        <v>6</v>
      </c>
      <c r="AR149" s="8">
        <v>3</v>
      </c>
      <c r="AS149" s="91">
        <v>2359078</v>
      </c>
      <c r="AT149" s="8">
        <v>12</v>
      </c>
      <c r="AU149" s="8">
        <v>3</v>
      </c>
      <c r="AV149" s="91">
        <v>2359078</v>
      </c>
      <c r="AW149" s="8">
        <v>12</v>
      </c>
      <c r="AX149" s="8">
        <v>3</v>
      </c>
      <c r="AY149" s="91">
        <v>0</v>
      </c>
      <c r="AZ149" s="8">
        <v>0</v>
      </c>
      <c r="BA149" s="8">
        <v>0</v>
      </c>
      <c r="BB149" s="91">
        <v>1156252</v>
      </c>
      <c r="BC149" s="8">
        <v>6</v>
      </c>
      <c r="BD149" s="8">
        <v>0</v>
      </c>
      <c r="BE149" s="91">
        <v>2359078</v>
      </c>
      <c r="BF149" s="8">
        <v>12</v>
      </c>
      <c r="BG149" s="8">
        <v>3</v>
      </c>
      <c r="BH149" s="91">
        <v>2359078</v>
      </c>
      <c r="BI149" s="8">
        <v>12</v>
      </c>
      <c r="BJ149" s="8">
        <v>3</v>
      </c>
      <c r="BK149" s="2" t="s">
        <v>361</v>
      </c>
      <c r="BL149" s="83" t="str">
        <f t="shared" si="2"/>
        <v>123603</v>
      </c>
      <c r="BM149" s="83">
        <f>IF(ISBLANK(A149),"",IF(X149&gt;=(InfoSheet!$B$2)-90,1,0))</f>
        <v>1</v>
      </c>
    </row>
    <row r="150" spans="1:65">
      <c r="A150" s="2" t="s">
        <v>1610</v>
      </c>
      <c r="B150" s="8">
        <v>5</v>
      </c>
      <c r="C150" s="91">
        <v>0</v>
      </c>
      <c r="D150" s="8">
        <v>0</v>
      </c>
      <c r="E150" s="8">
        <v>3</v>
      </c>
      <c r="F150" s="91">
        <v>0</v>
      </c>
      <c r="G150" s="91">
        <v>0</v>
      </c>
      <c r="H150" s="91">
        <v>0</v>
      </c>
      <c r="I150" s="91">
        <v>0</v>
      </c>
      <c r="J150" s="8">
        <v>0</v>
      </c>
      <c r="K150" s="2" t="s">
        <v>671</v>
      </c>
      <c r="L150" s="8">
        <v>5</v>
      </c>
      <c r="M150" s="8">
        <v>0</v>
      </c>
      <c r="N150" s="2" t="s">
        <v>671</v>
      </c>
      <c r="O150" s="8">
        <v>52</v>
      </c>
      <c r="P150" s="8">
        <v>0</v>
      </c>
      <c r="Q150" s="8">
        <v>0</v>
      </c>
      <c r="R150" s="91">
        <v>0</v>
      </c>
      <c r="S150" s="8">
        <v>0</v>
      </c>
      <c r="T150" s="91">
        <v>0</v>
      </c>
      <c r="U150" s="8">
        <v>0</v>
      </c>
      <c r="V150" s="8">
        <v>0</v>
      </c>
      <c r="W150" s="8">
        <v>0</v>
      </c>
      <c r="X150" s="107">
        <v>43815.956499131942</v>
      </c>
      <c r="Y150" s="107">
        <v>43869.851703055552</v>
      </c>
      <c r="Z150" s="107">
        <v>43724.397412314815</v>
      </c>
      <c r="AA150" s="91">
        <v>0</v>
      </c>
      <c r="AB150" s="8">
        <v>0</v>
      </c>
      <c r="AC150" s="8">
        <v>0</v>
      </c>
      <c r="AD150" s="91">
        <v>0</v>
      </c>
      <c r="AE150" s="8">
        <v>0</v>
      </c>
      <c r="AF150" s="8">
        <v>0</v>
      </c>
      <c r="AG150" s="91">
        <v>0</v>
      </c>
      <c r="AH150" s="8">
        <v>0</v>
      </c>
      <c r="AI150" s="8">
        <v>0</v>
      </c>
      <c r="AJ150" s="91">
        <v>0</v>
      </c>
      <c r="AK150" s="8">
        <v>0</v>
      </c>
      <c r="AL150" s="8">
        <v>3</v>
      </c>
      <c r="AM150" s="91">
        <v>0</v>
      </c>
      <c r="AN150" s="8">
        <v>0</v>
      </c>
      <c r="AO150" s="8">
        <v>3</v>
      </c>
      <c r="AP150" s="91">
        <v>0</v>
      </c>
      <c r="AQ150" s="8">
        <v>0</v>
      </c>
      <c r="AR150" s="8">
        <v>3</v>
      </c>
      <c r="AS150" s="91">
        <v>0</v>
      </c>
      <c r="AT150" s="8">
        <v>0</v>
      </c>
      <c r="AU150" s="8">
        <v>3</v>
      </c>
      <c r="AV150" s="91">
        <v>0</v>
      </c>
      <c r="AW150" s="8">
        <v>0</v>
      </c>
      <c r="AX150" s="8">
        <v>3</v>
      </c>
      <c r="AY150" s="91">
        <v>0</v>
      </c>
      <c r="AZ150" s="8">
        <v>0</v>
      </c>
      <c r="BA150" s="8">
        <v>0</v>
      </c>
      <c r="BB150" s="91">
        <v>0</v>
      </c>
      <c r="BC150" s="8">
        <v>0</v>
      </c>
      <c r="BD150" s="8">
        <v>0</v>
      </c>
      <c r="BE150" s="91">
        <v>0</v>
      </c>
      <c r="BF150" s="8">
        <v>0</v>
      </c>
      <c r="BG150" s="8">
        <v>0</v>
      </c>
      <c r="BH150" s="91">
        <v>0</v>
      </c>
      <c r="BI150" s="8">
        <v>0</v>
      </c>
      <c r="BJ150" s="8">
        <v>3</v>
      </c>
      <c r="BK150" s="2" t="s">
        <v>361</v>
      </c>
      <c r="BL150" s="83" t="str">
        <f t="shared" si="2"/>
        <v>123604</v>
      </c>
      <c r="BM150" s="83">
        <f>IF(ISBLANK(A150),"",IF(X150&gt;=(InfoSheet!$B$2)-90,1,0))</f>
        <v>1</v>
      </c>
    </row>
    <row r="151" spans="1:65">
      <c r="A151" s="2" t="s">
        <v>1611</v>
      </c>
      <c r="B151" s="8">
        <v>6</v>
      </c>
      <c r="C151" s="91">
        <v>33488367</v>
      </c>
      <c r="D151" s="8">
        <v>86</v>
      </c>
      <c r="E151" s="8">
        <v>9</v>
      </c>
      <c r="F151" s="91">
        <v>389399</v>
      </c>
      <c r="G151" s="91">
        <v>1226411</v>
      </c>
      <c r="H151" s="91">
        <v>3720929</v>
      </c>
      <c r="I151" s="91">
        <v>21323537</v>
      </c>
      <c r="J151" s="8">
        <v>0</v>
      </c>
      <c r="K151" s="2" t="s">
        <v>1493</v>
      </c>
      <c r="L151" s="8">
        <v>6</v>
      </c>
      <c r="M151" s="8">
        <v>0</v>
      </c>
      <c r="N151" s="2" t="s">
        <v>1612</v>
      </c>
      <c r="O151" s="8">
        <v>95</v>
      </c>
      <c r="P151" s="8">
        <v>0</v>
      </c>
      <c r="Q151" s="8">
        <v>0</v>
      </c>
      <c r="R151" s="91">
        <v>0</v>
      </c>
      <c r="S151" s="8">
        <v>0</v>
      </c>
      <c r="T151" s="91">
        <v>0</v>
      </c>
      <c r="U151" s="8">
        <v>0</v>
      </c>
      <c r="V151" s="8">
        <v>0</v>
      </c>
      <c r="W151" s="8">
        <v>0</v>
      </c>
      <c r="X151" s="107">
        <v>43864.190988819442</v>
      </c>
      <c r="Y151" s="107">
        <v>43869.849248541665</v>
      </c>
      <c r="Z151" s="107">
        <v>43864.186748310189</v>
      </c>
      <c r="AA151" s="91">
        <v>0</v>
      </c>
      <c r="AB151" s="8">
        <v>0</v>
      </c>
      <c r="AC151" s="8">
        <v>0</v>
      </c>
      <c r="AD151" s="91">
        <v>0</v>
      </c>
      <c r="AE151" s="8">
        <v>0</v>
      </c>
      <c r="AF151" s="8">
        <v>1</v>
      </c>
      <c r="AG151" s="91">
        <v>1010097</v>
      </c>
      <c r="AH151" s="8">
        <v>1</v>
      </c>
      <c r="AI151" s="8">
        <v>1</v>
      </c>
      <c r="AJ151" s="91">
        <v>33488367</v>
      </c>
      <c r="AK151" s="8">
        <v>86</v>
      </c>
      <c r="AL151" s="8">
        <v>9</v>
      </c>
      <c r="AM151" s="91">
        <v>0</v>
      </c>
      <c r="AN151" s="8">
        <v>0</v>
      </c>
      <c r="AO151" s="8">
        <v>9</v>
      </c>
      <c r="AP151" s="91">
        <v>1010097</v>
      </c>
      <c r="AQ151" s="8">
        <v>1</v>
      </c>
      <c r="AR151" s="8">
        <v>9</v>
      </c>
      <c r="AS151" s="91">
        <v>1780558</v>
      </c>
      <c r="AT151" s="8">
        <v>2</v>
      </c>
      <c r="AU151" s="8">
        <v>9</v>
      </c>
      <c r="AV151" s="91">
        <v>33488367</v>
      </c>
      <c r="AW151" s="8">
        <v>86</v>
      </c>
      <c r="AX151" s="8">
        <v>9</v>
      </c>
      <c r="AY151" s="91">
        <v>0</v>
      </c>
      <c r="AZ151" s="8">
        <v>0</v>
      </c>
      <c r="BA151" s="8">
        <v>0</v>
      </c>
      <c r="BB151" s="91">
        <v>1010097</v>
      </c>
      <c r="BC151" s="8">
        <v>1</v>
      </c>
      <c r="BD151" s="8">
        <v>0</v>
      </c>
      <c r="BE151" s="91">
        <v>1780558</v>
      </c>
      <c r="BF151" s="8">
        <v>2</v>
      </c>
      <c r="BG151" s="8">
        <v>0</v>
      </c>
      <c r="BH151" s="91">
        <v>33488367</v>
      </c>
      <c r="BI151" s="8">
        <v>86</v>
      </c>
      <c r="BJ151" s="8">
        <v>9</v>
      </c>
      <c r="BK151" s="2" t="s">
        <v>361</v>
      </c>
      <c r="BL151" s="83" t="str">
        <f t="shared" si="2"/>
        <v>123605</v>
      </c>
      <c r="BM151" s="83">
        <f>IF(ISBLANK(A151),"",IF(X151&gt;=(InfoSheet!$B$2)-90,1,0))</f>
        <v>1</v>
      </c>
    </row>
    <row r="152" spans="1:65">
      <c r="A152" s="2" t="s">
        <v>1613</v>
      </c>
      <c r="B152" s="8">
        <v>8</v>
      </c>
      <c r="C152" s="91">
        <v>94894999</v>
      </c>
      <c r="D152" s="8">
        <v>25</v>
      </c>
      <c r="E152" s="8">
        <v>10</v>
      </c>
      <c r="F152" s="91">
        <v>3795799</v>
      </c>
      <c r="G152" s="91">
        <v>8939413</v>
      </c>
      <c r="H152" s="91">
        <v>9489499</v>
      </c>
      <c r="I152" s="91">
        <v>94894999</v>
      </c>
      <c r="J152" s="8">
        <v>0</v>
      </c>
      <c r="K152" s="2" t="s">
        <v>1345</v>
      </c>
      <c r="L152" s="8">
        <v>8</v>
      </c>
      <c r="M152" s="8">
        <v>0</v>
      </c>
      <c r="N152" s="2" t="s">
        <v>1345</v>
      </c>
      <c r="O152" s="8">
        <v>142</v>
      </c>
      <c r="P152" s="8">
        <v>0</v>
      </c>
      <c r="Q152" s="8">
        <v>0</v>
      </c>
      <c r="R152" s="91">
        <v>0</v>
      </c>
      <c r="S152" s="8">
        <v>0</v>
      </c>
      <c r="T152" s="91">
        <v>0</v>
      </c>
      <c r="U152" s="8">
        <v>0</v>
      </c>
      <c r="V152" s="8">
        <v>0</v>
      </c>
      <c r="W152" s="8">
        <v>0</v>
      </c>
      <c r="X152" s="107">
        <v>43843.402069108794</v>
      </c>
      <c r="Y152" s="107">
        <v>43869.855219953701</v>
      </c>
      <c r="Z152" s="107">
        <v>43843.402062511574</v>
      </c>
      <c r="AA152" s="91">
        <v>0</v>
      </c>
      <c r="AB152" s="8">
        <v>0</v>
      </c>
      <c r="AC152" s="8">
        <v>0</v>
      </c>
      <c r="AD152" s="91">
        <v>0</v>
      </c>
      <c r="AE152" s="8">
        <v>0</v>
      </c>
      <c r="AF152" s="8">
        <v>0</v>
      </c>
      <c r="AG152" s="91">
        <v>24257707</v>
      </c>
      <c r="AH152" s="8">
        <v>4</v>
      </c>
      <c r="AI152" s="8">
        <v>1</v>
      </c>
      <c r="AJ152" s="91">
        <v>94894999</v>
      </c>
      <c r="AK152" s="8">
        <v>25</v>
      </c>
      <c r="AL152" s="8">
        <v>10</v>
      </c>
      <c r="AM152" s="91">
        <v>0</v>
      </c>
      <c r="AN152" s="8">
        <v>0</v>
      </c>
      <c r="AO152" s="8">
        <v>10</v>
      </c>
      <c r="AP152" s="91">
        <v>0</v>
      </c>
      <c r="AQ152" s="8">
        <v>0</v>
      </c>
      <c r="AR152" s="8">
        <v>10</v>
      </c>
      <c r="AS152" s="91">
        <v>34365562</v>
      </c>
      <c r="AT152" s="8">
        <v>8</v>
      </c>
      <c r="AU152" s="8">
        <v>10</v>
      </c>
      <c r="AV152" s="91">
        <v>94894999</v>
      </c>
      <c r="AW152" s="8">
        <v>25</v>
      </c>
      <c r="AX152" s="8">
        <v>10</v>
      </c>
      <c r="AY152" s="91">
        <v>0</v>
      </c>
      <c r="AZ152" s="8">
        <v>0</v>
      </c>
      <c r="BA152" s="8">
        <v>0</v>
      </c>
      <c r="BB152" s="91">
        <v>0</v>
      </c>
      <c r="BC152" s="8">
        <v>0</v>
      </c>
      <c r="BD152" s="8">
        <v>0</v>
      </c>
      <c r="BE152" s="91">
        <v>12983819</v>
      </c>
      <c r="BF152" s="8">
        <v>3</v>
      </c>
      <c r="BG152" s="8">
        <v>0</v>
      </c>
      <c r="BH152" s="91">
        <v>94894999</v>
      </c>
      <c r="BI152" s="8">
        <v>25</v>
      </c>
      <c r="BJ152" s="8">
        <v>10</v>
      </c>
      <c r="BK152" s="2" t="s">
        <v>361</v>
      </c>
      <c r="BL152" s="83" t="str">
        <f t="shared" si="2"/>
        <v>123606</v>
      </c>
      <c r="BM152" s="83">
        <f>IF(ISBLANK(A152),"",IF(X152&gt;=(InfoSheet!$B$2)-90,1,0))</f>
        <v>1</v>
      </c>
    </row>
    <row r="153" spans="1:65">
      <c r="A153" s="2" t="s">
        <v>1614</v>
      </c>
      <c r="B153" s="8">
        <v>8</v>
      </c>
      <c r="C153" s="91">
        <v>52441718</v>
      </c>
      <c r="D153" s="8">
        <v>104</v>
      </c>
      <c r="E153" s="8">
        <v>21</v>
      </c>
      <c r="F153" s="91">
        <v>504247</v>
      </c>
      <c r="G153" s="91">
        <v>1197113</v>
      </c>
      <c r="H153" s="91">
        <v>2497224</v>
      </c>
      <c r="I153" s="91">
        <v>27460438</v>
      </c>
      <c r="J153" s="8">
        <v>0</v>
      </c>
      <c r="K153" s="2" t="s">
        <v>1531</v>
      </c>
      <c r="L153" s="8">
        <v>8</v>
      </c>
      <c r="M153" s="8">
        <v>0</v>
      </c>
      <c r="N153" s="2" t="s">
        <v>1352</v>
      </c>
      <c r="O153" s="8">
        <v>209</v>
      </c>
      <c r="P153" s="8">
        <v>0</v>
      </c>
      <c r="Q153" s="8">
        <v>0</v>
      </c>
      <c r="R153" s="91">
        <v>0</v>
      </c>
      <c r="S153" s="8">
        <v>0</v>
      </c>
      <c r="T153" s="91">
        <v>0</v>
      </c>
      <c r="U153" s="8">
        <v>0</v>
      </c>
      <c r="V153" s="8">
        <v>0</v>
      </c>
      <c r="W153" s="8">
        <v>0</v>
      </c>
      <c r="X153" s="107">
        <v>43868.732591458334</v>
      </c>
      <c r="Y153" s="107">
        <v>43870.04579009259</v>
      </c>
      <c r="Z153" s="107">
        <v>43868.648608368057</v>
      </c>
      <c r="AA153" s="91">
        <v>0</v>
      </c>
      <c r="AB153" s="8">
        <v>0</v>
      </c>
      <c r="AC153" s="8">
        <v>0</v>
      </c>
      <c r="AD153" s="91">
        <v>6786935</v>
      </c>
      <c r="AE153" s="8">
        <v>16</v>
      </c>
      <c r="AF153" s="8">
        <v>6</v>
      </c>
      <c r="AG153" s="91">
        <v>52441718</v>
      </c>
      <c r="AH153" s="8">
        <v>104</v>
      </c>
      <c r="AI153" s="8">
        <v>21</v>
      </c>
      <c r="AJ153" s="91">
        <v>52441718</v>
      </c>
      <c r="AK153" s="8">
        <v>104</v>
      </c>
      <c r="AL153" s="8">
        <v>21</v>
      </c>
      <c r="AM153" s="91">
        <v>1878161</v>
      </c>
      <c r="AN153" s="8">
        <v>6</v>
      </c>
      <c r="AO153" s="8">
        <v>21</v>
      </c>
      <c r="AP153" s="91">
        <v>11550644</v>
      </c>
      <c r="AQ153" s="8">
        <v>22</v>
      </c>
      <c r="AR153" s="8">
        <v>21</v>
      </c>
      <c r="AS153" s="91">
        <v>52441718</v>
      </c>
      <c r="AT153" s="8">
        <v>104</v>
      </c>
      <c r="AU153" s="8">
        <v>21</v>
      </c>
      <c r="AV153" s="91">
        <v>52441718</v>
      </c>
      <c r="AW153" s="8">
        <v>104</v>
      </c>
      <c r="AX153" s="8">
        <v>21</v>
      </c>
      <c r="AY153" s="91">
        <v>0</v>
      </c>
      <c r="AZ153" s="8">
        <v>0</v>
      </c>
      <c r="BA153" s="8">
        <v>0</v>
      </c>
      <c r="BB153" s="91">
        <v>7808902</v>
      </c>
      <c r="BC153" s="8">
        <v>16</v>
      </c>
      <c r="BD153" s="8">
        <v>1</v>
      </c>
      <c r="BE153" s="91">
        <v>52441718</v>
      </c>
      <c r="BF153" s="8">
        <v>104</v>
      </c>
      <c r="BG153" s="8">
        <v>21</v>
      </c>
      <c r="BH153" s="91">
        <v>52441718</v>
      </c>
      <c r="BI153" s="8">
        <v>104</v>
      </c>
      <c r="BJ153" s="8">
        <v>21</v>
      </c>
      <c r="BK153" s="2" t="s">
        <v>361</v>
      </c>
      <c r="BL153" s="83" t="str">
        <f t="shared" si="2"/>
        <v>123607</v>
      </c>
      <c r="BM153" s="83">
        <f>IF(ISBLANK(A153),"",IF(X153&gt;=(InfoSheet!$B$2)-90,1,0))</f>
        <v>1</v>
      </c>
    </row>
    <row r="154" spans="1:65">
      <c r="A154" s="2" t="s">
        <v>1615</v>
      </c>
      <c r="B154" s="8">
        <v>8</v>
      </c>
      <c r="C154" s="91">
        <v>86098694</v>
      </c>
      <c r="D154" s="8">
        <v>259</v>
      </c>
      <c r="E154" s="8">
        <v>32</v>
      </c>
      <c r="F154" s="91">
        <v>332427</v>
      </c>
      <c r="G154" s="91">
        <v>1978415</v>
      </c>
      <c r="H154" s="91">
        <v>2690584</v>
      </c>
      <c r="I154" s="91">
        <v>33917130</v>
      </c>
      <c r="J154" s="8">
        <v>0</v>
      </c>
      <c r="K154" s="2" t="s">
        <v>1345</v>
      </c>
      <c r="L154" s="8">
        <v>8</v>
      </c>
      <c r="M154" s="8">
        <v>0</v>
      </c>
      <c r="N154" s="2" t="s">
        <v>1565</v>
      </c>
      <c r="O154" s="8">
        <v>209</v>
      </c>
      <c r="P154" s="8">
        <v>0</v>
      </c>
      <c r="Q154" s="8">
        <v>0</v>
      </c>
      <c r="R154" s="91">
        <v>0</v>
      </c>
      <c r="S154" s="8">
        <v>0</v>
      </c>
      <c r="T154" s="91">
        <v>0</v>
      </c>
      <c r="U154" s="8">
        <v>0</v>
      </c>
      <c r="V154" s="8">
        <v>0</v>
      </c>
      <c r="W154" s="8">
        <v>0</v>
      </c>
      <c r="X154" s="107">
        <v>43868.671960208332</v>
      </c>
      <c r="Y154" s="107">
        <v>43870.048485694446</v>
      </c>
      <c r="Z154" s="107">
        <v>43868.644995636576</v>
      </c>
      <c r="AA154" s="91">
        <v>0</v>
      </c>
      <c r="AB154" s="8">
        <v>0</v>
      </c>
      <c r="AC154" s="8">
        <v>0</v>
      </c>
      <c r="AD154" s="91">
        <v>8824191</v>
      </c>
      <c r="AE154" s="8">
        <v>25</v>
      </c>
      <c r="AF154" s="8">
        <v>14</v>
      </c>
      <c r="AG154" s="91">
        <v>15040812</v>
      </c>
      <c r="AH154" s="8">
        <v>42</v>
      </c>
      <c r="AI154" s="8">
        <v>26</v>
      </c>
      <c r="AJ154" s="91">
        <v>86098694</v>
      </c>
      <c r="AK154" s="8">
        <v>259</v>
      </c>
      <c r="AL154" s="8">
        <v>32</v>
      </c>
      <c r="AM154" s="91">
        <v>1965542</v>
      </c>
      <c r="AN154" s="8">
        <v>4</v>
      </c>
      <c r="AO154" s="8">
        <v>32</v>
      </c>
      <c r="AP154" s="91">
        <v>12976813</v>
      </c>
      <c r="AQ154" s="8">
        <v>33</v>
      </c>
      <c r="AR154" s="8">
        <v>32</v>
      </c>
      <c r="AS154" s="91">
        <v>19952726</v>
      </c>
      <c r="AT154" s="8">
        <v>52</v>
      </c>
      <c r="AU154" s="8">
        <v>32</v>
      </c>
      <c r="AV154" s="91">
        <v>86098694</v>
      </c>
      <c r="AW154" s="8">
        <v>259</v>
      </c>
      <c r="AX154" s="8">
        <v>32</v>
      </c>
      <c r="AY154" s="91">
        <v>0</v>
      </c>
      <c r="AZ154" s="8">
        <v>0</v>
      </c>
      <c r="BA154" s="8">
        <v>0</v>
      </c>
      <c r="BB154" s="91">
        <v>9570919</v>
      </c>
      <c r="BC154" s="8">
        <v>25</v>
      </c>
      <c r="BD154" s="8">
        <v>2</v>
      </c>
      <c r="BE154" s="91">
        <v>19103150</v>
      </c>
      <c r="BF154" s="8">
        <v>50</v>
      </c>
      <c r="BG154" s="8">
        <v>22</v>
      </c>
      <c r="BH154" s="91">
        <v>86098694</v>
      </c>
      <c r="BI154" s="8">
        <v>259</v>
      </c>
      <c r="BJ154" s="8">
        <v>32</v>
      </c>
      <c r="BK154" s="2" t="s">
        <v>361</v>
      </c>
      <c r="BL154" s="83" t="str">
        <f t="shared" si="2"/>
        <v>123608</v>
      </c>
      <c r="BM154" s="83">
        <f>IF(ISBLANK(A154),"",IF(X154&gt;=(InfoSheet!$B$2)-90,1,0))</f>
        <v>1</v>
      </c>
    </row>
    <row r="155" spans="1:65">
      <c r="A155" s="2" t="s">
        <v>1616</v>
      </c>
      <c r="B155" s="8">
        <v>8</v>
      </c>
      <c r="C155" s="66">
        <v>4628011144</v>
      </c>
      <c r="D155" s="8">
        <v>15865</v>
      </c>
      <c r="E155" s="8">
        <v>1721</v>
      </c>
      <c r="F155" s="91">
        <v>291712</v>
      </c>
      <c r="G155" s="91">
        <v>16728281</v>
      </c>
      <c r="H155" s="91">
        <v>2689140</v>
      </c>
      <c r="I155" s="91">
        <v>358105838</v>
      </c>
      <c r="J155" s="8">
        <v>0</v>
      </c>
      <c r="K155" s="2" t="s">
        <v>1617</v>
      </c>
      <c r="L155" s="8">
        <v>8</v>
      </c>
      <c r="M155" s="8">
        <v>0</v>
      </c>
      <c r="N155" s="2" t="s">
        <v>1618</v>
      </c>
      <c r="O155" s="8">
        <v>215</v>
      </c>
      <c r="P155" s="8">
        <v>0</v>
      </c>
      <c r="Q155" s="8">
        <v>0</v>
      </c>
      <c r="R155" s="91">
        <v>0</v>
      </c>
      <c r="S155" s="8">
        <v>0</v>
      </c>
      <c r="T155" s="91">
        <v>0</v>
      </c>
      <c r="U155" s="8">
        <v>0</v>
      </c>
      <c r="V155" s="8">
        <v>7</v>
      </c>
      <c r="W155" s="8">
        <v>1</v>
      </c>
      <c r="X155" s="107">
        <v>43869.897212083335</v>
      </c>
      <c r="Y155" s="107">
        <v>43870.058841273145</v>
      </c>
      <c r="Z155" s="107">
        <v>43869.881050046293</v>
      </c>
      <c r="AA155" s="91">
        <v>84266237</v>
      </c>
      <c r="AB155" s="8">
        <v>86</v>
      </c>
      <c r="AC155" s="8">
        <v>32</v>
      </c>
      <c r="AD155" s="91">
        <v>445052503</v>
      </c>
      <c r="AE155" s="8">
        <v>610</v>
      </c>
      <c r="AF155" s="8">
        <v>94</v>
      </c>
      <c r="AG155" s="66">
        <v>1048701890</v>
      </c>
      <c r="AH155" s="8">
        <v>1571</v>
      </c>
      <c r="AI155" s="8">
        <v>199</v>
      </c>
      <c r="AJ155" s="66">
        <v>4628011144</v>
      </c>
      <c r="AK155" s="8">
        <v>15865</v>
      </c>
      <c r="AL155" s="8">
        <v>1721</v>
      </c>
      <c r="AM155" s="91">
        <v>161767805</v>
      </c>
      <c r="AN155" s="8">
        <v>151</v>
      </c>
      <c r="AO155" s="8">
        <v>1721</v>
      </c>
      <c r="AP155" s="66">
        <v>1481145251</v>
      </c>
      <c r="AQ155" s="8">
        <v>2062</v>
      </c>
      <c r="AR155" s="8">
        <v>1721</v>
      </c>
      <c r="AS155" s="66">
        <v>2223765851</v>
      </c>
      <c r="AT155" s="8">
        <v>3211</v>
      </c>
      <c r="AU155" s="8">
        <v>1721</v>
      </c>
      <c r="AV155" s="66">
        <v>4628011144</v>
      </c>
      <c r="AW155" s="8">
        <v>15865</v>
      </c>
      <c r="AX155" s="8">
        <v>1721</v>
      </c>
      <c r="AY155" s="91">
        <v>82068668</v>
      </c>
      <c r="AZ155" s="8">
        <v>94</v>
      </c>
      <c r="BA155" s="8">
        <v>4</v>
      </c>
      <c r="BB155" s="91">
        <v>440262069</v>
      </c>
      <c r="BC155" s="8">
        <v>668</v>
      </c>
      <c r="BD155" s="8">
        <v>14</v>
      </c>
      <c r="BE155" s="66">
        <v>1052366878</v>
      </c>
      <c r="BF155" s="8">
        <v>1689</v>
      </c>
      <c r="BG155" s="8">
        <v>68</v>
      </c>
      <c r="BH155" s="66">
        <v>4628011144</v>
      </c>
      <c r="BI155" s="8">
        <v>15865</v>
      </c>
      <c r="BJ155" s="8">
        <v>1721</v>
      </c>
      <c r="BK155" s="2" t="s">
        <v>361</v>
      </c>
      <c r="BL155" s="83" t="str">
        <f t="shared" si="2"/>
        <v>123609</v>
      </c>
      <c r="BM155" s="83">
        <f>IF(ISBLANK(A155),"",IF(X155&gt;=(InfoSheet!$B$2)-90,1,0))</f>
        <v>1</v>
      </c>
    </row>
    <row r="156" spans="1:65">
      <c r="A156" s="2" t="s">
        <v>1619</v>
      </c>
      <c r="B156" s="8">
        <v>8</v>
      </c>
      <c r="C156" s="91">
        <v>203623628</v>
      </c>
      <c r="D156" s="8">
        <v>313</v>
      </c>
      <c r="E156" s="8">
        <v>29</v>
      </c>
      <c r="F156" s="91">
        <v>650554</v>
      </c>
      <c r="G156" s="91">
        <v>4041868</v>
      </c>
      <c r="H156" s="91">
        <v>7021504</v>
      </c>
      <c r="I156" s="91">
        <v>78243601</v>
      </c>
      <c r="J156" s="8">
        <v>0</v>
      </c>
      <c r="K156" s="2" t="s">
        <v>1436</v>
      </c>
      <c r="L156" s="8">
        <v>8</v>
      </c>
      <c r="M156" s="8">
        <v>0</v>
      </c>
      <c r="N156" s="2" t="s">
        <v>1436</v>
      </c>
      <c r="O156" s="8">
        <v>142</v>
      </c>
      <c r="P156" s="8">
        <v>0</v>
      </c>
      <c r="Q156" s="8">
        <v>0</v>
      </c>
      <c r="R156" s="91">
        <v>0</v>
      </c>
      <c r="S156" s="8">
        <v>0</v>
      </c>
      <c r="T156" s="91">
        <v>0</v>
      </c>
      <c r="U156" s="8">
        <v>0</v>
      </c>
      <c r="V156" s="8">
        <v>0</v>
      </c>
      <c r="W156" s="8">
        <v>0</v>
      </c>
      <c r="X156" s="107">
        <v>43868.692245868056</v>
      </c>
      <c r="Y156" s="107">
        <v>43869.998142986115</v>
      </c>
      <c r="Z156" s="107">
        <v>43868.691961377313</v>
      </c>
      <c r="AA156" s="91">
        <v>0</v>
      </c>
      <c r="AB156" s="8">
        <v>0</v>
      </c>
      <c r="AC156" s="8">
        <v>0</v>
      </c>
      <c r="AD156" s="91">
        <v>29860387</v>
      </c>
      <c r="AE156" s="8">
        <v>30</v>
      </c>
      <c r="AF156" s="8">
        <v>7</v>
      </c>
      <c r="AG156" s="91">
        <v>203623628</v>
      </c>
      <c r="AH156" s="8">
        <v>313</v>
      </c>
      <c r="AI156" s="8">
        <v>29</v>
      </c>
      <c r="AJ156" s="91">
        <v>203623628</v>
      </c>
      <c r="AK156" s="8">
        <v>313</v>
      </c>
      <c r="AL156" s="8">
        <v>29</v>
      </c>
      <c r="AM156" s="91">
        <v>2223626</v>
      </c>
      <c r="AN156" s="8">
        <v>1</v>
      </c>
      <c r="AO156" s="8">
        <v>29</v>
      </c>
      <c r="AP156" s="91">
        <v>40677253</v>
      </c>
      <c r="AQ156" s="8">
        <v>42</v>
      </c>
      <c r="AR156" s="8">
        <v>29</v>
      </c>
      <c r="AS156" s="91">
        <v>203623628</v>
      </c>
      <c r="AT156" s="8">
        <v>313</v>
      </c>
      <c r="AU156" s="8">
        <v>29</v>
      </c>
      <c r="AV156" s="91">
        <v>203623628</v>
      </c>
      <c r="AW156" s="8">
        <v>313</v>
      </c>
      <c r="AX156" s="8">
        <v>29</v>
      </c>
      <c r="AY156" s="91">
        <v>0</v>
      </c>
      <c r="AZ156" s="8">
        <v>0</v>
      </c>
      <c r="BA156" s="8">
        <v>0</v>
      </c>
      <c r="BB156" s="91">
        <v>39324416</v>
      </c>
      <c r="BC156" s="8">
        <v>40</v>
      </c>
      <c r="BD156" s="8">
        <v>4</v>
      </c>
      <c r="BE156" s="91">
        <v>203623628</v>
      </c>
      <c r="BF156" s="8">
        <v>313</v>
      </c>
      <c r="BG156" s="8">
        <v>29</v>
      </c>
      <c r="BH156" s="91">
        <v>203623628</v>
      </c>
      <c r="BI156" s="8">
        <v>313</v>
      </c>
      <c r="BJ156" s="8">
        <v>29</v>
      </c>
      <c r="BK156" s="2" t="s">
        <v>361</v>
      </c>
      <c r="BL156" s="83" t="str">
        <f t="shared" si="2"/>
        <v>123610</v>
      </c>
      <c r="BM156" s="83">
        <f>IF(ISBLANK(A156),"",IF(X156&gt;=(InfoSheet!$B$2)-90,1,0))</f>
        <v>1</v>
      </c>
    </row>
    <row r="157" spans="1:65">
      <c r="A157" s="2" t="s">
        <v>1620</v>
      </c>
      <c r="B157" s="8">
        <v>8</v>
      </c>
      <c r="C157" s="66">
        <v>2075640804</v>
      </c>
      <c r="D157" s="8">
        <v>11231</v>
      </c>
      <c r="E157" s="8">
        <v>1225</v>
      </c>
      <c r="F157" s="91">
        <v>184813</v>
      </c>
      <c r="G157" s="91">
        <v>16460125</v>
      </c>
      <c r="H157" s="91">
        <v>1694400</v>
      </c>
      <c r="I157" s="91">
        <v>228966272</v>
      </c>
      <c r="J157" s="8">
        <v>0</v>
      </c>
      <c r="K157" s="2" t="s">
        <v>1368</v>
      </c>
      <c r="L157" s="8">
        <v>8</v>
      </c>
      <c r="M157" s="8">
        <v>0</v>
      </c>
      <c r="N157" s="2" t="s">
        <v>1621</v>
      </c>
      <c r="O157" s="8">
        <v>215</v>
      </c>
      <c r="P157" s="8">
        <v>0</v>
      </c>
      <c r="Q157" s="8">
        <v>0</v>
      </c>
      <c r="R157" s="91">
        <v>0</v>
      </c>
      <c r="S157" s="8">
        <v>0</v>
      </c>
      <c r="T157" s="91">
        <v>0</v>
      </c>
      <c r="U157" s="8">
        <v>0</v>
      </c>
      <c r="V157" s="8">
        <v>7</v>
      </c>
      <c r="W157" s="8">
        <v>1</v>
      </c>
      <c r="X157" s="107">
        <v>43869.636395185182</v>
      </c>
      <c r="Y157" s="107">
        <v>43870.058948564816</v>
      </c>
      <c r="Z157" s="107">
        <v>43869.636338923614</v>
      </c>
      <c r="AA157" s="91">
        <v>12925427</v>
      </c>
      <c r="AB157" s="8">
        <v>34</v>
      </c>
      <c r="AC157" s="8">
        <v>11</v>
      </c>
      <c r="AD157" s="91">
        <v>33463273</v>
      </c>
      <c r="AE157" s="8">
        <v>80</v>
      </c>
      <c r="AF157" s="8">
        <v>26</v>
      </c>
      <c r="AG157" s="91">
        <v>742293071</v>
      </c>
      <c r="AH157" s="8">
        <v>7697</v>
      </c>
      <c r="AI157" s="8">
        <v>1013</v>
      </c>
      <c r="AJ157" s="66">
        <v>2075640804</v>
      </c>
      <c r="AK157" s="8">
        <v>11231</v>
      </c>
      <c r="AL157" s="8">
        <v>1225</v>
      </c>
      <c r="AM157" s="91">
        <v>31330897</v>
      </c>
      <c r="AN157" s="8">
        <v>60</v>
      </c>
      <c r="AO157" s="8">
        <v>1225</v>
      </c>
      <c r="AP157" s="91">
        <v>70484294</v>
      </c>
      <c r="AQ157" s="8">
        <v>137</v>
      </c>
      <c r="AR157" s="8">
        <v>1225</v>
      </c>
      <c r="AS157" s="91">
        <v>808120180</v>
      </c>
      <c r="AT157" s="8">
        <v>7779</v>
      </c>
      <c r="AU157" s="8">
        <v>1225</v>
      </c>
      <c r="AV157" s="66">
        <v>2075640804</v>
      </c>
      <c r="AW157" s="8">
        <v>11231</v>
      </c>
      <c r="AX157" s="8">
        <v>1225</v>
      </c>
      <c r="AY157" s="91">
        <v>12748926</v>
      </c>
      <c r="AZ157" s="8">
        <v>33</v>
      </c>
      <c r="BA157" s="8">
        <v>0</v>
      </c>
      <c r="BB157" s="91">
        <v>43123497</v>
      </c>
      <c r="BC157" s="8">
        <v>91</v>
      </c>
      <c r="BD157" s="8">
        <v>2</v>
      </c>
      <c r="BE157" s="91">
        <v>266427018</v>
      </c>
      <c r="BF157" s="8">
        <v>5910</v>
      </c>
      <c r="BG157" s="8">
        <v>62</v>
      </c>
      <c r="BH157" s="66">
        <v>2075640804</v>
      </c>
      <c r="BI157" s="8">
        <v>11231</v>
      </c>
      <c r="BJ157" s="8">
        <v>1225</v>
      </c>
      <c r="BK157" s="2" t="s">
        <v>361</v>
      </c>
      <c r="BL157" s="83" t="str">
        <f t="shared" si="2"/>
        <v>123611</v>
      </c>
      <c r="BM157" s="83">
        <f>IF(ISBLANK(A157),"",IF(X157&gt;=(InfoSheet!$B$2)-90,1,0))</f>
        <v>1</v>
      </c>
    </row>
    <row r="158" spans="1:65">
      <c r="A158" s="2" t="s">
        <v>1622</v>
      </c>
      <c r="B158" s="8">
        <v>8</v>
      </c>
      <c r="C158" s="91">
        <v>53993633</v>
      </c>
      <c r="D158" s="8">
        <v>203</v>
      </c>
      <c r="E158" s="8">
        <v>50</v>
      </c>
      <c r="F158" s="91">
        <v>265978</v>
      </c>
      <c r="G158" s="91">
        <v>1561485</v>
      </c>
      <c r="H158" s="91">
        <v>1079872</v>
      </c>
      <c r="I158" s="91">
        <v>36211411</v>
      </c>
      <c r="J158" s="8">
        <v>0</v>
      </c>
      <c r="K158" s="2" t="s">
        <v>1368</v>
      </c>
      <c r="L158" s="8">
        <v>8</v>
      </c>
      <c r="M158" s="8">
        <v>0</v>
      </c>
      <c r="N158" s="2" t="s">
        <v>1623</v>
      </c>
      <c r="O158" s="8">
        <v>215</v>
      </c>
      <c r="P158" s="8">
        <v>0</v>
      </c>
      <c r="Q158" s="8">
        <v>0</v>
      </c>
      <c r="R158" s="91">
        <v>0</v>
      </c>
      <c r="S158" s="8">
        <v>0</v>
      </c>
      <c r="T158" s="91">
        <v>0</v>
      </c>
      <c r="U158" s="8">
        <v>0</v>
      </c>
      <c r="V158" s="8">
        <v>0</v>
      </c>
      <c r="W158" s="8">
        <v>0</v>
      </c>
      <c r="X158" s="107">
        <v>43866.59485645833</v>
      </c>
      <c r="Y158" s="107">
        <v>43869.857012789354</v>
      </c>
      <c r="Z158" s="107">
        <v>43866.567023356482</v>
      </c>
      <c r="AA158" s="91">
        <v>0</v>
      </c>
      <c r="AB158" s="8">
        <v>0</v>
      </c>
      <c r="AC158" s="8">
        <v>0</v>
      </c>
      <c r="AD158" s="91">
        <v>7084769</v>
      </c>
      <c r="AE158" s="8">
        <v>28</v>
      </c>
      <c r="AF158" s="8">
        <v>13</v>
      </c>
      <c r="AG158" s="91">
        <v>12423523</v>
      </c>
      <c r="AH158" s="8">
        <v>70</v>
      </c>
      <c r="AI158" s="8">
        <v>32</v>
      </c>
      <c r="AJ158" s="91">
        <v>53993633</v>
      </c>
      <c r="AK158" s="8">
        <v>203</v>
      </c>
      <c r="AL158" s="8">
        <v>50</v>
      </c>
      <c r="AM158" s="91">
        <v>0</v>
      </c>
      <c r="AN158" s="8">
        <v>0</v>
      </c>
      <c r="AO158" s="8">
        <v>50</v>
      </c>
      <c r="AP158" s="91">
        <v>8109980</v>
      </c>
      <c r="AQ158" s="8">
        <v>31</v>
      </c>
      <c r="AR158" s="8">
        <v>50</v>
      </c>
      <c r="AS158" s="91">
        <v>15704164</v>
      </c>
      <c r="AT158" s="8">
        <v>74</v>
      </c>
      <c r="AU158" s="8">
        <v>50</v>
      </c>
      <c r="AV158" s="91">
        <v>53993633</v>
      </c>
      <c r="AW158" s="8">
        <v>203</v>
      </c>
      <c r="AX158" s="8">
        <v>50</v>
      </c>
      <c r="AY158" s="91">
        <v>0</v>
      </c>
      <c r="AZ158" s="8">
        <v>0</v>
      </c>
      <c r="BA158" s="8">
        <v>0</v>
      </c>
      <c r="BB158" s="91">
        <v>7084769</v>
      </c>
      <c r="BC158" s="8">
        <v>28</v>
      </c>
      <c r="BD158" s="8">
        <v>8</v>
      </c>
      <c r="BE158" s="91">
        <v>11604060</v>
      </c>
      <c r="BF158" s="8">
        <v>66</v>
      </c>
      <c r="BG158" s="8">
        <v>24</v>
      </c>
      <c r="BH158" s="91">
        <v>53993633</v>
      </c>
      <c r="BI158" s="8">
        <v>203</v>
      </c>
      <c r="BJ158" s="8">
        <v>50</v>
      </c>
      <c r="BK158" s="2" t="s">
        <v>361</v>
      </c>
      <c r="BL158" s="83" t="str">
        <f t="shared" si="2"/>
        <v>123612</v>
      </c>
      <c r="BM158" s="83">
        <f>IF(ISBLANK(A158),"",IF(X158&gt;=(InfoSheet!$B$2)-90,1,0))</f>
        <v>1</v>
      </c>
    </row>
    <row r="159" spans="1:65">
      <c r="A159" s="2" t="s">
        <v>1624</v>
      </c>
      <c r="B159" s="8">
        <v>6</v>
      </c>
      <c r="C159" s="91">
        <v>6204519</v>
      </c>
      <c r="D159" s="8">
        <v>18</v>
      </c>
      <c r="E159" s="8">
        <v>7</v>
      </c>
      <c r="F159" s="91">
        <v>344695</v>
      </c>
      <c r="G159" s="91">
        <v>463613</v>
      </c>
      <c r="H159" s="91">
        <v>886359</v>
      </c>
      <c r="I159" s="91">
        <v>5016117</v>
      </c>
      <c r="J159" s="8">
        <v>0</v>
      </c>
      <c r="K159" s="2" t="s">
        <v>1433</v>
      </c>
      <c r="L159" s="8">
        <v>6</v>
      </c>
      <c r="M159" s="8">
        <v>0</v>
      </c>
      <c r="N159" s="2" t="s">
        <v>1372</v>
      </c>
      <c r="O159" s="8">
        <v>95</v>
      </c>
      <c r="P159" s="8">
        <v>0</v>
      </c>
      <c r="Q159" s="8">
        <v>0</v>
      </c>
      <c r="R159" s="91">
        <v>0</v>
      </c>
      <c r="S159" s="8">
        <v>0</v>
      </c>
      <c r="T159" s="91">
        <v>0</v>
      </c>
      <c r="U159" s="8">
        <v>0</v>
      </c>
      <c r="V159" s="8">
        <v>0</v>
      </c>
      <c r="W159" s="8">
        <v>0</v>
      </c>
      <c r="X159" s="107">
        <v>43866.848863298612</v>
      </c>
      <c r="Y159" s="107">
        <v>43869.818995300928</v>
      </c>
      <c r="Z159" s="107">
        <v>43866.84876734954</v>
      </c>
      <c r="AA159" s="91">
        <v>0</v>
      </c>
      <c r="AB159" s="8">
        <v>0</v>
      </c>
      <c r="AC159" s="8">
        <v>0</v>
      </c>
      <c r="AD159" s="91">
        <v>2289957</v>
      </c>
      <c r="AE159" s="8">
        <v>6</v>
      </c>
      <c r="AF159" s="8">
        <v>2</v>
      </c>
      <c r="AG159" s="91">
        <v>2289957</v>
      </c>
      <c r="AH159" s="8">
        <v>6</v>
      </c>
      <c r="AI159" s="8">
        <v>2</v>
      </c>
      <c r="AJ159" s="91">
        <v>6204519</v>
      </c>
      <c r="AK159" s="8">
        <v>18</v>
      </c>
      <c r="AL159" s="8">
        <v>7</v>
      </c>
      <c r="AM159" s="91">
        <v>0</v>
      </c>
      <c r="AN159" s="8">
        <v>0</v>
      </c>
      <c r="AO159" s="8">
        <v>7</v>
      </c>
      <c r="AP159" s="91">
        <v>4460443</v>
      </c>
      <c r="AQ159" s="8">
        <v>12</v>
      </c>
      <c r="AR159" s="8">
        <v>7</v>
      </c>
      <c r="AS159" s="91">
        <v>4460443</v>
      </c>
      <c r="AT159" s="8">
        <v>12</v>
      </c>
      <c r="AU159" s="8">
        <v>7</v>
      </c>
      <c r="AV159" s="91">
        <v>6204519</v>
      </c>
      <c r="AW159" s="8">
        <v>18</v>
      </c>
      <c r="AX159" s="8">
        <v>7</v>
      </c>
      <c r="AY159" s="91">
        <v>0</v>
      </c>
      <c r="AZ159" s="8">
        <v>0</v>
      </c>
      <c r="BA159" s="8">
        <v>0</v>
      </c>
      <c r="BB159" s="91">
        <v>2170486</v>
      </c>
      <c r="BC159" s="8">
        <v>6</v>
      </c>
      <c r="BD159" s="8">
        <v>0</v>
      </c>
      <c r="BE159" s="91">
        <v>2170486</v>
      </c>
      <c r="BF159" s="8">
        <v>6</v>
      </c>
      <c r="BG159" s="8">
        <v>0</v>
      </c>
      <c r="BH159" s="91">
        <v>6204519</v>
      </c>
      <c r="BI159" s="8">
        <v>18</v>
      </c>
      <c r="BJ159" s="8">
        <v>7</v>
      </c>
      <c r="BK159" s="2" t="s">
        <v>361</v>
      </c>
      <c r="BL159" s="83" t="str">
        <f t="shared" si="2"/>
        <v>123613</v>
      </c>
      <c r="BM159" s="83">
        <f>IF(ISBLANK(A159),"",IF(X159&gt;=(InfoSheet!$B$2)-90,1,0))</f>
        <v>1</v>
      </c>
    </row>
    <row r="160" spans="1:65">
      <c r="A160" s="2" t="s">
        <v>1625</v>
      </c>
      <c r="B160" s="8">
        <v>8</v>
      </c>
      <c r="C160" s="91">
        <v>23808475</v>
      </c>
      <c r="D160" s="8">
        <v>72</v>
      </c>
      <c r="E160" s="8">
        <v>36</v>
      </c>
      <c r="F160" s="91">
        <v>330673</v>
      </c>
      <c r="G160" s="91">
        <v>2417232</v>
      </c>
      <c r="H160" s="91">
        <v>661346</v>
      </c>
      <c r="I160" s="91">
        <v>12928194</v>
      </c>
      <c r="J160" s="8">
        <v>0</v>
      </c>
      <c r="K160" s="2" t="s">
        <v>1436</v>
      </c>
      <c r="L160" s="8">
        <v>8</v>
      </c>
      <c r="M160" s="8">
        <v>0</v>
      </c>
      <c r="N160" s="2" t="s">
        <v>1436</v>
      </c>
      <c r="O160" s="8">
        <v>142</v>
      </c>
      <c r="P160" s="8">
        <v>0</v>
      </c>
      <c r="Q160" s="8">
        <v>0</v>
      </c>
      <c r="R160" s="91">
        <v>0</v>
      </c>
      <c r="S160" s="8">
        <v>0</v>
      </c>
      <c r="T160" s="91">
        <v>0</v>
      </c>
      <c r="U160" s="8">
        <v>0</v>
      </c>
      <c r="V160" s="8">
        <v>0</v>
      </c>
      <c r="W160" s="8">
        <v>0</v>
      </c>
      <c r="X160" s="107">
        <v>43662.780140046299</v>
      </c>
      <c r="Y160" s="107">
        <v>43869.857493807867</v>
      </c>
      <c r="Z160" s="107">
        <v>43662.773556840279</v>
      </c>
      <c r="AA160" s="91">
        <v>0</v>
      </c>
      <c r="AB160" s="8">
        <v>0</v>
      </c>
      <c r="AC160" s="8">
        <v>0</v>
      </c>
      <c r="AD160" s="91">
        <v>0</v>
      </c>
      <c r="AE160" s="8">
        <v>0</v>
      </c>
      <c r="AF160" s="8">
        <v>0</v>
      </c>
      <c r="AG160" s="91">
        <v>0</v>
      </c>
      <c r="AH160" s="8">
        <v>0</v>
      </c>
      <c r="AI160" s="8">
        <v>0</v>
      </c>
      <c r="AJ160" s="91">
        <v>23808475</v>
      </c>
      <c r="AK160" s="8">
        <v>72</v>
      </c>
      <c r="AL160" s="8">
        <v>36</v>
      </c>
      <c r="AM160" s="91">
        <v>0</v>
      </c>
      <c r="AN160" s="8">
        <v>0</v>
      </c>
      <c r="AO160" s="8">
        <v>36</v>
      </c>
      <c r="AP160" s="91">
        <v>0</v>
      </c>
      <c r="AQ160" s="8">
        <v>0</v>
      </c>
      <c r="AR160" s="8">
        <v>36</v>
      </c>
      <c r="AS160" s="91">
        <v>0</v>
      </c>
      <c r="AT160" s="8">
        <v>0</v>
      </c>
      <c r="AU160" s="8">
        <v>36</v>
      </c>
      <c r="AV160" s="91">
        <v>23808475</v>
      </c>
      <c r="AW160" s="8">
        <v>72</v>
      </c>
      <c r="AX160" s="8">
        <v>36</v>
      </c>
      <c r="AY160" s="91">
        <v>0</v>
      </c>
      <c r="AZ160" s="8">
        <v>0</v>
      </c>
      <c r="BA160" s="8">
        <v>0</v>
      </c>
      <c r="BB160" s="91">
        <v>0</v>
      </c>
      <c r="BC160" s="8">
        <v>0</v>
      </c>
      <c r="BD160" s="8">
        <v>0</v>
      </c>
      <c r="BE160" s="91">
        <v>0</v>
      </c>
      <c r="BF160" s="8">
        <v>0</v>
      </c>
      <c r="BG160" s="8">
        <v>0</v>
      </c>
      <c r="BH160" s="91">
        <v>23808475</v>
      </c>
      <c r="BI160" s="8">
        <v>72</v>
      </c>
      <c r="BJ160" s="8">
        <v>36</v>
      </c>
      <c r="BK160" s="2" t="s">
        <v>361</v>
      </c>
      <c r="BL160" s="83" t="str">
        <f t="shared" si="2"/>
        <v>123614</v>
      </c>
      <c r="BM160" s="83">
        <f>IF(ISBLANK(A160),"",IF(X160&gt;=(InfoSheet!$B$2)-90,1,0))</f>
        <v>0</v>
      </c>
    </row>
    <row r="161" spans="1:65">
      <c r="A161" s="2" t="s">
        <v>1626</v>
      </c>
      <c r="B161" s="8">
        <v>8</v>
      </c>
      <c r="C161" s="66">
        <v>1027670940</v>
      </c>
      <c r="D161" s="8">
        <v>2114</v>
      </c>
      <c r="E161" s="8">
        <v>260</v>
      </c>
      <c r="F161" s="91">
        <v>486126</v>
      </c>
      <c r="G161" s="91">
        <v>72449162</v>
      </c>
      <c r="H161" s="91">
        <v>3952580</v>
      </c>
      <c r="I161" s="91">
        <v>451336609</v>
      </c>
      <c r="J161" s="8">
        <v>0</v>
      </c>
      <c r="K161" s="2" t="s">
        <v>1476</v>
      </c>
      <c r="L161" s="8">
        <v>8</v>
      </c>
      <c r="M161" s="8">
        <v>0</v>
      </c>
      <c r="N161" s="2" t="s">
        <v>1627</v>
      </c>
      <c r="O161" s="8">
        <v>212</v>
      </c>
      <c r="P161" s="8">
        <v>0</v>
      </c>
      <c r="Q161" s="8">
        <v>0</v>
      </c>
      <c r="R161" s="91">
        <v>0</v>
      </c>
      <c r="S161" s="8">
        <v>0</v>
      </c>
      <c r="T161" s="91">
        <v>0</v>
      </c>
      <c r="U161" s="8">
        <v>0</v>
      </c>
      <c r="V161" s="8">
        <v>0</v>
      </c>
      <c r="W161" s="8">
        <v>0</v>
      </c>
      <c r="X161" s="107">
        <v>43868.531458229168</v>
      </c>
      <c r="Y161" s="107">
        <v>43869.860652476855</v>
      </c>
      <c r="Z161" s="107">
        <v>43868.467158240739</v>
      </c>
      <c r="AA161" s="91">
        <v>0</v>
      </c>
      <c r="AB161" s="8">
        <v>0</v>
      </c>
      <c r="AC161" s="8">
        <v>0</v>
      </c>
      <c r="AD161" s="91">
        <v>1592156</v>
      </c>
      <c r="AE161" s="8">
        <v>2</v>
      </c>
      <c r="AF161" s="8">
        <v>3</v>
      </c>
      <c r="AG161" s="91">
        <v>444352516</v>
      </c>
      <c r="AH161" s="8">
        <v>1394</v>
      </c>
      <c r="AI161" s="8">
        <v>206</v>
      </c>
      <c r="AJ161" s="66">
        <v>1027670940</v>
      </c>
      <c r="AK161" s="8">
        <v>2114</v>
      </c>
      <c r="AL161" s="8">
        <v>260</v>
      </c>
      <c r="AM161" s="91">
        <v>0</v>
      </c>
      <c r="AN161" s="8">
        <v>0</v>
      </c>
      <c r="AO161" s="8">
        <v>260</v>
      </c>
      <c r="AP161" s="91">
        <v>5276810</v>
      </c>
      <c r="AQ161" s="8">
        <v>6</v>
      </c>
      <c r="AR161" s="8">
        <v>260</v>
      </c>
      <c r="AS161" s="91">
        <v>490974028</v>
      </c>
      <c r="AT161" s="8">
        <v>1493</v>
      </c>
      <c r="AU161" s="8">
        <v>260</v>
      </c>
      <c r="AV161" s="66">
        <v>1027670940</v>
      </c>
      <c r="AW161" s="8">
        <v>2114</v>
      </c>
      <c r="AX161" s="8">
        <v>260</v>
      </c>
      <c r="AY161" s="91">
        <v>0</v>
      </c>
      <c r="AZ161" s="8">
        <v>0</v>
      </c>
      <c r="BA161" s="8">
        <v>0</v>
      </c>
      <c r="BB161" s="91">
        <v>3684654</v>
      </c>
      <c r="BC161" s="8">
        <v>4</v>
      </c>
      <c r="BD161" s="8">
        <v>0</v>
      </c>
      <c r="BE161" s="91">
        <v>295175211</v>
      </c>
      <c r="BF161" s="8">
        <v>1259</v>
      </c>
      <c r="BG161" s="8">
        <v>133</v>
      </c>
      <c r="BH161" s="66">
        <v>1027670940</v>
      </c>
      <c r="BI161" s="8">
        <v>2114</v>
      </c>
      <c r="BJ161" s="8">
        <v>260</v>
      </c>
      <c r="BK161" s="2" t="s">
        <v>361</v>
      </c>
      <c r="BL161" s="83" t="str">
        <f t="shared" si="2"/>
        <v>123615</v>
      </c>
      <c r="BM161" s="83">
        <f>IF(ISBLANK(A161),"",IF(X161&gt;=(InfoSheet!$B$2)-90,1,0))</f>
        <v>1</v>
      </c>
    </row>
    <row r="162" spans="1:65">
      <c r="A162" s="2" t="s">
        <v>1628</v>
      </c>
      <c r="B162" s="8">
        <v>8</v>
      </c>
      <c r="C162" s="66">
        <v>5553908512</v>
      </c>
      <c r="D162" s="8">
        <v>12376</v>
      </c>
      <c r="E162" s="8">
        <v>1097</v>
      </c>
      <c r="F162" s="91">
        <v>448764</v>
      </c>
      <c r="G162" s="91">
        <v>29291707</v>
      </c>
      <c r="H162" s="91">
        <v>5062815</v>
      </c>
      <c r="I162" s="91">
        <v>398796514</v>
      </c>
      <c r="J162" s="8">
        <v>0</v>
      </c>
      <c r="K162" s="2" t="s">
        <v>1476</v>
      </c>
      <c r="L162" s="8">
        <v>8</v>
      </c>
      <c r="M162" s="8">
        <v>0</v>
      </c>
      <c r="N162" s="2" t="s">
        <v>1629</v>
      </c>
      <c r="O162" s="8">
        <v>212</v>
      </c>
      <c r="P162" s="8">
        <v>0</v>
      </c>
      <c r="Q162" s="8">
        <v>0</v>
      </c>
      <c r="R162" s="91">
        <v>0</v>
      </c>
      <c r="S162" s="8">
        <v>0</v>
      </c>
      <c r="T162" s="91">
        <v>0</v>
      </c>
      <c r="U162" s="8">
        <v>0</v>
      </c>
      <c r="V162" s="8">
        <v>0</v>
      </c>
      <c r="W162" s="8">
        <v>1</v>
      </c>
      <c r="X162" s="107">
        <v>43869.733729224536</v>
      </c>
      <c r="Y162" s="107">
        <v>43870.058722175927</v>
      </c>
      <c r="Z162" s="107">
        <v>43869.699760578704</v>
      </c>
      <c r="AA162" s="91">
        <v>6108980</v>
      </c>
      <c r="AB162" s="8">
        <v>22</v>
      </c>
      <c r="AC162" s="8">
        <v>9</v>
      </c>
      <c r="AD162" s="91">
        <v>84619559</v>
      </c>
      <c r="AE162" s="8">
        <v>236</v>
      </c>
      <c r="AF162" s="8">
        <v>84</v>
      </c>
      <c r="AG162" s="91">
        <v>373972551</v>
      </c>
      <c r="AH162" s="8">
        <v>1323</v>
      </c>
      <c r="AI162" s="8">
        <v>394</v>
      </c>
      <c r="AJ162" s="66">
        <v>5553908512</v>
      </c>
      <c r="AK162" s="8">
        <v>12376</v>
      </c>
      <c r="AL162" s="8">
        <v>1097</v>
      </c>
      <c r="AM162" s="91">
        <v>18721613</v>
      </c>
      <c r="AN162" s="8">
        <v>47</v>
      </c>
      <c r="AO162" s="8">
        <v>1097</v>
      </c>
      <c r="AP162" s="91">
        <v>202373800</v>
      </c>
      <c r="AQ162" s="8">
        <v>384</v>
      </c>
      <c r="AR162" s="8">
        <v>1097</v>
      </c>
      <c r="AS162" s="91">
        <v>676268319</v>
      </c>
      <c r="AT162" s="8">
        <v>1729</v>
      </c>
      <c r="AU162" s="8">
        <v>1097</v>
      </c>
      <c r="AV162" s="66">
        <v>5553908512</v>
      </c>
      <c r="AW162" s="8">
        <v>12376</v>
      </c>
      <c r="AX162" s="8">
        <v>1097</v>
      </c>
      <c r="AY162" s="91">
        <v>5533213</v>
      </c>
      <c r="AZ162" s="8">
        <v>18</v>
      </c>
      <c r="BA162" s="8">
        <v>0</v>
      </c>
      <c r="BB162" s="91">
        <v>143364106</v>
      </c>
      <c r="BC162" s="8">
        <v>283</v>
      </c>
      <c r="BD162" s="8">
        <v>16</v>
      </c>
      <c r="BE162" s="91">
        <v>493053813</v>
      </c>
      <c r="BF162" s="8">
        <v>1436</v>
      </c>
      <c r="BG162" s="8">
        <v>240</v>
      </c>
      <c r="BH162" s="66">
        <v>5553908512</v>
      </c>
      <c r="BI162" s="8">
        <v>12376</v>
      </c>
      <c r="BJ162" s="8">
        <v>1097</v>
      </c>
      <c r="BK162" s="2" t="s">
        <v>361</v>
      </c>
      <c r="BL162" s="83" t="str">
        <f t="shared" si="2"/>
        <v>123616</v>
      </c>
      <c r="BM162" s="83">
        <f>IF(ISBLANK(A162),"",IF(X162&gt;=(InfoSheet!$B$2)-90,1,0))</f>
        <v>1</v>
      </c>
    </row>
    <row r="163" spans="1:65">
      <c r="A163" s="2" t="s">
        <v>1630</v>
      </c>
      <c r="B163" s="8">
        <v>8</v>
      </c>
      <c r="C163" s="91">
        <v>4981895</v>
      </c>
      <c r="D163" s="8">
        <v>6</v>
      </c>
      <c r="E163" s="8">
        <v>7</v>
      </c>
      <c r="F163" s="91">
        <v>830315</v>
      </c>
      <c r="G163" s="91">
        <v>1208715</v>
      </c>
      <c r="H163" s="91">
        <v>711699</v>
      </c>
      <c r="I163" s="91">
        <v>4981895</v>
      </c>
      <c r="J163" s="8">
        <v>0</v>
      </c>
      <c r="K163" s="2" t="s">
        <v>1345</v>
      </c>
      <c r="L163" s="8">
        <v>8</v>
      </c>
      <c r="M163" s="8">
        <v>0</v>
      </c>
      <c r="N163" s="2" t="s">
        <v>1345</v>
      </c>
      <c r="O163" s="8">
        <v>142</v>
      </c>
      <c r="P163" s="8">
        <v>0</v>
      </c>
      <c r="Q163" s="8">
        <v>0</v>
      </c>
      <c r="R163" s="91">
        <v>0</v>
      </c>
      <c r="S163" s="8">
        <v>0</v>
      </c>
      <c r="T163" s="91">
        <v>0</v>
      </c>
      <c r="U163" s="8">
        <v>0</v>
      </c>
      <c r="V163" s="8">
        <v>0</v>
      </c>
      <c r="W163" s="8">
        <v>0</v>
      </c>
      <c r="X163" s="107">
        <v>43760.190648530093</v>
      </c>
      <c r="Y163" s="107">
        <v>43869.852960462966</v>
      </c>
      <c r="Z163" s="107">
        <v>43760.190647835647</v>
      </c>
      <c r="AA163" s="91">
        <v>0</v>
      </c>
      <c r="AB163" s="8">
        <v>0</v>
      </c>
      <c r="AC163" s="8">
        <v>0</v>
      </c>
      <c r="AD163" s="91">
        <v>0</v>
      </c>
      <c r="AE163" s="8">
        <v>0</v>
      </c>
      <c r="AF163" s="8">
        <v>0</v>
      </c>
      <c r="AG163" s="91">
        <v>0</v>
      </c>
      <c r="AH163" s="8">
        <v>0</v>
      </c>
      <c r="AI163" s="8">
        <v>0</v>
      </c>
      <c r="AJ163" s="91">
        <v>4981895</v>
      </c>
      <c r="AK163" s="8">
        <v>6</v>
      </c>
      <c r="AL163" s="8">
        <v>7</v>
      </c>
      <c r="AM163" s="91">
        <v>0</v>
      </c>
      <c r="AN163" s="8">
        <v>0</v>
      </c>
      <c r="AO163" s="8">
        <v>7</v>
      </c>
      <c r="AP163" s="91">
        <v>0</v>
      </c>
      <c r="AQ163" s="8">
        <v>0</v>
      </c>
      <c r="AR163" s="8">
        <v>7</v>
      </c>
      <c r="AS163" s="91">
        <v>0</v>
      </c>
      <c r="AT163" s="8">
        <v>0</v>
      </c>
      <c r="AU163" s="8">
        <v>7</v>
      </c>
      <c r="AV163" s="91">
        <v>4981895</v>
      </c>
      <c r="AW163" s="8">
        <v>6</v>
      </c>
      <c r="AX163" s="8">
        <v>7</v>
      </c>
      <c r="AY163" s="91">
        <v>0</v>
      </c>
      <c r="AZ163" s="8">
        <v>0</v>
      </c>
      <c r="BA163" s="8">
        <v>0</v>
      </c>
      <c r="BB163" s="91">
        <v>0</v>
      </c>
      <c r="BC163" s="8">
        <v>0</v>
      </c>
      <c r="BD163" s="8">
        <v>0</v>
      </c>
      <c r="BE163" s="91">
        <v>0</v>
      </c>
      <c r="BF163" s="8">
        <v>0</v>
      </c>
      <c r="BG163" s="8">
        <v>0</v>
      </c>
      <c r="BH163" s="91">
        <v>4981895</v>
      </c>
      <c r="BI163" s="8">
        <v>6</v>
      </c>
      <c r="BJ163" s="8">
        <v>7</v>
      </c>
      <c r="BK163" s="2" t="s">
        <v>361</v>
      </c>
      <c r="BL163" s="83" t="str">
        <f t="shared" si="2"/>
        <v>123617</v>
      </c>
      <c r="BM163" s="83">
        <f>IF(ISBLANK(A163),"",IF(X163&gt;=(InfoSheet!$B$2)-90,1,0))</f>
        <v>0</v>
      </c>
    </row>
    <row r="164" spans="1:65">
      <c r="A164" s="2" t="s">
        <v>1631</v>
      </c>
      <c r="B164" s="8">
        <v>8</v>
      </c>
      <c r="C164" s="91">
        <v>338038888</v>
      </c>
      <c r="D164" s="8">
        <v>919</v>
      </c>
      <c r="E164" s="8">
        <v>62</v>
      </c>
      <c r="F164" s="91">
        <v>367833</v>
      </c>
      <c r="G164" s="91">
        <v>1281891</v>
      </c>
      <c r="H164" s="91">
        <v>5452240</v>
      </c>
      <c r="I164" s="91">
        <v>81213987</v>
      </c>
      <c r="J164" s="8">
        <v>0</v>
      </c>
      <c r="K164" s="2" t="s">
        <v>1531</v>
      </c>
      <c r="L164" s="8">
        <v>8</v>
      </c>
      <c r="M164" s="8">
        <v>0</v>
      </c>
      <c r="N164" s="2" t="s">
        <v>1632</v>
      </c>
      <c r="O164" s="8">
        <v>209</v>
      </c>
      <c r="P164" s="8">
        <v>0</v>
      </c>
      <c r="Q164" s="8">
        <v>0</v>
      </c>
      <c r="R164" s="91">
        <v>0</v>
      </c>
      <c r="S164" s="8">
        <v>0</v>
      </c>
      <c r="T164" s="91">
        <v>0</v>
      </c>
      <c r="U164" s="8">
        <v>0</v>
      </c>
      <c r="V164" s="8">
        <v>0</v>
      </c>
      <c r="W164" s="8">
        <v>0</v>
      </c>
      <c r="X164" s="107">
        <v>43869.62046416667</v>
      </c>
      <c r="Y164" s="107">
        <v>43870.048779212964</v>
      </c>
      <c r="Z164" s="107">
        <v>43869.606872372686</v>
      </c>
      <c r="AA164" s="91">
        <v>858924</v>
      </c>
      <c r="AB164" s="8">
        <v>2</v>
      </c>
      <c r="AC164" s="8">
        <v>3</v>
      </c>
      <c r="AD164" s="91">
        <v>10687894</v>
      </c>
      <c r="AE164" s="8">
        <v>22</v>
      </c>
      <c r="AF164" s="8">
        <v>7</v>
      </c>
      <c r="AG164" s="91">
        <v>21347146</v>
      </c>
      <c r="AH164" s="8">
        <v>56</v>
      </c>
      <c r="AI164" s="8">
        <v>20</v>
      </c>
      <c r="AJ164" s="91">
        <v>338038888</v>
      </c>
      <c r="AK164" s="8">
        <v>919</v>
      </c>
      <c r="AL164" s="8">
        <v>62</v>
      </c>
      <c r="AM164" s="91">
        <v>2319920</v>
      </c>
      <c r="AN164" s="8">
        <v>5</v>
      </c>
      <c r="AO164" s="8">
        <v>62</v>
      </c>
      <c r="AP164" s="91">
        <v>16941701</v>
      </c>
      <c r="AQ164" s="8">
        <v>38</v>
      </c>
      <c r="AR164" s="8">
        <v>62</v>
      </c>
      <c r="AS164" s="91">
        <v>39329953</v>
      </c>
      <c r="AT164" s="8">
        <v>100</v>
      </c>
      <c r="AU164" s="8">
        <v>62</v>
      </c>
      <c r="AV164" s="91">
        <v>338038888</v>
      </c>
      <c r="AW164" s="8">
        <v>919</v>
      </c>
      <c r="AX164" s="8">
        <v>62</v>
      </c>
      <c r="AY164" s="91">
        <v>1900877</v>
      </c>
      <c r="AZ164" s="8">
        <v>4</v>
      </c>
      <c r="BA164" s="8">
        <v>0</v>
      </c>
      <c r="BB164" s="91">
        <v>12396641</v>
      </c>
      <c r="BC164" s="8">
        <v>26</v>
      </c>
      <c r="BD164" s="8">
        <v>0</v>
      </c>
      <c r="BE164" s="91">
        <v>23662009</v>
      </c>
      <c r="BF164" s="8">
        <v>61</v>
      </c>
      <c r="BG164" s="8">
        <v>11</v>
      </c>
      <c r="BH164" s="91">
        <v>338038888</v>
      </c>
      <c r="BI164" s="8">
        <v>919</v>
      </c>
      <c r="BJ164" s="8">
        <v>62</v>
      </c>
      <c r="BK164" s="2" t="s">
        <v>361</v>
      </c>
      <c r="BL164" s="83" t="str">
        <f t="shared" si="2"/>
        <v>123618</v>
      </c>
      <c r="BM164" s="83">
        <f>IF(ISBLANK(A164),"",IF(X164&gt;=(InfoSheet!$B$2)-90,1,0))</f>
        <v>1</v>
      </c>
    </row>
    <row r="165" spans="1:65">
      <c r="A165" s="2" t="s">
        <v>1633</v>
      </c>
      <c r="B165" s="8">
        <v>8</v>
      </c>
      <c r="C165" s="91">
        <v>26210950</v>
      </c>
      <c r="D165" s="8">
        <v>66</v>
      </c>
      <c r="E165" s="8">
        <v>16</v>
      </c>
      <c r="F165" s="91">
        <v>397135</v>
      </c>
      <c r="G165" s="91">
        <v>923336</v>
      </c>
      <c r="H165" s="91">
        <v>1638184</v>
      </c>
      <c r="I165" s="91">
        <v>21362716</v>
      </c>
      <c r="J165" s="8">
        <v>0</v>
      </c>
      <c r="K165" s="2" t="s">
        <v>1356</v>
      </c>
      <c r="L165" s="8">
        <v>8</v>
      </c>
      <c r="M165" s="8">
        <v>0</v>
      </c>
      <c r="N165" s="2" t="s">
        <v>1634</v>
      </c>
      <c r="O165" s="8">
        <v>211</v>
      </c>
      <c r="P165" s="8">
        <v>0</v>
      </c>
      <c r="Q165" s="8">
        <v>0</v>
      </c>
      <c r="R165" s="91">
        <v>0</v>
      </c>
      <c r="S165" s="8">
        <v>0</v>
      </c>
      <c r="T165" s="91">
        <v>0</v>
      </c>
      <c r="U165" s="8">
        <v>0</v>
      </c>
      <c r="V165" s="8">
        <v>0</v>
      </c>
      <c r="W165" s="8">
        <v>0</v>
      </c>
      <c r="X165" s="107">
        <v>43850.505865555555</v>
      </c>
      <c r="Y165" s="107">
        <v>43869.85634392361</v>
      </c>
      <c r="Z165" s="107">
        <v>43850.505786851849</v>
      </c>
      <c r="AA165" s="91">
        <v>0</v>
      </c>
      <c r="AB165" s="8">
        <v>0</v>
      </c>
      <c r="AC165" s="8">
        <v>0</v>
      </c>
      <c r="AD165" s="91">
        <v>0</v>
      </c>
      <c r="AE165" s="8">
        <v>0</v>
      </c>
      <c r="AF165" s="8">
        <v>0</v>
      </c>
      <c r="AG165" s="91">
        <v>0</v>
      </c>
      <c r="AH165" s="8">
        <v>0</v>
      </c>
      <c r="AI165" s="8">
        <v>1</v>
      </c>
      <c r="AJ165" s="91">
        <v>26210950</v>
      </c>
      <c r="AK165" s="8">
        <v>66</v>
      </c>
      <c r="AL165" s="8">
        <v>16</v>
      </c>
      <c r="AM165" s="91">
        <v>0</v>
      </c>
      <c r="AN165" s="8">
        <v>0</v>
      </c>
      <c r="AO165" s="8">
        <v>16</v>
      </c>
      <c r="AP165" s="91">
        <v>0</v>
      </c>
      <c r="AQ165" s="8">
        <v>0</v>
      </c>
      <c r="AR165" s="8">
        <v>16</v>
      </c>
      <c r="AS165" s="91">
        <v>2465403</v>
      </c>
      <c r="AT165" s="8">
        <v>3</v>
      </c>
      <c r="AU165" s="8">
        <v>16</v>
      </c>
      <c r="AV165" s="91">
        <v>26210950</v>
      </c>
      <c r="AW165" s="8">
        <v>66</v>
      </c>
      <c r="AX165" s="8">
        <v>16</v>
      </c>
      <c r="AY165" s="91">
        <v>0</v>
      </c>
      <c r="AZ165" s="8">
        <v>0</v>
      </c>
      <c r="BA165" s="8">
        <v>0</v>
      </c>
      <c r="BB165" s="91">
        <v>0</v>
      </c>
      <c r="BC165" s="8">
        <v>0</v>
      </c>
      <c r="BD165" s="8">
        <v>0</v>
      </c>
      <c r="BE165" s="91">
        <v>2465403</v>
      </c>
      <c r="BF165" s="8">
        <v>3</v>
      </c>
      <c r="BG165" s="8">
        <v>0</v>
      </c>
      <c r="BH165" s="91">
        <v>26210950</v>
      </c>
      <c r="BI165" s="8">
        <v>66</v>
      </c>
      <c r="BJ165" s="8">
        <v>16</v>
      </c>
      <c r="BK165" s="2" t="s">
        <v>361</v>
      </c>
      <c r="BL165" s="83" t="str">
        <f t="shared" si="2"/>
        <v>123619</v>
      </c>
      <c r="BM165" s="83">
        <f>IF(ISBLANK(A165),"",IF(X165&gt;=(InfoSheet!$B$2)-90,1,0))</f>
        <v>1</v>
      </c>
    </row>
    <row r="166" spans="1:65">
      <c r="A166" s="2" t="s">
        <v>1635</v>
      </c>
      <c r="B166" s="8">
        <v>6</v>
      </c>
      <c r="C166" s="91">
        <v>312226</v>
      </c>
      <c r="D166" s="8">
        <v>2</v>
      </c>
      <c r="E166" s="8">
        <v>3</v>
      </c>
      <c r="F166" s="91">
        <v>156113</v>
      </c>
      <c r="G166" s="91">
        <v>156113</v>
      </c>
      <c r="H166" s="91">
        <v>104075</v>
      </c>
      <c r="I166" s="91">
        <v>312226</v>
      </c>
      <c r="J166" s="8">
        <v>0</v>
      </c>
      <c r="K166" s="2" t="s">
        <v>1433</v>
      </c>
      <c r="L166" s="8">
        <v>6</v>
      </c>
      <c r="M166" s="8">
        <v>0</v>
      </c>
      <c r="N166" s="2" t="s">
        <v>1372</v>
      </c>
      <c r="O166" s="8">
        <v>95</v>
      </c>
      <c r="P166" s="8">
        <v>0</v>
      </c>
      <c r="Q166" s="8">
        <v>0</v>
      </c>
      <c r="R166" s="91">
        <v>0</v>
      </c>
      <c r="S166" s="8">
        <v>0</v>
      </c>
      <c r="T166" s="91">
        <v>0</v>
      </c>
      <c r="U166" s="8">
        <v>0</v>
      </c>
      <c r="V166" s="8">
        <v>0</v>
      </c>
      <c r="W166" s="8">
        <v>0</v>
      </c>
      <c r="X166" s="107">
        <v>43811.314413032407</v>
      </c>
      <c r="Y166" s="107">
        <v>43869.849644618058</v>
      </c>
      <c r="Z166" s="107">
        <v>43811.313158877318</v>
      </c>
      <c r="AA166" s="91">
        <v>0</v>
      </c>
      <c r="AB166" s="8">
        <v>0</v>
      </c>
      <c r="AC166" s="8">
        <v>0</v>
      </c>
      <c r="AD166" s="91">
        <v>0</v>
      </c>
      <c r="AE166" s="8">
        <v>0</v>
      </c>
      <c r="AF166" s="8">
        <v>0</v>
      </c>
      <c r="AG166" s="91">
        <v>0</v>
      </c>
      <c r="AH166" s="8">
        <v>0</v>
      </c>
      <c r="AI166" s="8">
        <v>0</v>
      </c>
      <c r="AJ166" s="91">
        <v>312226</v>
      </c>
      <c r="AK166" s="8">
        <v>2</v>
      </c>
      <c r="AL166" s="8">
        <v>3</v>
      </c>
      <c r="AM166" s="91">
        <v>0</v>
      </c>
      <c r="AN166" s="8">
        <v>0</v>
      </c>
      <c r="AO166" s="8">
        <v>3</v>
      </c>
      <c r="AP166" s="91">
        <v>0</v>
      </c>
      <c r="AQ166" s="8">
        <v>0</v>
      </c>
      <c r="AR166" s="8">
        <v>3</v>
      </c>
      <c r="AS166" s="91">
        <v>0</v>
      </c>
      <c r="AT166" s="8">
        <v>0</v>
      </c>
      <c r="AU166" s="8">
        <v>3</v>
      </c>
      <c r="AV166" s="91">
        <v>312226</v>
      </c>
      <c r="AW166" s="8">
        <v>2</v>
      </c>
      <c r="AX166" s="8">
        <v>3</v>
      </c>
      <c r="AY166" s="91">
        <v>0</v>
      </c>
      <c r="AZ166" s="8">
        <v>0</v>
      </c>
      <c r="BA166" s="8">
        <v>0</v>
      </c>
      <c r="BB166" s="91">
        <v>0</v>
      </c>
      <c r="BC166" s="8">
        <v>0</v>
      </c>
      <c r="BD166" s="8">
        <v>0</v>
      </c>
      <c r="BE166" s="91">
        <v>0</v>
      </c>
      <c r="BF166" s="8">
        <v>0</v>
      </c>
      <c r="BG166" s="8">
        <v>0</v>
      </c>
      <c r="BH166" s="91">
        <v>312226</v>
      </c>
      <c r="BI166" s="8">
        <v>2</v>
      </c>
      <c r="BJ166" s="8">
        <v>3</v>
      </c>
      <c r="BK166" s="2" t="s">
        <v>361</v>
      </c>
      <c r="BL166" s="83" t="str">
        <f t="shared" si="2"/>
        <v>123620</v>
      </c>
      <c r="BM166" s="83">
        <f>IF(ISBLANK(A166),"",IF(X166&gt;=(InfoSheet!$B$2)-90,1,0))</f>
        <v>1</v>
      </c>
    </row>
    <row r="167" spans="1:65">
      <c r="A167" s="2" t="s">
        <v>1636</v>
      </c>
      <c r="B167" s="8">
        <v>8</v>
      </c>
      <c r="C167" s="91">
        <v>504267122</v>
      </c>
      <c r="D167" s="8">
        <v>2294</v>
      </c>
      <c r="E167" s="8">
        <v>390</v>
      </c>
      <c r="F167" s="91">
        <v>219820</v>
      </c>
      <c r="G167" s="91">
        <v>5909902</v>
      </c>
      <c r="H167" s="91">
        <v>1292992</v>
      </c>
      <c r="I167" s="91">
        <v>125674921</v>
      </c>
      <c r="J167" s="8">
        <v>0</v>
      </c>
      <c r="K167" s="2" t="s">
        <v>1531</v>
      </c>
      <c r="L167" s="8">
        <v>8</v>
      </c>
      <c r="M167" s="8">
        <v>0</v>
      </c>
      <c r="N167" s="2" t="s">
        <v>1637</v>
      </c>
      <c r="O167" s="8">
        <v>212</v>
      </c>
      <c r="P167" s="8">
        <v>0</v>
      </c>
      <c r="Q167" s="8">
        <v>0</v>
      </c>
      <c r="R167" s="91">
        <v>0</v>
      </c>
      <c r="S167" s="8">
        <v>0</v>
      </c>
      <c r="T167" s="91">
        <v>0</v>
      </c>
      <c r="U167" s="8">
        <v>0</v>
      </c>
      <c r="V167" s="8">
        <v>0</v>
      </c>
      <c r="W167" s="8">
        <v>0</v>
      </c>
      <c r="X167" s="107">
        <v>43867.520483553242</v>
      </c>
      <c r="Y167" s="107">
        <v>43869.852614745367</v>
      </c>
      <c r="Z167" s="107">
        <v>43867.468670937502</v>
      </c>
      <c r="AA167" s="91">
        <v>0</v>
      </c>
      <c r="AB167" s="8">
        <v>0</v>
      </c>
      <c r="AC167" s="8">
        <v>0</v>
      </c>
      <c r="AD167" s="91">
        <v>12390935</v>
      </c>
      <c r="AE167" s="8">
        <v>88</v>
      </c>
      <c r="AF167" s="8">
        <v>34</v>
      </c>
      <c r="AG167" s="91">
        <v>187374471</v>
      </c>
      <c r="AH167" s="8">
        <v>618</v>
      </c>
      <c r="AI167" s="8">
        <v>103</v>
      </c>
      <c r="AJ167" s="91">
        <v>504267122</v>
      </c>
      <c r="AK167" s="8">
        <v>2294</v>
      </c>
      <c r="AL167" s="8">
        <v>390</v>
      </c>
      <c r="AM167" s="91">
        <v>0</v>
      </c>
      <c r="AN167" s="8">
        <v>0</v>
      </c>
      <c r="AO167" s="8">
        <v>390</v>
      </c>
      <c r="AP167" s="91">
        <v>22738323</v>
      </c>
      <c r="AQ167" s="8">
        <v>103</v>
      </c>
      <c r="AR167" s="8">
        <v>390</v>
      </c>
      <c r="AS167" s="91">
        <v>337248701</v>
      </c>
      <c r="AT167" s="8">
        <v>933</v>
      </c>
      <c r="AU167" s="8">
        <v>390</v>
      </c>
      <c r="AV167" s="91">
        <v>504267122</v>
      </c>
      <c r="AW167" s="8">
        <v>2294</v>
      </c>
      <c r="AX167" s="8">
        <v>390</v>
      </c>
      <c r="AY167" s="91">
        <v>0</v>
      </c>
      <c r="AZ167" s="8">
        <v>0</v>
      </c>
      <c r="BA167" s="8">
        <v>0</v>
      </c>
      <c r="BB167" s="91">
        <v>10909371</v>
      </c>
      <c r="BC167" s="8">
        <v>78</v>
      </c>
      <c r="BD167" s="8">
        <v>16</v>
      </c>
      <c r="BE167" s="91">
        <v>174579830</v>
      </c>
      <c r="BF167" s="8">
        <v>588</v>
      </c>
      <c r="BG167" s="8">
        <v>80</v>
      </c>
      <c r="BH167" s="91">
        <v>504267122</v>
      </c>
      <c r="BI167" s="8">
        <v>2294</v>
      </c>
      <c r="BJ167" s="8">
        <v>390</v>
      </c>
      <c r="BK167" s="2" t="s">
        <v>361</v>
      </c>
      <c r="BL167" s="83" t="str">
        <f t="shared" si="2"/>
        <v>123621</v>
      </c>
      <c r="BM167" s="83">
        <f>IF(ISBLANK(A167),"",IF(X167&gt;=(InfoSheet!$B$2)-90,1,0))</f>
        <v>1</v>
      </c>
    </row>
    <row r="168" spans="1:65">
      <c r="A168" s="2" t="s">
        <v>1638</v>
      </c>
      <c r="B168" s="8">
        <v>8</v>
      </c>
      <c r="C168" s="91">
        <v>502807658</v>
      </c>
      <c r="D168" s="8">
        <v>3633</v>
      </c>
      <c r="E168" s="8">
        <v>522</v>
      </c>
      <c r="F168" s="91">
        <v>138400</v>
      </c>
      <c r="G168" s="91">
        <v>1030070</v>
      </c>
      <c r="H168" s="91">
        <v>963233</v>
      </c>
      <c r="I168" s="91">
        <v>64117674</v>
      </c>
      <c r="J168" s="8">
        <v>0</v>
      </c>
      <c r="K168" s="2" t="s">
        <v>1458</v>
      </c>
      <c r="L168" s="8">
        <v>8</v>
      </c>
      <c r="M168" s="8">
        <v>0</v>
      </c>
      <c r="N168" s="2" t="s">
        <v>1639</v>
      </c>
      <c r="O168" s="8">
        <v>204</v>
      </c>
      <c r="P168" s="8">
        <v>0</v>
      </c>
      <c r="Q168" s="8">
        <v>0</v>
      </c>
      <c r="R168" s="91">
        <v>0</v>
      </c>
      <c r="S168" s="8">
        <v>0</v>
      </c>
      <c r="T168" s="91">
        <v>0</v>
      </c>
      <c r="U168" s="8">
        <v>0</v>
      </c>
      <c r="V168" s="8">
        <v>3</v>
      </c>
      <c r="W168" s="8">
        <v>0</v>
      </c>
      <c r="X168" s="107">
        <v>43867.738160995374</v>
      </c>
      <c r="Y168" s="107">
        <v>43869.852997152775</v>
      </c>
      <c r="Z168" s="107">
        <v>43867.73816064815</v>
      </c>
      <c r="AA168" s="91">
        <v>0</v>
      </c>
      <c r="AB168" s="8">
        <v>0</v>
      </c>
      <c r="AC168" s="8">
        <v>0</v>
      </c>
      <c r="AD168" s="91">
        <v>142621864</v>
      </c>
      <c r="AE168" s="8">
        <v>2371</v>
      </c>
      <c r="AF168" s="8">
        <v>511</v>
      </c>
      <c r="AG168" s="91">
        <v>376000181</v>
      </c>
      <c r="AH168" s="8">
        <v>3220</v>
      </c>
      <c r="AI168" s="8">
        <v>515</v>
      </c>
      <c r="AJ168" s="91">
        <v>502807658</v>
      </c>
      <c r="AK168" s="8">
        <v>3633</v>
      </c>
      <c r="AL168" s="8">
        <v>522</v>
      </c>
      <c r="AM168" s="91">
        <v>0</v>
      </c>
      <c r="AN168" s="8">
        <v>0</v>
      </c>
      <c r="AO168" s="8">
        <v>522</v>
      </c>
      <c r="AP168" s="91">
        <v>148349534</v>
      </c>
      <c r="AQ168" s="8">
        <v>2389</v>
      </c>
      <c r="AR168" s="8">
        <v>522</v>
      </c>
      <c r="AS168" s="91">
        <v>495356128</v>
      </c>
      <c r="AT168" s="8">
        <v>3605</v>
      </c>
      <c r="AU168" s="8">
        <v>522</v>
      </c>
      <c r="AV168" s="91">
        <v>502807658</v>
      </c>
      <c r="AW168" s="8">
        <v>3633</v>
      </c>
      <c r="AX168" s="8">
        <v>522</v>
      </c>
      <c r="AY168" s="91">
        <v>0</v>
      </c>
      <c r="AZ168" s="8">
        <v>0</v>
      </c>
      <c r="BA168" s="8">
        <v>0</v>
      </c>
      <c r="BB168" s="91">
        <v>26650552</v>
      </c>
      <c r="BC168" s="8">
        <v>1900</v>
      </c>
      <c r="BD168" s="8">
        <v>504</v>
      </c>
      <c r="BE168" s="91">
        <v>263167330</v>
      </c>
      <c r="BF168" s="8">
        <v>2760</v>
      </c>
      <c r="BG168" s="8">
        <v>504</v>
      </c>
      <c r="BH168" s="91">
        <v>502807658</v>
      </c>
      <c r="BI168" s="8">
        <v>3633</v>
      </c>
      <c r="BJ168" s="8">
        <v>522</v>
      </c>
      <c r="BK168" s="2" t="s">
        <v>361</v>
      </c>
      <c r="BL168" s="83" t="str">
        <f t="shared" si="2"/>
        <v>123622</v>
      </c>
      <c r="BM168" s="83">
        <f>IF(ISBLANK(A168),"",IF(X168&gt;=(InfoSheet!$B$2)-90,1,0))</f>
        <v>1</v>
      </c>
    </row>
    <row r="169" spans="1:65">
      <c r="A169" s="2" t="s">
        <v>1640</v>
      </c>
      <c r="B169" s="8">
        <v>6</v>
      </c>
      <c r="C169" s="91">
        <v>145182</v>
      </c>
      <c r="D169" s="8">
        <v>2</v>
      </c>
      <c r="E169" s="8">
        <v>3</v>
      </c>
      <c r="F169" s="91">
        <v>72591</v>
      </c>
      <c r="G169" s="91">
        <v>145129</v>
      </c>
      <c r="H169" s="91">
        <v>48394</v>
      </c>
      <c r="I169" s="91">
        <v>145182</v>
      </c>
      <c r="J169" s="8">
        <v>0</v>
      </c>
      <c r="K169" s="2" t="s">
        <v>1480</v>
      </c>
      <c r="L169" s="8">
        <v>6</v>
      </c>
      <c r="M169" s="8">
        <v>0</v>
      </c>
      <c r="N169" s="2" t="s">
        <v>1359</v>
      </c>
      <c r="O169" s="8">
        <v>95</v>
      </c>
      <c r="P169" s="8">
        <v>0</v>
      </c>
      <c r="Q169" s="8">
        <v>0</v>
      </c>
      <c r="R169" s="91">
        <v>0</v>
      </c>
      <c r="S169" s="8">
        <v>0</v>
      </c>
      <c r="T169" s="91">
        <v>0</v>
      </c>
      <c r="U169" s="8">
        <v>0</v>
      </c>
      <c r="V169" s="8">
        <v>0</v>
      </c>
      <c r="W169" s="8">
        <v>0</v>
      </c>
      <c r="X169" s="107">
        <v>43869.488250393515</v>
      </c>
      <c r="Y169" s="107">
        <v>43870.029651215278</v>
      </c>
      <c r="Z169" s="107">
        <v>43869.471364861114</v>
      </c>
      <c r="AA169" s="91">
        <v>145182</v>
      </c>
      <c r="AB169" s="8">
        <v>2</v>
      </c>
      <c r="AC169" s="8">
        <v>3</v>
      </c>
      <c r="AD169" s="91">
        <v>145182</v>
      </c>
      <c r="AE169" s="8">
        <v>2</v>
      </c>
      <c r="AF169" s="8">
        <v>3</v>
      </c>
      <c r="AG169" s="91">
        <v>145182</v>
      </c>
      <c r="AH169" s="8">
        <v>2</v>
      </c>
      <c r="AI169" s="8">
        <v>3</v>
      </c>
      <c r="AJ169" s="91">
        <v>145182</v>
      </c>
      <c r="AK169" s="8">
        <v>2</v>
      </c>
      <c r="AL169" s="8">
        <v>3</v>
      </c>
      <c r="AM169" s="91">
        <v>145182</v>
      </c>
      <c r="AN169" s="8">
        <v>2</v>
      </c>
      <c r="AO169" s="8">
        <v>3</v>
      </c>
      <c r="AP169" s="91">
        <v>145182</v>
      </c>
      <c r="AQ169" s="8">
        <v>2</v>
      </c>
      <c r="AR169" s="8">
        <v>3</v>
      </c>
      <c r="AS169" s="91">
        <v>145182</v>
      </c>
      <c r="AT169" s="8">
        <v>2</v>
      </c>
      <c r="AU169" s="8">
        <v>3</v>
      </c>
      <c r="AV169" s="91">
        <v>145182</v>
      </c>
      <c r="AW169" s="8">
        <v>2</v>
      </c>
      <c r="AX169" s="8">
        <v>3</v>
      </c>
      <c r="AY169" s="91">
        <v>145182</v>
      </c>
      <c r="AZ169" s="8">
        <v>2</v>
      </c>
      <c r="BA169" s="8">
        <v>3</v>
      </c>
      <c r="BB169" s="91">
        <v>145182</v>
      </c>
      <c r="BC169" s="8">
        <v>2</v>
      </c>
      <c r="BD169" s="8">
        <v>3</v>
      </c>
      <c r="BE169" s="91">
        <v>145182</v>
      </c>
      <c r="BF169" s="8">
        <v>2</v>
      </c>
      <c r="BG169" s="8">
        <v>3</v>
      </c>
      <c r="BH169" s="91">
        <v>145182</v>
      </c>
      <c r="BI169" s="8">
        <v>2</v>
      </c>
      <c r="BJ169" s="8">
        <v>3</v>
      </c>
      <c r="BK169" s="2" t="s">
        <v>361</v>
      </c>
      <c r="BL169" s="83" t="str">
        <f t="shared" si="2"/>
        <v>123623</v>
      </c>
      <c r="BM169" s="83">
        <f>IF(ISBLANK(A169),"",IF(X169&gt;=(InfoSheet!$B$2)-90,1,0))</f>
        <v>1</v>
      </c>
    </row>
    <row r="170" spans="1:65">
      <c r="A170" s="2" t="s">
        <v>1641</v>
      </c>
      <c r="B170" s="8">
        <v>8</v>
      </c>
      <c r="C170" s="91">
        <v>158755713</v>
      </c>
      <c r="D170" s="8">
        <v>482</v>
      </c>
      <c r="E170" s="8">
        <v>73</v>
      </c>
      <c r="F170" s="91">
        <v>329368</v>
      </c>
      <c r="G170" s="91">
        <v>3541306</v>
      </c>
      <c r="H170" s="91">
        <v>2174735</v>
      </c>
      <c r="I170" s="91">
        <v>81301279</v>
      </c>
      <c r="J170" s="8">
        <v>0</v>
      </c>
      <c r="K170" s="2" t="s">
        <v>1531</v>
      </c>
      <c r="L170" s="8">
        <v>8</v>
      </c>
      <c r="M170" s="8">
        <v>0</v>
      </c>
      <c r="N170" s="2" t="s">
        <v>1352</v>
      </c>
      <c r="O170" s="8">
        <v>209</v>
      </c>
      <c r="P170" s="8">
        <v>0</v>
      </c>
      <c r="Q170" s="8">
        <v>0</v>
      </c>
      <c r="R170" s="91">
        <v>0</v>
      </c>
      <c r="S170" s="8">
        <v>0</v>
      </c>
      <c r="T170" s="91">
        <v>0</v>
      </c>
      <c r="U170" s="8">
        <v>0</v>
      </c>
      <c r="V170" s="8">
        <v>0</v>
      </c>
      <c r="W170" s="8">
        <v>0</v>
      </c>
      <c r="X170" s="107">
        <v>43867.604899999998</v>
      </c>
      <c r="Y170" s="107">
        <v>43869.855500393518</v>
      </c>
      <c r="Z170" s="107">
        <v>43867.560080439813</v>
      </c>
      <c r="AA170" s="91">
        <v>0</v>
      </c>
      <c r="AB170" s="8">
        <v>0</v>
      </c>
      <c r="AC170" s="8">
        <v>0</v>
      </c>
      <c r="AD170" s="91">
        <v>671811</v>
      </c>
      <c r="AE170" s="8">
        <v>5</v>
      </c>
      <c r="AF170" s="8">
        <v>4</v>
      </c>
      <c r="AG170" s="91">
        <v>8391923</v>
      </c>
      <c r="AH170" s="8">
        <v>31</v>
      </c>
      <c r="AI170" s="8">
        <v>12</v>
      </c>
      <c r="AJ170" s="91">
        <v>158755713</v>
      </c>
      <c r="AK170" s="8">
        <v>482</v>
      </c>
      <c r="AL170" s="8">
        <v>73</v>
      </c>
      <c r="AM170" s="91">
        <v>0</v>
      </c>
      <c r="AN170" s="8">
        <v>0</v>
      </c>
      <c r="AO170" s="8">
        <v>73</v>
      </c>
      <c r="AP170" s="91">
        <v>2074027</v>
      </c>
      <c r="AQ170" s="8">
        <v>7</v>
      </c>
      <c r="AR170" s="8">
        <v>73</v>
      </c>
      <c r="AS170" s="91">
        <v>23986537</v>
      </c>
      <c r="AT170" s="8">
        <v>54</v>
      </c>
      <c r="AU170" s="8">
        <v>73</v>
      </c>
      <c r="AV170" s="91">
        <v>158755713</v>
      </c>
      <c r="AW170" s="8">
        <v>482</v>
      </c>
      <c r="AX170" s="8">
        <v>73</v>
      </c>
      <c r="AY170" s="91">
        <v>0</v>
      </c>
      <c r="AZ170" s="8">
        <v>0</v>
      </c>
      <c r="BA170" s="8">
        <v>0</v>
      </c>
      <c r="BB170" s="91">
        <v>1480261</v>
      </c>
      <c r="BC170" s="8">
        <v>5</v>
      </c>
      <c r="BD170" s="8">
        <v>0</v>
      </c>
      <c r="BE170" s="91">
        <v>15159805</v>
      </c>
      <c r="BF170" s="8">
        <v>34</v>
      </c>
      <c r="BG170" s="8">
        <v>1</v>
      </c>
      <c r="BH170" s="91">
        <v>158755713</v>
      </c>
      <c r="BI170" s="8">
        <v>482</v>
      </c>
      <c r="BJ170" s="8">
        <v>73</v>
      </c>
      <c r="BK170" s="2" t="s">
        <v>361</v>
      </c>
      <c r="BL170" s="83" t="str">
        <f t="shared" si="2"/>
        <v>123624</v>
      </c>
      <c r="BM170" s="83">
        <f>IF(ISBLANK(A170),"",IF(X170&gt;=(InfoSheet!$B$2)-90,1,0))</f>
        <v>1</v>
      </c>
    </row>
    <row r="171" spans="1:65">
      <c r="A171" s="2" t="s">
        <v>1642</v>
      </c>
      <c r="B171" s="8">
        <v>8</v>
      </c>
      <c r="C171" s="91">
        <v>352069471</v>
      </c>
      <c r="D171" s="8">
        <v>1383</v>
      </c>
      <c r="E171" s="8">
        <v>230</v>
      </c>
      <c r="F171" s="91">
        <v>254569</v>
      </c>
      <c r="G171" s="91">
        <v>34846355</v>
      </c>
      <c r="H171" s="91">
        <v>1530736</v>
      </c>
      <c r="I171" s="91">
        <v>236077260</v>
      </c>
      <c r="J171" s="8">
        <v>0</v>
      </c>
      <c r="K171" s="2" t="s">
        <v>1458</v>
      </c>
      <c r="L171" s="8">
        <v>8</v>
      </c>
      <c r="M171" s="8">
        <v>0</v>
      </c>
      <c r="N171" s="2" t="s">
        <v>1643</v>
      </c>
      <c r="O171" s="8">
        <v>212</v>
      </c>
      <c r="P171" s="8">
        <v>0</v>
      </c>
      <c r="Q171" s="8">
        <v>0</v>
      </c>
      <c r="R171" s="91">
        <v>0</v>
      </c>
      <c r="S171" s="8">
        <v>0</v>
      </c>
      <c r="T171" s="91">
        <v>0</v>
      </c>
      <c r="U171" s="8">
        <v>0</v>
      </c>
      <c r="V171" s="8">
        <v>0</v>
      </c>
      <c r="W171" s="8">
        <v>0</v>
      </c>
      <c r="X171" s="107">
        <v>43868.612844918978</v>
      </c>
      <c r="Y171" s="107">
        <v>43870.040232002313</v>
      </c>
      <c r="Z171" s="107">
        <v>43868.606684386577</v>
      </c>
      <c r="AA171" s="91">
        <v>0</v>
      </c>
      <c r="AB171" s="8">
        <v>0</v>
      </c>
      <c r="AC171" s="8">
        <v>0</v>
      </c>
      <c r="AD171" s="91">
        <v>926968</v>
      </c>
      <c r="AE171" s="8">
        <v>2</v>
      </c>
      <c r="AF171" s="8">
        <v>3</v>
      </c>
      <c r="AG171" s="91">
        <v>313239953</v>
      </c>
      <c r="AH171" s="8">
        <v>1254</v>
      </c>
      <c r="AI171" s="8">
        <v>195</v>
      </c>
      <c r="AJ171" s="91">
        <v>352069471</v>
      </c>
      <c r="AK171" s="8">
        <v>1383</v>
      </c>
      <c r="AL171" s="8">
        <v>230</v>
      </c>
      <c r="AM171" s="91">
        <v>1647589</v>
      </c>
      <c r="AN171" s="8">
        <v>3</v>
      </c>
      <c r="AO171" s="8">
        <v>230</v>
      </c>
      <c r="AP171" s="91">
        <v>2511149</v>
      </c>
      <c r="AQ171" s="8">
        <v>6</v>
      </c>
      <c r="AR171" s="8">
        <v>230</v>
      </c>
      <c r="AS171" s="91">
        <v>318640061</v>
      </c>
      <c r="AT171" s="8">
        <v>1291</v>
      </c>
      <c r="AU171" s="8">
        <v>230</v>
      </c>
      <c r="AV171" s="91">
        <v>352069471</v>
      </c>
      <c r="AW171" s="8">
        <v>1383</v>
      </c>
      <c r="AX171" s="8">
        <v>230</v>
      </c>
      <c r="AY171" s="91">
        <v>0</v>
      </c>
      <c r="AZ171" s="8">
        <v>0</v>
      </c>
      <c r="BA171" s="8">
        <v>0</v>
      </c>
      <c r="BB171" s="91">
        <v>1584181</v>
      </c>
      <c r="BC171" s="8">
        <v>4</v>
      </c>
      <c r="BD171" s="8">
        <v>0</v>
      </c>
      <c r="BE171" s="91">
        <v>165521887</v>
      </c>
      <c r="BF171" s="8">
        <v>1063</v>
      </c>
      <c r="BG171" s="8">
        <v>165</v>
      </c>
      <c r="BH171" s="91">
        <v>352069471</v>
      </c>
      <c r="BI171" s="8">
        <v>1383</v>
      </c>
      <c r="BJ171" s="8">
        <v>230</v>
      </c>
      <c r="BK171" s="2" t="s">
        <v>361</v>
      </c>
      <c r="BL171" s="83" t="str">
        <f t="shared" si="2"/>
        <v>123625</v>
      </c>
      <c r="BM171" s="83">
        <f>IF(ISBLANK(A171),"",IF(X171&gt;=(InfoSheet!$B$2)-90,1,0))</f>
        <v>1</v>
      </c>
    </row>
    <row r="172" spans="1:65">
      <c r="A172" s="2" t="s">
        <v>1644</v>
      </c>
      <c r="B172" s="8">
        <v>8</v>
      </c>
      <c r="C172" s="66">
        <v>1780731877</v>
      </c>
      <c r="D172" s="8">
        <v>6362</v>
      </c>
      <c r="E172" s="8">
        <v>92</v>
      </c>
      <c r="F172" s="91">
        <v>279901</v>
      </c>
      <c r="G172" s="91">
        <v>6492887</v>
      </c>
      <c r="H172" s="91">
        <v>19355781</v>
      </c>
      <c r="I172" s="91">
        <v>88807625</v>
      </c>
      <c r="J172" s="8">
        <v>0</v>
      </c>
      <c r="K172" s="2" t="s">
        <v>1645</v>
      </c>
      <c r="L172" s="8">
        <v>8</v>
      </c>
      <c r="M172" s="8">
        <v>0</v>
      </c>
      <c r="N172" s="2" t="s">
        <v>1646</v>
      </c>
      <c r="O172" s="8">
        <v>209</v>
      </c>
      <c r="P172" s="8">
        <v>0</v>
      </c>
      <c r="Q172" s="8">
        <v>0</v>
      </c>
      <c r="R172" s="91">
        <v>0</v>
      </c>
      <c r="S172" s="8">
        <v>0</v>
      </c>
      <c r="T172" s="91">
        <v>0</v>
      </c>
      <c r="U172" s="8">
        <v>0</v>
      </c>
      <c r="V172" s="8">
        <v>0</v>
      </c>
      <c r="W172" s="8">
        <v>0</v>
      </c>
      <c r="X172" s="107">
        <v>43867.434838414352</v>
      </c>
      <c r="Y172" s="107">
        <v>43869.849978518519</v>
      </c>
      <c r="Z172" s="107">
        <v>43867.434470821761</v>
      </c>
      <c r="AA172" s="91">
        <v>0</v>
      </c>
      <c r="AB172" s="8">
        <v>0</v>
      </c>
      <c r="AC172" s="8">
        <v>0</v>
      </c>
      <c r="AD172" s="91">
        <v>12135898</v>
      </c>
      <c r="AE172" s="8">
        <v>26</v>
      </c>
      <c r="AF172" s="8">
        <v>12</v>
      </c>
      <c r="AG172" s="91">
        <v>913707372</v>
      </c>
      <c r="AH172" s="8">
        <v>3159</v>
      </c>
      <c r="AI172" s="8">
        <v>78</v>
      </c>
      <c r="AJ172" s="66">
        <v>1780731877</v>
      </c>
      <c r="AK172" s="8">
        <v>6362</v>
      </c>
      <c r="AL172" s="8">
        <v>92</v>
      </c>
      <c r="AM172" s="91">
        <v>0</v>
      </c>
      <c r="AN172" s="8">
        <v>0</v>
      </c>
      <c r="AO172" s="8">
        <v>92</v>
      </c>
      <c r="AP172" s="91">
        <v>18125790</v>
      </c>
      <c r="AQ172" s="8">
        <v>38</v>
      </c>
      <c r="AR172" s="8">
        <v>92</v>
      </c>
      <c r="AS172" s="66">
        <v>1758740243</v>
      </c>
      <c r="AT172" s="8">
        <v>6132</v>
      </c>
      <c r="AU172" s="8">
        <v>92</v>
      </c>
      <c r="AV172" s="66">
        <v>1780731877</v>
      </c>
      <c r="AW172" s="8">
        <v>6362</v>
      </c>
      <c r="AX172" s="8">
        <v>92</v>
      </c>
      <c r="AY172" s="91">
        <v>0</v>
      </c>
      <c r="AZ172" s="8">
        <v>0</v>
      </c>
      <c r="BA172" s="8">
        <v>0</v>
      </c>
      <c r="BB172" s="91">
        <v>12549272</v>
      </c>
      <c r="BC172" s="8">
        <v>28</v>
      </c>
      <c r="BD172" s="8">
        <v>3</v>
      </c>
      <c r="BE172" s="91">
        <v>912601640</v>
      </c>
      <c r="BF172" s="8">
        <v>3173</v>
      </c>
      <c r="BG172" s="8">
        <v>32</v>
      </c>
      <c r="BH172" s="66">
        <v>1780731877</v>
      </c>
      <c r="BI172" s="8">
        <v>6362</v>
      </c>
      <c r="BJ172" s="8">
        <v>92</v>
      </c>
      <c r="BK172" s="2" t="s">
        <v>361</v>
      </c>
      <c r="BL172" s="83" t="str">
        <f t="shared" si="2"/>
        <v>123626</v>
      </c>
      <c r="BM172" s="83">
        <f>IF(ISBLANK(A172),"",IF(X172&gt;=(InfoSheet!$B$2)-90,1,0))</f>
        <v>1</v>
      </c>
    </row>
    <row r="173" spans="1:65">
      <c r="A173" s="2" t="s">
        <v>1647</v>
      </c>
      <c r="B173" s="8">
        <v>6</v>
      </c>
      <c r="C173" s="91">
        <v>56101041</v>
      </c>
      <c r="D173" s="8">
        <v>83</v>
      </c>
      <c r="E173" s="8">
        <v>13</v>
      </c>
      <c r="F173" s="91">
        <v>675916</v>
      </c>
      <c r="G173" s="91">
        <v>20545844</v>
      </c>
      <c r="H173" s="91">
        <v>4315464</v>
      </c>
      <c r="I173" s="91">
        <v>45284839</v>
      </c>
      <c r="J173" s="8">
        <v>0</v>
      </c>
      <c r="K173" s="2" t="s">
        <v>1433</v>
      </c>
      <c r="L173" s="8">
        <v>6</v>
      </c>
      <c r="M173" s="8">
        <v>0</v>
      </c>
      <c r="N173" s="2" t="s">
        <v>1372</v>
      </c>
      <c r="O173" s="8">
        <v>95</v>
      </c>
      <c r="P173" s="8">
        <v>0</v>
      </c>
      <c r="Q173" s="8">
        <v>0</v>
      </c>
      <c r="R173" s="91">
        <v>0</v>
      </c>
      <c r="S173" s="8">
        <v>0</v>
      </c>
      <c r="T173" s="91">
        <v>0</v>
      </c>
      <c r="U173" s="8">
        <v>0</v>
      </c>
      <c r="V173" s="8">
        <v>0</v>
      </c>
      <c r="W173" s="8">
        <v>0</v>
      </c>
      <c r="X173" s="107">
        <v>43827.390113055553</v>
      </c>
      <c r="Y173" s="107">
        <v>43869.819528287037</v>
      </c>
      <c r="Z173" s="107">
        <v>43827.388265949077</v>
      </c>
      <c r="AA173" s="91">
        <v>0</v>
      </c>
      <c r="AB173" s="8">
        <v>0</v>
      </c>
      <c r="AC173" s="8">
        <v>0</v>
      </c>
      <c r="AD173" s="91">
        <v>0</v>
      </c>
      <c r="AE173" s="8">
        <v>0</v>
      </c>
      <c r="AF173" s="8">
        <v>0</v>
      </c>
      <c r="AG173" s="91">
        <v>0</v>
      </c>
      <c r="AH173" s="8">
        <v>0</v>
      </c>
      <c r="AI173" s="8">
        <v>0</v>
      </c>
      <c r="AJ173" s="91">
        <v>56101041</v>
      </c>
      <c r="AK173" s="8">
        <v>83</v>
      </c>
      <c r="AL173" s="8">
        <v>13</v>
      </c>
      <c r="AM173" s="91">
        <v>0</v>
      </c>
      <c r="AN173" s="8">
        <v>0</v>
      </c>
      <c r="AO173" s="8">
        <v>13</v>
      </c>
      <c r="AP173" s="91">
        <v>0</v>
      </c>
      <c r="AQ173" s="8">
        <v>0</v>
      </c>
      <c r="AR173" s="8">
        <v>13</v>
      </c>
      <c r="AS173" s="91">
        <v>0</v>
      </c>
      <c r="AT173" s="8">
        <v>0</v>
      </c>
      <c r="AU173" s="8">
        <v>13</v>
      </c>
      <c r="AV173" s="91">
        <v>56101041</v>
      </c>
      <c r="AW173" s="8">
        <v>83</v>
      </c>
      <c r="AX173" s="8">
        <v>13</v>
      </c>
      <c r="AY173" s="91">
        <v>0</v>
      </c>
      <c r="AZ173" s="8">
        <v>0</v>
      </c>
      <c r="BA173" s="8">
        <v>0</v>
      </c>
      <c r="BB173" s="91">
        <v>0</v>
      </c>
      <c r="BC173" s="8">
        <v>0</v>
      </c>
      <c r="BD173" s="8">
        <v>0</v>
      </c>
      <c r="BE173" s="91">
        <v>0</v>
      </c>
      <c r="BF173" s="8">
        <v>0</v>
      </c>
      <c r="BG173" s="8">
        <v>0</v>
      </c>
      <c r="BH173" s="91">
        <v>56101041</v>
      </c>
      <c r="BI173" s="8">
        <v>83</v>
      </c>
      <c r="BJ173" s="8">
        <v>13</v>
      </c>
      <c r="BK173" s="2" t="s">
        <v>361</v>
      </c>
      <c r="BL173" s="83" t="str">
        <f t="shared" si="2"/>
        <v>123627</v>
      </c>
      <c r="BM173" s="83">
        <f>IF(ISBLANK(A173),"",IF(X173&gt;=(InfoSheet!$B$2)-90,1,0))</f>
        <v>1</v>
      </c>
    </row>
    <row r="174" spans="1:65">
      <c r="A174" s="2" t="s">
        <v>1648</v>
      </c>
      <c r="B174" s="8">
        <v>8</v>
      </c>
      <c r="C174" s="91">
        <v>22176564</v>
      </c>
      <c r="D174" s="8">
        <v>100</v>
      </c>
      <c r="E174" s="8">
        <v>18</v>
      </c>
      <c r="F174" s="91">
        <v>221765</v>
      </c>
      <c r="G174" s="91">
        <v>807845</v>
      </c>
      <c r="H174" s="91">
        <v>1232031</v>
      </c>
      <c r="I174" s="91">
        <v>18999751</v>
      </c>
      <c r="J174" s="8">
        <v>0</v>
      </c>
      <c r="K174" s="2" t="s">
        <v>1356</v>
      </c>
      <c r="L174" s="8">
        <v>8</v>
      </c>
      <c r="M174" s="8">
        <v>0</v>
      </c>
      <c r="N174" s="2" t="s">
        <v>1649</v>
      </c>
      <c r="O174" s="8">
        <v>211</v>
      </c>
      <c r="P174" s="8">
        <v>0</v>
      </c>
      <c r="Q174" s="8">
        <v>0</v>
      </c>
      <c r="R174" s="91">
        <v>0</v>
      </c>
      <c r="S174" s="8">
        <v>0</v>
      </c>
      <c r="T174" s="91">
        <v>0</v>
      </c>
      <c r="U174" s="8">
        <v>0</v>
      </c>
      <c r="V174" s="8">
        <v>0</v>
      </c>
      <c r="W174" s="8">
        <v>0</v>
      </c>
      <c r="X174" s="107">
        <v>43867.064205196759</v>
      </c>
      <c r="Y174" s="107">
        <v>43869.859182222222</v>
      </c>
      <c r="Z174" s="107">
        <v>43867.060752997684</v>
      </c>
      <c r="AA174" s="91">
        <v>0</v>
      </c>
      <c r="AB174" s="8">
        <v>0</v>
      </c>
      <c r="AC174" s="8">
        <v>0</v>
      </c>
      <c r="AD174" s="91">
        <v>1876692</v>
      </c>
      <c r="AE174" s="8">
        <v>18</v>
      </c>
      <c r="AF174" s="8">
        <v>7</v>
      </c>
      <c r="AG174" s="91">
        <v>8017742</v>
      </c>
      <c r="AH174" s="8">
        <v>53</v>
      </c>
      <c r="AI174" s="8">
        <v>14</v>
      </c>
      <c r="AJ174" s="91">
        <v>22176564</v>
      </c>
      <c r="AK174" s="8">
        <v>100</v>
      </c>
      <c r="AL174" s="8">
        <v>18</v>
      </c>
      <c r="AM174" s="91">
        <v>0</v>
      </c>
      <c r="AN174" s="8">
        <v>0</v>
      </c>
      <c r="AO174" s="8">
        <v>18</v>
      </c>
      <c r="AP174" s="91">
        <v>3854973</v>
      </c>
      <c r="AQ174" s="8">
        <v>21</v>
      </c>
      <c r="AR174" s="8">
        <v>18</v>
      </c>
      <c r="AS174" s="91">
        <v>8825587</v>
      </c>
      <c r="AT174" s="8">
        <v>54</v>
      </c>
      <c r="AU174" s="8">
        <v>18</v>
      </c>
      <c r="AV174" s="91">
        <v>22176564</v>
      </c>
      <c r="AW174" s="8">
        <v>100</v>
      </c>
      <c r="AX174" s="8">
        <v>18</v>
      </c>
      <c r="AY174" s="91">
        <v>0</v>
      </c>
      <c r="AZ174" s="8">
        <v>0</v>
      </c>
      <c r="BA174" s="8">
        <v>0</v>
      </c>
      <c r="BB174" s="91">
        <v>3850966</v>
      </c>
      <c r="BC174" s="8">
        <v>18</v>
      </c>
      <c r="BD174" s="8">
        <v>1</v>
      </c>
      <c r="BE174" s="91">
        <v>7013356</v>
      </c>
      <c r="BF174" s="8">
        <v>50</v>
      </c>
      <c r="BG174" s="8">
        <v>5</v>
      </c>
      <c r="BH174" s="91">
        <v>22176564</v>
      </c>
      <c r="BI174" s="8">
        <v>100</v>
      </c>
      <c r="BJ174" s="8">
        <v>18</v>
      </c>
      <c r="BK174" s="2" t="s">
        <v>361</v>
      </c>
      <c r="BL174" s="83" t="str">
        <f t="shared" si="2"/>
        <v>123628</v>
      </c>
      <c r="BM174" s="83">
        <f>IF(ISBLANK(A174),"",IF(X174&gt;=(InfoSheet!$B$2)-90,1,0))</f>
        <v>1</v>
      </c>
    </row>
    <row r="175" spans="1:65">
      <c r="A175" s="2" t="s">
        <v>1650</v>
      </c>
      <c r="B175" s="8">
        <v>8</v>
      </c>
      <c r="C175" s="91">
        <v>203256297</v>
      </c>
      <c r="D175" s="8">
        <v>723</v>
      </c>
      <c r="E175" s="8">
        <v>29</v>
      </c>
      <c r="F175" s="91">
        <v>281129</v>
      </c>
      <c r="G175" s="91">
        <v>1429039</v>
      </c>
      <c r="H175" s="91">
        <v>7008837</v>
      </c>
      <c r="I175" s="91">
        <v>49729041</v>
      </c>
      <c r="J175" s="8">
        <v>0</v>
      </c>
      <c r="K175" s="2" t="s">
        <v>1500</v>
      </c>
      <c r="L175" s="8">
        <v>8</v>
      </c>
      <c r="M175" s="8">
        <v>0</v>
      </c>
      <c r="N175" s="2" t="s">
        <v>1500</v>
      </c>
      <c r="O175" s="8">
        <v>142</v>
      </c>
      <c r="P175" s="8">
        <v>0</v>
      </c>
      <c r="Q175" s="8">
        <v>0</v>
      </c>
      <c r="R175" s="91">
        <v>0</v>
      </c>
      <c r="S175" s="8">
        <v>0</v>
      </c>
      <c r="T175" s="91">
        <v>0</v>
      </c>
      <c r="U175" s="8">
        <v>0</v>
      </c>
      <c r="V175" s="8">
        <v>0</v>
      </c>
      <c r="W175" s="8">
        <v>0</v>
      </c>
      <c r="X175" s="107">
        <v>43868.865695381945</v>
      </c>
      <c r="Y175" s="107">
        <v>43870.049493923609</v>
      </c>
      <c r="Z175" s="107">
        <v>43868.864534629633</v>
      </c>
      <c r="AA175" s="91">
        <v>0</v>
      </c>
      <c r="AB175" s="8">
        <v>0</v>
      </c>
      <c r="AC175" s="8">
        <v>0</v>
      </c>
      <c r="AD175" s="91">
        <v>1335504</v>
      </c>
      <c r="AE175" s="8">
        <v>3</v>
      </c>
      <c r="AF175" s="8">
        <v>5</v>
      </c>
      <c r="AG175" s="91">
        <v>2188524</v>
      </c>
      <c r="AH175" s="8">
        <v>6</v>
      </c>
      <c r="AI175" s="8">
        <v>10</v>
      </c>
      <c r="AJ175" s="91">
        <v>203256297</v>
      </c>
      <c r="AK175" s="8">
        <v>723</v>
      </c>
      <c r="AL175" s="8">
        <v>29</v>
      </c>
      <c r="AM175" s="91">
        <v>3043825</v>
      </c>
      <c r="AN175" s="8">
        <v>7</v>
      </c>
      <c r="AO175" s="8">
        <v>29</v>
      </c>
      <c r="AP175" s="91">
        <v>4800462</v>
      </c>
      <c r="AQ175" s="8">
        <v>11</v>
      </c>
      <c r="AR175" s="8">
        <v>29</v>
      </c>
      <c r="AS175" s="91">
        <v>5653482</v>
      </c>
      <c r="AT175" s="8">
        <v>14</v>
      </c>
      <c r="AU175" s="8">
        <v>29</v>
      </c>
      <c r="AV175" s="91">
        <v>203256297</v>
      </c>
      <c r="AW175" s="8">
        <v>723</v>
      </c>
      <c r="AX175" s="8">
        <v>29</v>
      </c>
      <c r="AY175" s="91">
        <v>0</v>
      </c>
      <c r="AZ175" s="8">
        <v>0</v>
      </c>
      <c r="BA175" s="8">
        <v>0</v>
      </c>
      <c r="BB175" s="91">
        <v>3464958</v>
      </c>
      <c r="BC175" s="8">
        <v>8</v>
      </c>
      <c r="BD175" s="8">
        <v>0</v>
      </c>
      <c r="BE175" s="91">
        <v>4611584</v>
      </c>
      <c r="BF175" s="8">
        <v>12</v>
      </c>
      <c r="BG175" s="8">
        <v>4</v>
      </c>
      <c r="BH175" s="91">
        <v>203256297</v>
      </c>
      <c r="BI175" s="8">
        <v>723</v>
      </c>
      <c r="BJ175" s="8">
        <v>29</v>
      </c>
      <c r="BK175" s="2" t="s">
        <v>361</v>
      </c>
      <c r="BL175" s="83" t="str">
        <f t="shared" si="2"/>
        <v>123629</v>
      </c>
      <c r="BM175" s="83">
        <f>IF(ISBLANK(A175),"",IF(X175&gt;=(InfoSheet!$B$2)-90,1,0))</f>
        <v>1</v>
      </c>
    </row>
    <row r="176" spans="1:65">
      <c r="A176" s="2" t="s">
        <v>1651</v>
      </c>
      <c r="B176" s="8">
        <v>6</v>
      </c>
      <c r="C176" s="91">
        <v>44041512</v>
      </c>
      <c r="D176" s="8">
        <v>29</v>
      </c>
      <c r="E176" s="8">
        <v>3</v>
      </c>
      <c r="F176" s="91">
        <v>1518672</v>
      </c>
      <c r="G176" s="91">
        <v>4519074</v>
      </c>
      <c r="H176" s="91">
        <v>14680504</v>
      </c>
      <c r="I176" s="91">
        <v>44041512</v>
      </c>
      <c r="J176" s="8">
        <v>0</v>
      </c>
      <c r="K176" s="2" t="s">
        <v>1433</v>
      </c>
      <c r="L176" s="8">
        <v>6</v>
      </c>
      <c r="M176" s="8">
        <v>0</v>
      </c>
      <c r="N176" s="2" t="s">
        <v>1434</v>
      </c>
      <c r="O176" s="8">
        <v>96</v>
      </c>
      <c r="P176" s="8">
        <v>0</v>
      </c>
      <c r="Q176" s="8">
        <v>0</v>
      </c>
      <c r="R176" s="91">
        <v>0</v>
      </c>
      <c r="S176" s="8">
        <v>0</v>
      </c>
      <c r="T176" s="91">
        <v>0</v>
      </c>
      <c r="U176" s="8">
        <v>0</v>
      </c>
      <c r="V176" s="8">
        <v>0</v>
      </c>
      <c r="W176" s="8">
        <v>0</v>
      </c>
      <c r="X176" s="107">
        <v>43753.473919756943</v>
      </c>
      <c r="Y176" s="107">
        <v>43869.853049351848</v>
      </c>
      <c r="Z176" s="107">
        <v>43753.472888391203</v>
      </c>
      <c r="AA176" s="91">
        <v>0</v>
      </c>
      <c r="AB176" s="8">
        <v>0</v>
      </c>
      <c r="AC176" s="8">
        <v>0</v>
      </c>
      <c r="AD176" s="91">
        <v>0</v>
      </c>
      <c r="AE176" s="8">
        <v>0</v>
      </c>
      <c r="AF176" s="8">
        <v>0</v>
      </c>
      <c r="AG176" s="91">
        <v>0</v>
      </c>
      <c r="AH176" s="8">
        <v>0</v>
      </c>
      <c r="AI176" s="8">
        <v>0</v>
      </c>
      <c r="AJ176" s="91">
        <v>44041512</v>
      </c>
      <c r="AK176" s="8">
        <v>29</v>
      </c>
      <c r="AL176" s="8">
        <v>3</v>
      </c>
      <c r="AM176" s="91">
        <v>0</v>
      </c>
      <c r="AN176" s="8">
        <v>0</v>
      </c>
      <c r="AO176" s="8">
        <v>3</v>
      </c>
      <c r="AP176" s="91">
        <v>0</v>
      </c>
      <c r="AQ176" s="8">
        <v>0</v>
      </c>
      <c r="AR176" s="8">
        <v>3</v>
      </c>
      <c r="AS176" s="91">
        <v>0</v>
      </c>
      <c r="AT176" s="8">
        <v>0</v>
      </c>
      <c r="AU176" s="8">
        <v>3</v>
      </c>
      <c r="AV176" s="91">
        <v>44041512</v>
      </c>
      <c r="AW176" s="8">
        <v>29</v>
      </c>
      <c r="AX176" s="8">
        <v>3</v>
      </c>
      <c r="AY176" s="91">
        <v>0</v>
      </c>
      <c r="AZ176" s="8">
        <v>0</v>
      </c>
      <c r="BA176" s="8">
        <v>0</v>
      </c>
      <c r="BB176" s="91">
        <v>0</v>
      </c>
      <c r="BC176" s="8">
        <v>0</v>
      </c>
      <c r="BD176" s="8">
        <v>0</v>
      </c>
      <c r="BE176" s="91">
        <v>0</v>
      </c>
      <c r="BF176" s="8">
        <v>0</v>
      </c>
      <c r="BG176" s="8">
        <v>0</v>
      </c>
      <c r="BH176" s="91">
        <v>44041512</v>
      </c>
      <c r="BI176" s="8">
        <v>29</v>
      </c>
      <c r="BJ176" s="8">
        <v>3</v>
      </c>
      <c r="BK176" s="2" t="s">
        <v>361</v>
      </c>
      <c r="BL176" s="83" t="str">
        <f t="shared" si="2"/>
        <v>123630</v>
      </c>
      <c r="BM176" s="83">
        <f>IF(ISBLANK(A176),"",IF(X176&gt;=(InfoSheet!$B$2)-90,1,0))</f>
        <v>0</v>
      </c>
    </row>
    <row r="177" spans="1:65">
      <c r="A177" s="2" t="s">
        <v>1652</v>
      </c>
      <c r="B177" s="8">
        <v>6</v>
      </c>
      <c r="C177" s="91">
        <v>52082736</v>
      </c>
      <c r="D177" s="8">
        <v>539</v>
      </c>
      <c r="E177" s="8">
        <v>17</v>
      </c>
      <c r="F177" s="91">
        <v>96628</v>
      </c>
      <c r="G177" s="91">
        <v>184664</v>
      </c>
      <c r="H177" s="91">
        <v>3063690</v>
      </c>
      <c r="I177" s="91">
        <v>21129008</v>
      </c>
      <c r="J177" s="8">
        <v>0</v>
      </c>
      <c r="K177" s="2" t="s">
        <v>1480</v>
      </c>
      <c r="L177" s="8">
        <v>6</v>
      </c>
      <c r="M177" s="8">
        <v>0</v>
      </c>
      <c r="N177" s="2" t="s">
        <v>1653</v>
      </c>
      <c r="O177" s="8">
        <v>96</v>
      </c>
      <c r="P177" s="8">
        <v>0</v>
      </c>
      <c r="Q177" s="8">
        <v>0</v>
      </c>
      <c r="R177" s="91">
        <v>0</v>
      </c>
      <c r="S177" s="8">
        <v>0</v>
      </c>
      <c r="T177" s="91">
        <v>0</v>
      </c>
      <c r="U177" s="8">
        <v>0</v>
      </c>
      <c r="V177" s="8">
        <v>0</v>
      </c>
      <c r="W177" s="8">
        <v>0</v>
      </c>
      <c r="X177" s="107">
        <v>43869.145750034724</v>
      </c>
      <c r="Y177" s="107">
        <v>43870.05219347222</v>
      </c>
      <c r="Z177" s="107">
        <v>43869.145427812502</v>
      </c>
      <c r="AA177" s="91">
        <v>0</v>
      </c>
      <c r="AB177" s="8">
        <v>0</v>
      </c>
      <c r="AC177" s="8">
        <v>0</v>
      </c>
      <c r="AD177" s="91">
        <v>6325918</v>
      </c>
      <c r="AE177" s="8">
        <v>57</v>
      </c>
      <c r="AF177" s="8">
        <v>8</v>
      </c>
      <c r="AG177" s="91">
        <v>16571790</v>
      </c>
      <c r="AH177" s="8">
        <v>234</v>
      </c>
      <c r="AI177" s="8">
        <v>8</v>
      </c>
      <c r="AJ177" s="91">
        <v>52082736</v>
      </c>
      <c r="AK177" s="8">
        <v>539</v>
      </c>
      <c r="AL177" s="8">
        <v>17</v>
      </c>
      <c r="AM177" s="91">
        <v>1983941</v>
      </c>
      <c r="AN177" s="8">
        <v>16</v>
      </c>
      <c r="AO177" s="8">
        <v>17</v>
      </c>
      <c r="AP177" s="91">
        <v>7322437</v>
      </c>
      <c r="AQ177" s="8">
        <v>64</v>
      </c>
      <c r="AR177" s="8">
        <v>17</v>
      </c>
      <c r="AS177" s="91">
        <v>19435543</v>
      </c>
      <c r="AT177" s="8">
        <v>253</v>
      </c>
      <c r="AU177" s="8">
        <v>17</v>
      </c>
      <c r="AV177" s="91">
        <v>52082736</v>
      </c>
      <c r="AW177" s="8">
        <v>539</v>
      </c>
      <c r="AX177" s="8">
        <v>17</v>
      </c>
      <c r="AY177" s="91">
        <v>0</v>
      </c>
      <c r="AZ177" s="8">
        <v>0</v>
      </c>
      <c r="BA177" s="8">
        <v>0</v>
      </c>
      <c r="BB177" s="91">
        <v>7030257</v>
      </c>
      <c r="BC177" s="8">
        <v>62</v>
      </c>
      <c r="BD177" s="8">
        <v>0</v>
      </c>
      <c r="BE177" s="91">
        <v>17259117</v>
      </c>
      <c r="BF177" s="8">
        <v>239</v>
      </c>
      <c r="BG177" s="8">
        <v>0</v>
      </c>
      <c r="BH177" s="91">
        <v>52082736</v>
      </c>
      <c r="BI177" s="8">
        <v>539</v>
      </c>
      <c r="BJ177" s="8">
        <v>17</v>
      </c>
      <c r="BK177" s="2" t="s">
        <v>361</v>
      </c>
      <c r="BL177" s="83" t="str">
        <f t="shared" si="2"/>
        <v>123631</v>
      </c>
      <c r="BM177" s="83">
        <f>IF(ISBLANK(A177),"",IF(X177&gt;=(InfoSheet!$B$2)-90,1,0))</f>
        <v>1</v>
      </c>
    </row>
    <row r="178" spans="1:65">
      <c r="A178" s="2" t="s">
        <v>1654</v>
      </c>
      <c r="B178" s="8">
        <v>8</v>
      </c>
      <c r="C178" s="66">
        <v>1111440510</v>
      </c>
      <c r="D178" s="8">
        <v>7975</v>
      </c>
      <c r="E178" s="8">
        <v>1140</v>
      </c>
      <c r="F178" s="91">
        <v>139365</v>
      </c>
      <c r="G178" s="91">
        <v>1643179</v>
      </c>
      <c r="H178" s="91">
        <v>974947</v>
      </c>
      <c r="I178" s="91">
        <v>131345661</v>
      </c>
      <c r="J178" s="8">
        <v>0</v>
      </c>
      <c r="K178" s="2" t="s">
        <v>1361</v>
      </c>
      <c r="L178" s="8">
        <v>8</v>
      </c>
      <c r="M178" s="8">
        <v>0</v>
      </c>
      <c r="N178" s="2" t="s">
        <v>1655</v>
      </c>
      <c r="O178" s="8">
        <v>210</v>
      </c>
      <c r="P178" s="8">
        <v>0</v>
      </c>
      <c r="Q178" s="8">
        <v>0</v>
      </c>
      <c r="R178" s="91">
        <v>0</v>
      </c>
      <c r="S178" s="8">
        <v>0</v>
      </c>
      <c r="T178" s="91">
        <v>0</v>
      </c>
      <c r="U178" s="8">
        <v>0</v>
      </c>
      <c r="V178" s="8">
        <v>6</v>
      </c>
      <c r="W178" s="8">
        <v>1</v>
      </c>
      <c r="X178" s="107">
        <v>43868.712978275464</v>
      </c>
      <c r="Y178" s="107">
        <v>43870.020034664354</v>
      </c>
      <c r="Z178" s="107">
        <v>43868.703897824074</v>
      </c>
      <c r="AA178" s="91">
        <v>0</v>
      </c>
      <c r="AB178" s="8">
        <v>0</v>
      </c>
      <c r="AC178" s="8">
        <v>0</v>
      </c>
      <c r="AD178" s="91">
        <v>31212579</v>
      </c>
      <c r="AE178" s="8">
        <v>220</v>
      </c>
      <c r="AF178" s="8">
        <v>103</v>
      </c>
      <c r="AG178" s="91">
        <v>596116897</v>
      </c>
      <c r="AH178" s="8">
        <v>6335</v>
      </c>
      <c r="AI178" s="8">
        <v>1125</v>
      </c>
      <c r="AJ178" s="66">
        <v>1111440510</v>
      </c>
      <c r="AK178" s="8">
        <v>7975</v>
      </c>
      <c r="AL178" s="8">
        <v>1140</v>
      </c>
      <c r="AM178" s="91">
        <v>188678</v>
      </c>
      <c r="AN178" s="8">
        <v>1</v>
      </c>
      <c r="AO178" s="8">
        <v>1140</v>
      </c>
      <c r="AP178" s="91">
        <v>52567869</v>
      </c>
      <c r="AQ178" s="8">
        <v>287</v>
      </c>
      <c r="AR178" s="8">
        <v>1140</v>
      </c>
      <c r="AS178" s="91">
        <v>629090883</v>
      </c>
      <c r="AT178" s="8">
        <v>6429</v>
      </c>
      <c r="AU178" s="8">
        <v>1140</v>
      </c>
      <c r="AV178" s="66">
        <v>1111440510</v>
      </c>
      <c r="AW178" s="8">
        <v>7975</v>
      </c>
      <c r="AX178" s="8">
        <v>1140</v>
      </c>
      <c r="AY178" s="91">
        <v>0</v>
      </c>
      <c r="AZ178" s="8">
        <v>0</v>
      </c>
      <c r="BA178" s="8">
        <v>0</v>
      </c>
      <c r="BB178" s="91">
        <v>35770083</v>
      </c>
      <c r="BC178" s="8">
        <v>200</v>
      </c>
      <c r="BD178" s="8">
        <v>38</v>
      </c>
      <c r="BE178" s="91">
        <v>378941704</v>
      </c>
      <c r="BF178" s="8">
        <v>5475</v>
      </c>
      <c r="BG178" s="8">
        <v>1088</v>
      </c>
      <c r="BH178" s="66">
        <v>1111440510</v>
      </c>
      <c r="BI178" s="8">
        <v>7975</v>
      </c>
      <c r="BJ178" s="8">
        <v>1140</v>
      </c>
      <c r="BK178" s="2" t="s">
        <v>361</v>
      </c>
      <c r="BL178" s="83" t="str">
        <f t="shared" si="2"/>
        <v>123632</v>
      </c>
      <c r="BM178" s="83">
        <f>IF(ISBLANK(A178),"",IF(X178&gt;=(InfoSheet!$B$2)-90,1,0))</f>
        <v>1</v>
      </c>
    </row>
    <row r="179" spans="1:65">
      <c r="A179" s="2" t="s">
        <v>1656</v>
      </c>
      <c r="B179" s="8">
        <v>9</v>
      </c>
      <c r="C179" s="66">
        <v>4135334848</v>
      </c>
      <c r="D179" s="8">
        <v>134</v>
      </c>
      <c r="E179" s="8">
        <v>21</v>
      </c>
      <c r="F179" s="91">
        <v>30860707</v>
      </c>
      <c r="G179" s="91">
        <v>256585870</v>
      </c>
      <c r="H179" s="91">
        <v>196920707</v>
      </c>
      <c r="I179" s="66">
        <v>4125744009</v>
      </c>
      <c r="J179" s="8">
        <v>0</v>
      </c>
      <c r="K179" s="2" t="s">
        <v>1657</v>
      </c>
      <c r="L179" s="8">
        <v>9</v>
      </c>
      <c r="M179" s="8">
        <v>0</v>
      </c>
      <c r="N179" s="2" t="s">
        <v>1658</v>
      </c>
      <c r="O179" s="8">
        <v>145</v>
      </c>
      <c r="P179" s="8">
        <v>0</v>
      </c>
      <c r="Q179" s="8">
        <v>0</v>
      </c>
      <c r="R179" s="91">
        <v>0</v>
      </c>
      <c r="S179" s="8">
        <v>0</v>
      </c>
      <c r="T179" s="91">
        <v>0</v>
      </c>
      <c r="U179" s="8">
        <v>0</v>
      </c>
      <c r="V179" s="8">
        <v>0</v>
      </c>
      <c r="W179" s="8">
        <v>0</v>
      </c>
      <c r="X179" s="107">
        <v>43865.570448321756</v>
      </c>
      <c r="Y179" s="107">
        <v>43869.858150740743</v>
      </c>
      <c r="Z179" s="107">
        <v>43865.550264999998</v>
      </c>
      <c r="AA179" s="91">
        <v>0</v>
      </c>
      <c r="AB179" s="8">
        <v>0</v>
      </c>
      <c r="AC179" s="8">
        <v>0</v>
      </c>
      <c r="AD179" s="91">
        <v>342689586</v>
      </c>
      <c r="AE179" s="8">
        <v>3</v>
      </c>
      <c r="AF179" s="8">
        <v>3</v>
      </c>
      <c r="AG179" s="91">
        <v>676270313</v>
      </c>
      <c r="AH179" s="8">
        <v>13</v>
      </c>
      <c r="AI179" s="8">
        <v>9</v>
      </c>
      <c r="AJ179" s="66">
        <v>4135334848</v>
      </c>
      <c r="AK179" s="8">
        <v>134</v>
      </c>
      <c r="AL179" s="8">
        <v>21</v>
      </c>
      <c r="AM179" s="91">
        <v>0</v>
      </c>
      <c r="AN179" s="8">
        <v>0</v>
      </c>
      <c r="AO179" s="8">
        <v>21</v>
      </c>
      <c r="AP179" s="91">
        <v>514034379</v>
      </c>
      <c r="AQ179" s="8">
        <v>4</v>
      </c>
      <c r="AR179" s="8">
        <v>21</v>
      </c>
      <c r="AS179" s="66">
        <v>1110934060</v>
      </c>
      <c r="AT179" s="8">
        <v>21</v>
      </c>
      <c r="AU179" s="8">
        <v>21</v>
      </c>
      <c r="AV179" s="66">
        <v>4135334848</v>
      </c>
      <c r="AW179" s="8">
        <v>134</v>
      </c>
      <c r="AX179" s="8">
        <v>21</v>
      </c>
      <c r="AY179" s="91">
        <v>0</v>
      </c>
      <c r="AZ179" s="8">
        <v>0</v>
      </c>
      <c r="BA179" s="8">
        <v>0</v>
      </c>
      <c r="BB179" s="91">
        <v>171344793</v>
      </c>
      <c r="BC179" s="8">
        <v>2</v>
      </c>
      <c r="BD179" s="8">
        <v>0</v>
      </c>
      <c r="BE179" s="91">
        <v>607902136</v>
      </c>
      <c r="BF179" s="8">
        <v>16</v>
      </c>
      <c r="BG179" s="8">
        <v>0</v>
      </c>
      <c r="BH179" s="66">
        <v>4135334848</v>
      </c>
      <c r="BI179" s="8">
        <v>134</v>
      </c>
      <c r="BJ179" s="8">
        <v>21</v>
      </c>
      <c r="BK179" s="2" t="s">
        <v>361</v>
      </c>
      <c r="BL179" s="83" t="str">
        <f t="shared" si="2"/>
        <v>123633</v>
      </c>
      <c r="BM179" s="83">
        <f>IF(ISBLANK(A179),"",IF(X179&gt;=(InfoSheet!$B$2)-90,1,0))</f>
        <v>1</v>
      </c>
    </row>
    <row r="180" spans="1:65">
      <c r="A180" s="2" t="s">
        <v>1659</v>
      </c>
      <c r="B180" s="8">
        <v>8</v>
      </c>
      <c r="C180" s="91">
        <v>499578326</v>
      </c>
      <c r="D180" s="8">
        <v>934</v>
      </c>
      <c r="E180" s="8">
        <v>101</v>
      </c>
      <c r="F180" s="91">
        <v>534880</v>
      </c>
      <c r="G180" s="91">
        <v>11011772</v>
      </c>
      <c r="H180" s="91">
        <v>4946320</v>
      </c>
      <c r="I180" s="91">
        <v>170610369</v>
      </c>
      <c r="J180" s="8">
        <v>0</v>
      </c>
      <c r="K180" s="2" t="s">
        <v>1602</v>
      </c>
      <c r="L180" s="8">
        <v>8</v>
      </c>
      <c r="M180" s="8">
        <v>0</v>
      </c>
      <c r="N180" s="2" t="s">
        <v>1474</v>
      </c>
      <c r="O180" s="8">
        <v>210</v>
      </c>
      <c r="P180" s="8">
        <v>0</v>
      </c>
      <c r="Q180" s="8">
        <v>0</v>
      </c>
      <c r="R180" s="91">
        <v>0</v>
      </c>
      <c r="S180" s="8">
        <v>0</v>
      </c>
      <c r="T180" s="91">
        <v>0</v>
      </c>
      <c r="U180" s="8">
        <v>0</v>
      </c>
      <c r="V180" s="8">
        <v>0</v>
      </c>
      <c r="W180" s="8">
        <v>0</v>
      </c>
      <c r="X180" s="107">
        <v>43868.872869918981</v>
      </c>
      <c r="Y180" s="107">
        <v>43870.04880665509</v>
      </c>
      <c r="Z180" s="107">
        <v>43868.735013923608</v>
      </c>
      <c r="AA180" s="91">
        <v>0</v>
      </c>
      <c r="AB180" s="8">
        <v>0</v>
      </c>
      <c r="AC180" s="8">
        <v>0</v>
      </c>
      <c r="AD180" s="91">
        <v>8070236</v>
      </c>
      <c r="AE180" s="8">
        <v>11</v>
      </c>
      <c r="AF180" s="8">
        <v>6</v>
      </c>
      <c r="AG180" s="91">
        <v>34987216</v>
      </c>
      <c r="AH180" s="8">
        <v>46</v>
      </c>
      <c r="AI180" s="8">
        <v>16</v>
      </c>
      <c r="AJ180" s="91">
        <v>499578326</v>
      </c>
      <c r="AK180" s="8">
        <v>934</v>
      </c>
      <c r="AL180" s="8">
        <v>101</v>
      </c>
      <c r="AM180" s="91">
        <v>1944014</v>
      </c>
      <c r="AN180" s="8">
        <v>3</v>
      </c>
      <c r="AO180" s="8">
        <v>101</v>
      </c>
      <c r="AP180" s="91">
        <v>15248012</v>
      </c>
      <c r="AQ180" s="8">
        <v>24</v>
      </c>
      <c r="AR180" s="8">
        <v>101</v>
      </c>
      <c r="AS180" s="91">
        <v>80782235</v>
      </c>
      <c r="AT180" s="8">
        <v>95</v>
      </c>
      <c r="AU180" s="8">
        <v>101</v>
      </c>
      <c r="AV180" s="91">
        <v>499578326</v>
      </c>
      <c r="AW180" s="8">
        <v>934</v>
      </c>
      <c r="AX180" s="8">
        <v>101</v>
      </c>
      <c r="AY180" s="91">
        <v>0</v>
      </c>
      <c r="AZ180" s="8">
        <v>0</v>
      </c>
      <c r="BA180" s="8">
        <v>0</v>
      </c>
      <c r="BB180" s="91">
        <v>9792873</v>
      </c>
      <c r="BC180" s="8">
        <v>14</v>
      </c>
      <c r="BD180" s="8">
        <v>0</v>
      </c>
      <c r="BE180" s="91">
        <v>54778190</v>
      </c>
      <c r="BF180" s="8">
        <v>65</v>
      </c>
      <c r="BG180" s="8">
        <v>3</v>
      </c>
      <c r="BH180" s="91">
        <v>499578326</v>
      </c>
      <c r="BI180" s="8">
        <v>934</v>
      </c>
      <c r="BJ180" s="8">
        <v>101</v>
      </c>
      <c r="BK180" s="2" t="s">
        <v>361</v>
      </c>
      <c r="BL180" s="83" t="str">
        <f t="shared" si="2"/>
        <v>123634</v>
      </c>
      <c r="BM180" s="83">
        <f>IF(ISBLANK(A180),"",IF(X180&gt;=(InfoSheet!$B$2)-90,1,0))</f>
        <v>1</v>
      </c>
    </row>
    <row r="181" spans="1:65">
      <c r="A181" s="2" t="s">
        <v>1660</v>
      </c>
      <c r="B181" s="8">
        <v>8</v>
      </c>
      <c r="C181" s="91">
        <v>22793351</v>
      </c>
      <c r="D181" s="8">
        <v>100</v>
      </c>
      <c r="E181" s="8">
        <v>22</v>
      </c>
      <c r="F181" s="91">
        <v>227933</v>
      </c>
      <c r="G181" s="91">
        <v>629286</v>
      </c>
      <c r="H181" s="91">
        <v>1036061</v>
      </c>
      <c r="I181" s="91">
        <v>10834123</v>
      </c>
      <c r="J181" s="8">
        <v>0</v>
      </c>
      <c r="K181" s="2" t="s">
        <v>1354</v>
      </c>
      <c r="L181" s="8">
        <v>8</v>
      </c>
      <c r="M181" s="8">
        <v>0</v>
      </c>
      <c r="N181" s="2" t="s">
        <v>1346</v>
      </c>
      <c r="O181" s="8">
        <v>209</v>
      </c>
      <c r="P181" s="8">
        <v>0</v>
      </c>
      <c r="Q181" s="8">
        <v>0</v>
      </c>
      <c r="R181" s="91">
        <v>0</v>
      </c>
      <c r="S181" s="8">
        <v>0</v>
      </c>
      <c r="T181" s="91">
        <v>0</v>
      </c>
      <c r="U181" s="8">
        <v>0</v>
      </c>
      <c r="V181" s="8">
        <v>0</v>
      </c>
      <c r="W181" s="8">
        <v>0</v>
      </c>
      <c r="X181" s="107">
        <v>43704.653631261572</v>
      </c>
      <c r="Y181" s="107">
        <v>43869.855676666666</v>
      </c>
      <c r="Z181" s="107">
        <v>43704.634881944447</v>
      </c>
      <c r="AA181" s="91">
        <v>0</v>
      </c>
      <c r="AB181" s="8">
        <v>0</v>
      </c>
      <c r="AC181" s="8">
        <v>0</v>
      </c>
      <c r="AD181" s="91">
        <v>0</v>
      </c>
      <c r="AE181" s="8">
        <v>0</v>
      </c>
      <c r="AF181" s="8">
        <v>0</v>
      </c>
      <c r="AG181" s="91">
        <v>0</v>
      </c>
      <c r="AH181" s="8">
        <v>0</v>
      </c>
      <c r="AI181" s="8">
        <v>0</v>
      </c>
      <c r="AJ181" s="91">
        <v>22793351</v>
      </c>
      <c r="AK181" s="8">
        <v>100</v>
      </c>
      <c r="AL181" s="8">
        <v>22</v>
      </c>
      <c r="AM181" s="91">
        <v>0</v>
      </c>
      <c r="AN181" s="8">
        <v>0</v>
      </c>
      <c r="AO181" s="8">
        <v>22</v>
      </c>
      <c r="AP181" s="91">
        <v>0</v>
      </c>
      <c r="AQ181" s="8">
        <v>0</v>
      </c>
      <c r="AR181" s="8">
        <v>22</v>
      </c>
      <c r="AS181" s="91">
        <v>0</v>
      </c>
      <c r="AT181" s="8">
        <v>0</v>
      </c>
      <c r="AU181" s="8">
        <v>22</v>
      </c>
      <c r="AV181" s="91">
        <v>22793351</v>
      </c>
      <c r="AW181" s="8">
        <v>100</v>
      </c>
      <c r="AX181" s="8">
        <v>22</v>
      </c>
      <c r="AY181" s="91">
        <v>0</v>
      </c>
      <c r="AZ181" s="8">
        <v>0</v>
      </c>
      <c r="BA181" s="8">
        <v>0</v>
      </c>
      <c r="BB181" s="91">
        <v>0</v>
      </c>
      <c r="BC181" s="8">
        <v>0</v>
      </c>
      <c r="BD181" s="8">
        <v>0</v>
      </c>
      <c r="BE181" s="91">
        <v>0</v>
      </c>
      <c r="BF181" s="8">
        <v>0</v>
      </c>
      <c r="BG181" s="8">
        <v>0</v>
      </c>
      <c r="BH181" s="91">
        <v>22793351</v>
      </c>
      <c r="BI181" s="8">
        <v>100</v>
      </c>
      <c r="BJ181" s="8">
        <v>22</v>
      </c>
      <c r="BK181" s="2" t="s">
        <v>361</v>
      </c>
      <c r="BL181" s="83" t="str">
        <f t="shared" si="2"/>
        <v>123635</v>
      </c>
      <c r="BM181" s="83">
        <f>IF(ISBLANK(A181),"",IF(X181&gt;=(InfoSheet!$B$2)-90,1,0))</f>
        <v>0</v>
      </c>
    </row>
    <row r="182" spans="1:65">
      <c r="A182" s="2" t="s">
        <v>1661</v>
      </c>
      <c r="B182" s="8">
        <v>8</v>
      </c>
      <c r="C182" s="91">
        <v>280393318</v>
      </c>
      <c r="D182" s="8">
        <v>1085</v>
      </c>
      <c r="E182" s="8">
        <v>41</v>
      </c>
      <c r="F182" s="91">
        <v>258427</v>
      </c>
      <c r="G182" s="91">
        <v>801979</v>
      </c>
      <c r="H182" s="91">
        <v>6838861</v>
      </c>
      <c r="I182" s="91">
        <v>55124172</v>
      </c>
      <c r="J182" s="8">
        <v>0</v>
      </c>
      <c r="K182" s="2" t="s">
        <v>1662</v>
      </c>
      <c r="L182" s="8">
        <v>8</v>
      </c>
      <c r="M182" s="8">
        <v>0</v>
      </c>
      <c r="N182" s="2" t="s">
        <v>1514</v>
      </c>
      <c r="O182" s="8">
        <v>209</v>
      </c>
      <c r="P182" s="8">
        <v>0</v>
      </c>
      <c r="Q182" s="8">
        <v>0</v>
      </c>
      <c r="R182" s="91">
        <v>0</v>
      </c>
      <c r="S182" s="8">
        <v>0</v>
      </c>
      <c r="T182" s="91">
        <v>0</v>
      </c>
      <c r="U182" s="8">
        <v>0</v>
      </c>
      <c r="V182" s="8">
        <v>0</v>
      </c>
      <c r="W182" s="8">
        <v>0</v>
      </c>
      <c r="X182" s="107">
        <v>43836.686295451385</v>
      </c>
      <c r="Y182" s="107">
        <v>43869.851783611113</v>
      </c>
      <c r="Z182" s="107">
        <v>43836.68623353009</v>
      </c>
      <c r="AA182" s="91">
        <v>0</v>
      </c>
      <c r="AB182" s="8">
        <v>0</v>
      </c>
      <c r="AC182" s="8">
        <v>0</v>
      </c>
      <c r="AD182" s="91">
        <v>0</v>
      </c>
      <c r="AE182" s="8">
        <v>0</v>
      </c>
      <c r="AF182" s="8">
        <v>0</v>
      </c>
      <c r="AG182" s="91">
        <v>0</v>
      </c>
      <c r="AH182" s="8">
        <v>0</v>
      </c>
      <c r="AI182" s="8">
        <v>0</v>
      </c>
      <c r="AJ182" s="91">
        <v>280393318</v>
      </c>
      <c r="AK182" s="8">
        <v>1085</v>
      </c>
      <c r="AL182" s="8">
        <v>41</v>
      </c>
      <c r="AM182" s="91">
        <v>221489</v>
      </c>
      <c r="AN182" s="8">
        <v>1</v>
      </c>
      <c r="AO182" s="8">
        <v>41</v>
      </c>
      <c r="AP182" s="91">
        <v>221489</v>
      </c>
      <c r="AQ182" s="8">
        <v>1</v>
      </c>
      <c r="AR182" s="8">
        <v>41</v>
      </c>
      <c r="AS182" s="91">
        <v>443744</v>
      </c>
      <c r="AT182" s="8">
        <v>2</v>
      </c>
      <c r="AU182" s="8">
        <v>41</v>
      </c>
      <c r="AV182" s="91">
        <v>280393318</v>
      </c>
      <c r="AW182" s="8">
        <v>1085</v>
      </c>
      <c r="AX182" s="8">
        <v>41</v>
      </c>
      <c r="AY182" s="91">
        <v>0</v>
      </c>
      <c r="AZ182" s="8">
        <v>0</v>
      </c>
      <c r="BA182" s="8">
        <v>0</v>
      </c>
      <c r="BB182" s="91">
        <v>0</v>
      </c>
      <c r="BC182" s="8">
        <v>0</v>
      </c>
      <c r="BD182" s="8">
        <v>0</v>
      </c>
      <c r="BE182" s="91">
        <v>0</v>
      </c>
      <c r="BF182" s="8">
        <v>0</v>
      </c>
      <c r="BG182" s="8">
        <v>0</v>
      </c>
      <c r="BH182" s="91">
        <v>280393318</v>
      </c>
      <c r="BI182" s="8">
        <v>1085</v>
      </c>
      <c r="BJ182" s="8">
        <v>41</v>
      </c>
      <c r="BK182" s="2" t="s">
        <v>361</v>
      </c>
      <c r="BL182" s="83" t="str">
        <f t="shared" si="2"/>
        <v>123636</v>
      </c>
      <c r="BM182" s="83">
        <f>IF(ISBLANK(A182),"",IF(X182&gt;=(InfoSheet!$B$2)-90,1,0))</f>
        <v>1</v>
      </c>
    </row>
    <row r="183" spans="1:65">
      <c r="A183" s="2" t="s">
        <v>1663</v>
      </c>
      <c r="B183" s="8">
        <v>8</v>
      </c>
      <c r="C183" s="66">
        <v>1015220943</v>
      </c>
      <c r="D183" s="8">
        <v>1837</v>
      </c>
      <c r="E183" s="8">
        <v>218</v>
      </c>
      <c r="F183" s="91">
        <v>552651</v>
      </c>
      <c r="G183" s="91">
        <v>470918716</v>
      </c>
      <c r="H183" s="91">
        <v>4656976</v>
      </c>
      <c r="I183" s="91">
        <v>506703079</v>
      </c>
      <c r="J183" s="8">
        <v>0</v>
      </c>
      <c r="K183" s="2" t="s">
        <v>1496</v>
      </c>
      <c r="L183" s="8">
        <v>8</v>
      </c>
      <c r="M183" s="8">
        <v>0</v>
      </c>
      <c r="N183" s="2" t="s">
        <v>1607</v>
      </c>
      <c r="O183" s="8">
        <v>211</v>
      </c>
      <c r="P183" s="8">
        <v>0</v>
      </c>
      <c r="Q183" s="8">
        <v>0</v>
      </c>
      <c r="R183" s="91">
        <v>0</v>
      </c>
      <c r="S183" s="8">
        <v>0</v>
      </c>
      <c r="T183" s="91">
        <v>0</v>
      </c>
      <c r="U183" s="8">
        <v>0</v>
      </c>
      <c r="V183" s="8">
        <v>0</v>
      </c>
      <c r="W183" s="8">
        <v>0</v>
      </c>
      <c r="X183" s="107">
        <v>43867.846478136576</v>
      </c>
      <c r="Y183" s="107">
        <v>43869.858995069444</v>
      </c>
      <c r="Z183" s="107">
        <v>43867.786606481481</v>
      </c>
      <c r="AA183" s="91">
        <v>0</v>
      </c>
      <c r="AB183" s="8">
        <v>0</v>
      </c>
      <c r="AC183" s="8">
        <v>0</v>
      </c>
      <c r="AD183" s="91">
        <v>242756590</v>
      </c>
      <c r="AE183" s="8">
        <v>942</v>
      </c>
      <c r="AF183" s="8">
        <v>156</v>
      </c>
      <c r="AG183" s="91">
        <v>243009394</v>
      </c>
      <c r="AH183" s="8">
        <v>948</v>
      </c>
      <c r="AI183" s="8">
        <v>157</v>
      </c>
      <c r="AJ183" s="66">
        <v>1015220943</v>
      </c>
      <c r="AK183" s="8">
        <v>1837</v>
      </c>
      <c r="AL183" s="8">
        <v>218</v>
      </c>
      <c r="AM183" s="91">
        <v>0</v>
      </c>
      <c r="AN183" s="8">
        <v>0</v>
      </c>
      <c r="AO183" s="8">
        <v>218</v>
      </c>
      <c r="AP183" s="91">
        <v>287819270</v>
      </c>
      <c r="AQ183" s="8">
        <v>1012</v>
      </c>
      <c r="AR183" s="8">
        <v>218</v>
      </c>
      <c r="AS183" s="91">
        <v>290577263</v>
      </c>
      <c r="AT183" s="8">
        <v>1026</v>
      </c>
      <c r="AU183" s="8">
        <v>218</v>
      </c>
      <c r="AV183" s="66">
        <v>1015220943</v>
      </c>
      <c r="AW183" s="8">
        <v>1837</v>
      </c>
      <c r="AX183" s="8">
        <v>218</v>
      </c>
      <c r="AY183" s="91">
        <v>0</v>
      </c>
      <c r="AZ183" s="8">
        <v>0</v>
      </c>
      <c r="BA183" s="8">
        <v>0</v>
      </c>
      <c r="BB183" s="91">
        <v>167695901</v>
      </c>
      <c r="BC183" s="8">
        <v>847</v>
      </c>
      <c r="BD183" s="8">
        <v>98</v>
      </c>
      <c r="BE183" s="91">
        <v>172027549</v>
      </c>
      <c r="BF183" s="8">
        <v>858</v>
      </c>
      <c r="BG183" s="8">
        <v>98</v>
      </c>
      <c r="BH183" s="66">
        <v>1015220943</v>
      </c>
      <c r="BI183" s="8">
        <v>1837</v>
      </c>
      <c r="BJ183" s="8">
        <v>218</v>
      </c>
      <c r="BK183" s="2" t="s">
        <v>361</v>
      </c>
      <c r="BL183" s="83" t="str">
        <f t="shared" si="2"/>
        <v>123637</v>
      </c>
      <c r="BM183" s="83">
        <f>IF(ISBLANK(A183),"",IF(X183&gt;=(InfoSheet!$B$2)-90,1,0))</f>
        <v>1</v>
      </c>
    </row>
    <row r="184" spans="1:65">
      <c r="A184" s="2" t="s">
        <v>1664</v>
      </c>
      <c r="B184" s="8">
        <v>8</v>
      </c>
      <c r="C184" s="91">
        <v>49529904</v>
      </c>
      <c r="D184" s="8">
        <v>7</v>
      </c>
      <c r="E184" s="8">
        <v>7</v>
      </c>
      <c r="F184" s="91">
        <v>7075700</v>
      </c>
      <c r="G184" s="91">
        <v>16466161</v>
      </c>
      <c r="H184" s="91">
        <v>7075700</v>
      </c>
      <c r="I184" s="91">
        <v>49529904</v>
      </c>
      <c r="J184" s="8">
        <v>0</v>
      </c>
      <c r="K184" s="2" t="s">
        <v>1345</v>
      </c>
      <c r="L184" s="8">
        <v>8</v>
      </c>
      <c r="M184" s="8">
        <v>0</v>
      </c>
      <c r="N184" s="2" t="s">
        <v>1345</v>
      </c>
      <c r="O184" s="8">
        <v>142</v>
      </c>
      <c r="P184" s="8">
        <v>0</v>
      </c>
      <c r="Q184" s="8">
        <v>0</v>
      </c>
      <c r="R184" s="91">
        <v>0</v>
      </c>
      <c r="S184" s="8">
        <v>0</v>
      </c>
      <c r="T184" s="91">
        <v>0</v>
      </c>
      <c r="U184" s="8">
        <v>0</v>
      </c>
      <c r="V184" s="8">
        <v>0</v>
      </c>
      <c r="W184" s="8">
        <v>0</v>
      </c>
      <c r="X184" s="107">
        <v>43838.729527557873</v>
      </c>
      <c r="Y184" s="107">
        <v>43869.855992060184</v>
      </c>
      <c r="Z184" s="107">
        <v>43838.729049201385</v>
      </c>
      <c r="AA184" s="91">
        <v>0</v>
      </c>
      <c r="AB184" s="8">
        <v>0</v>
      </c>
      <c r="AC184" s="8">
        <v>0</v>
      </c>
      <c r="AD184" s="91">
        <v>0</v>
      </c>
      <c r="AE184" s="8">
        <v>0</v>
      </c>
      <c r="AF184" s="8">
        <v>0</v>
      </c>
      <c r="AG184" s="91">
        <v>0</v>
      </c>
      <c r="AH184" s="8">
        <v>0</v>
      </c>
      <c r="AI184" s="8">
        <v>0</v>
      </c>
      <c r="AJ184" s="91">
        <v>49529904</v>
      </c>
      <c r="AK184" s="8">
        <v>7</v>
      </c>
      <c r="AL184" s="8">
        <v>7</v>
      </c>
      <c r="AM184" s="91">
        <v>0</v>
      </c>
      <c r="AN184" s="8">
        <v>0</v>
      </c>
      <c r="AO184" s="8">
        <v>7</v>
      </c>
      <c r="AP184" s="91">
        <v>0</v>
      </c>
      <c r="AQ184" s="8">
        <v>0</v>
      </c>
      <c r="AR184" s="8">
        <v>7</v>
      </c>
      <c r="AS184" s="91">
        <v>0</v>
      </c>
      <c r="AT184" s="8">
        <v>0</v>
      </c>
      <c r="AU184" s="8">
        <v>7</v>
      </c>
      <c r="AV184" s="91">
        <v>49529904</v>
      </c>
      <c r="AW184" s="8">
        <v>7</v>
      </c>
      <c r="AX184" s="8">
        <v>7</v>
      </c>
      <c r="AY184" s="91">
        <v>0</v>
      </c>
      <c r="AZ184" s="8">
        <v>0</v>
      </c>
      <c r="BA184" s="8">
        <v>0</v>
      </c>
      <c r="BB184" s="91">
        <v>0</v>
      </c>
      <c r="BC184" s="8">
        <v>0</v>
      </c>
      <c r="BD184" s="8">
        <v>0</v>
      </c>
      <c r="BE184" s="91">
        <v>0</v>
      </c>
      <c r="BF184" s="8">
        <v>0</v>
      </c>
      <c r="BG184" s="8">
        <v>0</v>
      </c>
      <c r="BH184" s="91">
        <v>49529904</v>
      </c>
      <c r="BI184" s="8">
        <v>7</v>
      </c>
      <c r="BJ184" s="8">
        <v>7</v>
      </c>
      <c r="BK184" s="2" t="s">
        <v>361</v>
      </c>
      <c r="BL184" s="83" t="str">
        <f t="shared" si="2"/>
        <v>123638</v>
      </c>
      <c r="BM184" s="83">
        <f>IF(ISBLANK(A184),"",IF(X184&gt;=(InfoSheet!$B$2)-90,1,0))</f>
        <v>1</v>
      </c>
    </row>
    <row r="185" spans="1:65">
      <c r="A185" s="2" t="s">
        <v>1665</v>
      </c>
      <c r="B185" s="8">
        <v>8</v>
      </c>
      <c r="C185" s="91">
        <v>85857306</v>
      </c>
      <c r="D185" s="8">
        <v>341</v>
      </c>
      <c r="E185" s="8">
        <v>19</v>
      </c>
      <c r="F185" s="91">
        <v>251780</v>
      </c>
      <c r="G185" s="91">
        <v>555351</v>
      </c>
      <c r="H185" s="91">
        <v>4518805</v>
      </c>
      <c r="I185" s="91">
        <v>51339730</v>
      </c>
      <c r="J185" s="8">
        <v>0</v>
      </c>
      <c r="K185" s="2" t="s">
        <v>1507</v>
      </c>
      <c r="L185" s="8">
        <v>8</v>
      </c>
      <c r="M185" s="8">
        <v>0</v>
      </c>
      <c r="N185" s="2" t="s">
        <v>1507</v>
      </c>
      <c r="O185" s="8">
        <v>142</v>
      </c>
      <c r="P185" s="8">
        <v>0</v>
      </c>
      <c r="Q185" s="8">
        <v>0</v>
      </c>
      <c r="R185" s="91">
        <v>0</v>
      </c>
      <c r="S185" s="8">
        <v>0</v>
      </c>
      <c r="T185" s="91">
        <v>0</v>
      </c>
      <c r="U185" s="8">
        <v>0</v>
      </c>
      <c r="V185" s="8">
        <v>0</v>
      </c>
      <c r="W185" s="8">
        <v>0</v>
      </c>
      <c r="X185" s="107">
        <v>43862.911187858794</v>
      </c>
      <c r="Y185" s="107">
        <v>43869.854009305556</v>
      </c>
      <c r="Z185" s="107">
        <v>43862.909171296298</v>
      </c>
      <c r="AA185" s="91">
        <v>0</v>
      </c>
      <c r="AB185" s="8">
        <v>0</v>
      </c>
      <c r="AC185" s="8">
        <v>0</v>
      </c>
      <c r="AD185" s="91">
        <v>0</v>
      </c>
      <c r="AE185" s="8">
        <v>0</v>
      </c>
      <c r="AF185" s="8">
        <v>0</v>
      </c>
      <c r="AG185" s="91">
        <v>35877098</v>
      </c>
      <c r="AH185" s="8">
        <v>137</v>
      </c>
      <c r="AI185" s="8">
        <v>12</v>
      </c>
      <c r="AJ185" s="91">
        <v>85857306</v>
      </c>
      <c r="AK185" s="8">
        <v>341</v>
      </c>
      <c r="AL185" s="8">
        <v>19</v>
      </c>
      <c r="AM185" s="91">
        <v>0</v>
      </c>
      <c r="AN185" s="8">
        <v>0</v>
      </c>
      <c r="AO185" s="8">
        <v>19</v>
      </c>
      <c r="AP185" s="91">
        <v>1507551</v>
      </c>
      <c r="AQ185" s="8">
        <v>3</v>
      </c>
      <c r="AR185" s="8">
        <v>19</v>
      </c>
      <c r="AS185" s="91">
        <v>46012399</v>
      </c>
      <c r="AT185" s="8">
        <v>176</v>
      </c>
      <c r="AU185" s="8">
        <v>19</v>
      </c>
      <c r="AV185" s="91">
        <v>85857306</v>
      </c>
      <c r="AW185" s="8">
        <v>341</v>
      </c>
      <c r="AX185" s="8">
        <v>19</v>
      </c>
      <c r="AY185" s="91">
        <v>0</v>
      </c>
      <c r="AZ185" s="8">
        <v>0</v>
      </c>
      <c r="BA185" s="8">
        <v>0</v>
      </c>
      <c r="BB185" s="91">
        <v>0</v>
      </c>
      <c r="BC185" s="8">
        <v>0</v>
      </c>
      <c r="BD185" s="8">
        <v>0</v>
      </c>
      <c r="BE185" s="91">
        <v>35766787</v>
      </c>
      <c r="BF185" s="8">
        <v>137</v>
      </c>
      <c r="BG185" s="8">
        <v>5</v>
      </c>
      <c r="BH185" s="91">
        <v>85857306</v>
      </c>
      <c r="BI185" s="8">
        <v>341</v>
      </c>
      <c r="BJ185" s="8">
        <v>19</v>
      </c>
      <c r="BK185" s="2" t="s">
        <v>361</v>
      </c>
      <c r="BL185" s="83" t="str">
        <f t="shared" si="2"/>
        <v>123639</v>
      </c>
      <c r="BM185" s="83">
        <f>IF(ISBLANK(A185),"",IF(X185&gt;=(InfoSheet!$B$2)-90,1,0))</f>
        <v>1</v>
      </c>
    </row>
    <row r="186" spans="1:65">
      <c r="A186" s="2" t="s">
        <v>1666</v>
      </c>
      <c r="B186" s="8">
        <v>8</v>
      </c>
      <c r="C186" s="91">
        <v>270470049</v>
      </c>
      <c r="D186" s="8">
        <v>2509</v>
      </c>
      <c r="E186" s="8">
        <v>442</v>
      </c>
      <c r="F186" s="91">
        <v>107799</v>
      </c>
      <c r="G186" s="91">
        <v>1160258</v>
      </c>
      <c r="H186" s="91">
        <v>611923</v>
      </c>
      <c r="I186" s="91">
        <v>53390265</v>
      </c>
      <c r="J186" s="8">
        <v>0</v>
      </c>
      <c r="K186" s="2" t="s">
        <v>1436</v>
      </c>
      <c r="L186" s="8">
        <v>8</v>
      </c>
      <c r="M186" s="8">
        <v>0</v>
      </c>
      <c r="N186" s="2" t="s">
        <v>1489</v>
      </c>
      <c r="O186" s="8">
        <v>209</v>
      </c>
      <c r="P186" s="8">
        <v>0</v>
      </c>
      <c r="Q186" s="8">
        <v>0</v>
      </c>
      <c r="R186" s="91">
        <v>0</v>
      </c>
      <c r="S186" s="8">
        <v>0</v>
      </c>
      <c r="T186" s="91">
        <v>0</v>
      </c>
      <c r="U186" s="8">
        <v>0</v>
      </c>
      <c r="V186" s="8">
        <v>3</v>
      </c>
      <c r="W186" s="8">
        <v>0</v>
      </c>
      <c r="X186" s="107">
        <v>43869.544256064815</v>
      </c>
      <c r="Y186" s="107">
        <v>43870.029640787034</v>
      </c>
      <c r="Z186" s="107">
        <v>43869.414551666669</v>
      </c>
      <c r="AA186" s="91">
        <v>1065839</v>
      </c>
      <c r="AB186" s="8">
        <v>2</v>
      </c>
      <c r="AC186" s="8">
        <v>2</v>
      </c>
      <c r="AD186" s="91">
        <v>1610334</v>
      </c>
      <c r="AE186" s="8">
        <v>3</v>
      </c>
      <c r="AF186" s="8">
        <v>2</v>
      </c>
      <c r="AG186" s="91">
        <v>236652736</v>
      </c>
      <c r="AH186" s="8">
        <v>2359</v>
      </c>
      <c r="AI186" s="8">
        <v>408</v>
      </c>
      <c r="AJ186" s="91">
        <v>270470049</v>
      </c>
      <c r="AK186" s="8">
        <v>2509</v>
      </c>
      <c r="AL186" s="8">
        <v>442</v>
      </c>
      <c r="AM186" s="91">
        <v>2111243</v>
      </c>
      <c r="AN186" s="8">
        <v>4</v>
      </c>
      <c r="AO186" s="8">
        <v>442</v>
      </c>
      <c r="AP186" s="91">
        <v>6383033</v>
      </c>
      <c r="AQ186" s="8">
        <v>18</v>
      </c>
      <c r="AR186" s="8">
        <v>442</v>
      </c>
      <c r="AS186" s="91">
        <v>250071692</v>
      </c>
      <c r="AT186" s="8">
        <v>2402</v>
      </c>
      <c r="AU186" s="8">
        <v>442</v>
      </c>
      <c r="AV186" s="91">
        <v>270470049</v>
      </c>
      <c r="AW186" s="8">
        <v>2509</v>
      </c>
      <c r="AX186" s="8">
        <v>442</v>
      </c>
      <c r="AY186" s="91">
        <v>1059514</v>
      </c>
      <c r="AZ186" s="8">
        <v>2</v>
      </c>
      <c r="BA186" s="8">
        <v>0</v>
      </c>
      <c r="BB186" s="91">
        <v>1610334</v>
      </c>
      <c r="BC186" s="8">
        <v>3</v>
      </c>
      <c r="BD186" s="8">
        <v>0</v>
      </c>
      <c r="BE186" s="91">
        <v>153073877</v>
      </c>
      <c r="BF186" s="8">
        <v>1987</v>
      </c>
      <c r="BG186" s="8">
        <v>374</v>
      </c>
      <c r="BH186" s="91">
        <v>270470049</v>
      </c>
      <c r="BI186" s="8">
        <v>2509</v>
      </c>
      <c r="BJ186" s="8">
        <v>442</v>
      </c>
      <c r="BK186" s="2" t="s">
        <v>361</v>
      </c>
      <c r="BL186" s="83" t="str">
        <f t="shared" si="2"/>
        <v>123640</v>
      </c>
      <c r="BM186" s="83">
        <f>IF(ISBLANK(A186),"",IF(X186&gt;=(InfoSheet!$B$2)-90,1,0))</f>
        <v>1</v>
      </c>
    </row>
    <row r="187" spans="1:65">
      <c r="A187" s="2" t="s">
        <v>1667</v>
      </c>
      <c r="B187" s="8">
        <v>6</v>
      </c>
      <c r="C187" s="91">
        <v>328134658</v>
      </c>
      <c r="D187" s="8">
        <v>1406</v>
      </c>
      <c r="E187" s="8">
        <v>15</v>
      </c>
      <c r="F187" s="91">
        <v>233381</v>
      </c>
      <c r="G187" s="91">
        <v>365830</v>
      </c>
      <c r="H187" s="91">
        <v>21875643</v>
      </c>
      <c r="I187" s="91">
        <v>61085009</v>
      </c>
      <c r="J187" s="8">
        <v>0</v>
      </c>
      <c r="K187" s="2" t="s">
        <v>1668</v>
      </c>
      <c r="L187" s="8">
        <v>6</v>
      </c>
      <c r="M187" s="8">
        <v>0</v>
      </c>
      <c r="N187" s="2" t="s">
        <v>1668</v>
      </c>
      <c r="O187" s="8">
        <v>95</v>
      </c>
      <c r="P187" s="8">
        <v>0</v>
      </c>
      <c r="Q187" s="8">
        <v>0</v>
      </c>
      <c r="R187" s="91">
        <v>0</v>
      </c>
      <c r="S187" s="8">
        <v>0</v>
      </c>
      <c r="T187" s="91">
        <v>0</v>
      </c>
      <c r="U187" s="8">
        <v>0</v>
      </c>
      <c r="V187" s="8">
        <v>0</v>
      </c>
      <c r="W187" s="8">
        <v>0</v>
      </c>
      <c r="X187" s="107">
        <v>43829.449236944442</v>
      </c>
      <c r="Y187" s="107">
        <v>43869.925917175926</v>
      </c>
      <c r="Z187" s="107">
        <v>43829.447496793982</v>
      </c>
      <c r="AA187" s="91">
        <v>0</v>
      </c>
      <c r="AB187" s="8">
        <v>0</v>
      </c>
      <c r="AC187" s="8">
        <v>0</v>
      </c>
      <c r="AD187" s="91">
        <v>0</v>
      </c>
      <c r="AE187" s="8">
        <v>0</v>
      </c>
      <c r="AF187" s="8">
        <v>0</v>
      </c>
      <c r="AG187" s="91">
        <v>0</v>
      </c>
      <c r="AH187" s="8">
        <v>0</v>
      </c>
      <c r="AI187" s="8">
        <v>0</v>
      </c>
      <c r="AJ187" s="91">
        <v>328134658</v>
      </c>
      <c r="AK187" s="8">
        <v>1406</v>
      </c>
      <c r="AL187" s="8">
        <v>15</v>
      </c>
      <c r="AM187" s="91">
        <v>2185953</v>
      </c>
      <c r="AN187" s="8">
        <v>9</v>
      </c>
      <c r="AO187" s="8">
        <v>15</v>
      </c>
      <c r="AP187" s="91">
        <v>9595660</v>
      </c>
      <c r="AQ187" s="8">
        <v>40</v>
      </c>
      <c r="AR187" s="8">
        <v>15</v>
      </c>
      <c r="AS187" s="91">
        <v>19261374</v>
      </c>
      <c r="AT187" s="8">
        <v>80</v>
      </c>
      <c r="AU187" s="8">
        <v>15</v>
      </c>
      <c r="AV187" s="91">
        <v>328134658</v>
      </c>
      <c r="AW187" s="8">
        <v>1406</v>
      </c>
      <c r="AX187" s="8">
        <v>15</v>
      </c>
      <c r="AY187" s="91">
        <v>0</v>
      </c>
      <c r="AZ187" s="8">
        <v>0</v>
      </c>
      <c r="BA187" s="8">
        <v>0</v>
      </c>
      <c r="BB187" s="91">
        <v>0</v>
      </c>
      <c r="BC187" s="8">
        <v>0</v>
      </c>
      <c r="BD187" s="8">
        <v>0</v>
      </c>
      <c r="BE187" s="91">
        <v>0</v>
      </c>
      <c r="BF187" s="8">
        <v>0</v>
      </c>
      <c r="BG187" s="8">
        <v>0</v>
      </c>
      <c r="BH187" s="91">
        <v>328134658</v>
      </c>
      <c r="BI187" s="8">
        <v>1406</v>
      </c>
      <c r="BJ187" s="8">
        <v>15</v>
      </c>
      <c r="BK187" s="2" t="s">
        <v>361</v>
      </c>
      <c r="BL187" s="83" t="str">
        <f t="shared" si="2"/>
        <v>123641</v>
      </c>
      <c r="BM187" s="83">
        <f>IF(ISBLANK(A187),"",IF(X187&gt;=(InfoSheet!$B$2)-90,1,0))</f>
        <v>1</v>
      </c>
    </row>
    <row r="188" spans="1:65">
      <c r="A188" s="2" t="s">
        <v>1669</v>
      </c>
      <c r="B188" s="8">
        <v>8</v>
      </c>
      <c r="C188" s="91">
        <v>40444619</v>
      </c>
      <c r="D188" s="8">
        <v>122</v>
      </c>
      <c r="E188" s="8">
        <v>40</v>
      </c>
      <c r="F188" s="91">
        <v>331513</v>
      </c>
      <c r="G188" s="91">
        <v>2106312</v>
      </c>
      <c r="H188" s="91">
        <v>1011115</v>
      </c>
      <c r="I188" s="91">
        <v>18758984</v>
      </c>
      <c r="J188" s="8">
        <v>0</v>
      </c>
      <c r="K188" s="2" t="s">
        <v>1342</v>
      </c>
      <c r="L188" s="8">
        <v>8</v>
      </c>
      <c r="M188" s="8">
        <v>0</v>
      </c>
      <c r="N188" s="2" t="s">
        <v>1670</v>
      </c>
      <c r="O188" s="8">
        <v>210</v>
      </c>
      <c r="P188" s="8">
        <v>0</v>
      </c>
      <c r="Q188" s="8">
        <v>0</v>
      </c>
      <c r="R188" s="91">
        <v>0</v>
      </c>
      <c r="S188" s="8">
        <v>0</v>
      </c>
      <c r="T188" s="91">
        <v>0</v>
      </c>
      <c r="U188" s="8">
        <v>0</v>
      </c>
      <c r="V188" s="8">
        <v>0</v>
      </c>
      <c r="W188" s="8">
        <v>0</v>
      </c>
      <c r="X188" s="107">
        <v>43865.479951689813</v>
      </c>
      <c r="Y188" s="107">
        <v>43869.855874351852</v>
      </c>
      <c r="Z188" s="107">
        <v>43865.478887685182</v>
      </c>
      <c r="AA188" s="91">
        <v>0</v>
      </c>
      <c r="AB188" s="8">
        <v>0</v>
      </c>
      <c r="AC188" s="8">
        <v>0</v>
      </c>
      <c r="AD188" s="91">
        <v>0</v>
      </c>
      <c r="AE188" s="8">
        <v>0</v>
      </c>
      <c r="AF188" s="8">
        <v>1</v>
      </c>
      <c r="AG188" s="91">
        <v>12623930</v>
      </c>
      <c r="AH188" s="8">
        <v>42</v>
      </c>
      <c r="AI188" s="8">
        <v>20</v>
      </c>
      <c r="AJ188" s="91">
        <v>40444619</v>
      </c>
      <c r="AK188" s="8">
        <v>122</v>
      </c>
      <c r="AL188" s="8">
        <v>40</v>
      </c>
      <c r="AM188" s="91">
        <v>0</v>
      </c>
      <c r="AN188" s="8">
        <v>0</v>
      </c>
      <c r="AO188" s="8">
        <v>40</v>
      </c>
      <c r="AP188" s="91">
        <v>698577</v>
      </c>
      <c r="AQ188" s="8">
        <v>1</v>
      </c>
      <c r="AR188" s="8">
        <v>40</v>
      </c>
      <c r="AS188" s="91">
        <v>17646625</v>
      </c>
      <c r="AT188" s="8">
        <v>47</v>
      </c>
      <c r="AU188" s="8">
        <v>40</v>
      </c>
      <c r="AV188" s="91">
        <v>40444619</v>
      </c>
      <c r="AW188" s="8">
        <v>122</v>
      </c>
      <c r="AX188" s="8">
        <v>40</v>
      </c>
      <c r="AY188" s="91">
        <v>0</v>
      </c>
      <c r="AZ188" s="8">
        <v>0</v>
      </c>
      <c r="BA188" s="8">
        <v>0</v>
      </c>
      <c r="BB188" s="91">
        <v>698577</v>
      </c>
      <c r="BC188" s="8">
        <v>1</v>
      </c>
      <c r="BD188" s="8">
        <v>0</v>
      </c>
      <c r="BE188" s="91">
        <v>14655459</v>
      </c>
      <c r="BF188" s="8">
        <v>43</v>
      </c>
      <c r="BG188" s="8">
        <v>10</v>
      </c>
      <c r="BH188" s="91">
        <v>40444619</v>
      </c>
      <c r="BI188" s="8">
        <v>122</v>
      </c>
      <c r="BJ188" s="8">
        <v>40</v>
      </c>
      <c r="BK188" s="2" t="s">
        <v>361</v>
      </c>
      <c r="BL188" s="83" t="str">
        <f t="shared" si="2"/>
        <v>123642</v>
      </c>
      <c r="BM188" s="83">
        <f>IF(ISBLANK(A188),"",IF(X188&gt;=(InfoSheet!$B$2)-90,1,0))</f>
        <v>1</v>
      </c>
    </row>
    <row r="189" spans="1:65">
      <c r="A189" s="2" t="s">
        <v>1671</v>
      </c>
      <c r="B189" s="8">
        <v>8</v>
      </c>
      <c r="C189" s="91">
        <v>11111948</v>
      </c>
      <c r="D189" s="8">
        <v>46</v>
      </c>
      <c r="E189" s="8">
        <v>16</v>
      </c>
      <c r="F189" s="91">
        <v>241564</v>
      </c>
      <c r="G189" s="91">
        <v>609902</v>
      </c>
      <c r="H189" s="91">
        <v>694496</v>
      </c>
      <c r="I189" s="91">
        <v>10801972</v>
      </c>
      <c r="J189" s="8">
        <v>0</v>
      </c>
      <c r="K189" s="2" t="s">
        <v>1354</v>
      </c>
      <c r="L189" s="8">
        <v>8</v>
      </c>
      <c r="M189" s="8">
        <v>0</v>
      </c>
      <c r="N189" s="2" t="s">
        <v>1346</v>
      </c>
      <c r="O189" s="8">
        <v>209</v>
      </c>
      <c r="P189" s="8">
        <v>0</v>
      </c>
      <c r="Q189" s="8">
        <v>0</v>
      </c>
      <c r="R189" s="91">
        <v>0</v>
      </c>
      <c r="S189" s="8">
        <v>0</v>
      </c>
      <c r="T189" s="91">
        <v>0</v>
      </c>
      <c r="U189" s="8">
        <v>0</v>
      </c>
      <c r="V189" s="8">
        <v>0</v>
      </c>
      <c r="W189" s="8">
        <v>0</v>
      </c>
      <c r="X189" s="107">
        <v>43869.559064849534</v>
      </c>
      <c r="Y189" s="107">
        <v>43870.048818807867</v>
      </c>
      <c r="Z189" s="107">
        <v>43869.559044942129</v>
      </c>
      <c r="AA189" s="91">
        <v>1691293</v>
      </c>
      <c r="AB189" s="8">
        <v>9</v>
      </c>
      <c r="AC189" s="8">
        <v>4</v>
      </c>
      <c r="AD189" s="91">
        <v>7298305</v>
      </c>
      <c r="AE189" s="8">
        <v>35</v>
      </c>
      <c r="AF189" s="8">
        <v>10</v>
      </c>
      <c r="AG189" s="91">
        <v>11111948</v>
      </c>
      <c r="AH189" s="8">
        <v>46</v>
      </c>
      <c r="AI189" s="8">
        <v>16</v>
      </c>
      <c r="AJ189" s="91">
        <v>11111948</v>
      </c>
      <c r="AK189" s="8">
        <v>46</v>
      </c>
      <c r="AL189" s="8">
        <v>16</v>
      </c>
      <c r="AM189" s="91">
        <v>4374425</v>
      </c>
      <c r="AN189" s="8">
        <v>19</v>
      </c>
      <c r="AO189" s="8">
        <v>16</v>
      </c>
      <c r="AP189" s="91">
        <v>11111948</v>
      </c>
      <c r="AQ189" s="8">
        <v>43</v>
      </c>
      <c r="AR189" s="8">
        <v>16</v>
      </c>
      <c r="AS189" s="91">
        <v>11111948</v>
      </c>
      <c r="AT189" s="8">
        <v>46</v>
      </c>
      <c r="AU189" s="8">
        <v>16</v>
      </c>
      <c r="AV189" s="91">
        <v>11111948</v>
      </c>
      <c r="AW189" s="8">
        <v>46</v>
      </c>
      <c r="AX189" s="8">
        <v>16</v>
      </c>
      <c r="AY189" s="91">
        <v>1690303</v>
      </c>
      <c r="AZ189" s="8">
        <v>9</v>
      </c>
      <c r="BA189" s="8">
        <v>1</v>
      </c>
      <c r="BB189" s="91">
        <v>7298305</v>
      </c>
      <c r="BC189" s="8">
        <v>35</v>
      </c>
      <c r="BD189" s="8">
        <v>7</v>
      </c>
      <c r="BE189" s="91">
        <v>11111948</v>
      </c>
      <c r="BF189" s="8">
        <v>46</v>
      </c>
      <c r="BG189" s="8">
        <v>16</v>
      </c>
      <c r="BH189" s="91">
        <v>11111948</v>
      </c>
      <c r="BI189" s="8">
        <v>46</v>
      </c>
      <c r="BJ189" s="8">
        <v>16</v>
      </c>
      <c r="BK189" s="2" t="s">
        <v>361</v>
      </c>
      <c r="BL189" s="83" t="str">
        <f t="shared" si="2"/>
        <v>123643</v>
      </c>
      <c r="BM189" s="83">
        <f>IF(ISBLANK(A189),"",IF(X189&gt;=(InfoSheet!$B$2)-90,1,0))</f>
        <v>1</v>
      </c>
    </row>
    <row r="190" spans="1:65">
      <c r="A190" s="2" t="s">
        <v>1672</v>
      </c>
      <c r="B190" s="8">
        <v>8</v>
      </c>
      <c r="C190" s="91">
        <v>463970384</v>
      </c>
      <c r="D190" s="8">
        <v>5579</v>
      </c>
      <c r="E190" s="8">
        <v>638</v>
      </c>
      <c r="F190" s="91">
        <v>83163</v>
      </c>
      <c r="G190" s="91">
        <v>1470789</v>
      </c>
      <c r="H190" s="91">
        <v>727226</v>
      </c>
      <c r="I190" s="91">
        <v>61204423</v>
      </c>
      <c r="J190" s="8">
        <v>0</v>
      </c>
      <c r="K190" s="2" t="s">
        <v>1462</v>
      </c>
      <c r="L190" s="8">
        <v>8</v>
      </c>
      <c r="M190" s="8">
        <v>0</v>
      </c>
      <c r="N190" s="2" t="s">
        <v>1673</v>
      </c>
      <c r="O190" s="8">
        <v>209</v>
      </c>
      <c r="P190" s="8">
        <v>0</v>
      </c>
      <c r="Q190" s="8">
        <v>0</v>
      </c>
      <c r="R190" s="91">
        <v>0</v>
      </c>
      <c r="S190" s="8">
        <v>0</v>
      </c>
      <c r="T190" s="91">
        <v>0</v>
      </c>
      <c r="U190" s="8">
        <v>0</v>
      </c>
      <c r="V190" s="8">
        <v>5</v>
      </c>
      <c r="W190" s="8">
        <v>0</v>
      </c>
      <c r="X190" s="107">
        <v>43861.684618622683</v>
      </c>
      <c r="Y190" s="107">
        <v>43869.816749004633</v>
      </c>
      <c r="Z190" s="107">
        <v>43861.627859016204</v>
      </c>
      <c r="AA190" s="91">
        <v>0</v>
      </c>
      <c r="AB190" s="8">
        <v>0</v>
      </c>
      <c r="AC190" s="8">
        <v>0</v>
      </c>
      <c r="AD190" s="91">
        <v>0</v>
      </c>
      <c r="AE190" s="8">
        <v>0</v>
      </c>
      <c r="AF190" s="8">
        <v>0</v>
      </c>
      <c r="AG190" s="91">
        <v>102462113</v>
      </c>
      <c r="AH190" s="8">
        <v>362</v>
      </c>
      <c r="AI190" s="8">
        <v>19</v>
      </c>
      <c r="AJ190" s="91">
        <v>463970384</v>
      </c>
      <c r="AK190" s="8">
        <v>5579</v>
      </c>
      <c r="AL190" s="8">
        <v>638</v>
      </c>
      <c r="AM190" s="91">
        <v>1188972</v>
      </c>
      <c r="AN190" s="8">
        <v>4</v>
      </c>
      <c r="AO190" s="8">
        <v>638</v>
      </c>
      <c r="AP190" s="91">
        <v>6329514</v>
      </c>
      <c r="AQ190" s="8">
        <v>24</v>
      </c>
      <c r="AR190" s="8">
        <v>638</v>
      </c>
      <c r="AS190" s="91">
        <v>112516925</v>
      </c>
      <c r="AT190" s="8">
        <v>406</v>
      </c>
      <c r="AU190" s="8">
        <v>638</v>
      </c>
      <c r="AV190" s="91">
        <v>463970384</v>
      </c>
      <c r="AW190" s="8">
        <v>5579</v>
      </c>
      <c r="AX190" s="8">
        <v>638</v>
      </c>
      <c r="AY190" s="91">
        <v>0</v>
      </c>
      <c r="AZ190" s="8">
        <v>0</v>
      </c>
      <c r="BA190" s="8">
        <v>0</v>
      </c>
      <c r="BB190" s="91">
        <v>0</v>
      </c>
      <c r="BC190" s="8">
        <v>0</v>
      </c>
      <c r="BD190" s="8">
        <v>0</v>
      </c>
      <c r="BE190" s="91">
        <v>100225127</v>
      </c>
      <c r="BF190" s="8">
        <v>361</v>
      </c>
      <c r="BG190" s="8">
        <v>10</v>
      </c>
      <c r="BH190" s="91">
        <v>463970384</v>
      </c>
      <c r="BI190" s="8">
        <v>5579</v>
      </c>
      <c r="BJ190" s="8">
        <v>638</v>
      </c>
      <c r="BK190" s="2" t="s">
        <v>361</v>
      </c>
      <c r="BL190" s="83" t="str">
        <f t="shared" si="2"/>
        <v>123644</v>
      </c>
      <c r="BM190" s="83">
        <f>IF(ISBLANK(A190),"",IF(X190&gt;=(InfoSheet!$B$2)-90,1,0))</f>
        <v>1</v>
      </c>
    </row>
    <row r="191" spans="1:65">
      <c r="A191" s="2" t="s">
        <v>1674</v>
      </c>
      <c r="B191" s="8">
        <v>8</v>
      </c>
      <c r="C191" s="91">
        <v>317691169</v>
      </c>
      <c r="D191" s="8">
        <v>703</v>
      </c>
      <c r="E191" s="8">
        <v>71</v>
      </c>
      <c r="F191" s="91">
        <v>451907</v>
      </c>
      <c r="G191" s="91">
        <v>1406950</v>
      </c>
      <c r="H191" s="91">
        <v>4474523</v>
      </c>
      <c r="I191" s="91">
        <v>270447255</v>
      </c>
      <c r="J191" s="8">
        <v>0</v>
      </c>
      <c r="K191" s="2" t="s">
        <v>1531</v>
      </c>
      <c r="L191" s="8">
        <v>8</v>
      </c>
      <c r="M191" s="8">
        <v>0</v>
      </c>
      <c r="N191" s="2" t="s">
        <v>1352</v>
      </c>
      <c r="O191" s="8">
        <v>209</v>
      </c>
      <c r="P191" s="8">
        <v>0</v>
      </c>
      <c r="Q191" s="8">
        <v>0</v>
      </c>
      <c r="R191" s="91">
        <v>0</v>
      </c>
      <c r="S191" s="8">
        <v>0</v>
      </c>
      <c r="T191" s="91">
        <v>0</v>
      </c>
      <c r="U191" s="8">
        <v>0</v>
      </c>
      <c r="V191" s="8">
        <v>0</v>
      </c>
      <c r="W191" s="8">
        <v>0</v>
      </c>
      <c r="X191" s="107">
        <v>43869.664877233794</v>
      </c>
      <c r="Y191" s="107">
        <v>43870.05896603009</v>
      </c>
      <c r="Z191" s="107">
        <v>43869.664833368057</v>
      </c>
      <c r="AA191" s="91">
        <v>8017882</v>
      </c>
      <c r="AB191" s="8">
        <v>28</v>
      </c>
      <c r="AC191" s="8">
        <v>11</v>
      </c>
      <c r="AD191" s="91">
        <v>40860013</v>
      </c>
      <c r="AE191" s="8">
        <v>91</v>
      </c>
      <c r="AF191" s="8">
        <v>18</v>
      </c>
      <c r="AG191" s="91">
        <v>73467151</v>
      </c>
      <c r="AH191" s="8">
        <v>162</v>
      </c>
      <c r="AI191" s="8">
        <v>28</v>
      </c>
      <c r="AJ191" s="91">
        <v>317691169</v>
      </c>
      <c r="AK191" s="8">
        <v>703</v>
      </c>
      <c r="AL191" s="8">
        <v>71</v>
      </c>
      <c r="AM191" s="91">
        <v>16091837</v>
      </c>
      <c r="AN191" s="8">
        <v>48</v>
      </c>
      <c r="AO191" s="8">
        <v>71</v>
      </c>
      <c r="AP191" s="91">
        <v>44031013</v>
      </c>
      <c r="AQ191" s="8">
        <v>95</v>
      </c>
      <c r="AR191" s="8">
        <v>71</v>
      </c>
      <c r="AS191" s="91">
        <v>85546407</v>
      </c>
      <c r="AT191" s="8">
        <v>182</v>
      </c>
      <c r="AU191" s="8">
        <v>71</v>
      </c>
      <c r="AV191" s="91">
        <v>317691169</v>
      </c>
      <c r="AW191" s="8">
        <v>703</v>
      </c>
      <c r="AX191" s="8">
        <v>71</v>
      </c>
      <c r="AY191" s="91">
        <v>7178874</v>
      </c>
      <c r="AZ191" s="8">
        <v>27</v>
      </c>
      <c r="BA191" s="8">
        <v>7</v>
      </c>
      <c r="BB191" s="91">
        <v>37788615</v>
      </c>
      <c r="BC191" s="8">
        <v>88</v>
      </c>
      <c r="BD191" s="8">
        <v>12</v>
      </c>
      <c r="BE191" s="91">
        <v>74137793</v>
      </c>
      <c r="BF191" s="8">
        <v>163</v>
      </c>
      <c r="BG191" s="8">
        <v>20</v>
      </c>
      <c r="BH191" s="91">
        <v>317691169</v>
      </c>
      <c r="BI191" s="8">
        <v>703</v>
      </c>
      <c r="BJ191" s="8">
        <v>71</v>
      </c>
      <c r="BK191" s="2" t="s">
        <v>361</v>
      </c>
      <c r="BL191" s="83" t="str">
        <f t="shared" si="2"/>
        <v>123645</v>
      </c>
      <c r="BM191" s="83">
        <f>IF(ISBLANK(A191),"",IF(X191&gt;=(InfoSheet!$B$2)-90,1,0))</f>
        <v>1</v>
      </c>
    </row>
    <row r="192" spans="1:65">
      <c r="A192" s="2" t="s">
        <v>1675</v>
      </c>
      <c r="B192" s="8">
        <v>8</v>
      </c>
      <c r="C192" s="91">
        <v>226490218</v>
      </c>
      <c r="D192" s="8">
        <v>767</v>
      </c>
      <c r="E192" s="8">
        <v>24</v>
      </c>
      <c r="F192" s="91">
        <v>295293</v>
      </c>
      <c r="G192" s="91">
        <v>2696103</v>
      </c>
      <c r="H192" s="91">
        <v>9437092</v>
      </c>
      <c r="I192" s="91">
        <v>51556681</v>
      </c>
      <c r="J192" s="8">
        <v>0</v>
      </c>
      <c r="K192" s="2" t="s">
        <v>1351</v>
      </c>
      <c r="L192" s="8">
        <v>8</v>
      </c>
      <c r="M192" s="8">
        <v>0</v>
      </c>
      <c r="N192" s="2" t="s">
        <v>1676</v>
      </c>
      <c r="O192" s="8">
        <v>209</v>
      </c>
      <c r="P192" s="8">
        <v>0</v>
      </c>
      <c r="Q192" s="8">
        <v>0</v>
      </c>
      <c r="R192" s="91">
        <v>0</v>
      </c>
      <c r="S192" s="8">
        <v>0</v>
      </c>
      <c r="T192" s="91">
        <v>0</v>
      </c>
      <c r="U192" s="8">
        <v>0</v>
      </c>
      <c r="V192" s="8">
        <v>0</v>
      </c>
      <c r="W192" s="8">
        <v>0</v>
      </c>
      <c r="X192" s="107">
        <v>43865.602862569445</v>
      </c>
      <c r="Y192" s="107">
        <v>43869.849592650462</v>
      </c>
      <c r="Z192" s="107">
        <v>43865.60131928241</v>
      </c>
      <c r="AA192" s="91">
        <v>0</v>
      </c>
      <c r="AB192" s="8">
        <v>0</v>
      </c>
      <c r="AC192" s="8">
        <v>0</v>
      </c>
      <c r="AD192" s="91">
        <v>2616821</v>
      </c>
      <c r="AE192" s="8">
        <v>23</v>
      </c>
      <c r="AF192" s="8">
        <v>11</v>
      </c>
      <c r="AG192" s="91">
        <v>89540537</v>
      </c>
      <c r="AH192" s="8">
        <v>180</v>
      </c>
      <c r="AI192" s="8">
        <v>18</v>
      </c>
      <c r="AJ192" s="91">
        <v>226490218</v>
      </c>
      <c r="AK192" s="8">
        <v>767</v>
      </c>
      <c r="AL192" s="8">
        <v>24</v>
      </c>
      <c r="AM192" s="91">
        <v>0</v>
      </c>
      <c r="AN192" s="8">
        <v>0</v>
      </c>
      <c r="AO192" s="8">
        <v>24</v>
      </c>
      <c r="AP192" s="91">
        <v>4500641</v>
      </c>
      <c r="AQ192" s="8">
        <v>31</v>
      </c>
      <c r="AR192" s="8">
        <v>24</v>
      </c>
      <c r="AS192" s="91">
        <v>93929444</v>
      </c>
      <c r="AT192" s="8">
        <v>199</v>
      </c>
      <c r="AU192" s="8">
        <v>24</v>
      </c>
      <c r="AV192" s="91">
        <v>226490218</v>
      </c>
      <c r="AW192" s="8">
        <v>767</v>
      </c>
      <c r="AX192" s="8">
        <v>24</v>
      </c>
      <c r="AY192" s="91">
        <v>0</v>
      </c>
      <c r="AZ192" s="8">
        <v>0</v>
      </c>
      <c r="BA192" s="8">
        <v>0</v>
      </c>
      <c r="BB192" s="91">
        <v>2821147</v>
      </c>
      <c r="BC192" s="8">
        <v>24</v>
      </c>
      <c r="BD192" s="8">
        <v>9</v>
      </c>
      <c r="BE192" s="91">
        <v>89740560</v>
      </c>
      <c r="BF192" s="8">
        <v>181</v>
      </c>
      <c r="BG192" s="8">
        <v>11</v>
      </c>
      <c r="BH192" s="91">
        <v>226490218</v>
      </c>
      <c r="BI192" s="8">
        <v>767</v>
      </c>
      <c r="BJ192" s="8">
        <v>24</v>
      </c>
      <c r="BK192" s="2" t="s">
        <v>361</v>
      </c>
      <c r="BL192" s="83" t="str">
        <f t="shared" si="2"/>
        <v>123646</v>
      </c>
      <c r="BM192" s="83">
        <f>IF(ISBLANK(A192),"",IF(X192&gt;=(InfoSheet!$B$2)-90,1,0))</f>
        <v>1</v>
      </c>
    </row>
    <row r="193" spans="1:65">
      <c r="A193" s="2" t="s">
        <v>1677</v>
      </c>
      <c r="B193" s="8">
        <v>8</v>
      </c>
      <c r="C193" s="91">
        <v>20241428</v>
      </c>
      <c r="D193" s="8">
        <v>60</v>
      </c>
      <c r="E193" s="8">
        <v>17</v>
      </c>
      <c r="F193" s="91">
        <v>337357</v>
      </c>
      <c r="G193" s="91">
        <v>575127</v>
      </c>
      <c r="H193" s="91">
        <v>1190672</v>
      </c>
      <c r="I193" s="91">
        <v>15175420</v>
      </c>
      <c r="J193" s="8">
        <v>0</v>
      </c>
      <c r="K193" s="2" t="s">
        <v>1354</v>
      </c>
      <c r="L193" s="8">
        <v>8</v>
      </c>
      <c r="M193" s="8">
        <v>0</v>
      </c>
      <c r="N193" s="2" t="s">
        <v>1346</v>
      </c>
      <c r="O193" s="8">
        <v>209</v>
      </c>
      <c r="P193" s="8">
        <v>0</v>
      </c>
      <c r="Q193" s="8">
        <v>0</v>
      </c>
      <c r="R193" s="91">
        <v>0</v>
      </c>
      <c r="S193" s="8">
        <v>0</v>
      </c>
      <c r="T193" s="91">
        <v>0</v>
      </c>
      <c r="U193" s="8">
        <v>0</v>
      </c>
      <c r="V193" s="8">
        <v>0</v>
      </c>
      <c r="W193" s="8">
        <v>0</v>
      </c>
      <c r="X193" s="107">
        <v>43861.588208541667</v>
      </c>
      <c r="Y193" s="107">
        <v>43869.856112199072</v>
      </c>
      <c r="Z193" s="107">
        <v>43861.563990706018</v>
      </c>
      <c r="AA193" s="91">
        <v>0</v>
      </c>
      <c r="AB193" s="8">
        <v>0</v>
      </c>
      <c r="AC193" s="8">
        <v>0</v>
      </c>
      <c r="AD193" s="91">
        <v>0</v>
      </c>
      <c r="AE193" s="8">
        <v>0</v>
      </c>
      <c r="AF193" s="8">
        <v>0</v>
      </c>
      <c r="AG193" s="91">
        <v>421259</v>
      </c>
      <c r="AH193" s="8">
        <v>1</v>
      </c>
      <c r="AI193" s="8">
        <v>1</v>
      </c>
      <c r="AJ193" s="91">
        <v>20241428</v>
      </c>
      <c r="AK193" s="8">
        <v>60</v>
      </c>
      <c r="AL193" s="8">
        <v>17</v>
      </c>
      <c r="AM193" s="91">
        <v>0</v>
      </c>
      <c r="AN193" s="8">
        <v>0</v>
      </c>
      <c r="AO193" s="8">
        <v>17</v>
      </c>
      <c r="AP193" s="91">
        <v>0</v>
      </c>
      <c r="AQ193" s="8">
        <v>0</v>
      </c>
      <c r="AR193" s="8">
        <v>17</v>
      </c>
      <c r="AS193" s="91">
        <v>1204101</v>
      </c>
      <c r="AT193" s="8">
        <v>3</v>
      </c>
      <c r="AU193" s="8">
        <v>17</v>
      </c>
      <c r="AV193" s="91">
        <v>20241428</v>
      </c>
      <c r="AW193" s="8">
        <v>60</v>
      </c>
      <c r="AX193" s="8">
        <v>17</v>
      </c>
      <c r="AY193" s="91">
        <v>0</v>
      </c>
      <c r="AZ193" s="8">
        <v>0</v>
      </c>
      <c r="BA193" s="8">
        <v>0</v>
      </c>
      <c r="BB193" s="91">
        <v>0</v>
      </c>
      <c r="BC193" s="8">
        <v>0</v>
      </c>
      <c r="BD193" s="8">
        <v>0</v>
      </c>
      <c r="BE193" s="91">
        <v>782881</v>
      </c>
      <c r="BF193" s="8">
        <v>2</v>
      </c>
      <c r="BG193" s="8">
        <v>0</v>
      </c>
      <c r="BH193" s="91">
        <v>20241428</v>
      </c>
      <c r="BI193" s="8">
        <v>60</v>
      </c>
      <c r="BJ193" s="8">
        <v>17</v>
      </c>
      <c r="BK193" s="2" t="s">
        <v>361</v>
      </c>
      <c r="BL193" s="83" t="str">
        <f t="shared" si="2"/>
        <v>123647</v>
      </c>
      <c r="BM193" s="83">
        <f>IF(ISBLANK(A193),"",IF(X193&gt;=(InfoSheet!$B$2)-90,1,0))</f>
        <v>1</v>
      </c>
    </row>
    <row r="194" spans="1:65">
      <c r="A194" s="2" t="s">
        <v>1678</v>
      </c>
      <c r="B194" s="8">
        <v>8</v>
      </c>
      <c r="C194" s="91">
        <v>680248661</v>
      </c>
      <c r="D194" s="8">
        <v>4869</v>
      </c>
      <c r="E194" s="8">
        <v>565</v>
      </c>
      <c r="F194" s="91">
        <v>139710</v>
      </c>
      <c r="G194" s="91">
        <v>1217161</v>
      </c>
      <c r="H194" s="91">
        <v>1203979</v>
      </c>
      <c r="I194" s="91">
        <v>58875008</v>
      </c>
      <c r="J194" s="8">
        <v>0</v>
      </c>
      <c r="K194" s="2" t="s">
        <v>1496</v>
      </c>
      <c r="L194" s="8">
        <v>8</v>
      </c>
      <c r="M194" s="8">
        <v>0</v>
      </c>
      <c r="N194" s="2" t="s">
        <v>1463</v>
      </c>
      <c r="O194" s="8">
        <v>210</v>
      </c>
      <c r="P194" s="8">
        <v>0</v>
      </c>
      <c r="Q194" s="8">
        <v>0</v>
      </c>
      <c r="R194" s="91">
        <v>0</v>
      </c>
      <c r="S194" s="8">
        <v>0</v>
      </c>
      <c r="T194" s="91">
        <v>0</v>
      </c>
      <c r="U194" s="8">
        <v>0</v>
      </c>
      <c r="V194" s="8">
        <v>0</v>
      </c>
      <c r="W194" s="8">
        <v>0</v>
      </c>
      <c r="X194" s="107">
        <v>43869.416450509256</v>
      </c>
      <c r="Y194" s="107">
        <v>43870.051042997686</v>
      </c>
      <c r="Z194" s="107">
        <v>43869.41640652778</v>
      </c>
      <c r="AA194" s="91">
        <v>672249</v>
      </c>
      <c r="AB194" s="8">
        <v>3</v>
      </c>
      <c r="AC194" s="8">
        <v>2</v>
      </c>
      <c r="AD194" s="91">
        <v>6463679</v>
      </c>
      <c r="AE194" s="8">
        <v>25</v>
      </c>
      <c r="AF194" s="8">
        <v>9</v>
      </c>
      <c r="AG194" s="91">
        <v>615711670</v>
      </c>
      <c r="AH194" s="8">
        <v>4614</v>
      </c>
      <c r="AI194" s="8">
        <v>532</v>
      </c>
      <c r="AJ194" s="91">
        <v>680248661</v>
      </c>
      <c r="AK194" s="8">
        <v>4869</v>
      </c>
      <c r="AL194" s="8">
        <v>565</v>
      </c>
      <c r="AM194" s="91">
        <v>3618501</v>
      </c>
      <c r="AN194" s="8">
        <v>14</v>
      </c>
      <c r="AO194" s="8">
        <v>565</v>
      </c>
      <c r="AP194" s="91">
        <v>13815493</v>
      </c>
      <c r="AQ194" s="8">
        <v>52</v>
      </c>
      <c r="AR194" s="8">
        <v>565</v>
      </c>
      <c r="AS194" s="91">
        <v>616606366</v>
      </c>
      <c r="AT194" s="8">
        <v>4616</v>
      </c>
      <c r="AU194" s="8">
        <v>565</v>
      </c>
      <c r="AV194" s="91">
        <v>680248661</v>
      </c>
      <c r="AW194" s="8">
        <v>4869</v>
      </c>
      <c r="AX194" s="8">
        <v>565</v>
      </c>
      <c r="AY194" s="91">
        <v>672150</v>
      </c>
      <c r="AZ194" s="8">
        <v>3</v>
      </c>
      <c r="BA194" s="8">
        <v>0</v>
      </c>
      <c r="BB194" s="91">
        <v>7665402</v>
      </c>
      <c r="BC194" s="8">
        <v>29</v>
      </c>
      <c r="BD194" s="8">
        <v>0</v>
      </c>
      <c r="BE194" s="91">
        <v>579700719</v>
      </c>
      <c r="BF194" s="8">
        <v>4451</v>
      </c>
      <c r="BG194" s="8">
        <v>509</v>
      </c>
      <c r="BH194" s="91">
        <v>680248661</v>
      </c>
      <c r="BI194" s="8">
        <v>4869</v>
      </c>
      <c r="BJ194" s="8">
        <v>565</v>
      </c>
      <c r="BK194" s="2" t="s">
        <v>361</v>
      </c>
      <c r="BL194" s="83" t="str">
        <f t="shared" ref="BL194:BL257" si="3">IF(ISBLANK(A194),"(blank)",RIGHT(A194,LEN(A194)-FIND("@",SUBSTITUTE(A194,"\","@",LEN(A194)-LEN(SUBSTITUTE(A194,"\",""))),1)))</f>
        <v>123648</v>
      </c>
      <c r="BM194" s="83">
        <f>IF(ISBLANK(A194),"",IF(X194&gt;=(InfoSheet!$B$2)-90,1,0))</f>
        <v>1</v>
      </c>
    </row>
    <row r="195" spans="1:65">
      <c r="A195" s="2" t="s">
        <v>1679</v>
      </c>
      <c r="B195" s="8">
        <v>8</v>
      </c>
      <c r="C195" s="91">
        <v>606405800</v>
      </c>
      <c r="D195" s="8">
        <v>5064</v>
      </c>
      <c r="E195" s="8">
        <v>806</v>
      </c>
      <c r="F195" s="91">
        <v>119748</v>
      </c>
      <c r="G195" s="91">
        <v>3479029</v>
      </c>
      <c r="H195" s="91">
        <v>752364</v>
      </c>
      <c r="I195" s="91">
        <v>103438552</v>
      </c>
      <c r="J195" s="8">
        <v>0</v>
      </c>
      <c r="K195" s="2" t="s">
        <v>1476</v>
      </c>
      <c r="L195" s="8">
        <v>8</v>
      </c>
      <c r="M195" s="8">
        <v>0</v>
      </c>
      <c r="N195" s="2" t="s">
        <v>1474</v>
      </c>
      <c r="O195" s="8">
        <v>210</v>
      </c>
      <c r="P195" s="8">
        <v>0</v>
      </c>
      <c r="Q195" s="8">
        <v>0</v>
      </c>
      <c r="R195" s="91">
        <v>0</v>
      </c>
      <c r="S195" s="8">
        <v>0</v>
      </c>
      <c r="T195" s="91">
        <v>0</v>
      </c>
      <c r="U195" s="8">
        <v>0</v>
      </c>
      <c r="V195" s="8">
        <v>5</v>
      </c>
      <c r="W195" s="8">
        <v>0</v>
      </c>
      <c r="X195" s="107">
        <v>43869.46632122685</v>
      </c>
      <c r="Y195" s="107">
        <v>43870.050656307867</v>
      </c>
      <c r="Z195" s="107">
        <v>43869.46626671296</v>
      </c>
      <c r="AA195" s="91">
        <v>234336</v>
      </c>
      <c r="AB195" s="8">
        <v>1</v>
      </c>
      <c r="AC195" s="8">
        <v>1</v>
      </c>
      <c r="AD195" s="91">
        <v>40218012</v>
      </c>
      <c r="AE195" s="8">
        <v>122</v>
      </c>
      <c r="AF195" s="8">
        <v>15</v>
      </c>
      <c r="AG195" s="91">
        <v>601800682</v>
      </c>
      <c r="AH195" s="8">
        <v>5042</v>
      </c>
      <c r="AI195" s="8">
        <v>794</v>
      </c>
      <c r="AJ195" s="91">
        <v>606405800</v>
      </c>
      <c r="AK195" s="8">
        <v>5064</v>
      </c>
      <c r="AL195" s="8">
        <v>806</v>
      </c>
      <c r="AM195" s="91">
        <v>58587764</v>
      </c>
      <c r="AN195" s="8">
        <v>163</v>
      </c>
      <c r="AO195" s="8">
        <v>806</v>
      </c>
      <c r="AP195" s="91">
        <v>80006521</v>
      </c>
      <c r="AQ195" s="8">
        <v>239</v>
      </c>
      <c r="AR195" s="8">
        <v>806</v>
      </c>
      <c r="AS195" s="91">
        <v>602827577</v>
      </c>
      <c r="AT195" s="8">
        <v>5053</v>
      </c>
      <c r="AU195" s="8">
        <v>806</v>
      </c>
      <c r="AV195" s="91">
        <v>606405800</v>
      </c>
      <c r="AW195" s="8">
        <v>5064</v>
      </c>
      <c r="AX195" s="8">
        <v>806</v>
      </c>
      <c r="AY195" s="91">
        <v>234039</v>
      </c>
      <c r="AZ195" s="8">
        <v>1</v>
      </c>
      <c r="BA195" s="8">
        <v>0</v>
      </c>
      <c r="BB195" s="91">
        <v>40457458</v>
      </c>
      <c r="BC195" s="8">
        <v>122</v>
      </c>
      <c r="BD195" s="8">
        <v>2</v>
      </c>
      <c r="BE195" s="91">
        <v>600841004</v>
      </c>
      <c r="BF195" s="8">
        <v>5036</v>
      </c>
      <c r="BG195" s="8">
        <v>785</v>
      </c>
      <c r="BH195" s="91">
        <v>606405800</v>
      </c>
      <c r="BI195" s="8">
        <v>5064</v>
      </c>
      <c r="BJ195" s="8">
        <v>806</v>
      </c>
      <c r="BK195" s="2" t="s">
        <v>361</v>
      </c>
      <c r="BL195" s="83" t="str">
        <f t="shared" si="3"/>
        <v>123649</v>
      </c>
      <c r="BM195" s="83">
        <f>IF(ISBLANK(A195),"",IF(X195&gt;=(InfoSheet!$B$2)-90,1,0))</f>
        <v>1</v>
      </c>
    </row>
    <row r="196" spans="1:65">
      <c r="A196" s="2" t="s">
        <v>1680</v>
      </c>
      <c r="B196" s="8">
        <v>8</v>
      </c>
      <c r="C196" s="91">
        <v>298368338</v>
      </c>
      <c r="D196" s="8">
        <v>1231</v>
      </c>
      <c r="E196" s="8">
        <v>22</v>
      </c>
      <c r="F196" s="91">
        <v>242378</v>
      </c>
      <c r="G196" s="91">
        <v>707397</v>
      </c>
      <c r="H196" s="91">
        <v>13562197</v>
      </c>
      <c r="I196" s="91">
        <v>51546073</v>
      </c>
      <c r="J196" s="8">
        <v>0</v>
      </c>
      <c r="K196" s="2" t="s">
        <v>1356</v>
      </c>
      <c r="L196" s="8">
        <v>8</v>
      </c>
      <c r="M196" s="8">
        <v>0</v>
      </c>
      <c r="N196" s="2" t="s">
        <v>1346</v>
      </c>
      <c r="O196" s="8">
        <v>209</v>
      </c>
      <c r="P196" s="8">
        <v>0</v>
      </c>
      <c r="Q196" s="8">
        <v>0</v>
      </c>
      <c r="R196" s="91">
        <v>0</v>
      </c>
      <c r="S196" s="8">
        <v>0</v>
      </c>
      <c r="T196" s="91">
        <v>0</v>
      </c>
      <c r="U196" s="8">
        <v>0</v>
      </c>
      <c r="V196" s="8">
        <v>0</v>
      </c>
      <c r="W196" s="8">
        <v>0</v>
      </c>
      <c r="X196" s="107">
        <v>43869.626572615743</v>
      </c>
      <c r="Y196" s="107">
        <v>43870.01776707176</v>
      </c>
      <c r="Z196" s="107">
        <v>43869.626492407406</v>
      </c>
      <c r="AA196" s="91">
        <v>254572</v>
      </c>
      <c r="AB196" s="8">
        <v>1</v>
      </c>
      <c r="AC196" s="8">
        <v>1</v>
      </c>
      <c r="AD196" s="91">
        <v>1386118</v>
      </c>
      <c r="AE196" s="8">
        <v>6</v>
      </c>
      <c r="AF196" s="8">
        <v>5</v>
      </c>
      <c r="AG196" s="91">
        <v>4904419</v>
      </c>
      <c r="AH196" s="8">
        <v>24</v>
      </c>
      <c r="AI196" s="8">
        <v>9</v>
      </c>
      <c r="AJ196" s="91">
        <v>298368338</v>
      </c>
      <c r="AK196" s="8">
        <v>1231</v>
      </c>
      <c r="AL196" s="8">
        <v>22</v>
      </c>
      <c r="AM196" s="91">
        <v>507887</v>
      </c>
      <c r="AN196" s="8">
        <v>2</v>
      </c>
      <c r="AO196" s="8">
        <v>22</v>
      </c>
      <c r="AP196" s="91">
        <v>3683967</v>
      </c>
      <c r="AQ196" s="8">
        <v>14</v>
      </c>
      <c r="AR196" s="8">
        <v>22</v>
      </c>
      <c r="AS196" s="91">
        <v>8647148</v>
      </c>
      <c r="AT196" s="8">
        <v>38</v>
      </c>
      <c r="AU196" s="8">
        <v>22</v>
      </c>
      <c r="AV196" s="91">
        <v>298368338</v>
      </c>
      <c r="AW196" s="8">
        <v>1231</v>
      </c>
      <c r="AX196" s="8">
        <v>22</v>
      </c>
      <c r="AY196" s="91">
        <v>253315</v>
      </c>
      <c r="AZ196" s="8">
        <v>1</v>
      </c>
      <c r="BA196" s="8">
        <v>0</v>
      </c>
      <c r="BB196" s="91">
        <v>2064674</v>
      </c>
      <c r="BC196" s="8">
        <v>7</v>
      </c>
      <c r="BD196" s="8">
        <v>0</v>
      </c>
      <c r="BE196" s="91">
        <v>6050342</v>
      </c>
      <c r="BF196" s="8">
        <v>25</v>
      </c>
      <c r="BG196" s="8">
        <v>0</v>
      </c>
      <c r="BH196" s="91">
        <v>298368338</v>
      </c>
      <c r="BI196" s="8">
        <v>1231</v>
      </c>
      <c r="BJ196" s="8">
        <v>22</v>
      </c>
      <c r="BK196" s="2" t="s">
        <v>361</v>
      </c>
      <c r="BL196" s="83" t="str">
        <f t="shared" si="3"/>
        <v>123650</v>
      </c>
      <c r="BM196" s="83">
        <f>IF(ISBLANK(A196),"",IF(X196&gt;=(InfoSheet!$B$2)-90,1,0))</f>
        <v>1</v>
      </c>
    </row>
    <row r="197" spans="1:65">
      <c r="A197" s="2" t="s">
        <v>1681</v>
      </c>
      <c r="B197" s="8">
        <v>6</v>
      </c>
      <c r="C197" s="91">
        <v>157935</v>
      </c>
      <c r="D197" s="8">
        <v>1</v>
      </c>
      <c r="E197" s="8">
        <v>3</v>
      </c>
      <c r="F197" s="91">
        <v>157935</v>
      </c>
      <c r="G197" s="91">
        <v>157935</v>
      </c>
      <c r="H197" s="91">
        <v>52645</v>
      </c>
      <c r="I197" s="91">
        <v>157935</v>
      </c>
      <c r="J197" s="8">
        <v>0</v>
      </c>
      <c r="K197" s="2" t="s">
        <v>1433</v>
      </c>
      <c r="L197" s="8">
        <v>6</v>
      </c>
      <c r="M197" s="8">
        <v>0</v>
      </c>
      <c r="N197" s="2" t="s">
        <v>1433</v>
      </c>
      <c r="O197" s="8">
        <v>92</v>
      </c>
      <c r="P197" s="8">
        <v>0</v>
      </c>
      <c r="Q197" s="8">
        <v>0</v>
      </c>
      <c r="R197" s="91">
        <v>0</v>
      </c>
      <c r="S197" s="8">
        <v>0</v>
      </c>
      <c r="T197" s="91">
        <v>0</v>
      </c>
      <c r="U197" s="8">
        <v>0</v>
      </c>
      <c r="V197" s="8">
        <v>0</v>
      </c>
      <c r="W197" s="8">
        <v>0</v>
      </c>
      <c r="X197" s="107">
        <v>43649.518419513886</v>
      </c>
      <c r="Y197" s="107">
        <v>43869.858227592595</v>
      </c>
      <c r="Z197" s="107">
        <v>43649.515554710648</v>
      </c>
      <c r="AA197" s="91">
        <v>0</v>
      </c>
      <c r="AB197" s="8">
        <v>0</v>
      </c>
      <c r="AC197" s="8">
        <v>0</v>
      </c>
      <c r="AD197" s="91">
        <v>0</v>
      </c>
      <c r="AE197" s="8">
        <v>0</v>
      </c>
      <c r="AF197" s="8">
        <v>0</v>
      </c>
      <c r="AG197" s="91">
        <v>0</v>
      </c>
      <c r="AH197" s="8">
        <v>0</v>
      </c>
      <c r="AI197" s="8">
        <v>0</v>
      </c>
      <c r="AJ197" s="91">
        <v>157935</v>
      </c>
      <c r="AK197" s="8">
        <v>1</v>
      </c>
      <c r="AL197" s="8">
        <v>3</v>
      </c>
      <c r="AM197" s="91">
        <v>0</v>
      </c>
      <c r="AN197" s="8">
        <v>0</v>
      </c>
      <c r="AO197" s="8">
        <v>3</v>
      </c>
      <c r="AP197" s="91">
        <v>0</v>
      </c>
      <c r="AQ197" s="8">
        <v>0</v>
      </c>
      <c r="AR197" s="8">
        <v>3</v>
      </c>
      <c r="AS197" s="91">
        <v>0</v>
      </c>
      <c r="AT197" s="8">
        <v>0</v>
      </c>
      <c r="AU197" s="8">
        <v>3</v>
      </c>
      <c r="AV197" s="91">
        <v>157935</v>
      </c>
      <c r="AW197" s="8">
        <v>1</v>
      </c>
      <c r="AX197" s="8">
        <v>3</v>
      </c>
      <c r="AY197" s="91">
        <v>0</v>
      </c>
      <c r="AZ197" s="8">
        <v>0</v>
      </c>
      <c r="BA197" s="8">
        <v>0</v>
      </c>
      <c r="BB197" s="91">
        <v>0</v>
      </c>
      <c r="BC197" s="8">
        <v>0</v>
      </c>
      <c r="BD197" s="8">
        <v>0</v>
      </c>
      <c r="BE197" s="91">
        <v>0</v>
      </c>
      <c r="BF197" s="8">
        <v>0</v>
      </c>
      <c r="BG197" s="8">
        <v>0</v>
      </c>
      <c r="BH197" s="91">
        <v>157935</v>
      </c>
      <c r="BI197" s="8">
        <v>1</v>
      </c>
      <c r="BJ197" s="8">
        <v>3</v>
      </c>
      <c r="BK197" s="2" t="s">
        <v>361</v>
      </c>
      <c r="BL197" s="83" t="str">
        <f t="shared" si="3"/>
        <v>123651</v>
      </c>
      <c r="BM197" s="83">
        <f>IF(ISBLANK(A197),"",IF(X197&gt;=(InfoSheet!$B$2)-90,1,0))</f>
        <v>0</v>
      </c>
    </row>
    <row r="198" spans="1:65">
      <c r="A198" s="2" t="s">
        <v>1682</v>
      </c>
      <c r="B198" s="8">
        <v>8</v>
      </c>
      <c r="C198" s="91">
        <v>353782351</v>
      </c>
      <c r="D198" s="8">
        <v>248</v>
      </c>
      <c r="E198" s="8">
        <v>14</v>
      </c>
      <c r="F198" s="91">
        <v>1426541</v>
      </c>
      <c r="G198" s="91">
        <v>74347180</v>
      </c>
      <c r="H198" s="91">
        <v>25270167</v>
      </c>
      <c r="I198" s="91">
        <v>343003203</v>
      </c>
      <c r="J198" s="8">
        <v>0</v>
      </c>
      <c r="K198" s="2" t="s">
        <v>1356</v>
      </c>
      <c r="L198" s="8">
        <v>8</v>
      </c>
      <c r="M198" s="8">
        <v>0</v>
      </c>
      <c r="N198" s="2" t="s">
        <v>1346</v>
      </c>
      <c r="O198" s="8">
        <v>209</v>
      </c>
      <c r="P198" s="8">
        <v>0</v>
      </c>
      <c r="Q198" s="8">
        <v>0</v>
      </c>
      <c r="R198" s="91">
        <v>0</v>
      </c>
      <c r="S198" s="8">
        <v>0</v>
      </c>
      <c r="T198" s="91">
        <v>0</v>
      </c>
      <c r="U198" s="8">
        <v>0</v>
      </c>
      <c r="V198" s="8">
        <v>0</v>
      </c>
      <c r="W198" s="8">
        <v>0</v>
      </c>
      <c r="X198" s="107">
        <v>43838.661323749999</v>
      </c>
      <c r="Y198" s="107">
        <v>43869.852418449074</v>
      </c>
      <c r="Z198" s="107">
        <v>43838.661272812496</v>
      </c>
      <c r="AA198" s="91">
        <v>0</v>
      </c>
      <c r="AB198" s="8">
        <v>0</v>
      </c>
      <c r="AC198" s="8">
        <v>0</v>
      </c>
      <c r="AD198" s="91">
        <v>0</v>
      </c>
      <c r="AE198" s="8">
        <v>0</v>
      </c>
      <c r="AF198" s="8">
        <v>0</v>
      </c>
      <c r="AG198" s="91">
        <v>0</v>
      </c>
      <c r="AH198" s="8">
        <v>0</v>
      </c>
      <c r="AI198" s="8">
        <v>0</v>
      </c>
      <c r="AJ198" s="91">
        <v>353782351</v>
      </c>
      <c r="AK198" s="8">
        <v>248</v>
      </c>
      <c r="AL198" s="8">
        <v>14</v>
      </c>
      <c r="AM198" s="91">
        <v>0</v>
      </c>
      <c r="AN198" s="8">
        <v>0</v>
      </c>
      <c r="AO198" s="8">
        <v>14</v>
      </c>
      <c r="AP198" s="91">
        <v>503752</v>
      </c>
      <c r="AQ198" s="8">
        <v>2</v>
      </c>
      <c r="AR198" s="8">
        <v>14</v>
      </c>
      <c r="AS198" s="91">
        <v>503752</v>
      </c>
      <c r="AT198" s="8">
        <v>2</v>
      </c>
      <c r="AU198" s="8">
        <v>14</v>
      </c>
      <c r="AV198" s="91">
        <v>353782351</v>
      </c>
      <c r="AW198" s="8">
        <v>248</v>
      </c>
      <c r="AX198" s="8">
        <v>14</v>
      </c>
      <c r="AY198" s="91">
        <v>0</v>
      </c>
      <c r="AZ198" s="8">
        <v>0</v>
      </c>
      <c r="BA198" s="8">
        <v>0</v>
      </c>
      <c r="BB198" s="91">
        <v>0</v>
      </c>
      <c r="BC198" s="8">
        <v>0</v>
      </c>
      <c r="BD198" s="8">
        <v>0</v>
      </c>
      <c r="BE198" s="91">
        <v>0</v>
      </c>
      <c r="BF198" s="8">
        <v>0</v>
      </c>
      <c r="BG198" s="8">
        <v>0</v>
      </c>
      <c r="BH198" s="91">
        <v>353782351</v>
      </c>
      <c r="BI198" s="8">
        <v>248</v>
      </c>
      <c r="BJ198" s="8">
        <v>14</v>
      </c>
      <c r="BK198" s="2" t="s">
        <v>361</v>
      </c>
      <c r="BL198" s="83" t="str">
        <f t="shared" si="3"/>
        <v>123652</v>
      </c>
      <c r="BM198" s="83">
        <f>IF(ISBLANK(A198),"",IF(X198&gt;=(InfoSheet!$B$2)-90,1,0))</f>
        <v>1</v>
      </c>
    </row>
    <row r="199" spans="1:65">
      <c r="A199" s="2" t="s">
        <v>1683</v>
      </c>
      <c r="B199" s="8">
        <v>8</v>
      </c>
      <c r="C199" s="66">
        <v>2543330880</v>
      </c>
      <c r="D199" s="8">
        <v>8979</v>
      </c>
      <c r="E199" s="8">
        <v>66</v>
      </c>
      <c r="F199" s="91">
        <v>283253</v>
      </c>
      <c r="G199" s="91">
        <v>1573434</v>
      </c>
      <c r="H199" s="91">
        <v>38535316</v>
      </c>
      <c r="I199" s="91">
        <v>77628169</v>
      </c>
      <c r="J199" s="8">
        <v>0</v>
      </c>
      <c r="K199" s="2" t="s">
        <v>1684</v>
      </c>
      <c r="L199" s="8">
        <v>8</v>
      </c>
      <c r="M199" s="8">
        <v>0</v>
      </c>
      <c r="N199" s="2" t="s">
        <v>1352</v>
      </c>
      <c r="O199" s="8">
        <v>209</v>
      </c>
      <c r="P199" s="8">
        <v>0</v>
      </c>
      <c r="Q199" s="8">
        <v>0</v>
      </c>
      <c r="R199" s="91">
        <v>0</v>
      </c>
      <c r="S199" s="8">
        <v>0</v>
      </c>
      <c r="T199" s="91">
        <v>0</v>
      </c>
      <c r="U199" s="8">
        <v>0</v>
      </c>
      <c r="V199" s="8">
        <v>0</v>
      </c>
      <c r="W199" s="8">
        <v>0</v>
      </c>
      <c r="X199" s="107">
        <v>43866.573983310183</v>
      </c>
      <c r="Y199" s="107">
        <v>43869.857522500002</v>
      </c>
      <c r="Z199" s="107">
        <v>43866.558657268521</v>
      </c>
      <c r="AA199" s="91">
        <v>0</v>
      </c>
      <c r="AB199" s="8">
        <v>0</v>
      </c>
      <c r="AC199" s="8">
        <v>0</v>
      </c>
      <c r="AD199" s="91">
        <v>565083</v>
      </c>
      <c r="AE199" s="8">
        <v>2</v>
      </c>
      <c r="AF199" s="8">
        <v>5</v>
      </c>
      <c r="AG199" s="91">
        <v>1533541</v>
      </c>
      <c r="AH199" s="8">
        <v>6</v>
      </c>
      <c r="AI199" s="8">
        <v>14</v>
      </c>
      <c r="AJ199" s="66">
        <v>2543330880</v>
      </c>
      <c r="AK199" s="8">
        <v>8979</v>
      </c>
      <c r="AL199" s="8">
        <v>66</v>
      </c>
      <c r="AM199" s="91">
        <v>0</v>
      </c>
      <c r="AN199" s="8">
        <v>0</v>
      </c>
      <c r="AO199" s="8">
        <v>66</v>
      </c>
      <c r="AP199" s="91">
        <v>1921864</v>
      </c>
      <c r="AQ199" s="8">
        <v>7</v>
      </c>
      <c r="AR199" s="8">
        <v>66</v>
      </c>
      <c r="AS199" s="91">
        <v>4655416</v>
      </c>
      <c r="AT199" s="8">
        <v>17</v>
      </c>
      <c r="AU199" s="8">
        <v>66</v>
      </c>
      <c r="AV199" s="66">
        <v>2543330880</v>
      </c>
      <c r="AW199" s="8">
        <v>8979</v>
      </c>
      <c r="AX199" s="8">
        <v>66</v>
      </c>
      <c r="AY199" s="91">
        <v>0</v>
      </c>
      <c r="AZ199" s="8">
        <v>0</v>
      </c>
      <c r="BA199" s="8">
        <v>0</v>
      </c>
      <c r="BB199" s="91">
        <v>1356781</v>
      </c>
      <c r="BC199" s="8">
        <v>5</v>
      </c>
      <c r="BD199" s="8">
        <v>0</v>
      </c>
      <c r="BE199" s="91">
        <v>3473676</v>
      </c>
      <c r="BF199" s="8">
        <v>13</v>
      </c>
      <c r="BG199" s="8">
        <v>4</v>
      </c>
      <c r="BH199" s="66">
        <v>2543330880</v>
      </c>
      <c r="BI199" s="8">
        <v>8979</v>
      </c>
      <c r="BJ199" s="8">
        <v>66</v>
      </c>
      <c r="BK199" s="2" t="s">
        <v>361</v>
      </c>
      <c r="BL199" s="83" t="str">
        <f t="shared" si="3"/>
        <v>123653</v>
      </c>
      <c r="BM199" s="83">
        <f>IF(ISBLANK(A199),"",IF(X199&gt;=(InfoSheet!$B$2)-90,1,0))</f>
        <v>1</v>
      </c>
    </row>
    <row r="200" spans="1:65">
      <c r="A200" s="2" t="s">
        <v>1685</v>
      </c>
      <c r="B200" s="8">
        <v>6</v>
      </c>
      <c r="C200" s="91">
        <v>339932</v>
      </c>
      <c r="D200" s="8">
        <v>2</v>
      </c>
      <c r="E200" s="8">
        <v>3</v>
      </c>
      <c r="F200" s="91">
        <v>169966</v>
      </c>
      <c r="G200" s="91">
        <v>182648</v>
      </c>
      <c r="H200" s="91">
        <v>113310</v>
      </c>
      <c r="I200" s="91">
        <v>339932</v>
      </c>
      <c r="J200" s="8">
        <v>0</v>
      </c>
      <c r="K200" s="2" t="s">
        <v>1433</v>
      </c>
      <c r="L200" s="8">
        <v>6</v>
      </c>
      <c r="M200" s="8">
        <v>0</v>
      </c>
      <c r="N200" s="2" t="s">
        <v>1558</v>
      </c>
      <c r="O200" s="8">
        <v>95</v>
      </c>
      <c r="P200" s="8">
        <v>0</v>
      </c>
      <c r="Q200" s="8">
        <v>0</v>
      </c>
      <c r="R200" s="91">
        <v>0</v>
      </c>
      <c r="S200" s="8">
        <v>0</v>
      </c>
      <c r="T200" s="91">
        <v>0</v>
      </c>
      <c r="U200" s="8">
        <v>0</v>
      </c>
      <c r="V200" s="8">
        <v>0</v>
      </c>
      <c r="W200" s="8">
        <v>0</v>
      </c>
      <c r="X200" s="107">
        <v>43690.53337571759</v>
      </c>
      <c r="Y200" s="107">
        <v>43869.854787083335</v>
      </c>
      <c r="Z200" s="107">
        <v>43690.533367384262</v>
      </c>
      <c r="AA200" s="91">
        <v>0</v>
      </c>
      <c r="AB200" s="8">
        <v>0</v>
      </c>
      <c r="AC200" s="8">
        <v>0</v>
      </c>
      <c r="AD200" s="91">
        <v>0</v>
      </c>
      <c r="AE200" s="8">
        <v>0</v>
      </c>
      <c r="AF200" s="8">
        <v>0</v>
      </c>
      <c r="AG200" s="91">
        <v>0</v>
      </c>
      <c r="AH200" s="8">
        <v>0</v>
      </c>
      <c r="AI200" s="8">
        <v>0</v>
      </c>
      <c r="AJ200" s="91">
        <v>339932</v>
      </c>
      <c r="AK200" s="8">
        <v>2</v>
      </c>
      <c r="AL200" s="8">
        <v>3</v>
      </c>
      <c r="AM200" s="91">
        <v>0</v>
      </c>
      <c r="AN200" s="8">
        <v>0</v>
      </c>
      <c r="AO200" s="8">
        <v>3</v>
      </c>
      <c r="AP200" s="91">
        <v>0</v>
      </c>
      <c r="AQ200" s="8">
        <v>0</v>
      </c>
      <c r="AR200" s="8">
        <v>3</v>
      </c>
      <c r="AS200" s="91">
        <v>0</v>
      </c>
      <c r="AT200" s="8">
        <v>0</v>
      </c>
      <c r="AU200" s="8">
        <v>3</v>
      </c>
      <c r="AV200" s="91">
        <v>339932</v>
      </c>
      <c r="AW200" s="8">
        <v>2</v>
      </c>
      <c r="AX200" s="8">
        <v>3</v>
      </c>
      <c r="AY200" s="91">
        <v>0</v>
      </c>
      <c r="AZ200" s="8">
        <v>0</v>
      </c>
      <c r="BA200" s="8">
        <v>0</v>
      </c>
      <c r="BB200" s="91">
        <v>0</v>
      </c>
      <c r="BC200" s="8">
        <v>0</v>
      </c>
      <c r="BD200" s="8">
        <v>0</v>
      </c>
      <c r="BE200" s="91">
        <v>0</v>
      </c>
      <c r="BF200" s="8">
        <v>0</v>
      </c>
      <c r="BG200" s="8">
        <v>0</v>
      </c>
      <c r="BH200" s="91">
        <v>339932</v>
      </c>
      <c r="BI200" s="8">
        <v>2</v>
      </c>
      <c r="BJ200" s="8">
        <v>3</v>
      </c>
      <c r="BK200" s="2" t="s">
        <v>361</v>
      </c>
      <c r="BL200" s="83" t="str">
        <f t="shared" si="3"/>
        <v>123654</v>
      </c>
      <c r="BM200" s="83">
        <f>IF(ISBLANK(A200),"",IF(X200&gt;=(InfoSheet!$B$2)-90,1,0))</f>
        <v>0</v>
      </c>
    </row>
    <row r="201" spans="1:65">
      <c r="A201" s="2" t="s">
        <v>1686</v>
      </c>
      <c r="B201" s="8">
        <v>8</v>
      </c>
      <c r="C201" s="91">
        <v>382621480</v>
      </c>
      <c r="D201" s="8">
        <v>1109</v>
      </c>
      <c r="E201" s="8">
        <v>67</v>
      </c>
      <c r="F201" s="91">
        <v>345014</v>
      </c>
      <c r="G201" s="91">
        <v>9676989</v>
      </c>
      <c r="H201" s="91">
        <v>5710768</v>
      </c>
      <c r="I201" s="91">
        <v>113609381</v>
      </c>
      <c r="J201" s="8">
        <v>0</v>
      </c>
      <c r="K201" s="2" t="s">
        <v>1546</v>
      </c>
      <c r="L201" s="8">
        <v>8</v>
      </c>
      <c r="M201" s="8">
        <v>0</v>
      </c>
      <c r="N201" s="2" t="s">
        <v>1687</v>
      </c>
      <c r="O201" s="8">
        <v>210</v>
      </c>
      <c r="P201" s="8">
        <v>0</v>
      </c>
      <c r="Q201" s="8">
        <v>0</v>
      </c>
      <c r="R201" s="91">
        <v>0</v>
      </c>
      <c r="S201" s="8">
        <v>0</v>
      </c>
      <c r="T201" s="91">
        <v>0</v>
      </c>
      <c r="U201" s="8">
        <v>0</v>
      </c>
      <c r="V201" s="8">
        <v>0</v>
      </c>
      <c r="W201" s="8">
        <v>0</v>
      </c>
      <c r="X201" s="107">
        <v>43869.937017523145</v>
      </c>
      <c r="Y201" s="107">
        <v>43870.205451226851</v>
      </c>
      <c r="Z201" s="107">
        <v>43869.93592087963</v>
      </c>
      <c r="AA201" s="91">
        <v>2813285</v>
      </c>
      <c r="AB201" s="8">
        <v>9</v>
      </c>
      <c r="AC201" s="8">
        <v>5</v>
      </c>
      <c r="AD201" s="91">
        <v>24844991</v>
      </c>
      <c r="AE201" s="8">
        <v>51</v>
      </c>
      <c r="AF201" s="8">
        <v>12</v>
      </c>
      <c r="AG201" s="91">
        <v>104399985</v>
      </c>
      <c r="AH201" s="8">
        <v>271</v>
      </c>
      <c r="AI201" s="8">
        <v>23</v>
      </c>
      <c r="AJ201" s="91">
        <v>382621480</v>
      </c>
      <c r="AK201" s="8">
        <v>1109</v>
      </c>
      <c r="AL201" s="8">
        <v>67</v>
      </c>
      <c r="AM201" s="91">
        <v>5325218</v>
      </c>
      <c r="AN201" s="8">
        <v>21</v>
      </c>
      <c r="AO201" s="8">
        <v>67</v>
      </c>
      <c r="AP201" s="91">
        <v>40921499</v>
      </c>
      <c r="AQ201" s="8">
        <v>69</v>
      </c>
      <c r="AR201" s="8">
        <v>67</v>
      </c>
      <c r="AS201" s="91">
        <v>184385948</v>
      </c>
      <c r="AT201" s="8">
        <v>464</v>
      </c>
      <c r="AU201" s="8">
        <v>67</v>
      </c>
      <c r="AV201" s="91">
        <v>382621480</v>
      </c>
      <c r="AW201" s="8">
        <v>1109</v>
      </c>
      <c r="AX201" s="8">
        <v>67</v>
      </c>
      <c r="AY201" s="91">
        <v>1982461</v>
      </c>
      <c r="AZ201" s="8">
        <v>7</v>
      </c>
      <c r="BA201" s="8">
        <v>0</v>
      </c>
      <c r="BB201" s="91">
        <v>23458893</v>
      </c>
      <c r="BC201" s="8">
        <v>52</v>
      </c>
      <c r="BD201" s="8">
        <v>1</v>
      </c>
      <c r="BE201" s="91">
        <v>88523710</v>
      </c>
      <c r="BF201" s="8">
        <v>172</v>
      </c>
      <c r="BG201" s="8">
        <v>10</v>
      </c>
      <c r="BH201" s="91">
        <v>382621480</v>
      </c>
      <c r="BI201" s="8">
        <v>1109</v>
      </c>
      <c r="BJ201" s="8">
        <v>67</v>
      </c>
      <c r="BK201" s="2" t="s">
        <v>361</v>
      </c>
      <c r="BL201" s="83" t="str">
        <f t="shared" si="3"/>
        <v>123655</v>
      </c>
      <c r="BM201" s="83">
        <f>IF(ISBLANK(A201),"",IF(X201&gt;=(InfoSheet!$B$2)-90,1,0))</f>
        <v>1</v>
      </c>
    </row>
    <row r="202" spans="1:65">
      <c r="A202" s="2" t="s">
        <v>1688</v>
      </c>
      <c r="B202" s="8">
        <v>8</v>
      </c>
      <c r="C202" s="91">
        <v>5880004</v>
      </c>
      <c r="D202" s="8">
        <v>29</v>
      </c>
      <c r="E202" s="8">
        <v>14</v>
      </c>
      <c r="F202" s="91">
        <v>202758</v>
      </c>
      <c r="G202" s="91">
        <v>770044</v>
      </c>
      <c r="H202" s="91">
        <v>420000</v>
      </c>
      <c r="I202" s="91">
        <v>3119046</v>
      </c>
      <c r="J202" s="8">
        <v>0</v>
      </c>
      <c r="K202" s="2" t="s">
        <v>1356</v>
      </c>
      <c r="L202" s="8">
        <v>8</v>
      </c>
      <c r="M202" s="8">
        <v>0</v>
      </c>
      <c r="N202" s="2" t="s">
        <v>1689</v>
      </c>
      <c r="O202" s="8">
        <v>210</v>
      </c>
      <c r="P202" s="8">
        <v>0</v>
      </c>
      <c r="Q202" s="8">
        <v>0</v>
      </c>
      <c r="R202" s="91">
        <v>0</v>
      </c>
      <c r="S202" s="8">
        <v>0</v>
      </c>
      <c r="T202" s="91">
        <v>0</v>
      </c>
      <c r="U202" s="8">
        <v>0</v>
      </c>
      <c r="V202" s="8">
        <v>0</v>
      </c>
      <c r="W202" s="8">
        <v>0</v>
      </c>
      <c r="X202" s="107">
        <v>43751.463020277777</v>
      </c>
      <c r="Y202" s="107">
        <v>43869.86028847222</v>
      </c>
      <c r="Z202" s="107">
        <v>43751.462778032408</v>
      </c>
      <c r="AA202" s="91">
        <v>0</v>
      </c>
      <c r="AB202" s="8">
        <v>0</v>
      </c>
      <c r="AC202" s="8">
        <v>0</v>
      </c>
      <c r="AD202" s="91">
        <v>0</v>
      </c>
      <c r="AE202" s="8">
        <v>0</v>
      </c>
      <c r="AF202" s="8">
        <v>0</v>
      </c>
      <c r="AG202" s="91">
        <v>0</v>
      </c>
      <c r="AH202" s="8">
        <v>0</v>
      </c>
      <c r="AI202" s="8">
        <v>0</v>
      </c>
      <c r="AJ202" s="91">
        <v>5880004</v>
      </c>
      <c r="AK202" s="8">
        <v>29</v>
      </c>
      <c r="AL202" s="8">
        <v>14</v>
      </c>
      <c r="AM202" s="91">
        <v>0</v>
      </c>
      <c r="AN202" s="8">
        <v>0</v>
      </c>
      <c r="AO202" s="8">
        <v>14</v>
      </c>
      <c r="AP202" s="91">
        <v>0</v>
      </c>
      <c r="AQ202" s="8">
        <v>0</v>
      </c>
      <c r="AR202" s="8">
        <v>14</v>
      </c>
      <c r="AS202" s="91">
        <v>0</v>
      </c>
      <c r="AT202" s="8">
        <v>0</v>
      </c>
      <c r="AU202" s="8">
        <v>14</v>
      </c>
      <c r="AV202" s="91">
        <v>5880004</v>
      </c>
      <c r="AW202" s="8">
        <v>29</v>
      </c>
      <c r="AX202" s="8">
        <v>14</v>
      </c>
      <c r="AY202" s="91">
        <v>0</v>
      </c>
      <c r="AZ202" s="8">
        <v>0</v>
      </c>
      <c r="BA202" s="8">
        <v>0</v>
      </c>
      <c r="BB202" s="91">
        <v>0</v>
      </c>
      <c r="BC202" s="8">
        <v>0</v>
      </c>
      <c r="BD202" s="8">
        <v>0</v>
      </c>
      <c r="BE202" s="91">
        <v>0</v>
      </c>
      <c r="BF202" s="8">
        <v>0</v>
      </c>
      <c r="BG202" s="8">
        <v>0</v>
      </c>
      <c r="BH202" s="91">
        <v>5880004</v>
      </c>
      <c r="BI202" s="8">
        <v>29</v>
      </c>
      <c r="BJ202" s="8">
        <v>14</v>
      </c>
      <c r="BK202" s="2" t="s">
        <v>361</v>
      </c>
      <c r="BL202" s="83" t="str">
        <f t="shared" si="3"/>
        <v>123656</v>
      </c>
      <c r="BM202" s="83">
        <f>IF(ISBLANK(A202),"",IF(X202&gt;=(InfoSheet!$B$2)-90,1,0))</f>
        <v>0</v>
      </c>
    </row>
    <row r="203" spans="1:65">
      <c r="A203" s="2" t="s">
        <v>1690</v>
      </c>
      <c r="B203" s="8">
        <v>8</v>
      </c>
      <c r="C203" s="91">
        <v>67025986</v>
      </c>
      <c r="D203" s="8">
        <v>151</v>
      </c>
      <c r="E203" s="8">
        <v>19</v>
      </c>
      <c r="F203" s="91">
        <v>443880</v>
      </c>
      <c r="G203" s="91">
        <v>1534686</v>
      </c>
      <c r="H203" s="91">
        <v>3527683</v>
      </c>
      <c r="I203" s="91">
        <v>42197807</v>
      </c>
      <c r="J203" s="8">
        <v>0</v>
      </c>
      <c r="K203" s="2" t="s">
        <v>1356</v>
      </c>
      <c r="L203" s="8">
        <v>8</v>
      </c>
      <c r="M203" s="8">
        <v>0</v>
      </c>
      <c r="N203" s="2" t="s">
        <v>1346</v>
      </c>
      <c r="O203" s="8">
        <v>209</v>
      </c>
      <c r="P203" s="8">
        <v>0</v>
      </c>
      <c r="Q203" s="8">
        <v>0</v>
      </c>
      <c r="R203" s="91">
        <v>0</v>
      </c>
      <c r="S203" s="8">
        <v>0</v>
      </c>
      <c r="T203" s="91">
        <v>0</v>
      </c>
      <c r="U203" s="8">
        <v>0</v>
      </c>
      <c r="V203" s="8">
        <v>0</v>
      </c>
      <c r="W203" s="8">
        <v>0</v>
      </c>
      <c r="X203" s="107">
        <v>43742.342953819447</v>
      </c>
      <c r="Y203" s="107">
        <v>43869.853094837963</v>
      </c>
      <c r="Z203" s="107">
        <v>43742.342857291667</v>
      </c>
      <c r="AA203" s="91">
        <v>0</v>
      </c>
      <c r="AB203" s="8">
        <v>0</v>
      </c>
      <c r="AC203" s="8">
        <v>0</v>
      </c>
      <c r="AD203" s="91">
        <v>0</v>
      </c>
      <c r="AE203" s="8">
        <v>0</v>
      </c>
      <c r="AF203" s="8">
        <v>0</v>
      </c>
      <c r="AG203" s="91">
        <v>0</v>
      </c>
      <c r="AH203" s="8">
        <v>0</v>
      </c>
      <c r="AI203" s="8">
        <v>0</v>
      </c>
      <c r="AJ203" s="91">
        <v>67025986</v>
      </c>
      <c r="AK203" s="8">
        <v>151</v>
      </c>
      <c r="AL203" s="8">
        <v>19</v>
      </c>
      <c r="AM203" s="91">
        <v>0</v>
      </c>
      <c r="AN203" s="8">
        <v>0</v>
      </c>
      <c r="AO203" s="8">
        <v>19</v>
      </c>
      <c r="AP203" s="91">
        <v>0</v>
      </c>
      <c r="AQ203" s="8">
        <v>0</v>
      </c>
      <c r="AR203" s="8">
        <v>19</v>
      </c>
      <c r="AS203" s="91">
        <v>0</v>
      </c>
      <c r="AT203" s="8">
        <v>0</v>
      </c>
      <c r="AU203" s="8">
        <v>19</v>
      </c>
      <c r="AV203" s="91">
        <v>67025986</v>
      </c>
      <c r="AW203" s="8">
        <v>151</v>
      </c>
      <c r="AX203" s="8">
        <v>19</v>
      </c>
      <c r="AY203" s="91">
        <v>0</v>
      </c>
      <c r="AZ203" s="8">
        <v>0</v>
      </c>
      <c r="BA203" s="8">
        <v>0</v>
      </c>
      <c r="BB203" s="91">
        <v>0</v>
      </c>
      <c r="BC203" s="8">
        <v>0</v>
      </c>
      <c r="BD203" s="8">
        <v>0</v>
      </c>
      <c r="BE203" s="91">
        <v>0</v>
      </c>
      <c r="BF203" s="8">
        <v>0</v>
      </c>
      <c r="BG203" s="8">
        <v>0</v>
      </c>
      <c r="BH203" s="91">
        <v>67025986</v>
      </c>
      <c r="BI203" s="8">
        <v>151</v>
      </c>
      <c r="BJ203" s="8">
        <v>19</v>
      </c>
      <c r="BK203" s="2" t="s">
        <v>361</v>
      </c>
      <c r="BL203" s="83" t="str">
        <f t="shared" si="3"/>
        <v>123657</v>
      </c>
      <c r="BM203" s="83">
        <f>IF(ISBLANK(A203),"",IF(X203&gt;=(InfoSheet!$B$2)-90,1,0))</f>
        <v>0</v>
      </c>
    </row>
    <row r="204" spans="1:65">
      <c r="A204" s="2" t="s">
        <v>1691</v>
      </c>
      <c r="B204" s="8">
        <v>8</v>
      </c>
      <c r="C204" s="91">
        <v>372277270</v>
      </c>
      <c r="D204" s="8">
        <v>3863</v>
      </c>
      <c r="E204" s="8">
        <v>426</v>
      </c>
      <c r="F204" s="91">
        <v>96369</v>
      </c>
      <c r="G204" s="91">
        <v>3985331</v>
      </c>
      <c r="H204" s="91">
        <v>873890</v>
      </c>
      <c r="I204" s="91">
        <v>80720255</v>
      </c>
      <c r="J204" s="8">
        <v>0</v>
      </c>
      <c r="K204" s="2" t="s">
        <v>129</v>
      </c>
      <c r="L204" s="8">
        <v>8</v>
      </c>
      <c r="M204" s="8">
        <v>0</v>
      </c>
      <c r="N204" s="2" t="s">
        <v>1474</v>
      </c>
      <c r="O204" s="8">
        <v>210</v>
      </c>
      <c r="P204" s="8">
        <v>0</v>
      </c>
      <c r="Q204" s="8">
        <v>0</v>
      </c>
      <c r="R204" s="91">
        <v>0</v>
      </c>
      <c r="S204" s="8">
        <v>0</v>
      </c>
      <c r="T204" s="91">
        <v>0</v>
      </c>
      <c r="U204" s="8">
        <v>0</v>
      </c>
      <c r="V204" s="8">
        <v>2</v>
      </c>
      <c r="W204" s="8">
        <v>0</v>
      </c>
      <c r="X204" s="107">
        <v>43865.581619745368</v>
      </c>
      <c r="Y204" s="107">
        <v>43869.850945763887</v>
      </c>
      <c r="Z204" s="107">
        <v>43865.57968988426</v>
      </c>
      <c r="AA204" s="91">
        <v>0</v>
      </c>
      <c r="AB204" s="8">
        <v>0</v>
      </c>
      <c r="AC204" s="8">
        <v>0</v>
      </c>
      <c r="AD204" s="91">
        <v>0</v>
      </c>
      <c r="AE204" s="8">
        <v>0</v>
      </c>
      <c r="AF204" s="8">
        <v>1</v>
      </c>
      <c r="AG204" s="91">
        <v>9090015</v>
      </c>
      <c r="AH204" s="8">
        <v>23</v>
      </c>
      <c r="AI204" s="8">
        <v>8</v>
      </c>
      <c r="AJ204" s="91">
        <v>372277270</v>
      </c>
      <c r="AK204" s="8">
        <v>3863</v>
      </c>
      <c r="AL204" s="8">
        <v>426</v>
      </c>
      <c r="AM204" s="91">
        <v>703956</v>
      </c>
      <c r="AN204" s="8">
        <v>3</v>
      </c>
      <c r="AO204" s="8">
        <v>426</v>
      </c>
      <c r="AP204" s="91">
        <v>3511575</v>
      </c>
      <c r="AQ204" s="8">
        <v>9</v>
      </c>
      <c r="AR204" s="8">
        <v>426</v>
      </c>
      <c r="AS204" s="91">
        <v>16791875</v>
      </c>
      <c r="AT204" s="8">
        <v>47</v>
      </c>
      <c r="AU204" s="8">
        <v>426</v>
      </c>
      <c r="AV204" s="91">
        <v>372277270</v>
      </c>
      <c r="AW204" s="8">
        <v>3863</v>
      </c>
      <c r="AX204" s="8">
        <v>426</v>
      </c>
      <c r="AY204" s="91">
        <v>0</v>
      </c>
      <c r="AZ204" s="8">
        <v>0</v>
      </c>
      <c r="BA204" s="8">
        <v>0</v>
      </c>
      <c r="BB204" s="91">
        <v>1162313</v>
      </c>
      <c r="BC204" s="8">
        <v>1</v>
      </c>
      <c r="BD204" s="8">
        <v>0</v>
      </c>
      <c r="BE204" s="91">
        <v>8552784</v>
      </c>
      <c r="BF204" s="8">
        <v>22</v>
      </c>
      <c r="BG204" s="8">
        <v>3</v>
      </c>
      <c r="BH204" s="91">
        <v>372277270</v>
      </c>
      <c r="BI204" s="8">
        <v>3863</v>
      </c>
      <c r="BJ204" s="8">
        <v>426</v>
      </c>
      <c r="BK204" s="2" t="s">
        <v>361</v>
      </c>
      <c r="BL204" s="83" t="str">
        <f t="shared" si="3"/>
        <v>123658</v>
      </c>
      <c r="BM204" s="83">
        <f>IF(ISBLANK(A204),"",IF(X204&gt;=(InfoSheet!$B$2)-90,1,0))</f>
        <v>1</v>
      </c>
    </row>
    <row r="205" spans="1:65">
      <c r="A205" s="2" t="s">
        <v>1692</v>
      </c>
      <c r="B205" s="8">
        <v>8</v>
      </c>
      <c r="C205" s="91">
        <v>228849170</v>
      </c>
      <c r="D205" s="8">
        <v>2257</v>
      </c>
      <c r="E205" s="8">
        <v>310</v>
      </c>
      <c r="F205" s="91">
        <v>101395</v>
      </c>
      <c r="G205" s="91">
        <v>1186127</v>
      </c>
      <c r="H205" s="91">
        <v>738223</v>
      </c>
      <c r="I205" s="91">
        <v>64245998</v>
      </c>
      <c r="J205" s="8">
        <v>0</v>
      </c>
      <c r="K205" s="2" t="s">
        <v>1436</v>
      </c>
      <c r="L205" s="8">
        <v>8</v>
      </c>
      <c r="M205" s="8">
        <v>0</v>
      </c>
      <c r="N205" s="2" t="s">
        <v>1463</v>
      </c>
      <c r="O205" s="8">
        <v>210</v>
      </c>
      <c r="P205" s="8">
        <v>0</v>
      </c>
      <c r="Q205" s="8">
        <v>0</v>
      </c>
      <c r="R205" s="91">
        <v>0</v>
      </c>
      <c r="S205" s="8">
        <v>0</v>
      </c>
      <c r="T205" s="91">
        <v>0</v>
      </c>
      <c r="U205" s="8">
        <v>0</v>
      </c>
      <c r="V205" s="8">
        <v>0</v>
      </c>
      <c r="W205" s="8">
        <v>0</v>
      </c>
      <c r="X205" s="107">
        <v>43869.517505023148</v>
      </c>
      <c r="Y205" s="107">
        <v>43870.051401805555</v>
      </c>
      <c r="Z205" s="107">
        <v>43869.517459305556</v>
      </c>
      <c r="AA205" s="91">
        <v>222443</v>
      </c>
      <c r="AB205" s="8">
        <v>1</v>
      </c>
      <c r="AC205" s="8">
        <v>1</v>
      </c>
      <c r="AD205" s="91">
        <v>5044663</v>
      </c>
      <c r="AE205" s="8">
        <v>20</v>
      </c>
      <c r="AF205" s="8">
        <v>13</v>
      </c>
      <c r="AG205" s="91">
        <v>24331582</v>
      </c>
      <c r="AH205" s="8">
        <v>96</v>
      </c>
      <c r="AI205" s="8">
        <v>27</v>
      </c>
      <c r="AJ205" s="91">
        <v>228849170</v>
      </c>
      <c r="AK205" s="8">
        <v>2257</v>
      </c>
      <c r="AL205" s="8">
        <v>310</v>
      </c>
      <c r="AM205" s="91">
        <v>1938256</v>
      </c>
      <c r="AN205" s="8">
        <v>10</v>
      </c>
      <c r="AO205" s="8">
        <v>310</v>
      </c>
      <c r="AP205" s="91">
        <v>10287197</v>
      </c>
      <c r="AQ205" s="8">
        <v>39</v>
      </c>
      <c r="AR205" s="8">
        <v>310</v>
      </c>
      <c r="AS205" s="91">
        <v>39273576</v>
      </c>
      <c r="AT205" s="8">
        <v>148</v>
      </c>
      <c r="AU205" s="8">
        <v>310</v>
      </c>
      <c r="AV205" s="91">
        <v>228849170</v>
      </c>
      <c r="AW205" s="8">
        <v>2257</v>
      </c>
      <c r="AX205" s="8">
        <v>310</v>
      </c>
      <c r="AY205" s="91">
        <v>221354</v>
      </c>
      <c r="AZ205" s="8">
        <v>1</v>
      </c>
      <c r="BA205" s="8">
        <v>0</v>
      </c>
      <c r="BB205" s="91">
        <v>5071788</v>
      </c>
      <c r="BC205" s="8">
        <v>21</v>
      </c>
      <c r="BD205" s="8">
        <v>0</v>
      </c>
      <c r="BE205" s="91">
        <v>26601732</v>
      </c>
      <c r="BF205" s="8">
        <v>102</v>
      </c>
      <c r="BG205" s="8">
        <v>10</v>
      </c>
      <c r="BH205" s="91">
        <v>228849170</v>
      </c>
      <c r="BI205" s="8">
        <v>2257</v>
      </c>
      <c r="BJ205" s="8">
        <v>310</v>
      </c>
      <c r="BK205" s="2" t="s">
        <v>361</v>
      </c>
      <c r="BL205" s="83" t="str">
        <f t="shared" si="3"/>
        <v>123659</v>
      </c>
      <c r="BM205" s="83">
        <f>IF(ISBLANK(A205),"",IF(X205&gt;=(InfoSheet!$B$2)-90,1,0))</f>
        <v>1</v>
      </c>
    </row>
    <row r="206" spans="1:65">
      <c r="A206" s="2" t="s">
        <v>1693</v>
      </c>
      <c r="B206" s="8">
        <v>8</v>
      </c>
      <c r="C206" s="91">
        <v>30221678</v>
      </c>
      <c r="D206" s="8">
        <v>64</v>
      </c>
      <c r="E206" s="8">
        <v>14</v>
      </c>
      <c r="F206" s="91">
        <v>472213</v>
      </c>
      <c r="G206" s="91">
        <v>1761548</v>
      </c>
      <c r="H206" s="91">
        <v>2158691</v>
      </c>
      <c r="I206" s="91">
        <v>30221678</v>
      </c>
      <c r="J206" s="8">
        <v>0</v>
      </c>
      <c r="K206" s="2" t="s">
        <v>1364</v>
      </c>
      <c r="L206" s="8">
        <v>8</v>
      </c>
      <c r="M206" s="8">
        <v>0</v>
      </c>
      <c r="N206" s="2" t="s">
        <v>1364</v>
      </c>
      <c r="O206" s="8">
        <v>142</v>
      </c>
      <c r="P206" s="8">
        <v>0</v>
      </c>
      <c r="Q206" s="8">
        <v>0</v>
      </c>
      <c r="R206" s="91">
        <v>0</v>
      </c>
      <c r="S206" s="8">
        <v>0</v>
      </c>
      <c r="T206" s="91">
        <v>0</v>
      </c>
      <c r="U206" s="8">
        <v>0</v>
      </c>
      <c r="V206" s="8">
        <v>0</v>
      </c>
      <c r="W206" s="8">
        <v>0</v>
      </c>
      <c r="X206" s="107">
        <v>43822.101921273148</v>
      </c>
      <c r="Y206" s="107">
        <v>43869.856009189818</v>
      </c>
      <c r="Z206" s="107">
        <v>43822.10191513889</v>
      </c>
      <c r="AA206" s="91">
        <v>0</v>
      </c>
      <c r="AB206" s="8">
        <v>0</v>
      </c>
      <c r="AC206" s="8">
        <v>0</v>
      </c>
      <c r="AD206" s="91">
        <v>0</v>
      </c>
      <c r="AE206" s="8">
        <v>0</v>
      </c>
      <c r="AF206" s="8">
        <v>0</v>
      </c>
      <c r="AG206" s="91">
        <v>0</v>
      </c>
      <c r="AH206" s="8">
        <v>0</v>
      </c>
      <c r="AI206" s="8">
        <v>0</v>
      </c>
      <c r="AJ206" s="91">
        <v>30221678</v>
      </c>
      <c r="AK206" s="8">
        <v>64</v>
      </c>
      <c r="AL206" s="8">
        <v>14</v>
      </c>
      <c r="AM206" s="91">
        <v>0</v>
      </c>
      <c r="AN206" s="8">
        <v>0</v>
      </c>
      <c r="AO206" s="8">
        <v>14</v>
      </c>
      <c r="AP206" s="91">
        <v>0</v>
      </c>
      <c r="AQ206" s="8">
        <v>0</v>
      </c>
      <c r="AR206" s="8">
        <v>14</v>
      </c>
      <c r="AS206" s="91">
        <v>0</v>
      </c>
      <c r="AT206" s="8">
        <v>0</v>
      </c>
      <c r="AU206" s="8">
        <v>14</v>
      </c>
      <c r="AV206" s="91">
        <v>30221678</v>
      </c>
      <c r="AW206" s="8">
        <v>64</v>
      </c>
      <c r="AX206" s="8">
        <v>14</v>
      </c>
      <c r="AY206" s="91">
        <v>0</v>
      </c>
      <c r="AZ206" s="8">
        <v>0</v>
      </c>
      <c r="BA206" s="8">
        <v>0</v>
      </c>
      <c r="BB206" s="91">
        <v>0</v>
      </c>
      <c r="BC206" s="8">
        <v>0</v>
      </c>
      <c r="BD206" s="8">
        <v>0</v>
      </c>
      <c r="BE206" s="91">
        <v>0</v>
      </c>
      <c r="BF206" s="8">
        <v>0</v>
      </c>
      <c r="BG206" s="8">
        <v>0</v>
      </c>
      <c r="BH206" s="91">
        <v>30221678</v>
      </c>
      <c r="BI206" s="8">
        <v>64</v>
      </c>
      <c r="BJ206" s="8">
        <v>14</v>
      </c>
      <c r="BK206" s="2" t="s">
        <v>361</v>
      </c>
      <c r="BL206" s="83" t="str">
        <f t="shared" si="3"/>
        <v>123660</v>
      </c>
      <c r="BM206" s="83">
        <f>IF(ISBLANK(A206),"",IF(X206&gt;=(InfoSheet!$B$2)-90,1,0))</f>
        <v>1</v>
      </c>
    </row>
    <row r="207" spans="1:65">
      <c r="A207" s="2" t="s">
        <v>1694</v>
      </c>
      <c r="B207" s="8">
        <v>8</v>
      </c>
      <c r="C207" s="91">
        <v>23791150</v>
      </c>
      <c r="D207" s="8">
        <v>76</v>
      </c>
      <c r="E207" s="8">
        <v>17</v>
      </c>
      <c r="F207" s="91">
        <v>313041</v>
      </c>
      <c r="G207" s="91">
        <v>783135</v>
      </c>
      <c r="H207" s="91">
        <v>1399479</v>
      </c>
      <c r="I207" s="91">
        <v>15271858</v>
      </c>
      <c r="J207" s="8">
        <v>0</v>
      </c>
      <c r="K207" s="2" t="s">
        <v>1342</v>
      </c>
      <c r="L207" s="8">
        <v>8</v>
      </c>
      <c r="M207" s="8">
        <v>0</v>
      </c>
      <c r="N207" s="2" t="s">
        <v>1456</v>
      </c>
      <c r="O207" s="8">
        <v>209</v>
      </c>
      <c r="P207" s="8">
        <v>0</v>
      </c>
      <c r="Q207" s="8">
        <v>0</v>
      </c>
      <c r="R207" s="91">
        <v>0</v>
      </c>
      <c r="S207" s="8">
        <v>0</v>
      </c>
      <c r="T207" s="91">
        <v>0</v>
      </c>
      <c r="U207" s="8">
        <v>0</v>
      </c>
      <c r="V207" s="8">
        <v>0</v>
      </c>
      <c r="W207" s="8">
        <v>0</v>
      </c>
      <c r="X207" s="107">
        <v>43714.38920153935</v>
      </c>
      <c r="Y207" s="107">
        <v>43869.855875740737</v>
      </c>
      <c r="Z207" s="107">
        <v>43714.38869226852</v>
      </c>
      <c r="AA207" s="91">
        <v>0</v>
      </c>
      <c r="AB207" s="8">
        <v>0</v>
      </c>
      <c r="AC207" s="8">
        <v>0</v>
      </c>
      <c r="AD207" s="91">
        <v>0</v>
      </c>
      <c r="AE207" s="8">
        <v>0</v>
      </c>
      <c r="AF207" s="8">
        <v>0</v>
      </c>
      <c r="AG207" s="91">
        <v>0</v>
      </c>
      <c r="AH207" s="8">
        <v>0</v>
      </c>
      <c r="AI207" s="8">
        <v>0</v>
      </c>
      <c r="AJ207" s="91">
        <v>23791150</v>
      </c>
      <c r="AK207" s="8">
        <v>76</v>
      </c>
      <c r="AL207" s="8">
        <v>17</v>
      </c>
      <c r="AM207" s="91">
        <v>0</v>
      </c>
      <c r="AN207" s="8">
        <v>0</v>
      </c>
      <c r="AO207" s="8">
        <v>17</v>
      </c>
      <c r="AP207" s="91">
        <v>0</v>
      </c>
      <c r="AQ207" s="8">
        <v>0</v>
      </c>
      <c r="AR207" s="8">
        <v>17</v>
      </c>
      <c r="AS207" s="91">
        <v>0</v>
      </c>
      <c r="AT207" s="8">
        <v>0</v>
      </c>
      <c r="AU207" s="8">
        <v>17</v>
      </c>
      <c r="AV207" s="91">
        <v>23791150</v>
      </c>
      <c r="AW207" s="8">
        <v>76</v>
      </c>
      <c r="AX207" s="8">
        <v>17</v>
      </c>
      <c r="AY207" s="91">
        <v>0</v>
      </c>
      <c r="AZ207" s="8">
        <v>0</v>
      </c>
      <c r="BA207" s="8">
        <v>0</v>
      </c>
      <c r="BB207" s="91">
        <v>0</v>
      </c>
      <c r="BC207" s="8">
        <v>0</v>
      </c>
      <c r="BD207" s="8">
        <v>0</v>
      </c>
      <c r="BE207" s="91">
        <v>0</v>
      </c>
      <c r="BF207" s="8">
        <v>0</v>
      </c>
      <c r="BG207" s="8">
        <v>0</v>
      </c>
      <c r="BH207" s="91">
        <v>23791150</v>
      </c>
      <c r="BI207" s="8">
        <v>76</v>
      </c>
      <c r="BJ207" s="8">
        <v>17</v>
      </c>
      <c r="BK207" s="2" t="s">
        <v>361</v>
      </c>
      <c r="BL207" s="83" t="str">
        <f t="shared" si="3"/>
        <v>123661</v>
      </c>
      <c r="BM207" s="83">
        <f>IF(ISBLANK(A207),"",IF(X207&gt;=(InfoSheet!$B$2)-90,1,0))</f>
        <v>0</v>
      </c>
    </row>
    <row r="208" spans="1:65">
      <c r="A208" s="2" t="s">
        <v>1695</v>
      </c>
      <c r="B208" s="8">
        <v>8</v>
      </c>
      <c r="C208" s="66">
        <v>1090389881</v>
      </c>
      <c r="D208" s="8">
        <v>4519</v>
      </c>
      <c r="E208" s="8">
        <v>237</v>
      </c>
      <c r="F208" s="91">
        <v>241290</v>
      </c>
      <c r="G208" s="91">
        <v>1675013</v>
      </c>
      <c r="H208" s="91">
        <v>4600801</v>
      </c>
      <c r="I208" s="91">
        <v>76278982</v>
      </c>
      <c r="J208" s="8">
        <v>0</v>
      </c>
      <c r="K208" s="2" t="s">
        <v>1342</v>
      </c>
      <c r="L208" s="8">
        <v>8</v>
      </c>
      <c r="M208" s="8">
        <v>0</v>
      </c>
      <c r="N208" s="2" t="s">
        <v>1456</v>
      </c>
      <c r="O208" s="8">
        <v>209</v>
      </c>
      <c r="P208" s="8">
        <v>0</v>
      </c>
      <c r="Q208" s="8">
        <v>0</v>
      </c>
      <c r="R208" s="91">
        <v>0</v>
      </c>
      <c r="S208" s="8">
        <v>0</v>
      </c>
      <c r="T208" s="91">
        <v>0</v>
      </c>
      <c r="U208" s="8">
        <v>0</v>
      </c>
      <c r="V208" s="8">
        <v>0</v>
      </c>
      <c r="W208" s="8">
        <v>0</v>
      </c>
      <c r="X208" s="107">
        <v>43868.40799954861</v>
      </c>
      <c r="Y208" s="107">
        <v>43869.855108495372</v>
      </c>
      <c r="Z208" s="107">
        <v>43868.404128379632</v>
      </c>
      <c r="AA208" s="91">
        <v>0</v>
      </c>
      <c r="AB208" s="8">
        <v>0</v>
      </c>
      <c r="AC208" s="8">
        <v>0</v>
      </c>
      <c r="AD208" s="91">
        <v>4573782</v>
      </c>
      <c r="AE208" s="8">
        <v>30</v>
      </c>
      <c r="AF208" s="8">
        <v>14</v>
      </c>
      <c r="AG208" s="91">
        <v>49583574</v>
      </c>
      <c r="AH208" s="8">
        <v>583</v>
      </c>
      <c r="AI208" s="8">
        <v>215</v>
      </c>
      <c r="AJ208" s="66">
        <v>1090389881</v>
      </c>
      <c r="AK208" s="8">
        <v>4519</v>
      </c>
      <c r="AL208" s="8">
        <v>237</v>
      </c>
      <c r="AM208" s="91">
        <v>2226673</v>
      </c>
      <c r="AN208" s="8">
        <v>5</v>
      </c>
      <c r="AO208" s="8">
        <v>237</v>
      </c>
      <c r="AP208" s="91">
        <v>25024409</v>
      </c>
      <c r="AQ208" s="8">
        <v>100</v>
      </c>
      <c r="AR208" s="8">
        <v>237</v>
      </c>
      <c r="AS208" s="91">
        <v>92156341</v>
      </c>
      <c r="AT208" s="8">
        <v>725</v>
      </c>
      <c r="AU208" s="8">
        <v>237</v>
      </c>
      <c r="AV208" s="66">
        <v>1090389881</v>
      </c>
      <c r="AW208" s="8">
        <v>4519</v>
      </c>
      <c r="AX208" s="8">
        <v>237</v>
      </c>
      <c r="AY208" s="91">
        <v>0</v>
      </c>
      <c r="AZ208" s="8">
        <v>0</v>
      </c>
      <c r="BA208" s="8">
        <v>0</v>
      </c>
      <c r="BB208" s="91">
        <v>4060928</v>
      </c>
      <c r="BC208" s="8">
        <v>27</v>
      </c>
      <c r="BD208" s="8">
        <v>5</v>
      </c>
      <c r="BE208" s="91">
        <v>26061704</v>
      </c>
      <c r="BF208" s="8">
        <v>482</v>
      </c>
      <c r="BG208" s="8">
        <v>192</v>
      </c>
      <c r="BH208" s="66">
        <v>1090389881</v>
      </c>
      <c r="BI208" s="8">
        <v>4519</v>
      </c>
      <c r="BJ208" s="8">
        <v>237</v>
      </c>
      <c r="BK208" s="2" t="s">
        <v>361</v>
      </c>
      <c r="BL208" s="83" t="str">
        <f t="shared" si="3"/>
        <v>123662</v>
      </c>
      <c r="BM208" s="83">
        <f>IF(ISBLANK(A208),"",IF(X208&gt;=(InfoSheet!$B$2)-90,1,0))</f>
        <v>1</v>
      </c>
    </row>
    <row r="209" spans="1:65">
      <c r="A209" s="2" t="s">
        <v>1696</v>
      </c>
      <c r="B209" s="8">
        <v>8</v>
      </c>
      <c r="C209" s="91">
        <v>30263260</v>
      </c>
      <c r="D209" s="8">
        <v>52</v>
      </c>
      <c r="E209" s="8">
        <v>27</v>
      </c>
      <c r="F209" s="91">
        <v>581985</v>
      </c>
      <c r="G209" s="91">
        <v>4622072</v>
      </c>
      <c r="H209" s="91">
        <v>1120861</v>
      </c>
      <c r="I209" s="91">
        <v>19825528</v>
      </c>
      <c r="J209" s="8">
        <v>0</v>
      </c>
      <c r="K209" s="2" t="s">
        <v>1531</v>
      </c>
      <c r="L209" s="8">
        <v>8</v>
      </c>
      <c r="M209" s="8">
        <v>0</v>
      </c>
      <c r="N209" s="2" t="s">
        <v>1352</v>
      </c>
      <c r="O209" s="8">
        <v>209</v>
      </c>
      <c r="P209" s="8">
        <v>0</v>
      </c>
      <c r="Q209" s="8">
        <v>0</v>
      </c>
      <c r="R209" s="91">
        <v>0</v>
      </c>
      <c r="S209" s="8">
        <v>0</v>
      </c>
      <c r="T209" s="91">
        <v>0</v>
      </c>
      <c r="U209" s="8">
        <v>0</v>
      </c>
      <c r="V209" s="8">
        <v>0</v>
      </c>
      <c r="W209" s="8">
        <v>0</v>
      </c>
      <c r="X209" s="107">
        <v>43869.481287314811</v>
      </c>
      <c r="Y209" s="107">
        <v>43870.034672858797</v>
      </c>
      <c r="Z209" s="107">
        <v>43869.413665324071</v>
      </c>
      <c r="AA209" s="91">
        <v>1435248</v>
      </c>
      <c r="AB209" s="8">
        <v>1</v>
      </c>
      <c r="AC209" s="8">
        <v>1</v>
      </c>
      <c r="AD209" s="91">
        <v>1435248</v>
      </c>
      <c r="AE209" s="8">
        <v>1</v>
      </c>
      <c r="AF209" s="8">
        <v>1</v>
      </c>
      <c r="AG209" s="91">
        <v>7492542</v>
      </c>
      <c r="AH209" s="8">
        <v>3</v>
      </c>
      <c r="AI209" s="8">
        <v>1</v>
      </c>
      <c r="AJ209" s="91">
        <v>30263260</v>
      </c>
      <c r="AK209" s="8">
        <v>52</v>
      </c>
      <c r="AL209" s="8">
        <v>27</v>
      </c>
      <c r="AM209" s="91">
        <v>7492542</v>
      </c>
      <c r="AN209" s="8">
        <v>3</v>
      </c>
      <c r="AO209" s="8">
        <v>27</v>
      </c>
      <c r="AP209" s="91">
        <v>7492542</v>
      </c>
      <c r="AQ209" s="8">
        <v>3</v>
      </c>
      <c r="AR209" s="8">
        <v>27</v>
      </c>
      <c r="AS209" s="91">
        <v>12114614</v>
      </c>
      <c r="AT209" s="8">
        <v>4</v>
      </c>
      <c r="AU209" s="8">
        <v>27</v>
      </c>
      <c r="AV209" s="91">
        <v>30263260</v>
      </c>
      <c r="AW209" s="8">
        <v>52</v>
      </c>
      <c r="AX209" s="8">
        <v>27</v>
      </c>
      <c r="AY209" s="91">
        <v>1435222</v>
      </c>
      <c r="AZ209" s="8">
        <v>1</v>
      </c>
      <c r="BA209" s="8">
        <v>0</v>
      </c>
      <c r="BB209" s="91">
        <v>6057294</v>
      </c>
      <c r="BC209" s="8">
        <v>2</v>
      </c>
      <c r="BD209" s="8">
        <v>0</v>
      </c>
      <c r="BE209" s="91">
        <v>7492542</v>
      </c>
      <c r="BF209" s="8">
        <v>3</v>
      </c>
      <c r="BG209" s="8">
        <v>0</v>
      </c>
      <c r="BH209" s="91">
        <v>30263260</v>
      </c>
      <c r="BI209" s="8">
        <v>52</v>
      </c>
      <c r="BJ209" s="8">
        <v>27</v>
      </c>
      <c r="BK209" s="2" t="s">
        <v>361</v>
      </c>
      <c r="BL209" s="83" t="str">
        <f t="shared" si="3"/>
        <v>123663</v>
      </c>
      <c r="BM209" s="83">
        <f>IF(ISBLANK(A209),"",IF(X209&gt;=(InfoSheet!$B$2)-90,1,0))</f>
        <v>1</v>
      </c>
    </row>
    <row r="210" spans="1:65">
      <c r="A210" s="2" t="s">
        <v>1697</v>
      </c>
      <c r="B210" s="8">
        <v>8</v>
      </c>
      <c r="C210" s="91">
        <v>9165242</v>
      </c>
      <c r="D210" s="8">
        <v>34</v>
      </c>
      <c r="E210" s="8">
        <v>8</v>
      </c>
      <c r="F210" s="91">
        <v>269565</v>
      </c>
      <c r="G210" s="91">
        <v>861103</v>
      </c>
      <c r="H210" s="91">
        <v>1145655</v>
      </c>
      <c r="I210" s="91">
        <v>8847971</v>
      </c>
      <c r="J210" s="8">
        <v>0</v>
      </c>
      <c r="K210" s="2" t="s">
        <v>1356</v>
      </c>
      <c r="L210" s="8">
        <v>8</v>
      </c>
      <c r="M210" s="8">
        <v>0</v>
      </c>
      <c r="N210" s="2" t="s">
        <v>1466</v>
      </c>
      <c r="O210" s="8">
        <v>212</v>
      </c>
      <c r="P210" s="8">
        <v>0</v>
      </c>
      <c r="Q210" s="8">
        <v>0</v>
      </c>
      <c r="R210" s="91">
        <v>0</v>
      </c>
      <c r="S210" s="8">
        <v>0</v>
      </c>
      <c r="T210" s="91">
        <v>0</v>
      </c>
      <c r="U210" s="8">
        <v>0</v>
      </c>
      <c r="V210" s="8">
        <v>0</v>
      </c>
      <c r="W210" s="8">
        <v>0</v>
      </c>
      <c r="X210" s="107">
        <v>43690.523656944446</v>
      </c>
      <c r="Y210" s="107">
        <v>43869.856435578702</v>
      </c>
      <c r="Z210" s="107">
        <v>43690.258735416668</v>
      </c>
      <c r="AA210" s="91">
        <v>0</v>
      </c>
      <c r="AB210" s="8">
        <v>0</v>
      </c>
      <c r="AC210" s="8">
        <v>0</v>
      </c>
      <c r="AD210" s="91">
        <v>0</v>
      </c>
      <c r="AE210" s="8">
        <v>0</v>
      </c>
      <c r="AF210" s="8">
        <v>0</v>
      </c>
      <c r="AG210" s="91">
        <v>0</v>
      </c>
      <c r="AH210" s="8">
        <v>0</v>
      </c>
      <c r="AI210" s="8">
        <v>0</v>
      </c>
      <c r="AJ210" s="91">
        <v>9165242</v>
      </c>
      <c r="AK210" s="8">
        <v>34</v>
      </c>
      <c r="AL210" s="8">
        <v>8</v>
      </c>
      <c r="AM210" s="91">
        <v>0</v>
      </c>
      <c r="AN210" s="8">
        <v>0</v>
      </c>
      <c r="AO210" s="8">
        <v>8</v>
      </c>
      <c r="AP210" s="91">
        <v>0</v>
      </c>
      <c r="AQ210" s="8">
        <v>0</v>
      </c>
      <c r="AR210" s="8">
        <v>8</v>
      </c>
      <c r="AS210" s="91">
        <v>0</v>
      </c>
      <c r="AT210" s="8">
        <v>0</v>
      </c>
      <c r="AU210" s="8">
        <v>8</v>
      </c>
      <c r="AV210" s="91">
        <v>9165242</v>
      </c>
      <c r="AW210" s="8">
        <v>34</v>
      </c>
      <c r="AX210" s="8">
        <v>8</v>
      </c>
      <c r="AY210" s="91">
        <v>0</v>
      </c>
      <c r="AZ210" s="8">
        <v>0</v>
      </c>
      <c r="BA210" s="8">
        <v>0</v>
      </c>
      <c r="BB210" s="91">
        <v>0</v>
      </c>
      <c r="BC210" s="8">
        <v>0</v>
      </c>
      <c r="BD210" s="8">
        <v>0</v>
      </c>
      <c r="BE210" s="91">
        <v>0</v>
      </c>
      <c r="BF210" s="8">
        <v>0</v>
      </c>
      <c r="BG210" s="8">
        <v>0</v>
      </c>
      <c r="BH210" s="91">
        <v>9165242</v>
      </c>
      <c r="BI210" s="8">
        <v>34</v>
      </c>
      <c r="BJ210" s="8">
        <v>8</v>
      </c>
      <c r="BK210" s="2" t="s">
        <v>361</v>
      </c>
      <c r="BL210" s="83" t="str">
        <f t="shared" si="3"/>
        <v>123664</v>
      </c>
      <c r="BM210" s="83">
        <f>IF(ISBLANK(A210),"",IF(X210&gt;=(InfoSheet!$B$2)-90,1,0))</f>
        <v>0</v>
      </c>
    </row>
    <row r="211" spans="1:65">
      <c r="A211" s="2" t="s">
        <v>1698</v>
      </c>
      <c r="B211" s="8">
        <v>8</v>
      </c>
      <c r="C211" s="91">
        <v>622938061</v>
      </c>
      <c r="D211" s="8">
        <v>4772</v>
      </c>
      <c r="E211" s="8">
        <v>587</v>
      </c>
      <c r="F211" s="91">
        <v>130540</v>
      </c>
      <c r="G211" s="91">
        <v>7725780</v>
      </c>
      <c r="H211" s="91">
        <v>1061223</v>
      </c>
      <c r="I211" s="91">
        <v>54971928</v>
      </c>
      <c r="J211" s="8">
        <v>0</v>
      </c>
      <c r="K211" s="2" t="s">
        <v>1458</v>
      </c>
      <c r="L211" s="8">
        <v>8</v>
      </c>
      <c r="M211" s="8">
        <v>0</v>
      </c>
      <c r="N211" s="2" t="s">
        <v>1699</v>
      </c>
      <c r="O211" s="8">
        <v>210</v>
      </c>
      <c r="P211" s="8">
        <v>0</v>
      </c>
      <c r="Q211" s="8">
        <v>0</v>
      </c>
      <c r="R211" s="91">
        <v>0</v>
      </c>
      <c r="S211" s="8">
        <v>0</v>
      </c>
      <c r="T211" s="91">
        <v>0</v>
      </c>
      <c r="U211" s="8">
        <v>0</v>
      </c>
      <c r="V211" s="8">
        <v>0</v>
      </c>
      <c r="W211" s="8">
        <v>0</v>
      </c>
      <c r="X211" s="107">
        <v>43869.620745520835</v>
      </c>
      <c r="Y211" s="107">
        <v>43870.058912800923</v>
      </c>
      <c r="Z211" s="107">
        <v>43869.62074528935</v>
      </c>
      <c r="AA211" s="91">
        <v>472899</v>
      </c>
      <c r="AB211" s="8">
        <v>10</v>
      </c>
      <c r="AC211" s="8">
        <v>5</v>
      </c>
      <c r="AD211" s="91">
        <v>16592757</v>
      </c>
      <c r="AE211" s="8">
        <v>179</v>
      </c>
      <c r="AF211" s="8">
        <v>64</v>
      </c>
      <c r="AG211" s="91">
        <v>122591668</v>
      </c>
      <c r="AH211" s="8">
        <v>1362</v>
      </c>
      <c r="AI211" s="8">
        <v>281</v>
      </c>
      <c r="AJ211" s="91">
        <v>622938061</v>
      </c>
      <c r="AK211" s="8">
        <v>4772</v>
      </c>
      <c r="AL211" s="8">
        <v>587</v>
      </c>
      <c r="AM211" s="91">
        <v>1673545</v>
      </c>
      <c r="AN211" s="8">
        <v>23</v>
      </c>
      <c r="AO211" s="8">
        <v>587</v>
      </c>
      <c r="AP211" s="91">
        <v>31229157</v>
      </c>
      <c r="AQ211" s="8">
        <v>234</v>
      </c>
      <c r="AR211" s="8">
        <v>587</v>
      </c>
      <c r="AS211" s="91">
        <v>185948081</v>
      </c>
      <c r="AT211" s="8">
        <v>1564</v>
      </c>
      <c r="AU211" s="8">
        <v>587</v>
      </c>
      <c r="AV211" s="91">
        <v>622938061</v>
      </c>
      <c r="AW211" s="8">
        <v>4772</v>
      </c>
      <c r="AX211" s="8">
        <v>587</v>
      </c>
      <c r="AY211" s="91">
        <v>237295</v>
      </c>
      <c r="AZ211" s="8">
        <v>9</v>
      </c>
      <c r="BA211" s="8">
        <v>2</v>
      </c>
      <c r="BB211" s="91">
        <v>13094621</v>
      </c>
      <c r="BC211" s="8">
        <v>162</v>
      </c>
      <c r="BD211" s="8">
        <v>37</v>
      </c>
      <c r="BE211" s="91">
        <v>96429078</v>
      </c>
      <c r="BF211" s="8">
        <v>1249</v>
      </c>
      <c r="BG211" s="8">
        <v>247</v>
      </c>
      <c r="BH211" s="91">
        <v>622938061</v>
      </c>
      <c r="BI211" s="8">
        <v>4772</v>
      </c>
      <c r="BJ211" s="8">
        <v>587</v>
      </c>
      <c r="BK211" s="2" t="s">
        <v>361</v>
      </c>
      <c r="BL211" s="83" t="str">
        <f t="shared" si="3"/>
        <v>123665</v>
      </c>
      <c r="BM211" s="83">
        <f>IF(ISBLANK(A211),"",IF(X211&gt;=(InfoSheet!$B$2)-90,1,0))</f>
        <v>1</v>
      </c>
    </row>
    <row r="212" spans="1:65">
      <c r="A212" s="2" t="s">
        <v>1700</v>
      </c>
      <c r="B212" s="8">
        <v>8</v>
      </c>
      <c r="C212" s="91">
        <v>43479652</v>
      </c>
      <c r="D212" s="8">
        <v>176</v>
      </c>
      <c r="E212" s="8">
        <v>24</v>
      </c>
      <c r="F212" s="91">
        <v>247043</v>
      </c>
      <c r="G212" s="91">
        <v>771716</v>
      </c>
      <c r="H212" s="91">
        <v>1811652</v>
      </c>
      <c r="I212" s="91">
        <v>26519872</v>
      </c>
      <c r="J212" s="8">
        <v>0</v>
      </c>
      <c r="K212" s="2" t="s">
        <v>1439</v>
      </c>
      <c r="L212" s="8">
        <v>8</v>
      </c>
      <c r="M212" s="8">
        <v>0</v>
      </c>
      <c r="N212" s="2" t="s">
        <v>1491</v>
      </c>
      <c r="O212" s="8">
        <v>209</v>
      </c>
      <c r="P212" s="8">
        <v>0</v>
      </c>
      <c r="Q212" s="8">
        <v>0</v>
      </c>
      <c r="R212" s="91">
        <v>0</v>
      </c>
      <c r="S212" s="8">
        <v>0</v>
      </c>
      <c r="T212" s="91">
        <v>0</v>
      </c>
      <c r="U212" s="8">
        <v>0</v>
      </c>
      <c r="V212" s="8">
        <v>0</v>
      </c>
      <c r="W212" s="8">
        <v>0</v>
      </c>
      <c r="X212" s="107">
        <v>43869.662151319448</v>
      </c>
      <c r="Y212" s="107">
        <v>43870.05109184028</v>
      </c>
      <c r="Z212" s="107">
        <v>43869.662107916665</v>
      </c>
      <c r="AA212" s="91">
        <v>223250</v>
      </c>
      <c r="AB212" s="8">
        <v>1</v>
      </c>
      <c r="AC212" s="8">
        <v>1</v>
      </c>
      <c r="AD212" s="91">
        <v>223250</v>
      </c>
      <c r="AE212" s="8">
        <v>1</v>
      </c>
      <c r="AF212" s="8">
        <v>1</v>
      </c>
      <c r="AG212" s="91">
        <v>1366728</v>
      </c>
      <c r="AH212" s="8">
        <v>4</v>
      </c>
      <c r="AI212" s="8">
        <v>2</v>
      </c>
      <c r="AJ212" s="91">
        <v>43479652</v>
      </c>
      <c r="AK212" s="8">
        <v>176</v>
      </c>
      <c r="AL212" s="8">
        <v>24</v>
      </c>
      <c r="AM212" s="91">
        <v>445441</v>
      </c>
      <c r="AN212" s="8">
        <v>2</v>
      </c>
      <c r="AO212" s="8">
        <v>24</v>
      </c>
      <c r="AP212" s="91">
        <v>445441</v>
      </c>
      <c r="AQ212" s="8">
        <v>2</v>
      </c>
      <c r="AR212" s="8">
        <v>24</v>
      </c>
      <c r="AS212" s="91">
        <v>2731080</v>
      </c>
      <c r="AT212" s="8">
        <v>8</v>
      </c>
      <c r="AU212" s="8">
        <v>24</v>
      </c>
      <c r="AV212" s="91">
        <v>43479652</v>
      </c>
      <c r="AW212" s="8">
        <v>176</v>
      </c>
      <c r="AX212" s="8">
        <v>24</v>
      </c>
      <c r="AY212" s="91">
        <v>222191</v>
      </c>
      <c r="AZ212" s="8">
        <v>1</v>
      </c>
      <c r="BA212" s="8">
        <v>0</v>
      </c>
      <c r="BB212" s="91">
        <v>222191</v>
      </c>
      <c r="BC212" s="8">
        <v>1</v>
      </c>
      <c r="BD212" s="8">
        <v>0</v>
      </c>
      <c r="BE212" s="91">
        <v>1364352</v>
      </c>
      <c r="BF212" s="8">
        <v>4</v>
      </c>
      <c r="BG212" s="8">
        <v>0</v>
      </c>
      <c r="BH212" s="91">
        <v>43479652</v>
      </c>
      <c r="BI212" s="8">
        <v>176</v>
      </c>
      <c r="BJ212" s="8">
        <v>24</v>
      </c>
      <c r="BK212" s="2" t="s">
        <v>361</v>
      </c>
      <c r="BL212" s="83" t="str">
        <f t="shared" si="3"/>
        <v>123666</v>
      </c>
      <c r="BM212" s="83">
        <f>IF(ISBLANK(A212),"",IF(X212&gt;=(InfoSheet!$B$2)-90,1,0))</f>
        <v>1</v>
      </c>
    </row>
    <row r="213" spans="1:65">
      <c r="A213" s="2" t="s">
        <v>1701</v>
      </c>
      <c r="B213" s="8">
        <v>8</v>
      </c>
      <c r="C213" s="91">
        <v>33321667</v>
      </c>
      <c r="D213" s="8">
        <v>200</v>
      </c>
      <c r="E213" s="8">
        <v>46</v>
      </c>
      <c r="F213" s="91">
        <v>166608</v>
      </c>
      <c r="G213" s="91">
        <v>889033</v>
      </c>
      <c r="H213" s="91">
        <v>724384</v>
      </c>
      <c r="I213" s="91">
        <v>16026801</v>
      </c>
      <c r="J213" s="8">
        <v>0</v>
      </c>
      <c r="K213" s="2" t="s">
        <v>129</v>
      </c>
      <c r="L213" s="8">
        <v>8</v>
      </c>
      <c r="M213" s="8">
        <v>0</v>
      </c>
      <c r="N213" s="2" t="s">
        <v>1442</v>
      </c>
      <c r="O213" s="8">
        <v>204</v>
      </c>
      <c r="P213" s="8">
        <v>0</v>
      </c>
      <c r="Q213" s="8">
        <v>0</v>
      </c>
      <c r="R213" s="91">
        <v>0</v>
      </c>
      <c r="S213" s="8">
        <v>0</v>
      </c>
      <c r="T213" s="91">
        <v>0</v>
      </c>
      <c r="U213" s="8">
        <v>0</v>
      </c>
      <c r="V213" s="8">
        <v>0</v>
      </c>
      <c r="W213" s="8">
        <v>0</v>
      </c>
      <c r="X213" s="107">
        <v>43860.853935266205</v>
      </c>
      <c r="Y213" s="107">
        <v>43869.81426082176</v>
      </c>
      <c r="Z213" s="107">
        <v>43860.853366631942</v>
      </c>
      <c r="AA213" s="91">
        <v>0</v>
      </c>
      <c r="AB213" s="8">
        <v>0</v>
      </c>
      <c r="AC213" s="8">
        <v>0</v>
      </c>
      <c r="AD213" s="91">
        <v>0</v>
      </c>
      <c r="AE213" s="8">
        <v>0</v>
      </c>
      <c r="AF213" s="8">
        <v>0</v>
      </c>
      <c r="AG213" s="91">
        <v>33321667</v>
      </c>
      <c r="AH213" s="8">
        <v>200</v>
      </c>
      <c r="AI213" s="8">
        <v>46</v>
      </c>
      <c r="AJ213" s="91">
        <v>33321667</v>
      </c>
      <c r="AK213" s="8">
        <v>200</v>
      </c>
      <c r="AL213" s="8">
        <v>46</v>
      </c>
      <c r="AM213" s="91">
        <v>0</v>
      </c>
      <c r="AN213" s="8">
        <v>0</v>
      </c>
      <c r="AO213" s="8">
        <v>46</v>
      </c>
      <c r="AP213" s="91">
        <v>231063</v>
      </c>
      <c r="AQ213" s="8">
        <v>1</v>
      </c>
      <c r="AR213" s="8">
        <v>46</v>
      </c>
      <c r="AS213" s="91">
        <v>33321667</v>
      </c>
      <c r="AT213" s="8">
        <v>200</v>
      </c>
      <c r="AU213" s="8">
        <v>46</v>
      </c>
      <c r="AV213" s="91">
        <v>33321667</v>
      </c>
      <c r="AW213" s="8">
        <v>200</v>
      </c>
      <c r="AX213" s="8">
        <v>46</v>
      </c>
      <c r="AY213" s="91">
        <v>0</v>
      </c>
      <c r="AZ213" s="8">
        <v>0</v>
      </c>
      <c r="BA213" s="8">
        <v>0</v>
      </c>
      <c r="BB213" s="91">
        <v>0</v>
      </c>
      <c r="BC213" s="8">
        <v>0</v>
      </c>
      <c r="BD213" s="8">
        <v>0</v>
      </c>
      <c r="BE213" s="91">
        <v>33321667</v>
      </c>
      <c r="BF213" s="8">
        <v>200</v>
      </c>
      <c r="BG213" s="8">
        <v>46</v>
      </c>
      <c r="BH213" s="91">
        <v>33321667</v>
      </c>
      <c r="BI213" s="8">
        <v>200</v>
      </c>
      <c r="BJ213" s="8">
        <v>46</v>
      </c>
      <c r="BK213" s="2" t="s">
        <v>361</v>
      </c>
      <c r="BL213" s="83" t="str">
        <f t="shared" si="3"/>
        <v>123667</v>
      </c>
      <c r="BM213" s="83">
        <f>IF(ISBLANK(A213),"",IF(X213&gt;=(InfoSheet!$B$2)-90,1,0))</f>
        <v>1</v>
      </c>
    </row>
    <row r="214" spans="1:65">
      <c r="A214" s="2" t="s">
        <v>1702</v>
      </c>
      <c r="B214" s="8">
        <v>8</v>
      </c>
      <c r="C214" s="91">
        <v>89080420</v>
      </c>
      <c r="D214" s="8">
        <v>285</v>
      </c>
      <c r="E214" s="8">
        <v>64</v>
      </c>
      <c r="F214" s="91">
        <v>312562</v>
      </c>
      <c r="G214" s="91">
        <v>1323788</v>
      </c>
      <c r="H214" s="91">
        <v>1391881</v>
      </c>
      <c r="I214" s="91">
        <v>59242962</v>
      </c>
      <c r="J214" s="8">
        <v>0</v>
      </c>
      <c r="K214" s="2" t="s">
        <v>129</v>
      </c>
      <c r="L214" s="8">
        <v>8</v>
      </c>
      <c r="M214" s="8">
        <v>0</v>
      </c>
      <c r="N214" s="2" t="s">
        <v>1703</v>
      </c>
      <c r="O214" s="8">
        <v>214</v>
      </c>
      <c r="P214" s="8">
        <v>0</v>
      </c>
      <c r="Q214" s="8">
        <v>0</v>
      </c>
      <c r="R214" s="91">
        <v>0</v>
      </c>
      <c r="S214" s="8">
        <v>0</v>
      </c>
      <c r="T214" s="91">
        <v>0</v>
      </c>
      <c r="U214" s="8">
        <v>0</v>
      </c>
      <c r="V214" s="8">
        <v>0</v>
      </c>
      <c r="W214" s="8">
        <v>0</v>
      </c>
      <c r="X214" s="107">
        <v>43868.782262407411</v>
      </c>
      <c r="Y214" s="107">
        <v>43870.058938842594</v>
      </c>
      <c r="Z214" s="107">
        <v>43868.780173865744</v>
      </c>
      <c r="AA214" s="91">
        <v>0</v>
      </c>
      <c r="AB214" s="8">
        <v>0</v>
      </c>
      <c r="AC214" s="8">
        <v>0</v>
      </c>
      <c r="AD214" s="91">
        <v>5820235</v>
      </c>
      <c r="AE214" s="8">
        <v>20</v>
      </c>
      <c r="AF214" s="8">
        <v>6</v>
      </c>
      <c r="AG214" s="91">
        <v>11448638</v>
      </c>
      <c r="AH214" s="8">
        <v>48</v>
      </c>
      <c r="AI214" s="8">
        <v>20</v>
      </c>
      <c r="AJ214" s="91">
        <v>89080420</v>
      </c>
      <c r="AK214" s="8">
        <v>285</v>
      </c>
      <c r="AL214" s="8">
        <v>64</v>
      </c>
      <c r="AM214" s="91">
        <v>4816891</v>
      </c>
      <c r="AN214" s="8">
        <v>17</v>
      </c>
      <c r="AO214" s="8">
        <v>64</v>
      </c>
      <c r="AP214" s="91">
        <v>5820235</v>
      </c>
      <c r="AQ214" s="8">
        <v>20</v>
      </c>
      <c r="AR214" s="8">
        <v>64</v>
      </c>
      <c r="AS214" s="91">
        <v>12760890</v>
      </c>
      <c r="AT214" s="8">
        <v>51</v>
      </c>
      <c r="AU214" s="8">
        <v>64</v>
      </c>
      <c r="AV214" s="91">
        <v>89080420</v>
      </c>
      <c r="AW214" s="8">
        <v>285</v>
      </c>
      <c r="AX214" s="8">
        <v>64</v>
      </c>
      <c r="AY214" s="91">
        <v>0</v>
      </c>
      <c r="AZ214" s="8">
        <v>0</v>
      </c>
      <c r="BA214" s="8">
        <v>0</v>
      </c>
      <c r="BB214" s="91">
        <v>4452527</v>
      </c>
      <c r="BC214" s="8">
        <v>17</v>
      </c>
      <c r="BD214" s="8">
        <v>2</v>
      </c>
      <c r="BE214" s="91">
        <v>9420941</v>
      </c>
      <c r="BF214" s="8">
        <v>44</v>
      </c>
      <c r="BG214" s="8">
        <v>12</v>
      </c>
      <c r="BH214" s="91">
        <v>89080420</v>
      </c>
      <c r="BI214" s="8">
        <v>285</v>
      </c>
      <c r="BJ214" s="8">
        <v>64</v>
      </c>
      <c r="BK214" s="2" t="s">
        <v>361</v>
      </c>
      <c r="BL214" s="83" t="str">
        <f t="shared" si="3"/>
        <v>123668</v>
      </c>
      <c r="BM214" s="83">
        <f>IF(ISBLANK(A214),"",IF(X214&gt;=(InfoSheet!$B$2)-90,1,0))</f>
        <v>1</v>
      </c>
    </row>
    <row r="215" spans="1:65">
      <c r="A215" s="2" t="s">
        <v>1704</v>
      </c>
      <c r="B215" s="8">
        <v>8</v>
      </c>
      <c r="C215" s="91">
        <v>284213415</v>
      </c>
      <c r="D215" s="8">
        <v>4015</v>
      </c>
      <c r="E215" s="8">
        <v>539</v>
      </c>
      <c r="F215" s="91">
        <v>70787</v>
      </c>
      <c r="G215" s="91">
        <v>1317066</v>
      </c>
      <c r="H215" s="91">
        <v>527297</v>
      </c>
      <c r="I215" s="91">
        <v>55151157</v>
      </c>
      <c r="J215" s="8">
        <v>0</v>
      </c>
      <c r="K215" s="2" t="s">
        <v>1462</v>
      </c>
      <c r="L215" s="8">
        <v>8</v>
      </c>
      <c r="M215" s="8">
        <v>0</v>
      </c>
      <c r="N215" s="2" t="s">
        <v>1474</v>
      </c>
      <c r="O215" s="8">
        <v>210</v>
      </c>
      <c r="P215" s="8">
        <v>0</v>
      </c>
      <c r="Q215" s="8">
        <v>0</v>
      </c>
      <c r="R215" s="91">
        <v>0</v>
      </c>
      <c r="S215" s="8">
        <v>0</v>
      </c>
      <c r="T215" s="91">
        <v>0</v>
      </c>
      <c r="U215" s="8">
        <v>0</v>
      </c>
      <c r="V215" s="8">
        <v>3</v>
      </c>
      <c r="W215" s="8">
        <v>0</v>
      </c>
      <c r="X215" s="107">
        <v>43869.60933521991</v>
      </c>
      <c r="Y215" s="107">
        <v>43870.046856423614</v>
      </c>
      <c r="Z215" s="107">
        <v>43869.581464270836</v>
      </c>
      <c r="AA215" s="91">
        <v>1190940</v>
      </c>
      <c r="AB215" s="8">
        <v>2</v>
      </c>
      <c r="AC215" s="8">
        <v>1</v>
      </c>
      <c r="AD215" s="91">
        <v>5578365</v>
      </c>
      <c r="AE215" s="8">
        <v>79</v>
      </c>
      <c r="AF215" s="8">
        <v>29</v>
      </c>
      <c r="AG215" s="91">
        <v>145726989</v>
      </c>
      <c r="AH215" s="8">
        <v>2733</v>
      </c>
      <c r="AI215" s="8">
        <v>474</v>
      </c>
      <c r="AJ215" s="91">
        <v>284213415</v>
      </c>
      <c r="AK215" s="8">
        <v>4015</v>
      </c>
      <c r="AL215" s="8">
        <v>539</v>
      </c>
      <c r="AM215" s="91">
        <v>3460894</v>
      </c>
      <c r="AN215" s="8">
        <v>10</v>
      </c>
      <c r="AO215" s="8">
        <v>539</v>
      </c>
      <c r="AP215" s="91">
        <v>12477624</v>
      </c>
      <c r="AQ215" s="8">
        <v>107</v>
      </c>
      <c r="AR215" s="8">
        <v>539</v>
      </c>
      <c r="AS215" s="91">
        <v>154960646</v>
      </c>
      <c r="AT215" s="8">
        <v>2998</v>
      </c>
      <c r="AU215" s="8">
        <v>539</v>
      </c>
      <c r="AV215" s="91">
        <v>284213415</v>
      </c>
      <c r="AW215" s="8">
        <v>4015</v>
      </c>
      <c r="AX215" s="8">
        <v>539</v>
      </c>
      <c r="AY215" s="91">
        <v>595470</v>
      </c>
      <c r="AZ215" s="8">
        <v>1</v>
      </c>
      <c r="BA215" s="8">
        <v>0</v>
      </c>
      <c r="BB215" s="91">
        <v>3260372</v>
      </c>
      <c r="BC215" s="8">
        <v>61</v>
      </c>
      <c r="BD215" s="8">
        <v>12</v>
      </c>
      <c r="BE215" s="91">
        <v>69870332</v>
      </c>
      <c r="BF215" s="8">
        <v>2111</v>
      </c>
      <c r="BG215" s="8">
        <v>148</v>
      </c>
      <c r="BH215" s="91">
        <v>284213415</v>
      </c>
      <c r="BI215" s="8">
        <v>4015</v>
      </c>
      <c r="BJ215" s="8">
        <v>539</v>
      </c>
      <c r="BK215" s="2" t="s">
        <v>361</v>
      </c>
      <c r="BL215" s="83" t="str">
        <f t="shared" si="3"/>
        <v>123669</v>
      </c>
      <c r="BM215" s="83">
        <f>IF(ISBLANK(A215),"",IF(X215&gt;=(InfoSheet!$B$2)-90,1,0))</f>
        <v>1</v>
      </c>
    </row>
    <row r="216" spans="1:65">
      <c r="A216" s="2" t="s">
        <v>1705</v>
      </c>
      <c r="B216" s="8">
        <v>8</v>
      </c>
      <c r="C216" s="66">
        <v>1523057087</v>
      </c>
      <c r="D216" s="8">
        <v>2829</v>
      </c>
      <c r="E216" s="8">
        <v>266</v>
      </c>
      <c r="F216" s="91">
        <v>538372</v>
      </c>
      <c r="G216" s="91">
        <v>27666732</v>
      </c>
      <c r="H216" s="91">
        <v>5725778</v>
      </c>
      <c r="I216" s="91">
        <v>399170083</v>
      </c>
      <c r="J216" s="8">
        <v>0</v>
      </c>
      <c r="K216" s="2" t="s">
        <v>1496</v>
      </c>
      <c r="L216" s="8">
        <v>8</v>
      </c>
      <c r="M216" s="8">
        <v>0</v>
      </c>
      <c r="N216" s="2" t="s">
        <v>1706</v>
      </c>
      <c r="O216" s="8">
        <v>211</v>
      </c>
      <c r="P216" s="8">
        <v>0</v>
      </c>
      <c r="Q216" s="8">
        <v>0</v>
      </c>
      <c r="R216" s="91">
        <v>0</v>
      </c>
      <c r="S216" s="8">
        <v>0</v>
      </c>
      <c r="T216" s="91">
        <v>0</v>
      </c>
      <c r="U216" s="8">
        <v>0</v>
      </c>
      <c r="V216" s="8">
        <v>0</v>
      </c>
      <c r="W216" s="8">
        <v>0</v>
      </c>
      <c r="X216" s="107">
        <v>43868.897945405093</v>
      </c>
      <c r="Y216" s="107">
        <v>43870.048343333336</v>
      </c>
      <c r="Z216" s="107">
        <v>43868.802117268518</v>
      </c>
      <c r="AA216" s="91">
        <v>0</v>
      </c>
      <c r="AB216" s="8">
        <v>0</v>
      </c>
      <c r="AC216" s="8">
        <v>0</v>
      </c>
      <c r="AD216" s="91">
        <v>18474857</v>
      </c>
      <c r="AE216" s="8">
        <v>38</v>
      </c>
      <c r="AF216" s="8">
        <v>12</v>
      </c>
      <c r="AG216" s="91">
        <v>57947133</v>
      </c>
      <c r="AH216" s="8">
        <v>120</v>
      </c>
      <c r="AI216" s="8">
        <v>17</v>
      </c>
      <c r="AJ216" s="66">
        <v>1523057087</v>
      </c>
      <c r="AK216" s="8">
        <v>2829</v>
      </c>
      <c r="AL216" s="8">
        <v>266</v>
      </c>
      <c r="AM216" s="91">
        <v>10662223</v>
      </c>
      <c r="AN216" s="8">
        <v>16</v>
      </c>
      <c r="AO216" s="8">
        <v>266</v>
      </c>
      <c r="AP216" s="91">
        <v>55129863</v>
      </c>
      <c r="AQ216" s="8">
        <v>66</v>
      </c>
      <c r="AR216" s="8">
        <v>266</v>
      </c>
      <c r="AS216" s="91">
        <v>117585454</v>
      </c>
      <c r="AT216" s="8">
        <v>174</v>
      </c>
      <c r="AU216" s="8">
        <v>266</v>
      </c>
      <c r="AV216" s="66">
        <v>1523057087</v>
      </c>
      <c r="AW216" s="8">
        <v>2829</v>
      </c>
      <c r="AX216" s="8">
        <v>266</v>
      </c>
      <c r="AY216" s="91">
        <v>0</v>
      </c>
      <c r="AZ216" s="8">
        <v>0</v>
      </c>
      <c r="BA216" s="8">
        <v>0</v>
      </c>
      <c r="BB216" s="91">
        <v>50082289</v>
      </c>
      <c r="BC216" s="8">
        <v>58</v>
      </c>
      <c r="BD216" s="8">
        <v>2</v>
      </c>
      <c r="BE216" s="91">
        <v>104945906</v>
      </c>
      <c r="BF216" s="8">
        <v>152</v>
      </c>
      <c r="BG216" s="8">
        <v>6</v>
      </c>
      <c r="BH216" s="66">
        <v>1523057087</v>
      </c>
      <c r="BI216" s="8">
        <v>2829</v>
      </c>
      <c r="BJ216" s="8">
        <v>266</v>
      </c>
      <c r="BK216" s="2" t="s">
        <v>361</v>
      </c>
      <c r="BL216" s="83" t="str">
        <f t="shared" si="3"/>
        <v>123670</v>
      </c>
      <c r="BM216" s="83">
        <f>IF(ISBLANK(A216),"",IF(X216&gt;=(InfoSheet!$B$2)-90,1,0))</f>
        <v>1</v>
      </c>
    </row>
    <row r="217" spans="1:65">
      <c r="A217" s="2" t="s">
        <v>1707</v>
      </c>
      <c r="B217" s="8">
        <v>8</v>
      </c>
      <c r="C217" s="91">
        <v>433576626</v>
      </c>
      <c r="D217" s="8">
        <v>1295</v>
      </c>
      <c r="E217" s="8">
        <v>64</v>
      </c>
      <c r="F217" s="91">
        <v>334808</v>
      </c>
      <c r="G217" s="91">
        <v>1029854</v>
      </c>
      <c r="H217" s="91">
        <v>6774634</v>
      </c>
      <c r="I217" s="91">
        <v>146848013</v>
      </c>
      <c r="J217" s="8">
        <v>0</v>
      </c>
      <c r="K217" s="2" t="s">
        <v>1342</v>
      </c>
      <c r="L217" s="8">
        <v>8</v>
      </c>
      <c r="M217" s="8">
        <v>0</v>
      </c>
      <c r="N217" s="2" t="s">
        <v>1456</v>
      </c>
      <c r="O217" s="8">
        <v>209</v>
      </c>
      <c r="P217" s="8">
        <v>0</v>
      </c>
      <c r="Q217" s="8">
        <v>0</v>
      </c>
      <c r="R217" s="91">
        <v>0</v>
      </c>
      <c r="S217" s="8">
        <v>0</v>
      </c>
      <c r="T217" s="91">
        <v>0</v>
      </c>
      <c r="U217" s="8">
        <v>0</v>
      </c>
      <c r="V217" s="8">
        <v>0</v>
      </c>
      <c r="W217" s="8">
        <v>0</v>
      </c>
      <c r="X217" s="107">
        <v>43868.887991585645</v>
      </c>
      <c r="Y217" s="107">
        <v>43870.058893125002</v>
      </c>
      <c r="Z217" s="107">
        <v>43868.887900266207</v>
      </c>
      <c r="AA217" s="91">
        <v>0</v>
      </c>
      <c r="AB217" s="8">
        <v>0</v>
      </c>
      <c r="AC217" s="8">
        <v>0</v>
      </c>
      <c r="AD217" s="91">
        <v>4132921</v>
      </c>
      <c r="AE217" s="8">
        <v>17</v>
      </c>
      <c r="AF217" s="8">
        <v>6</v>
      </c>
      <c r="AG217" s="91">
        <v>36775663</v>
      </c>
      <c r="AH217" s="8">
        <v>97</v>
      </c>
      <c r="AI217" s="8">
        <v>14</v>
      </c>
      <c r="AJ217" s="91">
        <v>433576626</v>
      </c>
      <c r="AK217" s="8">
        <v>1295</v>
      </c>
      <c r="AL217" s="8">
        <v>64</v>
      </c>
      <c r="AM217" s="91">
        <v>2227974</v>
      </c>
      <c r="AN217" s="8">
        <v>9</v>
      </c>
      <c r="AO217" s="8">
        <v>64</v>
      </c>
      <c r="AP217" s="91">
        <v>7080471</v>
      </c>
      <c r="AQ217" s="8">
        <v>25</v>
      </c>
      <c r="AR217" s="8">
        <v>64</v>
      </c>
      <c r="AS217" s="91">
        <v>44412214</v>
      </c>
      <c r="AT217" s="8">
        <v>122</v>
      </c>
      <c r="AU217" s="8">
        <v>64</v>
      </c>
      <c r="AV217" s="91">
        <v>433576626</v>
      </c>
      <c r="AW217" s="8">
        <v>1295</v>
      </c>
      <c r="AX217" s="8">
        <v>64</v>
      </c>
      <c r="AY217" s="91">
        <v>0</v>
      </c>
      <c r="AZ217" s="8">
        <v>0</v>
      </c>
      <c r="BA217" s="8">
        <v>0</v>
      </c>
      <c r="BB217" s="91">
        <v>3736580</v>
      </c>
      <c r="BC217" s="8">
        <v>15</v>
      </c>
      <c r="BD217" s="8">
        <v>0</v>
      </c>
      <c r="BE217" s="91">
        <v>29255675</v>
      </c>
      <c r="BF217" s="8">
        <v>86</v>
      </c>
      <c r="BG217" s="8">
        <v>5</v>
      </c>
      <c r="BH217" s="91">
        <v>433576626</v>
      </c>
      <c r="BI217" s="8">
        <v>1295</v>
      </c>
      <c r="BJ217" s="8">
        <v>64</v>
      </c>
      <c r="BK217" s="2" t="s">
        <v>361</v>
      </c>
      <c r="BL217" s="83" t="str">
        <f t="shared" si="3"/>
        <v>123671</v>
      </c>
      <c r="BM217" s="83">
        <f>IF(ISBLANK(A217),"",IF(X217&gt;=(InfoSheet!$B$2)-90,1,0))</f>
        <v>1</v>
      </c>
    </row>
    <row r="218" spans="1:65">
      <c r="A218" s="2" t="s">
        <v>1708</v>
      </c>
      <c r="B218" s="8">
        <v>8</v>
      </c>
      <c r="C218" s="91">
        <v>707932155</v>
      </c>
      <c r="D218" s="8">
        <v>2759</v>
      </c>
      <c r="E218" s="8">
        <v>68</v>
      </c>
      <c r="F218" s="91">
        <v>256590</v>
      </c>
      <c r="G218" s="91">
        <v>1583761</v>
      </c>
      <c r="H218" s="91">
        <v>10410766</v>
      </c>
      <c r="I218" s="91">
        <v>70281867</v>
      </c>
      <c r="J218" s="8">
        <v>0</v>
      </c>
      <c r="K218" s="2" t="s">
        <v>1436</v>
      </c>
      <c r="L218" s="8">
        <v>8</v>
      </c>
      <c r="M218" s="8">
        <v>0</v>
      </c>
      <c r="N218" s="2" t="s">
        <v>1352</v>
      </c>
      <c r="O218" s="8">
        <v>209</v>
      </c>
      <c r="P218" s="8">
        <v>0</v>
      </c>
      <c r="Q218" s="8">
        <v>0</v>
      </c>
      <c r="R218" s="91">
        <v>0</v>
      </c>
      <c r="S218" s="8">
        <v>0</v>
      </c>
      <c r="T218" s="91">
        <v>0</v>
      </c>
      <c r="U218" s="8">
        <v>0</v>
      </c>
      <c r="V218" s="8">
        <v>0</v>
      </c>
      <c r="W218" s="8">
        <v>0</v>
      </c>
      <c r="X218" s="107">
        <v>43838.515671307869</v>
      </c>
      <c r="Y218" s="107">
        <v>43869.855911851853</v>
      </c>
      <c r="Z218" s="107">
        <v>43838.513624432868</v>
      </c>
      <c r="AA218" s="91">
        <v>0</v>
      </c>
      <c r="AB218" s="8">
        <v>0</v>
      </c>
      <c r="AC218" s="8">
        <v>0</v>
      </c>
      <c r="AD218" s="91">
        <v>0</v>
      </c>
      <c r="AE218" s="8">
        <v>0</v>
      </c>
      <c r="AF218" s="8">
        <v>0</v>
      </c>
      <c r="AG218" s="91">
        <v>0</v>
      </c>
      <c r="AH218" s="8">
        <v>0</v>
      </c>
      <c r="AI218" s="8">
        <v>0</v>
      </c>
      <c r="AJ218" s="91">
        <v>707932155</v>
      </c>
      <c r="AK218" s="8">
        <v>2759</v>
      </c>
      <c r="AL218" s="8">
        <v>68</v>
      </c>
      <c r="AM218" s="91">
        <v>0</v>
      </c>
      <c r="AN218" s="8">
        <v>0</v>
      </c>
      <c r="AO218" s="8">
        <v>68</v>
      </c>
      <c r="AP218" s="91">
        <v>0</v>
      </c>
      <c r="AQ218" s="8">
        <v>0</v>
      </c>
      <c r="AR218" s="8">
        <v>68</v>
      </c>
      <c r="AS218" s="91">
        <v>0</v>
      </c>
      <c r="AT218" s="8">
        <v>0</v>
      </c>
      <c r="AU218" s="8">
        <v>68</v>
      </c>
      <c r="AV218" s="91">
        <v>707932155</v>
      </c>
      <c r="AW218" s="8">
        <v>2759</v>
      </c>
      <c r="AX218" s="8">
        <v>68</v>
      </c>
      <c r="AY218" s="91">
        <v>0</v>
      </c>
      <c r="AZ218" s="8">
        <v>0</v>
      </c>
      <c r="BA218" s="8">
        <v>0</v>
      </c>
      <c r="BB218" s="91">
        <v>0</v>
      </c>
      <c r="BC218" s="8">
        <v>0</v>
      </c>
      <c r="BD218" s="8">
        <v>0</v>
      </c>
      <c r="BE218" s="91">
        <v>0</v>
      </c>
      <c r="BF218" s="8">
        <v>0</v>
      </c>
      <c r="BG218" s="8">
        <v>0</v>
      </c>
      <c r="BH218" s="91">
        <v>707932155</v>
      </c>
      <c r="BI218" s="8">
        <v>2759</v>
      </c>
      <c r="BJ218" s="8">
        <v>68</v>
      </c>
      <c r="BK218" s="2" t="s">
        <v>361</v>
      </c>
      <c r="BL218" s="83" t="str">
        <f t="shared" si="3"/>
        <v>123672</v>
      </c>
      <c r="BM218" s="83">
        <f>IF(ISBLANK(A218),"",IF(X218&gt;=(InfoSheet!$B$2)-90,1,0))</f>
        <v>1</v>
      </c>
    </row>
    <row r="219" spans="1:65">
      <c r="A219" s="2" t="s">
        <v>1709</v>
      </c>
      <c r="B219" s="8">
        <v>8</v>
      </c>
      <c r="C219" s="91">
        <v>32482368</v>
      </c>
      <c r="D219" s="8">
        <v>97</v>
      </c>
      <c r="E219" s="8">
        <v>34</v>
      </c>
      <c r="F219" s="91">
        <v>334869</v>
      </c>
      <c r="G219" s="91">
        <v>1267033</v>
      </c>
      <c r="H219" s="91">
        <v>955363</v>
      </c>
      <c r="I219" s="91">
        <v>16845557</v>
      </c>
      <c r="J219" s="8">
        <v>0</v>
      </c>
      <c r="K219" s="2" t="s">
        <v>1496</v>
      </c>
      <c r="L219" s="8">
        <v>8</v>
      </c>
      <c r="M219" s="8">
        <v>0</v>
      </c>
      <c r="N219" s="2" t="s">
        <v>1437</v>
      </c>
      <c r="O219" s="8">
        <v>209</v>
      </c>
      <c r="P219" s="8">
        <v>0</v>
      </c>
      <c r="Q219" s="8">
        <v>0</v>
      </c>
      <c r="R219" s="91">
        <v>0</v>
      </c>
      <c r="S219" s="8">
        <v>0</v>
      </c>
      <c r="T219" s="91">
        <v>0</v>
      </c>
      <c r="U219" s="8">
        <v>0</v>
      </c>
      <c r="V219" s="8">
        <v>0</v>
      </c>
      <c r="W219" s="8">
        <v>0</v>
      </c>
      <c r="X219" s="107">
        <v>43845.744622858794</v>
      </c>
      <c r="Y219" s="107">
        <v>43869.860601666667</v>
      </c>
      <c r="Z219" s="107">
        <v>43845.721867881941</v>
      </c>
      <c r="AA219" s="91">
        <v>0</v>
      </c>
      <c r="AB219" s="8">
        <v>0</v>
      </c>
      <c r="AC219" s="8">
        <v>0</v>
      </c>
      <c r="AD219" s="91">
        <v>0</v>
      </c>
      <c r="AE219" s="8">
        <v>0</v>
      </c>
      <c r="AF219" s="8">
        <v>0</v>
      </c>
      <c r="AG219" s="91">
        <v>1267033</v>
      </c>
      <c r="AH219" s="8">
        <v>1</v>
      </c>
      <c r="AI219" s="8">
        <v>1</v>
      </c>
      <c r="AJ219" s="91">
        <v>32482368</v>
      </c>
      <c r="AK219" s="8">
        <v>97</v>
      </c>
      <c r="AL219" s="8">
        <v>34</v>
      </c>
      <c r="AM219" s="91">
        <v>0</v>
      </c>
      <c r="AN219" s="8">
        <v>0</v>
      </c>
      <c r="AO219" s="8">
        <v>34</v>
      </c>
      <c r="AP219" s="91">
        <v>0</v>
      </c>
      <c r="AQ219" s="8">
        <v>0</v>
      </c>
      <c r="AR219" s="8">
        <v>34</v>
      </c>
      <c r="AS219" s="91">
        <v>2529232</v>
      </c>
      <c r="AT219" s="8">
        <v>2</v>
      </c>
      <c r="AU219" s="8">
        <v>34</v>
      </c>
      <c r="AV219" s="91">
        <v>32482368</v>
      </c>
      <c r="AW219" s="8">
        <v>97</v>
      </c>
      <c r="AX219" s="8">
        <v>34</v>
      </c>
      <c r="AY219" s="91">
        <v>0</v>
      </c>
      <c r="AZ219" s="8">
        <v>0</v>
      </c>
      <c r="BA219" s="8">
        <v>0</v>
      </c>
      <c r="BB219" s="91">
        <v>0</v>
      </c>
      <c r="BC219" s="8">
        <v>0</v>
      </c>
      <c r="BD219" s="8">
        <v>0</v>
      </c>
      <c r="BE219" s="91">
        <v>1262199</v>
      </c>
      <c r="BF219" s="8">
        <v>1</v>
      </c>
      <c r="BG219" s="8">
        <v>0</v>
      </c>
      <c r="BH219" s="91">
        <v>32482368</v>
      </c>
      <c r="BI219" s="8">
        <v>97</v>
      </c>
      <c r="BJ219" s="8">
        <v>34</v>
      </c>
      <c r="BK219" s="2" t="s">
        <v>361</v>
      </c>
      <c r="BL219" s="83" t="str">
        <f t="shared" si="3"/>
        <v>123673</v>
      </c>
      <c r="BM219" s="83">
        <f>IF(ISBLANK(A219),"",IF(X219&gt;=(InfoSheet!$B$2)-90,1,0))</f>
        <v>1</v>
      </c>
    </row>
    <row r="220" spans="1:65">
      <c r="A220" s="2" t="s">
        <v>1710</v>
      </c>
      <c r="B220" s="8">
        <v>8</v>
      </c>
      <c r="C220" s="91">
        <v>24532192</v>
      </c>
      <c r="D220" s="8">
        <v>96</v>
      </c>
      <c r="E220" s="8">
        <v>24</v>
      </c>
      <c r="F220" s="91">
        <v>255543</v>
      </c>
      <c r="G220" s="91">
        <v>943995</v>
      </c>
      <c r="H220" s="91">
        <v>1022174</v>
      </c>
      <c r="I220" s="91">
        <v>12260095</v>
      </c>
      <c r="J220" s="8">
        <v>0</v>
      </c>
      <c r="K220" s="2" t="s">
        <v>129</v>
      </c>
      <c r="L220" s="8">
        <v>8</v>
      </c>
      <c r="M220" s="8">
        <v>0</v>
      </c>
      <c r="N220" s="2" t="s">
        <v>1466</v>
      </c>
      <c r="O220" s="8">
        <v>212</v>
      </c>
      <c r="P220" s="8">
        <v>0</v>
      </c>
      <c r="Q220" s="8">
        <v>0</v>
      </c>
      <c r="R220" s="91">
        <v>0</v>
      </c>
      <c r="S220" s="8">
        <v>0</v>
      </c>
      <c r="T220" s="91">
        <v>0</v>
      </c>
      <c r="U220" s="8">
        <v>0</v>
      </c>
      <c r="V220" s="8">
        <v>0</v>
      </c>
      <c r="W220" s="8">
        <v>0</v>
      </c>
      <c r="X220" s="107">
        <v>43850.559021574074</v>
      </c>
      <c r="Y220" s="107">
        <v>43869.855096689818</v>
      </c>
      <c r="Z220" s="107">
        <v>43850.558927592596</v>
      </c>
      <c r="AA220" s="91">
        <v>0</v>
      </c>
      <c r="AB220" s="8">
        <v>0</v>
      </c>
      <c r="AC220" s="8">
        <v>0</v>
      </c>
      <c r="AD220" s="91">
        <v>0</v>
      </c>
      <c r="AE220" s="8">
        <v>0</v>
      </c>
      <c r="AF220" s="8">
        <v>0</v>
      </c>
      <c r="AG220" s="91">
        <v>7930028</v>
      </c>
      <c r="AH220" s="8">
        <v>46</v>
      </c>
      <c r="AI220" s="8">
        <v>16</v>
      </c>
      <c r="AJ220" s="91">
        <v>24532192</v>
      </c>
      <c r="AK220" s="8">
        <v>96</v>
      </c>
      <c r="AL220" s="8">
        <v>24</v>
      </c>
      <c r="AM220" s="91">
        <v>0</v>
      </c>
      <c r="AN220" s="8">
        <v>0</v>
      </c>
      <c r="AO220" s="8">
        <v>24</v>
      </c>
      <c r="AP220" s="91">
        <v>0</v>
      </c>
      <c r="AQ220" s="8">
        <v>0</v>
      </c>
      <c r="AR220" s="8">
        <v>24</v>
      </c>
      <c r="AS220" s="91">
        <v>7930028</v>
      </c>
      <c r="AT220" s="8">
        <v>46</v>
      </c>
      <c r="AU220" s="8">
        <v>24</v>
      </c>
      <c r="AV220" s="91">
        <v>24532192</v>
      </c>
      <c r="AW220" s="8">
        <v>96</v>
      </c>
      <c r="AX220" s="8">
        <v>24</v>
      </c>
      <c r="AY220" s="91">
        <v>0</v>
      </c>
      <c r="AZ220" s="8">
        <v>0</v>
      </c>
      <c r="BA220" s="8">
        <v>0</v>
      </c>
      <c r="BB220" s="91">
        <v>0</v>
      </c>
      <c r="BC220" s="8">
        <v>0</v>
      </c>
      <c r="BD220" s="8">
        <v>0</v>
      </c>
      <c r="BE220" s="91">
        <v>3235924</v>
      </c>
      <c r="BF220" s="8">
        <v>39</v>
      </c>
      <c r="BG220" s="8">
        <v>5</v>
      </c>
      <c r="BH220" s="91">
        <v>24532192</v>
      </c>
      <c r="BI220" s="8">
        <v>96</v>
      </c>
      <c r="BJ220" s="8">
        <v>24</v>
      </c>
      <c r="BK220" s="2" t="s">
        <v>361</v>
      </c>
      <c r="BL220" s="83" t="str">
        <f t="shared" si="3"/>
        <v>123674</v>
      </c>
      <c r="BM220" s="83">
        <f>IF(ISBLANK(A220),"",IF(X220&gt;=(InfoSheet!$B$2)-90,1,0))</f>
        <v>1</v>
      </c>
    </row>
    <row r="221" spans="1:65">
      <c r="A221" s="2" t="s">
        <v>1711</v>
      </c>
      <c r="B221" s="8">
        <v>8</v>
      </c>
      <c r="C221" s="66">
        <v>1364956476</v>
      </c>
      <c r="D221" s="8">
        <v>5668</v>
      </c>
      <c r="E221" s="8">
        <v>44</v>
      </c>
      <c r="F221" s="91">
        <v>240818</v>
      </c>
      <c r="G221" s="91">
        <v>1142659</v>
      </c>
      <c r="H221" s="91">
        <v>31021738</v>
      </c>
      <c r="I221" s="91">
        <v>61189082</v>
      </c>
      <c r="J221" s="8">
        <v>0</v>
      </c>
      <c r="K221" s="2" t="s">
        <v>1712</v>
      </c>
      <c r="L221" s="8">
        <v>8</v>
      </c>
      <c r="M221" s="8">
        <v>0</v>
      </c>
      <c r="N221" s="2" t="s">
        <v>1713</v>
      </c>
      <c r="O221" s="8">
        <v>209</v>
      </c>
      <c r="P221" s="8">
        <v>0</v>
      </c>
      <c r="Q221" s="8">
        <v>0</v>
      </c>
      <c r="R221" s="91">
        <v>0</v>
      </c>
      <c r="S221" s="8">
        <v>0</v>
      </c>
      <c r="T221" s="91">
        <v>0</v>
      </c>
      <c r="U221" s="8">
        <v>0</v>
      </c>
      <c r="V221" s="8">
        <v>0</v>
      </c>
      <c r="W221" s="8">
        <v>0</v>
      </c>
      <c r="X221" s="107">
        <v>43865.596822870371</v>
      </c>
      <c r="Y221" s="107">
        <v>43869.818995185182</v>
      </c>
      <c r="Z221" s="107">
        <v>43865.596801342595</v>
      </c>
      <c r="AA221" s="91">
        <v>0</v>
      </c>
      <c r="AB221" s="8">
        <v>0</v>
      </c>
      <c r="AC221" s="8">
        <v>0</v>
      </c>
      <c r="AD221" s="91">
        <v>232524</v>
      </c>
      <c r="AE221" s="8">
        <v>1</v>
      </c>
      <c r="AF221" s="8">
        <v>1</v>
      </c>
      <c r="AG221" s="91">
        <v>134211085</v>
      </c>
      <c r="AH221" s="8">
        <v>469</v>
      </c>
      <c r="AI221" s="8">
        <v>12</v>
      </c>
      <c r="AJ221" s="66">
        <v>1364956476</v>
      </c>
      <c r="AK221" s="8">
        <v>5668</v>
      </c>
      <c r="AL221" s="8">
        <v>44</v>
      </c>
      <c r="AM221" s="91">
        <v>0</v>
      </c>
      <c r="AN221" s="8">
        <v>0</v>
      </c>
      <c r="AO221" s="8">
        <v>44</v>
      </c>
      <c r="AP221" s="91">
        <v>463989</v>
      </c>
      <c r="AQ221" s="8">
        <v>2</v>
      </c>
      <c r="AR221" s="8">
        <v>44</v>
      </c>
      <c r="AS221" s="91">
        <v>270291404</v>
      </c>
      <c r="AT221" s="8">
        <v>946</v>
      </c>
      <c r="AU221" s="8">
        <v>44</v>
      </c>
      <c r="AV221" s="66">
        <v>1364956476</v>
      </c>
      <c r="AW221" s="8">
        <v>5668</v>
      </c>
      <c r="AX221" s="8">
        <v>44</v>
      </c>
      <c r="AY221" s="91">
        <v>0</v>
      </c>
      <c r="AZ221" s="8">
        <v>0</v>
      </c>
      <c r="BA221" s="8">
        <v>0</v>
      </c>
      <c r="BB221" s="91">
        <v>231465</v>
      </c>
      <c r="BC221" s="8">
        <v>1</v>
      </c>
      <c r="BD221" s="8">
        <v>0</v>
      </c>
      <c r="BE221" s="91">
        <v>135677070</v>
      </c>
      <c r="BF221" s="8">
        <v>473</v>
      </c>
      <c r="BG221" s="8">
        <v>0</v>
      </c>
      <c r="BH221" s="66">
        <v>1364956476</v>
      </c>
      <c r="BI221" s="8">
        <v>5668</v>
      </c>
      <c r="BJ221" s="8">
        <v>44</v>
      </c>
      <c r="BK221" s="2" t="s">
        <v>361</v>
      </c>
      <c r="BL221" s="83" t="str">
        <f t="shared" si="3"/>
        <v>123675</v>
      </c>
      <c r="BM221" s="83">
        <f>IF(ISBLANK(A221),"",IF(X221&gt;=(InfoSheet!$B$2)-90,1,0))</f>
        <v>1</v>
      </c>
    </row>
    <row r="222" spans="1:65">
      <c r="A222" s="2" t="s">
        <v>1714</v>
      </c>
      <c r="B222" s="8">
        <v>8</v>
      </c>
      <c r="C222" s="91">
        <v>387257815</v>
      </c>
      <c r="D222" s="8">
        <v>2607</v>
      </c>
      <c r="E222" s="8">
        <v>324</v>
      </c>
      <c r="F222" s="91">
        <v>148545</v>
      </c>
      <c r="G222" s="91">
        <v>4693822</v>
      </c>
      <c r="H222" s="91">
        <v>1195240</v>
      </c>
      <c r="I222" s="91">
        <v>79526144</v>
      </c>
      <c r="J222" s="8">
        <v>0</v>
      </c>
      <c r="K222" s="2" t="s">
        <v>1468</v>
      </c>
      <c r="L222" s="8">
        <v>8</v>
      </c>
      <c r="M222" s="8">
        <v>0</v>
      </c>
      <c r="N222" s="2" t="s">
        <v>1474</v>
      </c>
      <c r="O222" s="8">
        <v>210</v>
      </c>
      <c r="P222" s="8">
        <v>0</v>
      </c>
      <c r="Q222" s="8">
        <v>0</v>
      </c>
      <c r="R222" s="91">
        <v>0</v>
      </c>
      <c r="S222" s="8">
        <v>0</v>
      </c>
      <c r="T222" s="91">
        <v>0</v>
      </c>
      <c r="U222" s="8">
        <v>0</v>
      </c>
      <c r="V222" s="8">
        <v>0</v>
      </c>
      <c r="W222" s="8">
        <v>0</v>
      </c>
      <c r="X222" s="107">
        <v>43869.826774699075</v>
      </c>
      <c r="Y222" s="107">
        <v>43870.05052459491</v>
      </c>
      <c r="Z222" s="107">
        <v>43869.825811504626</v>
      </c>
      <c r="AA222" s="91">
        <v>231802</v>
      </c>
      <c r="AB222" s="8">
        <v>1</v>
      </c>
      <c r="AC222" s="8">
        <v>1</v>
      </c>
      <c r="AD222" s="91">
        <v>510633</v>
      </c>
      <c r="AE222" s="8">
        <v>2</v>
      </c>
      <c r="AF222" s="8">
        <v>2</v>
      </c>
      <c r="AG222" s="91">
        <v>3019374</v>
      </c>
      <c r="AH222" s="8">
        <v>28</v>
      </c>
      <c r="AI222" s="8">
        <v>21</v>
      </c>
      <c r="AJ222" s="91">
        <v>387257815</v>
      </c>
      <c r="AK222" s="8">
        <v>2607</v>
      </c>
      <c r="AL222" s="8">
        <v>324</v>
      </c>
      <c r="AM222" s="91">
        <v>458817</v>
      </c>
      <c r="AN222" s="8">
        <v>2</v>
      </c>
      <c r="AO222" s="8">
        <v>324</v>
      </c>
      <c r="AP222" s="91">
        <v>4407912</v>
      </c>
      <c r="AQ222" s="8">
        <v>13</v>
      </c>
      <c r="AR222" s="8">
        <v>324</v>
      </c>
      <c r="AS222" s="91">
        <v>17186897</v>
      </c>
      <c r="AT222" s="8">
        <v>53</v>
      </c>
      <c r="AU222" s="8">
        <v>324</v>
      </c>
      <c r="AV222" s="91">
        <v>387257815</v>
      </c>
      <c r="AW222" s="8">
        <v>2607</v>
      </c>
      <c r="AX222" s="8">
        <v>324</v>
      </c>
      <c r="AY222" s="91">
        <v>227015</v>
      </c>
      <c r="AZ222" s="8">
        <v>1</v>
      </c>
      <c r="BA222" s="8">
        <v>0</v>
      </c>
      <c r="BB222" s="91">
        <v>496592</v>
      </c>
      <c r="BC222" s="8">
        <v>2</v>
      </c>
      <c r="BD222" s="8">
        <v>0</v>
      </c>
      <c r="BE222" s="91">
        <v>3918576</v>
      </c>
      <c r="BF222" s="8">
        <v>27</v>
      </c>
      <c r="BG222" s="8">
        <v>9</v>
      </c>
      <c r="BH222" s="91">
        <v>387257815</v>
      </c>
      <c r="BI222" s="8">
        <v>2607</v>
      </c>
      <c r="BJ222" s="8">
        <v>324</v>
      </c>
      <c r="BK222" s="2" t="s">
        <v>361</v>
      </c>
      <c r="BL222" s="83" t="str">
        <f t="shared" si="3"/>
        <v>123676</v>
      </c>
      <c r="BM222" s="83">
        <f>IF(ISBLANK(A222),"",IF(X222&gt;=(InfoSheet!$B$2)-90,1,0))</f>
        <v>1</v>
      </c>
    </row>
    <row r="223" spans="1:65">
      <c r="A223" s="2" t="s">
        <v>1715</v>
      </c>
      <c r="B223" s="8">
        <v>8</v>
      </c>
      <c r="C223" s="91">
        <v>33802831</v>
      </c>
      <c r="D223" s="8">
        <v>14</v>
      </c>
      <c r="E223" s="8">
        <v>9</v>
      </c>
      <c r="F223" s="91">
        <v>2414487</v>
      </c>
      <c r="G223" s="91">
        <v>8106677</v>
      </c>
      <c r="H223" s="91">
        <v>3755870</v>
      </c>
      <c r="I223" s="91">
        <v>32947368</v>
      </c>
      <c r="J223" s="8">
        <v>0</v>
      </c>
      <c r="K223" s="2" t="s">
        <v>1531</v>
      </c>
      <c r="L223" s="8">
        <v>8</v>
      </c>
      <c r="M223" s="8">
        <v>0</v>
      </c>
      <c r="N223" s="2" t="s">
        <v>1716</v>
      </c>
      <c r="O223" s="8">
        <v>210</v>
      </c>
      <c r="P223" s="8">
        <v>0</v>
      </c>
      <c r="Q223" s="8">
        <v>0</v>
      </c>
      <c r="R223" s="91">
        <v>0</v>
      </c>
      <c r="S223" s="8">
        <v>0</v>
      </c>
      <c r="T223" s="91">
        <v>0</v>
      </c>
      <c r="U223" s="8">
        <v>0</v>
      </c>
      <c r="V223" s="8">
        <v>0</v>
      </c>
      <c r="W223" s="8">
        <v>0</v>
      </c>
      <c r="X223" s="107">
        <v>43727.691286203706</v>
      </c>
      <c r="Y223" s="107">
        <v>43869.856338124999</v>
      </c>
      <c r="Z223" s="107">
        <v>43727.691249398151</v>
      </c>
      <c r="AA223" s="91">
        <v>0</v>
      </c>
      <c r="AB223" s="8">
        <v>0</v>
      </c>
      <c r="AC223" s="8">
        <v>0</v>
      </c>
      <c r="AD223" s="91">
        <v>0</v>
      </c>
      <c r="AE223" s="8">
        <v>0</v>
      </c>
      <c r="AF223" s="8">
        <v>0</v>
      </c>
      <c r="AG223" s="91">
        <v>0</v>
      </c>
      <c r="AH223" s="8">
        <v>0</v>
      </c>
      <c r="AI223" s="8">
        <v>0</v>
      </c>
      <c r="AJ223" s="91">
        <v>33802831</v>
      </c>
      <c r="AK223" s="8">
        <v>14</v>
      </c>
      <c r="AL223" s="8">
        <v>9</v>
      </c>
      <c r="AM223" s="91">
        <v>0</v>
      </c>
      <c r="AN223" s="8">
        <v>0</v>
      </c>
      <c r="AO223" s="8">
        <v>9</v>
      </c>
      <c r="AP223" s="91">
        <v>0</v>
      </c>
      <c r="AQ223" s="8">
        <v>0</v>
      </c>
      <c r="AR223" s="8">
        <v>9</v>
      </c>
      <c r="AS223" s="91">
        <v>0</v>
      </c>
      <c r="AT223" s="8">
        <v>0</v>
      </c>
      <c r="AU223" s="8">
        <v>9</v>
      </c>
      <c r="AV223" s="91">
        <v>33802831</v>
      </c>
      <c r="AW223" s="8">
        <v>14</v>
      </c>
      <c r="AX223" s="8">
        <v>9</v>
      </c>
      <c r="AY223" s="91">
        <v>0</v>
      </c>
      <c r="AZ223" s="8">
        <v>0</v>
      </c>
      <c r="BA223" s="8">
        <v>0</v>
      </c>
      <c r="BB223" s="91">
        <v>0</v>
      </c>
      <c r="BC223" s="8">
        <v>0</v>
      </c>
      <c r="BD223" s="8">
        <v>0</v>
      </c>
      <c r="BE223" s="91">
        <v>0</v>
      </c>
      <c r="BF223" s="8">
        <v>0</v>
      </c>
      <c r="BG223" s="8">
        <v>0</v>
      </c>
      <c r="BH223" s="91">
        <v>33802831</v>
      </c>
      <c r="BI223" s="8">
        <v>14</v>
      </c>
      <c r="BJ223" s="8">
        <v>9</v>
      </c>
      <c r="BK223" s="2" t="s">
        <v>361</v>
      </c>
      <c r="BL223" s="83" t="str">
        <f t="shared" si="3"/>
        <v>123677</v>
      </c>
      <c r="BM223" s="83">
        <f>IF(ISBLANK(A223),"",IF(X223&gt;=(InfoSheet!$B$2)-90,1,0))</f>
        <v>0</v>
      </c>
    </row>
    <row r="224" spans="1:65">
      <c r="A224" s="2" t="s">
        <v>1717</v>
      </c>
      <c r="B224" s="8">
        <v>8</v>
      </c>
      <c r="C224" s="91">
        <v>9876501</v>
      </c>
      <c r="D224" s="8">
        <v>36</v>
      </c>
      <c r="E224" s="8">
        <v>12</v>
      </c>
      <c r="F224" s="91">
        <v>274347</v>
      </c>
      <c r="G224" s="91">
        <v>623138</v>
      </c>
      <c r="H224" s="91">
        <v>823041</v>
      </c>
      <c r="I224" s="91">
        <v>9705706</v>
      </c>
      <c r="J224" s="8">
        <v>0</v>
      </c>
      <c r="K224" s="2" t="s">
        <v>1718</v>
      </c>
      <c r="L224" s="8">
        <v>8</v>
      </c>
      <c r="M224" s="8">
        <v>0</v>
      </c>
      <c r="N224" s="2" t="s">
        <v>1346</v>
      </c>
      <c r="O224" s="8">
        <v>209</v>
      </c>
      <c r="P224" s="8">
        <v>0</v>
      </c>
      <c r="Q224" s="8">
        <v>0</v>
      </c>
      <c r="R224" s="91">
        <v>0</v>
      </c>
      <c r="S224" s="8">
        <v>0</v>
      </c>
      <c r="T224" s="91">
        <v>0</v>
      </c>
      <c r="U224" s="8">
        <v>0</v>
      </c>
      <c r="V224" s="8">
        <v>0</v>
      </c>
      <c r="W224" s="8">
        <v>0</v>
      </c>
      <c r="X224" s="107">
        <v>43862.94944329861</v>
      </c>
      <c r="Y224" s="107">
        <v>43869.856163946759</v>
      </c>
      <c r="Z224" s="107">
        <v>43862.949389363428</v>
      </c>
      <c r="AA224" s="91">
        <v>0</v>
      </c>
      <c r="AB224" s="8">
        <v>0</v>
      </c>
      <c r="AC224" s="8">
        <v>0</v>
      </c>
      <c r="AD224" s="91">
        <v>0</v>
      </c>
      <c r="AE224" s="8">
        <v>0</v>
      </c>
      <c r="AF224" s="8">
        <v>0</v>
      </c>
      <c r="AG224" s="91">
        <v>2713409</v>
      </c>
      <c r="AH224" s="8">
        <v>9</v>
      </c>
      <c r="AI224" s="8">
        <v>5</v>
      </c>
      <c r="AJ224" s="91">
        <v>9876501</v>
      </c>
      <c r="AK224" s="8">
        <v>36</v>
      </c>
      <c r="AL224" s="8">
        <v>12</v>
      </c>
      <c r="AM224" s="91">
        <v>0</v>
      </c>
      <c r="AN224" s="8">
        <v>0</v>
      </c>
      <c r="AO224" s="8">
        <v>12</v>
      </c>
      <c r="AP224" s="91">
        <v>4347541</v>
      </c>
      <c r="AQ224" s="8">
        <v>12</v>
      </c>
      <c r="AR224" s="8">
        <v>12</v>
      </c>
      <c r="AS224" s="91">
        <v>4347541</v>
      </c>
      <c r="AT224" s="8">
        <v>12</v>
      </c>
      <c r="AU224" s="8">
        <v>12</v>
      </c>
      <c r="AV224" s="91">
        <v>9876501</v>
      </c>
      <c r="AW224" s="8">
        <v>36</v>
      </c>
      <c r="AX224" s="8">
        <v>12</v>
      </c>
      <c r="AY224" s="91">
        <v>0</v>
      </c>
      <c r="AZ224" s="8">
        <v>0</v>
      </c>
      <c r="BA224" s="8">
        <v>0</v>
      </c>
      <c r="BB224" s="91">
        <v>0</v>
      </c>
      <c r="BC224" s="8">
        <v>0</v>
      </c>
      <c r="BD224" s="8">
        <v>0</v>
      </c>
      <c r="BE224" s="91">
        <v>3931028</v>
      </c>
      <c r="BF224" s="8">
        <v>11</v>
      </c>
      <c r="BG224" s="8">
        <v>2</v>
      </c>
      <c r="BH224" s="91">
        <v>9876501</v>
      </c>
      <c r="BI224" s="8">
        <v>36</v>
      </c>
      <c r="BJ224" s="8">
        <v>12</v>
      </c>
      <c r="BK224" s="2" t="s">
        <v>361</v>
      </c>
      <c r="BL224" s="83" t="str">
        <f t="shared" si="3"/>
        <v>123678</v>
      </c>
      <c r="BM224" s="83">
        <f>IF(ISBLANK(A224),"",IF(X224&gt;=(InfoSheet!$B$2)-90,1,0))</f>
        <v>1</v>
      </c>
    </row>
    <row r="225" spans="1:65">
      <c r="A225" s="2" t="s">
        <v>1719</v>
      </c>
      <c r="B225" s="8">
        <v>8</v>
      </c>
      <c r="C225" s="91">
        <v>184594939</v>
      </c>
      <c r="D225" s="8">
        <v>559</v>
      </c>
      <c r="E225" s="8">
        <v>50</v>
      </c>
      <c r="F225" s="91">
        <v>330223</v>
      </c>
      <c r="G225" s="91">
        <v>14931952</v>
      </c>
      <c r="H225" s="91">
        <v>3691898</v>
      </c>
      <c r="I225" s="91">
        <v>167265883</v>
      </c>
      <c r="J225" s="8">
        <v>0</v>
      </c>
      <c r="K225" s="2" t="s">
        <v>1356</v>
      </c>
      <c r="L225" s="8">
        <v>8</v>
      </c>
      <c r="M225" s="8">
        <v>0</v>
      </c>
      <c r="N225" s="2" t="s">
        <v>1720</v>
      </c>
      <c r="O225" s="8">
        <v>210</v>
      </c>
      <c r="P225" s="8">
        <v>0</v>
      </c>
      <c r="Q225" s="8">
        <v>0</v>
      </c>
      <c r="R225" s="91">
        <v>0</v>
      </c>
      <c r="S225" s="8">
        <v>0</v>
      </c>
      <c r="T225" s="91">
        <v>0</v>
      </c>
      <c r="U225" s="8">
        <v>0</v>
      </c>
      <c r="V225" s="8">
        <v>0</v>
      </c>
      <c r="W225" s="8">
        <v>0</v>
      </c>
      <c r="X225" s="107">
        <v>43868.528931261571</v>
      </c>
      <c r="Y225" s="107">
        <v>43869.855295069443</v>
      </c>
      <c r="Z225" s="107">
        <v>43868.5171284838</v>
      </c>
      <c r="AA225" s="91">
        <v>0</v>
      </c>
      <c r="AB225" s="8">
        <v>0</v>
      </c>
      <c r="AC225" s="8">
        <v>0</v>
      </c>
      <c r="AD225" s="91">
        <v>16033702</v>
      </c>
      <c r="AE225" s="8">
        <v>70</v>
      </c>
      <c r="AF225" s="8">
        <v>10</v>
      </c>
      <c r="AG225" s="91">
        <v>41492936</v>
      </c>
      <c r="AH225" s="8">
        <v>229</v>
      </c>
      <c r="AI225" s="8">
        <v>25</v>
      </c>
      <c r="AJ225" s="91">
        <v>184594939</v>
      </c>
      <c r="AK225" s="8">
        <v>559</v>
      </c>
      <c r="AL225" s="8">
        <v>50</v>
      </c>
      <c r="AM225" s="91">
        <v>0</v>
      </c>
      <c r="AN225" s="8">
        <v>0</v>
      </c>
      <c r="AO225" s="8">
        <v>50</v>
      </c>
      <c r="AP225" s="91">
        <v>21444075</v>
      </c>
      <c r="AQ225" s="8">
        <v>79</v>
      </c>
      <c r="AR225" s="8">
        <v>50</v>
      </c>
      <c r="AS225" s="91">
        <v>62651524</v>
      </c>
      <c r="AT225" s="8">
        <v>308</v>
      </c>
      <c r="AU225" s="8">
        <v>50</v>
      </c>
      <c r="AV225" s="91">
        <v>184594939</v>
      </c>
      <c r="AW225" s="8">
        <v>559</v>
      </c>
      <c r="AX225" s="8">
        <v>50</v>
      </c>
      <c r="AY225" s="91">
        <v>0</v>
      </c>
      <c r="AZ225" s="8">
        <v>0</v>
      </c>
      <c r="BA225" s="8">
        <v>0</v>
      </c>
      <c r="BB225" s="91">
        <v>11854378</v>
      </c>
      <c r="BC225" s="8">
        <v>59</v>
      </c>
      <c r="BD225" s="8">
        <v>1</v>
      </c>
      <c r="BE225" s="91">
        <v>24870008</v>
      </c>
      <c r="BF225" s="8">
        <v>197</v>
      </c>
      <c r="BG225" s="8">
        <v>12</v>
      </c>
      <c r="BH225" s="91">
        <v>184594939</v>
      </c>
      <c r="BI225" s="8">
        <v>559</v>
      </c>
      <c r="BJ225" s="8">
        <v>50</v>
      </c>
      <c r="BK225" s="2" t="s">
        <v>361</v>
      </c>
      <c r="BL225" s="83" t="str">
        <f t="shared" si="3"/>
        <v>123679</v>
      </c>
      <c r="BM225" s="83">
        <f>IF(ISBLANK(A225),"",IF(X225&gt;=(InfoSheet!$B$2)-90,1,0))</f>
        <v>1</v>
      </c>
    </row>
    <row r="226" spans="1:65">
      <c r="A226" s="2" t="s">
        <v>1721</v>
      </c>
      <c r="B226" s="8">
        <v>8</v>
      </c>
      <c r="C226" s="91">
        <v>168840363</v>
      </c>
      <c r="D226" s="8">
        <v>854</v>
      </c>
      <c r="E226" s="8">
        <v>89</v>
      </c>
      <c r="F226" s="91">
        <v>197705</v>
      </c>
      <c r="G226" s="91">
        <v>2302367</v>
      </c>
      <c r="H226" s="91">
        <v>1897082</v>
      </c>
      <c r="I226" s="91">
        <v>51613566</v>
      </c>
      <c r="J226" s="8">
        <v>0</v>
      </c>
      <c r="K226" s="2" t="s">
        <v>1348</v>
      </c>
      <c r="L226" s="8">
        <v>8</v>
      </c>
      <c r="M226" s="8">
        <v>0</v>
      </c>
      <c r="N226" s="2" t="s">
        <v>1349</v>
      </c>
      <c r="O226" s="8">
        <v>204</v>
      </c>
      <c r="P226" s="8">
        <v>0</v>
      </c>
      <c r="Q226" s="8">
        <v>0</v>
      </c>
      <c r="R226" s="91">
        <v>0</v>
      </c>
      <c r="S226" s="8">
        <v>0</v>
      </c>
      <c r="T226" s="91">
        <v>0</v>
      </c>
      <c r="U226" s="8">
        <v>0</v>
      </c>
      <c r="V226" s="8">
        <v>0</v>
      </c>
      <c r="W226" s="8">
        <v>0</v>
      </c>
      <c r="X226" s="107">
        <v>43868.946133136575</v>
      </c>
      <c r="Y226" s="107">
        <v>43869.854713356479</v>
      </c>
      <c r="Z226" s="107">
        <v>43866.684610752316</v>
      </c>
      <c r="AA226" s="91">
        <v>0</v>
      </c>
      <c r="AB226" s="8">
        <v>0</v>
      </c>
      <c r="AC226" s="8">
        <v>0</v>
      </c>
      <c r="AD226" s="91">
        <v>97394958</v>
      </c>
      <c r="AE226" s="8">
        <v>598</v>
      </c>
      <c r="AF226" s="8">
        <v>83</v>
      </c>
      <c r="AG226" s="91">
        <v>99758684</v>
      </c>
      <c r="AH226" s="8">
        <v>606</v>
      </c>
      <c r="AI226" s="8">
        <v>83</v>
      </c>
      <c r="AJ226" s="91">
        <v>168840363</v>
      </c>
      <c r="AK226" s="8">
        <v>854</v>
      </c>
      <c r="AL226" s="8">
        <v>89</v>
      </c>
      <c r="AM226" s="91">
        <v>0</v>
      </c>
      <c r="AN226" s="8">
        <v>0</v>
      </c>
      <c r="AO226" s="8">
        <v>89</v>
      </c>
      <c r="AP226" s="91">
        <v>97875034</v>
      </c>
      <c r="AQ226" s="8">
        <v>600</v>
      </c>
      <c r="AR226" s="8">
        <v>89</v>
      </c>
      <c r="AS226" s="91">
        <v>101005649</v>
      </c>
      <c r="AT226" s="8">
        <v>611</v>
      </c>
      <c r="AU226" s="8">
        <v>89</v>
      </c>
      <c r="AV226" s="91">
        <v>168840363</v>
      </c>
      <c r="AW226" s="8">
        <v>854</v>
      </c>
      <c r="AX226" s="8">
        <v>89</v>
      </c>
      <c r="AY226" s="91">
        <v>0</v>
      </c>
      <c r="AZ226" s="8">
        <v>0</v>
      </c>
      <c r="BA226" s="8">
        <v>0</v>
      </c>
      <c r="BB226" s="91">
        <v>97394486</v>
      </c>
      <c r="BC226" s="8">
        <v>598</v>
      </c>
      <c r="BD226" s="8">
        <v>74</v>
      </c>
      <c r="BE226" s="91">
        <v>99797358</v>
      </c>
      <c r="BF226" s="8">
        <v>606</v>
      </c>
      <c r="BG226" s="8">
        <v>74</v>
      </c>
      <c r="BH226" s="91">
        <v>168840363</v>
      </c>
      <c r="BI226" s="8">
        <v>854</v>
      </c>
      <c r="BJ226" s="8">
        <v>89</v>
      </c>
      <c r="BK226" s="2" t="s">
        <v>361</v>
      </c>
      <c r="BL226" s="83" t="str">
        <f t="shared" si="3"/>
        <v>123680</v>
      </c>
      <c r="BM226" s="83">
        <f>IF(ISBLANK(A226),"",IF(X226&gt;=(InfoSheet!$B$2)-90,1,0))</f>
        <v>1</v>
      </c>
    </row>
    <row r="227" spans="1:65">
      <c r="A227" s="2" t="s">
        <v>1722</v>
      </c>
      <c r="B227" s="8">
        <v>8</v>
      </c>
      <c r="C227" s="91">
        <v>247863830</v>
      </c>
      <c r="D227" s="8">
        <v>651</v>
      </c>
      <c r="E227" s="8">
        <v>43</v>
      </c>
      <c r="F227" s="91">
        <v>380743</v>
      </c>
      <c r="G227" s="91">
        <v>1199566</v>
      </c>
      <c r="H227" s="91">
        <v>5764275</v>
      </c>
      <c r="I227" s="91">
        <v>171091271</v>
      </c>
      <c r="J227" s="8">
        <v>0</v>
      </c>
      <c r="K227" s="2" t="s">
        <v>1342</v>
      </c>
      <c r="L227" s="8">
        <v>8</v>
      </c>
      <c r="M227" s="8">
        <v>0</v>
      </c>
      <c r="N227" s="2" t="s">
        <v>1456</v>
      </c>
      <c r="O227" s="8">
        <v>209</v>
      </c>
      <c r="P227" s="8">
        <v>0</v>
      </c>
      <c r="Q227" s="8">
        <v>0</v>
      </c>
      <c r="R227" s="91">
        <v>0</v>
      </c>
      <c r="S227" s="8">
        <v>0</v>
      </c>
      <c r="T227" s="91">
        <v>0</v>
      </c>
      <c r="U227" s="8">
        <v>0</v>
      </c>
      <c r="V227" s="8">
        <v>0</v>
      </c>
      <c r="W227" s="8">
        <v>0</v>
      </c>
      <c r="X227" s="107">
        <v>43822.536633321761</v>
      </c>
      <c r="Y227" s="107">
        <v>43869.85749855324</v>
      </c>
      <c r="Z227" s="107">
        <v>43822.536569074073</v>
      </c>
      <c r="AA227" s="91">
        <v>0</v>
      </c>
      <c r="AB227" s="8">
        <v>0</v>
      </c>
      <c r="AC227" s="8">
        <v>0</v>
      </c>
      <c r="AD227" s="91">
        <v>0</v>
      </c>
      <c r="AE227" s="8">
        <v>0</v>
      </c>
      <c r="AF227" s="8">
        <v>0</v>
      </c>
      <c r="AG227" s="91">
        <v>0</v>
      </c>
      <c r="AH227" s="8">
        <v>0</v>
      </c>
      <c r="AI227" s="8">
        <v>0</v>
      </c>
      <c r="AJ227" s="91">
        <v>247863830</v>
      </c>
      <c r="AK227" s="8">
        <v>651</v>
      </c>
      <c r="AL227" s="8">
        <v>43</v>
      </c>
      <c r="AM227" s="91">
        <v>352987</v>
      </c>
      <c r="AN227" s="8">
        <v>1</v>
      </c>
      <c r="AO227" s="8">
        <v>43</v>
      </c>
      <c r="AP227" s="91">
        <v>1239963</v>
      </c>
      <c r="AQ227" s="8">
        <v>3</v>
      </c>
      <c r="AR227" s="8">
        <v>43</v>
      </c>
      <c r="AS227" s="91">
        <v>5662902</v>
      </c>
      <c r="AT227" s="8">
        <v>13</v>
      </c>
      <c r="AU227" s="8">
        <v>43</v>
      </c>
      <c r="AV227" s="91">
        <v>247863830</v>
      </c>
      <c r="AW227" s="8">
        <v>651</v>
      </c>
      <c r="AX227" s="8">
        <v>43</v>
      </c>
      <c r="AY227" s="91">
        <v>0</v>
      </c>
      <c r="AZ227" s="8">
        <v>0</v>
      </c>
      <c r="BA227" s="8">
        <v>0</v>
      </c>
      <c r="BB227" s="91">
        <v>0</v>
      </c>
      <c r="BC227" s="8">
        <v>0</v>
      </c>
      <c r="BD227" s="8">
        <v>0</v>
      </c>
      <c r="BE227" s="91">
        <v>0</v>
      </c>
      <c r="BF227" s="8">
        <v>0</v>
      </c>
      <c r="BG227" s="8">
        <v>0</v>
      </c>
      <c r="BH227" s="91">
        <v>247863830</v>
      </c>
      <c r="BI227" s="8">
        <v>651</v>
      </c>
      <c r="BJ227" s="8">
        <v>43</v>
      </c>
      <c r="BK227" s="2" t="s">
        <v>361</v>
      </c>
      <c r="BL227" s="83" t="str">
        <f t="shared" si="3"/>
        <v>123681</v>
      </c>
      <c r="BM227" s="83">
        <f>IF(ISBLANK(A227),"",IF(X227&gt;=(InfoSheet!$B$2)-90,1,0))</f>
        <v>1</v>
      </c>
    </row>
    <row r="228" spans="1:65">
      <c r="A228" s="2" t="s">
        <v>1723</v>
      </c>
      <c r="B228" s="8">
        <v>8</v>
      </c>
      <c r="C228" s="91">
        <v>253510459</v>
      </c>
      <c r="D228" s="8">
        <v>2334</v>
      </c>
      <c r="E228" s="8">
        <v>365</v>
      </c>
      <c r="F228" s="91">
        <v>108616</v>
      </c>
      <c r="G228" s="91">
        <v>509500</v>
      </c>
      <c r="H228" s="91">
        <v>694549</v>
      </c>
      <c r="I228" s="91">
        <v>47629044</v>
      </c>
      <c r="J228" s="8">
        <v>0</v>
      </c>
      <c r="K228" s="2" t="s">
        <v>1521</v>
      </c>
      <c r="L228" s="8">
        <v>8</v>
      </c>
      <c r="M228" s="8">
        <v>0</v>
      </c>
      <c r="N228" s="2" t="s">
        <v>1724</v>
      </c>
      <c r="O228" s="8">
        <v>209</v>
      </c>
      <c r="P228" s="8">
        <v>0</v>
      </c>
      <c r="Q228" s="8">
        <v>0</v>
      </c>
      <c r="R228" s="91">
        <v>0</v>
      </c>
      <c r="S228" s="8">
        <v>0</v>
      </c>
      <c r="T228" s="91">
        <v>0</v>
      </c>
      <c r="U228" s="8">
        <v>0</v>
      </c>
      <c r="V228" s="8">
        <v>2</v>
      </c>
      <c r="W228" s="8">
        <v>0</v>
      </c>
      <c r="X228" s="107">
        <v>43868.537314131943</v>
      </c>
      <c r="Y228" s="107">
        <v>43869.852664976854</v>
      </c>
      <c r="Z228" s="107">
        <v>43868.530331377318</v>
      </c>
      <c r="AA228" s="91">
        <v>0</v>
      </c>
      <c r="AB228" s="8">
        <v>0</v>
      </c>
      <c r="AC228" s="8">
        <v>0</v>
      </c>
      <c r="AD228" s="91">
        <v>2294238</v>
      </c>
      <c r="AE228" s="8">
        <v>9</v>
      </c>
      <c r="AF228" s="8">
        <v>6</v>
      </c>
      <c r="AG228" s="91">
        <v>41706489</v>
      </c>
      <c r="AH228" s="8">
        <v>164</v>
      </c>
      <c r="AI228" s="8">
        <v>10</v>
      </c>
      <c r="AJ228" s="91">
        <v>253510459</v>
      </c>
      <c r="AK228" s="8">
        <v>2334</v>
      </c>
      <c r="AL228" s="8">
        <v>365</v>
      </c>
      <c r="AM228" s="91">
        <v>0</v>
      </c>
      <c r="AN228" s="8">
        <v>0</v>
      </c>
      <c r="AO228" s="8">
        <v>365</v>
      </c>
      <c r="AP228" s="91">
        <v>3134912</v>
      </c>
      <c r="AQ228" s="8">
        <v>12</v>
      </c>
      <c r="AR228" s="8">
        <v>365</v>
      </c>
      <c r="AS228" s="91">
        <v>81073556</v>
      </c>
      <c r="AT228" s="8">
        <v>320</v>
      </c>
      <c r="AU228" s="8">
        <v>365</v>
      </c>
      <c r="AV228" s="91">
        <v>253510459</v>
      </c>
      <c r="AW228" s="8">
        <v>2334</v>
      </c>
      <c r="AX228" s="8">
        <v>365</v>
      </c>
      <c r="AY228" s="91">
        <v>0</v>
      </c>
      <c r="AZ228" s="8">
        <v>0</v>
      </c>
      <c r="BA228" s="8">
        <v>0</v>
      </c>
      <c r="BB228" s="91">
        <v>1489913</v>
      </c>
      <c r="BC228" s="8">
        <v>8</v>
      </c>
      <c r="BD228" s="8">
        <v>2</v>
      </c>
      <c r="BE228" s="91">
        <v>42357022</v>
      </c>
      <c r="BF228" s="8">
        <v>167</v>
      </c>
      <c r="BG228" s="8">
        <v>2</v>
      </c>
      <c r="BH228" s="91">
        <v>253510459</v>
      </c>
      <c r="BI228" s="8">
        <v>2334</v>
      </c>
      <c r="BJ228" s="8">
        <v>365</v>
      </c>
      <c r="BK228" s="2" t="s">
        <v>361</v>
      </c>
      <c r="BL228" s="83" t="str">
        <f t="shared" si="3"/>
        <v>123682</v>
      </c>
      <c r="BM228" s="83">
        <f>IF(ISBLANK(A228),"",IF(X228&gt;=(InfoSheet!$B$2)-90,1,0))</f>
        <v>1</v>
      </c>
    </row>
    <row r="229" spans="1:65">
      <c r="A229" s="2" t="s">
        <v>1725</v>
      </c>
      <c r="B229" s="8">
        <v>8</v>
      </c>
      <c r="C229" s="91">
        <v>962915807</v>
      </c>
      <c r="D229" s="8">
        <v>1445</v>
      </c>
      <c r="E229" s="8">
        <v>149</v>
      </c>
      <c r="F229" s="91">
        <v>666377</v>
      </c>
      <c r="G229" s="91">
        <v>5252846</v>
      </c>
      <c r="H229" s="91">
        <v>6462522</v>
      </c>
      <c r="I229" s="91">
        <v>542867306</v>
      </c>
      <c r="J229" s="8">
        <v>0</v>
      </c>
      <c r="K229" s="2" t="s">
        <v>1342</v>
      </c>
      <c r="L229" s="8">
        <v>8</v>
      </c>
      <c r="M229" s="8">
        <v>0</v>
      </c>
      <c r="N229" s="2" t="s">
        <v>1456</v>
      </c>
      <c r="O229" s="8">
        <v>209</v>
      </c>
      <c r="P229" s="8">
        <v>0</v>
      </c>
      <c r="Q229" s="8">
        <v>0</v>
      </c>
      <c r="R229" s="91">
        <v>0</v>
      </c>
      <c r="S229" s="8">
        <v>0</v>
      </c>
      <c r="T229" s="91">
        <v>0</v>
      </c>
      <c r="U229" s="8">
        <v>0</v>
      </c>
      <c r="V229" s="8">
        <v>0</v>
      </c>
      <c r="W229" s="8">
        <v>0</v>
      </c>
      <c r="X229" s="107">
        <v>43869.634294606483</v>
      </c>
      <c r="Y229" s="107">
        <v>43870.039866377316</v>
      </c>
      <c r="Z229" s="107">
        <v>43869.612051319447</v>
      </c>
      <c r="AA229" s="91">
        <v>2894999</v>
      </c>
      <c r="AB229" s="8">
        <v>4</v>
      </c>
      <c r="AC229" s="8">
        <v>3</v>
      </c>
      <c r="AD229" s="91">
        <v>8679195</v>
      </c>
      <c r="AE229" s="8">
        <v>14</v>
      </c>
      <c r="AF229" s="8">
        <v>8</v>
      </c>
      <c r="AG229" s="91">
        <v>40857651</v>
      </c>
      <c r="AH229" s="8">
        <v>57</v>
      </c>
      <c r="AI229" s="8">
        <v>12</v>
      </c>
      <c r="AJ229" s="91">
        <v>962915807</v>
      </c>
      <c r="AK229" s="8">
        <v>1445</v>
      </c>
      <c r="AL229" s="8">
        <v>149</v>
      </c>
      <c r="AM229" s="91">
        <v>8459272</v>
      </c>
      <c r="AN229" s="8">
        <v>11</v>
      </c>
      <c r="AO229" s="8">
        <v>149</v>
      </c>
      <c r="AP229" s="91">
        <v>19177346</v>
      </c>
      <c r="AQ229" s="8">
        <v>27</v>
      </c>
      <c r="AR229" s="8">
        <v>149</v>
      </c>
      <c r="AS229" s="91">
        <v>82921599</v>
      </c>
      <c r="AT229" s="8">
        <v>104</v>
      </c>
      <c r="AU229" s="8">
        <v>149</v>
      </c>
      <c r="AV229" s="91">
        <v>962915807</v>
      </c>
      <c r="AW229" s="8">
        <v>1445</v>
      </c>
      <c r="AX229" s="8">
        <v>149</v>
      </c>
      <c r="AY229" s="91">
        <v>4506046</v>
      </c>
      <c r="AZ229" s="8">
        <v>6</v>
      </c>
      <c r="BA229" s="8">
        <v>0</v>
      </c>
      <c r="BB229" s="91">
        <v>10988817</v>
      </c>
      <c r="BC229" s="8">
        <v>17</v>
      </c>
      <c r="BD229" s="8">
        <v>1</v>
      </c>
      <c r="BE229" s="91">
        <v>52149056</v>
      </c>
      <c r="BF229" s="8">
        <v>69</v>
      </c>
      <c r="BG229" s="8">
        <v>3</v>
      </c>
      <c r="BH229" s="91">
        <v>962915807</v>
      </c>
      <c r="BI229" s="8">
        <v>1445</v>
      </c>
      <c r="BJ229" s="8">
        <v>149</v>
      </c>
      <c r="BK229" s="2" t="s">
        <v>361</v>
      </c>
      <c r="BL229" s="83" t="str">
        <f t="shared" si="3"/>
        <v>123683</v>
      </c>
      <c r="BM229" s="83">
        <f>IF(ISBLANK(A229),"",IF(X229&gt;=(InfoSheet!$B$2)-90,1,0))</f>
        <v>1</v>
      </c>
    </row>
    <row r="230" spans="1:65">
      <c r="A230" s="2" t="s">
        <v>1726</v>
      </c>
      <c r="B230" s="8">
        <v>8</v>
      </c>
      <c r="C230" s="91">
        <v>199363040</v>
      </c>
      <c r="D230" s="8">
        <v>2104</v>
      </c>
      <c r="E230" s="8">
        <v>241</v>
      </c>
      <c r="F230" s="91">
        <v>94754</v>
      </c>
      <c r="G230" s="91">
        <v>619930</v>
      </c>
      <c r="H230" s="91">
        <v>827232</v>
      </c>
      <c r="I230" s="91">
        <v>63895835</v>
      </c>
      <c r="J230" s="8">
        <v>0</v>
      </c>
      <c r="K230" s="2" t="s">
        <v>1476</v>
      </c>
      <c r="L230" s="8">
        <v>8</v>
      </c>
      <c r="M230" s="8">
        <v>0</v>
      </c>
      <c r="N230" s="2" t="s">
        <v>1346</v>
      </c>
      <c r="O230" s="8">
        <v>209</v>
      </c>
      <c r="P230" s="8">
        <v>0</v>
      </c>
      <c r="Q230" s="8">
        <v>0</v>
      </c>
      <c r="R230" s="91">
        <v>0</v>
      </c>
      <c r="S230" s="8">
        <v>0</v>
      </c>
      <c r="T230" s="91">
        <v>0</v>
      </c>
      <c r="U230" s="8">
        <v>0</v>
      </c>
      <c r="V230" s="8">
        <v>0</v>
      </c>
      <c r="W230" s="8">
        <v>0</v>
      </c>
      <c r="X230" s="107">
        <v>43866.623348935187</v>
      </c>
      <c r="Y230" s="107">
        <v>43869.853266365739</v>
      </c>
      <c r="Z230" s="107">
        <v>43866.622201712962</v>
      </c>
      <c r="AA230" s="91">
        <v>0</v>
      </c>
      <c r="AB230" s="8">
        <v>0</v>
      </c>
      <c r="AC230" s="8">
        <v>0</v>
      </c>
      <c r="AD230" s="91">
        <v>2486442</v>
      </c>
      <c r="AE230" s="8">
        <v>14</v>
      </c>
      <c r="AF230" s="8">
        <v>6</v>
      </c>
      <c r="AG230" s="91">
        <v>71558946</v>
      </c>
      <c r="AH230" s="8">
        <v>1067</v>
      </c>
      <c r="AI230" s="8">
        <v>112</v>
      </c>
      <c r="AJ230" s="91">
        <v>199363040</v>
      </c>
      <c r="AK230" s="8">
        <v>2104</v>
      </c>
      <c r="AL230" s="8">
        <v>241</v>
      </c>
      <c r="AM230" s="91">
        <v>0</v>
      </c>
      <c r="AN230" s="8">
        <v>0</v>
      </c>
      <c r="AO230" s="8">
        <v>241</v>
      </c>
      <c r="AP230" s="91">
        <v>7449760</v>
      </c>
      <c r="AQ230" s="8">
        <v>32</v>
      </c>
      <c r="AR230" s="8">
        <v>241</v>
      </c>
      <c r="AS230" s="91">
        <v>81374997</v>
      </c>
      <c r="AT230" s="8">
        <v>1562</v>
      </c>
      <c r="AU230" s="8">
        <v>241</v>
      </c>
      <c r="AV230" s="91">
        <v>199363040</v>
      </c>
      <c r="AW230" s="8">
        <v>2104</v>
      </c>
      <c r="AX230" s="8">
        <v>241</v>
      </c>
      <c r="AY230" s="91">
        <v>0</v>
      </c>
      <c r="AZ230" s="8">
        <v>0</v>
      </c>
      <c r="BA230" s="8">
        <v>0</v>
      </c>
      <c r="BB230" s="91">
        <v>2945080</v>
      </c>
      <c r="BC230" s="8">
        <v>16</v>
      </c>
      <c r="BD230" s="8">
        <v>1</v>
      </c>
      <c r="BE230" s="91">
        <v>13118857</v>
      </c>
      <c r="BF230" s="8">
        <v>827</v>
      </c>
      <c r="BG230" s="8">
        <v>98</v>
      </c>
      <c r="BH230" s="91">
        <v>199363040</v>
      </c>
      <c r="BI230" s="8">
        <v>2104</v>
      </c>
      <c r="BJ230" s="8">
        <v>241</v>
      </c>
      <c r="BK230" s="2" t="s">
        <v>361</v>
      </c>
      <c r="BL230" s="83" t="str">
        <f t="shared" si="3"/>
        <v>123684</v>
      </c>
      <c r="BM230" s="83">
        <f>IF(ISBLANK(A230),"",IF(X230&gt;=(InfoSheet!$B$2)-90,1,0))</f>
        <v>1</v>
      </c>
    </row>
    <row r="231" spans="1:65">
      <c r="A231" s="2" t="s">
        <v>1727</v>
      </c>
      <c r="B231" s="8">
        <v>8</v>
      </c>
      <c r="C231" s="91">
        <v>9662456</v>
      </c>
      <c r="D231" s="8">
        <v>33</v>
      </c>
      <c r="E231" s="8">
        <v>9</v>
      </c>
      <c r="F231" s="91">
        <v>292801</v>
      </c>
      <c r="G231" s="91">
        <v>583812</v>
      </c>
      <c r="H231" s="91">
        <v>1073606</v>
      </c>
      <c r="I231" s="91">
        <v>9167852</v>
      </c>
      <c r="J231" s="8">
        <v>0</v>
      </c>
      <c r="K231" s="2" t="s">
        <v>1354</v>
      </c>
      <c r="L231" s="8">
        <v>8</v>
      </c>
      <c r="M231" s="8">
        <v>0</v>
      </c>
      <c r="N231" s="2" t="s">
        <v>1354</v>
      </c>
      <c r="O231" s="8">
        <v>142</v>
      </c>
      <c r="P231" s="8">
        <v>0</v>
      </c>
      <c r="Q231" s="8">
        <v>0</v>
      </c>
      <c r="R231" s="91">
        <v>0</v>
      </c>
      <c r="S231" s="8">
        <v>0</v>
      </c>
      <c r="T231" s="91">
        <v>0</v>
      </c>
      <c r="U231" s="8">
        <v>0</v>
      </c>
      <c r="V231" s="8">
        <v>0</v>
      </c>
      <c r="W231" s="8">
        <v>0</v>
      </c>
      <c r="X231" s="107">
        <v>43868.707099097221</v>
      </c>
      <c r="Y231" s="107">
        <v>43870.015924027779</v>
      </c>
      <c r="Z231" s="107">
        <v>43868.707040069443</v>
      </c>
      <c r="AA231" s="91">
        <v>0</v>
      </c>
      <c r="AB231" s="8">
        <v>0</v>
      </c>
      <c r="AC231" s="8">
        <v>0</v>
      </c>
      <c r="AD231" s="91">
        <v>0</v>
      </c>
      <c r="AE231" s="8">
        <v>0</v>
      </c>
      <c r="AF231" s="8">
        <v>1</v>
      </c>
      <c r="AG231" s="91">
        <v>7394107</v>
      </c>
      <c r="AH231" s="8">
        <v>21</v>
      </c>
      <c r="AI231" s="8">
        <v>4</v>
      </c>
      <c r="AJ231" s="91">
        <v>9662456</v>
      </c>
      <c r="AK231" s="8">
        <v>33</v>
      </c>
      <c r="AL231" s="8">
        <v>9</v>
      </c>
      <c r="AM231" s="91">
        <v>787857</v>
      </c>
      <c r="AN231" s="8">
        <v>2</v>
      </c>
      <c r="AO231" s="8">
        <v>9</v>
      </c>
      <c r="AP231" s="91">
        <v>787857</v>
      </c>
      <c r="AQ231" s="8">
        <v>2</v>
      </c>
      <c r="AR231" s="8">
        <v>9</v>
      </c>
      <c r="AS231" s="91">
        <v>8386473</v>
      </c>
      <c r="AT231" s="8">
        <v>24</v>
      </c>
      <c r="AU231" s="8">
        <v>9</v>
      </c>
      <c r="AV231" s="91">
        <v>9662456</v>
      </c>
      <c r="AW231" s="8">
        <v>33</v>
      </c>
      <c r="AX231" s="8">
        <v>9</v>
      </c>
      <c r="AY231" s="91">
        <v>0</v>
      </c>
      <c r="AZ231" s="8">
        <v>0</v>
      </c>
      <c r="BA231" s="8">
        <v>0</v>
      </c>
      <c r="BB231" s="91">
        <v>787857</v>
      </c>
      <c r="BC231" s="8">
        <v>2</v>
      </c>
      <c r="BD231" s="8">
        <v>0</v>
      </c>
      <c r="BE231" s="91">
        <v>7774167</v>
      </c>
      <c r="BF231" s="8">
        <v>22</v>
      </c>
      <c r="BG231" s="8">
        <v>2</v>
      </c>
      <c r="BH231" s="91">
        <v>9662456</v>
      </c>
      <c r="BI231" s="8">
        <v>33</v>
      </c>
      <c r="BJ231" s="8">
        <v>9</v>
      </c>
      <c r="BK231" s="2" t="s">
        <v>361</v>
      </c>
      <c r="BL231" s="83" t="str">
        <f t="shared" si="3"/>
        <v>123685</v>
      </c>
      <c r="BM231" s="83">
        <f>IF(ISBLANK(A231),"",IF(X231&gt;=(InfoSheet!$B$2)-90,1,0))</f>
        <v>1</v>
      </c>
    </row>
    <row r="232" spans="1:65">
      <c r="A232" s="2" t="s">
        <v>1728</v>
      </c>
      <c r="B232" s="8">
        <v>8</v>
      </c>
      <c r="C232" s="91">
        <v>808825665</v>
      </c>
      <c r="D232" s="8">
        <v>1866</v>
      </c>
      <c r="E232" s="8">
        <v>212</v>
      </c>
      <c r="F232" s="91">
        <v>433454</v>
      </c>
      <c r="G232" s="91">
        <v>4406161</v>
      </c>
      <c r="H232" s="91">
        <v>3815215</v>
      </c>
      <c r="I232" s="91">
        <v>292993204</v>
      </c>
      <c r="J232" s="8">
        <v>0</v>
      </c>
      <c r="K232" s="2" t="s">
        <v>1468</v>
      </c>
      <c r="L232" s="8">
        <v>8</v>
      </c>
      <c r="M232" s="8">
        <v>0</v>
      </c>
      <c r="N232" s="2" t="s">
        <v>1729</v>
      </c>
      <c r="O232" s="8">
        <v>215</v>
      </c>
      <c r="P232" s="8">
        <v>0</v>
      </c>
      <c r="Q232" s="8">
        <v>0</v>
      </c>
      <c r="R232" s="91">
        <v>0</v>
      </c>
      <c r="S232" s="8">
        <v>0</v>
      </c>
      <c r="T232" s="91">
        <v>0</v>
      </c>
      <c r="U232" s="8">
        <v>0</v>
      </c>
      <c r="V232" s="8">
        <v>0</v>
      </c>
      <c r="W232" s="8">
        <v>0</v>
      </c>
      <c r="X232" s="107">
        <v>43868.770502002313</v>
      </c>
      <c r="Y232" s="107">
        <v>43870.02961834491</v>
      </c>
      <c r="Z232" s="107">
        <v>43868.744023749998</v>
      </c>
      <c r="AA232" s="91">
        <v>0</v>
      </c>
      <c r="AB232" s="8">
        <v>0</v>
      </c>
      <c r="AC232" s="8">
        <v>0</v>
      </c>
      <c r="AD232" s="91">
        <v>58609211</v>
      </c>
      <c r="AE232" s="8">
        <v>86</v>
      </c>
      <c r="AF232" s="8">
        <v>19</v>
      </c>
      <c r="AG232" s="91">
        <v>346435511</v>
      </c>
      <c r="AH232" s="8">
        <v>918</v>
      </c>
      <c r="AI232" s="8">
        <v>128</v>
      </c>
      <c r="AJ232" s="91">
        <v>808825665</v>
      </c>
      <c r="AK232" s="8">
        <v>1866</v>
      </c>
      <c r="AL232" s="8">
        <v>212</v>
      </c>
      <c r="AM232" s="91">
        <v>1046237</v>
      </c>
      <c r="AN232" s="8">
        <v>1</v>
      </c>
      <c r="AO232" s="8">
        <v>212</v>
      </c>
      <c r="AP232" s="91">
        <v>80240855</v>
      </c>
      <c r="AQ232" s="8">
        <v>106</v>
      </c>
      <c r="AR232" s="8">
        <v>212</v>
      </c>
      <c r="AS232" s="91">
        <v>401287067</v>
      </c>
      <c r="AT232" s="8">
        <v>973</v>
      </c>
      <c r="AU232" s="8">
        <v>212</v>
      </c>
      <c r="AV232" s="91">
        <v>808825665</v>
      </c>
      <c r="AW232" s="8">
        <v>1866</v>
      </c>
      <c r="AX232" s="8">
        <v>212</v>
      </c>
      <c r="AY232" s="91">
        <v>0</v>
      </c>
      <c r="AZ232" s="8">
        <v>0</v>
      </c>
      <c r="BA232" s="8">
        <v>0</v>
      </c>
      <c r="BB232" s="91">
        <v>72901855</v>
      </c>
      <c r="BC232" s="8">
        <v>91</v>
      </c>
      <c r="BD232" s="8">
        <v>8</v>
      </c>
      <c r="BE232" s="91">
        <v>314332932</v>
      </c>
      <c r="BF232" s="8">
        <v>865</v>
      </c>
      <c r="BG232" s="8">
        <v>68</v>
      </c>
      <c r="BH232" s="91">
        <v>808825665</v>
      </c>
      <c r="BI232" s="8">
        <v>1866</v>
      </c>
      <c r="BJ232" s="8">
        <v>212</v>
      </c>
      <c r="BK232" s="2" t="s">
        <v>361</v>
      </c>
      <c r="BL232" s="83" t="str">
        <f t="shared" si="3"/>
        <v>123686</v>
      </c>
      <c r="BM232" s="83">
        <f>IF(ISBLANK(A232),"",IF(X232&gt;=(InfoSheet!$B$2)-90,1,0))</f>
        <v>1</v>
      </c>
    </row>
    <row r="233" spans="1:65">
      <c r="A233" s="2" t="s">
        <v>1730</v>
      </c>
      <c r="B233" s="8">
        <v>8</v>
      </c>
      <c r="C233" s="91">
        <v>139731516</v>
      </c>
      <c r="D233" s="8">
        <v>529</v>
      </c>
      <c r="E233" s="8">
        <v>38</v>
      </c>
      <c r="F233" s="91">
        <v>264142</v>
      </c>
      <c r="G233" s="91">
        <v>875994</v>
      </c>
      <c r="H233" s="91">
        <v>3677145</v>
      </c>
      <c r="I233" s="91">
        <v>69680521</v>
      </c>
      <c r="J233" s="8">
        <v>0</v>
      </c>
      <c r="K233" s="2" t="s">
        <v>1546</v>
      </c>
      <c r="L233" s="8">
        <v>8</v>
      </c>
      <c r="M233" s="8">
        <v>0</v>
      </c>
      <c r="N233" s="2" t="s">
        <v>1565</v>
      </c>
      <c r="O233" s="8">
        <v>209</v>
      </c>
      <c r="P233" s="8">
        <v>0</v>
      </c>
      <c r="Q233" s="8">
        <v>0</v>
      </c>
      <c r="R233" s="91">
        <v>0</v>
      </c>
      <c r="S233" s="8">
        <v>0</v>
      </c>
      <c r="T233" s="91">
        <v>0</v>
      </c>
      <c r="U233" s="8">
        <v>0</v>
      </c>
      <c r="V233" s="8">
        <v>0</v>
      </c>
      <c r="W233" s="8">
        <v>0</v>
      </c>
      <c r="X233" s="107">
        <v>43857.60939513889</v>
      </c>
      <c r="Y233" s="107">
        <v>43869.922489386576</v>
      </c>
      <c r="Z233" s="107">
        <v>43857.607741539352</v>
      </c>
      <c r="AA233" s="91">
        <v>0</v>
      </c>
      <c r="AB233" s="8">
        <v>0</v>
      </c>
      <c r="AC233" s="8">
        <v>0</v>
      </c>
      <c r="AD233" s="91">
        <v>0</v>
      </c>
      <c r="AE233" s="8">
        <v>0</v>
      </c>
      <c r="AF233" s="8">
        <v>0</v>
      </c>
      <c r="AG233" s="91">
        <v>2365825</v>
      </c>
      <c r="AH233" s="8">
        <v>10</v>
      </c>
      <c r="AI233" s="8">
        <v>6</v>
      </c>
      <c r="AJ233" s="91">
        <v>139731516</v>
      </c>
      <c r="AK233" s="8">
        <v>529</v>
      </c>
      <c r="AL233" s="8">
        <v>38</v>
      </c>
      <c r="AM233" s="91">
        <v>452496</v>
      </c>
      <c r="AN233" s="8">
        <v>2</v>
      </c>
      <c r="AO233" s="8">
        <v>38</v>
      </c>
      <c r="AP233" s="91">
        <v>3577873</v>
      </c>
      <c r="AQ233" s="8">
        <v>12</v>
      </c>
      <c r="AR233" s="8">
        <v>38</v>
      </c>
      <c r="AS233" s="91">
        <v>8530321</v>
      </c>
      <c r="AT233" s="8">
        <v>31</v>
      </c>
      <c r="AU233" s="8">
        <v>38</v>
      </c>
      <c r="AV233" s="91">
        <v>139731516</v>
      </c>
      <c r="AW233" s="8">
        <v>529</v>
      </c>
      <c r="AX233" s="8">
        <v>38</v>
      </c>
      <c r="AY233" s="91">
        <v>0</v>
      </c>
      <c r="AZ233" s="8">
        <v>0</v>
      </c>
      <c r="BA233" s="8">
        <v>0</v>
      </c>
      <c r="BB233" s="91">
        <v>0</v>
      </c>
      <c r="BC233" s="8">
        <v>0</v>
      </c>
      <c r="BD233" s="8">
        <v>0</v>
      </c>
      <c r="BE233" s="91">
        <v>2122521</v>
      </c>
      <c r="BF233" s="8">
        <v>9</v>
      </c>
      <c r="BG233" s="8">
        <v>4</v>
      </c>
      <c r="BH233" s="91">
        <v>139731516</v>
      </c>
      <c r="BI233" s="8">
        <v>529</v>
      </c>
      <c r="BJ233" s="8">
        <v>38</v>
      </c>
      <c r="BK233" s="2" t="s">
        <v>361</v>
      </c>
      <c r="BL233" s="83" t="str">
        <f t="shared" si="3"/>
        <v>123687</v>
      </c>
      <c r="BM233" s="83">
        <f>IF(ISBLANK(A233),"",IF(X233&gt;=(InfoSheet!$B$2)-90,1,0))</f>
        <v>1</v>
      </c>
    </row>
    <row r="234" spans="1:65">
      <c r="A234" s="2" t="s">
        <v>1731</v>
      </c>
      <c r="B234" s="8">
        <v>8</v>
      </c>
      <c r="C234" s="91">
        <v>115580048</v>
      </c>
      <c r="D234" s="8">
        <v>62</v>
      </c>
      <c r="E234" s="8">
        <v>10</v>
      </c>
      <c r="F234" s="91">
        <v>1864194</v>
      </c>
      <c r="G234" s="91">
        <v>8467945</v>
      </c>
      <c r="H234" s="91">
        <v>11558004</v>
      </c>
      <c r="I234" s="91">
        <v>115580048</v>
      </c>
      <c r="J234" s="8">
        <v>0</v>
      </c>
      <c r="K234" s="2" t="s">
        <v>1345</v>
      </c>
      <c r="L234" s="8">
        <v>8</v>
      </c>
      <c r="M234" s="8">
        <v>0</v>
      </c>
      <c r="N234" s="2" t="s">
        <v>1345</v>
      </c>
      <c r="O234" s="8">
        <v>142</v>
      </c>
      <c r="P234" s="8">
        <v>0</v>
      </c>
      <c r="Q234" s="8">
        <v>0</v>
      </c>
      <c r="R234" s="91">
        <v>0</v>
      </c>
      <c r="S234" s="8">
        <v>0</v>
      </c>
      <c r="T234" s="91">
        <v>0</v>
      </c>
      <c r="U234" s="8">
        <v>0</v>
      </c>
      <c r="V234" s="8">
        <v>0</v>
      </c>
      <c r="W234" s="8">
        <v>0</v>
      </c>
      <c r="X234" s="107">
        <v>43861.693138055554</v>
      </c>
      <c r="Y234" s="107">
        <v>43869.854838935185</v>
      </c>
      <c r="Z234" s="107">
        <v>43861.6922027662</v>
      </c>
      <c r="AA234" s="91">
        <v>0</v>
      </c>
      <c r="AB234" s="8">
        <v>0</v>
      </c>
      <c r="AC234" s="8">
        <v>0</v>
      </c>
      <c r="AD234" s="91">
        <v>0</v>
      </c>
      <c r="AE234" s="8">
        <v>0</v>
      </c>
      <c r="AF234" s="8">
        <v>0</v>
      </c>
      <c r="AG234" s="91">
        <v>71898134</v>
      </c>
      <c r="AH234" s="8">
        <v>27</v>
      </c>
      <c r="AI234" s="8">
        <v>5</v>
      </c>
      <c r="AJ234" s="91">
        <v>115580048</v>
      </c>
      <c r="AK234" s="8">
        <v>62</v>
      </c>
      <c r="AL234" s="8">
        <v>10</v>
      </c>
      <c r="AM234" s="91">
        <v>0</v>
      </c>
      <c r="AN234" s="8">
        <v>0</v>
      </c>
      <c r="AO234" s="8">
        <v>10</v>
      </c>
      <c r="AP234" s="91">
        <v>0</v>
      </c>
      <c r="AQ234" s="8">
        <v>0</v>
      </c>
      <c r="AR234" s="8">
        <v>10</v>
      </c>
      <c r="AS234" s="91">
        <v>75552292</v>
      </c>
      <c r="AT234" s="8">
        <v>29</v>
      </c>
      <c r="AU234" s="8">
        <v>10</v>
      </c>
      <c r="AV234" s="91">
        <v>115580048</v>
      </c>
      <c r="AW234" s="8">
        <v>62</v>
      </c>
      <c r="AX234" s="8">
        <v>10</v>
      </c>
      <c r="AY234" s="91">
        <v>0</v>
      </c>
      <c r="AZ234" s="8">
        <v>0</v>
      </c>
      <c r="BA234" s="8">
        <v>0</v>
      </c>
      <c r="BB234" s="91">
        <v>0</v>
      </c>
      <c r="BC234" s="8">
        <v>0</v>
      </c>
      <c r="BD234" s="8">
        <v>0</v>
      </c>
      <c r="BE234" s="91">
        <v>42113699</v>
      </c>
      <c r="BF234" s="8">
        <v>14</v>
      </c>
      <c r="BG234" s="8">
        <v>0</v>
      </c>
      <c r="BH234" s="91">
        <v>115580048</v>
      </c>
      <c r="BI234" s="8">
        <v>62</v>
      </c>
      <c r="BJ234" s="8">
        <v>10</v>
      </c>
      <c r="BK234" s="2" t="s">
        <v>361</v>
      </c>
      <c r="BL234" s="83" t="str">
        <f t="shared" si="3"/>
        <v>123688</v>
      </c>
      <c r="BM234" s="83">
        <f>IF(ISBLANK(A234),"",IF(X234&gt;=(InfoSheet!$B$2)-90,1,0))</f>
        <v>1</v>
      </c>
    </row>
    <row r="235" spans="1:65">
      <c r="A235" s="2" t="s">
        <v>1732</v>
      </c>
      <c r="B235" s="8">
        <v>6</v>
      </c>
      <c r="C235" s="91">
        <v>464083</v>
      </c>
      <c r="D235" s="8">
        <v>1</v>
      </c>
      <c r="E235" s="8">
        <v>3</v>
      </c>
      <c r="F235" s="91">
        <v>464083</v>
      </c>
      <c r="G235" s="91">
        <v>464083</v>
      </c>
      <c r="H235" s="91">
        <v>154694</v>
      </c>
      <c r="I235" s="91">
        <v>464083</v>
      </c>
      <c r="J235" s="8">
        <v>0</v>
      </c>
      <c r="K235" s="2" t="s">
        <v>1433</v>
      </c>
      <c r="L235" s="8">
        <v>6</v>
      </c>
      <c r="M235" s="8">
        <v>0</v>
      </c>
      <c r="N235" s="2" t="s">
        <v>1433</v>
      </c>
      <c r="O235" s="8">
        <v>92</v>
      </c>
      <c r="P235" s="8">
        <v>0</v>
      </c>
      <c r="Q235" s="8">
        <v>0</v>
      </c>
      <c r="R235" s="91">
        <v>0</v>
      </c>
      <c r="S235" s="8">
        <v>0</v>
      </c>
      <c r="T235" s="91">
        <v>0</v>
      </c>
      <c r="U235" s="8">
        <v>0</v>
      </c>
      <c r="V235" s="8">
        <v>0</v>
      </c>
      <c r="W235" s="8">
        <v>0</v>
      </c>
      <c r="X235" s="107">
        <v>43682.843364699074</v>
      </c>
      <c r="Y235" s="107">
        <v>43869.855201435188</v>
      </c>
      <c r="Z235" s="107">
        <v>43682.842996527776</v>
      </c>
      <c r="AA235" s="91">
        <v>0</v>
      </c>
      <c r="AB235" s="8">
        <v>0</v>
      </c>
      <c r="AC235" s="8">
        <v>0</v>
      </c>
      <c r="AD235" s="91">
        <v>0</v>
      </c>
      <c r="AE235" s="8">
        <v>0</v>
      </c>
      <c r="AF235" s="8">
        <v>0</v>
      </c>
      <c r="AG235" s="91">
        <v>0</v>
      </c>
      <c r="AH235" s="8">
        <v>0</v>
      </c>
      <c r="AI235" s="8">
        <v>0</v>
      </c>
      <c r="AJ235" s="91">
        <v>464083</v>
      </c>
      <c r="AK235" s="8">
        <v>1</v>
      </c>
      <c r="AL235" s="8">
        <v>3</v>
      </c>
      <c r="AM235" s="91">
        <v>0</v>
      </c>
      <c r="AN235" s="8">
        <v>0</v>
      </c>
      <c r="AO235" s="8">
        <v>3</v>
      </c>
      <c r="AP235" s="91">
        <v>0</v>
      </c>
      <c r="AQ235" s="8">
        <v>0</v>
      </c>
      <c r="AR235" s="8">
        <v>3</v>
      </c>
      <c r="AS235" s="91">
        <v>0</v>
      </c>
      <c r="AT235" s="8">
        <v>0</v>
      </c>
      <c r="AU235" s="8">
        <v>3</v>
      </c>
      <c r="AV235" s="91">
        <v>464083</v>
      </c>
      <c r="AW235" s="8">
        <v>1</v>
      </c>
      <c r="AX235" s="8">
        <v>3</v>
      </c>
      <c r="AY235" s="91">
        <v>0</v>
      </c>
      <c r="AZ235" s="8">
        <v>0</v>
      </c>
      <c r="BA235" s="8">
        <v>0</v>
      </c>
      <c r="BB235" s="91">
        <v>0</v>
      </c>
      <c r="BC235" s="8">
        <v>0</v>
      </c>
      <c r="BD235" s="8">
        <v>0</v>
      </c>
      <c r="BE235" s="91">
        <v>0</v>
      </c>
      <c r="BF235" s="8">
        <v>0</v>
      </c>
      <c r="BG235" s="8">
        <v>0</v>
      </c>
      <c r="BH235" s="91">
        <v>464083</v>
      </c>
      <c r="BI235" s="8">
        <v>1</v>
      </c>
      <c r="BJ235" s="8">
        <v>3</v>
      </c>
      <c r="BK235" s="2" t="s">
        <v>361</v>
      </c>
      <c r="BL235" s="83" t="str">
        <f t="shared" si="3"/>
        <v>123689</v>
      </c>
      <c r="BM235" s="83">
        <f>IF(ISBLANK(A235),"",IF(X235&gt;=(InfoSheet!$B$2)-90,1,0))</f>
        <v>0</v>
      </c>
    </row>
    <row r="236" spans="1:65">
      <c r="A236" s="2" t="s">
        <v>1733</v>
      </c>
      <c r="B236" s="8">
        <v>8</v>
      </c>
      <c r="C236" s="91">
        <v>97270628</v>
      </c>
      <c r="D236" s="8">
        <v>639</v>
      </c>
      <c r="E236" s="8">
        <v>97</v>
      </c>
      <c r="F236" s="91">
        <v>152223</v>
      </c>
      <c r="G236" s="91">
        <v>389467</v>
      </c>
      <c r="H236" s="91">
        <v>1002789</v>
      </c>
      <c r="I236" s="91">
        <v>47178777</v>
      </c>
      <c r="J236" s="8">
        <v>0</v>
      </c>
      <c r="K236" s="2" t="s">
        <v>1351</v>
      </c>
      <c r="L236" s="8">
        <v>8</v>
      </c>
      <c r="M236" s="8">
        <v>0</v>
      </c>
      <c r="N236" s="2" t="s">
        <v>1349</v>
      </c>
      <c r="O236" s="8">
        <v>204</v>
      </c>
      <c r="P236" s="8">
        <v>0</v>
      </c>
      <c r="Q236" s="8">
        <v>0</v>
      </c>
      <c r="R236" s="91">
        <v>0</v>
      </c>
      <c r="S236" s="8">
        <v>0</v>
      </c>
      <c r="T236" s="91">
        <v>0</v>
      </c>
      <c r="U236" s="8">
        <v>0</v>
      </c>
      <c r="V236" s="8">
        <v>0</v>
      </c>
      <c r="W236" s="8">
        <v>0</v>
      </c>
      <c r="X236" s="107">
        <v>43866.40694847222</v>
      </c>
      <c r="Y236" s="107">
        <v>43869.785801099541</v>
      </c>
      <c r="Z236" s="107">
        <v>43866.334645578703</v>
      </c>
      <c r="AA236" s="91">
        <v>0</v>
      </c>
      <c r="AB236" s="8">
        <v>0</v>
      </c>
      <c r="AC236" s="8">
        <v>0</v>
      </c>
      <c r="AD236" s="91">
        <v>2106166</v>
      </c>
      <c r="AE236" s="8">
        <v>64</v>
      </c>
      <c r="AF236" s="8">
        <v>26</v>
      </c>
      <c r="AG236" s="91">
        <v>16777897</v>
      </c>
      <c r="AH236" s="8">
        <v>304</v>
      </c>
      <c r="AI236" s="8">
        <v>93</v>
      </c>
      <c r="AJ236" s="91">
        <v>97270628</v>
      </c>
      <c r="AK236" s="8">
        <v>639</v>
      </c>
      <c r="AL236" s="8">
        <v>97</v>
      </c>
      <c r="AM236" s="91">
        <v>0</v>
      </c>
      <c r="AN236" s="8">
        <v>0</v>
      </c>
      <c r="AO236" s="8">
        <v>97</v>
      </c>
      <c r="AP236" s="91">
        <v>14302898</v>
      </c>
      <c r="AQ236" s="8">
        <v>183</v>
      </c>
      <c r="AR236" s="8">
        <v>97</v>
      </c>
      <c r="AS236" s="91">
        <v>45585300</v>
      </c>
      <c r="AT236" s="8">
        <v>423</v>
      </c>
      <c r="AU236" s="8">
        <v>97</v>
      </c>
      <c r="AV236" s="91">
        <v>97270628</v>
      </c>
      <c r="AW236" s="8">
        <v>639</v>
      </c>
      <c r="AX236" s="8">
        <v>97</v>
      </c>
      <c r="AY236" s="91">
        <v>0</v>
      </c>
      <c r="AZ236" s="8">
        <v>0</v>
      </c>
      <c r="BA236" s="8">
        <v>0</v>
      </c>
      <c r="BB236" s="91">
        <v>5772665</v>
      </c>
      <c r="BC236" s="8">
        <v>80</v>
      </c>
      <c r="BD236" s="8">
        <v>22</v>
      </c>
      <c r="BE236" s="91">
        <v>36674327</v>
      </c>
      <c r="BF236" s="8">
        <v>387</v>
      </c>
      <c r="BG236" s="8">
        <v>88</v>
      </c>
      <c r="BH236" s="91">
        <v>97270628</v>
      </c>
      <c r="BI236" s="8">
        <v>639</v>
      </c>
      <c r="BJ236" s="8">
        <v>97</v>
      </c>
      <c r="BK236" s="2" t="s">
        <v>361</v>
      </c>
      <c r="BL236" s="83" t="str">
        <f t="shared" si="3"/>
        <v>123690</v>
      </c>
      <c r="BM236" s="83">
        <f>IF(ISBLANK(A236),"",IF(X236&gt;=(InfoSheet!$B$2)-90,1,0))</f>
        <v>1</v>
      </c>
    </row>
    <row r="237" spans="1:65">
      <c r="A237" s="2" t="s">
        <v>1734</v>
      </c>
      <c r="B237" s="8">
        <v>8</v>
      </c>
      <c r="C237" s="91">
        <v>291875201</v>
      </c>
      <c r="D237" s="8">
        <v>657</v>
      </c>
      <c r="E237" s="8">
        <v>100</v>
      </c>
      <c r="F237" s="91">
        <v>444254</v>
      </c>
      <c r="G237" s="91">
        <v>3410420</v>
      </c>
      <c r="H237" s="91">
        <v>2918752</v>
      </c>
      <c r="I237" s="91">
        <v>87972683</v>
      </c>
      <c r="J237" s="8">
        <v>0</v>
      </c>
      <c r="K237" s="2" t="s">
        <v>1439</v>
      </c>
      <c r="L237" s="8">
        <v>8</v>
      </c>
      <c r="M237" s="8">
        <v>0</v>
      </c>
      <c r="N237" s="2" t="s">
        <v>1379</v>
      </c>
      <c r="O237" s="8">
        <v>215</v>
      </c>
      <c r="P237" s="8">
        <v>0</v>
      </c>
      <c r="Q237" s="8">
        <v>0</v>
      </c>
      <c r="R237" s="91">
        <v>0</v>
      </c>
      <c r="S237" s="8">
        <v>0</v>
      </c>
      <c r="T237" s="91">
        <v>0</v>
      </c>
      <c r="U237" s="8">
        <v>0</v>
      </c>
      <c r="V237" s="8">
        <v>0</v>
      </c>
      <c r="W237" s="8">
        <v>0</v>
      </c>
      <c r="X237" s="107">
        <v>43869.099390891206</v>
      </c>
      <c r="Y237" s="107">
        <v>43870.047685011574</v>
      </c>
      <c r="Z237" s="107">
        <v>43869.09870372685</v>
      </c>
      <c r="AA237" s="91">
        <v>0</v>
      </c>
      <c r="AB237" s="8">
        <v>0</v>
      </c>
      <c r="AC237" s="8">
        <v>0</v>
      </c>
      <c r="AD237" s="91">
        <v>11975783</v>
      </c>
      <c r="AE237" s="8">
        <v>30</v>
      </c>
      <c r="AF237" s="8">
        <v>12</v>
      </c>
      <c r="AG237" s="91">
        <v>52682709</v>
      </c>
      <c r="AH237" s="8">
        <v>230</v>
      </c>
      <c r="AI237" s="8">
        <v>47</v>
      </c>
      <c r="AJ237" s="91">
        <v>291875201</v>
      </c>
      <c r="AK237" s="8">
        <v>657</v>
      </c>
      <c r="AL237" s="8">
        <v>100</v>
      </c>
      <c r="AM237" s="91">
        <v>4285288</v>
      </c>
      <c r="AN237" s="8">
        <v>5</v>
      </c>
      <c r="AO237" s="8">
        <v>100</v>
      </c>
      <c r="AP237" s="91">
        <v>21192472</v>
      </c>
      <c r="AQ237" s="8">
        <v>44</v>
      </c>
      <c r="AR237" s="8">
        <v>100</v>
      </c>
      <c r="AS237" s="91">
        <v>68274893</v>
      </c>
      <c r="AT237" s="8">
        <v>258</v>
      </c>
      <c r="AU237" s="8">
        <v>100</v>
      </c>
      <c r="AV237" s="91">
        <v>291875201</v>
      </c>
      <c r="AW237" s="8">
        <v>657</v>
      </c>
      <c r="AX237" s="8">
        <v>100</v>
      </c>
      <c r="AY237" s="91">
        <v>0</v>
      </c>
      <c r="AZ237" s="8">
        <v>0</v>
      </c>
      <c r="BA237" s="8">
        <v>0</v>
      </c>
      <c r="BB237" s="91">
        <v>15222865</v>
      </c>
      <c r="BC237" s="8">
        <v>36</v>
      </c>
      <c r="BD237" s="8">
        <v>4</v>
      </c>
      <c r="BE237" s="91">
        <v>34568375</v>
      </c>
      <c r="BF237" s="8">
        <v>200</v>
      </c>
      <c r="BG237" s="8">
        <v>16</v>
      </c>
      <c r="BH237" s="91">
        <v>291875201</v>
      </c>
      <c r="BI237" s="8">
        <v>657</v>
      </c>
      <c r="BJ237" s="8">
        <v>100</v>
      </c>
      <c r="BK237" s="2" t="s">
        <v>361</v>
      </c>
      <c r="BL237" s="83" t="str">
        <f t="shared" si="3"/>
        <v>123691</v>
      </c>
      <c r="BM237" s="83">
        <f>IF(ISBLANK(A237),"",IF(X237&gt;=(InfoSheet!$B$2)-90,1,0))</f>
        <v>1</v>
      </c>
    </row>
    <row r="238" spans="1:65">
      <c r="A238" s="2" t="s">
        <v>1735</v>
      </c>
      <c r="B238" s="8">
        <v>8</v>
      </c>
      <c r="C238" s="91">
        <v>287390426</v>
      </c>
      <c r="D238" s="8">
        <v>610</v>
      </c>
      <c r="E238" s="8">
        <v>63</v>
      </c>
      <c r="F238" s="91">
        <v>471131</v>
      </c>
      <c r="G238" s="91">
        <v>3743695</v>
      </c>
      <c r="H238" s="91">
        <v>4561752</v>
      </c>
      <c r="I238" s="91">
        <v>196693052</v>
      </c>
      <c r="J238" s="8">
        <v>0</v>
      </c>
      <c r="K238" s="2" t="s">
        <v>1736</v>
      </c>
      <c r="L238" s="8">
        <v>8</v>
      </c>
      <c r="M238" s="8">
        <v>0</v>
      </c>
      <c r="N238" s="2" t="s">
        <v>1703</v>
      </c>
      <c r="O238" s="8">
        <v>214</v>
      </c>
      <c r="P238" s="8">
        <v>0</v>
      </c>
      <c r="Q238" s="8">
        <v>0</v>
      </c>
      <c r="R238" s="91">
        <v>0</v>
      </c>
      <c r="S238" s="8">
        <v>0</v>
      </c>
      <c r="T238" s="91">
        <v>0</v>
      </c>
      <c r="U238" s="8">
        <v>0</v>
      </c>
      <c r="V238" s="8">
        <v>0</v>
      </c>
      <c r="W238" s="8">
        <v>0</v>
      </c>
      <c r="X238" s="107">
        <v>43860.817374386577</v>
      </c>
      <c r="Y238" s="107">
        <v>43869.855472384261</v>
      </c>
      <c r="Z238" s="107">
        <v>43860.81456929398</v>
      </c>
      <c r="AA238" s="91">
        <v>0</v>
      </c>
      <c r="AB238" s="8">
        <v>0</v>
      </c>
      <c r="AC238" s="8">
        <v>0</v>
      </c>
      <c r="AD238" s="91">
        <v>0</v>
      </c>
      <c r="AE238" s="8">
        <v>0</v>
      </c>
      <c r="AF238" s="8">
        <v>0</v>
      </c>
      <c r="AG238" s="91">
        <v>47961028</v>
      </c>
      <c r="AH238" s="8">
        <v>269</v>
      </c>
      <c r="AI238" s="8">
        <v>42</v>
      </c>
      <c r="AJ238" s="91">
        <v>287390426</v>
      </c>
      <c r="AK238" s="8">
        <v>610</v>
      </c>
      <c r="AL238" s="8">
        <v>63</v>
      </c>
      <c r="AM238" s="91">
        <v>0</v>
      </c>
      <c r="AN238" s="8">
        <v>0</v>
      </c>
      <c r="AO238" s="8">
        <v>63</v>
      </c>
      <c r="AP238" s="91">
        <v>0</v>
      </c>
      <c r="AQ238" s="8">
        <v>0</v>
      </c>
      <c r="AR238" s="8">
        <v>63</v>
      </c>
      <c r="AS238" s="91">
        <v>51565915</v>
      </c>
      <c r="AT238" s="8">
        <v>279</v>
      </c>
      <c r="AU238" s="8">
        <v>63</v>
      </c>
      <c r="AV238" s="91">
        <v>287390426</v>
      </c>
      <c r="AW238" s="8">
        <v>610</v>
      </c>
      <c r="AX238" s="8">
        <v>63</v>
      </c>
      <c r="AY238" s="91">
        <v>0</v>
      </c>
      <c r="AZ238" s="8">
        <v>0</v>
      </c>
      <c r="BA238" s="8">
        <v>0</v>
      </c>
      <c r="BB238" s="91">
        <v>0</v>
      </c>
      <c r="BC238" s="8">
        <v>0</v>
      </c>
      <c r="BD238" s="8">
        <v>0</v>
      </c>
      <c r="BE238" s="91">
        <v>21250391</v>
      </c>
      <c r="BF238" s="8">
        <v>246</v>
      </c>
      <c r="BG238" s="8">
        <v>30</v>
      </c>
      <c r="BH238" s="91">
        <v>287390426</v>
      </c>
      <c r="BI238" s="8">
        <v>610</v>
      </c>
      <c r="BJ238" s="8">
        <v>63</v>
      </c>
      <c r="BK238" s="2" t="s">
        <v>361</v>
      </c>
      <c r="BL238" s="83" t="str">
        <f t="shared" si="3"/>
        <v>123692</v>
      </c>
      <c r="BM238" s="83">
        <f>IF(ISBLANK(A238),"",IF(X238&gt;=(InfoSheet!$B$2)-90,1,0))</f>
        <v>1</v>
      </c>
    </row>
    <row r="239" spans="1:65">
      <c r="A239" s="2" t="s">
        <v>1737</v>
      </c>
      <c r="B239" s="8">
        <v>8</v>
      </c>
      <c r="C239" s="91">
        <v>182212923</v>
      </c>
      <c r="D239" s="8">
        <v>399</v>
      </c>
      <c r="E239" s="8">
        <v>83</v>
      </c>
      <c r="F239" s="91">
        <v>456673</v>
      </c>
      <c r="G239" s="91">
        <v>2969316</v>
      </c>
      <c r="H239" s="91">
        <v>2195336</v>
      </c>
      <c r="I239" s="91">
        <v>62488057</v>
      </c>
      <c r="J239" s="8">
        <v>0</v>
      </c>
      <c r="K239" s="2" t="s">
        <v>1468</v>
      </c>
      <c r="L239" s="8">
        <v>8</v>
      </c>
      <c r="M239" s="8">
        <v>0</v>
      </c>
      <c r="N239" s="2" t="s">
        <v>1489</v>
      </c>
      <c r="O239" s="8">
        <v>209</v>
      </c>
      <c r="P239" s="8">
        <v>0</v>
      </c>
      <c r="Q239" s="8">
        <v>0</v>
      </c>
      <c r="R239" s="91">
        <v>0</v>
      </c>
      <c r="S239" s="8">
        <v>0</v>
      </c>
      <c r="T239" s="91">
        <v>0</v>
      </c>
      <c r="U239" s="8">
        <v>0</v>
      </c>
      <c r="V239" s="8">
        <v>0</v>
      </c>
      <c r="W239" s="8">
        <v>0</v>
      </c>
      <c r="X239" s="107">
        <v>43868.209224085651</v>
      </c>
      <c r="Y239" s="107">
        <v>43869.860713935188</v>
      </c>
      <c r="Z239" s="107">
        <v>43868.169928252311</v>
      </c>
      <c r="AA239" s="91">
        <v>0</v>
      </c>
      <c r="AB239" s="8">
        <v>0</v>
      </c>
      <c r="AC239" s="8">
        <v>0</v>
      </c>
      <c r="AD239" s="91">
        <v>3819901</v>
      </c>
      <c r="AE239" s="8">
        <v>9</v>
      </c>
      <c r="AF239" s="8">
        <v>4</v>
      </c>
      <c r="AG239" s="91">
        <v>19464401</v>
      </c>
      <c r="AH239" s="8">
        <v>31</v>
      </c>
      <c r="AI239" s="8">
        <v>7</v>
      </c>
      <c r="AJ239" s="91">
        <v>182212923</v>
      </c>
      <c r="AK239" s="8">
        <v>399</v>
      </c>
      <c r="AL239" s="8">
        <v>83</v>
      </c>
      <c r="AM239" s="91">
        <v>0</v>
      </c>
      <c r="AN239" s="8">
        <v>0</v>
      </c>
      <c r="AO239" s="8">
        <v>83</v>
      </c>
      <c r="AP239" s="91">
        <v>8058404</v>
      </c>
      <c r="AQ239" s="8">
        <v>14</v>
      </c>
      <c r="AR239" s="8">
        <v>83</v>
      </c>
      <c r="AS239" s="91">
        <v>35871781</v>
      </c>
      <c r="AT239" s="8">
        <v>50</v>
      </c>
      <c r="AU239" s="8">
        <v>83</v>
      </c>
      <c r="AV239" s="91">
        <v>182212923</v>
      </c>
      <c r="AW239" s="8">
        <v>399</v>
      </c>
      <c r="AX239" s="8">
        <v>83</v>
      </c>
      <c r="AY239" s="91">
        <v>0</v>
      </c>
      <c r="AZ239" s="8">
        <v>0</v>
      </c>
      <c r="BA239" s="8">
        <v>0</v>
      </c>
      <c r="BB239" s="91">
        <v>5815640</v>
      </c>
      <c r="BC239" s="8">
        <v>11</v>
      </c>
      <c r="BD239" s="8">
        <v>1</v>
      </c>
      <c r="BE239" s="91">
        <v>24557588</v>
      </c>
      <c r="BF239" s="8">
        <v>34</v>
      </c>
      <c r="BG239" s="8">
        <v>2</v>
      </c>
      <c r="BH239" s="91">
        <v>182212923</v>
      </c>
      <c r="BI239" s="8">
        <v>399</v>
      </c>
      <c r="BJ239" s="8">
        <v>83</v>
      </c>
      <c r="BK239" s="2" t="s">
        <v>361</v>
      </c>
      <c r="BL239" s="83" t="str">
        <f t="shared" si="3"/>
        <v>123693</v>
      </c>
      <c r="BM239" s="83">
        <f>IF(ISBLANK(A239),"",IF(X239&gt;=(InfoSheet!$B$2)-90,1,0))</f>
        <v>1</v>
      </c>
    </row>
    <row r="240" spans="1:65">
      <c r="A240" s="2" t="s">
        <v>1738</v>
      </c>
      <c r="B240" s="8">
        <v>8</v>
      </c>
      <c r="C240" s="91">
        <v>62776887</v>
      </c>
      <c r="D240" s="8">
        <v>267</v>
      </c>
      <c r="E240" s="8">
        <v>43</v>
      </c>
      <c r="F240" s="91">
        <v>235119</v>
      </c>
      <c r="G240" s="91">
        <v>1254186</v>
      </c>
      <c r="H240" s="91">
        <v>1459927</v>
      </c>
      <c r="I240" s="91">
        <v>27468346</v>
      </c>
      <c r="J240" s="8">
        <v>0</v>
      </c>
      <c r="K240" s="2" t="s">
        <v>1531</v>
      </c>
      <c r="L240" s="8">
        <v>8</v>
      </c>
      <c r="M240" s="8">
        <v>0</v>
      </c>
      <c r="N240" s="2" t="s">
        <v>1739</v>
      </c>
      <c r="O240" s="8">
        <v>210</v>
      </c>
      <c r="P240" s="8">
        <v>0</v>
      </c>
      <c r="Q240" s="8">
        <v>0</v>
      </c>
      <c r="R240" s="91">
        <v>0</v>
      </c>
      <c r="S240" s="8">
        <v>0</v>
      </c>
      <c r="T240" s="91">
        <v>0</v>
      </c>
      <c r="U240" s="8">
        <v>0</v>
      </c>
      <c r="V240" s="8">
        <v>0</v>
      </c>
      <c r="W240" s="8">
        <v>0</v>
      </c>
      <c r="X240" s="107">
        <v>43737.207732199073</v>
      </c>
      <c r="Y240" s="107">
        <v>43869.855181874998</v>
      </c>
      <c r="Z240" s="107">
        <v>43737.207729664355</v>
      </c>
      <c r="AA240" s="91">
        <v>0</v>
      </c>
      <c r="AB240" s="8">
        <v>0</v>
      </c>
      <c r="AC240" s="8">
        <v>0</v>
      </c>
      <c r="AD240" s="91">
        <v>0</v>
      </c>
      <c r="AE240" s="8">
        <v>0</v>
      </c>
      <c r="AF240" s="8">
        <v>0</v>
      </c>
      <c r="AG240" s="91">
        <v>0</v>
      </c>
      <c r="AH240" s="8">
        <v>0</v>
      </c>
      <c r="AI240" s="8">
        <v>0</v>
      </c>
      <c r="AJ240" s="91">
        <v>62776887</v>
      </c>
      <c r="AK240" s="8">
        <v>267</v>
      </c>
      <c r="AL240" s="8">
        <v>43</v>
      </c>
      <c r="AM240" s="91">
        <v>0</v>
      </c>
      <c r="AN240" s="8">
        <v>0</v>
      </c>
      <c r="AO240" s="8">
        <v>43</v>
      </c>
      <c r="AP240" s="91">
        <v>0</v>
      </c>
      <c r="AQ240" s="8">
        <v>0</v>
      </c>
      <c r="AR240" s="8">
        <v>43</v>
      </c>
      <c r="AS240" s="91">
        <v>0</v>
      </c>
      <c r="AT240" s="8">
        <v>0</v>
      </c>
      <c r="AU240" s="8">
        <v>43</v>
      </c>
      <c r="AV240" s="91">
        <v>62776887</v>
      </c>
      <c r="AW240" s="8">
        <v>267</v>
      </c>
      <c r="AX240" s="8">
        <v>43</v>
      </c>
      <c r="AY240" s="91">
        <v>0</v>
      </c>
      <c r="AZ240" s="8">
        <v>0</v>
      </c>
      <c r="BA240" s="8">
        <v>0</v>
      </c>
      <c r="BB240" s="91">
        <v>0</v>
      </c>
      <c r="BC240" s="8">
        <v>0</v>
      </c>
      <c r="BD240" s="8">
        <v>0</v>
      </c>
      <c r="BE240" s="91">
        <v>0</v>
      </c>
      <c r="BF240" s="8">
        <v>0</v>
      </c>
      <c r="BG240" s="8">
        <v>0</v>
      </c>
      <c r="BH240" s="91">
        <v>62776887</v>
      </c>
      <c r="BI240" s="8">
        <v>267</v>
      </c>
      <c r="BJ240" s="8">
        <v>43</v>
      </c>
      <c r="BK240" s="2" t="s">
        <v>361</v>
      </c>
      <c r="BL240" s="83" t="str">
        <f t="shared" si="3"/>
        <v>123694</v>
      </c>
      <c r="BM240" s="83">
        <f>IF(ISBLANK(A240),"",IF(X240&gt;=(InfoSheet!$B$2)-90,1,0))</f>
        <v>0</v>
      </c>
    </row>
    <row r="241" spans="1:65">
      <c r="A241" s="2" t="s">
        <v>1740</v>
      </c>
      <c r="B241" s="8">
        <v>8</v>
      </c>
      <c r="C241" s="91">
        <v>336476943</v>
      </c>
      <c r="D241" s="8">
        <v>1475</v>
      </c>
      <c r="E241" s="8">
        <v>29</v>
      </c>
      <c r="F241" s="91">
        <v>228119</v>
      </c>
      <c r="G241" s="91">
        <v>662103</v>
      </c>
      <c r="H241" s="91">
        <v>11602653</v>
      </c>
      <c r="I241" s="91">
        <v>47129252</v>
      </c>
      <c r="J241" s="8">
        <v>0</v>
      </c>
      <c r="K241" s="2" t="s">
        <v>1354</v>
      </c>
      <c r="L241" s="8">
        <v>8</v>
      </c>
      <c r="M241" s="8">
        <v>0</v>
      </c>
      <c r="N241" s="2" t="s">
        <v>1442</v>
      </c>
      <c r="O241" s="8">
        <v>204</v>
      </c>
      <c r="P241" s="8">
        <v>0</v>
      </c>
      <c r="Q241" s="8">
        <v>0</v>
      </c>
      <c r="R241" s="91">
        <v>0</v>
      </c>
      <c r="S241" s="8">
        <v>0</v>
      </c>
      <c r="T241" s="91">
        <v>0</v>
      </c>
      <c r="U241" s="8">
        <v>0</v>
      </c>
      <c r="V241" s="8">
        <v>0</v>
      </c>
      <c r="W241" s="8">
        <v>0</v>
      </c>
      <c r="X241" s="107">
        <v>43866.625803564813</v>
      </c>
      <c r="Y241" s="107">
        <v>43869.853996921294</v>
      </c>
      <c r="Z241" s="107">
        <v>43866.625495115739</v>
      </c>
      <c r="AA241" s="91">
        <v>0</v>
      </c>
      <c r="AB241" s="8">
        <v>0</v>
      </c>
      <c r="AC241" s="8">
        <v>0</v>
      </c>
      <c r="AD241" s="91">
        <v>298601</v>
      </c>
      <c r="AE241" s="8">
        <v>7</v>
      </c>
      <c r="AF241" s="8">
        <v>8</v>
      </c>
      <c r="AG241" s="91">
        <v>67309683</v>
      </c>
      <c r="AH241" s="8">
        <v>300</v>
      </c>
      <c r="AI241" s="8">
        <v>21</v>
      </c>
      <c r="AJ241" s="91">
        <v>336476943</v>
      </c>
      <c r="AK241" s="8">
        <v>1475</v>
      </c>
      <c r="AL241" s="8">
        <v>29</v>
      </c>
      <c r="AM241" s="91">
        <v>0</v>
      </c>
      <c r="AN241" s="8">
        <v>0</v>
      </c>
      <c r="AO241" s="8">
        <v>29</v>
      </c>
      <c r="AP241" s="91">
        <v>1464858</v>
      </c>
      <c r="AQ241" s="8">
        <v>12</v>
      </c>
      <c r="AR241" s="8">
        <v>29</v>
      </c>
      <c r="AS241" s="91">
        <v>135589661</v>
      </c>
      <c r="AT241" s="8">
        <v>595</v>
      </c>
      <c r="AU241" s="8">
        <v>29</v>
      </c>
      <c r="AV241" s="91">
        <v>336476943</v>
      </c>
      <c r="AW241" s="8">
        <v>1475</v>
      </c>
      <c r="AX241" s="8">
        <v>29</v>
      </c>
      <c r="AY241" s="91">
        <v>0</v>
      </c>
      <c r="AZ241" s="8">
        <v>0</v>
      </c>
      <c r="BA241" s="8">
        <v>0</v>
      </c>
      <c r="BB241" s="91">
        <v>788833</v>
      </c>
      <c r="BC241" s="8">
        <v>9</v>
      </c>
      <c r="BD241" s="8">
        <v>4</v>
      </c>
      <c r="BE241" s="91">
        <v>68923940</v>
      </c>
      <c r="BF241" s="8">
        <v>307</v>
      </c>
      <c r="BG241" s="8">
        <v>10</v>
      </c>
      <c r="BH241" s="91">
        <v>336476943</v>
      </c>
      <c r="BI241" s="8">
        <v>1475</v>
      </c>
      <c r="BJ241" s="8">
        <v>29</v>
      </c>
      <c r="BK241" s="2" t="s">
        <v>361</v>
      </c>
      <c r="BL241" s="83" t="str">
        <f t="shared" si="3"/>
        <v>123695</v>
      </c>
      <c r="BM241" s="83">
        <f>IF(ISBLANK(A241),"",IF(X241&gt;=(InfoSheet!$B$2)-90,1,0))</f>
        <v>1</v>
      </c>
    </row>
    <row r="242" spans="1:65">
      <c r="A242" s="2" t="s">
        <v>1741</v>
      </c>
      <c r="B242" s="8">
        <v>8</v>
      </c>
      <c r="C242" s="91">
        <v>11008964</v>
      </c>
      <c r="D242" s="8">
        <v>27</v>
      </c>
      <c r="E242" s="8">
        <v>26</v>
      </c>
      <c r="F242" s="91">
        <v>407739</v>
      </c>
      <c r="G242" s="91">
        <v>704379</v>
      </c>
      <c r="H242" s="91">
        <v>423421</v>
      </c>
      <c r="I242" s="91">
        <v>3847257</v>
      </c>
      <c r="J242" s="8">
        <v>0</v>
      </c>
      <c r="K242" s="2" t="s">
        <v>1718</v>
      </c>
      <c r="L242" s="8">
        <v>8</v>
      </c>
      <c r="M242" s="8">
        <v>0</v>
      </c>
      <c r="N242" s="2" t="s">
        <v>1346</v>
      </c>
      <c r="O242" s="8">
        <v>209</v>
      </c>
      <c r="P242" s="8">
        <v>0</v>
      </c>
      <c r="Q242" s="8">
        <v>0</v>
      </c>
      <c r="R242" s="91">
        <v>0</v>
      </c>
      <c r="S242" s="8">
        <v>0</v>
      </c>
      <c r="T242" s="91">
        <v>0</v>
      </c>
      <c r="U242" s="8">
        <v>0</v>
      </c>
      <c r="V242" s="8">
        <v>0</v>
      </c>
      <c r="W242" s="8">
        <v>0</v>
      </c>
      <c r="X242" s="107">
        <v>43866.483933090276</v>
      </c>
      <c r="Y242" s="107">
        <v>43869.85108291667</v>
      </c>
      <c r="Z242" s="107">
        <v>43866.479478229165</v>
      </c>
      <c r="AA242" s="91">
        <v>0</v>
      </c>
      <c r="AB242" s="8">
        <v>0</v>
      </c>
      <c r="AC242" s="8">
        <v>0</v>
      </c>
      <c r="AD242" s="91">
        <v>1228311</v>
      </c>
      <c r="AE242" s="8">
        <v>4</v>
      </c>
      <c r="AF242" s="8">
        <v>4</v>
      </c>
      <c r="AG242" s="91">
        <v>3945472</v>
      </c>
      <c r="AH242" s="8">
        <v>9</v>
      </c>
      <c r="AI242" s="8">
        <v>11</v>
      </c>
      <c r="AJ242" s="91">
        <v>11008964</v>
      </c>
      <c r="AK242" s="8">
        <v>27</v>
      </c>
      <c r="AL242" s="8">
        <v>26</v>
      </c>
      <c r="AM242" s="91">
        <v>0</v>
      </c>
      <c r="AN242" s="8">
        <v>0</v>
      </c>
      <c r="AO242" s="8">
        <v>26</v>
      </c>
      <c r="AP242" s="91">
        <v>1228311</v>
      </c>
      <c r="AQ242" s="8">
        <v>4</v>
      </c>
      <c r="AR242" s="8">
        <v>26</v>
      </c>
      <c r="AS242" s="91">
        <v>4622972</v>
      </c>
      <c r="AT242" s="8">
        <v>10</v>
      </c>
      <c r="AU242" s="8">
        <v>26</v>
      </c>
      <c r="AV242" s="91">
        <v>11008964</v>
      </c>
      <c r="AW242" s="8">
        <v>27</v>
      </c>
      <c r="AX242" s="8">
        <v>26</v>
      </c>
      <c r="AY242" s="91">
        <v>0</v>
      </c>
      <c r="AZ242" s="8">
        <v>0</v>
      </c>
      <c r="BA242" s="8">
        <v>0</v>
      </c>
      <c r="BB242" s="91">
        <v>1228311</v>
      </c>
      <c r="BC242" s="8">
        <v>4</v>
      </c>
      <c r="BD242" s="8">
        <v>1</v>
      </c>
      <c r="BE242" s="91">
        <v>4622972</v>
      </c>
      <c r="BF242" s="8">
        <v>10</v>
      </c>
      <c r="BG242" s="8">
        <v>7</v>
      </c>
      <c r="BH242" s="91">
        <v>11008964</v>
      </c>
      <c r="BI242" s="8">
        <v>27</v>
      </c>
      <c r="BJ242" s="8">
        <v>26</v>
      </c>
      <c r="BK242" s="2" t="s">
        <v>361</v>
      </c>
      <c r="BL242" s="83" t="str">
        <f t="shared" si="3"/>
        <v>123696</v>
      </c>
      <c r="BM242" s="83">
        <f>IF(ISBLANK(A242),"",IF(X242&gt;=(InfoSheet!$B$2)-90,1,0))</f>
        <v>1</v>
      </c>
    </row>
    <row r="243" spans="1:65">
      <c r="A243" s="2" t="s">
        <v>1742</v>
      </c>
      <c r="B243" s="8">
        <v>8</v>
      </c>
      <c r="C243" s="91">
        <v>26193769</v>
      </c>
      <c r="D243" s="8">
        <v>42</v>
      </c>
      <c r="E243" s="8">
        <v>9</v>
      </c>
      <c r="F243" s="91">
        <v>623661</v>
      </c>
      <c r="G243" s="91">
        <v>2564785</v>
      </c>
      <c r="H243" s="91">
        <v>2910418</v>
      </c>
      <c r="I243" s="91">
        <v>13473764</v>
      </c>
      <c r="J243" s="8">
        <v>0</v>
      </c>
      <c r="K243" s="2" t="s">
        <v>1531</v>
      </c>
      <c r="L243" s="8">
        <v>8</v>
      </c>
      <c r="M243" s="8">
        <v>0</v>
      </c>
      <c r="N243" s="2" t="s">
        <v>1352</v>
      </c>
      <c r="O243" s="8">
        <v>209</v>
      </c>
      <c r="P243" s="8">
        <v>0</v>
      </c>
      <c r="Q243" s="8">
        <v>0</v>
      </c>
      <c r="R243" s="91">
        <v>0</v>
      </c>
      <c r="S243" s="8">
        <v>0</v>
      </c>
      <c r="T243" s="91">
        <v>0</v>
      </c>
      <c r="U243" s="8">
        <v>0</v>
      </c>
      <c r="V243" s="8">
        <v>0</v>
      </c>
      <c r="W243" s="8">
        <v>0</v>
      </c>
      <c r="X243" s="107">
        <v>43865.821674155093</v>
      </c>
      <c r="Y243" s="107">
        <v>43869.849966377318</v>
      </c>
      <c r="Z243" s="107">
        <v>43865.819369409721</v>
      </c>
      <c r="AA243" s="91">
        <v>0</v>
      </c>
      <c r="AB243" s="8">
        <v>0</v>
      </c>
      <c r="AC243" s="8">
        <v>0</v>
      </c>
      <c r="AD243" s="91">
        <v>12178899</v>
      </c>
      <c r="AE243" s="8">
        <v>9</v>
      </c>
      <c r="AF243" s="8">
        <v>2</v>
      </c>
      <c r="AG243" s="91">
        <v>26193769</v>
      </c>
      <c r="AH243" s="8">
        <v>42</v>
      </c>
      <c r="AI243" s="8">
        <v>9</v>
      </c>
      <c r="AJ243" s="91">
        <v>26193769</v>
      </c>
      <c r="AK243" s="8">
        <v>42</v>
      </c>
      <c r="AL243" s="8">
        <v>9</v>
      </c>
      <c r="AM243" s="91">
        <v>0</v>
      </c>
      <c r="AN243" s="8">
        <v>0</v>
      </c>
      <c r="AO243" s="8">
        <v>9</v>
      </c>
      <c r="AP243" s="91">
        <v>13286793</v>
      </c>
      <c r="AQ243" s="8">
        <v>10</v>
      </c>
      <c r="AR243" s="8">
        <v>9</v>
      </c>
      <c r="AS243" s="91">
        <v>26193769</v>
      </c>
      <c r="AT243" s="8">
        <v>42</v>
      </c>
      <c r="AU243" s="8">
        <v>9</v>
      </c>
      <c r="AV243" s="91">
        <v>26193769</v>
      </c>
      <c r="AW243" s="8">
        <v>42</v>
      </c>
      <c r="AX243" s="8">
        <v>9</v>
      </c>
      <c r="AY243" s="91">
        <v>0</v>
      </c>
      <c r="AZ243" s="8">
        <v>0</v>
      </c>
      <c r="BA243" s="8">
        <v>0</v>
      </c>
      <c r="BB243" s="91">
        <v>13286793</v>
      </c>
      <c r="BC243" s="8">
        <v>10</v>
      </c>
      <c r="BD243" s="8">
        <v>0</v>
      </c>
      <c r="BE243" s="91">
        <v>26193769</v>
      </c>
      <c r="BF243" s="8">
        <v>42</v>
      </c>
      <c r="BG243" s="8">
        <v>9</v>
      </c>
      <c r="BH243" s="91">
        <v>26193769</v>
      </c>
      <c r="BI243" s="8">
        <v>42</v>
      </c>
      <c r="BJ243" s="8">
        <v>9</v>
      </c>
      <c r="BK243" s="2" t="s">
        <v>361</v>
      </c>
      <c r="BL243" s="83" t="str">
        <f t="shared" si="3"/>
        <v>123697</v>
      </c>
      <c r="BM243" s="83">
        <f>IF(ISBLANK(A243),"",IF(X243&gt;=(InfoSheet!$B$2)-90,1,0))</f>
        <v>1</v>
      </c>
    </row>
    <row r="244" spans="1:65">
      <c r="A244" s="2" t="s">
        <v>1743</v>
      </c>
      <c r="B244" s="8">
        <v>8</v>
      </c>
      <c r="C244" s="91">
        <v>546278039</v>
      </c>
      <c r="D244" s="8">
        <v>647</v>
      </c>
      <c r="E244" s="8">
        <v>99</v>
      </c>
      <c r="F244" s="91">
        <v>844324</v>
      </c>
      <c r="G244" s="91">
        <v>8159036</v>
      </c>
      <c r="H244" s="91">
        <v>5517959</v>
      </c>
      <c r="I244" s="91">
        <v>400709549</v>
      </c>
      <c r="J244" s="8">
        <v>0</v>
      </c>
      <c r="K244" s="2" t="s">
        <v>1462</v>
      </c>
      <c r="L244" s="8">
        <v>8</v>
      </c>
      <c r="M244" s="8">
        <v>0</v>
      </c>
      <c r="N244" s="2" t="s">
        <v>1346</v>
      </c>
      <c r="O244" s="8">
        <v>209</v>
      </c>
      <c r="P244" s="8">
        <v>0</v>
      </c>
      <c r="Q244" s="8">
        <v>0</v>
      </c>
      <c r="R244" s="91">
        <v>0</v>
      </c>
      <c r="S244" s="8">
        <v>0</v>
      </c>
      <c r="T244" s="91">
        <v>0</v>
      </c>
      <c r="U244" s="8">
        <v>0</v>
      </c>
      <c r="V244" s="8">
        <v>0</v>
      </c>
      <c r="W244" s="8">
        <v>0</v>
      </c>
      <c r="X244" s="107">
        <v>43868.617377222225</v>
      </c>
      <c r="Y244" s="107">
        <v>43870.020243692132</v>
      </c>
      <c r="Z244" s="107">
        <v>43868.617168078701</v>
      </c>
      <c r="AA244" s="91">
        <v>0</v>
      </c>
      <c r="AB244" s="8">
        <v>0</v>
      </c>
      <c r="AC244" s="8">
        <v>0</v>
      </c>
      <c r="AD244" s="91">
        <v>739689</v>
      </c>
      <c r="AE244" s="8">
        <v>6</v>
      </c>
      <c r="AF244" s="8">
        <v>5</v>
      </c>
      <c r="AG244" s="91">
        <v>539700162</v>
      </c>
      <c r="AH244" s="8">
        <v>609</v>
      </c>
      <c r="AI244" s="8">
        <v>83</v>
      </c>
      <c r="AJ244" s="91">
        <v>546278039</v>
      </c>
      <c r="AK244" s="8">
        <v>647</v>
      </c>
      <c r="AL244" s="8">
        <v>99</v>
      </c>
      <c r="AM244" s="91">
        <v>346209</v>
      </c>
      <c r="AN244" s="8">
        <v>2</v>
      </c>
      <c r="AO244" s="8">
        <v>99</v>
      </c>
      <c r="AP244" s="91">
        <v>6417994</v>
      </c>
      <c r="AQ244" s="8">
        <v>10</v>
      </c>
      <c r="AR244" s="8">
        <v>99</v>
      </c>
      <c r="AS244" s="91">
        <v>539700162</v>
      </c>
      <c r="AT244" s="8">
        <v>609</v>
      </c>
      <c r="AU244" s="8">
        <v>99</v>
      </c>
      <c r="AV244" s="91">
        <v>546278039</v>
      </c>
      <c r="AW244" s="8">
        <v>647</v>
      </c>
      <c r="AX244" s="8">
        <v>99</v>
      </c>
      <c r="AY244" s="91">
        <v>0</v>
      </c>
      <c r="AZ244" s="8">
        <v>0</v>
      </c>
      <c r="BA244" s="8">
        <v>0</v>
      </c>
      <c r="BB244" s="91">
        <v>5727973</v>
      </c>
      <c r="BC244" s="8">
        <v>7</v>
      </c>
      <c r="BD244" s="8">
        <v>1</v>
      </c>
      <c r="BE244" s="91">
        <v>539184520</v>
      </c>
      <c r="BF244" s="8">
        <v>607</v>
      </c>
      <c r="BG244" s="8">
        <v>76</v>
      </c>
      <c r="BH244" s="91">
        <v>546278039</v>
      </c>
      <c r="BI244" s="8">
        <v>647</v>
      </c>
      <c r="BJ244" s="8">
        <v>99</v>
      </c>
      <c r="BK244" s="2" t="s">
        <v>361</v>
      </c>
      <c r="BL244" s="83" t="str">
        <f t="shared" si="3"/>
        <v>123698</v>
      </c>
      <c r="BM244" s="83">
        <f>IF(ISBLANK(A244),"",IF(X244&gt;=(InfoSheet!$B$2)-90,1,0))</f>
        <v>1</v>
      </c>
    </row>
    <row r="245" spans="1:65">
      <c r="A245" s="2" t="s">
        <v>1744</v>
      </c>
      <c r="B245" s="8">
        <v>8</v>
      </c>
      <c r="C245" s="91">
        <v>57541789</v>
      </c>
      <c r="D245" s="8">
        <v>134</v>
      </c>
      <c r="E245" s="8">
        <v>21</v>
      </c>
      <c r="F245" s="91">
        <v>429416</v>
      </c>
      <c r="G245" s="91">
        <v>10276684</v>
      </c>
      <c r="H245" s="91">
        <v>2740085</v>
      </c>
      <c r="I245" s="91">
        <v>44520933</v>
      </c>
      <c r="J245" s="8">
        <v>0</v>
      </c>
      <c r="K245" s="2" t="s">
        <v>1345</v>
      </c>
      <c r="L245" s="8">
        <v>8</v>
      </c>
      <c r="M245" s="8">
        <v>0</v>
      </c>
      <c r="N245" s="2" t="s">
        <v>1442</v>
      </c>
      <c r="O245" s="8">
        <v>204</v>
      </c>
      <c r="P245" s="8">
        <v>0</v>
      </c>
      <c r="Q245" s="8">
        <v>0</v>
      </c>
      <c r="R245" s="91">
        <v>0</v>
      </c>
      <c r="S245" s="8">
        <v>0</v>
      </c>
      <c r="T245" s="91">
        <v>0</v>
      </c>
      <c r="U245" s="8">
        <v>0</v>
      </c>
      <c r="V245" s="8">
        <v>0</v>
      </c>
      <c r="W245" s="8">
        <v>0</v>
      </c>
      <c r="X245" s="107">
        <v>43853.644807430559</v>
      </c>
      <c r="Y245" s="107">
        <v>43869.845798425929</v>
      </c>
      <c r="Z245" s="107">
        <v>43853.644807199074</v>
      </c>
      <c r="AA245" s="91">
        <v>0</v>
      </c>
      <c r="AB245" s="8">
        <v>0</v>
      </c>
      <c r="AC245" s="8">
        <v>0</v>
      </c>
      <c r="AD245" s="91">
        <v>0</v>
      </c>
      <c r="AE245" s="8">
        <v>0</v>
      </c>
      <c r="AF245" s="8">
        <v>0</v>
      </c>
      <c r="AG245" s="91">
        <v>17152057</v>
      </c>
      <c r="AH245" s="8">
        <v>89</v>
      </c>
      <c r="AI245" s="8">
        <v>15</v>
      </c>
      <c r="AJ245" s="91">
        <v>57541789</v>
      </c>
      <c r="AK245" s="8">
        <v>134</v>
      </c>
      <c r="AL245" s="8">
        <v>21</v>
      </c>
      <c r="AM245" s="91">
        <v>0</v>
      </c>
      <c r="AN245" s="8">
        <v>0</v>
      </c>
      <c r="AO245" s="8">
        <v>21</v>
      </c>
      <c r="AP245" s="91">
        <v>0</v>
      </c>
      <c r="AQ245" s="8">
        <v>0</v>
      </c>
      <c r="AR245" s="8">
        <v>21</v>
      </c>
      <c r="AS245" s="91">
        <v>21256802</v>
      </c>
      <c r="AT245" s="8">
        <v>98</v>
      </c>
      <c r="AU245" s="8">
        <v>21</v>
      </c>
      <c r="AV245" s="91">
        <v>57541789</v>
      </c>
      <c r="AW245" s="8">
        <v>134</v>
      </c>
      <c r="AX245" s="8">
        <v>21</v>
      </c>
      <c r="AY245" s="91">
        <v>0</v>
      </c>
      <c r="AZ245" s="8">
        <v>0</v>
      </c>
      <c r="BA245" s="8">
        <v>0</v>
      </c>
      <c r="BB245" s="91">
        <v>0</v>
      </c>
      <c r="BC245" s="8">
        <v>0</v>
      </c>
      <c r="BD245" s="8">
        <v>0</v>
      </c>
      <c r="BE245" s="91">
        <v>17150955</v>
      </c>
      <c r="BF245" s="8">
        <v>89</v>
      </c>
      <c r="BG245" s="8">
        <v>13</v>
      </c>
      <c r="BH245" s="91">
        <v>57541789</v>
      </c>
      <c r="BI245" s="8">
        <v>134</v>
      </c>
      <c r="BJ245" s="8">
        <v>21</v>
      </c>
      <c r="BK245" s="2" t="s">
        <v>361</v>
      </c>
      <c r="BL245" s="83" t="str">
        <f t="shared" si="3"/>
        <v>123699</v>
      </c>
      <c r="BM245" s="83">
        <f>IF(ISBLANK(A245),"",IF(X245&gt;=(InfoSheet!$B$2)-90,1,0))</f>
        <v>1</v>
      </c>
    </row>
    <row r="246" spans="1:65">
      <c r="A246" s="2" t="s">
        <v>1745</v>
      </c>
      <c r="B246" s="8">
        <v>8</v>
      </c>
      <c r="C246" s="91">
        <v>701326368</v>
      </c>
      <c r="D246" s="8">
        <v>1209</v>
      </c>
      <c r="E246" s="8">
        <v>181</v>
      </c>
      <c r="F246" s="91">
        <v>580087</v>
      </c>
      <c r="G246" s="91">
        <v>26343587</v>
      </c>
      <c r="H246" s="91">
        <v>3874731</v>
      </c>
      <c r="I246" s="91">
        <v>245095184</v>
      </c>
      <c r="J246" s="8">
        <v>0</v>
      </c>
      <c r="K246" s="2" t="s">
        <v>1436</v>
      </c>
      <c r="L246" s="8">
        <v>8</v>
      </c>
      <c r="M246" s="8">
        <v>0</v>
      </c>
      <c r="N246" s="2" t="s">
        <v>1706</v>
      </c>
      <c r="O246" s="8">
        <v>211</v>
      </c>
      <c r="P246" s="8">
        <v>0</v>
      </c>
      <c r="Q246" s="8">
        <v>0</v>
      </c>
      <c r="R246" s="91">
        <v>0</v>
      </c>
      <c r="S246" s="8">
        <v>0</v>
      </c>
      <c r="T246" s="91">
        <v>0</v>
      </c>
      <c r="U246" s="8">
        <v>0</v>
      </c>
      <c r="V246" s="8">
        <v>0</v>
      </c>
      <c r="W246" s="8">
        <v>0</v>
      </c>
      <c r="X246" s="107">
        <v>43868.700697592591</v>
      </c>
      <c r="Y246" s="107">
        <v>43870.045341481484</v>
      </c>
      <c r="Z246" s="107">
        <v>43868.662896678237</v>
      </c>
      <c r="AA246" s="91">
        <v>0</v>
      </c>
      <c r="AB246" s="8">
        <v>0</v>
      </c>
      <c r="AC246" s="8">
        <v>0</v>
      </c>
      <c r="AD246" s="91">
        <v>676382</v>
      </c>
      <c r="AE246" s="8">
        <v>2</v>
      </c>
      <c r="AF246" s="8">
        <v>4</v>
      </c>
      <c r="AG246" s="91">
        <v>11158644</v>
      </c>
      <c r="AH246" s="8">
        <v>28</v>
      </c>
      <c r="AI246" s="8">
        <v>19</v>
      </c>
      <c r="AJ246" s="91">
        <v>701326368</v>
      </c>
      <c r="AK246" s="8">
        <v>1209</v>
      </c>
      <c r="AL246" s="8">
        <v>181</v>
      </c>
      <c r="AM246" s="91">
        <v>1323243</v>
      </c>
      <c r="AN246" s="8">
        <v>2</v>
      </c>
      <c r="AO246" s="8">
        <v>181</v>
      </c>
      <c r="AP246" s="91">
        <v>7110021</v>
      </c>
      <c r="AQ246" s="8">
        <v>13</v>
      </c>
      <c r="AR246" s="8">
        <v>181</v>
      </c>
      <c r="AS246" s="91">
        <v>22284680</v>
      </c>
      <c r="AT246" s="8">
        <v>49</v>
      </c>
      <c r="AU246" s="8">
        <v>181</v>
      </c>
      <c r="AV246" s="91">
        <v>701326368</v>
      </c>
      <c r="AW246" s="8">
        <v>1209</v>
      </c>
      <c r="AX246" s="8">
        <v>181</v>
      </c>
      <c r="AY246" s="91">
        <v>0</v>
      </c>
      <c r="AZ246" s="8">
        <v>0</v>
      </c>
      <c r="BA246" s="8">
        <v>0</v>
      </c>
      <c r="BB246" s="91">
        <v>646861</v>
      </c>
      <c r="BC246" s="8">
        <v>2</v>
      </c>
      <c r="BD246" s="8">
        <v>1</v>
      </c>
      <c r="BE246" s="91">
        <v>14665833</v>
      </c>
      <c r="BF246" s="8">
        <v>34</v>
      </c>
      <c r="BG246" s="8">
        <v>4</v>
      </c>
      <c r="BH246" s="91">
        <v>701326368</v>
      </c>
      <c r="BI246" s="8">
        <v>1209</v>
      </c>
      <c r="BJ246" s="8">
        <v>181</v>
      </c>
      <c r="BK246" s="2" t="s">
        <v>361</v>
      </c>
      <c r="BL246" s="83" t="str">
        <f t="shared" si="3"/>
        <v>123700</v>
      </c>
      <c r="BM246" s="83">
        <f>IF(ISBLANK(A246),"",IF(X246&gt;=(InfoSheet!$B$2)-90,1,0))</f>
        <v>1</v>
      </c>
    </row>
    <row r="247" spans="1:65">
      <c r="A247" s="2" t="s">
        <v>1746</v>
      </c>
      <c r="B247" s="8">
        <v>8</v>
      </c>
      <c r="C247" s="66">
        <v>2838080021</v>
      </c>
      <c r="D247" s="8">
        <v>3970</v>
      </c>
      <c r="E247" s="8">
        <v>196</v>
      </c>
      <c r="F247" s="91">
        <v>714881</v>
      </c>
      <c r="G247" s="91">
        <v>30156023</v>
      </c>
      <c r="H247" s="91">
        <v>14480000</v>
      </c>
      <c r="I247" s="91">
        <v>544323413</v>
      </c>
      <c r="J247" s="8">
        <v>0</v>
      </c>
      <c r="K247" s="2" t="s">
        <v>1747</v>
      </c>
      <c r="L247" s="8">
        <v>8</v>
      </c>
      <c r="M247" s="8">
        <v>0</v>
      </c>
      <c r="N247" s="2" t="s">
        <v>1689</v>
      </c>
      <c r="O247" s="8">
        <v>210</v>
      </c>
      <c r="P247" s="8">
        <v>0</v>
      </c>
      <c r="Q247" s="8">
        <v>0</v>
      </c>
      <c r="R247" s="91">
        <v>0</v>
      </c>
      <c r="S247" s="8">
        <v>0</v>
      </c>
      <c r="T247" s="91">
        <v>0</v>
      </c>
      <c r="U247" s="8">
        <v>0</v>
      </c>
      <c r="V247" s="8">
        <v>0</v>
      </c>
      <c r="W247" s="8">
        <v>0</v>
      </c>
      <c r="X247" s="107">
        <v>43869.501643437499</v>
      </c>
      <c r="Y247" s="107">
        <v>43870.047796122686</v>
      </c>
      <c r="Z247" s="107">
        <v>43869.501642627314</v>
      </c>
      <c r="AA247" s="91">
        <v>8053867</v>
      </c>
      <c r="AB247" s="8">
        <v>13</v>
      </c>
      <c r="AC247" s="8">
        <v>3</v>
      </c>
      <c r="AD247" s="91">
        <v>16856248</v>
      </c>
      <c r="AE247" s="8">
        <v>42</v>
      </c>
      <c r="AF247" s="8">
        <v>14</v>
      </c>
      <c r="AG247" s="91">
        <v>40186594</v>
      </c>
      <c r="AH247" s="8">
        <v>173</v>
      </c>
      <c r="AI247" s="8">
        <v>39</v>
      </c>
      <c r="AJ247" s="66">
        <v>2838080021</v>
      </c>
      <c r="AK247" s="8">
        <v>3970</v>
      </c>
      <c r="AL247" s="8">
        <v>196</v>
      </c>
      <c r="AM247" s="91">
        <v>8567008</v>
      </c>
      <c r="AN247" s="8">
        <v>14</v>
      </c>
      <c r="AO247" s="8">
        <v>196</v>
      </c>
      <c r="AP247" s="91">
        <v>31689420</v>
      </c>
      <c r="AQ247" s="8">
        <v>62</v>
      </c>
      <c r="AR247" s="8">
        <v>196</v>
      </c>
      <c r="AS247" s="91">
        <v>80153936</v>
      </c>
      <c r="AT247" s="8">
        <v>218</v>
      </c>
      <c r="AU247" s="8">
        <v>196</v>
      </c>
      <c r="AV247" s="66">
        <v>2838080021</v>
      </c>
      <c r="AW247" s="8">
        <v>3970</v>
      </c>
      <c r="AX247" s="8">
        <v>196</v>
      </c>
      <c r="AY247" s="91">
        <v>8043429</v>
      </c>
      <c r="AZ247" s="8">
        <v>13</v>
      </c>
      <c r="BA247" s="8">
        <v>0</v>
      </c>
      <c r="BB247" s="91">
        <v>22058744</v>
      </c>
      <c r="BC247" s="8">
        <v>49</v>
      </c>
      <c r="BD247" s="8">
        <v>2</v>
      </c>
      <c r="BE247" s="91">
        <v>50042831</v>
      </c>
      <c r="BF247" s="8">
        <v>173</v>
      </c>
      <c r="BG247" s="8">
        <v>6</v>
      </c>
      <c r="BH247" s="66">
        <v>2838080021</v>
      </c>
      <c r="BI247" s="8">
        <v>3970</v>
      </c>
      <c r="BJ247" s="8">
        <v>196</v>
      </c>
      <c r="BK247" s="2" t="s">
        <v>361</v>
      </c>
      <c r="BL247" s="83" t="str">
        <f t="shared" si="3"/>
        <v>123701</v>
      </c>
      <c r="BM247" s="83">
        <f>IF(ISBLANK(A247),"",IF(X247&gt;=(InfoSheet!$B$2)-90,1,0))</f>
        <v>1</v>
      </c>
    </row>
    <row r="248" spans="1:65">
      <c r="A248" s="2" t="s">
        <v>1748</v>
      </c>
      <c r="B248" s="8">
        <v>8</v>
      </c>
      <c r="C248" s="91">
        <v>607270880</v>
      </c>
      <c r="D248" s="8">
        <v>1990</v>
      </c>
      <c r="E248" s="8">
        <v>240</v>
      </c>
      <c r="F248" s="91">
        <v>305161</v>
      </c>
      <c r="G248" s="91">
        <v>12891337</v>
      </c>
      <c r="H248" s="91">
        <v>2530295</v>
      </c>
      <c r="I248" s="91">
        <v>390696305</v>
      </c>
      <c r="J248" s="8">
        <v>0</v>
      </c>
      <c r="K248" s="2" t="s">
        <v>1531</v>
      </c>
      <c r="L248" s="8">
        <v>8</v>
      </c>
      <c r="M248" s="8">
        <v>0</v>
      </c>
      <c r="N248" s="2" t="s">
        <v>1749</v>
      </c>
      <c r="O248" s="8">
        <v>210</v>
      </c>
      <c r="P248" s="8">
        <v>0</v>
      </c>
      <c r="Q248" s="8">
        <v>0</v>
      </c>
      <c r="R248" s="91">
        <v>0</v>
      </c>
      <c r="S248" s="8">
        <v>0</v>
      </c>
      <c r="T248" s="91">
        <v>0</v>
      </c>
      <c r="U248" s="8">
        <v>0</v>
      </c>
      <c r="V248" s="8">
        <v>0</v>
      </c>
      <c r="W248" s="8">
        <v>0</v>
      </c>
      <c r="X248" s="107">
        <v>43866.737925555557</v>
      </c>
      <c r="Y248" s="107">
        <v>43869.853676782404</v>
      </c>
      <c r="Z248" s="107">
        <v>43866.737925324072</v>
      </c>
      <c r="AA248" s="91">
        <v>0</v>
      </c>
      <c r="AB248" s="8">
        <v>0</v>
      </c>
      <c r="AC248" s="8">
        <v>0</v>
      </c>
      <c r="AD248" s="91">
        <v>10576987</v>
      </c>
      <c r="AE248" s="8">
        <v>51</v>
      </c>
      <c r="AF248" s="8">
        <v>25</v>
      </c>
      <c r="AG248" s="91">
        <v>21150972</v>
      </c>
      <c r="AH248" s="8">
        <v>126</v>
      </c>
      <c r="AI248" s="8">
        <v>48</v>
      </c>
      <c r="AJ248" s="91">
        <v>607270880</v>
      </c>
      <c r="AK248" s="8">
        <v>1990</v>
      </c>
      <c r="AL248" s="8">
        <v>240</v>
      </c>
      <c r="AM248" s="91">
        <v>0</v>
      </c>
      <c r="AN248" s="8">
        <v>0</v>
      </c>
      <c r="AO248" s="8">
        <v>240</v>
      </c>
      <c r="AP248" s="91">
        <v>14754989</v>
      </c>
      <c r="AQ248" s="8">
        <v>59</v>
      </c>
      <c r="AR248" s="8">
        <v>240</v>
      </c>
      <c r="AS248" s="91">
        <v>43688671</v>
      </c>
      <c r="AT248" s="8">
        <v>153</v>
      </c>
      <c r="AU248" s="8">
        <v>240</v>
      </c>
      <c r="AV248" s="91">
        <v>607270880</v>
      </c>
      <c r="AW248" s="8">
        <v>1990</v>
      </c>
      <c r="AX248" s="8">
        <v>240</v>
      </c>
      <c r="AY248" s="91">
        <v>0</v>
      </c>
      <c r="AZ248" s="8">
        <v>0</v>
      </c>
      <c r="BA248" s="8">
        <v>0</v>
      </c>
      <c r="BB248" s="91">
        <v>9539932</v>
      </c>
      <c r="BC248" s="8">
        <v>47</v>
      </c>
      <c r="BD248" s="8">
        <v>13</v>
      </c>
      <c r="BE248" s="91">
        <v>17624596</v>
      </c>
      <c r="BF248" s="8">
        <v>111</v>
      </c>
      <c r="BG248" s="8">
        <v>28</v>
      </c>
      <c r="BH248" s="91">
        <v>607270880</v>
      </c>
      <c r="BI248" s="8">
        <v>1990</v>
      </c>
      <c r="BJ248" s="8">
        <v>240</v>
      </c>
      <c r="BK248" s="2" t="s">
        <v>361</v>
      </c>
      <c r="BL248" s="83" t="str">
        <f t="shared" si="3"/>
        <v>123702</v>
      </c>
      <c r="BM248" s="83">
        <f>IF(ISBLANK(A248),"",IF(X248&gt;=(InfoSheet!$B$2)-90,1,0))</f>
        <v>1</v>
      </c>
    </row>
    <row r="249" spans="1:65">
      <c r="A249" s="2" t="s">
        <v>1750</v>
      </c>
      <c r="B249" s="8">
        <v>8</v>
      </c>
      <c r="C249" s="91">
        <v>1288938</v>
      </c>
      <c r="D249" s="8">
        <v>4</v>
      </c>
      <c r="E249" s="8">
        <v>7</v>
      </c>
      <c r="F249" s="91">
        <v>322234</v>
      </c>
      <c r="G249" s="91">
        <v>434573</v>
      </c>
      <c r="H249" s="91">
        <v>184134</v>
      </c>
      <c r="I249" s="91">
        <v>1288938</v>
      </c>
      <c r="J249" s="8">
        <v>0</v>
      </c>
      <c r="K249" s="2" t="s">
        <v>1436</v>
      </c>
      <c r="L249" s="8">
        <v>8</v>
      </c>
      <c r="M249" s="8">
        <v>0</v>
      </c>
      <c r="N249" s="2" t="s">
        <v>1436</v>
      </c>
      <c r="O249" s="8">
        <v>142</v>
      </c>
      <c r="P249" s="8">
        <v>0</v>
      </c>
      <c r="Q249" s="8">
        <v>0</v>
      </c>
      <c r="R249" s="91">
        <v>0</v>
      </c>
      <c r="S249" s="8">
        <v>0</v>
      </c>
      <c r="T249" s="91">
        <v>0</v>
      </c>
      <c r="U249" s="8">
        <v>0</v>
      </c>
      <c r="V249" s="8">
        <v>0</v>
      </c>
      <c r="W249" s="8">
        <v>0</v>
      </c>
      <c r="X249" s="107">
        <v>43711.386397372684</v>
      </c>
      <c r="Y249" s="107">
        <v>43869.855183495369</v>
      </c>
      <c r="Z249" s="107">
        <v>43711.385951296295</v>
      </c>
      <c r="AA249" s="91">
        <v>0</v>
      </c>
      <c r="AB249" s="8">
        <v>0</v>
      </c>
      <c r="AC249" s="8">
        <v>0</v>
      </c>
      <c r="AD249" s="91">
        <v>0</v>
      </c>
      <c r="AE249" s="8">
        <v>0</v>
      </c>
      <c r="AF249" s="8">
        <v>0</v>
      </c>
      <c r="AG249" s="91">
        <v>0</v>
      </c>
      <c r="AH249" s="8">
        <v>0</v>
      </c>
      <c r="AI249" s="8">
        <v>0</v>
      </c>
      <c r="AJ249" s="91">
        <v>1288938</v>
      </c>
      <c r="AK249" s="8">
        <v>4</v>
      </c>
      <c r="AL249" s="8">
        <v>7</v>
      </c>
      <c r="AM249" s="91">
        <v>0</v>
      </c>
      <c r="AN249" s="8">
        <v>0</v>
      </c>
      <c r="AO249" s="8">
        <v>7</v>
      </c>
      <c r="AP249" s="91">
        <v>0</v>
      </c>
      <c r="AQ249" s="8">
        <v>0</v>
      </c>
      <c r="AR249" s="8">
        <v>7</v>
      </c>
      <c r="AS249" s="91">
        <v>0</v>
      </c>
      <c r="AT249" s="8">
        <v>0</v>
      </c>
      <c r="AU249" s="8">
        <v>7</v>
      </c>
      <c r="AV249" s="91">
        <v>1288938</v>
      </c>
      <c r="AW249" s="8">
        <v>4</v>
      </c>
      <c r="AX249" s="8">
        <v>7</v>
      </c>
      <c r="AY249" s="91">
        <v>0</v>
      </c>
      <c r="AZ249" s="8">
        <v>0</v>
      </c>
      <c r="BA249" s="8">
        <v>0</v>
      </c>
      <c r="BB249" s="91">
        <v>0</v>
      </c>
      <c r="BC249" s="8">
        <v>0</v>
      </c>
      <c r="BD249" s="8">
        <v>0</v>
      </c>
      <c r="BE249" s="91">
        <v>0</v>
      </c>
      <c r="BF249" s="8">
        <v>0</v>
      </c>
      <c r="BG249" s="8">
        <v>0</v>
      </c>
      <c r="BH249" s="91">
        <v>1288938</v>
      </c>
      <c r="BI249" s="8">
        <v>4</v>
      </c>
      <c r="BJ249" s="8">
        <v>7</v>
      </c>
      <c r="BK249" s="2" t="s">
        <v>361</v>
      </c>
      <c r="BL249" s="83" t="str">
        <f t="shared" si="3"/>
        <v>123703</v>
      </c>
      <c r="BM249" s="83">
        <f>IF(ISBLANK(A249),"",IF(X249&gt;=(InfoSheet!$B$2)-90,1,0))</f>
        <v>0</v>
      </c>
    </row>
    <row r="250" spans="1:65">
      <c r="A250" s="2" t="s">
        <v>1751</v>
      </c>
      <c r="B250" s="8">
        <v>8</v>
      </c>
      <c r="C250" s="91">
        <v>64794357</v>
      </c>
      <c r="D250" s="8">
        <v>159</v>
      </c>
      <c r="E250" s="8">
        <v>31</v>
      </c>
      <c r="F250" s="91">
        <v>407511</v>
      </c>
      <c r="G250" s="91">
        <v>1075645</v>
      </c>
      <c r="H250" s="91">
        <v>2090140</v>
      </c>
      <c r="I250" s="91">
        <v>57841920</v>
      </c>
      <c r="J250" s="8">
        <v>0</v>
      </c>
      <c r="K250" s="2" t="s">
        <v>1496</v>
      </c>
      <c r="L250" s="8">
        <v>8</v>
      </c>
      <c r="M250" s="8">
        <v>0</v>
      </c>
      <c r="N250" s="2" t="s">
        <v>1437</v>
      </c>
      <c r="O250" s="8">
        <v>209</v>
      </c>
      <c r="P250" s="8">
        <v>0</v>
      </c>
      <c r="Q250" s="8">
        <v>0</v>
      </c>
      <c r="R250" s="91">
        <v>0</v>
      </c>
      <c r="S250" s="8">
        <v>0</v>
      </c>
      <c r="T250" s="91">
        <v>0</v>
      </c>
      <c r="U250" s="8">
        <v>0</v>
      </c>
      <c r="V250" s="8">
        <v>0</v>
      </c>
      <c r="W250" s="8">
        <v>0</v>
      </c>
      <c r="X250" s="107">
        <v>43869.66313695602</v>
      </c>
      <c r="Y250" s="107">
        <v>43870.049859664352</v>
      </c>
      <c r="Z250" s="107">
        <v>43869.634092870372</v>
      </c>
      <c r="AA250" s="91">
        <v>3712824</v>
      </c>
      <c r="AB250" s="8">
        <v>8</v>
      </c>
      <c r="AC250" s="8">
        <v>4</v>
      </c>
      <c r="AD250" s="91">
        <v>20991347</v>
      </c>
      <c r="AE250" s="8">
        <v>52</v>
      </c>
      <c r="AF250" s="8">
        <v>9</v>
      </c>
      <c r="AG250" s="91">
        <v>29180452</v>
      </c>
      <c r="AH250" s="8">
        <v>69</v>
      </c>
      <c r="AI250" s="8">
        <v>11</v>
      </c>
      <c r="AJ250" s="91">
        <v>64794357</v>
      </c>
      <c r="AK250" s="8">
        <v>159</v>
      </c>
      <c r="AL250" s="8">
        <v>31</v>
      </c>
      <c r="AM250" s="91">
        <v>4386821</v>
      </c>
      <c r="AN250" s="8">
        <v>12</v>
      </c>
      <c r="AO250" s="8">
        <v>31</v>
      </c>
      <c r="AP250" s="91">
        <v>24552597</v>
      </c>
      <c r="AQ250" s="8">
        <v>57</v>
      </c>
      <c r="AR250" s="8">
        <v>31</v>
      </c>
      <c r="AS250" s="91">
        <v>31787717</v>
      </c>
      <c r="AT250" s="8">
        <v>72</v>
      </c>
      <c r="AU250" s="8">
        <v>31</v>
      </c>
      <c r="AV250" s="91">
        <v>64794357</v>
      </c>
      <c r="AW250" s="8">
        <v>159</v>
      </c>
      <c r="AX250" s="8">
        <v>31</v>
      </c>
      <c r="AY250" s="91">
        <v>1484096</v>
      </c>
      <c r="AZ250" s="8">
        <v>5</v>
      </c>
      <c r="BA250" s="8">
        <v>1</v>
      </c>
      <c r="BB250" s="91">
        <v>19380511</v>
      </c>
      <c r="BC250" s="8">
        <v>48</v>
      </c>
      <c r="BD250" s="8">
        <v>4</v>
      </c>
      <c r="BE250" s="91">
        <v>25512209</v>
      </c>
      <c r="BF250" s="8">
        <v>63</v>
      </c>
      <c r="BG250" s="8">
        <v>6</v>
      </c>
      <c r="BH250" s="91">
        <v>64794357</v>
      </c>
      <c r="BI250" s="8">
        <v>159</v>
      </c>
      <c r="BJ250" s="8">
        <v>31</v>
      </c>
      <c r="BK250" s="2" t="s">
        <v>361</v>
      </c>
      <c r="BL250" s="83" t="str">
        <f t="shared" si="3"/>
        <v>123704</v>
      </c>
      <c r="BM250" s="83">
        <f>IF(ISBLANK(A250),"",IF(X250&gt;=(InfoSheet!$B$2)-90,1,0))</f>
        <v>1</v>
      </c>
    </row>
    <row r="251" spans="1:65">
      <c r="A251" s="2" t="s">
        <v>1752</v>
      </c>
      <c r="B251" s="8">
        <v>8</v>
      </c>
      <c r="C251" s="91">
        <v>56448355</v>
      </c>
      <c r="D251" s="8">
        <v>229</v>
      </c>
      <c r="E251" s="8">
        <v>44</v>
      </c>
      <c r="F251" s="91">
        <v>246499</v>
      </c>
      <c r="G251" s="91">
        <v>717628</v>
      </c>
      <c r="H251" s="91">
        <v>1282917</v>
      </c>
      <c r="I251" s="91">
        <v>39630953</v>
      </c>
      <c r="J251" s="8">
        <v>0</v>
      </c>
      <c r="K251" s="2" t="s">
        <v>1468</v>
      </c>
      <c r="L251" s="8">
        <v>8</v>
      </c>
      <c r="M251" s="8">
        <v>0</v>
      </c>
      <c r="N251" s="2" t="s">
        <v>1489</v>
      </c>
      <c r="O251" s="8">
        <v>209</v>
      </c>
      <c r="P251" s="8">
        <v>0</v>
      </c>
      <c r="Q251" s="8">
        <v>0</v>
      </c>
      <c r="R251" s="91">
        <v>0</v>
      </c>
      <c r="S251" s="8">
        <v>0</v>
      </c>
      <c r="T251" s="91">
        <v>0</v>
      </c>
      <c r="U251" s="8">
        <v>0</v>
      </c>
      <c r="V251" s="8">
        <v>0</v>
      </c>
      <c r="W251" s="8">
        <v>0</v>
      </c>
      <c r="X251" s="107">
        <v>43868.566136701389</v>
      </c>
      <c r="Y251" s="107">
        <v>43869.853187083332</v>
      </c>
      <c r="Z251" s="107">
        <v>43868.565201874997</v>
      </c>
      <c r="AA251" s="91">
        <v>0</v>
      </c>
      <c r="AB251" s="8">
        <v>0</v>
      </c>
      <c r="AC251" s="8">
        <v>0</v>
      </c>
      <c r="AD251" s="91">
        <v>1344906</v>
      </c>
      <c r="AE251" s="8">
        <v>7</v>
      </c>
      <c r="AF251" s="8">
        <v>4</v>
      </c>
      <c r="AG251" s="91">
        <v>16478822</v>
      </c>
      <c r="AH251" s="8">
        <v>62</v>
      </c>
      <c r="AI251" s="8">
        <v>11</v>
      </c>
      <c r="AJ251" s="91">
        <v>56448355</v>
      </c>
      <c r="AK251" s="8">
        <v>229</v>
      </c>
      <c r="AL251" s="8">
        <v>44</v>
      </c>
      <c r="AM251" s="91">
        <v>0</v>
      </c>
      <c r="AN251" s="8">
        <v>0</v>
      </c>
      <c r="AO251" s="8">
        <v>44</v>
      </c>
      <c r="AP251" s="91">
        <v>2605973</v>
      </c>
      <c r="AQ251" s="8">
        <v>9</v>
      </c>
      <c r="AR251" s="8">
        <v>44</v>
      </c>
      <c r="AS251" s="91">
        <v>23879441</v>
      </c>
      <c r="AT251" s="8">
        <v>76</v>
      </c>
      <c r="AU251" s="8">
        <v>44</v>
      </c>
      <c r="AV251" s="91">
        <v>56448355</v>
      </c>
      <c r="AW251" s="8">
        <v>229</v>
      </c>
      <c r="AX251" s="8">
        <v>44</v>
      </c>
      <c r="AY251" s="91">
        <v>0</v>
      </c>
      <c r="AZ251" s="8">
        <v>0</v>
      </c>
      <c r="BA251" s="8">
        <v>0</v>
      </c>
      <c r="BB251" s="91">
        <v>1754256</v>
      </c>
      <c r="BC251" s="8">
        <v>6</v>
      </c>
      <c r="BD251" s="8">
        <v>0</v>
      </c>
      <c r="BE251" s="91">
        <v>18120175</v>
      </c>
      <c r="BF251" s="8">
        <v>65</v>
      </c>
      <c r="BG251" s="8">
        <v>5</v>
      </c>
      <c r="BH251" s="91">
        <v>56448355</v>
      </c>
      <c r="BI251" s="8">
        <v>229</v>
      </c>
      <c r="BJ251" s="8">
        <v>44</v>
      </c>
      <c r="BK251" s="2" t="s">
        <v>361</v>
      </c>
      <c r="BL251" s="83" t="str">
        <f t="shared" si="3"/>
        <v>123705</v>
      </c>
      <c r="BM251" s="83">
        <f>IF(ISBLANK(A251),"",IF(X251&gt;=(InfoSheet!$B$2)-90,1,0))</f>
        <v>1</v>
      </c>
    </row>
    <row r="252" spans="1:65">
      <c r="A252" s="2" t="s">
        <v>1753</v>
      </c>
      <c r="B252" s="8">
        <v>8</v>
      </c>
      <c r="C252" s="91">
        <v>156748657</v>
      </c>
      <c r="D252" s="8">
        <v>356</v>
      </c>
      <c r="E252" s="8">
        <v>60</v>
      </c>
      <c r="F252" s="91">
        <v>440305</v>
      </c>
      <c r="G252" s="91">
        <v>5022641</v>
      </c>
      <c r="H252" s="91">
        <v>2612477</v>
      </c>
      <c r="I252" s="91">
        <v>72387290</v>
      </c>
      <c r="J252" s="8">
        <v>0</v>
      </c>
      <c r="K252" s="2" t="s">
        <v>1342</v>
      </c>
      <c r="L252" s="8">
        <v>8</v>
      </c>
      <c r="M252" s="8">
        <v>0</v>
      </c>
      <c r="N252" s="2" t="s">
        <v>1474</v>
      </c>
      <c r="O252" s="8">
        <v>210</v>
      </c>
      <c r="P252" s="8">
        <v>0</v>
      </c>
      <c r="Q252" s="8">
        <v>0</v>
      </c>
      <c r="R252" s="91">
        <v>0</v>
      </c>
      <c r="S252" s="8">
        <v>0</v>
      </c>
      <c r="T252" s="91">
        <v>0</v>
      </c>
      <c r="U252" s="8">
        <v>0</v>
      </c>
      <c r="V252" s="8">
        <v>0</v>
      </c>
      <c r="W252" s="8">
        <v>0</v>
      </c>
      <c r="X252" s="107">
        <v>43868.619426087964</v>
      </c>
      <c r="Y252" s="107">
        <v>43870.037181307867</v>
      </c>
      <c r="Z252" s="107">
        <v>43868.619332210648</v>
      </c>
      <c r="AA252" s="91">
        <v>0</v>
      </c>
      <c r="AB252" s="8">
        <v>0</v>
      </c>
      <c r="AC252" s="8">
        <v>0</v>
      </c>
      <c r="AD252" s="91">
        <v>14557027</v>
      </c>
      <c r="AE252" s="8">
        <v>36</v>
      </c>
      <c r="AF252" s="8">
        <v>13</v>
      </c>
      <c r="AG252" s="91">
        <v>27991755</v>
      </c>
      <c r="AH252" s="8">
        <v>84</v>
      </c>
      <c r="AI252" s="8">
        <v>24</v>
      </c>
      <c r="AJ252" s="91">
        <v>156748657</v>
      </c>
      <c r="AK252" s="8">
        <v>356</v>
      </c>
      <c r="AL252" s="8">
        <v>60</v>
      </c>
      <c r="AM252" s="91">
        <v>2029006</v>
      </c>
      <c r="AN252" s="8">
        <v>2</v>
      </c>
      <c r="AO252" s="8">
        <v>60</v>
      </c>
      <c r="AP252" s="91">
        <v>25147457</v>
      </c>
      <c r="AQ252" s="8">
        <v>46</v>
      </c>
      <c r="AR252" s="8">
        <v>60</v>
      </c>
      <c r="AS252" s="91">
        <v>49675652</v>
      </c>
      <c r="AT252" s="8">
        <v>109</v>
      </c>
      <c r="AU252" s="8">
        <v>60</v>
      </c>
      <c r="AV252" s="91">
        <v>156748657</v>
      </c>
      <c r="AW252" s="8">
        <v>356</v>
      </c>
      <c r="AX252" s="8">
        <v>60</v>
      </c>
      <c r="AY252" s="91">
        <v>0</v>
      </c>
      <c r="AZ252" s="8">
        <v>0</v>
      </c>
      <c r="BA252" s="8">
        <v>0</v>
      </c>
      <c r="BB252" s="91">
        <v>15510617</v>
      </c>
      <c r="BC252" s="8">
        <v>37</v>
      </c>
      <c r="BD252" s="8">
        <v>8</v>
      </c>
      <c r="BE252" s="91">
        <v>31085182</v>
      </c>
      <c r="BF252" s="8">
        <v>86</v>
      </c>
      <c r="BG252" s="8">
        <v>14</v>
      </c>
      <c r="BH252" s="91">
        <v>156748657</v>
      </c>
      <c r="BI252" s="8">
        <v>356</v>
      </c>
      <c r="BJ252" s="8">
        <v>60</v>
      </c>
      <c r="BK252" s="2" t="s">
        <v>361</v>
      </c>
      <c r="BL252" s="83" t="str">
        <f t="shared" si="3"/>
        <v>123706</v>
      </c>
      <c r="BM252" s="83">
        <f>IF(ISBLANK(A252),"",IF(X252&gt;=(InfoSheet!$B$2)-90,1,0))</f>
        <v>1</v>
      </c>
    </row>
    <row r="253" spans="1:65">
      <c r="A253" s="2" t="s">
        <v>1754</v>
      </c>
      <c r="B253" s="8">
        <v>6</v>
      </c>
      <c r="C253" s="91">
        <v>5463150</v>
      </c>
      <c r="D253" s="8">
        <v>34</v>
      </c>
      <c r="E253" s="8">
        <v>3</v>
      </c>
      <c r="F253" s="91">
        <v>160680</v>
      </c>
      <c r="G253" s="91">
        <v>179895</v>
      </c>
      <c r="H253" s="91">
        <v>1821050</v>
      </c>
      <c r="I253" s="91">
        <v>5463150</v>
      </c>
      <c r="J253" s="8">
        <v>0</v>
      </c>
      <c r="K253" s="2" t="s">
        <v>1433</v>
      </c>
      <c r="L253" s="8">
        <v>6</v>
      </c>
      <c r="M253" s="8">
        <v>0</v>
      </c>
      <c r="N253" s="2" t="s">
        <v>1433</v>
      </c>
      <c r="O253" s="8">
        <v>92</v>
      </c>
      <c r="P253" s="8">
        <v>0</v>
      </c>
      <c r="Q253" s="8">
        <v>0</v>
      </c>
      <c r="R253" s="91">
        <v>0</v>
      </c>
      <c r="S253" s="8">
        <v>0</v>
      </c>
      <c r="T253" s="91">
        <v>0</v>
      </c>
      <c r="U253" s="8">
        <v>0</v>
      </c>
      <c r="V253" s="8">
        <v>0</v>
      </c>
      <c r="W253" s="8">
        <v>0</v>
      </c>
      <c r="X253" s="107">
        <v>43704.767191550927</v>
      </c>
      <c r="Y253" s="107">
        <v>43869.853032569445</v>
      </c>
      <c r="Z253" s="107">
        <v>43704.767174421293</v>
      </c>
      <c r="AA253" s="91">
        <v>0</v>
      </c>
      <c r="AB253" s="8">
        <v>0</v>
      </c>
      <c r="AC253" s="8">
        <v>0</v>
      </c>
      <c r="AD253" s="91">
        <v>0</v>
      </c>
      <c r="AE253" s="8">
        <v>0</v>
      </c>
      <c r="AF253" s="8">
        <v>0</v>
      </c>
      <c r="AG253" s="91">
        <v>0</v>
      </c>
      <c r="AH253" s="8">
        <v>0</v>
      </c>
      <c r="AI253" s="8">
        <v>0</v>
      </c>
      <c r="AJ253" s="91">
        <v>5463150</v>
      </c>
      <c r="AK253" s="8">
        <v>34</v>
      </c>
      <c r="AL253" s="8">
        <v>3</v>
      </c>
      <c r="AM253" s="91">
        <v>0</v>
      </c>
      <c r="AN253" s="8">
        <v>0</v>
      </c>
      <c r="AO253" s="8">
        <v>3</v>
      </c>
      <c r="AP253" s="91">
        <v>0</v>
      </c>
      <c r="AQ253" s="8">
        <v>0</v>
      </c>
      <c r="AR253" s="8">
        <v>3</v>
      </c>
      <c r="AS253" s="91">
        <v>0</v>
      </c>
      <c r="AT253" s="8">
        <v>0</v>
      </c>
      <c r="AU253" s="8">
        <v>3</v>
      </c>
      <c r="AV253" s="91">
        <v>5463150</v>
      </c>
      <c r="AW253" s="8">
        <v>34</v>
      </c>
      <c r="AX253" s="8">
        <v>3</v>
      </c>
      <c r="AY253" s="91">
        <v>0</v>
      </c>
      <c r="AZ253" s="8">
        <v>0</v>
      </c>
      <c r="BA253" s="8">
        <v>0</v>
      </c>
      <c r="BB253" s="91">
        <v>0</v>
      </c>
      <c r="BC253" s="8">
        <v>0</v>
      </c>
      <c r="BD253" s="8">
        <v>0</v>
      </c>
      <c r="BE253" s="91">
        <v>0</v>
      </c>
      <c r="BF253" s="8">
        <v>0</v>
      </c>
      <c r="BG253" s="8">
        <v>0</v>
      </c>
      <c r="BH253" s="91">
        <v>5463150</v>
      </c>
      <c r="BI253" s="8">
        <v>34</v>
      </c>
      <c r="BJ253" s="8">
        <v>3</v>
      </c>
      <c r="BK253" s="2" t="s">
        <v>361</v>
      </c>
      <c r="BL253" s="83" t="str">
        <f t="shared" si="3"/>
        <v>123707</v>
      </c>
      <c r="BM253" s="83">
        <f>IF(ISBLANK(A253),"",IF(X253&gt;=(InfoSheet!$B$2)-90,1,0))</f>
        <v>0</v>
      </c>
    </row>
    <row r="254" spans="1:65">
      <c r="A254" s="2" t="s">
        <v>1755</v>
      </c>
      <c r="B254" s="8">
        <v>8</v>
      </c>
      <c r="C254" s="66">
        <v>1360505918</v>
      </c>
      <c r="D254" s="8">
        <v>9695</v>
      </c>
      <c r="E254" s="8">
        <v>969</v>
      </c>
      <c r="F254" s="91">
        <v>140330</v>
      </c>
      <c r="G254" s="91">
        <v>16155386</v>
      </c>
      <c r="H254" s="91">
        <v>1404030</v>
      </c>
      <c r="I254" s="91">
        <v>219115793</v>
      </c>
      <c r="J254" s="8">
        <v>0</v>
      </c>
      <c r="K254" s="2" t="s">
        <v>1531</v>
      </c>
      <c r="L254" s="8">
        <v>8</v>
      </c>
      <c r="M254" s="8">
        <v>0</v>
      </c>
      <c r="N254" s="2" t="s">
        <v>1377</v>
      </c>
      <c r="O254" s="8">
        <v>212</v>
      </c>
      <c r="P254" s="8">
        <v>0</v>
      </c>
      <c r="Q254" s="8">
        <v>0</v>
      </c>
      <c r="R254" s="91">
        <v>0</v>
      </c>
      <c r="S254" s="8">
        <v>0</v>
      </c>
      <c r="T254" s="91">
        <v>0</v>
      </c>
      <c r="U254" s="8">
        <v>0</v>
      </c>
      <c r="V254" s="8">
        <v>1</v>
      </c>
      <c r="W254" s="8">
        <v>0</v>
      </c>
      <c r="X254" s="107">
        <v>43869.836060706017</v>
      </c>
      <c r="Y254" s="107">
        <v>43870.057149016204</v>
      </c>
      <c r="Z254" s="107">
        <v>43869.836027592595</v>
      </c>
      <c r="AA254" s="91">
        <v>37795612</v>
      </c>
      <c r="AB254" s="8">
        <v>138</v>
      </c>
      <c r="AC254" s="8">
        <v>2</v>
      </c>
      <c r="AD254" s="91">
        <v>301568620</v>
      </c>
      <c r="AE254" s="8">
        <v>1177</v>
      </c>
      <c r="AF254" s="8">
        <v>47</v>
      </c>
      <c r="AG254" s="91">
        <v>705877954</v>
      </c>
      <c r="AH254" s="8">
        <v>6925</v>
      </c>
      <c r="AI254" s="8">
        <v>911</v>
      </c>
      <c r="AJ254" s="66">
        <v>1360505918</v>
      </c>
      <c r="AK254" s="8">
        <v>9695</v>
      </c>
      <c r="AL254" s="8">
        <v>969</v>
      </c>
      <c r="AM254" s="91">
        <v>524949127</v>
      </c>
      <c r="AN254" s="8">
        <v>1782</v>
      </c>
      <c r="AO254" s="8">
        <v>969</v>
      </c>
      <c r="AP254" s="91">
        <v>546971965</v>
      </c>
      <c r="AQ254" s="8">
        <v>2002</v>
      </c>
      <c r="AR254" s="8">
        <v>969</v>
      </c>
      <c r="AS254" s="91">
        <v>763724024</v>
      </c>
      <c r="AT254" s="8">
        <v>7008</v>
      </c>
      <c r="AU254" s="8">
        <v>969</v>
      </c>
      <c r="AV254" s="66">
        <v>1360505918</v>
      </c>
      <c r="AW254" s="8">
        <v>9695</v>
      </c>
      <c r="AX254" s="8">
        <v>969</v>
      </c>
      <c r="AY254" s="91">
        <v>37772366</v>
      </c>
      <c r="AZ254" s="8">
        <v>138</v>
      </c>
      <c r="BA254" s="8">
        <v>0</v>
      </c>
      <c r="BB254" s="91">
        <v>303456710</v>
      </c>
      <c r="BC254" s="8">
        <v>1180</v>
      </c>
      <c r="BD254" s="8">
        <v>31</v>
      </c>
      <c r="BE254" s="91">
        <v>475239156</v>
      </c>
      <c r="BF254" s="8">
        <v>6134</v>
      </c>
      <c r="BG254" s="8">
        <v>823</v>
      </c>
      <c r="BH254" s="66">
        <v>1360505918</v>
      </c>
      <c r="BI254" s="8">
        <v>9695</v>
      </c>
      <c r="BJ254" s="8">
        <v>969</v>
      </c>
      <c r="BK254" s="2" t="s">
        <v>361</v>
      </c>
      <c r="BL254" s="83" t="str">
        <f t="shared" si="3"/>
        <v>123708</v>
      </c>
      <c r="BM254" s="83">
        <f>IF(ISBLANK(A254),"",IF(X254&gt;=(InfoSheet!$B$2)-90,1,0))</f>
        <v>1</v>
      </c>
    </row>
    <row r="255" spans="1:65">
      <c r="A255" s="2" t="s">
        <v>1756</v>
      </c>
      <c r="B255" s="8">
        <v>8</v>
      </c>
      <c r="C255" s="91">
        <v>87114783</v>
      </c>
      <c r="D255" s="8">
        <v>360</v>
      </c>
      <c r="E255" s="8">
        <v>19</v>
      </c>
      <c r="F255" s="91">
        <v>241985</v>
      </c>
      <c r="G255" s="91">
        <v>498442</v>
      </c>
      <c r="H255" s="91">
        <v>4584988</v>
      </c>
      <c r="I255" s="91">
        <v>47297595</v>
      </c>
      <c r="J255" s="8">
        <v>0</v>
      </c>
      <c r="K255" s="2" t="s">
        <v>1351</v>
      </c>
      <c r="L255" s="8">
        <v>8</v>
      </c>
      <c r="M255" s="8">
        <v>0</v>
      </c>
      <c r="N255" s="2" t="s">
        <v>1349</v>
      </c>
      <c r="O255" s="8">
        <v>204</v>
      </c>
      <c r="P255" s="8">
        <v>0</v>
      </c>
      <c r="Q255" s="8">
        <v>0</v>
      </c>
      <c r="R255" s="91">
        <v>0</v>
      </c>
      <c r="S255" s="8">
        <v>0</v>
      </c>
      <c r="T255" s="91">
        <v>0</v>
      </c>
      <c r="U255" s="8">
        <v>0</v>
      </c>
      <c r="V255" s="8">
        <v>0</v>
      </c>
      <c r="W255" s="8">
        <v>0</v>
      </c>
      <c r="X255" s="107">
        <v>43862.601992951386</v>
      </c>
      <c r="Y255" s="107">
        <v>43869.849234074078</v>
      </c>
      <c r="Z255" s="107">
        <v>43862.598047581021</v>
      </c>
      <c r="AA255" s="91">
        <v>0</v>
      </c>
      <c r="AB255" s="8">
        <v>0</v>
      </c>
      <c r="AC255" s="8">
        <v>0</v>
      </c>
      <c r="AD255" s="91">
        <v>0</v>
      </c>
      <c r="AE255" s="8">
        <v>0</v>
      </c>
      <c r="AF255" s="8">
        <v>0</v>
      </c>
      <c r="AG255" s="91">
        <v>716004</v>
      </c>
      <c r="AH255" s="8">
        <v>11</v>
      </c>
      <c r="AI255" s="8">
        <v>12</v>
      </c>
      <c r="AJ255" s="91">
        <v>87114783</v>
      </c>
      <c r="AK255" s="8">
        <v>360</v>
      </c>
      <c r="AL255" s="8">
        <v>19</v>
      </c>
      <c r="AM255" s="91">
        <v>0</v>
      </c>
      <c r="AN255" s="8">
        <v>0</v>
      </c>
      <c r="AO255" s="8">
        <v>19</v>
      </c>
      <c r="AP255" s="91">
        <v>316319</v>
      </c>
      <c r="AQ255" s="8">
        <v>1</v>
      </c>
      <c r="AR255" s="8">
        <v>19</v>
      </c>
      <c r="AS255" s="91">
        <v>2321624</v>
      </c>
      <c r="AT255" s="8">
        <v>17</v>
      </c>
      <c r="AU255" s="8">
        <v>19</v>
      </c>
      <c r="AV255" s="91">
        <v>87114783</v>
      </c>
      <c r="AW255" s="8">
        <v>360</v>
      </c>
      <c r="AX255" s="8">
        <v>19</v>
      </c>
      <c r="AY255" s="91">
        <v>0</v>
      </c>
      <c r="AZ255" s="8">
        <v>0</v>
      </c>
      <c r="BA255" s="8">
        <v>0</v>
      </c>
      <c r="BB255" s="91">
        <v>0</v>
      </c>
      <c r="BC255" s="8">
        <v>0</v>
      </c>
      <c r="BD255" s="8">
        <v>0</v>
      </c>
      <c r="BE255" s="91">
        <v>1482959</v>
      </c>
      <c r="BF255" s="8">
        <v>14</v>
      </c>
      <c r="BG255" s="8">
        <v>9</v>
      </c>
      <c r="BH255" s="91">
        <v>87114783</v>
      </c>
      <c r="BI255" s="8">
        <v>360</v>
      </c>
      <c r="BJ255" s="8">
        <v>19</v>
      </c>
      <c r="BK255" s="2" t="s">
        <v>361</v>
      </c>
      <c r="BL255" s="83" t="str">
        <f t="shared" si="3"/>
        <v>123709</v>
      </c>
      <c r="BM255" s="83">
        <f>IF(ISBLANK(A255),"",IF(X255&gt;=(InfoSheet!$B$2)-90,1,0))</f>
        <v>1</v>
      </c>
    </row>
    <row r="256" spans="1:65">
      <c r="A256" s="2" t="s">
        <v>1757</v>
      </c>
      <c r="B256" s="8">
        <v>6</v>
      </c>
      <c r="C256" s="91">
        <v>3830443</v>
      </c>
      <c r="D256" s="8">
        <v>7</v>
      </c>
      <c r="E256" s="8">
        <v>3</v>
      </c>
      <c r="F256" s="91">
        <v>547206</v>
      </c>
      <c r="G256" s="91">
        <v>612399</v>
      </c>
      <c r="H256" s="91">
        <v>1276814</v>
      </c>
      <c r="I256" s="91">
        <v>3830443</v>
      </c>
      <c r="J256" s="8">
        <v>0</v>
      </c>
      <c r="K256" s="2" t="s">
        <v>1433</v>
      </c>
      <c r="L256" s="8">
        <v>6</v>
      </c>
      <c r="M256" s="8">
        <v>0</v>
      </c>
      <c r="N256" s="2" t="s">
        <v>1434</v>
      </c>
      <c r="O256" s="8">
        <v>96</v>
      </c>
      <c r="P256" s="8">
        <v>0</v>
      </c>
      <c r="Q256" s="8">
        <v>0</v>
      </c>
      <c r="R256" s="91">
        <v>0</v>
      </c>
      <c r="S256" s="8">
        <v>0</v>
      </c>
      <c r="T256" s="91">
        <v>0</v>
      </c>
      <c r="U256" s="8">
        <v>0</v>
      </c>
      <c r="V256" s="8">
        <v>0</v>
      </c>
      <c r="W256" s="8">
        <v>0</v>
      </c>
      <c r="X256" s="107">
        <v>43696.470103159721</v>
      </c>
      <c r="Y256" s="107">
        <v>43869.85480976852</v>
      </c>
      <c r="Z256" s="107">
        <v>43696.465108252312</v>
      </c>
      <c r="AA256" s="91">
        <v>0</v>
      </c>
      <c r="AB256" s="8">
        <v>0</v>
      </c>
      <c r="AC256" s="8">
        <v>0</v>
      </c>
      <c r="AD256" s="91">
        <v>0</v>
      </c>
      <c r="AE256" s="8">
        <v>0</v>
      </c>
      <c r="AF256" s="8">
        <v>0</v>
      </c>
      <c r="AG256" s="91">
        <v>0</v>
      </c>
      <c r="AH256" s="8">
        <v>0</v>
      </c>
      <c r="AI256" s="8">
        <v>0</v>
      </c>
      <c r="AJ256" s="91">
        <v>3830443</v>
      </c>
      <c r="AK256" s="8">
        <v>7</v>
      </c>
      <c r="AL256" s="8">
        <v>3</v>
      </c>
      <c r="AM256" s="91">
        <v>0</v>
      </c>
      <c r="AN256" s="8">
        <v>0</v>
      </c>
      <c r="AO256" s="8">
        <v>3</v>
      </c>
      <c r="AP256" s="91">
        <v>0</v>
      </c>
      <c r="AQ256" s="8">
        <v>0</v>
      </c>
      <c r="AR256" s="8">
        <v>3</v>
      </c>
      <c r="AS256" s="91">
        <v>0</v>
      </c>
      <c r="AT256" s="8">
        <v>0</v>
      </c>
      <c r="AU256" s="8">
        <v>3</v>
      </c>
      <c r="AV256" s="91">
        <v>3830443</v>
      </c>
      <c r="AW256" s="8">
        <v>7</v>
      </c>
      <c r="AX256" s="8">
        <v>3</v>
      </c>
      <c r="AY256" s="91">
        <v>0</v>
      </c>
      <c r="AZ256" s="8">
        <v>0</v>
      </c>
      <c r="BA256" s="8">
        <v>0</v>
      </c>
      <c r="BB256" s="91">
        <v>0</v>
      </c>
      <c r="BC256" s="8">
        <v>0</v>
      </c>
      <c r="BD256" s="8">
        <v>0</v>
      </c>
      <c r="BE256" s="91">
        <v>0</v>
      </c>
      <c r="BF256" s="8">
        <v>0</v>
      </c>
      <c r="BG256" s="8">
        <v>0</v>
      </c>
      <c r="BH256" s="91">
        <v>3830443</v>
      </c>
      <c r="BI256" s="8">
        <v>7</v>
      </c>
      <c r="BJ256" s="8">
        <v>3</v>
      </c>
      <c r="BK256" s="2" t="s">
        <v>361</v>
      </c>
      <c r="BL256" s="83" t="str">
        <f t="shared" si="3"/>
        <v>123710</v>
      </c>
      <c r="BM256" s="83">
        <f>IF(ISBLANK(A256),"",IF(X256&gt;=(InfoSheet!$B$2)-90,1,0))</f>
        <v>0</v>
      </c>
    </row>
    <row r="257" spans="1:65">
      <c r="A257" s="2" t="s">
        <v>1758</v>
      </c>
      <c r="B257" s="8">
        <v>8</v>
      </c>
      <c r="C257" s="91">
        <v>12791341</v>
      </c>
      <c r="D257" s="8">
        <v>80</v>
      </c>
      <c r="E257" s="8">
        <v>19</v>
      </c>
      <c r="F257" s="91">
        <v>159891</v>
      </c>
      <c r="G257" s="91">
        <v>616222</v>
      </c>
      <c r="H257" s="91">
        <v>673228</v>
      </c>
      <c r="I257" s="91">
        <v>10045980</v>
      </c>
      <c r="J257" s="8">
        <v>0</v>
      </c>
      <c r="K257" s="2" t="s">
        <v>129</v>
      </c>
      <c r="L257" s="8">
        <v>8</v>
      </c>
      <c r="M257" s="8">
        <v>0</v>
      </c>
      <c r="N257" s="2" t="s">
        <v>1346</v>
      </c>
      <c r="O257" s="8">
        <v>209</v>
      </c>
      <c r="P257" s="8">
        <v>0</v>
      </c>
      <c r="Q257" s="8">
        <v>0</v>
      </c>
      <c r="R257" s="91">
        <v>0</v>
      </c>
      <c r="S257" s="8">
        <v>0</v>
      </c>
      <c r="T257" s="91">
        <v>0</v>
      </c>
      <c r="U257" s="8">
        <v>0</v>
      </c>
      <c r="V257" s="8">
        <v>0</v>
      </c>
      <c r="W257" s="8">
        <v>0</v>
      </c>
      <c r="X257" s="107">
        <v>43865.426939884259</v>
      </c>
      <c r="Y257" s="107">
        <v>43869.854856990743</v>
      </c>
      <c r="Z257" s="107">
        <v>43865.425800659723</v>
      </c>
      <c r="AA257" s="91">
        <v>0</v>
      </c>
      <c r="AB257" s="8">
        <v>0</v>
      </c>
      <c r="AC257" s="8">
        <v>0</v>
      </c>
      <c r="AD257" s="91">
        <v>563002</v>
      </c>
      <c r="AE257" s="8">
        <v>1</v>
      </c>
      <c r="AF257" s="8">
        <v>1</v>
      </c>
      <c r="AG257" s="91">
        <v>5162718</v>
      </c>
      <c r="AH257" s="8">
        <v>44</v>
      </c>
      <c r="AI257" s="8">
        <v>13</v>
      </c>
      <c r="AJ257" s="91">
        <v>12791341</v>
      </c>
      <c r="AK257" s="8">
        <v>80</v>
      </c>
      <c r="AL257" s="8">
        <v>19</v>
      </c>
      <c r="AM257" s="91">
        <v>0</v>
      </c>
      <c r="AN257" s="8">
        <v>0</v>
      </c>
      <c r="AO257" s="8">
        <v>19</v>
      </c>
      <c r="AP257" s="91">
        <v>1126004</v>
      </c>
      <c r="AQ257" s="8">
        <v>2</v>
      </c>
      <c r="AR257" s="8">
        <v>19</v>
      </c>
      <c r="AS257" s="91">
        <v>6905025</v>
      </c>
      <c r="AT257" s="8">
        <v>52</v>
      </c>
      <c r="AU257" s="8">
        <v>19</v>
      </c>
      <c r="AV257" s="91">
        <v>12791341</v>
      </c>
      <c r="AW257" s="8">
        <v>80</v>
      </c>
      <c r="AX257" s="8">
        <v>19</v>
      </c>
      <c r="AY257" s="91">
        <v>0</v>
      </c>
      <c r="AZ257" s="8">
        <v>0</v>
      </c>
      <c r="BA257" s="8">
        <v>0</v>
      </c>
      <c r="BB257" s="91">
        <v>563002</v>
      </c>
      <c r="BC257" s="8">
        <v>1</v>
      </c>
      <c r="BD257" s="8">
        <v>0</v>
      </c>
      <c r="BE257" s="91">
        <v>3312560</v>
      </c>
      <c r="BF257" s="8">
        <v>38</v>
      </c>
      <c r="BG257" s="8">
        <v>7</v>
      </c>
      <c r="BH257" s="91">
        <v>12791341</v>
      </c>
      <c r="BI257" s="8">
        <v>80</v>
      </c>
      <c r="BJ257" s="8">
        <v>19</v>
      </c>
      <c r="BK257" s="2" t="s">
        <v>361</v>
      </c>
      <c r="BL257" s="83" t="str">
        <f t="shared" si="3"/>
        <v>123711</v>
      </c>
      <c r="BM257" s="83">
        <f>IF(ISBLANK(A257),"",IF(X257&gt;=(InfoSheet!$B$2)-90,1,0))</f>
        <v>1</v>
      </c>
    </row>
    <row r="258" spans="1:65">
      <c r="A258" s="2" t="s">
        <v>1759</v>
      </c>
      <c r="B258" s="8">
        <v>8</v>
      </c>
      <c r="C258" s="91">
        <v>118526385</v>
      </c>
      <c r="D258" s="8">
        <v>933</v>
      </c>
      <c r="E258" s="8">
        <v>168</v>
      </c>
      <c r="F258" s="91">
        <v>127037</v>
      </c>
      <c r="G258" s="91">
        <v>1210128</v>
      </c>
      <c r="H258" s="91">
        <v>705514</v>
      </c>
      <c r="I258" s="91">
        <v>63387439</v>
      </c>
      <c r="J258" s="8">
        <v>0</v>
      </c>
      <c r="K258" s="2" t="s">
        <v>1496</v>
      </c>
      <c r="L258" s="8">
        <v>8</v>
      </c>
      <c r="M258" s="8">
        <v>0</v>
      </c>
      <c r="N258" s="2" t="s">
        <v>1459</v>
      </c>
      <c r="O258" s="8">
        <v>212</v>
      </c>
      <c r="P258" s="8">
        <v>0</v>
      </c>
      <c r="Q258" s="8">
        <v>0</v>
      </c>
      <c r="R258" s="91">
        <v>0</v>
      </c>
      <c r="S258" s="8">
        <v>0</v>
      </c>
      <c r="T258" s="91">
        <v>0</v>
      </c>
      <c r="U258" s="8">
        <v>0</v>
      </c>
      <c r="V258" s="8">
        <v>0</v>
      </c>
      <c r="W258" s="8">
        <v>0</v>
      </c>
      <c r="X258" s="107">
        <v>43862.642442476848</v>
      </c>
      <c r="Y258" s="107">
        <v>43869.85516752315</v>
      </c>
      <c r="Z258" s="107">
        <v>43862.642425358797</v>
      </c>
      <c r="AA258" s="91">
        <v>0</v>
      </c>
      <c r="AB258" s="8">
        <v>0</v>
      </c>
      <c r="AC258" s="8">
        <v>0</v>
      </c>
      <c r="AD258" s="91">
        <v>0</v>
      </c>
      <c r="AE258" s="8">
        <v>0</v>
      </c>
      <c r="AF258" s="8">
        <v>0</v>
      </c>
      <c r="AG258" s="91">
        <v>90844207</v>
      </c>
      <c r="AH258" s="8">
        <v>839</v>
      </c>
      <c r="AI258" s="8">
        <v>156</v>
      </c>
      <c r="AJ258" s="91">
        <v>118526385</v>
      </c>
      <c r="AK258" s="8">
        <v>933</v>
      </c>
      <c r="AL258" s="8">
        <v>168</v>
      </c>
      <c r="AM258" s="91">
        <v>0</v>
      </c>
      <c r="AN258" s="8">
        <v>0</v>
      </c>
      <c r="AO258" s="8">
        <v>168</v>
      </c>
      <c r="AP258" s="91">
        <v>2726795</v>
      </c>
      <c r="AQ258" s="8">
        <v>12</v>
      </c>
      <c r="AR258" s="8">
        <v>168</v>
      </c>
      <c r="AS258" s="91">
        <v>94997204</v>
      </c>
      <c r="AT258" s="8">
        <v>843</v>
      </c>
      <c r="AU258" s="8">
        <v>168</v>
      </c>
      <c r="AV258" s="91">
        <v>118526385</v>
      </c>
      <c r="AW258" s="8">
        <v>933</v>
      </c>
      <c r="AX258" s="8">
        <v>168</v>
      </c>
      <c r="AY258" s="91">
        <v>0</v>
      </c>
      <c r="AZ258" s="8">
        <v>0</v>
      </c>
      <c r="BA258" s="8">
        <v>0</v>
      </c>
      <c r="BB258" s="91">
        <v>0</v>
      </c>
      <c r="BC258" s="8">
        <v>0</v>
      </c>
      <c r="BD258" s="8">
        <v>0</v>
      </c>
      <c r="BE258" s="91">
        <v>89712678</v>
      </c>
      <c r="BF258" s="8">
        <v>836</v>
      </c>
      <c r="BG258" s="8">
        <v>141</v>
      </c>
      <c r="BH258" s="91">
        <v>118526385</v>
      </c>
      <c r="BI258" s="8">
        <v>933</v>
      </c>
      <c r="BJ258" s="8">
        <v>168</v>
      </c>
      <c r="BK258" s="2" t="s">
        <v>361</v>
      </c>
      <c r="BL258" s="83" t="str">
        <f t="shared" ref="BL258:BL321" si="4">IF(ISBLANK(A258),"(blank)",RIGHT(A258,LEN(A258)-FIND("@",SUBSTITUTE(A258,"\","@",LEN(A258)-LEN(SUBSTITUTE(A258,"\",""))),1)))</f>
        <v>123712</v>
      </c>
      <c r="BM258" s="83">
        <f>IF(ISBLANK(A258),"",IF(X258&gt;=(InfoSheet!$B$2)-90,1,0))</f>
        <v>1</v>
      </c>
    </row>
    <row r="259" spans="1:65">
      <c r="A259" s="2" t="s">
        <v>1760</v>
      </c>
      <c r="B259" s="8">
        <v>8</v>
      </c>
      <c r="C259" s="91">
        <v>706192828</v>
      </c>
      <c r="D259" s="8">
        <v>1269</v>
      </c>
      <c r="E259" s="8">
        <v>168</v>
      </c>
      <c r="F259" s="91">
        <v>556495</v>
      </c>
      <c r="G259" s="91">
        <v>38552649</v>
      </c>
      <c r="H259" s="91">
        <v>4203528</v>
      </c>
      <c r="I259" s="91">
        <v>242403964</v>
      </c>
      <c r="J259" s="8">
        <v>0</v>
      </c>
      <c r="K259" s="2" t="s">
        <v>1496</v>
      </c>
      <c r="L259" s="8">
        <v>8</v>
      </c>
      <c r="M259" s="8">
        <v>0</v>
      </c>
      <c r="N259" s="2" t="s">
        <v>1761</v>
      </c>
      <c r="O259" s="8">
        <v>215</v>
      </c>
      <c r="P259" s="8">
        <v>0</v>
      </c>
      <c r="Q259" s="8">
        <v>0</v>
      </c>
      <c r="R259" s="91">
        <v>0</v>
      </c>
      <c r="S259" s="8">
        <v>0</v>
      </c>
      <c r="T259" s="91">
        <v>0</v>
      </c>
      <c r="U259" s="8">
        <v>0</v>
      </c>
      <c r="V259" s="8">
        <v>0</v>
      </c>
      <c r="W259" s="8">
        <v>0</v>
      </c>
      <c r="X259" s="107">
        <v>43868.636828495371</v>
      </c>
      <c r="Y259" s="107">
        <v>43870.058946712961</v>
      </c>
      <c r="Z259" s="107">
        <v>43868.589908472219</v>
      </c>
      <c r="AA259" s="91">
        <v>0</v>
      </c>
      <c r="AB259" s="8">
        <v>0</v>
      </c>
      <c r="AC259" s="8">
        <v>0</v>
      </c>
      <c r="AD259" s="91">
        <v>13850899</v>
      </c>
      <c r="AE259" s="8">
        <v>36</v>
      </c>
      <c r="AF259" s="8">
        <v>16</v>
      </c>
      <c r="AG259" s="91">
        <v>180039032</v>
      </c>
      <c r="AH259" s="8">
        <v>468</v>
      </c>
      <c r="AI259" s="8">
        <v>123</v>
      </c>
      <c r="AJ259" s="91">
        <v>706192828</v>
      </c>
      <c r="AK259" s="8">
        <v>1269</v>
      </c>
      <c r="AL259" s="8">
        <v>168</v>
      </c>
      <c r="AM259" s="91">
        <v>907518</v>
      </c>
      <c r="AN259" s="8">
        <v>5</v>
      </c>
      <c r="AO259" s="8">
        <v>168</v>
      </c>
      <c r="AP259" s="91">
        <v>25753452</v>
      </c>
      <c r="AQ259" s="8">
        <v>57</v>
      </c>
      <c r="AR259" s="8">
        <v>168</v>
      </c>
      <c r="AS259" s="91">
        <v>215734406</v>
      </c>
      <c r="AT259" s="8">
        <v>513</v>
      </c>
      <c r="AU259" s="8">
        <v>168</v>
      </c>
      <c r="AV259" s="91">
        <v>706192828</v>
      </c>
      <c r="AW259" s="8">
        <v>1269</v>
      </c>
      <c r="AX259" s="8">
        <v>168</v>
      </c>
      <c r="AY259" s="91">
        <v>0</v>
      </c>
      <c r="AZ259" s="8">
        <v>0</v>
      </c>
      <c r="BA259" s="8">
        <v>0</v>
      </c>
      <c r="BB259" s="91">
        <v>17636710</v>
      </c>
      <c r="BC259" s="8">
        <v>41</v>
      </c>
      <c r="BD259" s="8">
        <v>4</v>
      </c>
      <c r="BE259" s="91">
        <v>71692084</v>
      </c>
      <c r="BF259" s="8">
        <v>413</v>
      </c>
      <c r="BG259" s="8">
        <v>86</v>
      </c>
      <c r="BH259" s="91">
        <v>706192828</v>
      </c>
      <c r="BI259" s="8">
        <v>1269</v>
      </c>
      <c r="BJ259" s="8">
        <v>168</v>
      </c>
      <c r="BK259" s="2" t="s">
        <v>361</v>
      </c>
      <c r="BL259" s="83" t="str">
        <f t="shared" si="4"/>
        <v>123713</v>
      </c>
      <c r="BM259" s="83">
        <f>IF(ISBLANK(A259),"",IF(X259&gt;=(InfoSheet!$B$2)-90,1,0))</f>
        <v>1</v>
      </c>
    </row>
    <row r="260" spans="1:65">
      <c r="A260" s="2" t="s">
        <v>1762</v>
      </c>
      <c r="B260" s="8">
        <v>8</v>
      </c>
      <c r="C260" s="91">
        <v>11237300</v>
      </c>
      <c r="D260" s="8">
        <v>21</v>
      </c>
      <c r="E260" s="8">
        <v>25</v>
      </c>
      <c r="F260" s="91">
        <v>535109</v>
      </c>
      <c r="G260" s="91">
        <v>1095367</v>
      </c>
      <c r="H260" s="91">
        <v>449492</v>
      </c>
      <c r="I260" s="91">
        <v>3605955</v>
      </c>
      <c r="J260" s="8">
        <v>0</v>
      </c>
      <c r="K260" s="2" t="s">
        <v>1345</v>
      </c>
      <c r="L260" s="8">
        <v>8</v>
      </c>
      <c r="M260" s="8">
        <v>0</v>
      </c>
      <c r="N260" s="2" t="s">
        <v>1345</v>
      </c>
      <c r="O260" s="8">
        <v>142</v>
      </c>
      <c r="P260" s="8">
        <v>0</v>
      </c>
      <c r="Q260" s="8">
        <v>0</v>
      </c>
      <c r="R260" s="91">
        <v>0</v>
      </c>
      <c r="S260" s="8">
        <v>0</v>
      </c>
      <c r="T260" s="91">
        <v>0</v>
      </c>
      <c r="U260" s="8">
        <v>0</v>
      </c>
      <c r="V260" s="8">
        <v>0</v>
      </c>
      <c r="W260" s="8">
        <v>0</v>
      </c>
      <c r="X260" s="107">
        <v>43790.752992534719</v>
      </c>
      <c r="Y260" s="107">
        <v>43869.852993217595</v>
      </c>
      <c r="Z260" s="107">
        <v>43790.674878969905</v>
      </c>
      <c r="AA260" s="91">
        <v>0</v>
      </c>
      <c r="AB260" s="8">
        <v>0</v>
      </c>
      <c r="AC260" s="8">
        <v>0</v>
      </c>
      <c r="AD260" s="91">
        <v>0</v>
      </c>
      <c r="AE260" s="8">
        <v>0</v>
      </c>
      <c r="AF260" s="8">
        <v>0</v>
      </c>
      <c r="AG260" s="91">
        <v>0</v>
      </c>
      <c r="AH260" s="8">
        <v>0</v>
      </c>
      <c r="AI260" s="8">
        <v>0</v>
      </c>
      <c r="AJ260" s="91">
        <v>11237300</v>
      </c>
      <c r="AK260" s="8">
        <v>21</v>
      </c>
      <c r="AL260" s="8">
        <v>25</v>
      </c>
      <c r="AM260" s="91">
        <v>0</v>
      </c>
      <c r="AN260" s="8">
        <v>0</v>
      </c>
      <c r="AO260" s="8">
        <v>25</v>
      </c>
      <c r="AP260" s="91">
        <v>0</v>
      </c>
      <c r="AQ260" s="8">
        <v>0</v>
      </c>
      <c r="AR260" s="8">
        <v>25</v>
      </c>
      <c r="AS260" s="91">
        <v>0</v>
      </c>
      <c r="AT260" s="8">
        <v>0</v>
      </c>
      <c r="AU260" s="8">
        <v>25</v>
      </c>
      <c r="AV260" s="91">
        <v>11237300</v>
      </c>
      <c r="AW260" s="8">
        <v>21</v>
      </c>
      <c r="AX260" s="8">
        <v>25</v>
      </c>
      <c r="AY260" s="91">
        <v>0</v>
      </c>
      <c r="AZ260" s="8">
        <v>0</v>
      </c>
      <c r="BA260" s="8">
        <v>0</v>
      </c>
      <c r="BB260" s="91">
        <v>0</v>
      </c>
      <c r="BC260" s="8">
        <v>0</v>
      </c>
      <c r="BD260" s="8">
        <v>0</v>
      </c>
      <c r="BE260" s="91">
        <v>0</v>
      </c>
      <c r="BF260" s="8">
        <v>0</v>
      </c>
      <c r="BG260" s="8">
        <v>0</v>
      </c>
      <c r="BH260" s="91">
        <v>11237300</v>
      </c>
      <c r="BI260" s="8">
        <v>21</v>
      </c>
      <c r="BJ260" s="8">
        <v>25</v>
      </c>
      <c r="BK260" s="2" t="s">
        <v>361</v>
      </c>
      <c r="BL260" s="83" t="str">
        <f t="shared" si="4"/>
        <v>123714</v>
      </c>
      <c r="BM260" s="83">
        <f>IF(ISBLANK(A260),"",IF(X260&gt;=(InfoSheet!$B$2)-90,1,0))</f>
        <v>1</v>
      </c>
    </row>
    <row r="261" spans="1:65">
      <c r="A261" s="2" t="s">
        <v>1763</v>
      </c>
      <c r="B261" s="8">
        <v>8</v>
      </c>
      <c r="C261" s="91">
        <v>54841167</v>
      </c>
      <c r="D261" s="8">
        <v>253</v>
      </c>
      <c r="E261" s="8">
        <v>18</v>
      </c>
      <c r="F261" s="91">
        <v>216763</v>
      </c>
      <c r="G261" s="91">
        <v>339863</v>
      </c>
      <c r="H261" s="91">
        <v>3046731</v>
      </c>
      <c r="I261" s="91">
        <v>46732566</v>
      </c>
      <c r="J261" s="8">
        <v>0</v>
      </c>
      <c r="K261" s="2" t="s">
        <v>1348</v>
      </c>
      <c r="L261" s="8">
        <v>8</v>
      </c>
      <c r="M261" s="8">
        <v>0</v>
      </c>
      <c r="N261" s="2" t="s">
        <v>1349</v>
      </c>
      <c r="O261" s="8">
        <v>204</v>
      </c>
      <c r="P261" s="8">
        <v>0</v>
      </c>
      <c r="Q261" s="8">
        <v>0</v>
      </c>
      <c r="R261" s="91">
        <v>0</v>
      </c>
      <c r="S261" s="8">
        <v>0</v>
      </c>
      <c r="T261" s="91">
        <v>0</v>
      </c>
      <c r="U261" s="8">
        <v>0</v>
      </c>
      <c r="V261" s="8">
        <v>0</v>
      </c>
      <c r="W261" s="8">
        <v>0</v>
      </c>
      <c r="X261" s="107">
        <v>43860.9151690625</v>
      </c>
      <c r="Y261" s="107">
        <v>43869.853127013892</v>
      </c>
      <c r="Z261" s="107">
        <v>43860.915168946762</v>
      </c>
      <c r="AA261" s="91">
        <v>0</v>
      </c>
      <c r="AB261" s="8">
        <v>0</v>
      </c>
      <c r="AC261" s="8">
        <v>0</v>
      </c>
      <c r="AD261" s="91">
        <v>0</v>
      </c>
      <c r="AE261" s="8">
        <v>0</v>
      </c>
      <c r="AF261" s="8">
        <v>0</v>
      </c>
      <c r="AG261" s="91">
        <v>4115963</v>
      </c>
      <c r="AH261" s="8">
        <v>29</v>
      </c>
      <c r="AI261" s="8">
        <v>13</v>
      </c>
      <c r="AJ261" s="91">
        <v>54841167</v>
      </c>
      <c r="AK261" s="8">
        <v>253</v>
      </c>
      <c r="AL261" s="8">
        <v>18</v>
      </c>
      <c r="AM261" s="91">
        <v>0</v>
      </c>
      <c r="AN261" s="8">
        <v>0</v>
      </c>
      <c r="AO261" s="8">
        <v>18</v>
      </c>
      <c r="AP261" s="91">
        <v>0</v>
      </c>
      <c r="AQ261" s="8">
        <v>0</v>
      </c>
      <c r="AR261" s="8">
        <v>18</v>
      </c>
      <c r="AS261" s="91">
        <v>4797818</v>
      </c>
      <c r="AT261" s="8">
        <v>32</v>
      </c>
      <c r="AU261" s="8">
        <v>18</v>
      </c>
      <c r="AV261" s="91">
        <v>54841167</v>
      </c>
      <c r="AW261" s="8">
        <v>253</v>
      </c>
      <c r="AX261" s="8">
        <v>18</v>
      </c>
      <c r="AY261" s="91">
        <v>0</v>
      </c>
      <c r="AZ261" s="8">
        <v>0</v>
      </c>
      <c r="BA261" s="8">
        <v>0</v>
      </c>
      <c r="BB261" s="91">
        <v>0</v>
      </c>
      <c r="BC261" s="8">
        <v>0</v>
      </c>
      <c r="BD261" s="8">
        <v>0</v>
      </c>
      <c r="BE261" s="91">
        <v>4123410</v>
      </c>
      <c r="BF261" s="8">
        <v>28</v>
      </c>
      <c r="BG261" s="8">
        <v>7</v>
      </c>
      <c r="BH261" s="91">
        <v>54841167</v>
      </c>
      <c r="BI261" s="8">
        <v>253</v>
      </c>
      <c r="BJ261" s="8">
        <v>18</v>
      </c>
      <c r="BK261" s="2" t="s">
        <v>361</v>
      </c>
      <c r="BL261" s="83" t="str">
        <f t="shared" si="4"/>
        <v>123715</v>
      </c>
      <c r="BM261" s="83">
        <f>IF(ISBLANK(A261),"",IF(X261&gt;=(InfoSheet!$B$2)-90,1,0))</f>
        <v>1</v>
      </c>
    </row>
    <row r="262" spans="1:65">
      <c r="A262" s="2" t="s">
        <v>1764</v>
      </c>
      <c r="B262" s="8">
        <v>8</v>
      </c>
      <c r="C262" s="91">
        <v>98723931</v>
      </c>
      <c r="D262" s="8">
        <v>242</v>
      </c>
      <c r="E262" s="8">
        <v>20</v>
      </c>
      <c r="F262" s="91">
        <v>407950</v>
      </c>
      <c r="G262" s="91">
        <v>1918583</v>
      </c>
      <c r="H262" s="91">
        <v>4936196</v>
      </c>
      <c r="I262" s="91">
        <v>81436173</v>
      </c>
      <c r="J262" s="8">
        <v>0</v>
      </c>
      <c r="K262" s="2" t="s">
        <v>1356</v>
      </c>
      <c r="L262" s="8">
        <v>8</v>
      </c>
      <c r="M262" s="8">
        <v>0</v>
      </c>
      <c r="N262" s="2" t="s">
        <v>1466</v>
      </c>
      <c r="O262" s="8">
        <v>212</v>
      </c>
      <c r="P262" s="8">
        <v>0</v>
      </c>
      <c r="Q262" s="8">
        <v>0</v>
      </c>
      <c r="R262" s="91">
        <v>0</v>
      </c>
      <c r="S262" s="8">
        <v>0</v>
      </c>
      <c r="T262" s="91">
        <v>0</v>
      </c>
      <c r="U262" s="8">
        <v>0</v>
      </c>
      <c r="V262" s="8">
        <v>0</v>
      </c>
      <c r="W262" s="8">
        <v>0</v>
      </c>
      <c r="X262" s="107">
        <v>43867.54118980324</v>
      </c>
      <c r="Y262" s="107">
        <v>43869.853434884259</v>
      </c>
      <c r="Z262" s="107">
        <v>43867.541111226848</v>
      </c>
      <c r="AA262" s="91">
        <v>0</v>
      </c>
      <c r="AB262" s="8">
        <v>0</v>
      </c>
      <c r="AC262" s="8">
        <v>0</v>
      </c>
      <c r="AD262" s="91">
        <v>6684051</v>
      </c>
      <c r="AE262" s="8">
        <v>5</v>
      </c>
      <c r="AF262" s="8">
        <v>1</v>
      </c>
      <c r="AG262" s="91">
        <v>24551413</v>
      </c>
      <c r="AH262" s="8">
        <v>77</v>
      </c>
      <c r="AI262" s="8">
        <v>13</v>
      </c>
      <c r="AJ262" s="91">
        <v>98723931</v>
      </c>
      <c r="AK262" s="8">
        <v>242</v>
      </c>
      <c r="AL262" s="8">
        <v>20</v>
      </c>
      <c r="AM262" s="91">
        <v>0</v>
      </c>
      <c r="AN262" s="8">
        <v>0</v>
      </c>
      <c r="AO262" s="8">
        <v>20</v>
      </c>
      <c r="AP262" s="91">
        <v>7151166</v>
      </c>
      <c r="AQ262" s="8">
        <v>6</v>
      </c>
      <c r="AR262" s="8">
        <v>20</v>
      </c>
      <c r="AS262" s="91">
        <v>36024855</v>
      </c>
      <c r="AT262" s="8">
        <v>100</v>
      </c>
      <c r="AU262" s="8">
        <v>20</v>
      </c>
      <c r="AV262" s="91">
        <v>98723931</v>
      </c>
      <c r="AW262" s="8">
        <v>242</v>
      </c>
      <c r="AX262" s="8">
        <v>20</v>
      </c>
      <c r="AY262" s="91">
        <v>0</v>
      </c>
      <c r="AZ262" s="8">
        <v>0</v>
      </c>
      <c r="BA262" s="8">
        <v>0</v>
      </c>
      <c r="BB262" s="91">
        <v>2394519</v>
      </c>
      <c r="BC262" s="8">
        <v>2</v>
      </c>
      <c r="BD262" s="8">
        <v>0</v>
      </c>
      <c r="BE262" s="91">
        <v>26313907</v>
      </c>
      <c r="BF262" s="8">
        <v>84</v>
      </c>
      <c r="BG262" s="8">
        <v>5</v>
      </c>
      <c r="BH262" s="91">
        <v>98723931</v>
      </c>
      <c r="BI262" s="8">
        <v>242</v>
      </c>
      <c r="BJ262" s="8">
        <v>20</v>
      </c>
      <c r="BK262" s="2" t="s">
        <v>361</v>
      </c>
      <c r="BL262" s="83" t="str">
        <f t="shared" si="4"/>
        <v>123716</v>
      </c>
      <c r="BM262" s="83">
        <f>IF(ISBLANK(A262),"",IF(X262&gt;=(InfoSheet!$B$2)-90,1,0))</f>
        <v>1</v>
      </c>
    </row>
    <row r="263" spans="1:65">
      <c r="A263" s="2" t="s">
        <v>1765</v>
      </c>
      <c r="B263" s="8">
        <v>8</v>
      </c>
      <c r="C263" s="91">
        <v>389602271</v>
      </c>
      <c r="D263" s="8">
        <v>3414</v>
      </c>
      <c r="E263" s="8">
        <v>511</v>
      </c>
      <c r="F263" s="91">
        <v>114119</v>
      </c>
      <c r="G263" s="91">
        <v>1235011</v>
      </c>
      <c r="H263" s="91">
        <v>762431</v>
      </c>
      <c r="I263" s="91">
        <v>51153884</v>
      </c>
      <c r="J263" s="8">
        <v>0</v>
      </c>
      <c r="K263" s="2" t="s">
        <v>1496</v>
      </c>
      <c r="L263" s="8">
        <v>8</v>
      </c>
      <c r="M263" s="8">
        <v>0</v>
      </c>
      <c r="N263" s="2" t="s">
        <v>1474</v>
      </c>
      <c r="O263" s="8">
        <v>210</v>
      </c>
      <c r="P263" s="8">
        <v>0</v>
      </c>
      <c r="Q263" s="8">
        <v>0</v>
      </c>
      <c r="R263" s="91">
        <v>0</v>
      </c>
      <c r="S263" s="8">
        <v>0</v>
      </c>
      <c r="T263" s="91">
        <v>0</v>
      </c>
      <c r="U263" s="8">
        <v>0</v>
      </c>
      <c r="V263" s="8">
        <v>0</v>
      </c>
      <c r="W263" s="8">
        <v>0</v>
      </c>
      <c r="X263" s="107">
        <v>43869.655251666663</v>
      </c>
      <c r="Y263" s="107">
        <v>43870.058946249999</v>
      </c>
      <c r="Z263" s="107">
        <v>43869.610621458334</v>
      </c>
      <c r="AA263" s="91">
        <v>5038586</v>
      </c>
      <c r="AB263" s="8">
        <v>23</v>
      </c>
      <c r="AC263" s="8">
        <v>12</v>
      </c>
      <c r="AD263" s="91">
        <v>21263392</v>
      </c>
      <c r="AE263" s="8">
        <v>83</v>
      </c>
      <c r="AF263" s="8">
        <v>22</v>
      </c>
      <c r="AG263" s="91">
        <v>35638498</v>
      </c>
      <c r="AH263" s="8">
        <v>173</v>
      </c>
      <c r="AI263" s="8">
        <v>40</v>
      </c>
      <c r="AJ263" s="91">
        <v>389602271</v>
      </c>
      <c r="AK263" s="8">
        <v>3414</v>
      </c>
      <c r="AL263" s="8">
        <v>511</v>
      </c>
      <c r="AM263" s="91">
        <v>7815264</v>
      </c>
      <c r="AN263" s="8">
        <v>35</v>
      </c>
      <c r="AO263" s="8">
        <v>511</v>
      </c>
      <c r="AP263" s="91">
        <v>33558777</v>
      </c>
      <c r="AQ263" s="8">
        <v>134</v>
      </c>
      <c r="AR263" s="8">
        <v>511</v>
      </c>
      <c r="AS263" s="91">
        <v>58911668</v>
      </c>
      <c r="AT263" s="8">
        <v>269</v>
      </c>
      <c r="AU263" s="8">
        <v>511</v>
      </c>
      <c r="AV263" s="91">
        <v>389602271</v>
      </c>
      <c r="AW263" s="8">
        <v>3414</v>
      </c>
      <c r="AX263" s="8">
        <v>511</v>
      </c>
      <c r="AY263" s="91">
        <v>4113850</v>
      </c>
      <c r="AZ263" s="8">
        <v>21</v>
      </c>
      <c r="BA263" s="8">
        <v>2</v>
      </c>
      <c r="BB263" s="91">
        <v>20209824</v>
      </c>
      <c r="BC263" s="8">
        <v>82</v>
      </c>
      <c r="BD263" s="8">
        <v>8</v>
      </c>
      <c r="BE263" s="91">
        <v>35309545</v>
      </c>
      <c r="BF263" s="8">
        <v>169</v>
      </c>
      <c r="BG263" s="8">
        <v>19</v>
      </c>
      <c r="BH263" s="91">
        <v>389602271</v>
      </c>
      <c r="BI263" s="8">
        <v>3414</v>
      </c>
      <c r="BJ263" s="8">
        <v>511</v>
      </c>
      <c r="BK263" s="2" t="s">
        <v>361</v>
      </c>
      <c r="BL263" s="83" t="str">
        <f t="shared" si="4"/>
        <v>123717</v>
      </c>
      <c r="BM263" s="83">
        <f>IF(ISBLANK(A263),"",IF(X263&gt;=(InfoSheet!$B$2)-90,1,0))</f>
        <v>1</v>
      </c>
    </row>
    <row r="264" spans="1:65">
      <c r="A264" s="2" t="s">
        <v>1766</v>
      </c>
      <c r="B264" s="8">
        <v>8</v>
      </c>
      <c r="C264" s="91">
        <v>612036075</v>
      </c>
      <c r="D264" s="8">
        <v>2482</v>
      </c>
      <c r="E264" s="8">
        <v>38</v>
      </c>
      <c r="F264" s="91">
        <v>246589</v>
      </c>
      <c r="G264" s="91">
        <v>626230</v>
      </c>
      <c r="H264" s="91">
        <v>16106212</v>
      </c>
      <c r="I264" s="91">
        <v>59080576</v>
      </c>
      <c r="J264" s="8">
        <v>0</v>
      </c>
      <c r="K264" s="2" t="s">
        <v>1531</v>
      </c>
      <c r="L264" s="8">
        <v>8</v>
      </c>
      <c r="M264" s="8">
        <v>0</v>
      </c>
      <c r="N264" s="2" t="s">
        <v>1352</v>
      </c>
      <c r="O264" s="8">
        <v>209</v>
      </c>
      <c r="P264" s="8">
        <v>0</v>
      </c>
      <c r="Q264" s="8">
        <v>0</v>
      </c>
      <c r="R264" s="91">
        <v>0</v>
      </c>
      <c r="S264" s="8">
        <v>0</v>
      </c>
      <c r="T264" s="91">
        <v>0</v>
      </c>
      <c r="U264" s="8">
        <v>0</v>
      </c>
      <c r="V264" s="8">
        <v>0</v>
      </c>
      <c r="W264" s="8">
        <v>0</v>
      </c>
      <c r="X264" s="107">
        <v>43868.521837870372</v>
      </c>
      <c r="Y264" s="107">
        <v>43869.854033148149</v>
      </c>
      <c r="Z264" s="107">
        <v>43868.521786828707</v>
      </c>
      <c r="AA264" s="91">
        <v>0</v>
      </c>
      <c r="AB264" s="8">
        <v>0</v>
      </c>
      <c r="AC264" s="8">
        <v>0</v>
      </c>
      <c r="AD264" s="91">
        <v>5425953</v>
      </c>
      <c r="AE264" s="8">
        <v>22</v>
      </c>
      <c r="AF264" s="8">
        <v>13</v>
      </c>
      <c r="AG264" s="91">
        <v>24041715</v>
      </c>
      <c r="AH264" s="8">
        <v>92</v>
      </c>
      <c r="AI264" s="8">
        <v>19</v>
      </c>
      <c r="AJ264" s="91">
        <v>612036075</v>
      </c>
      <c r="AK264" s="8">
        <v>2482</v>
      </c>
      <c r="AL264" s="8">
        <v>38</v>
      </c>
      <c r="AM264" s="91">
        <v>0</v>
      </c>
      <c r="AN264" s="8">
        <v>0</v>
      </c>
      <c r="AO264" s="8">
        <v>38</v>
      </c>
      <c r="AP264" s="91">
        <v>10814663</v>
      </c>
      <c r="AQ264" s="8">
        <v>44</v>
      </c>
      <c r="AR264" s="8">
        <v>38</v>
      </c>
      <c r="AS264" s="91">
        <v>47947074</v>
      </c>
      <c r="AT264" s="8">
        <v>183</v>
      </c>
      <c r="AU264" s="8">
        <v>38</v>
      </c>
      <c r="AV264" s="91">
        <v>612036075</v>
      </c>
      <c r="AW264" s="8">
        <v>2482</v>
      </c>
      <c r="AX264" s="8">
        <v>38</v>
      </c>
      <c r="AY264" s="91">
        <v>0</v>
      </c>
      <c r="AZ264" s="8">
        <v>0</v>
      </c>
      <c r="BA264" s="8">
        <v>0</v>
      </c>
      <c r="BB264" s="91">
        <v>5388710</v>
      </c>
      <c r="BC264" s="8">
        <v>22</v>
      </c>
      <c r="BD264" s="8">
        <v>0</v>
      </c>
      <c r="BE264" s="91">
        <v>25965118</v>
      </c>
      <c r="BF264" s="8">
        <v>100</v>
      </c>
      <c r="BG264" s="8">
        <v>4</v>
      </c>
      <c r="BH264" s="91">
        <v>612036075</v>
      </c>
      <c r="BI264" s="8">
        <v>2482</v>
      </c>
      <c r="BJ264" s="8">
        <v>38</v>
      </c>
      <c r="BK264" s="2" t="s">
        <v>361</v>
      </c>
      <c r="BL264" s="83" t="str">
        <f t="shared" si="4"/>
        <v>123718</v>
      </c>
      <c r="BM264" s="83">
        <f>IF(ISBLANK(A264),"",IF(X264&gt;=(InfoSheet!$B$2)-90,1,0))</f>
        <v>1</v>
      </c>
    </row>
    <row r="265" spans="1:65">
      <c r="A265" s="2" t="s">
        <v>1767</v>
      </c>
      <c r="B265" s="8">
        <v>8</v>
      </c>
      <c r="C265" s="91">
        <v>259781161</v>
      </c>
      <c r="D265" s="8">
        <v>601</v>
      </c>
      <c r="E265" s="8">
        <v>77</v>
      </c>
      <c r="F265" s="91">
        <v>432248</v>
      </c>
      <c r="G265" s="91">
        <v>10321183</v>
      </c>
      <c r="H265" s="91">
        <v>3373781</v>
      </c>
      <c r="I265" s="91">
        <v>96178793</v>
      </c>
      <c r="J265" s="8">
        <v>0</v>
      </c>
      <c r="K265" s="2" t="s">
        <v>1436</v>
      </c>
      <c r="L265" s="8">
        <v>8</v>
      </c>
      <c r="M265" s="8">
        <v>0</v>
      </c>
      <c r="N265" s="2" t="s">
        <v>1459</v>
      </c>
      <c r="O265" s="8">
        <v>212</v>
      </c>
      <c r="P265" s="8">
        <v>0</v>
      </c>
      <c r="Q265" s="8">
        <v>0</v>
      </c>
      <c r="R265" s="91">
        <v>0</v>
      </c>
      <c r="S265" s="8">
        <v>0</v>
      </c>
      <c r="T265" s="91">
        <v>0</v>
      </c>
      <c r="U265" s="8">
        <v>0</v>
      </c>
      <c r="V265" s="8">
        <v>0</v>
      </c>
      <c r="W265" s="8">
        <v>0</v>
      </c>
      <c r="X265" s="107">
        <v>43869.734746932867</v>
      </c>
      <c r="Y265" s="107">
        <v>43870.049160821756</v>
      </c>
      <c r="Z265" s="107">
        <v>43869.714998310184</v>
      </c>
      <c r="AA265" s="91">
        <v>3166843</v>
      </c>
      <c r="AB265" s="8">
        <v>13</v>
      </c>
      <c r="AC265" s="8">
        <v>3</v>
      </c>
      <c r="AD265" s="91">
        <v>12223334</v>
      </c>
      <c r="AE265" s="8">
        <v>49</v>
      </c>
      <c r="AF265" s="8">
        <v>13</v>
      </c>
      <c r="AG265" s="91">
        <v>47426742</v>
      </c>
      <c r="AH265" s="8">
        <v>135</v>
      </c>
      <c r="AI265" s="8">
        <v>25</v>
      </c>
      <c r="AJ265" s="91">
        <v>259781161</v>
      </c>
      <c r="AK265" s="8">
        <v>601</v>
      </c>
      <c r="AL265" s="8">
        <v>77</v>
      </c>
      <c r="AM265" s="91">
        <v>5306459</v>
      </c>
      <c r="AN265" s="8">
        <v>18</v>
      </c>
      <c r="AO265" s="8">
        <v>77</v>
      </c>
      <c r="AP265" s="91">
        <v>16027043</v>
      </c>
      <c r="AQ265" s="8">
        <v>58</v>
      </c>
      <c r="AR265" s="8">
        <v>77</v>
      </c>
      <c r="AS265" s="91">
        <v>66827401</v>
      </c>
      <c r="AT265" s="8">
        <v>161</v>
      </c>
      <c r="AU265" s="8">
        <v>77</v>
      </c>
      <c r="AV265" s="91">
        <v>259781161</v>
      </c>
      <c r="AW265" s="8">
        <v>601</v>
      </c>
      <c r="AX265" s="8">
        <v>77</v>
      </c>
      <c r="AY265" s="91">
        <v>1999972</v>
      </c>
      <c r="AZ265" s="8">
        <v>10</v>
      </c>
      <c r="BA265" s="8">
        <v>0</v>
      </c>
      <c r="BB265" s="91">
        <v>11388556</v>
      </c>
      <c r="BC265" s="8">
        <v>47</v>
      </c>
      <c r="BD265" s="8">
        <v>3</v>
      </c>
      <c r="BE265" s="91">
        <v>58848211</v>
      </c>
      <c r="BF265" s="8">
        <v>143</v>
      </c>
      <c r="BG265" s="8">
        <v>12</v>
      </c>
      <c r="BH265" s="91">
        <v>259781161</v>
      </c>
      <c r="BI265" s="8">
        <v>601</v>
      </c>
      <c r="BJ265" s="8">
        <v>77</v>
      </c>
      <c r="BK265" s="2" t="s">
        <v>361</v>
      </c>
      <c r="BL265" s="83" t="str">
        <f t="shared" si="4"/>
        <v>123719</v>
      </c>
      <c r="BM265" s="83">
        <f>IF(ISBLANK(A265),"",IF(X265&gt;=(InfoSheet!$B$2)-90,1,0))</f>
        <v>1</v>
      </c>
    </row>
    <row r="266" spans="1:65">
      <c r="A266" s="2" t="s">
        <v>1768</v>
      </c>
      <c r="B266" s="8">
        <v>8</v>
      </c>
      <c r="C266" s="91">
        <v>272926029</v>
      </c>
      <c r="D266" s="8">
        <v>958</v>
      </c>
      <c r="E266" s="8">
        <v>27</v>
      </c>
      <c r="F266" s="91">
        <v>284891</v>
      </c>
      <c r="G266" s="91">
        <v>1340425</v>
      </c>
      <c r="H266" s="91">
        <v>10108371</v>
      </c>
      <c r="I266" s="91">
        <v>63273526</v>
      </c>
      <c r="J266" s="8">
        <v>0</v>
      </c>
      <c r="K266" s="2" t="s">
        <v>1342</v>
      </c>
      <c r="L266" s="8">
        <v>8</v>
      </c>
      <c r="M266" s="8">
        <v>0</v>
      </c>
      <c r="N266" s="2" t="s">
        <v>1509</v>
      </c>
      <c r="O266" s="8">
        <v>212</v>
      </c>
      <c r="P266" s="8">
        <v>0</v>
      </c>
      <c r="Q266" s="8">
        <v>0</v>
      </c>
      <c r="R266" s="91">
        <v>0</v>
      </c>
      <c r="S266" s="8">
        <v>0</v>
      </c>
      <c r="T266" s="91">
        <v>0</v>
      </c>
      <c r="U266" s="8">
        <v>0</v>
      </c>
      <c r="V266" s="8">
        <v>0</v>
      </c>
      <c r="W266" s="8">
        <v>0</v>
      </c>
      <c r="X266" s="107">
        <v>43812.48434884259</v>
      </c>
      <c r="Y266" s="107">
        <v>43869.854377824071</v>
      </c>
      <c r="Z266" s="107">
        <v>43812.481813541664</v>
      </c>
      <c r="AA266" s="91">
        <v>0</v>
      </c>
      <c r="AB266" s="8">
        <v>0</v>
      </c>
      <c r="AC266" s="8">
        <v>0</v>
      </c>
      <c r="AD266" s="91">
        <v>0</v>
      </c>
      <c r="AE266" s="8">
        <v>0</v>
      </c>
      <c r="AF266" s="8">
        <v>0</v>
      </c>
      <c r="AG266" s="91">
        <v>0</v>
      </c>
      <c r="AH266" s="8">
        <v>0</v>
      </c>
      <c r="AI266" s="8">
        <v>0</v>
      </c>
      <c r="AJ266" s="91">
        <v>272926029</v>
      </c>
      <c r="AK266" s="8">
        <v>958</v>
      </c>
      <c r="AL266" s="8">
        <v>27</v>
      </c>
      <c r="AM266" s="91">
        <v>0</v>
      </c>
      <c r="AN266" s="8">
        <v>0</v>
      </c>
      <c r="AO266" s="8">
        <v>27</v>
      </c>
      <c r="AP266" s="91">
        <v>0</v>
      </c>
      <c r="AQ266" s="8">
        <v>0</v>
      </c>
      <c r="AR266" s="8">
        <v>27</v>
      </c>
      <c r="AS266" s="91">
        <v>0</v>
      </c>
      <c r="AT266" s="8">
        <v>0</v>
      </c>
      <c r="AU266" s="8">
        <v>27</v>
      </c>
      <c r="AV266" s="91">
        <v>272926029</v>
      </c>
      <c r="AW266" s="8">
        <v>958</v>
      </c>
      <c r="AX266" s="8">
        <v>27</v>
      </c>
      <c r="AY266" s="91">
        <v>0</v>
      </c>
      <c r="AZ266" s="8">
        <v>0</v>
      </c>
      <c r="BA266" s="8">
        <v>0</v>
      </c>
      <c r="BB266" s="91">
        <v>0</v>
      </c>
      <c r="BC266" s="8">
        <v>0</v>
      </c>
      <c r="BD266" s="8">
        <v>0</v>
      </c>
      <c r="BE266" s="91">
        <v>0</v>
      </c>
      <c r="BF266" s="8">
        <v>0</v>
      </c>
      <c r="BG266" s="8">
        <v>0</v>
      </c>
      <c r="BH266" s="91">
        <v>272926029</v>
      </c>
      <c r="BI266" s="8">
        <v>958</v>
      </c>
      <c r="BJ266" s="8">
        <v>27</v>
      </c>
      <c r="BK266" s="2" t="s">
        <v>361</v>
      </c>
      <c r="BL266" s="83" t="str">
        <f t="shared" si="4"/>
        <v>123720</v>
      </c>
      <c r="BM266" s="83">
        <f>IF(ISBLANK(A266),"",IF(X266&gt;=(InfoSheet!$B$2)-90,1,0))</f>
        <v>1</v>
      </c>
    </row>
    <row r="267" spans="1:65">
      <c r="A267" s="2" t="s">
        <v>1769</v>
      </c>
      <c r="B267" s="8">
        <v>8</v>
      </c>
      <c r="C267" s="91">
        <v>54159254</v>
      </c>
      <c r="D267" s="8">
        <v>111</v>
      </c>
      <c r="E267" s="8">
        <v>30</v>
      </c>
      <c r="F267" s="91">
        <v>487921</v>
      </c>
      <c r="G267" s="91">
        <v>1787231</v>
      </c>
      <c r="H267" s="91">
        <v>1805308</v>
      </c>
      <c r="I267" s="91">
        <v>43319190</v>
      </c>
      <c r="J267" s="8">
        <v>0</v>
      </c>
      <c r="K267" s="2" t="s">
        <v>1496</v>
      </c>
      <c r="L267" s="8">
        <v>8</v>
      </c>
      <c r="M267" s="8">
        <v>0</v>
      </c>
      <c r="N267" s="2" t="s">
        <v>1437</v>
      </c>
      <c r="O267" s="8">
        <v>209</v>
      </c>
      <c r="P267" s="8">
        <v>0</v>
      </c>
      <c r="Q267" s="8">
        <v>0</v>
      </c>
      <c r="R267" s="91">
        <v>0</v>
      </c>
      <c r="S267" s="8">
        <v>0</v>
      </c>
      <c r="T267" s="91">
        <v>0</v>
      </c>
      <c r="U267" s="8">
        <v>0</v>
      </c>
      <c r="V267" s="8">
        <v>0</v>
      </c>
      <c r="W267" s="8">
        <v>0</v>
      </c>
      <c r="X267" s="107">
        <v>43864.944460949075</v>
      </c>
      <c r="Y267" s="107">
        <v>43869.855205370368</v>
      </c>
      <c r="Z267" s="107">
        <v>43853.79203138889</v>
      </c>
      <c r="AA267" s="91">
        <v>0</v>
      </c>
      <c r="AB267" s="8">
        <v>0</v>
      </c>
      <c r="AC267" s="8">
        <v>0</v>
      </c>
      <c r="AD267" s="91">
        <v>0</v>
      </c>
      <c r="AE267" s="8">
        <v>0</v>
      </c>
      <c r="AF267" s="8">
        <v>1</v>
      </c>
      <c r="AG267" s="91">
        <v>3303875</v>
      </c>
      <c r="AH267" s="8">
        <v>10</v>
      </c>
      <c r="AI267" s="8">
        <v>4</v>
      </c>
      <c r="AJ267" s="91">
        <v>54159254</v>
      </c>
      <c r="AK267" s="8">
        <v>111</v>
      </c>
      <c r="AL267" s="8">
        <v>30</v>
      </c>
      <c r="AM267" s="91">
        <v>0</v>
      </c>
      <c r="AN267" s="8">
        <v>0</v>
      </c>
      <c r="AO267" s="8">
        <v>30</v>
      </c>
      <c r="AP267" s="91">
        <v>0</v>
      </c>
      <c r="AQ267" s="8">
        <v>0</v>
      </c>
      <c r="AR267" s="8">
        <v>30</v>
      </c>
      <c r="AS267" s="91">
        <v>4762347</v>
      </c>
      <c r="AT267" s="8">
        <v>12</v>
      </c>
      <c r="AU267" s="8">
        <v>30</v>
      </c>
      <c r="AV267" s="91">
        <v>54159254</v>
      </c>
      <c r="AW267" s="8">
        <v>111</v>
      </c>
      <c r="AX267" s="8">
        <v>30</v>
      </c>
      <c r="AY267" s="91">
        <v>0</v>
      </c>
      <c r="AZ267" s="8">
        <v>0</v>
      </c>
      <c r="BA267" s="8">
        <v>0</v>
      </c>
      <c r="BB267" s="91">
        <v>0</v>
      </c>
      <c r="BC267" s="8">
        <v>0</v>
      </c>
      <c r="BD267" s="8">
        <v>0</v>
      </c>
      <c r="BE267" s="91">
        <v>1829083</v>
      </c>
      <c r="BF267" s="8">
        <v>7</v>
      </c>
      <c r="BG267" s="8">
        <v>1</v>
      </c>
      <c r="BH267" s="91">
        <v>54159254</v>
      </c>
      <c r="BI267" s="8">
        <v>111</v>
      </c>
      <c r="BJ267" s="8">
        <v>30</v>
      </c>
      <c r="BK267" s="2" t="s">
        <v>361</v>
      </c>
      <c r="BL267" s="83" t="str">
        <f t="shared" si="4"/>
        <v>123721</v>
      </c>
      <c r="BM267" s="83">
        <f>IF(ISBLANK(A267),"",IF(X267&gt;=(InfoSheet!$B$2)-90,1,0))</f>
        <v>1</v>
      </c>
    </row>
    <row r="268" spans="1:65">
      <c r="A268" s="2" t="s">
        <v>1770</v>
      </c>
      <c r="B268" s="8">
        <v>8</v>
      </c>
      <c r="C268" s="91">
        <v>261226648</v>
      </c>
      <c r="D268" s="8">
        <v>2323</v>
      </c>
      <c r="E268" s="8">
        <v>392</v>
      </c>
      <c r="F268" s="91">
        <v>112452</v>
      </c>
      <c r="G268" s="91">
        <v>884743</v>
      </c>
      <c r="H268" s="91">
        <v>666394</v>
      </c>
      <c r="I268" s="91">
        <v>55464331</v>
      </c>
      <c r="J268" s="8">
        <v>0</v>
      </c>
      <c r="K268" s="2" t="s">
        <v>1496</v>
      </c>
      <c r="L268" s="8">
        <v>8</v>
      </c>
      <c r="M268" s="8">
        <v>0</v>
      </c>
      <c r="N268" s="2" t="s">
        <v>1437</v>
      </c>
      <c r="O268" s="8">
        <v>209</v>
      </c>
      <c r="P268" s="8">
        <v>0</v>
      </c>
      <c r="Q268" s="8">
        <v>0</v>
      </c>
      <c r="R268" s="91">
        <v>0</v>
      </c>
      <c r="S268" s="8">
        <v>0</v>
      </c>
      <c r="T268" s="91">
        <v>0</v>
      </c>
      <c r="U268" s="8">
        <v>0</v>
      </c>
      <c r="V268" s="8">
        <v>3</v>
      </c>
      <c r="W268" s="8">
        <v>0</v>
      </c>
      <c r="X268" s="107">
        <v>43867.714933101852</v>
      </c>
      <c r="Y268" s="107">
        <v>43869.85439252315</v>
      </c>
      <c r="Z268" s="107">
        <v>43867.714885995367</v>
      </c>
      <c r="AA268" s="91">
        <v>0</v>
      </c>
      <c r="AB268" s="8">
        <v>0</v>
      </c>
      <c r="AC268" s="8">
        <v>0</v>
      </c>
      <c r="AD268" s="91">
        <v>1969876</v>
      </c>
      <c r="AE268" s="8">
        <v>11</v>
      </c>
      <c r="AF268" s="8">
        <v>5</v>
      </c>
      <c r="AG268" s="91">
        <v>10555540</v>
      </c>
      <c r="AH268" s="8">
        <v>51</v>
      </c>
      <c r="AI268" s="8">
        <v>18</v>
      </c>
      <c r="AJ268" s="91">
        <v>261226648</v>
      </c>
      <c r="AK268" s="8">
        <v>2323</v>
      </c>
      <c r="AL268" s="8">
        <v>392</v>
      </c>
      <c r="AM268" s="91">
        <v>0</v>
      </c>
      <c r="AN268" s="8">
        <v>0</v>
      </c>
      <c r="AO268" s="8">
        <v>392</v>
      </c>
      <c r="AP268" s="91">
        <v>3468929</v>
      </c>
      <c r="AQ268" s="8">
        <v>16</v>
      </c>
      <c r="AR268" s="8">
        <v>392</v>
      </c>
      <c r="AS268" s="91">
        <v>16854927</v>
      </c>
      <c r="AT268" s="8">
        <v>78</v>
      </c>
      <c r="AU268" s="8">
        <v>392</v>
      </c>
      <c r="AV268" s="91">
        <v>261226648</v>
      </c>
      <c r="AW268" s="8">
        <v>2323</v>
      </c>
      <c r="AX268" s="8">
        <v>392</v>
      </c>
      <c r="AY268" s="91">
        <v>0</v>
      </c>
      <c r="AZ268" s="8">
        <v>0</v>
      </c>
      <c r="BA268" s="8">
        <v>0</v>
      </c>
      <c r="BB268" s="91">
        <v>1611146</v>
      </c>
      <c r="BC268" s="8">
        <v>10</v>
      </c>
      <c r="BD268" s="8">
        <v>0</v>
      </c>
      <c r="BE268" s="91">
        <v>12479468</v>
      </c>
      <c r="BF268" s="8">
        <v>57</v>
      </c>
      <c r="BG268" s="8">
        <v>5</v>
      </c>
      <c r="BH268" s="91">
        <v>261226648</v>
      </c>
      <c r="BI268" s="8">
        <v>2323</v>
      </c>
      <c r="BJ268" s="8">
        <v>392</v>
      </c>
      <c r="BK268" s="2" t="s">
        <v>361</v>
      </c>
      <c r="BL268" s="83" t="str">
        <f t="shared" si="4"/>
        <v>123722</v>
      </c>
      <c r="BM268" s="83">
        <f>IF(ISBLANK(A268),"",IF(X268&gt;=(InfoSheet!$B$2)-90,1,0))</f>
        <v>1</v>
      </c>
    </row>
    <row r="269" spans="1:65">
      <c r="A269" s="2" t="s">
        <v>1771</v>
      </c>
      <c r="B269" s="8">
        <v>8</v>
      </c>
      <c r="C269" s="91">
        <v>12634019</v>
      </c>
      <c r="D269" s="8">
        <v>22</v>
      </c>
      <c r="E269" s="8">
        <v>15</v>
      </c>
      <c r="F269" s="91">
        <v>574273</v>
      </c>
      <c r="G269" s="91">
        <v>815751</v>
      </c>
      <c r="H269" s="91">
        <v>842267</v>
      </c>
      <c r="I269" s="91">
        <v>6573444</v>
      </c>
      <c r="J269" s="8">
        <v>0</v>
      </c>
      <c r="K269" s="2" t="s">
        <v>1436</v>
      </c>
      <c r="L269" s="8">
        <v>8</v>
      </c>
      <c r="M269" s="8">
        <v>0</v>
      </c>
      <c r="N269" s="2" t="s">
        <v>1436</v>
      </c>
      <c r="O269" s="8">
        <v>142</v>
      </c>
      <c r="P269" s="8">
        <v>0</v>
      </c>
      <c r="Q269" s="8">
        <v>0</v>
      </c>
      <c r="R269" s="91">
        <v>0</v>
      </c>
      <c r="S269" s="8">
        <v>0</v>
      </c>
      <c r="T269" s="91">
        <v>0</v>
      </c>
      <c r="U269" s="8">
        <v>0</v>
      </c>
      <c r="V269" s="8">
        <v>0</v>
      </c>
      <c r="W269" s="8">
        <v>0</v>
      </c>
      <c r="X269" s="107">
        <v>43865.698514432872</v>
      </c>
      <c r="Y269" s="107">
        <v>43869.854809999997</v>
      </c>
      <c r="Z269" s="107">
        <v>43865.698458067127</v>
      </c>
      <c r="AA269" s="91">
        <v>0</v>
      </c>
      <c r="AB269" s="8">
        <v>0</v>
      </c>
      <c r="AC269" s="8">
        <v>0</v>
      </c>
      <c r="AD269" s="91">
        <v>2735749</v>
      </c>
      <c r="AE269" s="8">
        <v>4</v>
      </c>
      <c r="AF269" s="8">
        <v>3</v>
      </c>
      <c r="AG269" s="91">
        <v>2735749</v>
      </c>
      <c r="AH269" s="8">
        <v>4</v>
      </c>
      <c r="AI269" s="8">
        <v>3</v>
      </c>
      <c r="AJ269" s="91">
        <v>12634019</v>
      </c>
      <c r="AK269" s="8">
        <v>22</v>
      </c>
      <c r="AL269" s="8">
        <v>15</v>
      </c>
      <c r="AM269" s="91">
        <v>0</v>
      </c>
      <c r="AN269" s="8">
        <v>0</v>
      </c>
      <c r="AO269" s="8">
        <v>15</v>
      </c>
      <c r="AP269" s="91">
        <v>5470284</v>
      </c>
      <c r="AQ269" s="8">
        <v>8</v>
      </c>
      <c r="AR269" s="8">
        <v>15</v>
      </c>
      <c r="AS269" s="91">
        <v>5470284</v>
      </c>
      <c r="AT269" s="8">
        <v>8</v>
      </c>
      <c r="AU269" s="8">
        <v>15</v>
      </c>
      <c r="AV269" s="91">
        <v>12634019</v>
      </c>
      <c r="AW269" s="8">
        <v>22</v>
      </c>
      <c r="AX269" s="8">
        <v>15</v>
      </c>
      <c r="AY269" s="91">
        <v>0</v>
      </c>
      <c r="AZ269" s="8">
        <v>0</v>
      </c>
      <c r="BA269" s="8">
        <v>0</v>
      </c>
      <c r="BB269" s="91">
        <v>4037486</v>
      </c>
      <c r="BC269" s="8">
        <v>6</v>
      </c>
      <c r="BD269" s="8">
        <v>0</v>
      </c>
      <c r="BE269" s="91">
        <v>4037486</v>
      </c>
      <c r="BF269" s="8">
        <v>6</v>
      </c>
      <c r="BG269" s="8">
        <v>0</v>
      </c>
      <c r="BH269" s="91">
        <v>12634019</v>
      </c>
      <c r="BI269" s="8">
        <v>22</v>
      </c>
      <c r="BJ269" s="8">
        <v>15</v>
      </c>
      <c r="BK269" s="2" t="s">
        <v>361</v>
      </c>
      <c r="BL269" s="83" t="str">
        <f t="shared" si="4"/>
        <v>123723</v>
      </c>
      <c r="BM269" s="83">
        <f>IF(ISBLANK(A269),"",IF(X269&gt;=(InfoSheet!$B$2)-90,1,0))</f>
        <v>1</v>
      </c>
    </row>
    <row r="270" spans="1:65">
      <c r="A270" s="2" t="s">
        <v>1772</v>
      </c>
      <c r="B270" s="8">
        <v>8</v>
      </c>
      <c r="C270" s="66">
        <v>7439944246</v>
      </c>
      <c r="D270" s="8">
        <v>10489</v>
      </c>
      <c r="E270" s="8">
        <v>1510</v>
      </c>
      <c r="F270" s="91">
        <v>709309</v>
      </c>
      <c r="G270" s="91">
        <v>3186310</v>
      </c>
      <c r="H270" s="91">
        <v>4927115</v>
      </c>
      <c r="I270" s="91">
        <v>633476315</v>
      </c>
      <c r="J270" s="8">
        <v>0</v>
      </c>
      <c r="K270" s="2" t="s">
        <v>1773</v>
      </c>
      <c r="L270" s="8">
        <v>8</v>
      </c>
      <c r="M270" s="8">
        <v>0</v>
      </c>
      <c r="N270" s="2" t="s">
        <v>1352</v>
      </c>
      <c r="O270" s="8">
        <v>209</v>
      </c>
      <c r="P270" s="8">
        <v>0</v>
      </c>
      <c r="Q270" s="8">
        <v>0</v>
      </c>
      <c r="R270" s="91">
        <v>0</v>
      </c>
      <c r="S270" s="8">
        <v>0</v>
      </c>
      <c r="T270" s="91">
        <v>0</v>
      </c>
      <c r="U270" s="8">
        <v>0</v>
      </c>
      <c r="V270" s="8">
        <v>6</v>
      </c>
      <c r="W270" s="8">
        <v>1</v>
      </c>
      <c r="X270" s="107">
        <v>43833.088446643516</v>
      </c>
      <c r="Y270" s="107">
        <v>43869.60828847222</v>
      </c>
      <c r="Z270" s="107">
        <v>43833.087207523145</v>
      </c>
      <c r="AA270" s="91">
        <v>0</v>
      </c>
      <c r="AB270" s="8">
        <v>0</v>
      </c>
      <c r="AC270" s="8">
        <v>0</v>
      </c>
      <c r="AD270" s="91">
        <v>0</v>
      </c>
      <c r="AE270" s="8">
        <v>0</v>
      </c>
      <c r="AF270" s="8">
        <v>0</v>
      </c>
      <c r="AG270" s="91">
        <v>0</v>
      </c>
      <c r="AH270" s="8">
        <v>0</v>
      </c>
      <c r="AI270" s="8">
        <v>0</v>
      </c>
      <c r="AJ270" s="66">
        <v>7439944246</v>
      </c>
      <c r="AK270" s="8">
        <v>10489</v>
      </c>
      <c r="AL270" s="8">
        <v>1510</v>
      </c>
      <c r="AM270" s="91">
        <v>0</v>
      </c>
      <c r="AN270" s="8">
        <v>0</v>
      </c>
      <c r="AO270" s="8">
        <v>1510</v>
      </c>
      <c r="AP270" s="91">
        <v>0</v>
      </c>
      <c r="AQ270" s="8">
        <v>0</v>
      </c>
      <c r="AR270" s="8">
        <v>1510</v>
      </c>
      <c r="AS270" s="91">
        <v>0</v>
      </c>
      <c r="AT270" s="8">
        <v>0</v>
      </c>
      <c r="AU270" s="8">
        <v>1510</v>
      </c>
      <c r="AV270" s="66">
        <v>7439944246</v>
      </c>
      <c r="AW270" s="8">
        <v>10489</v>
      </c>
      <c r="AX270" s="8">
        <v>1510</v>
      </c>
      <c r="AY270" s="91">
        <v>0</v>
      </c>
      <c r="AZ270" s="8">
        <v>0</v>
      </c>
      <c r="BA270" s="8">
        <v>0</v>
      </c>
      <c r="BB270" s="91">
        <v>0</v>
      </c>
      <c r="BC270" s="8">
        <v>0</v>
      </c>
      <c r="BD270" s="8">
        <v>0</v>
      </c>
      <c r="BE270" s="91">
        <v>0</v>
      </c>
      <c r="BF270" s="8">
        <v>0</v>
      </c>
      <c r="BG270" s="8">
        <v>0</v>
      </c>
      <c r="BH270" s="66">
        <v>7439944246</v>
      </c>
      <c r="BI270" s="8">
        <v>10489</v>
      </c>
      <c r="BJ270" s="8">
        <v>1510</v>
      </c>
      <c r="BK270" s="2" t="s">
        <v>361</v>
      </c>
      <c r="BL270" s="83" t="str">
        <f t="shared" si="4"/>
        <v>123724</v>
      </c>
      <c r="BM270" s="83">
        <f>IF(ISBLANK(A270),"",IF(X270&gt;=(InfoSheet!$B$2)-90,1,0))</f>
        <v>1</v>
      </c>
    </row>
    <row r="271" spans="1:65">
      <c r="A271" s="2" t="s">
        <v>1774</v>
      </c>
      <c r="B271" s="8">
        <v>8</v>
      </c>
      <c r="C271" s="66">
        <v>3559038696</v>
      </c>
      <c r="D271" s="8">
        <v>4253</v>
      </c>
      <c r="E271" s="8">
        <v>689</v>
      </c>
      <c r="F271" s="91">
        <v>836830</v>
      </c>
      <c r="G271" s="91">
        <v>3190058</v>
      </c>
      <c r="H271" s="91">
        <v>5165513</v>
      </c>
      <c r="I271" s="91">
        <v>563521023</v>
      </c>
      <c r="J271" s="8">
        <v>0</v>
      </c>
      <c r="K271" s="2" t="s">
        <v>1476</v>
      </c>
      <c r="L271" s="8">
        <v>8</v>
      </c>
      <c r="M271" s="8">
        <v>0</v>
      </c>
      <c r="N271" s="2" t="s">
        <v>1456</v>
      </c>
      <c r="O271" s="8">
        <v>209</v>
      </c>
      <c r="P271" s="8">
        <v>0</v>
      </c>
      <c r="Q271" s="8">
        <v>0</v>
      </c>
      <c r="R271" s="91">
        <v>0</v>
      </c>
      <c r="S271" s="8">
        <v>0</v>
      </c>
      <c r="T271" s="91">
        <v>0</v>
      </c>
      <c r="U271" s="8">
        <v>0</v>
      </c>
      <c r="V271" s="8">
        <v>1</v>
      </c>
      <c r="W271" s="8">
        <v>0</v>
      </c>
      <c r="X271" s="107">
        <v>43833.094934849534</v>
      </c>
      <c r="Y271" s="107">
        <v>43869.927728402778</v>
      </c>
      <c r="Z271" s="107">
        <v>43833.094174548613</v>
      </c>
      <c r="AA271" s="91">
        <v>0</v>
      </c>
      <c r="AB271" s="8">
        <v>0</v>
      </c>
      <c r="AC271" s="8">
        <v>0</v>
      </c>
      <c r="AD271" s="91">
        <v>0</v>
      </c>
      <c r="AE271" s="8">
        <v>0</v>
      </c>
      <c r="AF271" s="8">
        <v>0</v>
      </c>
      <c r="AG271" s="91">
        <v>0</v>
      </c>
      <c r="AH271" s="8">
        <v>0</v>
      </c>
      <c r="AI271" s="8">
        <v>0</v>
      </c>
      <c r="AJ271" s="66">
        <v>3559038696</v>
      </c>
      <c r="AK271" s="8">
        <v>4253</v>
      </c>
      <c r="AL271" s="8">
        <v>689</v>
      </c>
      <c r="AM271" s="91">
        <v>0</v>
      </c>
      <c r="AN271" s="8">
        <v>0</v>
      </c>
      <c r="AO271" s="8">
        <v>689</v>
      </c>
      <c r="AP271" s="91">
        <v>0</v>
      </c>
      <c r="AQ271" s="8">
        <v>0</v>
      </c>
      <c r="AR271" s="8">
        <v>689</v>
      </c>
      <c r="AS271" s="91">
        <v>0</v>
      </c>
      <c r="AT271" s="8">
        <v>0</v>
      </c>
      <c r="AU271" s="8">
        <v>689</v>
      </c>
      <c r="AV271" s="66">
        <v>3559038696</v>
      </c>
      <c r="AW271" s="8">
        <v>4253</v>
      </c>
      <c r="AX271" s="8">
        <v>689</v>
      </c>
      <c r="AY271" s="91">
        <v>0</v>
      </c>
      <c r="AZ271" s="8">
        <v>0</v>
      </c>
      <c r="BA271" s="8">
        <v>0</v>
      </c>
      <c r="BB271" s="91">
        <v>0</v>
      </c>
      <c r="BC271" s="8">
        <v>0</v>
      </c>
      <c r="BD271" s="8">
        <v>0</v>
      </c>
      <c r="BE271" s="91">
        <v>0</v>
      </c>
      <c r="BF271" s="8">
        <v>0</v>
      </c>
      <c r="BG271" s="8">
        <v>0</v>
      </c>
      <c r="BH271" s="66">
        <v>3559038696</v>
      </c>
      <c r="BI271" s="8">
        <v>4253</v>
      </c>
      <c r="BJ271" s="8">
        <v>689</v>
      </c>
      <c r="BK271" s="2" t="s">
        <v>361</v>
      </c>
      <c r="BL271" s="83" t="str">
        <f t="shared" si="4"/>
        <v>123725</v>
      </c>
      <c r="BM271" s="83">
        <f>IF(ISBLANK(A271),"",IF(X271&gt;=(InfoSheet!$B$2)-90,1,0))</f>
        <v>1</v>
      </c>
    </row>
    <row r="272" spans="1:65">
      <c r="A272" s="2" t="s">
        <v>1775</v>
      </c>
      <c r="B272" s="8">
        <v>8</v>
      </c>
      <c r="C272" s="66">
        <v>4446605468</v>
      </c>
      <c r="D272" s="8">
        <v>5850</v>
      </c>
      <c r="E272" s="8">
        <v>696</v>
      </c>
      <c r="F272" s="91">
        <v>760103</v>
      </c>
      <c r="G272" s="91">
        <v>3189571</v>
      </c>
      <c r="H272" s="91">
        <v>6388800</v>
      </c>
      <c r="I272" s="91">
        <v>660050696</v>
      </c>
      <c r="J272" s="8">
        <v>0</v>
      </c>
      <c r="K272" s="2" t="s">
        <v>1776</v>
      </c>
      <c r="L272" s="8">
        <v>8</v>
      </c>
      <c r="M272" s="8">
        <v>0</v>
      </c>
      <c r="N272" s="2" t="s">
        <v>1352</v>
      </c>
      <c r="O272" s="8">
        <v>209</v>
      </c>
      <c r="P272" s="8">
        <v>0</v>
      </c>
      <c r="Q272" s="8">
        <v>0</v>
      </c>
      <c r="R272" s="91">
        <v>0</v>
      </c>
      <c r="S272" s="8">
        <v>0</v>
      </c>
      <c r="T272" s="91">
        <v>0</v>
      </c>
      <c r="U272" s="8">
        <v>0</v>
      </c>
      <c r="V272" s="8">
        <v>3</v>
      </c>
      <c r="W272" s="8">
        <v>0</v>
      </c>
      <c r="X272" s="107">
        <v>43833.087722337965</v>
      </c>
      <c r="Y272" s="107">
        <v>43869.614941006941</v>
      </c>
      <c r="Z272" s="107">
        <v>43833.087026273148</v>
      </c>
      <c r="AA272" s="91">
        <v>0</v>
      </c>
      <c r="AB272" s="8">
        <v>0</v>
      </c>
      <c r="AC272" s="8">
        <v>0</v>
      </c>
      <c r="AD272" s="91">
        <v>0</v>
      </c>
      <c r="AE272" s="8">
        <v>0</v>
      </c>
      <c r="AF272" s="8">
        <v>0</v>
      </c>
      <c r="AG272" s="91">
        <v>0</v>
      </c>
      <c r="AH272" s="8">
        <v>0</v>
      </c>
      <c r="AI272" s="8">
        <v>0</v>
      </c>
      <c r="AJ272" s="66">
        <v>4446605468</v>
      </c>
      <c r="AK272" s="8">
        <v>5850</v>
      </c>
      <c r="AL272" s="8">
        <v>696</v>
      </c>
      <c r="AM272" s="91">
        <v>0</v>
      </c>
      <c r="AN272" s="8">
        <v>0</v>
      </c>
      <c r="AO272" s="8">
        <v>696</v>
      </c>
      <c r="AP272" s="91">
        <v>0</v>
      </c>
      <c r="AQ272" s="8">
        <v>0</v>
      </c>
      <c r="AR272" s="8">
        <v>696</v>
      </c>
      <c r="AS272" s="91">
        <v>0</v>
      </c>
      <c r="AT272" s="8">
        <v>0</v>
      </c>
      <c r="AU272" s="8">
        <v>696</v>
      </c>
      <c r="AV272" s="66">
        <v>4446605468</v>
      </c>
      <c r="AW272" s="8">
        <v>5850</v>
      </c>
      <c r="AX272" s="8">
        <v>696</v>
      </c>
      <c r="AY272" s="91">
        <v>0</v>
      </c>
      <c r="AZ272" s="8">
        <v>0</v>
      </c>
      <c r="BA272" s="8">
        <v>0</v>
      </c>
      <c r="BB272" s="91">
        <v>0</v>
      </c>
      <c r="BC272" s="8">
        <v>0</v>
      </c>
      <c r="BD272" s="8">
        <v>0</v>
      </c>
      <c r="BE272" s="91">
        <v>0</v>
      </c>
      <c r="BF272" s="8">
        <v>0</v>
      </c>
      <c r="BG272" s="8">
        <v>0</v>
      </c>
      <c r="BH272" s="66">
        <v>4446605468</v>
      </c>
      <c r="BI272" s="8">
        <v>5850</v>
      </c>
      <c r="BJ272" s="8">
        <v>696</v>
      </c>
      <c r="BK272" s="2" t="s">
        <v>361</v>
      </c>
      <c r="BL272" s="83" t="str">
        <f t="shared" si="4"/>
        <v>123726</v>
      </c>
      <c r="BM272" s="83">
        <f>IF(ISBLANK(A272),"",IF(X272&gt;=(InfoSheet!$B$2)-90,1,0))</f>
        <v>1</v>
      </c>
    </row>
    <row r="273" spans="1:65">
      <c r="A273" s="2" t="s">
        <v>1777</v>
      </c>
      <c r="B273" s="8">
        <v>8</v>
      </c>
      <c r="C273" s="66">
        <v>4294475091</v>
      </c>
      <c r="D273" s="8">
        <v>4704</v>
      </c>
      <c r="E273" s="8">
        <v>529</v>
      </c>
      <c r="F273" s="91">
        <v>912941</v>
      </c>
      <c r="G273" s="91">
        <v>3044170</v>
      </c>
      <c r="H273" s="91">
        <v>8118100</v>
      </c>
      <c r="I273" s="91">
        <v>631154781</v>
      </c>
      <c r="J273" s="8">
        <v>0</v>
      </c>
      <c r="K273" s="2" t="s">
        <v>1345</v>
      </c>
      <c r="L273" s="8">
        <v>8</v>
      </c>
      <c r="M273" s="8">
        <v>0</v>
      </c>
      <c r="N273" s="2" t="s">
        <v>1352</v>
      </c>
      <c r="O273" s="8">
        <v>209</v>
      </c>
      <c r="P273" s="8">
        <v>0</v>
      </c>
      <c r="Q273" s="8">
        <v>0</v>
      </c>
      <c r="R273" s="91">
        <v>0</v>
      </c>
      <c r="S273" s="8">
        <v>0</v>
      </c>
      <c r="T273" s="91">
        <v>0</v>
      </c>
      <c r="U273" s="8">
        <v>0</v>
      </c>
      <c r="V273" s="8">
        <v>1</v>
      </c>
      <c r="W273" s="8">
        <v>0</v>
      </c>
      <c r="X273" s="107">
        <v>43833.093935416669</v>
      </c>
      <c r="Y273" s="107">
        <v>43869.617733483799</v>
      </c>
      <c r="Z273" s="107">
        <v>43833.093171180553</v>
      </c>
      <c r="AA273" s="91">
        <v>0</v>
      </c>
      <c r="AB273" s="8">
        <v>0</v>
      </c>
      <c r="AC273" s="8">
        <v>0</v>
      </c>
      <c r="AD273" s="91">
        <v>0</v>
      </c>
      <c r="AE273" s="8">
        <v>0</v>
      </c>
      <c r="AF273" s="8">
        <v>0</v>
      </c>
      <c r="AG273" s="91">
        <v>0</v>
      </c>
      <c r="AH273" s="8">
        <v>0</v>
      </c>
      <c r="AI273" s="8">
        <v>0</v>
      </c>
      <c r="AJ273" s="66">
        <v>4294475091</v>
      </c>
      <c r="AK273" s="8">
        <v>4704</v>
      </c>
      <c r="AL273" s="8">
        <v>529</v>
      </c>
      <c r="AM273" s="91">
        <v>0</v>
      </c>
      <c r="AN273" s="8">
        <v>0</v>
      </c>
      <c r="AO273" s="8">
        <v>529</v>
      </c>
      <c r="AP273" s="91">
        <v>0</v>
      </c>
      <c r="AQ273" s="8">
        <v>0</v>
      </c>
      <c r="AR273" s="8">
        <v>529</v>
      </c>
      <c r="AS273" s="91">
        <v>0</v>
      </c>
      <c r="AT273" s="8">
        <v>0</v>
      </c>
      <c r="AU273" s="8">
        <v>529</v>
      </c>
      <c r="AV273" s="66">
        <v>4294475091</v>
      </c>
      <c r="AW273" s="8">
        <v>4704</v>
      </c>
      <c r="AX273" s="8">
        <v>529</v>
      </c>
      <c r="AY273" s="91">
        <v>0</v>
      </c>
      <c r="AZ273" s="8">
        <v>0</v>
      </c>
      <c r="BA273" s="8">
        <v>0</v>
      </c>
      <c r="BB273" s="91">
        <v>0</v>
      </c>
      <c r="BC273" s="8">
        <v>0</v>
      </c>
      <c r="BD273" s="8">
        <v>0</v>
      </c>
      <c r="BE273" s="91">
        <v>0</v>
      </c>
      <c r="BF273" s="8">
        <v>0</v>
      </c>
      <c r="BG273" s="8">
        <v>0</v>
      </c>
      <c r="BH273" s="66">
        <v>4294475091</v>
      </c>
      <c r="BI273" s="8">
        <v>4704</v>
      </c>
      <c r="BJ273" s="8">
        <v>529</v>
      </c>
      <c r="BK273" s="2" t="s">
        <v>361</v>
      </c>
      <c r="BL273" s="83" t="str">
        <f t="shared" si="4"/>
        <v>123727</v>
      </c>
      <c r="BM273" s="83">
        <f>IF(ISBLANK(A273),"",IF(X273&gt;=(InfoSheet!$B$2)-90,1,0))</f>
        <v>1</v>
      </c>
    </row>
    <row r="274" spans="1:65">
      <c r="A274" s="2" t="s">
        <v>1778</v>
      </c>
      <c r="B274" s="8">
        <v>8</v>
      </c>
      <c r="C274" s="66">
        <v>4489634714</v>
      </c>
      <c r="D274" s="8">
        <v>5424</v>
      </c>
      <c r="E274" s="8">
        <v>663</v>
      </c>
      <c r="F274" s="91">
        <v>827735</v>
      </c>
      <c r="G274" s="91">
        <v>3190074</v>
      </c>
      <c r="H274" s="91">
        <v>6771696</v>
      </c>
      <c r="I274" s="91">
        <v>646442345</v>
      </c>
      <c r="J274" s="8">
        <v>0</v>
      </c>
      <c r="K274" s="2" t="s">
        <v>1773</v>
      </c>
      <c r="L274" s="8">
        <v>8</v>
      </c>
      <c r="M274" s="8">
        <v>0</v>
      </c>
      <c r="N274" s="2" t="s">
        <v>1676</v>
      </c>
      <c r="O274" s="8">
        <v>209</v>
      </c>
      <c r="P274" s="8">
        <v>0</v>
      </c>
      <c r="Q274" s="8">
        <v>0</v>
      </c>
      <c r="R274" s="91">
        <v>0</v>
      </c>
      <c r="S274" s="8">
        <v>0</v>
      </c>
      <c r="T274" s="91">
        <v>0</v>
      </c>
      <c r="U274" s="8">
        <v>0</v>
      </c>
      <c r="V274" s="8">
        <v>4</v>
      </c>
      <c r="W274" s="8">
        <v>0</v>
      </c>
      <c r="X274" s="107">
        <v>43833.095091099538</v>
      </c>
      <c r="Y274" s="107">
        <v>43869.593658726852</v>
      </c>
      <c r="Z274" s="107">
        <v>43833.094272800925</v>
      </c>
      <c r="AA274" s="91">
        <v>0</v>
      </c>
      <c r="AB274" s="8">
        <v>0</v>
      </c>
      <c r="AC274" s="8">
        <v>0</v>
      </c>
      <c r="AD274" s="91">
        <v>0</v>
      </c>
      <c r="AE274" s="8">
        <v>0</v>
      </c>
      <c r="AF274" s="8">
        <v>0</v>
      </c>
      <c r="AG274" s="91">
        <v>0</v>
      </c>
      <c r="AH274" s="8">
        <v>0</v>
      </c>
      <c r="AI274" s="8">
        <v>0</v>
      </c>
      <c r="AJ274" s="66">
        <v>4489634714</v>
      </c>
      <c r="AK274" s="8">
        <v>5424</v>
      </c>
      <c r="AL274" s="8">
        <v>663</v>
      </c>
      <c r="AM274" s="91">
        <v>0</v>
      </c>
      <c r="AN274" s="8">
        <v>0</v>
      </c>
      <c r="AO274" s="8">
        <v>663</v>
      </c>
      <c r="AP274" s="91">
        <v>0</v>
      </c>
      <c r="AQ274" s="8">
        <v>0</v>
      </c>
      <c r="AR274" s="8">
        <v>663</v>
      </c>
      <c r="AS274" s="91">
        <v>0</v>
      </c>
      <c r="AT274" s="8">
        <v>0</v>
      </c>
      <c r="AU274" s="8">
        <v>663</v>
      </c>
      <c r="AV274" s="66">
        <v>4489634714</v>
      </c>
      <c r="AW274" s="8">
        <v>5424</v>
      </c>
      <c r="AX274" s="8">
        <v>663</v>
      </c>
      <c r="AY274" s="91">
        <v>0</v>
      </c>
      <c r="AZ274" s="8">
        <v>0</v>
      </c>
      <c r="BA274" s="8">
        <v>0</v>
      </c>
      <c r="BB274" s="91">
        <v>0</v>
      </c>
      <c r="BC274" s="8">
        <v>0</v>
      </c>
      <c r="BD274" s="8">
        <v>0</v>
      </c>
      <c r="BE274" s="91">
        <v>0</v>
      </c>
      <c r="BF274" s="8">
        <v>0</v>
      </c>
      <c r="BG274" s="8">
        <v>0</v>
      </c>
      <c r="BH274" s="66">
        <v>4489634714</v>
      </c>
      <c r="BI274" s="8">
        <v>5424</v>
      </c>
      <c r="BJ274" s="8">
        <v>663</v>
      </c>
      <c r="BK274" s="2" t="s">
        <v>361</v>
      </c>
      <c r="BL274" s="83" t="str">
        <f t="shared" si="4"/>
        <v>123728</v>
      </c>
      <c r="BM274" s="83">
        <f>IF(ISBLANK(A274),"",IF(X274&gt;=(InfoSheet!$B$2)-90,1,0))</f>
        <v>1</v>
      </c>
    </row>
    <row r="275" spans="1:65">
      <c r="A275" s="2" t="s">
        <v>1779</v>
      </c>
      <c r="B275" s="8">
        <v>8</v>
      </c>
      <c r="C275" s="66">
        <v>3385681732</v>
      </c>
      <c r="D275" s="8">
        <v>4736</v>
      </c>
      <c r="E275" s="8">
        <v>573</v>
      </c>
      <c r="F275" s="91">
        <v>714882</v>
      </c>
      <c r="G275" s="91">
        <v>3187818</v>
      </c>
      <c r="H275" s="91">
        <v>5908694</v>
      </c>
      <c r="I275" s="91">
        <v>599318420</v>
      </c>
      <c r="J275" s="8">
        <v>0</v>
      </c>
      <c r="K275" s="2" t="s">
        <v>1780</v>
      </c>
      <c r="L275" s="8">
        <v>8</v>
      </c>
      <c r="M275" s="8">
        <v>0</v>
      </c>
      <c r="N275" s="2" t="s">
        <v>1437</v>
      </c>
      <c r="O275" s="8">
        <v>209</v>
      </c>
      <c r="P275" s="8">
        <v>0</v>
      </c>
      <c r="Q275" s="8">
        <v>0</v>
      </c>
      <c r="R275" s="91">
        <v>0</v>
      </c>
      <c r="S275" s="8">
        <v>0</v>
      </c>
      <c r="T275" s="91">
        <v>0</v>
      </c>
      <c r="U275" s="8">
        <v>0</v>
      </c>
      <c r="V275" s="8">
        <v>2</v>
      </c>
      <c r="W275" s="8">
        <v>0</v>
      </c>
      <c r="X275" s="107">
        <v>43833.094572685186</v>
      </c>
      <c r="Y275" s="107">
        <v>43869.610933263888</v>
      </c>
      <c r="Z275" s="107">
        <v>43833.093774421293</v>
      </c>
      <c r="AA275" s="91">
        <v>0</v>
      </c>
      <c r="AB275" s="8">
        <v>0</v>
      </c>
      <c r="AC275" s="8">
        <v>0</v>
      </c>
      <c r="AD275" s="91">
        <v>0</v>
      </c>
      <c r="AE275" s="8">
        <v>0</v>
      </c>
      <c r="AF275" s="8">
        <v>0</v>
      </c>
      <c r="AG275" s="91">
        <v>0</v>
      </c>
      <c r="AH275" s="8">
        <v>0</v>
      </c>
      <c r="AI275" s="8">
        <v>0</v>
      </c>
      <c r="AJ275" s="66">
        <v>3385681732</v>
      </c>
      <c r="AK275" s="8">
        <v>4736</v>
      </c>
      <c r="AL275" s="8">
        <v>573</v>
      </c>
      <c r="AM275" s="91">
        <v>0</v>
      </c>
      <c r="AN275" s="8">
        <v>0</v>
      </c>
      <c r="AO275" s="8">
        <v>573</v>
      </c>
      <c r="AP275" s="91">
        <v>0</v>
      </c>
      <c r="AQ275" s="8">
        <v>0</v>
      </c>
      <c r="AR275" s="8">
        <v>573</v>
      </c>
      <c r="AS275" s="91">
        <v>0</v>
      </c>
      <c r="AT275" s="8">
        <v>0</v>
      </c>
      <c r="AU275" s="8">
        <v>573</v>
      </c>
      <c r="AV275" s="66">
        <v>3385681732</v>
      </c>
      <c r="AW275" s="8">
        <v>4736</v>
      </c>
      <c r="AX275" s="8">
        <v>573</v>
      </c>
      <c r="AY275" s="91">
        <v>0</v>
      </c>
      <c r="AZ275" s="8">
        <v>0</v>
      </c>
      <c r="BA275" s="8">
        <v>0</v>
      </c>
      <c r="BB275" s="91">
        <v>0</v>
      </c>
      <c r="BC275" s="8">
        <v>0</v>
      </c>
      <c r="BD275" s="8">
        <v>0</v>
      </c>
      <c r="BE275" s="91">
        <v>0</v>
      </c>
      <c r="BF275" s="8">
        <v>0</v>
      </c>
      <c r="BG275" s="8">
        <v>0</v>
      </c>
      <c r="BH275" s="66">
        <v>3385681732</v>
      </c>
      <c r="BI275" s="8">
        <v>4736</v>
      </c>
      <c r="BJ275" s="8">
        <v>573</v>
      </c>
      <c r="BK275" s="2" t="s">
        <v>361</v>
      </c>
      <c r="BL275" s="83" t="str">
        <f t="shared" si="4"/>
        <v>123729</v>
      </c>
      <c r="BM275" s="83">
        <f>IF(ISBLANK(A275),"",IF(X275&gt;=(InfoSheet!$B$2)-90,1,0))</f>
        <v>1</v>
      </c>
    </row>
    <row r="276" spans="1:65">
      <c r="A276" s="2" t="s">
        <v>1781</v>
      </c>
      <c r="B276" s="8">
        <v>8</v>
      </c>
      <c r="C276" s="66">
        <v>3101879091</v>
      </c>
      <c r="D276" s="8">
        <v>3609</v>
      </c>
      <c r="E276" s="8">
        <v>405</v>
      </c>
      <c r="F276" s="91">
        <v>859484</v>
      </c>
      <c r="G276" s="91">
        <v>3187352</v>
      </c>
      <c r="H276" s="91">
        <v>7658960</v>
      </c>
      <c r="I276" s="91">
        <v>697466202</v>
      </c>
      <c r="J276" s="8">
        <v>0</v>
      </c>
      <c r="K276" s="2" t="s">
        <v>1500</v>
      </c>
      <c r="L276" s="8">
        <v>8</v>
      </c>
      <c r="M276" s="8">
        <v>0</v>
      </c>
      <c r="N276" s="2" t="s">
        <v>1565</v>
      </c>
      <c r="O276" s="8">
        <v>209</v>
      </c>
      <c r="P276" s="8">
        <v>0</v>
      </c>
      <c r="Q276" s="8">
        <v>0</v>
      </c>
      <c r="R276" s="91">
        <v>0</v>
      </c>
      <c r="S276" s="8">
        <v>0</v>
      </c>
      <c r="T276" s="91">
        <v>0</v>
      </c>
      <c r="U276" s="8">
        <v>0</v>
      </c>
      <c r="V276" s="8">
        <v>1</v>
      </c>
      <c r="W276" s="8">
        <v>0</v>
      </c>
      <c r="X276" s="107">
        <v>43833.093858101849</v>
      </c>
      <c r="Y276" s="107">
        <v>43869.604900625003</v>
      </c>
      <c r="Z276" s="107">
        <v>43833.093136226853</v>
      </c>
      <c r="AA276" s="91">
        <v>0</v>
      </c>
      <c r="AB276" s="8">
        <v>0</v>
      </c>
      <c r="AC276" s="8">
        <v>0</v>
      </c>
      <c r="AD276" s="91">
        <v>0</v>
      </c>
      <c r="AE276" s="8">
        <v>0</v>
      </c>
      <c r="AF276" s="8">
        <v>0</v>
      </c>
      <c r="AG276" s="91">
        <v>0</v>
      </c>
      <c r="AH276" s="8">
        <v>0</v>
      </c>
      <c r="AI276" s="8">
        <v>0</v>
      </c>
      <c r="AJ276" s="66">
        <v>3101879091</v>
      </c>
      <c r="AK276" s="8">
        <v>3609</v>
      </c>
      <c r="AL276" s="8">
        <v>405</v>
      </c>
      <c r="AM276" s="91">
        <v>0</v>
      </c>
      <c r="AN276" s="8">
        <v>0</v>
      </c>
      <c r="AO276" s="8">
        <v>405</v>
      </c>
      <c r="AP276" s="91">
        <v>0</v>
      </c>
      <c r="AQ276" s="8">
        <v>0</v>
      </c>
      <c r="AR276" s="8">
        <v>405</v>
      </c>
      <c r="AS276" s="91">
        <v>0</v>
      </c>
      <c r="AT276" s="8">
        <v>0</v>
      </c>
      <c r="AU276" s="8">
        <v>405</v>
      </c>
      <c r="AV276" s="66">
        <v>3101879091</v>
      </c>
      <c r="AW276" s="8">
        <v>3609</v>
      </c>
      <c r="AX276" s="8">
        <v>405</v>
      </c>
      <c r="AY276" s="91">
        <v>0</v>
      </c>
      <c r="AZ276" s="8">
        <v>0</v>
      </c>
      <c r="BA276" s="8">
        <v>0</v>
      </c>
      <c r="BB276" s="91">
        <v>0</v>
      </c>
      <c r="BC276" s="8">
        <v>0</v>
      </c>
      <c r="BD276" s="8">
        <v>0</v>
      </c>
      <c r="BE276" s="91">
        <v>0</v>
      </c>
      <c r="BF276" s="8">
        <v>0</v>
      </c>
      <c r="BG276" s="8">
        <v>0</v>
      </c>
      <c r="BH276" s="66">
        <v>3101879091</v>
      </c>
      <c r="BI276" s="8">
        <v>3609</v>
      </c>
      <c r="BJ276" s="8">
        <v>405</v>
      </c>
      <c r="BK276" s="2" t="s">
        <v>361</v>
      </c>
      <c r="BL276" s="83" t="str">
        <f t="shared" si="4"/>
        <v>123730</v>
      </c>
      <c r="BM276" s="83">
        <f>IF(ISBLANK(A276),"",IF(X276&gt;=(InfoSheet!$B$2)-90,1,0))</f>
        <v>1</v>
      </c>
    </row>
    <row r="277" spans="1:65">
      <c r="A277" s="2" t="s">
        <v>1782</v>
      </c>
      <c r="B277" s="8">
        <v>8</v>
      </c>
      <c r="C277" s="91">
        <v>519410413</v>
      </c>
      <c r="D277" s="8">
        <v>710</v>
      </c>
      <c r="E277" s="8">
        <v>79</v>
      </c>
      <c r="F277" s="91">
        <v>731563</v>
      </c>
      <c r="G277" s="91">
        <v>2286306</v>
      </c>
      <c r="H277" s="91">
        <v>6574815</v>
      </c>
      <c r="I277" s="91">
        <v>359990424</v>
      </c>
      <c r="J277" s="8">
        <v>0</v>
      </c>
      <c r="K277" s="2" t="s">
        <v>1476</v>
      </c>
      <c r="L277" s="8">
        <v>8</v>
      </c>
      <c r="M277" s="8">
        <v>0</v>
      </c>
      <c r="N277" s="2" t="s">
        <v>1476</v>
      </c>
      <c r="O277" s="8">
        <v>142</v>
      </c>
      <c r="P277" s="8">
        <v>0</v>
      </c>
      <c r="Q277" s="8">
        <v>0</v>
      </c>
      <c r="R277" s="91">
        <v>0</v>
      </c>
      <c r="S277" s="8">
        <v>0</v>
      </c>
      <c r="T277" s="91">
        <v>0</v>
      </c>
      <c r="U277" s="8">
        <v>0</v>
      </c>
      <c r="V277" s="8">
        <v>0</v>
      </c>
      <c r="W277" s="8">
        <v>0</v>
      </c>
      <c r="X277" s="107">
        <v>43833.060600925928</v>
      </c>
      <c r="Y277" s="107">
        <v>43869.604901087965</v>
      </c>
      <c r="Z277" s="107">
        <v>43833.059735995368</v>
      </c>
      <c r="AA277" s="91">
        <v>0</v>
      </c>
      <c r="AB277" s="8">
        <v>0</v>
      </c>
      <c r="AC277" s="8">
        <v>0</v>
      </c>
      <c r="AD277" s="91">
        <v>0</v>
      </c>
      <c r="AE277" s="8">
        <v>0</v>
      </c>
      <c r="AF277" s="8">
        <v>0</v>
      </c>
      <c r="AG277" s="91">
        <v>0</v>
      </c>
      <c r="AH277" s="8">
        <v>0</v>
      </c>
      <c r="AI277" s="8">
        <v>0</v>
      </c>
      <c r="AJ277" s="91">
        <v>519410413</v>
      </c>
      <c r="AK277" s="8">
        <v>710</v>
      </c>
      <c r="AL277" s="8">
        <v>79</v>
      </c>
      <c r="AM277" s="91">
        <v>0</v>
      </c>
      <c r="AN277" s="8">
        <v>0</v>
      </c>
      <c r="AO277" s="8">
        <v>79</v>
      </c>
      <c r="AP277" s="91">
        <v>0</v>
      </c>
      <c r="AQ277" s="8">
        <v>0</v>
      </c>
      <c r="AR277" s="8">
        <v>79</v>
      </c>
      <c r="AS277" s="91">
        <v>0</v>
      </c>
      <c r="AT277" s="8">
        <v>0</v>
      </c>
      <c r="AU277" s="8">
        <v>79</v>
      </c>
      <c r="AV277" s="91">
        <v>519410413</v>
      </c>
      <c r="AW277" s="8">
        <v>710</v>
      </c>
      <c r="AX277" s="8">
        <v>79</v>
      </c>
      <c r="AY277" s="91">
        <v>0</v>
      </c>
      <c r="AZ277" s="8">
        <v>0</v>
      </c>
      <c r="BA277" s="8">
        <v>0</v>
      </c>
      <c r="BB277" s="91">
        <v>0</v>
      </c>
      <c r="BC277" s="8">
        <v>0</v>
      </c>
      <c r="BD277" s="8">
        <v>0</v>
      </c>
      <c r="BE277" s="91">
        <v>0</v>
      </c>
      <c r="BF277" s="8">
        <v>0</v>
      </c>
      <c r="BG277" s="8">
        <v>0</v>
      </c>
      <c r="BH277" s="91">
        <v>519410413</v>
      </c>
      <c r="BI277" s="8">
        <v>710</v>
      </c>
      <c r="BJ277" s="8">
        <v>79</v>
      </c>
      <c r="BK277" s="2" t="s">
        <v>361</v>
      </c>
      <c r="BL277" s="83" t="str">
        <f t="shared" si="4"/>
        <v>123731</v>
      </c>
      <c r="BM277" s="83">
        <f>IF(ISBLANK(A277),"",IF(X277&gt;=(InfoSheet!$B$2)-90,1,0))</f>
        <v>1</v>
      </c>
    </row>
    <row r="278" spans="1:65">
      <c r="A278" s="2" t="s">
        <v>1783</v>
      </c>
      <c r="B278" s="8">
        <v>6</v>
      </c>
      <c r="C278" s="91">
        <v>190117930</v>
      </c>
      <c r="D278" s="8">
        <v>206</v>
      </c>
      <c r="E278" s="8">
        <v>11</v>
      </c>
      <c r="F278" s="91">
        <v>922902</v>
      </c>
      <c r="G278" s="91">
        <v>2286642</v>
      </c>
      <c r="H278" s="91">
        <v>17283448</v>
      </c>
      <c r="I278" s="91">
        <v>121249028</v>
      </c>
      <c r="J278" s="8">
        <v>0</v>
      </c>
      <c r="K278" s="2" t="s">
        <v>1480</v>
      </c>
      <c r="L278" s="8">
        <v>6</v>
      </c>
      <c r="M278" s="8">
        <v>0</v>
      </c>
      <c r="N278" s="2" t="s">
        <v>1359</v>
      </c>
      <c r="O278" s="8">
        <v>95</v>
      </c>
      <c r="P278" s="8">
        <v>0</v>
      </c>
      <c r="Q278" s="8">
        <v>0</v>
      </c>
      <c r="R278" s="91">
        <v>0</v>
      </c>
      <c r="S278" s="8">
        <v>0</v>
      </c>
      <c r="T278" s="91">
        <v>0</v>
      </c>
      <c r="U278" s="8">
        <v>0</v>
      </c>
      <c r="V278" s="8">
        <v>0</v>
      </c>
      <c r="W278" s="8">
        <v>0</v>
      </c>
      <c r="X278" s="107">
        <v>43833.094873263886</v>
      </c>
      <c r="Y278" s="107">
        <v>43869.832615439816</v>
      </c>
      <c r="Z278" s="107">
        <v>43833.094159837965</v>
      </c>
      <c r="AA278" s="91">
        <v>0</v>
      </c>
      <c r="AB278" s="8">
        <v>0</v>
      </c>
      <c r="AC278" s="8">
        <v>0</v>
      </c>
      <c r="AD278" s="91">
        <v>0</v>
      </c>
      <c r="AE278" s="8">
        <v>0</v>
      </c>
      <c r="AF278" s="8">
        <v>0</v>
      </c>
      <c r="AG278" s="91">
        <v>0</v>
      </c>
      <c r="AH278" s="8">
        <v>0</v>
      </c>
      <c r="AI278" s="8">
        <v>0</v>
      </c>
      <c r="AJ278" s="91">
        <v>190117930</v>
      </c>
      <c r="AK278" s="8">
        <v>206</v>
      </c>
      <c r="AL278" s="8">
        <v>11</v>
      </c>
      <c r="AM278" s="91">
        <v>0</v>
      </c>
      <c r="AN278" s="8">
        <v>0</v>
      </c>
      <c r="AO278" s="8">
        <v>11</v>
      </c>
      <c r="AP278" s="91">
        <v>0</v>
      </c>
      <c r="AQ278" s="8">
        <v>0</v>
      </c>
      <c r="AR278" s="8">
        <v>11</v>
      </c>
      <c r="AS278" s="91">
        <v>0</v>
      </c>
      <c r="AT278" s="8">
        <v>0</v>
      </c>
      <c r="AU278" s="8">
        <v>11</v>
      </c>
      <c r="AV278" s="91">
        <v>190117930</v>
      </c>
      <c r="AW278" s="8">
        <v>206</v>
      </c>
      <c r="AX278" s="8">
        <v>11</v>
      </c>
      <c r="AY278" s="91">
        <v>0</v>
      </c>
      <c r="AZ278" s="8">
        <v>0</v>
      </c>
      <c r="BA278" s="8">
        <v>0</v>
      </c>
      <c r="BB278" s="91">
        <v>0</v>
      </c>
      <c r="BC278" s="8">
        <v>0</v>
      </c>
      <c r="BD278" s="8">
        <v>0</v>
      </c>
      <c r="BE278" s="91">
        <v>0</v>
      </c>
      <c r="BF278" s="8">
        <v>0</v>
      </c>
      <c r="BG278" s="8">
        <v>0</v>
      </c>
      <c r="BH278" s="91">
        <v>190117930</v>
      </c>
      <c r="BI278" s="8">
        <v>206</v>
      </c>
      <c r="BJ278" s="8">
        <v>11</v>
      </c>
      <c r="BK278" s="2" t="s">
        <v>361</v>
      </c>
      <c r="BL278" s="83" t="str">
        <f t="shared" si="4"/>
        <v>123732</v>
      </c>
      <c r="BM278" s="83">
        <f>IF(ISBLANK(A278),"",IF(X278&gt;=(InfoSheet!$B$2)-90,1,0))</f>
        <v>1</v>
      </c>
    </row>
    <row r="279" spans="1:65">
      <c r="A279" s="2" t="s">
        <v>1784</v>
      </c>
      <c r="B279" s="8">
        <v>8</v>
      </c>
      <c r="C279" s="91">
        <v>878043362</v>
      </c>
      <c r="D279" s="8">
        <v>1117</v>
      </c>
      <c r="E279" s="8">
        <v>100</v>
      </c>
      <c r="F279" s="91">
        <v>786072</v>
      </c>
      <c r="G279" s="91">
        <v>3190026</v>
      </c>
      <c r="H279" s="91">
        <v>8780433</v>
      </c>
      <c r="I279" s="91">
        <v>512524893</v>
      </c>
      <c r="J279" s="8">
        <v>0</v>
      </c>
      <c r="K279" s="2" t="s">
        <v>1602</v>
      </c>
      <c r="L279" s="8">
        <v>8</v>
      </c>
      <c r="M279" s="8">
        <v>0</v>
      </c>
      <c r="N279" s="2" t="s">
        <v>1346</v>
      </c>
      <c r="O279" s="8">
        <v>209</v>
      </c>
      <c r="P279" s="8">
        <v>0</v>
      </c>
      <c r="Q279" s="8">
        <v>0</v>
      </c>
      <c r="R279" s="91">
        <v>0</v>
      </c>
      <c r="S279" s="8">
        <v>0</v>
      </c>
      <c r="T279" s="91">
        <v>0</v>
      </c>
      <c r="U279" s="8">
        <v>0</v>
      </c>
      <c r="V279" s="8">
        <v>0</v>
      </c>
      <c r="W279" s="8">
        <v>0</v>
      </c>
      <c r="X279" s="107">
        <v>43833.074432164351</v>
      </c>
      <c r="Y279" s="107">
        <v>43869.618967291666</v>
      </c>
      <c r="Z279" s="107">
        <v>43833.07365082176</v>
      </c>
      <c r="AA279" s="91">
        <v>0</v>
      </c>
      <c r="AB279" s="8">
        <v>0</v>
      </c>
      <c r="AC279" s="8">
        <v>0</v>
      </c>
      <c r="AD279" s="91">
        <v>0</v>
      </c>
      <c r="AE279" s="8">
        <v>0</v>
      </c>
      <c r="AF279" s="8">
        <v>0</v>
      </c>
      <c r="AG279" s="91">
        <v>0</v>
      </c>
      <c r="AH279" s="8">
        <v>0</v>
      </c>
      <c r="AI279" s="8">
        <v>0</v>
      </c>
      <c r="AJ279" s="91">
        <v>878043362</v>
      </c>
      <c r="AK279" s="8">
        <v>1117</v>
      </c>
      <c r="AL279" s="8">
        <v>100</v>
      </c>
      <c r="AM279" s="91">
        <v>0</v>
      </c>
      <c r="AN279" s="8">
        <v>0</v>
      </c>
      <c r="AO279" s="8">
        <v>100</v>
      </c>
      <c r="AP279" s="91">
        <v>0</v>
      </c>
      <c r="AQ279" s="8">
        <v>0</v>
      </c>
      <c r="AR279" s="8">
        <v>100</v>
      </c>
      <c r="AS279" s="91">
        <v>0</v>
      </c>
      <c r="AT279" s="8">
        <v>0</v>
      </c>
      <c r="AU279" s="8">
        <v>100</v>
      </c>
      <c r="AV279" s="91">
        <v>878043362</v>
      </c>
      <c r="AW279" s="8">
        <v>1117</v>
      </c>
      <c r="AX279" s="8">
        <v>100</v>
      </c>
      <c r="AY279" s="91">
        <v>0</v>
      </c>
      <c r="AZ279" s="8">
        <v>0</v>
      </c>
      <c r="BA279" s="8">
        <v>0</v>
      </c>
      <c r="BB279" s="91">
        <v>0</v>
      </c>
      <c r="BC279" s="8">
        <v>0</v>
      </c>
      <c r="BD279" s="8">
        <v>0</v>
      </c>
      <c r="BE279" s="91">
        <v>0</v>
      </c>
      <c r="BF279" s="8">
        <v>0</v>
      </c>
      <c r="BG279" s="8">
        <v>0</v>
      </c>
      <c r="BH279" s="91">
        <v>878043362</v>
      </c>
      <c r="BI279" s="8">
        <v>1117</v>
      </c>
      <c r="BJ279" s="8">
        <v>100</v>
      </c>
      <c r="BK279" s="2" t="s">
        <v>361</v>
      </c>
      <c r="BL279" s="83" t="str">
        <f t="shared" si="4"/>
        <v>123733</v>
      </c>
      <c r="BM279" s="83">
        <f>IF(ISBLANK(A279),"",IF(X279&gt;=(InfoSheet!$B$2)-90,1,0))</f>
        <v>1</v>
      </c>
    </row>
    <row r="280" spans="1:65">
      <c r="A280" s="2" t="s">
        <v>1785</v>
      </c>
      <c r="B280" s="8">
        <v>8</v>
      </c>
      <c r="C280" s="91">
        <v>139896737</v>
      </c>
      <c r="D280" s="8">
        <v>157</v>
      </c>
      <c r="E280" s="8">
        <v>15</v>
      </c>
      <c r="F280" s="91">
        <v>891062</v>
      </c>
      <c r="G280" s="91">
        <v>1409052</v>
      </c>
      <c r="H280" s="91">
        <v>9326449</v>
      </c>
      <c r="I280" s="91">
        <v>123924679</v>
      </c>
      <c r="J280" s="8">
        <v>0</v>
      </c>
      <c r="K280" s="2" t="s">
        <v>1354</v>
      </c>
      <c r="L280" s="8">
        <v>8</v>
      </c>
      <c r="M280" s="8">
        <v>0</v>
      </c>
      <c r="N280" s="2" t="s">
        <v>1354</v>
      </c>
      <c r="O280" s="8">
        <v>142</v>
      </c>
      <c r="P280" s="8">
        <v>0</v>
      </c>
      <c r="Q280" s="8">
        <v>0</v>
      </c>
      <c r="R280" s="91">
        <v>0</v>
      </c>
      <c r="S280" s="8">
        <v>0</v>
      </c>
      <c r="T280" s="91">
        <v>0</v>
      </c>
      <c r="U280" s="8">
        <v>0</v>
      </c>
      <c r="V280" s="8">
        <v>0</v>
      </c>
      <c r="W280" s="8">
        <v>0</v>
      </c>
      <c r="X280" s="107">
        <v>43833.061784722224</v>
      </c>
      <c r="Y280" s="107">
        <v>43869.816737314817</v>
      </c>
      <c r="Z280" s="107">
        <v>43833.060847569446</v>
      </c>
      <c r="AA280" s="91">
        <v>0</v>
      </c>
      <c r="AB280" s="8">
        <v>0</v>
      </c>
      <c r="AC280" s="8">
        <v>0</v>
      </c>
      <c r="AD280" s="91">
        <v>0</v>
      </c>
      <c r="AE280" s="8">
        <v>0</v>
      </c>
      <c r="AF280" s="8">
        <v>0</v>
      </c>
      <c r="AG280" s="91">
        <v>0</v>
      </c>
      <c r="AH280" s="8">
        <v>0</v>
      </c>
      <c r="AI280" s="8">
        <v>0</v>
      </c>
      <c r="AJ280" s="91">
        <v>139896737</v>
      </c>
      <c r="AK280" s="8">
        <v>157</v>
      </c>
      <c r="AL280" s="8">
        <v>15</v>
      </c>
      <c r="AM280" s="91">
        <v>0</v>
      </c>
      <c r="AN280" s="8">
        <v>0</v>
      </c>
      <c r="AO280" s="8">
        <v>15</v>
      </c>
      <c r="AP280" s="91">
        <v>0</v>
      </c>
      <c r="AQ280" s="8">
        <v>0</v>
      </c>
      <c r="AR280" s="8">
        <v>15</v>
      </c>
      <c r="AS280" s="91">
        <v>0</v>
      </c>
      <c r="AT280" s="8">
        <v>0</v>
      </c>
      <c r="AU280" s="8">
        <v>15</v>
      </c>
      <c r="AV280" s="91">
        <v>139896737</v>
      </c>
      <c r="AW280" s="8">
        <v>157</v>
      </c>
      <c r="AX280" s="8">
        <v>15</v>
      </c>
      <c r="AY280" s="91">
        <v>0</v>
      </c>
      <c r="AZ280" s="8">
        <v>0</v>
      </c>
      <c r="BA280" s="8">
        <v>0</v>
      </c>
      <c r="BB280" s="91">
        <v>0</v>
      </c>
      <c r="BC280" s="8">
        <v>0</v>
      </c>
      <c r="BD280" s="8">
        <v>0</v>
      </c>
      <c r="BE280" s="91">
        <v>0</v>
      </c>
      <c r="BF280" s="8">
        <v>0</v>
      </c>
      <c r="BG280" s="8">
        <v>0</v>
      </c>
      <c r="BH280" s="91">
        <v>139896737</v>
      </c>
      <c r="BI280" s="8">
        <v>157</v>
      </c>
      <c r="BJ280" s="8">
        <v>15</v>
      </c>
      <c r="BK280" s="2" t="s">
        <v>361</v>
      </c>
      <c r="BL280" s="83" t="str">
        <f t="shared" si="4"/>
        <v>123734</v>
      </c>
      <c r="BM280" s="83">
        <f>IF(ISBLANK(A280),"",IF(X280&gt;=(InfoSheet!$B$2)-90,1,0))</f>
        <v>1</v>
      </c>
    </row>
    <row r="281" spans="1:65">
      <c r="A281" s="2" t="s">
        <v>1786</v>
      </c>
      <c r="B281" s="8">
        <v>8</v>
      </c>
      <c r="C281" s="91">
        <v>211968510</v>
      </c>
      <c r="D281" s="8">
        <v>227</v>
      </c>
      <c r="E281" s="8">
        <v>17</v>
      </c>
      <c r="F281" s="91">
        <v>933781</v>
      </c>
      <c r="G281" s="91">
        <v>2297408</v>
      </c>
      <c r="H281" s="91">
        <v>12468735</v>
      </c>
      <c r="I281" s="91">
        <v>188394495</v>
      </c>
      <c r="J281" s="8">
        <v>0</v>
      </c>
      <c r="K281" s="2" t="s">
        <v>1576</v>
      </c>
      <c r="L281" s="8">
        <v>8</v>
      </c>
      <c r="M281" s="8">
        <v>0</v>
      </c>
      <c r="N281" s="2" t="s">
        <v>1354</v>
      </c>
      <c r="O281" s="8">
        <v>142</v>
      </c>
      <c r="P281" s="8">
        <v>0</v>
      </c>
      <c r="Q281" s="8">
        <v>0</v>
      </c>
      <c r="R281" s="91">
        <v>0</v>
      </c>
      <c r="S281" s="8">
        <v>0</v>
      </c>
      <c r="T281" s="91">
        <v>0</v>
      </c>
      <c r="U281" s="8">
        <v>0</v>
      </c>
      <c r="V281" s="8">
        <v>0</v>
      </c>
      <c r="W281" s="8">
        <v>0</v>
      </c>
      <c r="X281" s="107">
        <v>43833.088782060186</v>
      </c>
      <c r="Y281" s="107">
        <v>43869.607301076387</v>
      </c>
      <c r="Z281" s="107">
        <v>43833.088002094904</v>
      </c>
      <c r="AA281" s="91">
        <v>0</v>
      </c>
      <c r="AB281" s="8">
        <v>0</v>
      </c>
      <c r="AC281" s="8">
        <v>0</v>
      </c>
      <c r="AD281" s="91">
        <v>0</v>
      </c>
      <c r="AE281" s="8">
        <v>0</v>
      </c>
      <c r="AF281" s="8">
        <v>0</v>
      </c>
      <c r="AG281" s="91">
        <v>0</v>
      </c>
      <c r="AH281" s="8">
        <v>0</v>
      </c>
      <c r="AI281" s="8">
        <v>0</v>
      </c>
      <c r="AJ281" s="91">
        <v>211968510</v>
      </c>
      <c r="AK281" s="8">
        <v>227</v>
      </c>
      <c r="AL281" s="8">
        <v>17</v>
      </c>
      <c r="AM281" s="91">
        <v>0</v>
      </c>
      <c r="AN281" s="8">
        <v>0</v>
      </c>
      <c r="AO281" s="8">
        <v>17</v>
      </c>
      <c r="AP281" s="91">
        <v>0</v>
      </c>
      <c r="AQ281" s="8">
        <v>0</v>
      </c>
      <c r="AR281" s="8">
        <v>17</v>
      </c>
      <c r="AS281" s="91">
        <v>0</v>
      </c>
      <c r="AT281" s="8">
        <v>0</v>
      </c>
      <c r="AU281" s="8">
        <v>17</v>
      </c>
      <c r="AV281" s="91">
        <v>211968510</v>
      </c>
      <c r="AW281" s="8">
        <v>227</v>
      </c>
      <c r="AX281" s="8">
        <v>17</v>
      </c>
      <c r="AY281" s="91">
        <v>0</v>
      </c>
      <c r="AZ281" s="8">
        <v>0</v>
      </c>
      <c r="BA281" s="8">
        <v>0</v>
      </c>
      <c r="BB281" s="91">
        <v>0</v>
      </c>
      <c r="BC281" s="8">
        <v>0</v>
      </c>
      <c r="BD281" s="8">
        <v>0</v>
      </c>
      <c r="BE281" s="91">
        <v>0</v>
      </c>
      <c r="BF281" s="8">
        <v>0</v>
      </c>
      <c r="BG281" s="8">
        <v>0</v>
      </c>
      <c r="BH281" s="91">
        <v>211968510</v>
      </c>
      <c r="BI281" s="8">
        <v>227</v>
      </c>
      <c r="BJ281" s="8">
        <v>17</v>
      </c>
      <c r="BK281" s="2" t="s">
        <v>361</v>
      </c>
      <c r="BL281" s="83" t="str">
        <f t="shared" si="4"/>
        <v>123735</v>
      </c>
      <c r="BM281" s="83">
        <f>IF(ISBLANK(A281),"",IF(X281&gt;=(InfoSheet!$B$2)-90,1,0))</f>
        <v>1</v>
      </c>
    </row>
    <row r="282" spans="1:65">
      <c r="A282" s="2" t="s">
        <v>1787</v>
      </c>
      <c r="B282" s="8">
        <v>6</v>
      </c>
      <c r="C282" s="91">
        <v>192586661</v>
      </c>
      <c r="D282" s="8">
        <v>186</v>
      </c>
      <c r="E282" s="8">
        <v>11</v>
      </c>
      <c r="F282" s="91">
        <v>1035412</v>
      </c>
      <c r="G282" s="91">
        <v>3185910</v>
      </c>
      <c r="H282" s="91">
        <v>17507878</v>
      </c>
      <c r="I282" s="91">
        <v>115649110</v>
      </c>
      <c r="J282" s="8">
        <v>0</v>
      </c>
      <c r="K282" s="2" t="s">
        <v>1788</v>
      </c>
      <c r="L282" s="8">
        <v>6</v>
      </c>
      <c r="M282" s="8">
        <v>0</v>
      </c>
      <c r="N282" s="2" t="s">
        <v>1612</v>
      </c>
      <c r="O282" s="8">
        <v>95</v>
      </c>
      <c r="P282" s="8">
        <v>0</v>
      </c>
      <c r="Q282" s="8">
        <v>0</v>
      </c>
      <c r="R282" s="91">
        <v>0</v>
      </c>
      <c r="S282" s="8">
        <v>0</v>
      </c>
      <c r="T282" s="91">
        <v>0</v>
      </c>
      <c r="U282" s="8">
        <v>0</v>
      </c>
      <c r="V282" s="8">
        <v>0</v>
      </c>
      <c r="W282" s="8">
        <v>0</v>
      </c>
      <c r="X282" s="107">
        <v>43833.095117708333</v>
      </c>
      <c r="Y282" s="107">
        <v>43869.815033032406</v>
      </c>
      <c r="Z282" s="107">
        <v>43833.094319675925</v>
      </c>
      <c r="AA282" s="91">
        <v>0</v>
      </c>
      <c r="AB282" s="8">
        <v>0</v>
      </c>
      <c r="AC282" s="8">
        <v>0</v>
      </c>
      <c r="AD282" s="91">
        <v>0</v>
      </c>
      <c r="AE282" s="8">
        <v>0</v>
      </c>
      <c r="AF282" s="8">
        <v>0</v>
      </c>
      <c r="AG282" s="91">
        <v>0</v>
      </c>
      <c r="AH282" s="8">
        <v>0</v>
      </c>
      <c r="AI282" s="8">
        <v>0</v>
      </c>
      <c r="AJ282" s="91">
        <v>192586661</v>
      </c>
      <c r="AK282" s="8">
        <v>186</v>
      </c>
      <c r="AL282" s="8">
        <v>11</v>
      </c>
      <c r="AM282" s="91">
        <v>0</v>
      </c>
      <c r="AN282" s="8">
        <v>0</v>
      </c>
      <c r="AO282" s="8">
        <v>11</v>
      </c>
      <c r="AP282" s="91">
        <v>0</v>
      </c>
      <c r="AQ282" s="8">
        <v>0</v>
      </c>
      <c r="AR282" s="8">
        <v>11</v>
      </c>
      <c r="AS282" s="91">
        <v>0</v>
      </c>
      <c r="AT282" s="8">
        <v>0</v>
      </c>
      <c r="AU282" s="8">
        <v>11</v>
      </c>
      <c r="AV282" s="91">
        <v>192586661</v>
      </c>
      <c r="AW282" s="8">
        <v>186</v>
      </c>
      <c r="AX282" s="8">
        <v>11</v>
      </c>
      <c r="AY282" s="91">
        <v>0</v>
      </c>
      <c r="AZ282" s="8">
        <v>0</v>
      </c>
      <c r="BA282" s="8">
        <v>0</v>
      </c>
      <c r="BB282" s="91">
        <v>0</v>
      </c>
      <c r="BC282" s="8">
        <v>0</v>
      </c>
      <c r="BD282" s="8">
        <v>0</v>
      </c>
      <c r="BE282" s="91">
        <v>0</v>
      </c>
      <c r="BF282" s="8">
        <v>0</v>
      </c>
      <c r="BG282" s="8">
        <v>0</v>
      </c>
      <c r="BH282" s="91">
        <v>192586661</v>
      </c>
      <c r="BI282" s="8">
        <v>186</v>
      </c>
      <c r="BJ282" s="8">
        <v>11</v>
      </c>
      <c r="BK282" s="2" t="s">
        <v>361</v>
      </c>
      <c r="BL282" s="83" t="str">
        <f t="shared" si="4"/>
        <v>123736</v>
      </c>
      <c r="BM282" s="83">
        <f>IF(ISBLANK(A282),"",IF(X282&gt;=(InfoSheet!$B$2)-90,1,0))</f>
        <v>1</v>
      </c>
    </row>
    <row r="283" spans="1:65">
      <c r="A283" s="2" t="s">
        <v>1789</v>
      </c>
      <c r="B283" s="8">
        <v>8</v>
      </c>
      <c r="C283" s="91">
        <v>253985795</v>
      </c>
      <c r="D283" s="8">
        <v>222</v>
      </c>
      <c r="E283" s="8">
        <v>21</v>
      </c>
      <c r="F283" s="91">
        <v>1144080</v>
      </c>
      <c r="G283" s="91">
        <v>2334907</v>
      </c>
      <c r="H283" s="91">
        <v>12094561</v>
      </c>
      <c r="I283" s="91">
        <v>126649183</v>
      </c>
      <c r="J283" s="8">
        <v>0</v>
      </c>
      <c r="K283" s="2" t="s">
        <v>1790</v>
      </c>
      <c r="L283" s="8">
        <v>8</v>
      </c>
      <c r="M283" s="8">
        <v>0</v>
      </c>
      <c r="N283" s="2" t="s">
        <v>1500</v>
      </c>
      <c r="O283" s="8">
        <v>142</v>
      </c>
      <c r="P283" s="8">
        <v>0</v>
      </c>
      <c r="Q283" s="8">
        <v>0</v>
      </c>
      <c r="R283" s="91">
        <v>0</v>
      </c>
      <c r="S283" s="8">
        <v>0</v>
      </c>
      <c r="T283" s="91">
        <v>0</v>
      </c>
      <c r="U283" s="8">
        <v>0</v>
      </c>
      <c r="V283" s="8">
        <v>0</v>
      </c>
      <c r="W283" s="8">
        <v>0</v>
      </c>
      <c r="X283" s="107">
        <v>43833.082238541669</v>
      </c>
      <c r="Y283" s="107">
        <v>43869.656092638892</v>
      </c>
      <c r="Z283" s="107">
        <v>43833.081489699071</v>
      </c>
      <c r="AA283" s="91">
        <v>0</v>
      </c>
      <c r="AB283" s="8">
        <v>0</v>
      </c>
      <c r="AC283" s="8">
        <v>0</v>
      </c>
      <c r="AD283" s="91">
        <v>0</v>
      </c>
      <c r="AE283" s="8">
        <v>0</v>
      </c>
      <c r="AF283" s="8">
        <v>0</v>
      </c>
      <c r="AG283" s="91">
        <v>0</v>
      </c>
      <c r="AH283" s="8">
        <v>0</v>
      </c>
      <c r="AI283" s="8">
        <v>0</v>
      </c>
      <c r="AJ283" s="91">
        <v>253985795</v>
      </c>
      <c r="AK283" s="8">
        <v>222</v>
      </c>
      <c r="AL283" s="8">
        <v>21</v>
      </c>
      <c r="AM283" s="91">
        <v>0</v>
      </c>
      <c r="AN283" s="8">
        <v>0</v>
      </c>
      <c r="AO283" s="8">
        <v>21</v>
      </c>
      <c r="AP283" s="91">
        <v>0</v>
      </c>
      <c r="AQ283" s="8">
        <v>0</v>
      </c>
      <c r="AR283" s="8">
        <v>21</v>
      </c>
      <c r="AS283" s="91">
        <v>0</v>
      </c>
      <c r="AT283" s="8">
        <v>0</v>
      </c>
      <c r="AU283" s="8">
        <v>21</v>
      </c>
      <c r="AV283" s="91">
        <v>253985795</v>
      </c>
      <c r="AW283" s="8">
        <v>222</v>
      </c>
      <c r="AX283" s="8">
        <v>21</v>
      </c>
      <c r="AY283" s="91">
        <v>0</v>
      </c>
      <c r="AZ283" s="8">
        <v>0</v>
      </c>
      <c r="BA283" s="8">
        <v>0</v>
      </c>
      <c r="BB283" s="91">
        <v>0</v>
      </c>
      <c r="BC283" s="8">
        <v>0</v>
      </c>
      <c r="BD283" s="8">
        <v>0</v>
      </c>
      <c r="BE283" s="91">
        <v>0</v>
      </c>
      <c r="BF283" s="8">
        <v>0</v>
      </c>
      <c r="BG283" s="8">
        <v>0</v>
      </c>
      <c r="BH283" s="91">
        <v>253985795</v>
      </c>
      <c r="BI283" s="8">
        <v>222</v>
      </c>
      <c r="BJ283" s="8">
        <v>21</v>
      </c>
      <c r="BK283" s="2" t="s">
        <v>361</v>
      </c>
      <c r="BL283" s="83" t="str">
        <f t="shared" si="4"/>
        <v>123737</v>
      </c>
      <c r="BM283" s="83">
        <f>IF(ISBLANK(A283),"",IF(X283&gt;=(InfoSheet!$B$2)-90,1,0))</f>
        <v>1</v>
      </c>
    </row>
    <row r="284" spans="1:65">
      <c r="A284" s="2" t="s">
        <v>1791</v>
      </c>
      <c r="B284" s="8">
        <v>8</v>
      </c>
      <c r="C284" s="91">
        <v>641478804</v>
      </c>
      <c r="D284" s="8">
        <v>565</v>
      </c>
      <c r="E284" s="8">
        <v>54</v>
      </c>
      <c r="F284" s="91">
        <v>1135360</v>
      </c>
      <c r="G284" s="91">
        <v>2334913</v>
      </c>
      <c r="H284" s="91">
        <v>11879237</v>
      </c>
      <c r="I284" s="91">
        <v>505814035</v>
      </c>
      <c r="J284" s="8">
        <v>0</v>
      </c>
      <c r="K284" s="2" t="s">
        <v>1790</v>
      </c>
      <c r="L284" s="8">
        <v>8</v>
      </c>
      <c r="M284" s="8">
        <v>0</v>
      </c>
      <c r="N284" s="2" t="s">
        <v>1489</v>
      </c>
      <c r="O284" s="8">
        <v>209</v>
      </c>
      <c r="P284" s="8">
        <v>0</v>
      </c>
      <c r="Q284" s="8">
        <v>0</v>
      </c>
      <c r="R284" s="91">
        <v>0</v>
      </c>
      <c r="S284" s="8">
        <v>0</v>
      </c>
      <c r="T284" s="91">
        <v>0</v>
      </c>
      <c r="U284" s="8">
        <v>0</v>
      </c>
      <c r="V284" s="8">
        <v>0</v>
      </c>
      <c r="W284" s="8">
        <v>0</v>
      </c>
      <c r="X284" s="107">
        <v>43833.081770254626</v>
      </c>
      <c r="Y284" s="107">
        <v>43869.640901435188</v>
      </c>
      <c r="Z284" s="107">
        <v>43833.080897569445</v>
      </c>
      <c r="AA284" s="91">
        <v>0</v>
      </c>
      <c r="AB284" s="8">
        <v>0</v>
      </c>
      <c r="AC284" s="8">
        <v>0</v>
      </c>
      <c r="AD284" s="91">
        <v>0</v>
      </c>
      <c r="AE284" s="8">
        <v>0</v>
      </c>
      <c r="AF284" s="8">
        <v>0</v>
      </c>
      <c r="AG284" s="91">
        <v>0</v>
      </c>
      <c r="AH284" s="8">
        <v>0</v>
      </c>
      <c r="AI284" s="8">
        <v>0</v>
      </c>
      <c r="AJ284" s="91">
        <v>641478804</v>
      </c>
      <c r="AK284" s="8">
        <v>565</v>
      </c>
      <c r="AL284" s="8">
        <v>54</v>
      </c>
      <c r="AM284" s="91">
        <v>0</v>
      </c>
      <c r="AN284" s="8">
        <v>0</v>
      </c>
      <c r="AO284" s="8">
        <v>54</v>
      </c>
      <c r="AP284" s="91">
        <v>0</v>
      </c>
      <c r="AQ284" s="8">
        <v>0</v>
      </c>
      <c r="AR284" s="8">
        <v>54</v>
      </c>
      <c r="AS284" s="91">
        <v>0</v>
      </c>
      <c r="AT284" s="8">
        <v>0</v>
      </c>
      <c r="AU284" s="8">
        <v>54</v>
      </c>
      <c r="AV284" s="91">
        <v>641478804</v>
      </c>
      <c r="AW284" s="8">
        <v>565</v>
      </c>
      <c r="AX284" s="8">
        <v>54</v>
      </c>
      <c r="AY284" s="91">
        <v>0</v>
      </c>
      <c r="AZ284" s="8">
        <v>0</v>
      </c>
      <c r="BA284" s="8">
        <v>0</v>
      </c>
      <c r="BB284" s="91">
        <v>0</v>
      </c>
      <c r="BC284" s="8">
        <v>0</v>
      </c>
      <c r="BD284" s="8">
        <v>0</v>
      </c>
      <c r="BE284" s="91">
        <v>0</v>
      </c>
      <c r="BF284" s="8">
        <v>0</v>
      </c>
      <c r="BG284" s="8">
        <v>0</v>
      </c>
      <c r="BH284" s="91">
        <v>641478804</v>
      </c>
      <c r="BI284" s="8">
        <v>565</v>
      </c>
      <c r="BJ284" s="8">
        <v>54</v>
      </c>
      <c r="BK284" s="2" t="s">
        <v>361</v>
      </c>
      <c r="BL284" s="83" t="str">
        <f t="shared" si="4"/>
        <v>123738</v>
      </c>
      <c r="BM284" s="83">
        <f>IF(ISBLANK(A284),"",IF(X284&gt;=(InfoSheet!$B$2)-90,1,0))</f>
        <v>1</v>
      </c>
    </row>
    <row r="285" spans="1:65">
      <c r="A285" s="2" t="s">
        <v>1792</v>
      </c>
      <c r="B285" s="8">
        <v>8</v>
      </c>
      <c r="C285" s="91">
        <v>409334884</v>
      </c>
      <c r="D285" s="8">
        <v>313</v>
      </c>
      <c r="E285" s="8">
        <v>33</v>
      </c>
      <c r="F285" s="91">
        <v>1307779</v>
      </c>
      <c r="G285" s="91">
        <v>2325650</v>
      </c>
      <c r="H285" s="91">
        <v>12404087</v>
      </c>
      <c r="I285" s="91">
        <v>263423165</v>
      </c>
      <c r="J285" s="8">
        <v>0</v>
      </c>
      <c r="K285" s="2" t="s">
        <v>1496</v>
      </c>
      <c r="L285" s="8">
        <v>8</v>
      </c>
      <c r="M285" s="8">
        <v>0</v>
      </c>
      <c r="N285" s="2" t="s">
        <v>1437</v>
      </c>
      <c r="O285" s="8">
        <v>209</v>
      </c>
      <c r="P285" s="8">
        <v>0</v>
      </c>
      <c r="Q285" s="8">
        <v>0</v>
      </c>
      <c r="R285" s="91">
        <v>0</v>
      </c>
      <c r="S285" s="8">
        <v>0</v>
      </c>
      <c r="T285" s="91">
        <v>0</v>
      </c>
      <c r="U285" s="8">
        <v>0</v>
      </c>
      <c r="V285" s="8">
        <v>0</v>
      </c>
      <c r="W285" s="8">
        <v>0</v>
      </c>
      <c r="X285" s="107">
        <v>43833.091630671297</v>
      </c>
      <c r="Y285" s="107">
        <v>43869.611461967594</v>
      </c>
      <c r="Z285" s="107">
        <v>43833.09086423611</v>
      </c>
      <c r="AA285" s="91">
        <v>0</v>
      </c>
      <c r="AB285" s="8">
        <v>0</v>
      </c>
      <c r="AC285" s="8">
        <v>0</v>
      </c>
      <c r="AD285" s="91">
        <v>0</v>
      </c>
      <c r="AE285" s="8">
        <v>0</v>
      </c>
      <c r="AF285" s="8">
        <v>0</v>
      </c>
      <c r="AG285" s="91">
        <v>0</v>
      </c>
      <c r="AH285" s="8">
        <v>0</v>
      </c>
      <c r="AI285" s="8">
        <v>0</v>
      </c>
      <c r="AJ285" s="91">
        <v>409334884</v>
      </c>
      <c r="AK285" s="8">
        <v>313</v>
      </c>
      <c r="AL285" s="8">
        <v>33</v>
      </c>
      <c r="AM285" s="91">
        <v>0</v>
      </c>
      <c r="AN285" s="8">
        <v>0</v>
      </c>
      <c r="AO285" s="8">
        <v>33</v>
      </c>
      <c r="AP285" s="91">
        <v>0</v>
      </c>
      <c r="AQ285" s="8">
        <v>0</v>
      </c>
      <c r="AR285" s="8">
        <v>33</v>
      </c>
      <c r="AS285" s="91">
        <v>0</v>
      </c>
      <c r="AT285" s="8">
        <v>0</v>
      </c>
      <c r="AU285" s="8">
        <v>33</v>
      </c>
      <c r="AV285" s="91">
        <v>409334884</v>
      </c>
      <c r="AW285" s="8">
        <v>313</v>
      </c>
      <c r="AX285" s="8">
        <v>33</v>
      </c>
      <c r="AY285" s="91">
        <v>0</v>
      </c>
      <c r="AZ285" s="8">
        <v>0</v>
      </c>
      <c r="BA285" s="8">
        <v>0</v>
      </c>
      <c r="BB285" s="91">
        <v>0</v>
      </c>
      <c r="BC285" s="8">
        <v>0</v>
      </c>
      <c r="BD285" s="8">
        <v>0</v>
      </c>
      <c r="BE285" s="91">
        <v>0</v>
      </c>
      <c r="BF285" s="8">
        <v>0</v>
      </c>
      <c r="BG285" s="8">
        <v>0</v>
      </c>
      <c r="BH285" s="91">
        <v>409334884</v>
      </c>
      <c r="BI285" s="8">
        <v>313</v>
      </c>
      <c r="BJ285" s="8">
        <v>33</v>
      </c>
      <c r="BK285" s="2" t="s">
        <v>361</v>
      </c>
      <c r="BL285" s="83" t="str">
        <f t="shared" si="4"/>
        <v>123739</v>
      </c>
      <c r="BM285" s="83">
        <f>IF(ISBLANK(A285),"",IF(X285&gt;=(InfoSheet!$B$2)-90,1,0))</f>
        <v>1</v>
      </c>
    </row>
    <row r="286" spans="1:65">
      <c r="A286" s="2" t="s">
        <v>1793</v>
      </c>
      <c r="B286" s="8">
        <v>6</v>
      </c>
      <c r="C286" s="91">
        <v>156094716</v>
      </c>
      <c r="D286" s="8">
        <v>160</v>
      </c>
      <c r="E286" s="8">
        <v>9</v>
      </c>
      <c r="F286" s="91">
        <v>975591</v>
      </c>
      <c r="G286" s="91">
        <v>3186833</v>
      </c>
      <c r="H286" s="91">
        <v>17343857</v>
      </c>
      <c r="I286" s="91">
        <v>115602671</v>
      </c>
      <c r="J286" s="8">
        <v>0</v>
      </c>
      <c r="K286" s="2" t="s">
        <v>1480</v>
      </c>
      <c r="L286" s="8">
        <v>6</v>
      </c>
      <c r="M286" s="8">
        <v>0</v>
      </c>
      <c r="N286" s="2" t="s">
        <v>1359</v>
      </c>
      <c r="O286" s="8">
        <v>95</v>
      </c>
      <c r="P286" s="8">
        <v>0</v>
      </c>
      <c r="Q286" s="8">
        <v>0</v>
      </c>
      <c r="R286" s="91">
        <v>0</v>
      </c>
      <c r="S286" s="8">
        <v>0</v>
      </c>
      <c r="T286" s="91">
        <v>0</v>
      </c>
      <c r="U286" s="8">
        <v>0</v>
      </c>
      <c r="V286" s="8">
        <v>0</v>
      </c>
      <c r="W286" s="8">
        <v>0</v>
      </c>
      <c r="X286" s="107">
        <v>43833.093589004631</v>
      </c>
      <c r="Y286" s="107">
        <v>43869.787816249998</v>
      </c>
      <c r="Z286" s="107">
        <v>43833.092774537035</v>
      </c>
      <c r="AA286" s="91">
        <v>0</v>
      </c>
      <c r="AB286" s="8">
        <v>0</v>
      </c>
      <c r="AC286" s="8">
        <v>0</v>
      </c>
      <c r="AD286" s="91">
        <v>0</v>
      </c>
      <c r="AE286" s="8">
        <v>0</v>
      </c>
      <c r="AF286" s="8">
        <v>0</v>
      </c>
      <c r="AG286" s="91">
        <v>0</v>
      </c>
      <c r="AH286" s="8">
        <v>0</v>
      </c>
      <c r="AI286" s="8">
        <v>0</v>
      </c>
      <c r="AJ286" s="91">
        <v>156094716</v>
      </c>
      <c r="AK286" s="8">
        <v>160</v>
      </c>
      <c r="AL286" s="8">
        <v>9</v>
      </c>
      <c r="AM286" s="91">
        <v>0</v>
      </c>
      <c r="AN286" s="8">
        <v>0</v>
      </c>
      <c r="AO286" s="8">
        <v>9</v>
      </c>
      <c r="AP286" s="91">
        <v>0</v>
      </c>
      <c r="AQ286" s="8">
        <v>0</v>
      </c>
      <c r="AR286" s="8">
        <v>9</v>
      </c>
      <c r="AS286" s="91">
        <v>0</v>
      </c>
      <c r="AT286" s="8">
        <v>0</v>
      </c>
      <c r="AU286" s="8">
        <v>9</v>
      </c>
      <c r="AV286" s="91">
        <v>156094716</v>
      </c>
      <c r="AW286" s="8">
        <v>160</v>
      </c>
      <c r="AX286" s="8">
        <v>9</v>
      </c>
      <c r="AY286" s="91">
        <v>0</v>
      </c>
      <c r="AZ286" s="8">
        <v>0</v>
      </c>
      <c r="BA286" s="8">
        <v>0</v>
      </c>
      <c r="BB286" s="91">
        <v>0</v>
      </c>
      <c r="BC286" s="8">
        <v>0</v>
      </c>
      <c r="BD286" s="8">
        <v>0</v>
      </c>
      <c r="BE286" s="91">
        <v>0</v>
      </c>
      <c r="BF286" s="8">
        <v>0</v>
      </c>
      <c r="BG286" s="8">
        <v>0</v>
      </c>
      <c r="BH286" s="91">
        <v>156094716</v>
      </c>
      <c r="BI286" s="8">
        <v>160</v>
      </c>
      <c r="BJ286" s="8">
        <v>9</v>
      </c>
      <c r="BK286" s="2" t="s">
        <v>361</v>
      </c>
      <c r="BL286" s="83" t="str">
        <f t="shared" si="4"/>
        <v>123740</v>
      </c>
      <c r="BM286" s="83">
        <f>IF(ISBLANK(A286),"",IF(X286&gt;=(InfoSheet!$B$2)-90,1,0))</f>
        <v>1</v>
      </c>
    </row>
    <row r="287" spans="1:65">
      <c r="A287" s="2" t="s">
        <v>1794</v>
      </c>
      <c r="B287" s="8">
        <v>6</v>
      </c>
      <c r="C287" s="91">
        <v>140335491</v>
      </c>
      <c r="D287" s="8">
        <v>146</v>
      </c>
      <c r="E287" s="8">
        <v>7</v>
      </c>
      <c r="F287" s="91">
        <v>961201</v>
      </c>
      <c r="G287" s="91">
        <v>2286166</v>
      </c>
      <c r="H287" s="91">
        <v>20047927</v>
      </c>
      <c r="I287" s="91">
        <v>117351810</v>
      </c>
      <c r="J287" s="8">
        <v>0</v>
      </c>
      <c r="K287" s="2" t="s">
        <v>1795</v>
      </c>
      <c r="L287" s="8">
        <v>6</v>
      </c>
      <c r="M287" s="8">
        <v>0</v>
      </c>
      <c r="N287" s="2" t="s">
        <v>1668</v>
      </c>
      <c r="O287" s="8">
        <v>95</v>
      </c>
      <c r="P287" s="8">
        <v>0</v>
      </c>
      <c r="Q287" s="8">
        <v>0</v>
      </c>
      <c r="R287" s="91">
        <v>0</v>
      </c>
      <c r="S287" s="8">
        <v>0</v>
      </c>
      <c r="T287" s="91">
        <v>0</v>
      </c>
      <c r="U287" s="8">
        <v>0</v>
      </c>
      <c r="V287" s="8">
        <v>0</v>
      </c>
      <c r="W287" s="8">
        <v>0</v>
      </c>
      <c r="X287" s="107">
        <v>43833.091661921295</v>
      </c>
      <c r="Y287" s="107">
        <v>43869.78711578704</v>
      </c>
      <c r="Z287" s="107">
        <v>43833.090917361114</v>
      </c>
      <c r="AA287" s="91">
        <v>0</v>
      </c>
      <c r="AB287" s="8">
        <v>0</v>
      </c>
      <c r="AC287" s="8">
        <v>0</v>
      </c>
      <c r="AD287" s="91">
        <v>0</v>
      </c>
      <c r="AE287" s="8">
        <v>0</v>
      </c>
      <c r="AF287" s="8">
        <v>0</v>
      </c>
      <c r="AG287" s="91">
        <v>0</v>
      </c>
      <c r="AH287" s="8">
        <v>0</v>
      </c>
      <c r="AI287" s="8">
        <v>0</v>
      </c>
      <c r="AJ287" s="91">
        <v>140335491</v>
      </c>
      <c r="AK287" s="8">
        <v>146</v>
      </c>
      <c r="AL287" s="8">
        <v>7</v>
      </c>
      <c r="AM287" s="91">
        <v>0</v>
      </c>
      <c r="AN287" s="8">
        <v>0</v>
      </c>
      <c r="AO287" s="8">
        <v>7</v>
      </c>
      <c r="AP287" s="91">
        <v>0</v>
      </c>
      <c r="AQ287" s="8">
        <v>0</v>
      </c>
      <c r="AR287" s="8">
        <v>7</v>
      </c>
      <c r="AS287" s="91">
        <v>0</v>
      </c>
      <c r="AT287" s="8">
        <v>0</v>
      </c>
      <c r="AU287" s="8">
        <v>7</v>
      </c>
      <c r="AV287" s="91">
        <v>140335491</v>
      </c>
      <c r="AW287" s="8">
        <v>146</v>
      </c>
      <c r="AX287" s="8">
        <v>7</v>
      </c>
      <c r="AY287" s="91">
        <v>0</v>
      </c>
      <c r="AZ287" s="8">
        <v>0</v>
      </c>
      <c r="BA287" s="8">
        <v>0</v>
      </c>
      <c r="BB287" s="91">
        <v>0</v>
      </c>
      <c r="BC287" s="8">
        <v>0</v>
      </c>
      <c r="BD287" s="8">
        <v>0</v>
      </c>
      <c r="BE287" s="91">
        <v>0</v>
      </c>
      <c r="BF287" s="8">
        <v>0</v>
      </c>
      <c r="BG287" s="8">
        <v>0</v>
      </c>
      <c r="BH287" s="91">
        <v>140335491</v>
      </c>
      <c r="BI287" s="8">
        <v>146</v>
      </c>
      <c r="BJ287" s="8">
        <v>7</v>
      </c>
      <c r="BK287" s="2" t="s">
        <v>361</v>
      </c>
      <c r="BL287" s="83" t="str">
        <f t="shared" si="4"/>
        <v>123741</v>
      </c>
      <c r="BM287" s="83">
        <f>IF(ISBLANK(A287),"",IF(X287&gt;=(InfoSheet!$B$2)-90,1,0))</f>
        <v>1</v>
      </c>
    </row>
    <row r="288" spans="1:65">
      <c r="A288" s="2" t="s">
        <v>1796</v>
      </c>
      <c r="B288" s="8">
        <v>8</v>
      </c>
      <c r="C288" s="91">
        <v>154474621</v>
      </c>
      <c r="D288" s="8">
        <v>173</v>
      </c>
      <c r="E288" s="8">
        <v>9</v>
      </c>
      <c r="F288" s="91">
        <v>892916</v>
      </c>
      <c r="G288" s="91">
        <v>2286150</v>
      </c>
      <c r="H288" s="91">
        <v>17163846</v>
      </c>
      <c r="I288" s="91">
        <v>113705969</v>
      </c>
      <c r="J288" s="8">
        <v>0</v>
      </c>
      <c r="K288" s="2" t="s">
        <v>1797</v>
      </c>
      <c r="L288" s="8">
        <v>8</v>
      </c>
      <c r="M288" s="8">
        <v>0</v>
      </c>
      <c r="N288" s="2" t="s">
        <v>1797</v>
      </c>
      <c r="O288" s="8">
        <v>123</v>
      </c>
      <c r="P288" s="8">
        <v>0</v>
      </c>
      <c r="Q288" s="8">
        <v>0</v>
      </c>
      <c r="R288" s="91">
        <v>0</v>
      </c>
      <c r="S288" s="8">
        <v>0</v>
      </c>
      <c r="T288" s="91">
        <v>0</v>
      </c>
      <c r="U288" s="8">
        <v>0</v>
      </c>
      <c r="V288" s="8">
        <v>0</v>
      </c>
      <c r="W288" s="8">
        <v>0</v>
      </c>
      <c r="X288" s="107">
        <v>43833.094693981482</v>
      </c>
      <c r="Y288" s="107">
        <v>43869.617994490742</v>
      </c>
      <c r="Z288" s="107">
        <v>43833.093923611108</v>
      </c>
      <c r="AA288" s="91">
        <v>0</v>
      </c>
      <c r="AB288" s="8">
        <v>0</v>
      </c>
      <c r="AC288" s="8">
        <v>0</v>
      </c>
      <c r="AD288" s="91">
        <v>0</v>
      </c>
      <c r="AE288" s="8">
        <v>0</v>
      </c>
      <c r="AF288" s="8">
        <v>0</v>
      </c>
      <c r="AG288" s="91">
        <v>0</v>
      </c>
      <c r="AH288" s="8">
        <v>0</v>
      </c>
      <c r="AI288" s="8">
        <v>0</v>
      </c>
      <c r="AJ288" s="91">
        <v>154474621</v>
      </c>
      <c r="AK288" s="8">
        <v>173</v>
      </c>
      <c r="AL288" s="8">
        <v>9</v>
      </c>
      <c r="AM288" s="91">
        <v>0</v>
      </c>
      <c r="AN288" s="8">
        <v>0</v>
      </c>
      <c r="AO288" s="8">
        <v>9</v>
      </c>
      <c r="AP288" s="91">
        <v>0</v>
      </c>
      <c r="AQ288" s="8">
        <v>0</v>
      </c>
      <c r="AR288" s="8">
        <v>9</v>
      </c>
      <c r="AS288" s="91">
        <v>0</v>
      </c>
      <c r="AT288" s="8">
        <v>0</v>
      </c>
      <c r="AU288" s="8">
        <v>9</v>
      </c>
      <c r="AV288" s="91">
        <v>154474621</v>
      </c>
      <c r="AW288" s="8">
        <v>173</v>
      </c>
      <c r="AX288" s="8">
        <v>9</v>
      </c>
      <c r="AY288" s="91">
        <v>0</v>
      </c>
      <c r="AZ288" s="8">
        <v>0</v>
      </c>
      <c r="BA288" s="8">
        <v>0</v>
      </c>
      <c r="BB288" s="91">
        <v>0</v>
      </c>
      <c r="BC288" s="8">
        <v>0</v>
      </c>
      <c r="BD288" s="8">
        <v>0</v>
      </c>
      <c r="BE288" s="91">
        <v>0</v>
      </c>
      <c r="BF288" s="8">
        <v>0</v>
      </c>
      <c r="BG288" s="8">
        <v>0</v>
      </c>
      <c r="BH288" s="91">
        <v>154474621</v>
      </c>
      <c r="BI288" s="8">
        <v>173</v>
      </c>
      <c r="BJ288" s="8">
        <v>9</v>
      </c>
      <c r="BK288" s="2" t="s">
        <v>361</v>
      </c>
      <c r="BL288" s="83" t="str">
        <f t="shared" si="4"/>
        <v>123742</v>
      </c>
      <c r="BM288" s="83">
        <f>IF(ISBLANK(A288),"",IF(X288&gt;=(InfoSheet!$B$2)-90,1,0))</f>
        <v>1</v>
      </c>
    </row>
    <row r="289" spans="1:65">
      <c r="A289" s="2" t="s">
        <v>1798</v>
      </c>
      <c r="B289" s="8">
        <v>8</v>
      </c>
      <c r="C289" s="91">
        <v>311087773</v>
      </c>
      <c r="D289" s="8">
        <v>747</v>
      </c>
      <c r="E289" s="8">
        <v>121</v>
      </c>
      <c r="F289" s="91">
        <v>416449</v>
      </c>
      <c r="G289" s="91">
        <v>3443142</v>
      </c>
      <c r="H289" s="91">
        <v>2570973</v>
      </c>
      <c r="I289" s="91">
        <v>164421213</v>
      </c>
      <c r="J289" s="8">
        <v>0</v>
      </c>
      <c r="K289" s="2" t="s">
        <v>1799</v>
      </c>
      <c r="L289" s="8">
        <v>8</v>
      </c>
      <c r="M289" s="8">
        <v>0</v>
      </c>
      <c r="N289" s="2" t="s">
        <v>1800</v>
      </c>
      <c r="O289" s="8">
        <v>212</v>
      </c>
      <c r="P289" s="8">
        <v>0</v>
      </c>
      <c r="Q289" s="8">
        <v>0</v>
      </c>
      <c r="R289" s="91">
        <v>0</v>
      </c>
      <c r="S289" s="8">
        <v>0</v>
      </c>
      <c r="T289" s="91">
        <v>0</v>
      </c>
      <c r="U289" s="8">
        <v>0</v>
      </c>
      <c r="V289" s="8">
        <v>0</v>
      </c>
      <c r="W289" s="8">
        <v>0</v>
      </c>
      <c r="X289" s="107">
        <v>43833.095093402779</v>
      </c>
      <c r="Y289" s="107">
        <v>43869.610945763889</v>
      </c>
      <c r="Z289" s="107">
        <v>43833.094311689812</v>
      </c>
      <c r="AA289" s="91">
        <v>0</v>
      </c>
      <c r="AB289" s="8">
        <v>0</v>
      </c>
      <c r="AC289" s="8">
        <v>0</v>
      </c>
      <c r="AD289" s="91">
        <v>0</v>
      </c>
      <c r="AE289" s="8">
        <v>0</v>
      </c>
      <c r="AF289" s="8">
        <v>0</v>
      </c>
      <c r="AG289" s="91">
        <v>0</v>
      </c>
      <c r="AH289" s="8">
        <v>0</v>
      </c>
      <c r="AI289" s="8">
        <v>0</v>
      </c>
      <c r="AJ289" s="91">
        <v>311087773</v>
      </c>
      <c r="AK289" s="8">
        <v>747</v>
      </c>
      <c r="AL289" s="8">
        <v>121</v>
      </c>
      <c r="AM289" s="91">
        <v>0</v>
      </c>
      <c r="AN289" s="8">
        <v>0</v>
      </c>
      <c r="AO289" s="8">
        <v>121</v>
      </c>
      <c r="AP289" s="91">
        <v>0</v>
      </c>
      <c r="AQ289" s="8">
        <v>0</v>
      </c>
      <c r="AR289" s="8">
        <v>121</v>
      </c>
      <c r="AS289" s="91">
        <v>0</v>
      </c>
      <c r="AT289" s="8">
        <v>0</v>
      </c>
      <c r="AU289" s="8">
        <v>121</v>
      </c>
      <c r="AV289" s="91">
        <v>311087773</v>
      </c>
      <c r="AW289" s="8">
        <v>747</v>
      </c>
      <c r="AX289" s="8">
        <v>121</v>
      </c>
      <c r="AY289" s="91">
        <v>0</v>
      </c>
      <c r="AZ289" s="8">
        <v>0</v>
      </c>
      <c r="BA289" s="8">
        <v>0</v>
      </c>
      <c r="BB289" s="91">
        <v>0</v>
      </c>
      <c r="BC289" s="8">
        <v>0</v>
      </c>
      <c r="BD289" s="8">
        <v>0</v>
      </c>
      <c r="BE289" s="91">
        <v>0</v>
      </c>
      <c r="BF289" s="8">
        <v>0</v>
      </c>
      <c r="BG289" s="8">
        <v>0</v>
      </c>
      <c r="BH289" s="91">
        <v>311087773</v>
      </c>
      <c r="BI289" s="8">
        <v>747</v>
      </c>
      <c r="BJ289" s="8">
        <v>121</v>
      </c>
      <c r="BK289" s="2" t="s">
        <v>361</v>
      </c>
      <c r="BL289" s="83" t="str">
        <f t="shared" si="4"/>
        <v>123743</v>
      </c>
      <c r="BM289" s="83">
        <f>IF(ISBLANK(A289),"",IF(X289&gt;=(InfoSheet!$B$2)-90,1,0))</f>
        <v>1</v>
      </c>
    </row>
    <row r="290" spans="1:65">
      <c r="A290" s="2" t="s">
        <v>1801</v>
      </c>
      <c r="B290" s="8">
        <v>6</v>
      </c>
      <c r="C290" s="91">
        <v>130595582</v>
      </c>
      <c r="D290" s="8">
        <v>128</v>
      </c>
      <c r="E290" s="8">
        <v>5</v>
      </c>
      <c r="F290" s="91">
        <v>1020277</v>
      </c>
      <c r="G290" s="91">
        <v>3186801</v>
      </c>
      <c r="H290" s="91">
        <v>26119116</v>
      </c>
      <c r="I290" s="91">
        <v>111820881</v>
      </c>
      <c r="J290" s="8">
        <v>0</v>
      </c>
      <c r="K290" s="2" t="s">
        <v>1493</v>
      </c>
      <c r="L290" s="8">
        <v>6</v>
      </c>
      <c r="M290" s="8">
        <v>0</v>
      </c>
      <c r="N290" s="2" t="s">
        <v>1494</v>
      </c>
      <c r="O290" s="8">
        <v>95</v>
      </c>
      <c r="P290" s="8">
        <v>0</v>
      </c>
      <c r="Q290" s="8">
        <v>0</v>
      </c>
      <c r="R290" s="91">
        <v>0</v>
      </c>
      <c r="S290" s="8">
        <v>0</v>
      </c>
      <c r="T290" s="91">
        <v>0</v>
      </c>
      <c r="U290" s="8">
        <v>0</v>
      </c>
      <c r="V290" s="8">
        <v>0</v>
      </c>
      <c r="W290" s="8">
        <v>0</v>
      </c>
      <c r="X290" s="107">
        <v>43833.094900682867</v>
      </c>
      <c r="Y290" s="107">
        <v>43869.78483744213</v>
      </c>
      <c r="Z290" s="107">
        <v>43833.094121064816</v>
      </c>
      <c r="AA290" s="91">
        <v>0</v>
      </c>
      <c r="AB290" s="8">
        <v>0</v>
      </c>
      <c r="AC290" s="8">
        <v>0</v>
      </c>
      <c r="AD290" s="91">
        <v>0</v>
      </c>
      <c r="AE290" s="8">
        <v>0</v>
      </c>
      <c r="AF290" s="8">
        <v>0</v>
      </c>
      <c r="AG290" s="91">
        <v>0</v>
      </c>
      <c r="AH290" s="8">
        <v>0</v>
      </c>
      <c r="AI290" s="8">
        <v>0</v>
      </c>
      <c r="AJ290" s="91">
        <v>130595582</v>
      </c>
      <c r="AK290" s="8">
        <v>128</v>
      </c>
      <c r="AL290" s="8">
        <v>5</v>
      </c>
      <c r="AM290" s="91">
        <v>0</v>
      </c>
      <c r="AN290" s="8">
        <v>0</v>
      </c>
      <c r="AO290" s="8">
        <v>5</v>
      </c>
      <c r="AP290" s="91">
        <v>0</v>
      </c>
      <c r="AQ290" s="8">
        <v>0</v>
      </c>
      <c r="AR290" s="8">
        <v>5</v>
      </c>
      <c r="AS290" s="91">
        <v>0</v>
      </c>
      <c r="AT290" s="8">
        <v>0</v>
      </c>
      <c r="AU290" s="8">
        <v>5</v>
      </c>
      <c r="AV290" s="91">
        <v>130595582</v>
      </c>
      <c r="AW290" s="8">
        <v>128</v>
      </c>
      <c r="AX290" s="8">
        <v>5</v>
      </c>
      <c r="AY290" s="91">
        <v>0</v>
      </c>
      <c r="AZ290" s="8">
        <v>0</v>
      </c>
      <c r="BA290" s="8">
        <v>0</v>
      </c>
      <c r="BB290" s="91">
        <v>0</v>
      </c>
      <c r="BC290" s="8">
        <v>0</v>
      </c>
      <c r="BD290" s="8">
        <v>0</v>
      </c>
      <c r="BE290" s="91">
        <v>0</v>
      </c>
      <c r="BF290" s="8">
        <v>0</v>
      </c>
      <c r="BG290" s="8">
        <v>0</v>
      </c>
      <c r="BH290" s="91">
        <v>130595582</v>
      </c>
      <c r="BI290" s="8">
        <v>128</v>
      </c>
      <c r="BJ290" s="8">
        <v>5</v>
      </c>
      <c r="BK290" s="2" t="s">
        <v>361</v>
      </c>
      <c r="BL290" s="83" t="str">
        <f t="shared" si="4"/>
        <v>123744</v>
      </c>
      <c r="BM290" s="83">
        <f>IF(ISBLANK(A290),"",IF(X290&gt;=(InfoSheet!$B$2)-90,1,0))</f>
        <v>1</v>
      </c>
    </row>
    <row r="291" spans="1:65">
      <c r="A291" s="2" t="s">
        <v>1802</v>
      </c>
      <c r="B291" s="8">
        <v>6</v>
      </c>
      <c r="C291" s="91">
        <v>311838</v>
      </c>
      <c r="D291" s="8">
        <v>2</v>
      </c>
      <c r="E291" s="8">
        <v>3</v>
      </c>
      <c r="F291" s="91">
        <v>155919</v>
      </c>
      <c r="G291" s="91">
        <v>155919</v>
      </c>
      <c r="H291" s="91">
        <v>103946</v>
      </c>
      <c r="I291" s="91">
        <v>311838</v>
      </c>
      <c r="J291" s="8">
        <v>0</v>
      </c>
      <c r="K291" s="2" t="s">
        <v>1433</v>
      </c>
      <c r="L291" s="8">
        <v>6</v>
      </c>
      <c r="M291" s="8">
        <v>0</v>
      </c>
      <c r="N291" s="2" t="s">
        <v>1372</v>
      </c>
      <c r="O291" s="8">
        <v>95</v>
      </c>
      <c r="P291" s="8">
        <v>0</v>
      </c>
      <c r="Q291" s="8">
        <v>0</v>
      </c>
      <c r="R291" s="91">
        <v>0</v>
      </c>
      <c r="S291" s="8">
        <v>0</v>
      </c>
      <c r="T291" s="91">
        <v>0</v>
      </c>
      <c r="U291" s="8">
        <v>0</v>
      </c>
      <c r="V291" s="8">
        <v>0</v>
      </c>
      <c r="W291" s="8">
        <v>0</v>
      </c>
      <c r="X291" s="107">
        <v>43809.425357673608</v>
      </c>
      <c r="Y291" s="107">
        <v>43869.848742638889</v>
      </c>
      <c r="Z291" s="107">
        <v>43809.42533302083</v>
      </c>
      <c r="AA291" s="91">
        <v>0</v>
      </c>
      <c r="AB291" s="8">
        <v>0</v>
      </c>
      <c r="AC291" s="8">
        <v>0</v>
      </c>
      <c r="AD291" s="91">
        <v>0</v>
      </c>
      <c r="AE291" s="8">
        <v>0</v>
      </c>
      <c r="AF291" s="8">
        <v>0</v>
      </c>
      <c r="AG291" s="91">
        <v>0</v>
      </c>
      <c r="AH291" s="8">
        <v>0</v>
      </c>
      <c r="AI291" s="8">
        <v>0</v>
      </c>
      <c r="AJ291" s="91">
        <v>311838</v>
      </c>
      <c r="AK291" s="8">
        <v>2</v>
      </c>
      <c r="AL291" s="8">
        <v>3</v>
      </c>
      <c r="AM291" s="91">
        <v>0</v>
      </c>
      <c r="AN291" s="8">
        <v>0</v>
      </c>
      <c r="AO291" s="8">
        <v>3</v>
      </c>
      <c r="AP291" s="91">
        <v>0</v>
      </c>
      <c r="AQ291" s="8">
        <v>0</v>
      </c>
      <c r="AR291" s="8">
        <v>3</v>
      </c>
      <c r="AS291" s="91">
        <v>0</v>
      </c>
      <c r="AT291" s="8">
        <v>0</v>
      </c>
      <c r="AU291" s="8">
        <v>3</v>
      </c>
      <c r="AV291" s="91">
        <v>311838</v>
      </c>
      <c r="AW291" s="8">
        <v>2</v>
      </c>
      <c r="AX291" s="8">
        <v>3</v>
      </c>
      <c r="AY291" s="91">
        <v>0</v>
      </c>
      <c r="AZ291" s="8">
        <v>0</v>
      </c>
      <c r="BA291" s="8">
        <v>0</v>
      </c>
      <c r="BB291" s="91">
        <v>0</v>
      </c>
      <c r="BC291" s="8">
        <v>0</v>
      </c>
      <c r="BD291" s="8">
        <v>0</v>
      </c>
      <c r="BE291" s="91">
        <v>0</v>
      </c>
      <c r="BF291" s="8">
        <v>0</v>
      </c>
      <c r="BG291" s="8">
        <v>0</v>
      </c>
      <c r="BH291" s="91">
        <v>311838</v>
      </c>
      <c r="BI291" s="8">
        <v>2</v>
      </c>
      <c r="BJ291" s="8">
        <v>3</v>
      </c>
      <c r="BK291" s="2" t="s">
        <v>361</v>
      </c>
      <c r="BL291" s="83" t="str">
        <f t="shared" si="4"/>
        <v>123745</v>
      </c>
      <c r="BM291" s="83">
        <f>IF(ISBLANK(A291),"",IF(X291&gt;=(InfoSheet!$B$2)-90,1,0))</f>
        <v>1</v>
      </c>
    </row>
    <row r="292" spans="1:65">
      <c r="A292" s="2" t="s">
        <v>1803</v>
      </c>
      <c r="B292" s="8">
        <v>8</v>
      </c>
      <c r="C292" s="66">
        <v>8155973721</v>
      </c>
      <c r="D292" s="8">
        <v>11376</v>
      </c>
      <c r="E292" s="8">
        <v>1655</v>
      </c>
      <c r="F292" s="91">
        <v>716945</v>
      </c>
      <c r="G292" s="91">
        <v>3186891</v>
      </c>
      <c r="H292" s="91">
        <v>4928080</v>
      </c>
      <c r="I292" s="91">
        <v>580400540</v>
      </c>
      <c r="J292" s="8">
        <v>0</v>
      </c>
      <c r="K292" s="2" t="s">
        <v>1773</v>
      </c>
      <c r="L292" s="8">
        <v>8</v>
      </c>
      <c r="M292" s="8">
        <v>0</v>
      </c>
      <c r="N292" s="2" t="s">
        <v>1437</v>
      </c>
      <c r="O292" s="8">
        <v>209</v>
      </c>
      <c r="P292" s="8">
        <v>0</v>
      </c>
      <c r="Q292" s="8">
        <v>0</v>
      </c>
      <c r="R292" s="91">
        <v>0</v>
      </c>
      <c r="S292" s="8">
        <v>0</v>
      </c>
      <c r="T292" s="91">
        <v>0</v>
      </c>
      <c r="U292" s="8">
        <v>0</v>
      </c>
      <c r="V292" s="8">
        <v>8</v>
      </c>
      <c r="W292" s="8">
        <v>1</v>
      </c>
      <c r="X292" s="107">
        <v>43833.092641435185</v>
      </c>
      <c r="Y292" s="107">
        <v>43869.647558495373</v>
      </c>
      <c r="Z292" s="107">
        <v>43833.091458912037</v>
      </c>
      <c r="AA292" s="91">
        <v>0</v>
      </c>
      <c r="AB292" s="8">
        <v>0</v>
      </c>
      <c r="AC292" s="8">
        <v>0</v>
      </c>
      <c r="AD292" s="91">
        <v>0</v>
      </c>
      <c r="AE292" s="8">
        <v>0</v>
      </c>
      <c r="AF292" s="8">
        <v>0</v>
      </c>
      <c r="AG292" s="91">
        <v>0</v>
      </c>
      <c r="AH292" s="8">
        <v>0</v>
      </c>
      <c r="AI292" s="8">
        <v>0</v>
      </c>
      <c r="AJ292" s="66">
        <v>8155973721</v>
      </c>
      <c r="AK292" s="8">
        <v>11376</v>
      </c>
      <c r="AL292" s="8">
        <v>1655</v>
      </c>
      <c r="AM292" s="91">
        <v>0</v>
      </c>
      <c r="AN292" s="8">
        <v>0</v>
      </c>
      <c r="AO292" s="8">
        <v>1655</v>
      </c>
      <c r="AP292" s="91">
        <v>0</v>
      </c>
      <c r="AQ292" s="8">
        <v>0</v>
      </c>
      <c r="AR292" s="8">
        <v>1655</v>
      </c>
      <c r="AS292" s="91">
        <v>0</v>
      </c>
      <c r="AT292" s="8">
        <v>0</v>
      </c>
      <c r="AU292" s="8">
        <v>1655</v>
      </c>
      <c r="AV292" s="66">
        <v>8155973721</v>
      </c>
      <c r="AW292" s="8">
        <v>11376</v>
      </c>
      <c r="AX292" s="8">
        <v>1655</v>
      </c>
      <c r="AY292" s="91">
        <v>0</v>
      </c>
      <c r="AZ292" s="8">
        <v>0</v>
      </c>
      <c r="BA292" s="8">
        <v>0</v>
      </c>
      <c r="BB292" s="91">
        <v>0</v>
      </c>
      <c r="BC292" s="8">
        <v>0</v>
      </c>
      <c r="BD292" s="8">
        <v>0</v>
      </c>
      <c r="BE292" s="91">
        <v>0</v>
      </c>
      <c r="BF292" s="8">
        <v>0</v>
      </c>
      <c r="BG292" s="8">
        <v>0</v>
      </c>
      <c r="BH292" s="66">
        <v>8155973721</v>
      </c>
      <c r="BI292" s="8">
        <v>11376</v>
      </c>
      <c r="BJ292" s="8">
        <v>1655</v>
      </c>
      <c r="BK292" s="2" t="s">
        <v>361</v>
      </c>
      <c r="BL292" s="83" t="str">
        <f t="shared" si="4"/>
        <v>123746</v>
      </c>
      <c r="BM292" s="83">
        <f>IF(ISBLANK(A292),"",IF(X292&gt;=(InfoSheet!$B$2)-90,1,0))</f>
        <v>1</v>
      </c>
    </row>
    <row r="293" spans="1:65">
      <c r="A293" s="2" t="s">
        <v>1804</v>
      </c>
      <c r="B293" s="8">
        <v>8</v>
      </c>
      <c r="C293" s="66">
        <v>3528303969</v>
      </c>
      <c r="D293" s="8">
        <v>4434</v>
      </c>
      <c r="E293" s="8">
        <v>694</v>
      </c>
      <c r="F293" s="91">
        <v>795738</v>
      </c>
      <c r="G293" s="91">
        <v>3189395</v>
      </c>
      <c r="H293" s="91">
        <v>5084011</v>
      </c>
      <c r="I293" s="91">
        <v>619635370</v>
      </c>
      <c r="J293" s="8">
        <v>0</v>
      </c>
      <c r="K293" s="2" t="s">
        <v>1773</v>
      </c>
      <c r="L293" s="8">
        <v>8</v>
      </c>
      <c r="M293" s="8">
        <v>0</v>
      </c>
      <c r="N293" s="2" t="s">
        <v>1352</v>
      </c>
      <c r="O293" s="8">
        <v>209</v>
      </c>
      <c r="P293" s="8">
        <v>0</v>
      </c>
      <c r="Q293" s="8">
        <v>0</v>
      </c>
      <c r="R293" s="91">
        <v>0</v>
      </c>
      <c r="S293" s="8">
        <v>0</v>
      </c>
      <c r="T293" s="91">
        <v>0</v>
      </c>
      <c r="U293" s="8">
        <v>0</v>
      </c>
      <c r="V293" s="8">
        <v>3</v>
      </c>
      <c r="W293" s="8">
        <v>0</v>
      </c>
      <c r="X293" s="107">
        <v>43833.094483333334</v>
      </c>
      <c r="Y293" s="107">
        <v>43869.595934178244</v>
      </c>
      <c r="Z293" s="107">
        <v>43833.093710879628</v>
      </c>
      <c r="AA293" s="91">
        <v>0</v>
      </c>
      <c r="AB293" s="8">
        <v>0</v>
      </c>
      <c r="AC293" s="8">
        <v>0</v>
      </c>
      <c r="AD293" s="91">
        <v>0</v>
      </c>
      <c r="AE293" s="8">
        <v>0</v>
      </c>
      <c r="AF293" s="8">
        <v>0</v>
      </c>
      <c r="AG293" s="91">
        <v>0</v>
      </c>
      <c r="AH293" s="8">
        <v>0</v>
      </c>
      <c r="AI293" s="8">
        <v>0</v>
      </c>
      <c r="AJ293" s="66">
        <v>3528303969</v>
      </c>
      <c r="AK293" s="8">
        <v>4434</v>
      </c>
      <c r="AL293" s="8">
        <v>694</v>
      </c>
      <c r="AM293" s="91">
        <v>0</v>
      </c>
      <c r="AN293" s="8">
        <v>0</v>
      </c>
      <c r="AO293" s="8">
        <v>694</v>
      </c>
      <c r="AP293" s="91">
        <v>0</v>
      </c>
      <c r="AQ293" s="8">
        <v>0</v>
      </c>
      <c r="AR293" s="8">
        <v>694</v>
      </c>
      <c r="AS293" s="91">
        <v>0</v>
      </c>
      <c r="AT293" s="8">
        <v>0</v>
      </c>
      <c r="AU293" s="8">
        <v>694</v>
      </c>
      <c r="AV293" s="66">
        <v>3528303969</v>
      </c>
      <c r="AW293" s="8">
        <v>4434</v>
      </c>
      <c r="AX293" s="8">
        <v>694</v>
      </c>
      <c r="AY293" s="91">
        <v>0</v>
      </c>
      <c r="AZ293" s="8">
        <v>0</v>
      </c>
      <c r="BA293" s="8">
        <v>0</v>
      </c>
      <c r="BB293" s="91">
        <v>0</v>
      </c>
      <c r="BC293" s="8">
        <v>0</v>
      </c>
      <c r="BD293" s="8">
        <v>0</v>
      </c>
      <c r="BE293" s="91">
        <v>0</v>
      </c>
      <c r="BF293" s="8">
        <v>0</v>
      </c>
      <c r="BG293" s="8">
        <v>0</v>
      </c>
      <c r="BH293" s="66">
        <v>3528303969</v>
      </c>
      <c r="BI293" s="8">
        <v>4434</v>
      </c>
      <c r="BJ293" s="8">
        <v>694</v>
      </c>
      <c r="BK293" s="2" t="s">
        <v>361</v>
      </c>
      <c r="BL293" s="83" t="str">
        <f t="shared" si="4"/>
        <v>123747</v>
      </c>
      <c r="BM293" s="83">
        <f>IF(ISBLANK(A293),"",IF(X293&gt;=(InfoSheet!$B$2)-90,1,0))</f>
        <v>1</v>
      </c>
    </row>
    <row r="294" spans="1:65">
      <c r="A294" s="2" t="s">
        <v>1805</v>
      </c>
      <c r="B294" s="8">
        <v>8</v>
      </c>
      <c r="C294" s="66">
        <v>5005983485</v>
      </c>
      <c r="D294" s="8">
        <v>6297</v>
      </c>
      <c r="E294" s="8">
        <v>705</v>
      </c>
      <c r="F294" s="91">
        <v>794979</v>
      </c>
      <c r="G294" s="91">
        <v>3188586</v>
      </c>
      <c r="H294" s="91">
        <v>7100685</v>
      </c>
      <c r="I294" s="91">
        <v>685662783</v>
      </c>
      <c r="J294" s="8">
        <v>0</v>
      </c>
      <c r="K294" s="2" t="s">
        <v>1776</v>
      </c>
      <c r="L294" s="8">
        <v>8</v>
      </c>
      <c r="M294" s="8">
        <v>0</v>
      </c>
      <c r="N294" s="2" t="s">
        <v>1352</v>
      </c>
      <c r="O294" s="8">
        <v>209</v>
      </c>
      <c r="P294" s="8">
        <v>0</v>
      </c>
      <c r="Q294" s="8">
        <v>0</v>
      </c>
      <c r="R294" s="91">
        <v>0</v>
      </c>
      <c r="S294" s="8">
        <v>0</v>
      </c>
      <c r="T294" s="91">
        <v>0</v>
      </c>
      <c r="U294" s="8">
        <v>0</v>
      </c>
      <c r="V294" s="8">
        <v>3</v>
      </c>
      <c r="W294" s="8">
        <v>0</v>
      </c>
      <c r="X294" s="107">
        <v>43833.092021643519</v>
      </c>
      <c r="Y294" s="107">
        <v>43869.615793437501</v>
      </c>
      <c r="Z294" s="107">
        <v>43833.091200000003</v>
      </c>
      <c r="AA294" s="91">
        <v>0</v>
      </c>
      <c r="AB294" s="8">
        <v>0</v>
      </c>
      <c r="AC294" s="8">
        <v>0</v>
      </c>
      <c r="AD294" s="91">
        <v>0</v>
      </c>
      <c r="AE294" s="8">
        <v>0</v>
      </c>
      <c r="AF294" s="8">
        <v>0</v>
      </c>
      <c r="AG294" s="91">
        <v>0</v>
      </c>
      <c r="AH294" s="8">
        <v>0</v>
      </c>
      <c r="AI294" s="8">
        <v>0</v>
      </c>
      <c r="AJ294" s="66">
        <v>5005983485</v>
      </c>
      <c r="AK294" s="8">
        <v>6297</v>
      </c>
      <c r="AL294" s="8">
        <v>705</v>
      </c>
      <c r="AM294" s="91">
        <v>0</v>
      </c>
      <c r="AN294" s="8">
        <v>0</v>
      </c>
      <c r="AO294" s="8">
        <v>705</v>
      </c>
      <c r="AP294" s="91">
        <v>0</v>
      </c>
      <c r="AQ294" s="8">
        <v>0</v>
      </c>
      <c r="AR294" s="8">
        <v>705</v>
      </c>
      <c r="AS294" s="91">
        <v>0</v>
      </c>
      <c r="AT294" s="8">
        <v>0</v>
      </c>
      <c r="AU294" s="8">
        <v>705</v>
      </c>
      <c r="AV294" s="66">
        <v>5005983485</v>
      </c>
      <c r="AW294" s="8">
        <v>6297</v>
      </c>
      <c r="AX294" s="8">
        <v>705</v>
      </c>
      <c r="AY294" s="91">
        <v>0</v>
      </c>
      <c r="AZ294" s="8">
        <v>0</v>
      </c>
      <c r="BA294" s="8">
        <v>0</v>
      </c>
      <c r="BB294" s="91">
        <v>0</v>
      </c>
      <c r="BC294" s="8">
        <v>0</v>
      </c>
      <c r="BD294" s="8">
        <v>0</v>
      </c>
      <c r="BE294" s="91">
        <v>0</v>
      </c>
      <c r="BF294" s="8">
        <v>0</v>
      </c>
      <c r="BG294" s="8">
        <v>0</v>
      </c>
      <c r="BH294" s="66">
        <v>5005983485</v>
      </c>
      <c r="BI294" s="8">
        <v>6297</v>
      </c>
      <c r="BJ294" s="8">
        <v>705</v>
      </c>
      <c r="BK294" s="2" t="s">
        <v>361</v>
      </c>
      <c r="BL294" s="83" t="str">
        <f t="shared" si="4"/>
        <v>123748</v>
      </c>
      <c r="BM294" s="83">
        <f>IF(ISBLANK(A294),"",IF(X294&gt;=(InfoSheet!$B$2)-90,1,0))</f>
        <v>1</v>
      </c>
    </row>
    <row r="295" spans="1:65">
      <c r="A295" s="2" t="s">
        <v>1806</v>
      </c>
      <c r="B295" s="8">
        <v>8</v>
      </c>
      <c r="C295" s="66">
        <v>4078688962</v>
      </c>
      <c r="D295" s="8">
        <v>4652</v>
      </c>
      <c r="E295" s="8">
        <v>540</v>
      </c>
      <c r="F295" s="91">
        <v>876760</v>
      </c>
      <c r="G295" s="91">
        <v>3050858</v>
      </c>
      <c r="H295" s="91">
        <v>7553127</v>
      </c>
      <c r="I295" s="91">
        <v>738322981</v>
      </c>
      <c r="J295" s="8">
        <v>0</v>
      </c>
      <c r="K295" s="2" t="s">
        <v>1797</v>
      </c>
      <c r="L295" s="8">
        <v>8</v>
      </c>
      <c r="M295" s="8">
        <v>0</v>
      </c>
      <c r="N295" s="2" t="s">
        <v>1676</v>
      </c>
      <c r="O295" s="8">
        <v>209</v>
      </c>
      <c r="P295" s="8">
        <v>0</v>
      </c>
      <c r="Q295" s="8">
        <v>0</v>
      </c>
      <c r="R295" s="91">
        <v>0</v>
      </c>
      <c r="S295" s="8">
        <v>0</v>
      </c>
      <c r="T295" s="91">
        <v>0</v>
      </c>
      <c r="U295" s="8">
        <v>0</v>
      </c>
      <c r="V295" s="8">
        <v>2</v>
      </c>
      <c r="W295" s="8">
        <v>0</v>
      </c>
      <c r="X295" s="107">
        <v>43833.094590173612</v>
      </c>
      <c r="Y295" s="107">
        <v>43869.593256284723</v>
      </c>
      <c r="Z295" s="107">
        <v>43833.093884606482</v>
      </c>
      <c r="AA295" s="91">
        <v>0</v>
      </c>
      <c r="AB295" s="8">
        <v>0</v>
      </c>
      <c r="AC295" s="8">
        <v>0</v>
      </c>
      <c r="AD295" s="91">
        <v>0</v>
      </c>
      <c r="AE295" s="8">
        <v>0</v>
      </c>
      <c r="AF295" s="8">
        <v>0</v>
      </c>
      <c r="AG295" s="91">
        <v>0</v>
      </c>
      <c r="AH295" s="8">
        <v>0</v>
      </c>
      <c r="AI295" s="8">
        <v>0</v>
      </c>
      <c r="AJ295" s="66">
        <v>4078688962</v>
      </c>
      <c r="AK295" s="8">
        <v>4652</v>
      </c>
      <c r="AL295" s="8">
        <v>540</v>
      </c>
      <c r="AM295" s="91">
        <v>0</v>
      </c>
      <c r="AN295" s="8">
        <v>0</v>
      </c>
      <c r="AO295" s="8">
        <v>540</v>
      </c>
      <c r="AP295" s="91">
        <v>0</v>
      </c>
      <c r="AQ295" s="8">
        <v>0</v>
      </c>
      <c r="AR295" s="8">
        <v>540</v>
      </c>
      <c r="AS295" s="91">
        <v>0</v>
      </c>
      <c r="AT295" s="8">
        <v>0</v>
      </c>
      <c r="AU295" s="8">
        <v>540</v>
      </c>
      <c r="AV295" s="66">
        <v>4078688962</v>
      </c>
      <c r="AW295" s="8">
        <v>4652</v>
      </c>
      <c r="AX295" s="8">
        <v>540</v>
      </c>
      <c r="AY295" s="91">
        <v>0</v>
      </c>
      <c r="AZ295" s="8">
        <v>0</v>
      </c>
      <c r="BA295" s="8">
        <v>0</v>
      </c>
      <c r="BB295" s="91">
        <v>0</v>
      </c>
      <c r="BC295" s="8">
        <v>0</v>
      </c>
      <c r="BD295" s="8">
        <v>0</v>
      </c>
      <c r="BE295" s="91">
        <v>0</v>
      </c>
      <c r="BF295" s="8">
        <v>0</v>
      </c>
      <c r="BG295" s="8">
        <v>0</v>
      </c>
      <c r="BH295" s="66">
        <v>4078688962</v>
      </c>
      <c r="BI295" s="8">
        <v>4652</v>
      </c>
      <c r="BJ295" s="8">
        <v>540</v>
      </c>
      <c r="BK295" s="2" t="s">
        <v>361</v>
      </c>
      <c r="BL295" s="83" t="str">
        <f t="shared" si="4"/>
        <v>123749</v>
      </c>
      <c r="BM295" s="83">
        <f>IF(ISBLANK(A295),"",IF(X295&gt;=(InfoSheet!$B$2)-90,1,0))</f>
        <v>1</v>
      </c>
    </row>
    <row r="296" spans="1:65">
      <c r="A296" s="2" t="s">
        <v>1807</v>
      </c>
      <c r="B296" s="8">
        <v>8</v>
      </c>
      <c r="C296" s="66">
        <v>4659050028</v>
      </c>
      <c r="D296" s="8">
        <v>5633</v>
      </c>
      <c r="E296" s="8">
        <v>661</v>
      </c>
      <c r="F296" s="91">
        <v>827099</v>
      </c>
      <c r="G296" s="91">
        <v>3189994</v>
      </c>
      <c r="H296" s="91">
        <v>7048487</v>
      </c>
      <c r="I296" s="91">
        <v>710897575</v>
      </c>
      <c r="J296" s="8">
        <v>0</v>
      </c>
      <c r="K296" s="2" t="s">
        <v>1773</v>
      </c>
      <c r="L296" s="8">
        <v>8</v>
      </c>
      <c r="M296" s="8">
        <v>0</v>
      </c>
      <c r="N296" s="2" t="s">
        <v>1437</v>
      </c>
      <c r="O296" s="8">
        <v>209</v>
      </c>
      <c r="P296" s="8">
        <v>0</v>
      </c>
      <c r="Q296" s="8">
        <v>0</v>
      </c>
      <c r="R296" s="91">
        <v>0</v>
      </c>
      <c r="S296" s="8">
        <v>0</v>
      </c>
      <c r="T296" s="91">
        <v>0</v>
      </c>
      <c r="U296" s="8">
        <v>0</v>
      </c>
      <c r="V296" s="8">
        <v>3</v>
      </c>
      <c r="W296" s="8">
        <v>0</v>
      </c>
      <c r="X296" s="107">
        <v>43833.094608449072</v>
      </c>
      <c r="Y296" s="107">
        <v>43869.617791122684</v>
      </c>
      <c r="Z296" s="107">
        <v>43833.093931944444</v>
      </c>
      <c r="AA296" s="91">
        <v>0</v>
      </c>
      <c r="AB296" s="8">
        <v>0</v>
      </c>
      <c r="AC296" s="8">
        <v>0</v>
      </c>
      <c r="AD296" s="91">
        <v>0</v>
      </c>
      <c r="AE296" s="8">
        <v>0</v>
      </c>
      <c r="AF296" s="8">
        <v>0</v>
      </c>
      <c r="AG296" s="91">
        <v>0</v>
      </c>
      <c r="AH296" s="8">
        <v>0</v>
      </c>
      <c r="AI296" s="8">
        <v>0</v>
      </c>
      <c r="AJ296" s="66">
        <v>4659050028</v>
      </c>
      <c r="AK296" s="8">
        <v>5633</v>
      </c>
      <c r="AL296" s="8">
        <v>661</v>
      </c>
      <c r="AM296" s="91">
        <v>0</v>
      </c>
      <c r="AN296" s="8">
        <v>0</v>
      </c>
      <c r="AO296" s="8">
        <v>661</v>
      </c>
      <c r="AP296" s="91">
        <v>0</v>
      </c>
      <c r="AQ296" s="8">
        <v>0</v>
      </c>
      <c r="AR296" s="8">
        <v>661</v>
      </c>
      <c r="AS296" s="91">
        <v>0</v>
      </c>
      <c r="AT296" s="8">
        <v>0</v>
      </c>
      <c r="AU296" s="8">
        <v>661</v>
      </c>
      <c r="AV296" s="66">
        <v>4659050028</v>
      </c>
      <c r="AW296" s="8">
        <v>5633</v>
      </c>
      <c r="AX296" s="8">
        <v>661</v>
      </c>
      <c r="AY296" s="91">
        <v>0</v>
      </c>
      <c r="AZ296" s="8">
        <v>0</v>
      </c>
      <c r="BA296" s="8">
        <v>0</v>
      </c>
      <c r="BB296" s="91">
        <v>0</v>
      </c>
      <c r="BC296" s="8">
        <v>0</v>
      </c>
      <c r="BD296" s="8">
        <v>0</v>
      </c>
      <c r="BE296" s="91">
        <v>0</v>
      </c>
      <c r="BF296" s="8">
        <v>0</v>
      </c>
      <c r="BG296" s="8">
        <v>0</v>
      </c>
      <c r="BH296" s="66">
        <v>4659050028</v>
      </c>
      <c r="BI296" s="8">
        <v>5633</v>
      </c>
      <c r="BJ296" s="8">
        <v>661</v>
      </c>
      <c r="BK296" s="2" t="s">
        <v>361</v>
      </c>
      <c r="BL296" s="83" t="str">
        <f t="shared" si="4"/>
        <v>123750</v>
      </c>
      <c r="BM296" s="83">
        <f>IF(ISBLANK(A296),"",IF(X296&gt;=(InfoSheet!$B$2)-90,1,0))</f>
        <v>1</v>
      </c>
    </row>
    <row r="297" spans="1:65">
      <c r="A297" s="2" t="s">
        <v>1808</v>
      </c>
      <c r="B297" s="8">
        <v>8</v>
      </c>
      <c r="C297" s="66">
        <v>3814530752</v>
      </c>
      <c r="D297" s="8">
        <v>4924</v>
      </c>
      <c r="E297" s="8">
        <v>572</v>
      </c>
      <c r="F297" s="91">
        <v>774681</v>
      </c>
      <c r="G297" s="91">
        <v>3187336</v>
      </c>
      <c r="H297" s="91">
        <v>6668760</v>
      </c>
      <c r="I297" s="91">
        <v>691122646</v>
      </c>
      <c r="J297" s="8">
        <v>0</v>
      </c>
      <c r="K297" s="2" t="s">
        <v>1780</v>
      </c>
      <c r="L297" s="8">
        <v>8</v>
      </c>
      <c r="M297" s="8">
        <v>0</v>
      </c>
      <c r="N297" s="2" t="s">
        <v>1352</v>
      </c>
      <c r="O297" s="8">
        <v>209</v>
      </c>
      <c r="P297" s="8">
        <v>0</v>
      </c>
      <c r="Q297" s="8">
        <v>0</v>
      </c>
      <c r="R297" s="91">
        <v>0</v>
      </c>
      <c r="S297" s="8">
        <v>0</v>
      </c>
      <c r="T297" s="91">
        <v>0</v>
      </c>
      <c r="U297" s="8">
        <v>0</v>
      </c>
      <c r="V297" s="8">
        <v>2</v>
      </c>
      <c r="W297" s="8">
        <v>0</v>
      </c>
      <c r="X297" s="107">
        <v>43833.093480555559</v>
      </c>
      <c r="Y297" s="107">
        <v>43869.61041021991</v>
      </c>
      <c r="Z297" s="107">
        <v>43833.092839004632</v>
      </c>
      <c r="AA297" s="91">
        <v>0</v>
      </c>
      <c r="AB297" s="8">
        <v>0</v>
      </c>
      <c r="AC297" s="8">
        <v>0</v>
      </c>
      <c r="AD297" s="91">
        <v>0</v>
      </c>
      <c r="AE297" s="8">
        <v>0</v>
      </c>
      <c r="AF297" s="8">
        <v>0</v>
      </c>
      <c r="AG297" s="91">
        <v>0</v>
      </c>
      <c r="AH297" s="8">
        <v>0</v>
      </c>
      <c r="AI297" s="8">
        <v>0</v>
      </c>
      <c r="AJ297" s="66">
        <v>3814530752</v>
      </c>
      <c r="AK297" s="8">
        <v>4924</v>
      </c>
      <c r="AL297" s="8">
        <v>572</v>
      </c>
      <c r="AM297" s="91">
        <v>0</v>
      </c>
      <c r="AN297" s="8">
        <v>0</v>
      </c>
      <c r="AO297" s="8">
        <v>572</v>
      </c>
      <c r="AP297" s="91">
        <v>0</v>
      </c>
      <c r="AQ297" s="8">
        <v>0</v>
      </c>
      <c r="AR297" s="8">
        <v>572</v>
      </c>
      <c r="AS297" s="91">
        <v>0</v>
      </c>
      <c r="AT297" s="8">
        <v>0</v>
      </c>
      <c r="AU297" s="8">
        <v>572</v>
      </c>
      <c r="AV297" s="66">
        <v>3814530752</v>
      </c>
      <c r="AW297" s="8">
        <v>4924</v>
      </c>
      <c r="AX297" s="8">
        <v>572</v>
      </c>
      <c r="AY297" s="91">
        <v>0</v>
      </c>
      <c r="AZ297" s="8">
        <v>0</v>
      </c>
      <c r="BA297" s="8">
        <v>0</v>
      </c>
      <c r="BB297" s="91">
        <v>0</v>
      </c>
      <c r="BC297" s="8">
        <v>0</v>
      </c>
      <c r="BD297" s="8">
        <v>0</v>
      </c>
      <c r="BE297" s="91">
        <v>0</v>
      </c>
      <c r="BF297" s="8">
        <v>0</v>
      </c>
      <c r="BG297" s="8">
        <v>0</v>
      </c>
      <c r="BH297" s="66">
        <v>3814530752</v>
      </c>
      <c r="BI297" s="8">
        <v>4924</v>
      </c>
      <c r="BJ297" s="8">
        <v>572</v>
      </c>
      <c r="BK297" s="2" t="s">
        <v>361</v>
      </c>
      <c r="BL297" s="83" t="str">
        <f t="shared" si="4"/>
        <v>123751</v>
      </c>
      <c r="BM297" s="83">
        <f>IF(ISBLANK(A297),"",IF(X297&gt;=(InfoSheet!$B$2)-90,1,0))</f>
        <v>1</v>
      </c>
    </row>
    <row r="298" spans="1:65">
      <c r="A298" s="2" t="s">
        <v>1809</v>
      </c>
      <c r="B298" s="8">
        <v>8</v>
      </c>
      <c r="C298" s="66">
        <v>3175016861</v>
      </c>
      <c r="D298" s="8">
        <v>3333</v>
      </c>
      <c r="E298" s="8">
        <v>392</v>
      </c>
      <c r="F298" s="91">
        <v>952600</v>
      </c>
      <c r="G298" s="91">
        <v>3187824</v>
      </c>
      <c r="H298" s="91">
        <v>8099532</v>
      </c>
      <c r="I298" s="91">
        <v>729400681</v>
      </c>
      <c r="J298" s="8">
        <v>0</v>
      </c>
      <c r="K298" s="2" t="s">
        <v>1773</v>
      </c>
      <c r="L298" s="8">
        <v>8</v>
      </c>
      <c r="M298" s="8">
        <v>0</v>
      </c>
      <c r="N298" s="2" t="s">
        <v>1565</v>
      </c>
      <c r="O298" s="8">
        <v>209</v>
      </c>
      <c r="P298" s="8">
        <v>0</v>
      </c>
      <c r="Q298" s="8">
        <v>0</v>
      </c>
      <c r="R298" s="91">
        <v>0</v>
      </c>
      <c r="S298" s="8">
        <v>0</v>
      </c>
      <c r="T298" s="91">
        <v>0</v>
      </c>
      <c r="U298" s="8">
        <v>0</v>
      </c>
      <c r="V298" s="8">
        <v>1</v>
      </c>
      <c r="W298" s="8">
        <v>0</v>
      </c>
      <c r="X298" s="107">
        <v>43833.095144328705</v>
      </c>
      <c r="Y298" s="107">
        <v>43869.61778753472</v>
      </c>
      <c r="Z298" s="107">
        <v>43833.094308217595</v>
      </c>
      <c r="AA298" s="91">
        <v>0</v>
      </c>
      <c r="AB298" s="8">
        <v>0</v>
      </c>
      <c r="AC298" s="8">
        <v>0</v>
      </c>
      <c r="AD298" s="91">
        <v>0</v>
      </c>
      <c r="AE298" s="8">
        <v>0</v>
      </c>
      <c r="AF298" s="8">
        <v>0</v>
      </c>
      <c r="AG298" s="91">
        <v>0</v>
      </c>
      <c r="AH298" s="8">
        <v>0</v>
      </c>
      <c r="AI298" s="8">
        <v>0</v>
      </c>
      <c r="AJ298" s="66">
        <v>3175016861</v>
      </c>
      <c r="AK298" s="8">
        <v>3333</v>
      </c>
      <c r="AL298" s="8">
        <v>392</v>
      </c>
      <c r="AM298" s="91">
        <v>0</v>
      </c>
      <c r="AN298" s="8">
        <v>0</v>
      </c>
      <c r="AO298" s="8">
        <v>392</v>
      </c>
      <c r="AP298" s="91">
        <v>0</v>
      </c>
      <c r="AQ298" s="8">
        <v>0</v>
      </c>
      <c r="AR298" s="8">
        <v>392</v>
      </c>
      <c r="AS298" s="91">
        <v>0</v>
      </c>
      <c r="AT298" s="8">
        <v>0</v>
      </c>
      <c r="AU298" s="8">
        <v>392</v>
      </c>
      <c r="AV298" s="66">
        <v>3175016861</v>
      </c>
      <c r="AW298" s="8">
        <v>3333</v>
      </c>
      <c r="AX298" s="8">
        <v>392</v>
      </c>
      <c r="AY298" s="91">
        <v>0</v>
      </c>
      <c r="AZ298" s="8">
        <v>0</v>
      </c>
      <c r="BA298" s="8">
        <v>0</v>
      </c>
      <c r="BB298" s="91">
        <v>0</v>
      </c>
      <c r="BC298" s="8">
        <v>0</v>
      </c>
      <c r="BD298" s="8">
        <v>0</v>
      </c>
      <c r="BE298" s="91">
        <v>0</v>
      </c>
      <c r="BF298" s="8">
        <v>0</v>
      </c>
      <c r="BG298" s="8">
        <v>0</v>
      </c>
      <c r="BH298" s="66">
        <v>3175016861</v>
      </c>
      <c r="BI298" s="8">
        <v>3333</v>
      </c>
      <c r="BJ298" s="8">
        <v>392</v>
      </c>
      <c r="BK298" s="2" t="s">
        <v>361</v>
      </c>
      <c r="BL298" s="83" t="str">
        <f t="shared" si="4"/>
        <v>123752</v>
      </c>
      <c r="BM298" s="83">
        <f>IF(ISBLANK(A298),"",IF(X298&gt;=(InfoSheet!$B$2)-90,1,0))</f>
        <v>1</v>
      </c>
    </row>
    <row r="299" spans="1:65">
      <c r="A299" s="2" t="s">
        <v>1810</v>
      </c>
      <c r="B299" s="8">
        <v>8</v>
      </c>
      <c r="C299" s="91">
        <v>623103428</v>
      </c>
      <c r="D299" s="8">
        <v>570</v>
      </c>
      <c r="E299" s="8">
        <v>71</v>
      </c>
      <c r="F299" s="91">
        <v>1093163</v>
      </c>
      <c r="G299" s="91">
        <v>3041258</v>
      </c>
      <c r="H299" s="91">
        <v>8776104</v>
      </c>
      <c r="I299" s="91">
        <v>393939247</v>
      </c>
      <c r="J299" s="8">
        <v>0</v>
      </c>
      <c r="K299" s="2" t="s">
        <v>1776</v>
      </c>
      <c r="L299" s="8">
        <v>8</v>
      </c>
      <c r="M299" s="8">
        <v>0</v>
      </c>
      <c r="N299" s="2" t="s">
        <v>1476</v>
      </c>
      <c r="O299" s="8">
        <v>142</v>
      </c>
      <c r="P299" s="8">
        <v>0</v>
      </c>
      <c r="Q299" s="8">
        <v>0</v>
      </c>
      <c r="R299" s="91">
        <v>0</v>
      </c>
      <c r="S299" s="8">
        <v>0</v>
      </c>
      <c r="T299" s="91">
        <v>0</v>
      </c>
      <c r="U299" s="8">
        <v>0</v>
      </c>
      <c r="V299" s="8">
        <v>0</v>
      </c>
      <c r="W299" s="8">
        <v>0</v>
      </c>
      <c r="X299" s="107">
        <v>43833.061598842593</v>
      </c>
      <c r="Y299" s="107">
        <v>43869.618724583335</v>
      </c>
      <c r="Z299" s="107">
        <v>43833.060656828704</v>
      </c>
      <c r="AA299" s="91">
        <v>0</v>
      </c>
      <c r="AB299" s="8">
        <v>0</v>
      </c>
      <c r="AC299" s="8">
        <v>0</v>
      </c>
      <c r="AD299" s="91">
        <v>0</v>
      </c>
      <c r="AE299" s="8">
        <v>0</v>
      </c>
      <c r="AF299" s="8">
        <v>0</v>
      </c>
      <c r="AG299" s="91">
        <v>0</v>
      </c>
      <c r="AH299" s="8">
        <v>0</v>
      </c>
      <c r="AI299" s="8">
        <v>0</v>
      </c>
      <c r="AJ299" s="91">
        <v>623103428</v>
      </c>
      <c r="AK299" s="8">
        <v>570</v>
      </c>
      <c r="AL299" s="8">
        <v>71</v>
      </c>
      <c r="AM299" s="91">
        <v>0</v>
      </c>
      <c r="AN299" s="8">
        <v>0</v>
      </c>
      <c r="AO299" s="8">
        <v>71</v>
      </c>
      <c r="AP299" s="91">
        <v>0</v>
      </c>
      <c r="AQ299" s="8">
        <v>0</v>
      </c>
      <c r="AR299" s="8">
        <v>71</v>
      </c>
      <c r="AS299" s="91">
        <v>0</v>
      </c>
      <c r="AT299" s="8">
        <v>0</v>
      </c>
      <c r="AU299" s="8">
        <v>71</v>
      </c>
      <c r="AV299" s="91">
        <v>623103428</v>
      </c>
      <c r="AW299" s="8">
        <v>570</v>
      </c>
      <c r="AX299" s="8">
        <v>71</v>
      </c>
      <c r="AY299" s="91">
        <v>0</v>
      </c>
      <c r="AZ299" s="8">
        <v>0</v>
      </c>
      <c r="BA299" s="8">
        <v>0</v>
      </c>
      <c r="BB299" s="91">
        <v>0</v>
      </c>
      <c r="BC299" s="8">
        <v>0</v>
      </c>
      <c r="BD299" s="8">
        <v>0</v>
      </c>
      <c r="BE299" s="91">
        <v>0</v>
      </c>
      <c r="BF299" s="8">
        <v>0</v>
      </c>
      <c r="BG299" s="8">
        <v>0</v>
      </c>
      <c r="BH299" s="91">
        <v>623103428</v>
      </c>
      <c r="BI299" s="8">
        <v>570</v>
      </c>
      <c r="BJ299" s="8">
        <v>71</v>
      </c>
      <c r="BK299" s="2" t="s">
        <v>361</v>
      </c>
      <c r="BL299" s="83" t="str">
        <f t="shared" si="4"/>
        <v>123753</v>
      </c>
      <c r="BM299" s="83">
        <f>IF(ISBLANK(A299),"",IF(X299&gt;=(InfoSheet!$B$2)-90,1,0))</f>
        <v>1</v>
      </c>
    </row>
    <row r="300" spans="1:65">
      <c r="A300" s="2" t="s">
        <v>1811</v>
      </c>
      <c r="B300" s="8">
        <v>6</v>
      </c>
      <c r="C300" s="91">
        <v>170849442</v>
      </c>
      <c r="D300" s="8">
        <v>172</v>
      </c>
      <c r="E300" s="8">
        <v>11</v>
      </c>
      <c r="F300" s="91">
        <v>993310</v>
      </c>
      <c r="G300" s="91">
        <v>3188551</v>
      </c>
      <c r="H300" s="91">
        <v>15531767</v>
      </c>
      <c r="I300" s="91">
        <v>100486469</v>
      </c>
      <c r="J300" s="8">
        <v>0</v>
      </c>
      <c r="K300" s="2" t="s">
        <v>1480</v>
      </c>
      <c r="L300" s="8">
        <v>6</v>
      </c>
      <c r="M300" s="8">
        <v>0</v>
      </c>
      <c r="N300" s="2" t="s">
        <v>1359</v>
      </c>
      <c r="O300" s="8">
        <v>95</v>
      </c>
      <c r="P300" s="8">
        <v>0</v>
      </c>
      <c r="Q300" s="8">
        <v>0</v>
      </c>
      <c r="R300" s="91">
        <v>0</v>
      </c>
      <c r="S300" s="8">
        <v>0</v>
      </c>
      <c r="T300" s="91">
        <v>0</v>
      </c>
      <c r="U300" s="8">
        <v>0</v>
      </c>
      <c r="V300" s="8">
        <v>0</v>
      </c>
      <c r="W300" s="8">
        <v>0</v>
      </c>
      <c r="X300" s="107">
        <v>43833.095116087963</v>
      </c>
      <c r="Y300" s="107">
        <v>43869.787701666668</v>
      </c>
      <c r="Z300" s="107">
        <v>43833.094361574076</v>
      </c>
      <c r="AA300" s="91">
        <v>0</v>
      </c>
      <c r="AB300" s="8">
        <v>0</v>
      </c>
      <c r="AC300" s="8">
        <v>0</v>
      </c>
      <c r="AD300" s="91">
        <v>0</v>
      </c>
      <c r="AE300" s="8">
        <v>0</v>
      </c>
      <c r="AF300" s="8">
        <v>0</v>
      </c>
      <c r="AG300" s="91">
        <v>0</v>
      </c>
      <c r="AH300" s="8">
        <v>0</v>
      </c>
      <c r="AI300" s="8">
        <v>0</v>
      </c>
      <c r="AJ300" s="91">
        <v>170849442</v>
      </c>
      <c r="AK300" s="8">
        <v>172</v>
      </c>
      <c r="AL300" s="8">
        <v>11</v>
      </c>
      <c r="AM300" s="91">
        <v>0</v>
      </c>
      <c r="AN300" s="8">
        <v>0</v>
      </c>
      <c r="AO300" s="8">
        <v>11</v>
      </c>
      <c r="AP300" s="91">
        <v>0</v>
      </c>
      <c r="AQ300" s="8">
        <v>0</v>
      </c>
      <c r="AR300" s="8">
        <v>11</v>
      </c>
      <c r="AS300" s="91">
        <v>0</v>
      </c>
      <c r="AT300" s="8">
        <v>0</v>
      </c>
      <c r="AU300" s="8">
        <v>11</v>
      </c>
      <c r="AV300" s="91">
        <v>170849442</v>
      </c>
      <c r="AW300" s="8">
        <v>172</v>
      </c>
      <c r="AX300" s="8">
        <v>11</v>
      </c>
      <c r="AY300" s="91">
        <v>0</v>
      </c>
      <c r="AZ300" s="8">
        <v>0</v>
      </c>
      <c r="BA300" s="8">
        <v>0</v>
      </c>
      <c r="BB300" s="91">
        <v>0</v>
      </c>
      <c r="BC300" s="8">
        <v>0</v>
      </c>
      <c r="BD300" s="8">
        <v>0</v>
      </c>
      <c r="BE300" s="91">
        <v>0</v>
      </c>
      <c r="BF300" s="8">
        <v>0</v>
      </c>
      <c r="BG300" s="8">
        <v>0</v>
      </c>
      <c r="BH300" s="91">
        <v>170849442</v>
      </c>
      <c r="BI300" s="8">
        <v>172</v>
      </c>
      <c r="BJ300" s="8">
        <v>11</v>
      </c>
      <c r="BK300" s="2" t="s">
        <v>361</v>
      </c>
      <c r="BL300" s="83" t="str">
        <f t="shared" si="4"/>
        <v>123754</v>
      </c>
      <c r="BM300" s="83">
        <f>IF(ISBLANK(A300),"",IF(X300&gt;=(InfoSheet!$B$2)-90,1,0))</f>
        <v>1</v>
      </c>
    </row>
    <row r="301" spans="1:65">
      <c r="A301" s="2" t="s">
        <v>1812</v>
      </c>
      <c r="B301" s="8">
        <v>8</v>
      </c>
      <c r="C301" s="66">
        <v>1284401575</v>
      </c>
      <c r="D301" s="8">
        <v>1408</v>
      </c>
      <c r="E301" s="8">
        <v>113</v>
      </c>
      <c r="F301" s="91">
        <v>912217</v>
      </c>
      <c r="G301" s="91">
        <v>3188387</v>
      </c>
      <c r="H301" s="91">
        <v>11366385</v>
      </c>
      <c r="I301" s="91">
        <v>664453718</v>
      </c>
      <c r="J301" s="8">
        <v>0</v>
      </c>
      <c r="K301" s="2" t="s">
        <v>1813</v>
      </c>
      <c r="L301" s="8">
        <v>8</v>
      </c>
      <c r="M301" s="8">
        <v>0</v>
      </c>
      <c r="N301" s="2" t="s">
        <v>1676</v>
      </c>
      <c r="O301" s="8">
        <v>209</v>
      </c>
      <c r="P301" s="8">
        <v>0</v>
      </c>
      <c r="Q301" s="8">
        <v>0</v>
      </c>
      <c r="R301" s="91">
        <v>0</v>
      </c>
      <c r="S301" s="8">
        <v>0</v>
      </c>
      <c r="T301" s="91">
        <v>0</v>
      </c>
      <c r="U301" s="8">
        <v>0</v>
      </c>
      <c r="V301" s="8">
        <v>0</v>
      </c>
      <c r="W301" s="8">
        <v>0</v>
      </c>
      <c r="X301" s="107">
        <v>43833.092553819442</v>
      </c>
      <c r="Y301" s="107">
        <v>43869.610979675927</v>
      </c>
      <c r="Z301" s="107">
        <v>43833.091732638888</v>
      </c>
      <c r="AA301" s="91">
        <v>0</v>
      </c>
      <c r="AB301" s="8">
        <v>0</v>
      </c>
      <c r="AC301" s="8">
        <v>0</v>
      </c>
      <c r="AD301" s="91">
        <v>0</v>
      </c>
      <c r="AE301" s="8">
        <v>0</v>
      </c>
      <c r="AF301" s="8">
        <v>0</v>
      </c>
      <c r="AG301" s="91">
        <v>0</v>
      </c>
      <c r="AH301" s="8">
        <v>0</v>
      </c>
      <c r="AI301" s="8">
        <v>0</v>
      </c>
      <c r="AJ301" s="66">
        <v>1284401575</v>
      </c>
      <c r="AK301" s="8">
        <v>1408</v>
      </c>
      <c r="AL301" s="8">
        <v>113</v>
      </c>
      <c r="AM301" s="91">
        <v>0</v>
      </c>
      <c r="AN301" s="8">
        <v>0</v>
      </c>
      <c r="AO301" s="8">
        <v>113</v>
      </c>
      <c r="AP301" s="91">
        <v>0</v>
      </c>
      <c r="AQ301" s="8">
        <v>0</v>
      </c>
      <c r="AR301" s="8">
        <v>113</v>
      </c>
      <c r="AS301" s="91">
        <v>0</v>
      </c>
      <c r="AT301" s="8">
        <v>0</v>
      </c>
      <c r="AU301" s="8">
        <v>113</v>
      </c>
      <c r="AV301" s="66">
        <v>1284401575</v>
      </c>
      <c r="AW301" s="8">
        <v>1408</v>
      </c>
      <c r="AX301" s="8">
        <v>113</v>
      </c>
      <c r="AY301" s="91">
        <v>0</v>
      </c>
      <c r="AZ301" s="8">
        <v>0</v>
      </c>
      <c r="BA301" s="8">
        <v>0</v>
      </c>
      <c r="BB301" s="91">
        <v>0</v>
      </c>
      <c r="BC301" s="8">
        <v>0</v>
      </c>
      <c r="BD301" s="8">
        <v>0</v>
      </c>
      <c r="BE301" s="91">
        <v>0</v>
      </c>
      <c r="BF301" s="8">
        <v>0</v>
      </c>
      <c r="BG301" s="8">
        <v>0</v>
      </c>
      <c r="BH301" s="66">
        <v>1284401575</v>
      </c>
      <c r="BI301" s="8">
        <v>1408</v>
      </c>
      <c r="BJ301" s="8">
        <v>113</v>
      </c>
      <c r="BK301" s="2" t="s">
        <v>361</v>
      </c>
      <c r="BL301" s="83" t="str">
        <f t="shared" si="4"/>
        <v>123755</v>
      </c>
      <c r="BM301" s="83">
        <f>IF(ISBLANK(A301),"",IF(X301&gt;=(InfoSheet!$B$2)-90,1,0))</f>
        <v>1</v>
      </c>
    </row>
    <row r="302" spans="1:65">
      <c r="A302" s="2" t="s">
        <v>1814</v>
      </c>
      <c r="B302" s="8">
        <v>6</v>
      </c>
      <c r="C302" s="91">
        <v>142309549</v>
      </c>
      <c r="D302" s="8">
        <v>140</v>
      </c>
      <c r="E302" s="8">
        <v>7</v>
      </c>
      <c r="F302" s="91">
        <v>1016496</v>
      </c>
      <c r="G302" s="91">
        <v>3188989</v>
      </c>
      <c r="H302" s="91">
        <v>20329935</v>
      </c>
      <c r="I302" s="91">
        <v>113587820</v>
      </c>
      <c r="J302" s="8">
        <v>0</v>
      </c>
      <c r="K302" s="2" t="s">
        <v>1493</v>
      </c>
      <c r="L302" s="8">
        <v>6</v>
      </c>
      <c r="M302" s="8">
        <v>0</v>
      </c>
      <c r="N302" s="2" t="s">
        <v>1494</v>
      </c>
      <c r="O302" s="8">
        <v>95</v>
      </c>
      <c r="P302" s="8">
        <v>0</v>
      </c>
      <c r="Q302" s="8">
        <v>0</v>
      </c>
      <c r="R302" s="91">
        <v>0</v>
      </c>
      <c r="S302" s="8">
        <v>0</v>
      </c>
      <c r="T302" s="91">
        <v>0</v>
      </c>
      <c r="U302" s="8">
        <v>0</v>
      </c>
      <c r="V302" s="8">
        <v>0</v>
      </c>
      <c r="W302" s="8">
        <v>0</v>
      </c>
      <c r="X302" s="107">
        <v>43833.068358796299</v>
      </c>
      <c r="Y302" s="107">
        <v>43869.787131759258</v>
      </c>
      <c r="Z302" s="107">
        <v>43833.067112152778</v>
      </c>
      <c r="AA302" s="91">
        <v>0</v>
      </c>
      <c r="AB302" s="8">
        <v>0</v>
      </c>
      <c r="AC302" s="8">
        <v>0</v>
      </c>
      <c r="AD302" s="91">
        <v>0</v>
      </c>
      <c r="AE302" s="8">
        <v>0</v>
      </c>
      <c r="AF302" s="8">
        <v>0</v>
      </c>
      <c r="AG302" s="91">
        <v>0</v>
      </c>
      <c r="AH302" s="8">
        <v>0</v>
      </c>
      <c r="AI302" s="8">
        <v>0</v>
      </c>
      <c r="AJ302" s="91">
        <v>142309549</v>
      </c>
      <c r="AK302" s="8">
        <v>140</v>
      </c>
      <c r="AL302" s="8">
        <v>7</v>
      </c>
      <c r="AM302" s="91">
        <v>0</v>
      </c>
      <c r="AN302" s="8">
        <v>0</v>
      </c>
      <c r="AO302" s="8">
        <v>7</v>
      </c>
      <c r="AP302" s="91">
        <v>0</v>
      </c>
      <c r="AQ302" s="8">
        <v>0</v>
      </c>
      <c r="AR302" s="8">
        <v>7</v>
      </c>
      <c r="AS302" s="91">
        <v>0</v>
      </c>
      <c r="AT302" s="8">
        <v>0</v>
      </c>
      <c r="AU302" s="8">
        <v>7</v>
      </c>
      <c r="AV302" s="91">
        <v>142309549</v>
      </c>
      <c r="AW302" s="8">
        <v>140</v>
      </c>
      <c r="AX302" s="8">
        <v>7</v>
      </c>
      <c r="AY302" s="91">
        <v>0</v>
      </c>
      <c r="AZ302" s="8">
        <v>0</v>
      </c>
      <c r="BA302" s="8">
        <v>0</v>
      </c>
      <c r="BB302" s="91">
        <v>0</v>
      </c>
      <c r="BC302" s="8">
        <v>0</v>
      </c>
      <c r="BD302" s="8">
        <v>0</v>
      </c>
      <c r="BE302" s="91">
        <v>0</v>
      </c>
      <c r="BF302" s="8">
        <v>0</v>
      </c>
      <c r="BG302" s="8">
        <v>0</v>
      </c>
      <c r="BH302" s="91">
        <v>142309549</v>
      </c>
      <c r="BI302" s="8">
        <v>140</v>
      </c>
      <c r="BJ302" s="8">
        <v>7</v>
      </c>
      <c r="BK302" s="2" t="s">
        <v>361</v>
      </c>
      <c r="BL302" s="83" t="str">
        <f t="shared" si="4"/>
        <v>123756</v>
      </c>
      <c r="BM302" s="83">
        <f>IF(ISBLANK(A302),"",IF(X302&gt;=(InfoSheet!$B$2)-90,1,0))</f>
        <v>1</v>
      </c>
    </row>
    <row r="303" spans="1:65">
      <c r="A303" s="2" t="s">
        <v>1815</v>
      </c>
      <c r="B303" s="8">
        <v>8</v>
      </c>
      <c r="C303" s="91">
        <v>176918202</v>
      </c>
      <c r="D303" s="8">
        <v>194</v>
      </c>
      <c r="E303" s="8">
        <v>15</v>
      </c>
      <c r="F303" s="91">
        <v>911949</v>
      </c>
      <c r="G303" s="91">
        <v>1409068</v>
      </c>
      <c r="H303" s="91">
        <v>11794546</v>
      </c>
      <c r="I303" s="91">
        <v>164824965</v>
      </c>
      <c r="J303" s="8">
        <v>0</v>
      </c>
      <c r="K303" s="2" t="s">
        <v>1576</v>
      </c>
      <c r="L303" s="8">
        <v>8</v>
      </c>
      <c r="M303" s="8">
        <v>0</v>
      </c>
      <c r="N303" s="2" t="s">
        <v>1354</v>
      </c>
      <c r="O303" s="8">
        <v>142</v>
      </c>
      <c r="P303" s="8">
        <v>0</v>
      </c>
      <c r="Q303" s="8">
        <v>0</v>
      </c>
      <c r="R303" s="91">
        <v>0</v>
      </c>
      <c r="S303" s="8">
        <v>0</v>
      </c>
      <c r="T303" s="91">
        <v>0</v>
      </c>
      <c r="U303" s="8">
        <v>0</v>
      </c>
      <c r="V303" s="8">
        <v>0</v>
      </c>
      <c r="W303" s="8">
        <v>0</v>
      </c>
      <c r="X303" s="107">
        <v>43833.064072800924</v>
      </c>
      <c r="Y303" s="107">
        <v>43869.783511967595</v>
      </c>
      <c r="Z303" s="107">
        <v>43833.063295370368</v>
      </c>
      <c r="AA303" s="91">
        <v>0</v>
      </c>
      <c r="AB303" s="8">
        <v>0</v>
      </c>
      <c r="AC303" s="8">
        <v>0</v>
      </c>
      <c r="AD303" s="91">
        <v>0</v>
      </c>
      <c r="AE303" s="8">
        <v>0</v>
      </c>
      <c r="AF303" s="8">
        <v>0</v>
      </c>
      <c r="AG303" s="91">
        <v>0</v>
      </c>
      <c r="AH303" s="8">
        <v>0</v>
      </c>
      <c r="AI303" s="8">
        <v>0</v>
      </c>
      <c r="AJ303" s="91">
        <v>176918202</v>
      </c>
      <c r="AK303" s="8">
        <v>194</v>
      </c>
      <c r="AL303" s="8">
        <v>15</v>
      </c>
      <c r="AM303" s="91">
        <v>0</v>
      </c>
      <c r="AN303" s="8">
        <v>0</v>
      </c>
      <c r="AO303" s="8">
        <v>15</v>
      </c>
      <c r="AP303" s="91">
        <v>0</v>
      </c>
      <c r="AQ303" s="8">
        <v>0</v>
      </c>
      <c r="AR303" s="8">
        <v>15</v>
      </c>
      <c r="AS303" s="91">
        <v>0</v>
      </c>
      <c r="AT303" s="8">
        <v>0</v>
      </c>
      <c r="AU303" s="8">
        <v>15</v>
      </c>
      <c r="AV303" s="91">
        <v>176918202</v>
      </c>
      <c r="AW303" s="8">
        <v>194</v>
      </c>
      <c r="AX303" s="8">
        <v>15</v>
      </c>
      <c r="AY303" s="91">
        <v>0</v>
      </c>
      <c r="AZ303" s="8">
        <v>0</v>
      </c>
      <c r="BA303" s="8">
        <v>0</v>
      </c>
      <c r="BB303" s="91">
        <v>0</v>
      </c>
      <c r="BC303" s="8">
        <v>0</v>
      </c>
      <c r="BD303" s="8">
        <v>0</v>
      </c>
      <c r="BE303" s="91">
        <v>0</v>
      </c>
      <c r="BF303" s="8">
        <v>0</v>
      </c>
      <c r="BG303" s="8">
        <v>0</v>
      </c>
      <c r="BH303" s="91">
        <v>176918202</v>
      </c>
      <c r="BI303" s="8">
        <v>194</v>
      </c>
      <c r="BJ303" s="8">
        <v>15</v>
      </c>
      <c r="BK303" s="2" t="s">
        <v>361</v>
      </c>
      <c r="BL303" s="83" t="str">
        <f t="shared" si="4"/>
        <v>123757</v>
      </c>
      <c r="BM303" s="83">
        <f>IF(ISBLANK(A303),"",IF(X303&gt;=(InfoSheet!$B$2)-90,1,0))</f>
        <v>1</v>
      </c>
    </row>
    <row r="304" spans="1:65">
      <c r="A304" s="2" t="s">
        <v>1816</v>
      </c>
      <c r="B304" s="8">
        <v>6</v>
      </c>
      <c r="C304" s="91">
        <v>172118288</v>
      </c>
      <c r="D304" s="8">
        <v>176</v>
      </c>
      <c r="E304" s="8">
        <v>11</v>
      </c>
      <c r="F304" s="91">
        <v>977944</v>
      </c>
      <c r="G304" s="91">
        <v>3189507</v>
      </c>
      <c r="H304" s="91">
        <v>15647117</v>
      </c>
      <c r="I304" s="91">
        <v>115661738</v>
      </c>
      <c r="J304" s="8">
        <v>0</v>
      </c>
      <c r="K304" s="2" t="s">
        <v>1493</v>
      </c>
      <c r="L304" s="8">
        <v>6</v>
      </c>
      <c r="M304" s="8">
        <v>0</v>
      </c>
      <c r="N304" s="2" t="s">
        <v>1494</v>
      </c>
      <c r="O304" s="8">
        <v>95</v>
      </c>
      <c r="P304" s="8">
        <v>0</v>
      </c>
      <c r="Q304" s="8">
        <v>0</v>
      </c>
      <c r="R304" s="91">
        <v>0</v>
      </c>
      <c r="S304" s="8">
        <v>0</v>
      </c>
      <c r="T304" s="91">
        <v>0</v>
      </c>
      <c r="U304" s="8">
        <v>0</v>
      </c>
      <c r="V304" s="8">
        <v>0</v>
      </c>
      <c r="W304" s="8">
        <v>0</v>
      </c>
      <c r="X304" s="107">
        <v>43833.093180324075</v>
      </c>
      <c r="Y304" s="107">
        <v>43869.843390335649</v>
      </c>
      <c r="Z304" s="107">
        <v>43833.092441666668</v>
      </c>
      <c r="AA304" s="91">
        <v>0</v>
      </c>
      <c r="AB304" s="8">
        <v>0</v>
      </c>
      <c r="AC304" s="8">
        <v>0</v>
      </c>
      <c r="AD304" s="91">
        <v>0</v>
      </c>
      <c r="AE304" s="8">
        <v>0</v>
      </c>
      <c r="AF304" s="8">
        <v>0</v>
      </c>
      <c r="AG304" s="91">
        <v>0</v>
      </c>
      <c r="AH304" s="8">
        <v>0</v>
      </c>
      <c r="AI304" s="8">
        <v>0</v>
      </c>
      <c r="AJ304" s="91">
        <v>172118288</v>
      </c>
      <c r="AK304" s="8">
        <v>176</v>
      </c>
      <c r="AL304" s="8">
        <v>11</v>
      </c>
      <c r="AM304" s="91">
        <v>0</v>
      </c>
      <c r="AN304" s="8">
        <v>0</v>
      </c>
      <c r="AO304" s="8">
        <v>11</v>
      </c>
      <c r="AP304" s="91">
        <v>0</v>
      </c>
      <c r="AQ304" s="8">
        <v>0</v>
      </c>
      <c r="AR304" s="8">
        <v>11</v>
      </c>
      <c r="AS304" s="91">
        <v>0</v>
      </c>
      <c r="AT304" s="8">
        <v>0</v>
      </c>
      <c r="AU304" s="8">
        <v>11</v>
      </c>
      <c r="AV304" s="91">
        <v>172118288</v>
      </c>
      <c r="AW304" s="8">
        <v>176</v>
      </c>
      <c r="AX304" s="8">
        <v>11</v>
      </c>
      <c r="AY304" s="91">
        <v>0</v>
      </c>
      <c r="AZ304" s="8">
        <v>0</v>
      </c>
      <c r="BA304" s="8">
        <v>0</v>
      </c>
      <c r="BB304" s="91">
        <v>0</v>
      </c>
      <c r="BC304" s="8">
        <v>0</v>
      </c>
      <c r="BD304" s="8">
        <v>0</v>
      </c>
      <c r="BE304" s="91">
        <v>0</v>
      </c>
      <c r="BF304" s="8">
        <v>0</v>
      </c>
      <c r="BG304" s="8">
        <v>0</v>
      </c>
      <c r="BH304" s="91">
        <v>172118288</v>
      </c>
      <c r="BI304" s="8">
        <v>176</v>
      </c>
      <c r="BJ304" s="8">
        <v>11</v>
      </c>
      <c r="BK304" s="2" t="s">
        <v>361</v>
      </c>
      <c r="BL304" s="83" t="str">
        <f t="shared" si="4"/>
        <v>123758</v>
      </c>
      <c r="BM304" s="83">
        <f>IF(ISBLANK(A304),"",IF(X304&gt;=(InfoSheet!$B$2)-90,1,0))</f>
        <v>1</v>
      </c>
    </row>
    <row r="305" spans="1:65">
      <c r="A305" s="2" t="s">
        <v>1817</v>
      </c>
      <c r="B305" s="8">
        <v>8</v>
      </c>
      <c r="C305" s="91">
        <v>166329918</v>
      </c>
      <c r="D305" s="8">
        <v>161</v>
      </c>
      <c r="E305" s="8">
        <v>12</v>
      </c>
      <c r="F305" s="91">
        <v>1033105</v>
      </c>
      <c r="G305" s="91">
        <v>2311094</v>
      </c>
      <c r="H305" s="91">
        <v>13860826</v>
      </c>
      <c r="I305" s="91">
        <v>115489602</v>
      </c>
      <c r="J305" s="8">
        <v>0</v>
      </c>
      <c r="K305" s="2" t="s">
        <v>1500</v>
      </c>
      <c r="L305" s="8">
        <v>8</v>
      </c>
      <c r="M305" s="8">
        <v>0</v>
      </c>
      <c r="N305" s="2" t="s">
        <v>1500</v>
      </c>
      <c r="O305" s="8">
        <v>142</v>
      </c>
      <c r="P305" s="8">
        <v>0</v>
      </c>
      <c r="Q305" s="8">
        <v>0</v>
      </c>
      <c r="R305" s="91">
        <v>0</v>
      </c>
      <c r="S305" s="8">
        <v>0</v>
      </c>
      <c r="T305" s="91">
        <v>0</v>
      </c>
      <c r="U305" s="8">
        <v>0</v>
      </c>
      <c r="V305" s="8">
        <v>0</v>
      </c>
      <c r="W305" s="8">
        <v>0</v>
      </c>
      <c r="X305" s="107">
        <v>43833.083209143515</v>
      </c>
      <c r="Y305" s="107">
        <v>43869.783494953706</v>
      </c>
      <c r="Z305" s="107">
        <v>43833.08250300926</v>
      </c>
      <c r="AA305" s="91">
        <v>0</v>
      </c>
      <c r="AB305" s="8">
        <v>0</v>
      </c>
      <c r="AC305" s="8">
        <v>0</v>
      </c>
      <c r="AD305" s="91">
        <v>0</v>
      </c>
      <c r="AE305" s="8">
        <v>0</v>
      </c>
      <c r="AF305" s="8">
        <v>0</v>
      </c>
      <c r="AG305" s="91">
        <v>0</v>
      </c>
      <c r="AH305" s="8">
        <v>0</v>
      </c>
      <c r="AI305" s="8">
        <v>0</v>
      </c>
      <c r="AJ305" s="91">
        <v>166329918</v>
      </c>
      <c r="AK305" s="8">
        <v>161</v>
      </c>
      <c r="AL305" s="8">
        <v>12</v>
      </c>
      <c r="AM305" s="91">
        <v>0</v>
      </c>
      <c r="AN305" s="8">
        <v>0</v>
      </c>
      <c r="AO305" s="8">
        <v>12</v>
      </c>
      <c r="AP305" s="91">
        <v>0</v>
      </c>
      <c r="AQ305" s="8">
        <v>0</v>
      </c>
      <c r="AR305" s="8">
        <v>12</v>
      </c>
      <c r="AS305" s="91">
        <v>0</v>
      </c>
      <c r="AT305" s="8">
        <v>0</v>
      </c>
      <c r="AU305" s="8">
        <v>12</v>
      </c>
      <c r="AV305" s="91">
        <v>166329918</v>
      </c>
      <c r="AW305" s="8">
        <v>161</v>
      </c>
      <c r="AX305" s="8">
        <v>12</v>
      </c>
      <c r="AY305" s="91">
        <v>0</v>
      </c>
      <c r="AZ305" s="8">
        <v>0</v>
      </c>
      <c r="BA305" s="8">
        <v>0</v>
      </c>
      <c r="BB305" s="91">
        <v>0</v>
      </c>
      <c r="BC305" s="8">
        <v>0</v>
      </c>
      <c r="BD305" s="8">
        <v>0</v>
      </c>
      <c r="BE305" s="91">
        <v>0</v>
      </c>
      <c r="BF305" s="8">
        <v>0</v>
      </c>
      <c r="BG305" s="8">
        <v>0</v>
      </c>
      <c r="BH305" s="91">
        <v>166329918</v>
      </c>
      <c r="BI305" s="8">
        <v>161</v>
      </c>
      <c r="BJ305" s="8">
        <v>12</v>
      </c>
      <c r="BK305" s="2" t="s">
        <v>361</v>
      </c>
      <c r="BL305" s="83" t="str">
        <f t="shared" si="4"/>
        <v>123759</v>
      </c>
      <c r="BM305" s="83">
        <f>IF(ISBLANK(A305),"",IF(X305&gt;=(InfoSheet!$B$2)-90,1,0))</f>
        <v>1</v>
      </c>
    </row>
    <row r="306" spans="1:65">
      <c r="A306" s="2" t="s">
        <v>1818</v>
      </c>
      <c r="B306" s="8">
        <v>8</v>
      </c>
      <c r="C306" s="91">
        <v>402939810</v>
      </c>
      <c r="D306" s="8">
        <v>613</v>
      </c>
      <c r="E306" s="8">
        <v>54</v>
      </c>
      <c r="F306" s="91">
        <v>657324</v>
      </c>
      <c r="G306" s="91">
        <v>2324357</v>
      </c>
      <c r="H306" s="91">
        <v>7461848</v>
      </c>
      <c r="I306" s="91">
        <v>271861584</v>
      </c>
      <c r="J306" s="8">
        <v>0</v>
      </c>
      <c r="K306" s="2" t="s">
        <v>1790</v>
      </c>
      <c r="L306" s="8">
        <v>8</v>
      </c>
      <c r="M306" s="8">
        <v>0</v>
      </c>
      <c r="N306" s="2" t="s">
        <v>1489</v>
      </c>
      <c r="O306" s="8">
        <v>209</v>
      </c>
      <c r="P306" s="8">
        <v>0</v>
      </c>
      <c r="Q306" s="8">
        <v>0</v>
      </c>
      <c r="R306" s="91">
        <v>0</v>
      </c>
      <c r="S306" s="8">
        <v>0</v>
      </c>
      <c r="T306" s="91">
        <v>0</v>
      </c>
      <c r="U306" s="8">
        <v>0</v>
      </c>
      <c r="V306" s="8">
        <v>0</v>
      </c>
      <c r="W306" s="8">
        <v>0</v>
      </c>
      <c r="X306" s="107">
        <v>43833.089956944445</v>
      </c>
      <c r="Y306" s="107">
        <v>43869.611674699074</v>
      </c>
      <c r="Z306" s="107">
        <v>43833.089137731484</v>
      </c>
      <c r="AA306" s="91">
        <v>0</v>
      </c>
      <c r="AB306" s="8">
        <v>0</v>
      </c>
      <c r="AC306" s="8">
        <v>0</v>
      </c>
      <c r="AD306" s="91">
        <v>0</v>
      </c>
      <c r="AE306" s="8">
        <v>0</v>
      </c>
      <c r="AF306" s="8">
        <v>0</v>
      </c>
      <c r="AG306" s="91">
        <v>0</v>
      </c>
      <c r="AH306" s="8">
        <v>0</v>
      </c>
      <c r="AI306" s="8">
        <v>0</v>
      </c>
      <c r="AJ306" s="91">
        <v>402939810</v>
      </c>
      <c r="AK306" s="8">
        <v>613</v>
      </c>
      <c r="AL306" s="8">
        <v>54</v>
      </c>
      <c r="AM306" s="91">
        <v>0</v>
      </c>
      <c r="AN306" s="8">
        <v>0</v>
      </c>
      <c r="AO306" s="8">
        <v>54</v>
      </c>
      <c r="AP306" s="91">
        <v>0</v>
      </c>
      <c r="AQ306" s="8">
        <v>0</v>
      </c>
      <c r="AR306" s="8">
        <v>54</v>
      </c>
      <c r="AS306" s="91">
        <v>0</v>
      </c>
      <c r="AT306" s="8">
        <v>0</v>
      </c>
      <c r="AU306" s="8">
        <v>54</v>
      </c>
      <c r="AV306" s="91">
        <v>402939810</v>
      </c>
      <c r="AW306" s="8">
        <v>613</v>
      </c>
      <c r="AX306" s="8">
        <v>54</v>
      </c>
      <c r="AY306" s="91">
        <v>0</v>
      </c>
      <c r="AZ306" s="8">
        <v>0</v>
      </c>
      <c r="BA306" s="8">
        <v>0</v>
      </c>
      <c r="BB306" s="91">
        <v>0</v>
      </c>
      <c r="BC306" s="8">
        <v>0</v>
      </c>
      <c r="BD306" s="8">
        <v>0</v>
      </c>
      <c r="BE306" s="91">
        <v>0</v>
      </c>
      <c r="BF306" s="8">
        <v>0</v>
      </c>
      <c r="BG306" s="8">
        <v>0</v>
      </c>
      <c r="BH306" s="91">
        <v>402939810</v>
      </c>
      <c r="BI306" s="8">
        <v>613</v>
      </c>
      <c r="BJ306" s="8">
        <v>54</v>
      </c>
      <c r="BK306" s="2" t="s">
        <v>361</v>
      </c>
      <c r="BL306" s="83" t="str">
        <f t="shared" si="4"/>
        <v>123760</v>
      </c>
      <c r="BM306" s="83">
        <f>IF(ISBLANK(A306),"",IF(X306&gt;=(InfoSheet!$B$2)-90,1,0))</f>
        <v>1</v>
      </c>
    </row>
    <row r="307" spans="1:65">
      <c r="A307" s="2" t="s">
        <v>1819</v>
      </c>
      <c r="B307" s="8">
        <v>8</v>
      </c>
      <c r="C307" s="91">
        <v>208680923</v>
      </c>
      <c r="D307" s="8">
        <v>275</v>
      </c>
      <c r="E307" s="8">
        <v>23</v>
      </c>
      <c r="F307" s="91">
        <v>758839</v>
      </c>
      <c r="G307" s="91">
        <v>985224</v>
      </c>
      <c r="H307" s="91">
        <v>9073083</v>
      </c>
      <c r="I307" s="91">
        <v>115579651</v>
      </c>
      <c r="J307" s="8">
        <v>0</v>
      </c>
      <c r="K307" s="2" t="s">
        <v>1790</v>
      </c>
      <c r="L307" s="8">
        <v>8</v>
      </c>
      <c r="M307" s="8">
        <v>0</v>
      </c>
      <c r="N307" s="2" t="s">
        <v>1500</v>
      </c>
      <c r="O307" s="8">
        <v>142</v>
      </c>
      <c r="P307" s="8">
        <v>0</v>
      </c>
      <c r="Q307" s="8">
        <v>0</v>
      </c>
      <c r="R307" s="91">
        <v>0</v>
      </c>
      <c r="S307" s="8">
        <v>0</v>
      </c>
      <c r="T307" s="91">
        <v>0</v>
      </c>
      <c r="U307" s="8">
        <v>0</v>
      </c>
      <c r="V307" s="8">
        <v>0</v>
      </c>
      <c r="W307" s="8">
        <v>0</v>
      </c>
      <c r="X307" s="107">
        <v>43833.085802546295</v>
      </c>
      <c r="Y307" s="107">
        <v>43869.611682337963</v>
      </c>
      <c r="Z307" s="107">
        <v>43833.085095601855</v>
      </c>
      <c r="AA307" s="91">
        <v>0</v>
      </c>
      <c r="AB307" s="8">
        <v>0</v>
      </c>
      <c r="AC307" s="8">
        <v>0</v>
      </c>
      <c r="AD307" s="91">
        <v>0</v>
      </c>
      <c r="AE307" s="8">
        <v>0</v>
      </c>
      <c r="AF307" s="8">
        <v>0</v>
      </c>
      <c r="AG307" s="91">
        <v>0</v>
      </c>
      <c r="AH307" s="8">
        <v>0</v>
      </c>
      <c r="AI307" s="8">
        <v>0</v>
      </c>
      <c r="AJ307" s="91">
        <v>208680923</v>
      </c>
      <c r="AK307" s="8">
        <v>275</v>
      </c>
      <c r="AL307" s="8">
        <v>23</v>
      </c>
      <c r="AM307" s="91">
        <v>0</v>
      </c>
      <c r="AN307" s="8">
        <v>0</v>
      </c>
      <c r="AO307" s="8">
        <v>23</v>
      </c>
      <c r="AP307" s="91">
        <v>0</v>
      </c>
      <c r="AQ307" s="8">
        <v>0</v>
      </c>
      <c r="AR307" s="8">
        <v>23</v>
      </c>
      <c r="AS307" s="91">
        <v>0</v>
      </c>
      <c r="AT307" s="8">
        <v>0</v>
      </c>
      <c r="AU307" s="8">
        <v>23</v>
      </c>
      <c r="AV307" s="91">
        <v>208680923</v>
      </c>
      <c r="AW307" s="8">
        <v>275</v>
      </c>
      <c r="AX307" s="8">
        <v>23</v>
      </c>
      <c r="AY307" s="91">
        <v>0</v>
      </c>
      <c r="AZ307" s="8">
        <v>0</v>
      </c>
      <c r="BA307" s="8">
        <v>0</v>
      </c>
      <c r="BB307" s="91">
        <v>0</v>
      </c>
      <c r="BC307" s="8">
        <v>0</v>
      </c>
      <c r="BD307" s="8">
        <v>0</v>
      </c>
      <c r="BE307" s="91">
        <v>0</v>
      </c>
      <c r="BF307" s="8">
        <v>0</v>
      </c>
      <c r="BG307" s="8">
        <v>0</v>
      </c>
      <c r="BH307" s="91">
        <v>208680923</v>
      </c>
      <c r="BI307" s="8">
        <v>275</v>
      </c>
      <c r="BJ307" s="8">
        <v>23</v>
      </c>
      <c r="BK307" s="2" t="s">
        <v>361</v>
      </c>
      <c r="BL307" s="83" t="str">
        <f t="shared" si="4"/>
        <v>123761</v>
      </c>
      <c r="BM307" s="83">
        <f>IF(ISBLANK(A307),"",IF(X307&gt;=(InfoSheet!$B$2)-90,1,0))</f>
        <v>1</v>
      </c>
    </row>
    <row r="308" spans="1:65">
      <c r="A308" s="2" t="s">
        <v>1820</v>
      </c>
      <c r="B308" s="8">
        <v>6</v>
      </c>
      <c r="C308" s="91">
        <v>137983768</v>
      </c>
      <c r="D308" s="8">
        <v>154</v>
      </c>
      <c r="E308" s="8">
        <v>9</v>
      </c>
      <c r="F308" s="91">
        <v>895998</v>
      </c>
      <c r="G308" s="91">
        <v>1398800</v>
      </c>
      <c r="H308" s="91">
        <v>15331529</v>
      </c>
      <c r="I308" s="91">
        <v>115491334</v>
      </c>
      <c r="J308" s="8">
        <v>0</v>
      </c>
      <c r="K308" s="2" t="s">
        <v>1480</v>
      </c>
      <c r="L308" s="8">
        <v>6</v>
      </c>
      <c r="M308" s="8">
        <v>0</v>
      </c>
      <c r="N308" s="2" t="s">
        <v>1359</v>
      </c>
      <c r="O308" s="8">
        <v>95</v>
      </c>
      <c r="P308" s="8">
        <v>0</v>
      </c>
      <c r="Q308" s="8">
        <v>0</v>
      </c>
      <c r="R308" s="91">
        <v>0</v>
      </c>
      <c r="S308" s="8">
        <v>0</v>
      </c>
      <c r="T308" s="91">
        <v>0</v>
      </c>
      <c r="U308" s="8">
        <v>0</v>
      </c>
      <c r="V308" s="8">
        <v>0</v>
      </c>
      <c r="W308" s="8">
        <v>0</v>
      </c>
      <c r="X308" s="107">
        <v>43833.093317013889</v>
      </c>
      <c r="Y308" s="107">
        <v>43869.787813935189</v>
      </c>
      <c r="Z308" s="107">
        <v>43833.092543634259</v>
      </c>
      <c r="AA308" s="91">
        <v>0</v>
      </c>
      <c r="AB308" s="8">
        <v>0</v>
      </c>
      <c r="AC308" s="8">
        <v>0</v>
      </c>
      <c r="AD308" s="91">
        <v>0</v>
      </c>
      <c r="AE308" s="8">
        <v>0</v>
      </c>
      <c r="AF308" s="8">
        <v>0</v>
      </c>
      <c r="AG308" s="91">
        <v>0</v>
      </c>
      <c r="AH308" s="8">
        <v>0</v>
      </c>
      <c r="AI308" s="8">
        <v>0</v>
      </c>
      <c r="AJ308" s="91">
        <v>137983768</v>
      </c>
      <c r="AK308" s="8">
        <v>154</v>
      </c>
      <c r="AL308" s="8">
        <v>9</v>
      </c>
      <c r="AM308" s="91">
        <v>0</v>
      </c>
      <c r="AN308" s="8">
        <v>0</v>
      </c>
      <c r="AO308" s="8">
        <v>9</v>
      </c>
      <c r="AP308" s="91">
        <v>0</v>
      </c>
      <c r="AQ308" s="8">
        <v>0</v>
      </c>
      <c r="AR308" s="8">
        <v>9</v>
      </c>
      <c r="AS308" s="91">
        <v>0</v>
      </c>
      <c r="AT308" s="8">
        <v>0</v>
      </c>
      <c r="AU308" s="8">
        <v>9</v>
      </c>
      <c r="AV308" s="91">
        <v>137983768</v>
      </c>
      <c r="AW308" s="8">
        <v>154</v>
      </c>
      <c r="AX308" s="8">
        <v>9</v>
      </c>
      <c r="AY308" s="91">
        <v>0</v>
      </c>
      <c r="AZ308" s="8">
        <v>0</v>
      </c>
      <c r="BA308" s="8">
        <v>0</v>
      </c>
      <c r="BB308" s="91">
        <v>0</v>
      </c>
      <c r="BC308" s="8">
        <v>0</v>
      </c>
      <c r="BD308" s="8">
        <v>0</v>
      </c>
      <c r="BE308" s="91">
        <v>0</v>
      </c>
      <c r="BF308" s="8">
        <v>0</v>
      </c>
      <c r="BG308" s="8">
        <v>0</v>
      </c>
      <c r="BH308" s="91">
        <v>137983768</v>
      </c>
      <c r="BI308" s="8">
        <v>154</v>
      </c>
      <c r="BJ308" s="8">
        <v>9</v>
      </c>
      <c r="BK308" s="2" t="s">
        <v>361</v>
      </c>
      <c r="BL308" s="83" t="str">
        <f t="shared" si="4"/>
        <v>123762</v>
      </c>
      <c r="BM308" s="83">
        <f>IF(ISBLANK(A308),"",IF(X308&gt;=(InfoSheet!$B$2)-90,1,0))</f>
        <v>1</v>
      </c>
    </row>
    <row r="309" spans="1:65">
      <c r="A309" s="2" t="s">
        <v>1821</v>
      </c>
      <c r="B309" s="8">
        <v>6</v>
      </c>
      <c r="C309" s="91">
        <v>127795350</v>
      </c>
      <c r="D309" s="8">
        <v>138</v>
      </c>
      <c r="E309" s="8">
        <v>7</v>
      </c>
      <c r="F309" s="91">
        <v>926053</v>
      </c>
      <c r="G309" s="91">
        <v>2286242</v>
      </c>
      <c r="H309" s="91">
        <v>18256478</v>
      </c>
      <c r="I309" s="91">
        <v>114379911</v>
      </c>
      <c r="J309" s="8">
        <v>0</v>
      </c>
      <c r="K309" s="2" t="s">
        <v>1795</v>
      </c>
      <c r="L309" s="8">
        <v>6</v>
      </c>
      <c r="M309" s="8">
        <v>0</v>
      </c>
      <c r="N309" s="2" t="s">
        <v>1668</v>
      </c>
      <c r="O309" s="8">
        <v>95</v>
      </c>
      <c r="P309" s="8">
        <v>0</v>
      </c>
      <c r="Q309" s="8">
        <v>0</v>
      </c>
      <c r="R309" s="91">
        <v>0</v>
      </c>
      <c r="S309" s="8">
        <v>0</v>
      </c>
      <c r="T309" s="91">
        <v>0</v>
      </c>
      <c r="U309" s="8">
        <v>0</v>
      </c>
      <c r="V309" s="8">
        <v>0</v>
      </c>
      <c r="W309" s="8">
        <v>0</v>
      </c>
      <c r="X309" s="107">
        <v>43833.097415509263</v>
      </c>
      <c r="Y309" s="107">
        <v>43869.842306192128</v>
      </c>
      <c r="Z309" s="107">
        <v>43833.091589918979</v>
      </c>
      <c r="AA309" s="91">
        <v>0</v>
      </c>
      <c r="AB309" s="8">
        <v>0</v>
      </c>
      <c r="AC309" s="8">
        <v>0</v>
      </c>
      <c r="AD309" s="91">
        <v>0</v>
      </c>
      <c r="AE309" s="8">
        <v>0</v>
      </c>
      <c r="AF309" s="8">
        <v>0</v>
      </c>
      <c r="AG309" s="91">
        <v>0</v>
      </c>
      <c r="AH309" s="8">
        <v>0</v>
      </c>
      <c r="AI309" s="8">
        <v>0</v>
      </c>
      <c r="AJ309" s="91">
        <v>127795350</v>
      </c>
      <c r="AK309" s="8">
        <v>138</v>
      </c>
      <c r="AL309" s="8">
        <v>7</v>
      </c>
      <c r="AM309" s="91">
        <v>0</v>
      </c>
      <c r="AN309" s="8">
        <v>0</v>
      </c>
      <c r="AO309" s="8">
        <v>7</v>
      </c>
      <c r="AP309" s="91">
        <v>0</v>
      </c>
      <c r="AQ309" s="8">
        <v>0</v>
      </c>
      <c r="AR309" s="8">
        <v>7</v>
      </c>
      <c r="AS309" s="91">
        <v>0</v>
      </c>
      <c r="AT309" s="8">
        <v>0</v>
      </c>
      <c r="AU309" s="8">
        <v>7</v>
      </c>
      <c r="AV309" s="91">
        <v>127795350</v>
      </c>
      <c r="AW309" s="8">
        <v>138</v>
      </c>
      <c r="AX309" s="8">
        <v>7</v>
      </c>
      <c r="AY309" s="91">
        <v>0</v>
      </c>
      <c r="AZ309" s="8">
        <v>0</v>
      </c>
      <c r="BA309" s="8">
        <v>0</v>
      </c>
      <c r="BB309" s="91">
        <v>0</v>
      </c>
      <c r="BC309" s="8">
        <v>0</v>
      </c>
      <c r="BD309" s="8">
        <v>0</v>
      </c>
      <c r="BE309" s="91">
        <v>0</v>
      </c>
      <c r="BF309" s="8">
        <v>0</v>
      </c>
      <c r="BG309" s="8">
        <v>0</v>
      </c>
      <c r="BH309" s="91">
        <v>127795350</v>
      </c>
      <c r="BI309" s="8">
        <v>138</v>
      </c>
      <c r="BJ309" s="8">
        <v>7</v>
      </c>
      <c r="BK309" s="2" t="s">
        <v>361</v>
      </c>
      <c r="BL309" s="83" t="str">
        <f t="shared" si="4"/>
        <v>123763</v>
      </c>
      <c r="BM309" s="83">
        <f>IF(ISBLANK(A309),"",IF(X309&gt;=(InfoSheet!$B$2)-90,1,0))</f>
        <v>1</v>
      </c>
    </row>
    <row r="310" spans="1:65">
      <c r="A310" s="2" t="s">
        <v>1822</v>
      </c>
      <c r="B310" s="8">
        <v>6</v>
      </c>
      <c r="C310" s="91">
        <v>146176121</v>
      </c>
      <c r="D310" s="8">
        <v>160</v>
      </c>
      <c r="E310" s="8">
        <v>7</v>
      </c>
      <c r="F310" s="91">
        <v>913600</v>
      </c>
      <c r="G310" s="91">
        <v>2286626</v>
      </c>
      <c r="H310" s="91">
        <v>20882303</v>
      </c>
      <c r="I310" s="91">
        <v>113954801</v>
      </c>
      <c r="J310" s="8">
        <v>0</v>
      </c>
      <c r="K310" s="2" t="s">
        <v>1795</v>
      </c>
      <c r="L310" s="8">
        <v>6</v>
      </c>
      <c r="M310" s="8">
        <v>0</v>
      </c>
      <c r="N310" s="2" t="s">
        <v>1668</v>
      </c>
      <c r="O310" s="8">
        <v>95</v>
      </c>
      <c r="P310" s="8">
        <v>0</v>
      </c>
      <c r="Q310" s="8">
        <v>0</v>
      </c>
      <c r="R310" s="91">
        <v>0</v>
      </c>
      <c r="S310" s="8">
        <v>0</v>
      </c>
      <c r="T310" s="91">
        <v>0</v>
      </c>
      <c r="U310" s="8">
        <v>0</v>
      </c>
      <c r="V310" s="8">
        <v>0</v>
      </c>
      <c r="W310" s="8">
        <v>0</v>
      </c>
      <c r="X310" s="107">
        <v>43833.094261469909</v>
      </c>
      <c r="Y310" s="107">
        <v>43869.60563071759</v>
      </c>
      <c r="Z310" s="107">
        <v>43833.09350127315</v>
      </c>
      <c r="AA310" s="91">
        <v>0</v>
      </c>
      <c r="AB310" s="8">
        <v>0</v>
      </c>
      <c r="AC310" s="8">
        <v>0</v>
      </c>
      <c r="AD310" s="91">
        <v>0</v>
      </c>
      <c r="AE310" s="8">
        <v>0</v>
      </c>
      <c r="AF310" s="8">
        <v>0</v>
      </c>
      <c r="AG310" s="91">
        <v>0</v>
      </c>
      <c r="AH310" s="8">
        <v>0</v>
      </c>
      <c r="AI310" s="8">
        <v>0</v>
      </c>
      <c r="AJ310" s="91">
        <v>146176121</v>
      </c>
      <c r="AK310" s="8">
        <v>160</v>
      </c>
      <c r="AL310" s="8">
        <v>7</v>
      </c>
      <c r="AM310" s="91">
        <v>0</v>
      </c>
      <c r="AN310" s="8">
        <v>0</v>
      </c>
      <c r="AO310" s="8">
        <v>7</v>
      </c>
      <c r="AP310" s="91">
        <v>0</v>
      </c>
      <c r="AQ310" s="8">
        <v>0</v>
      </c>
      <c r="AR310" s="8">
        <v>7</v>
      </c>
      <c r="AS310" s="91">
        <v>0</v>
      </c>
      <c r="AT310" s="8">
        <v>0</v>
      </c>
      <c r="AU310" s="8">
        <v>7</v>
      </c>
      <c r="AV310" s="91">
        <v>146176121</v>
      </c>
      <c r="AW310" s="8">
        <v>160</v>
      </c>
      <c r="AX310" s="8">
        <v>7</v>
      </c>
      <c r="AY310" s="91">
        <v>0</v>
      </c>
      <c r="AZ310" s="8">
        <v>0</v>
      </c>
      <c r="BA310" s="8">
        <v>0</v>
      </c>
      <c r="BB310" s="91">
        <v>0</v>
      </c>
      <c r="BC310" s="8">
        <v>0</v>
      </c>
      <c r="BD310" s="8">
        <v>0</v>
      </c>
      <c r="BE310" s="91">
        <v>0</v>
      </c>
      <c r="BF310" s="8">
        <v>0</v>
      </c>
      <c r="BG310" s="8">
        <v>0</v>
      </c>
      <c r="BH310" s="91">
        <v>146176121</v>
      </c>
      <c r="BI310" s="8">
        <v>160</v>
      </c>
      <c r="BJ310" s="8">
        <v>7</v>
      </c>
      <c r="BK310" s="2" t="s">
        <v>361</v>
      </c>
      <c r="BL310" s="83" t="str">
        <f t="shared" si="4"/>
        <v>123764</v>
      </c>
      <c r="BM310" s="83">
        <f>IF(ISBLANK(A310),"",IF(X310&gt;=(InfoSheet!$B$2)-90,1,0))</f>
        <v>1</v>
      </c>
    </row>
    <row r="311" spans="1:65">
      <c r="A311" s="2" t="s">
        <v>1823</v>
      </c>
      <c r="B311" s="8">
        <v>6</v>
      </c>
      <c r="C311" s="91">
        <v>150226752</v>
      </c>
      <c r="D311" s="8">
        <v>156</v>
      </c>
      <c r="E311" s="8">
        <v>7</v>
      </c>
      <c r="F311" s="91">
        <v>962992</v>
      </c>
      <c r="G311" s="91">
        <v>2286610</v>
      </c>
      <c r="H311" s="91">
        <v>21460964</v>
      </c>
      <c r="I311" s="91">
        <v>119478057</v>
      </c>
      <c r="J311" s="8">
        <v>0</v>
      </c>
      <c r="K311" s="2" t="s">
        <v>1788</v>
      </c>
      <c r="L311" s="8">
        <v>6</v>
      </c>
      <c r="M311" s="8">
        <v>0</v>
      </c>
      <c r="N311" s="2" t="s">
        <v>1824</v>
      </c>
      <c r="O311" s="8">
        <v>95</v>
      </c>
      <c r="P311" s="8">
        <v>0</v>
      </c>
      <c r="Q311" s="8">
        <v>0</v>
      </c>
      <c r="R311" s="91">
        <v>0</v>
      </c>
      <c r="S311" s="8">
        <v>0</v>
      </c>
      <c r="T311" s="91">
        <v>0</v>
      </c>
      <c r="U311" s="8">
        <v>0</v>
      </c>
      <c r="V311" s="8">
        <v>0</v>
      </c>
      <c r="W311" s="8">
        <v>0</v>
      </c>
      <c r="X311" s="107">
        <v>43833.095194791669</v>
      </c>
      <c r="Y311" s="107">
        <v>43869.787709999997</v>
      </c>
      <c r="Z311" s="107">
        <v>43833.094375115739</v>
      </c>
      <c r="AA311" s="91">
        <v>0</v>
      </c>
      <c r="AB311" s="8">
        <v>0</v>
      </c>
      <c r="AC311" s="8">
        <v>0</v>
      </c>
      <c r="AD311" s="91">
        <v>0</v>
      </c>
      <c r="AE311" s="8">
        <v>0</v>
      </c>
      <c r="AF311" s="8">
        <v>0</v>
      </c>
      <c r="AG311" s="91">
        <v>0</v>
      </c>
      <c r="AH311" s="8">
        <v>0</v>
      </c>
      <c r="AI311" s="8">
        <v>0</v>
      </c>
      <c r="AJ311" s="91">
        <v>150226752</v>
      </c>
      <c r="AK311" s="8">
        <v>156</v>
      </c>
      <c r="AL311" s="8">
        <v>7</v>
      </c>
      <c r="AM311" s="91">
        <v>0</v>
      </c>
      <c r="AN311" s="8">
        <v>0</v>
      </c>
      <c r="AO311" s="8">
        <v>7</v>
      </c>
      <c r="AP311" s="91">
        <v>0</v>
      </c>
      <c r="AQ311" s="8">
        <v>0</v>
      </c>
      <c r="AR311" s="8">
        <v>7</v>
      </c>
      <c r="AS311" s="91">
        <v>0</v>
      </c>
      <c r="AT311" s="8">
        <v>0</v>
      </c>
      <c r="AU311" s="8">
        <v>7</v>
      </c>
      <c r="AV311" s="91">
        <v>150226752</v>
      </c>
      <c r="AW311" s="8">
        <v>156</v>
      </c>
      <c r="AX311" s="8">
        <v>7</v>
      </c>
      <c r="AY311" s="91">
        <v>0</v>
      </c>
      <c r="AZ311" s="8">
        <v>0</v>
      </c>
      <c r="BA311" s="8">
        <v>0</v>
      </c>
      <c r="BB311" s="91">
        <v>0</v>
      </c>
      <c r="BC311" s="8">
        <v>0</v>
      </c>
      <c r="BD311" s="8">
        <v>0</v>
      </c>
      <c r="BE311" s="91">
        <v>0</v>
      </c>
      <c r="BF311" s="8">
        <v>0</v>
      </c>
      <c r="BG311" s="8">
        <v>0</v>
      </c>
      <c r="BH311" s="91">
        <v>150226752</v>
      </c>
      <c r="BI311" s="8">
        <v>156</v>
      </c>
      <c r="BJ311" s="8">
        <v>7</v>
      </c>
      <c r="BK311" s="2" t="s">
        <v>361</v>
      </c>
      <c r="BL311" s="83" t="str">
        <f t="shared" si="4"/>
        <v>123765</v>
      </c>
      <c r="BM311" s="83">
        <f>IF(ISBLANK(A311),"",IF(X311&gt;=(InfoSheet!$B$2)-90,1,0))</f>
        <v>1</v>
      </c>
    </row>
    <row r="312" spans="1:65">
      <c r="A312" s="2" t="s">
        <v>1825</v>
      </c>
      <c r="B312" s="8">
        <v>8</v>
      </c>
      <c r="C312" s="91">
        <v>723593087</v>
      </c>
      <c r="D312" s="8">
        <v>1707</v>
      </c>
      <c r="E312" s="8">
        <v>171</v>
      </c>
      <c r="F312" s="91">
        <v>423897</v>
      </c>
      <c r="G312" s="91">
        <v>3424119</v>
      </c>
      <c r="H312" s="91">
        <v>4231538</v>
      </c>
      <c r="I312" s="91">
        <v>225322197</v>
      </c>
      <c r="J312" s="8">
        <v>0</v>
      </c>
      <c r="K312" s="2" t="s">
        <v>1546</v>
      </c>
      <c r="L312" s="8">
        <v>8</v>
      </c>
      <c r="M312" s="8">
        <v>0</v>
      </c>
      <c r="N312" s="2" t="s">
        <v>1643</v>
      </c>
      <c r="O312" s="8">
        <v>212</v>
      </c>
      <c r="P312" s="8">
        <v>0</v>
      </c>
      <c r="Q312" s="8">
        <v>0</v>
      </c>
      <c r="R312" s="91">
        <v>0</v>
      </c>
      <c r="S312" s="8">
        <v>0</v>
      </c>
      <c r="T312" s="91">
        <v>0</v>
      </c>
      <c r="U312" s="8">
        <v>0</v>
      </c>
      <c r="V312" s="8">
        <v>0</v>
      </c>
      <c r="W312" s="8">
        <v>0</v>
      </c>
      <c r="X312" s="107">
        <v>43833.093757060182</v>
      </c>
      <c r="Y312" s="107">
        <v>43869.815753634262</v>
      </c>
      <c r="Z312" s="107">
        <v>43833.093057754631</v>
      </c>
      <c r="AA312" s="91">
        <v>0</v>
      </c>
      <c r="AB312" s="8">
        <v>0</v>
      </c>
      <c r="AC312" s="8">
        <v>0</v>
      </c>
      <c r="AD312" s="91">
        <v>0</v>
      </c>
      <c r="AE312" s="8">
        <v>0</v>
      </c>
      <c r="AF312" s="8">
        <v>0</v>
      </c>
      <c r="AG312" s="91">
        <v>0</v>
      </c>
      <c r="AH312" s="8">
        <v>0</v>
      </c>
      <c r="AI312" s="8">
        <v>0</v>
      </c>
      <c r="AJ312" s="91">
        <v>723593087</v>
      </c>
      <c r="AK312" s="8">
        <v>1707</v>
      </c>
      <c r="AL312" s="8">
        <v>171</v>
      </c>
      <c r="AM312" s="91">
        <v>0</v>
      </c>
      <c r="AN312" s="8">
        <v>0</v>
      </c>
      <c r="AO312" s="8">
        <v>171</v>
      </c>
      <c r="AP312" s="91">
        <v>0</v>
      </c>
      <c r="AQ312" s="8">
        <v>0</v>
      </c>
      <c r="AR312" s="8">
        <v>171</v>
      </c>
      <c r="AS312" s="91">
        <v>0</v>
      </c>
      <c r="AT312" s="8">
        <v>0</v>
      </c>
      <c r="AU312" s="8">
        <v>171</v>
      </c>
      <c r="AV312" s="91">
        <v>723593087</v>
      </c>
      <c r="AW312" s="8">
        <v>1707</v>
      </c>
      <c r="AX312" s="8">
        <v>171</v>
      </c>
      <c r="AY312" s="91">
        <v>0</v>
      </c>
      <c r="AZ312" s="8">
        <v>0</v>
      </c>
      <c r="BA312" s="8">
        <v>0</v>
      </c>
      <c r="BB312" s="91">
        <v>0</v>
      </c>
      <c r="BC312" s="8">
        <v>0</v>
      </c>
      <c r="BD312" s="8">
        <v>0</v>
      </c>
      <c r="BE312" s="91">
        <v>0</v>
      </c>
      <c r="BF312" s="8">
        <v>0</v>
      </c>
      <c r="BG312" s="8">
        <v>0</v>
      </c>
      <c r="BH312" s="91">
        <v>723593087</v>
      </c>
      <c r="BI312" s="8">
        <v>1707</v>
      </c>
      <c r="BJ312" s="8">
        <v>171</v>
      </c>
      <c r="BK312" s="2" t="s">
        <v>361</v>
      </c>
      <c r="BL312" s="83" t="str">
        <f t="shared" si="4"/>
        <v>123766</v>
      </c>
      <c r="BM312" s="83">
        <f>IF(ISBLANK(A312),"",IF(X312&gt;=(InfoSheet!$B$2)-90,1,0))</f>
        <v>1</v>
      </c>
    </row>
    <row r="313" spans="1:65">
      <c r="A313" s="2" t="s">
        <v>1826</v>
      </c>
      <c r="B313" s="8">
        <v>6</v>
      </c>
      <c r="C313" s="91">
        <v>131828676</v>
      </c>
      <c r="D313" s="8">
        <v>128</v>
      </c>
      <c r="E313" s="8">
        <v>5</v>
      </c>
      <c r="F313" s="91">
        <v>1029911</v>
      </c>
      <c r="G313" s="91">
        <v>3189040</v>
      </c>
      <c r="H313" s="91">
        <v>26365735</v>
      </c>
      <c r="I313" s="91">
        <v>113715159</v>
      </c>
      <c r="J313" s="8">
        <v>0</v>
      </c>
      <c r="K313" s="2" t="s">
        <v>1493</v>
      </c>
      <c r="L313" s="8">
        <v>6</v>
      </c>
      <c r="M313" s="8">
        <v>0</v>
      </c>
      <c r="N313" s="2" t="s">
        <v>1494</v>
      </c>
      <c r="O313" s="8">
        <v>95</v>
      </c>
      <c r="P313" s="8">
        <v>0</v>
      </c>
      <c r="Q313" s="8">
        <v>0</v>
      </c>
      <c r="R313" s="91">
        <v>0</v>
      </c>
      <c r="S313" s="8">
        <v>0</v>
      </c>
      <c r="T313" s="91">
        <v>0</v>
      </c>
      <c r="U313" s="8">
        <v>0</v>
      </c>
      <c r="V313" s="8">
        <v>0</v>
      </c>
      <c r="W313" s="8">
        <v>0</v>
      </c>
      <c r="X313" s="107">
        <v>43833.095124085645</v>
      </c>
      <c r="Y313" s="107">
        <v>43869.78483744213</v>
      </c>
      <c r="Z313" s="107">
        <v>43833.09436412037</v>
      </c>
      <c r="AA313" s="91">
        <v>0</v>
      </c>
      <c r="AB313" s="8">
        <v>0</v>
      </c>
      <c r="AC313" s="8">
        <v>0</v>
      </c>
      <c r="AD313" s="91">
        <v>0</v>
      </c>
      <c r="AE313" s="8">
        <v>0</v>
      </c>
      <c r="AF313" s="8">
        <v>0</v>
      </c>
      <c r="AG313" s="91">
        <v>0</v>
      </c>
      <c r="AH313" s="8">
        <v>0</v>
      </c>
      <c r="AI313" s="8">
        <v>0</v>
      </c>
      <c r="AJ313" s="91">
        <v>131828676</v>
      </c>
      <c r="AK313" s="8">
        <v>128</v>
      </c>
      <c r="AL313" s="8">
        <v>5</v>
      </c>
      <c r="AM313" s="91">
        <v>0</v>
      </c>
      <c r="AN313" s="8">
        <v>0</v>
      </c>
      <c r="AO313" s="8">
        <v>5</v>
      </c>
      <c r="AP313" s="91">
        <v>0</v>
      </c>
      <c r="AQ313" s="8">
        <v>0</v>
      </c>
      <c r="AR313" s="8">
        <v>5</v>
      </c>
      <c r="AS313" s="91">
        <v>0</v>
      </c>
      <c r="AT313" s="8">
        <v>0</v>
      </c>
      <c r="AU313" s="8">
        <v>5</v>
      </c>
      <c r="AV313" s="91">
        <v>131828676</v>
      </c>
      <c r="AW313" s="8">
        <v>128</v>
      </c>
      <c r="AX313" s="8">
        <v>5</v>
      </c>
      <c r="AY313" s="91">
        <v>0</v>
      </c>
      <c r="AZ313" s="8">
        <v>0</v>
      </c>
      <c r="BA313" s="8">
        <v>0</v>
      </c>
      <c r="BB313" s="91">
        <v>0</v>
      </c>
      <c r="BC313" s="8">
        <v>0</v>
      </c>
      <c r="BD313" s="8">
        <v>0</v>
      </c>
      <c r="BE313" s="91">
        <v>0</v>
      </c>
      <c r="BF313" s="8">
        <v>0</v>
      </c>
      <c r="BG313" s="8">
        <v>0</v>
      </c>
      <c r="BH313" s="91">
        <v>131828676</v>
      </c>
      <c r="BI313" s="8">
        <v>128</v>
      </c>
      <c r="BJ313" s="8">
        <v>5</v>
      </c>
      <c r="BK313" s="2" t="s">
        <v>361</v>
      </c>
      <c r="BL313" s="83" t="str">
        <f t="shared" si="4"/>
        <v>123767</v>
      </c>
      <c r="BM313" s="83">
        <f>IF(ISBLANK(A313),"",IF(X313&gt;=(InfoSheet!$B$2)-90,1,0))</f>
        <v>1</v>
      </c>
    </row>
    <row r="314" spans="1:65">
      <c r="A314" s="2" t="s">
        <v>1827</v>
      </c>
      <c r="B314" s="8">
        <v>8</v>
      </c>
      <c r="C314" s="66">
        <v>7151502451</v>
      </c>
      <c r="D314" s="8">
        <v>8925</v>
      </c>
      <c r="E314" s="8">
        <v>1395</v>
      </c>
      <c r="F314" s="91">
        <v>801288</v>
      </c>
      <c r="G314" s="91">
        <v>3022125</v>
      </c>
      <c r="H314" s="91">
        <v>5126525</v>
      </c>
      <c r="I314" s="91">
        <v>618822928</v>
      </c>
      <c r="J314" s="8">
        <v>0</v>
      </c>
      <c r="K314" s="2" t="s">
        <v>1776</v>
      </c>
      <c r="L314" s="8">
        <v>8</v>
      </c>
      <c r="M314" s="8">
        <v>0</v>
      </c>
      <c r="N314" s="2" t="s">
        <v>1352</v>
      </c>
      <c r="O314" s="8">
        <v>209</v>
      </c>
      <c r="P314" s="8">
        <v>0</v>
      </c>
      <c r="Q314" s="8">
        <v>0</v>
      </c>
      <c r="R314" s="91">
        <v>0</v>
      </c>
      <c r="S314" s="8">
        <v>0</v>
      </c>
      <c r="T314" s="91">
        <v>0</v>
      </c>
      <c r="U314" s="8">
        <v>0</v>
      </c>
      <c r="V314" s="8">
        <v>8</v>
      </c>
      <c r="W314" s="8">
        <v>1</v>
      </c>
      <c r="X314" s="107">
        <v>43833.091650590279</v>
      </c>
      <c r="Y314" s="107">
        <v>43869.617675150461</v>
      </c>
      <c r="Z314" s="107">
        <v>43833.09086585648</v>
      </c>
      <c r="AA314" s="91">
        <v>0</v>
      </c>
      <c r="AB314" s="8">
        <v>0</v>
      </c>
      <c r="AC314" s="8">
        <v>0</v>
      </c>
      <c r="AD314" s="91">
        <v>0</v>
      </c>
      <c r="AE314" s="8">
        <v>0</v>
      </c>
      <c r="AF314" s="8">
        <v>0</v>
      </c>
      <c r="AG314" s="91">
        <v>0</v>
      </c>
      <c r="AH314" s="8">
        <v>0</v>
      </c>
      <c r="AI314" s="8">
        <v>0</v>
      </c>
      <c r="AJ314" s="66">
        <v>7151502451</v>
      </c>
      <c r="AK314" s="8">
        <v>8925</v>
      </c>
      <c r="AL314" s="8">
        <v>1395</v>
      </c>
      <c r="AM314" s="91">
        <v>0</v>
      </c>
      <c r="AN314" s="8">
        <v>0</v>
      </c>
      <c r="AO314" s="8">
        <v>1395</v>
      </c>
      <c r="AP314" s="91">
        <v>0</v>
      </c>
      <c r="AQ314" s="8">
        <v>0</v>
      </c>
      <c r="AR314" s="8">
        <v>1395</v>
      </c>
      <c r="AS314" s="91">
        <v>0</v>
      </c>
      <c r="AT314" s="8">
        <v>0</v>
      </c>
      <c r="AU314" s="8">
        <v>1395</v>
      </c>
      <c r="AV314" s="66">
        <v>7151502451</v>
      </c>
      <c r="AW314" s="8">
        <v>8925</v>
      </c>
      <c r="AX314" s="8">
        <v>1395</v>
      </c>
      <c r="AY314" s="91">
        <v>0</v>
      </c>
      <c r="AZ314" s="8">
        <v>0</v>
      </c>
      <c r="BA314" s="8">
        <v>0</v>
      </c>
      <c r="BB314" s="91">
        <v>0</v>
      </c>
      <c r="BC314" s="8">
        <v>0</v>
      </c>
      <c r="BD314" s="8">
        <v>0</v>
      </c>
      <c r="BE314" s="91">
        <v>0</v>
      </c>
      <c r="BF314" s="8">
        <v>0</v>
      </c>
      <c r="BG314" s="8">
        <v>0</v>
      </c>
      <c r="BH314" s="66">
        <v>7151502451</v>
      </c>
      <c r="BI314" s="8">
        <v>8925</v>
      </c>
      <c r="BJ314" s="8">
        <v>1395</v>
      </c>
      <c r="BK314" s="2" t="s">
        <v>361</v>
      </c>
      <c r="BL314" s="83" t="str">
        <f t="shared" si="4"/>
        <v>123768</v>
      </c>
      <c r="BM314" s="83">
        <f>IF(ISBLANK(A314),"",IF(X314&gt;=(InfoSheet!$B$2)-90,1,0))</f>
        <v>1</v>
      </c>
    </row>
    <row r="315" spans="1:65">
      <c r="A315" s="2" t="s">
        <v>1828</v>
      </c>
      <c r="B315" s="8">
        <v>8</v>
      </c>
      <c r="C315" s="66">
        <v>3532601951</v>
      </c>
      <c r="D315" s="8">
        <v>5157</v>
      </c>
      <c r="E315" s="8">
        <v>768</v>
      </c>
      <c r="F315" s="91">
        <v>685011</v>
      </c>
      <c r="G315" s="91">
        <v>3189069</v>
      </c>
      <c r="H315" s="91">
        <v>4599742</v>
      </c>
      <c r="I315" s="91">
        <v>517270873</v>
      </c>
      <c r="J315" s="8">
        <v>0</v>
      </c>
      <c r="K315" s="2" t="s">
        <v>1797</v>
      </c>
      <c r="L315" s="8">
        <v>8</v>
      </c>
      <c r="M315" s="8">
        <v>0</v>
      </c>
      <c r="N315" s="2" t="s">
        <v>1829</v>
      </c>
      <c r="O315" s="8">
        <v>209</v>
      </c>
      <c r="P315" s="8">
        <v>0</v>
      </c>
      <c r="Q315" s="8">
        <v>0</v>
      </c>
      <c r="R315" s="91">
        <v>0</v>
      </c>
      <c r="S315" s="8">
        <v>0</v>
      </c>
      <c r="T315" s="91">
        <v>0</v>
      </c>
      <c r="U315" s="8">
        <v>0</v>
      </c>
      <c r="V315" s="8">
        <v>3</v>
      </c>
      <c r="W315" s="8">
        <v>0</v>
      </c>
      <c r="X315" s="107">
        <v>43833.094818750003</v>
      </c>
      <c r="Y315" s="107">
        <v>43869.610822615738</v>
      </c>
      <c r="Z315" s="107">
        <v>43833.093980439815</v>
      </c>
      <c r="AA315" s="91">
        <v>0</v>
      </c>
      <c r="AB315" s="8">
        <v>0</v>
      </c>
      <c r="AC315" s="8">
        <v>0</v>
      </c>
      <c r="AD315" s="91">
        <v>0</v>
      </c>
      <c r="AE315" s="8">
        <v>0</v>
      </c>
      <c r="AF315" s="8">
        <v>0</v>
      </c>
      <c r="AG315" s="91">
        <v>0</v>
      </c>
      <c r="AH315" s="8">
        <v>0</v>
      </c>
      <c r="AI315" s="8">
        <v>0</v>
      </c>
      <c r="AJ315" s="66">
        <v>3532601951</v>
      </c>
      <c r="AK315" s="8">
        <v>5157</v>
      </c>
      <c r="AL315" s="8">
        <v>768</v>
      </c>
      <c r="AM315" s="91">
        <v>0</v>
      </c>
      <c r="AN315" s="8">
        <v>0</v>
      </c>
      <c r="AO315" s="8">
        <v>768</v>
      </c>
      <c r="AP315" s="91">
        <v>0</v>
      </c>
      <c r="AQ315" s="8">
        <v>0</v>
      </c>
      <c r="AR315" s="8">
        <v>768</v>
      </c>
      <c r="AS315" s="91">
        <v>0</v>
      </c>
      <c r="AT315" s="8">
        <v>0</v>
      </c>
      <c r="AU315" s="8">
        <v>768</v>
      </c>
      <c r="AV315" s="66">
        <v>3532601951</v>
      </c>
      <c r="AW315" s="8">
        <v>5157</v>
      </c>
      <c r="AX315" s="8">
        <v>768</v>
      </c>
      <c r="AY315" s="91">
        <v>0</v>
      </c>
      <c r="AZ315" s="8">
        <v>0</v>
      </c>
      <c r="BA315" s="8">
        <v>0</v>
      </c>
      <c r="BB315" s="91">
        <v>0</v>
      </c>
      <c r="BC315" s="8">
        <v>0</v>
      </c>
      <c r="BD315" s="8">
        <v>0</v>
      </c>
      <c r="BE315" s="91">
        <v>0</v>
      </c>
      <c r="BF315" s="8">
        <v>0</v>
      </c>
      <c r="BG315" s="8">
        <v>0</v>
      </c>
      <c r="BH315" s="66">
        <v>3532601951</v>
      </c>
      <c r="BI315" s="8">
        <v>5157</v>
      </c>
      <c r="BJ315" s="8">
        <v>768</v>
      </c>
      <c r="BK315" s="2" t="s">
        <v>361</v>
      </c>
      <c r="BL315" s="83" t="str">
        <f t="shared" si="4"/>
        <v>123769</v>
      </c>
      <c r="BM315" s="83">
        <f>IF(ISBLANK(A315),"",IF(X315&gt;=(InfoSheet!$B$2)-90,1,0))</f>
        <v>1</v>
      </c>
    </row>
    <row r="316" spans="1:65">
      <c r="A316" s="2" t="s">
        <v>1830</v>
      </c>
      <c r="B316" s="8">
        <v>8</v>
      </c>
      <c r="C316" s="66">
        <v>4995611051</v>
      </c>
      <c r="D316" s="8">
        <v>5908</v>
      </c>
      <c r="E316" s="8">
        <v>679</v>
      </c>
      <c r="F316" s="91">
        <v>845567</v>
      </c>
      <c r="G316" s="91">
        <v>3187920</v>
      </c>
      <c r="H316" s="91">
        <v>7357306</v>
      </c>
      <c r="I316" s="91">
        <v>643091082</v>
      </c>
      <c r="J316" s="8">
        <v>0</v>
      </c>
      <c r="K316" s="2" t="s">
        <v>1831</v>
      </c>
      <c r="L316" s="8">
        <v>8</v>
      </c>
      <c r="M316" s="8">
        <v>0</v>
      </c>
      <c r="N316" s="2" t="s">
        <v>1489</v>
      </c>
      <c r="O316" s="8">
        <v>209</v>
      </c>
      <c r="P316" s="8">
        <v>0</v>
      </c>
      <c r="Q316" s="8">
        <v>0</v>
      </c>
      <c r="R316" s="91">
        <v>0</v>
      </c>
      <c r="S316" s="8">
        <v>0</v>
      </c>
      <c r="T316" s="91">
        <v>0</v>
      </c>
      <c r="U316" s="8">
        <v>0</v>
      </c>
      <c r="V316" s="8">
        <v>2</v>
      </c>
      <c r="W316" s="8">
        <v>0</v>
      </c>
      <c r="X316" s="107">
        <v>43833.095209027779</v>
      </c>
      <c r="Y316" s="107">
        <v>43869.610438344906</v>
      </c>
      <c r="Z316" s="107">
        <v>43833.093938425925</v>
      </c>
      <c r="AA316" s="91">
        <v>0</v>
      </c>
      <c r="AB316" s="8">
        <v>0</v>
      </c>
      <c r="AC316" s="8">
        <v>0</v>
      </c>
      <c r="AD316" s="91">
        <v>0</v>
      </c>
      <c r="AE316" s="8">
        <v>0</v>
      </c>
      <c r="AF316" s="8">
        <v>0</v>
      </c>
      <c r="AG316" s="91">
        <v>0</v>
      </c>
      <c r="AH316" s="8">
        <v>0</v>
      </c>
      <c r="AI316" s="8">
        <v>0</v>
      </c>
      <c r="AJ316" s="66">
        <v>4995611051</v>
      </c>
      <c r="AK316" s="8">
        <v>5908</v>
      </c>
      <c r="AL316" s="8">
        <v>679</v>
      </c>
      <c r="AM316" s="91">
        <v>0</v>
      </c>
      <c r="AN316" s="8">
        <v>0</v>
      </c>
      <c r="AO316" s="8">
        <v>679</v>
      </c>
      <c r="AP316" s="91">
        <v>0</v>
      </c>
      <c r="AQ316" s="8">
        <v>0</v>
      </c>
      <c r="AR316" s="8">
        <v>679</v>
      </c>
      <c r="AS316" s="91">
        <v>0</v>
      </c>
      <c r="AT316" s="8">
        <v>0</v>
      </c>
      <c r="AU316" s="8">
        <v>679</v>
      </c>
      <c r="AV316" s="66">
        <v>4995611051</v>
      </c>
      <c r="AW316" s="8">
        <v>5908</v>
      </c>
      <c r="AX316" s="8">
        <v>679</v>
      </c>
      <c r="AY316" s="91">
        <v>0</v>
      </c>
      <c r="AZ316" s="8">
        <v>0</v>
      </c>
      <c r="BA316" s="8">
        <v>0</v>
      </c>
      <c r="BB316" s="91">
        <v>0</v>
      </c>
      <c r="BC316" s="8">
        <v>0</v>
      </c>
      <c r="BD316" s="8">
        <v>0</v>
      </c>
      <c r="BE316" s="91">
        <v>0</v>
      </c>
      <c r="BF316" s="8">
        <v>0</v>
      </c>
      <c r="BG316" s="8">
        <v>0</v>
      </c>
      <c r="BH316" s="66">
        <v>4995611051</v>
      </c>
      <c r="BI316" s="8">
        <v>5908</v>
      </c>
      <c r="BJ316" s="8">
        <v>679</v>
      </c>
      <c r="BK316" s="2" t="s">
        <v>361</v>
      </c>
      <c r="BL316" s="83" t="str">
        <f t="shared" si="4"/>
        <v>123770</v>
      </c>
      <c r="BM316" s="83">
        <f>IF(ISBLANK(A316),"",IF(X316&gt;=(InfoSheet!$B$2)-90,1,0))</f>
        <v>1</v>
      </c>
    </row>
    <row r="317" spans="1:65">
      <c r="A317" s="2" t="s">
        <v>1832</v>
      </c>
      <c r="B317" s="8">
        <v>8</v>
      </c>
      <c r="C317" s="66">
        <v>4128198809</v>
      </c>
      <c r="D317" s="8">
        <v>4511</v>
      </c>
      <c r="E317" s="8">
        <v>543</v>
      </c>
      <c r="F317" s="91">
        <v>915140</v>
      </c>
      <c r="G317" s="91">
        <v>3130539</v>
      </c>
      <c r="H317" s="91">
        <v>7602576</v>
      </c>
      <c r="I317" s="91">
        <v>685075434</v>
      </c>
      <c r="J317" s="8">
        <v>0</v>
      </c>
      <c r="K317" s="2" t="s">
        <v>1797</v>
      </c>
      <c r="L317" s="8">
        <v>8</v>
      </c>
      <c r="M317" s="8">
        <v>0</v>
      </c>
      <c r="N317" s="2" t="s">
        <v>1352</v>
      </c>
      <c r="O317" s="8">
        <v>209</v>
      </c>
      <c r="P317" s="8">
        <v>0</v>
      </c>
      <c r="Q317" s="8">
        <v>0</v>
      </c>
      <c r="R317" s="91">
        <v>0</v>
      </c>
      <c r="S317" s="8">
        <v>0</v>
      </c>
      <c r="T317" s="91">
        <v>0</v>
      </c>
      <c r="U317" s="8">
        <v>0</v>
      </c>
      <c r="V317" s="8">
        <v>2</v>
      </c>
      <c r="W317" s="8">
        <v>0</v>
      </c>
      <c r="X317" s="107">
        <v>43833.09319861111</v>
      </c>
      <c r="Y317" s="107">
        <v>43869.610796574074</v>
      </c>
      <c r="Z317" s="107">
        <v>43833.092366666664</v>
      </c>
      <c r="AA317" s="91">
        <v>0</v>
      </c>
      <c r="AB317" s="8">
        <v>0</v>
      </c>
      <c r="AC317" s="8">
        <v>0</v>
      </c>
      <c r="AD317" s="91">
        <v>0</v>
      </c>
      <c r="AE317" s="8">
        <v>0</v>
      </c>
      <c r="AF317" s="8">
        <v>0</v>
      </c>
      <c r="AG317" s="91">
        <v>0</v>
      </c>
      <c r="AH317" s="8">
        <v>0</v>
      </c>
      <c r="AI317" s="8">
        <v>0</v>
      </c>
      <c r="AJ317" s="66">
        <v>4128198809</v>
      </c>
      <c r="AK317" s="8">
        <v>4511</v>
      </c>
      <c r="AL317" s="8">
        <v>543</v>
      </c>
      <c r="AM317" s="91">
        <v>0</v>
      </c>
      <c r="AN317" s="8">
        <v>0</v>
      </c>
      <c r="AO317" s="8">
        <v>543</v>
      </c>
      <c r="AP317" s="91">
        <v>0</v>
      </c>
      <c r="AQ317" s="8">
        <v>0</v>
      </c>
      <c r="AR317" s="8">
        <v>543</v>
      </c>
      <c r="AS317" s="91">
        <v>0</v>
      </c>
      <c r="AT317" s="8">
        <v>0</v>
      </c>
      <c r="AU317" s="8">
        <v>543</v>
      </c>
      <c r="AV317" s="66">
        <v>4128198809</v>
      </c>
      <c r="AW317" s="8">
        <v>4511</v>
      </c>
      <c r="AX317" s="8">
        <v>543</v>
      </c>
      <c r="AY317" s="91">
        <v>0</v>
      </c>
      <c r="AZ317" s="8">
        <v>0</v>
      </c>
      <c r="BA317" s="8">
        <v>0</v>
      </c>
      <c r="BB317" s="91">
        <v>0</v>
      </c>
      <c r="BC317" s="8">
        <v>0</v>
      </c>
      <c r="BD317" s="8">
        <v>0</v>
      </c>
      <c r="BE317" s="91">
        <v>0</v>
      </c>
      <c r="BF317" s="8">
        <v>0</v>
      </c>
      <c r="BG317" s="8">
        <v>0</v>
      </c>
      <c r="BH317" s="66">
        <v>4128198809</v>
      </c>
      <c r="BI317" s="8">
        <v>4511</v>
      </c>
      <c r="BJ317" s="8">
        <v>543</v>
      </c>
      <c r="BK317" s="2" t="s">
        <v>361</v>
      </c>
      <c r="BL317" s="83" t="str">
        <f t="shared" si="4"/>
        <v>123771</v>
      </c>
      <c r="BM317" s="83">
        <f>IF(ISBLANK(A317),"",IF(X317&gt;=(InfoSheet!$B$2)-90,1,0))</f>
        <v>1</v>
      </c>
    </row>
    <row r="318" spans="1:65">
      <c r="A318" s="2" t="s">
        <v>1833</v>
      </c>
      <c r="B318" s="8">
        <v>8</v>
      </c>
      <c r="C318" s="66">
        <v>4057592471</v>
      </c>
      <c r="D318" s="8">
        <v>5505</v>
      </c>
      <c r="E318" s="8">
        <v>660</v>
      </c>
      <c r="F318" s="91">
        <v>737074</v>
      </c>
      <c r="G318" s="91">
        <v>3188371</v>
      </c>
      <c r="H318" s="91">
        <v>6147867</v>
      </c>
      <c r="I318" s="91">
        <v>582645300</v>
      </c>
      <c r="J318" s="8">
        <v>0</v>
      </c>
      <c r="K318" s="2" t="s">
        <v>1773</v>
      </c>
      <c r="L318" s="8">
        <v>8</v>
      </c>
      <c r="M318" s="8">
        <v>0</v>
      </c>
      <c r="N318" s="2" t="s">
        <v>1437</v>
      </c>
      <c r="O318" s="8">
        <v>209</v>
      </c>
      <c r="P318" s="8">
        <v>0</v>
      </c>
      <c r="Q318" s="8">
        <v>0</v>
      </c>
      <c r="R318" s="91">
        <v>0</v>
      </c>
      <c r="S318" s="8">
        <v>0</v>
      </c>
      <c r="T318" s="91">
        <v>0</v>
      </c>
      <c r="U318" s="8">
        <v>0</v>
      </c>
      <c r="V318" s="8">
        <v>4</v>
      </c>
      <c r="W318" s="8">
        <v>0</v>
      </c>
      <c r="X318" s="107">
        <v>43833.093401724538</v>
      </c>
      <c r="Y318" s="107">
        <v>43869.592342858799</v>
      </c>
      <c r="Z318" s="107">
        <v>43833.092588078704</v>
      </c>
      <c r="AA318" s="91">
        <v>0</v>
      </c>
      <c r="AB318" s="8">
        <v>0</v>
      </c>
      <c r="AC318" s="8">
        <v>0</v>
      </c>
      <c r="AD318" s="91">
        <v>0</v>
      </c>
      <c r="AE318" s="8">
        <v>0</v>
      </c>
      <c r="AF318" s="8">
        <v>0</v>
      </c>
      <c r="AG318" s="91">
        <v>0</v>
      </c>
      <c r="AH318" s="8">
        <v>0</v>
      </c>
      <c r="AI318" s="8">
        <v>0</v>
      </c>
      <c r="AJ318" s="66">
        <v>4057592471</v>
      </c>
      <c r="AK318" s="8">
        <v>5505</v>
      </c>
      <c r="AL318" s="8">
        <v>660</v>
      </c>
      <c r="AM318" s="91">
        <v>0</v>
      </c>
      <c r="AN318" s="8">
        <v>0</v>
      </c>
      <c r="AO318" s="8">
        <v>660</v>
      </c>
      <c r="AP318" s="91">
        <v>0</v>
      </c>
      <c r="AQ318" s="8">
        <v>0</v>
      </c>
      <c r="AR318" s="8">
        <v>660</v>
      </c>
      <c r="AS318" s="91">
        <v>0</v>
      </c>
      <c r="AT318" s="8">
        <v>0</v>
      </c>
      <c r="AU318" s="8">
        <v>660</v>
      </c>
      <c r="AV318" s="66">
        <v>4057592471</v>
      </c>
      <c r="AW318" s="8">
        <v>5505</v>
      </c>
      <c r="AX318" s="8">
        <v>660</v>
      </c>
      <c r="AY318" s="91">
        <v>0</v>
      </c>
      <c r="AZ318" s="8">
        <v>0</v>
      </c>
      <c r="BA318" s="8">
        <v>0</v>
      </c>
      <c r="BB318" s="91">
        <v>0</v>
      </c>
      <c r="BC318" s="8">
        <v>0</v>
      </c>
      <c r="BD318" s="8">
        <v>0</v>
      </c>
      <c r="BE318" s="91">
        <v>0</v>
      </c>
      <c r="BF318" s="8">
        <v>0</v>
      </c>
      <c r="BG318" s="8">
        <v>0</v>
      </c>
      <c r="BH318" s="66">
        <v>4057592471</v>
      </c>
      <c r="BI318" s="8">
        <v>5505</v>
      </c>
      <c r="BJ318" s="8">
        <v>660</v>
      </c>
      <c r="BK318" s="2" t="s">
        <v>361</v>
      </c>
      <c r="BL318" s="83" t="str">
        <f t="shared" si="4"/>
        <v>123772</v>
      </c>
      <c r="BM318" s="83">
        <f>IF(ISBLANK(A318),"",IF(X318&gt;=(InfoSheet!$B$2)-90,1,0))</f>
        <v>1</v>
      </c>
    </row>
    <row r="319" spans="1:65">
      <c r="A319" s="2" t="s">
        <v>1834</v>
      </c>
      <c r="B319" s="8">
        <v>8</v>
      </c>
      <c r="C319" s="66">
        <v>3495126193</v>
      </c>
      <c r="D319" s="8">
        <v>4631</v>
      </c>
      <c r="E319" s="8">
        <v>576</v>
      </c>
      <c r="F319" s="91">
        <v>754723</v>
      </c>
      <c r="G319" s="91">
        <v>3186875</v>
      </c>
      <c r="H319" s="91">
        <v>6067927</v>
      </c>
      <c r="I319" s="91">
        <v>636907262</v>
      </c>
      <c r="J319" s="8">
        <v>0</v>
      </c>
      <c r="K319" s="2" t="s">
        <v>1773</v>
      </c>
      <c r="L319" s="8">
        <v>8</v>
      </c>
      <c r="M319" s="8">
        <v>0</v>
      </c>
      <c r="N319" s="2" t="s">
        <v>1565</v>
      </c>
      <c r="O319" s="8">
        <v>209</v>
      </c>
      <c r="P319" s="8">
        <v>0</v>
      </c>
      <c r="Q319" s="8">
        <v>0</v>
      </c>
      <c r="R319" s="91">
        <v>0</v>
      </c>
      <c r="S319" s="8">
        <v>0</v>
      </c>
      <c r="T319" s="91">
        <v>0</v>
      </c>
      <c r="U319" s="8">
        <v>0</v>
      </c>
      <c r="V319" s="8">
        <v>2</v>
      </c>
      <c r="W319" s="8">
        <v>0</v>
      </c>
      <c r="X319" s="107">
        <v>43833.091202430558</v>
      </c>
      <c r="Y319" s="107">
        <v>43869.611053981484</v>
      </c>
      <c r="Z319" s="107">
        <v>43833.090406249998</v>
      </c>
      <c r="AA319" s="91">
        <v>0</v>
      </c>
      <c r="AB319" s="8">
        <v>0</v>
      </c>
      <c r="AC319" s="8">
        <v>0</v>
      </c>
      <c r="AD319" s="91">
        <v>0</v>
      </c>
      <c r="AE319" s="8">
        <v>0</v>
      </c>
      <c r="AF319" s="8">
        <v>0</v>
      </c>
      <c r="AG319" s="91">
        <v>0</v>
      </c>
      <c r="AH319" s="8">
        <v>0</v>
      </c>
      <c r="AI319" s="8">
        <v>0</v>
      </c>
      <c r="AJ319" s="66">
        <v>3495126193</v>
      </c>
      <c r="AK319" s="8">
        <v>4631</v>
      </c>
      <c r="AL319" s="8">
        <v>576</v>
      </c>
      <c r="AM319" s="91">
        <v>0</v>
      </c>
      <c r="AN319" s="8">
        <v>0</v>
      </c>
      <c r="AO319" s="8">
        <v>576</v>
      </c>
      <c r="AP319" s="91">
        <v>0</v>
      </c>
      <c r="AQ319" s="8">
        <v>0</v>
      </c>
      <c r="AR319" s="8">
        <v>576</v>
      </c>
      <c r="AS319" s="91">
        <v>0</v>
      </c>
      <c r="AT319" s="8">
        <v>0</v>
      </c>
      <c r="AU319" s="8">
        <v>576</v>
      </c>
      <c r="AV319" s="66">
        <v>3495126193</v>
      </c>
      <c r="AW319" s="8">
        <v>4631</v>
      </c>
      <c r="AX319" s="8">
        <v>576</v>
      </c>
      <c r="AY319" s="91">
        <v>0</v>
      </c>
      <c r="AZ319" s="8">
        <v>0</v>
      </c>
      <c r="BA319" s="8">
        <v>0</v>
      </c>
      <c r="BB319" s="91">
        <v>0</v>
      </c>
      <c r="BC319" s="8">
        <v>0</v>
      </c>
      <c r="BD319" s="8">
        <v>0</v>
      </c>
      <c r="BE319" s="91">
        <v>0</v>
      </c>
      <c r="BF319" s="8">
        <v>0</v>
      </c>
      <c r="BG319" s="8">
        <v>0</v>
      </c>
      <c r="BH319" s="66">
        <v>3495126193</v>
      </c>
      <c r="BI319" s="8">
        <v>4631</v>
      </c>
      <c r="BJ319" s="8">
        <v>576</v>
      </c>
      <c r="BK319" s="2" t="s">
        <v>361</v>
      </c>
      <c r="BL319" s="83" t="str">
        <f t="shared" si="4"/>
        <v>123773</v>
      </c>
      <c r="BM319" s="83">
        <f>IF(ISBLANK(A319),"",IF(X319&gt;=(InfoSheet!$B$2)-90,1,0))</f>
        <v>1</v>
      </c>
    </row>
    <row r="320" spans="1:65">
      <c r="A320" s="2" t="s">
        <v>1835</v>
      </c>
      <c r="B320" s="8">
        <v>8</v>
      </c>
      <c r="C320" s="66">
        <v>2555882151</v>
      </c>
      <c r="D320" s="8">
        <v>3212</v>
      </c>
      <c r="E320" s="8">
        <v>384</v>
      </c>
      <c r="F320" s="91">
        <v>795729</v>
      </c>
      <c r="G320" s="91">
        <v>3188227</v>
      </c>
      <c r="H320" s="91">
        <v>6655943</v>
      </c>
      <c r="I320" s="91">
        <v>615232273</v>
      </c>
      <c r="J320" s="8">
        <v>0</v>
      </c>
      <c r="K320" s="2" t="s">
        <v>1773</v>
      </c>
      <c r="L320" s="8">
        <v>8</v>
      </c>
      <c r="M320" s="8">
        <v>0</v>
      </c>
      <c r="N320" s="2" t="s">
        <v>1346</v>
      </c>
      <c r="O320" s="8">
        <v>209</v>
      </c>
      <c r="P320" s="8">
        <v>0</v>
      </c>
      <c r="Q320" s="8">
        <v>0</v>
      </c>
      <c r="R320" s="91">
        <v>0</v>
      </c>
      <c r="S320" s="8">
        <v>0</v>
      </c>
      <c r="T320" s="91">
        <v>0</v>
      </c>
      <c r="U320" s="8">
        <v>0</v>
      </c>
      <c r="V320" s="8">
        <v>1</v>
      </c>
      <c r="W320" s="8">
        <v>0</v>
      </c>
      <c r="X320" s="107">
        <v>43833.091984375002</v>
      </c>
      <c r="Y320" s="107">
        <v>43869.617724351854</v>
      </c>
      <c r="Z320" s="107">
        <v>43833.091117592594</v>
      </c>
      <c r="AA320" s="91">
        <v>0</v>
      </c>
      <c r="AB320" s="8">
        <v>0</v>
      </c>
      <c r="AC320" s="8">
        <v>0</v>
      </c>
      <c r="AD320" s="91">
        <v>0</v>
      </c>
      <c r="AE320" s="8">
        <v>0</v>
      </c>
      <c r="AF320" s="8">
        <v>0</v>
      </c>
      <c r="AG320" s="91">
        <v>0</v>
      </c>
      <c r="AH320" s="8">
        <v>0</v>
      </c>
      <c r="AI320" s="8">
        <v>0</v>
      </c>
      <c r="AJ320" s="66">
        <v>2555882151</v>
      </c>
      <c r="AK320" s="8">
        <v>3212</v>
      </c>
      <c r="AL320" s="8">
        <v>384</v>
      </c>
      <c r="AM320" s="91">
        <v>0</v>
      </c>
      <c r="AN320" s="8">
        <v>0</v>
      </c>
      <c r="AO320" s="8">
        <v>384</v>
      </c>
      <c r="AP320" s="91">
        <v>0</v>
      </c>
      <c r="AQ320" s="8">
        <v>0</v>
      </c>
      <c r="AR320" s="8">
        <v>384</v>
      </c>
      <c r="AS320" s="91">
        <v>0</v>
      </c>
      <c r="AT320" s="8">
        <v>0</v>
      </c>
      <c r="AU320" s="8">
        <v>384</v>
      </c>
      <c r="AV320" s="66">
        <v>2555882151</v>
      </c>
      <c r="AW320" s="8">
        <v>3212</v>
      </c>
      <c r="AX320" s="8">
        <v>384</v>
      </c>
      <c r="AY320" s="91">
        <v>0</v>
      </c>
      <c r="AZ320" s="8">
        <v>0</v>
      </c>
      <c r="BA320" s="8">
        <v>0</v>
      </c>
      <c r="BB320" s="91">
        <v>0</v>
      </c>
      <c r="BC320" s="8">
        <v>0</v>
      </c>
      <c r="BD320" s="8">
        <v>0</v>
      </c>
      <c r="BE320" s="91">
        <v>0</v>
      </c>
      <c r="BF320" s="8">
        <v>0</v>
      </c>
      <c r="BG320" s="8">
        <v>0</v>
      </c>
      <c r="BH320" s="66">
        <v>2555882151</v>
      </c>
      <c r="BI320" s="8">
        <v>3212</v>
      </c>
      <c r="BJ320" s="8">
        <v>384</v>
      </c>
      <c r="BK320" s="2" t="s">
        <v>361</v>
      </c>
      <c r="BL320" s="83" t="str">
        <f t="shared" si="4"/>
        <v>123774</v>
      </c>
      <c r="BM320" s="83">
        <f>IF(ISBLANK(A320),"",IF(X320&gt;=(InfoSheet!$B$2)-90,1,0))</f>
        <v>1</v>
      </c>
    </row>
    <row r="321" spans="1:65">
      <c r="A321" s="2" t="s">
        <v>1836</v>
      </c>
      <c r="B321" s="8">
        <v>8</v>
      </c>
      <c r="C321" s="91">
        <v>451669832</v>
      </c>
      <c r="D321" s="8">
        <v>469</v>
      </c>
      <c r="E321" s="8">
        <v>66</v>
      </c>
      <c r="F321" s="91">
        <v>963048</v>
      </c>
      <c r="G321" s="91">
        <v>3043130</v>
      </c>
      <c r="H321" s="91">
        <v>6843482</v>
      </c>
      <c r="I321" s="91">
        <v>249917935</v>
      </c>
      <c r="J321" s="8">
        <v>0</v>
      </c>
      <c r="K321" s="2" t="s">
        <v>1776</v>
      </c>
      <c r="L321" s="8">
        <v>8</v>
      </c>
      <c r="M321" s="8">
        <v>0</v>
      </c>
      <c r="N321" s="2" t="s">
        <v>1476</v>
      </c>
      <c r="O321" s="8">
        <v>142</v>
      </c>
      <c r="P321" s="8">
        <v>0</v>
      </c>
      <c r="Q321" s="8">
        <v>0</v>
      </c>
      <c r="R321" s="91">
        <v>0</v>
      </c>
      <c r="S321" s="8">
        <v>0</v>
      </c>
      <c r="T321" s="91">
        <v>0</v>
      </c>
      <c r="U321" s="8">
        <v>0</v>
      </c>
      <c r="V321" s="8">
        <v>0</v>
      </c>
      <c r="W321" s="8">
        <v>0</v>
      </c>
      <c r="X321" s="107">
        <v>43833.062216550927</v>
      </c>
      <c r="Y321" s="107">
        <v>43869.615513576391</v>
      </c>
      <c r="Z321" s="107">
        <v>43833.061462268517</v>
      </c>
      <c r="AA321" s="91">
        <v>0</v>
      </c>
      <c r="AB321" s="8">
        <v>0</v>
      </c>
      <c r="AC321" s="8">
        <v>0</v>
      </c>
      <c r="AD321" s="91">
        <v>0</v>
      </c>
      <c r="AE321" s="8">
        <v>0</v>
      </c>
      <c r="AF321" s="8">
        <v>0</v>
      </c>
      <c r="AG321" s="91">
        <v>0</v>
      </c>
      <c r="AH321" s="8">
        <v>0</v>
      </c>
      <c r="AI321" s="8">
        <v>0</v>
      </c>
      <c r="AJ321" s="91">
        <v>451669832</v>
      </c>
      <c r="AK321" s="8">
        <v>469</v>
      </c>
      <c r="AL321" s="8">
        <v>66</v>
      </c>
      <c r="AM321" s="91">
        <v>0</v>
      </c>
      <c r="AN321" s="8">
        <v>0</v>
      </c>
      <c r="AO321" s="8">
        <v>66</v>
      </c>
      <c r="AP321" s="91">
        <v>0</v>
      </c>
      <c r="AQ321" s="8">
        <v>0</v>
      </c>
      <c r="AR321" s="8">
        <v>66</v>
      </c>
      <c r="AS321" s="91">
        <v>0</v>
      </c>
      <c r="AT321" s="8">
        <v>0</v>
      </c>
      <c r="AU321" s="8">
        <v>66</v>
      </c>
      <c r="AV321" s="91">
        <v>451669832</v>
      </c>
      <c r="AW321" s="8">
        <v>469</v>
      </c>
      <c r="AX321" s="8">
        <v>66</v>
      </c>
      <c r="AY321" s="91">
        <v>0</v>
      </c>
      <c r="AZ321" s="8">
        <v>0</v>
      </c>
      <c r="BA321" s="8">
        <v>0</v>
      </c>
      <c r="BB321" s="91">
        <v>0</v>
      </c>
      <c r="BC321" s="8">
        <v>0</v>
      </c>
      <c r="BD321" s="8">
        <v>0</v>
      </c>
      <c r="BE321" s="91">
        <v>0</v>
      </c>
      <c r="BF321" s="8">
        <v>0</v>
      </c>
      <c r="BG321" s="8">
        <v>0</v>
      </c>
      <c r="BH321" s="91">
        <v>451669832</v>
      </c>
      <c r="BI321" s="8">
        <v>469</v>
      </c>
      <c r="BJ321" s="8">
        <v>66</v>
      </c>
      <c r="BK321" s="2" t="s">
        <v>361</v>
      </c>
      <c r="BL321" s="83" t="str">
        <f t="shared" si="4"/>
        <v>123775</v>
      </c>
      <c r="BM321" s="83">
        <f>IF(ISBLANK(A321),"",IF(X321&gt;=(InfoSheet!$B$2)-90,1,0))</f>
        <v>1</v>
      </c>
    </row>
    <row r="322" spans="1:65">
      <c r="A322" s="2" t="s">
        <v>1837</v>
      </c>
      <c r="B322" s="8">
        <v>6</v>
      </c>
      <c r="C322" s="91">
        <v>193384372</v>
      </c>
      <c r="D322" s="8">
        <v>204</v>
      </c>
      <c r="E322" s="8">
        <v>11</v>
      </c>
      <c r="F322" s="91">
        <v>947962</v>
      </c>
      <c r="G322" s="91">
        <v>3188957</v>
      </c>
      <c r="H322" s="91">
        <v>17580397</v>
      </c>
      <c r="I322" s="91">
        <v>119502957</v>
      </c>
      <c r="J322" s="8">
        <v>0</v>
      </c>
      <c r="K322" s="2" t="s">
        <v>1493</v>
      </c>
      <c r="L322" s="8">
        <v>6</v>
      </c>
      <c r="M322" s="8">
        <v>0</v>
      </c>
      <c r="N322" s="2" t="s">
        <v>1494</v>
      </c>
      <c r="O322" s="8">
        <v>95</v>
      </c>
      <c r="P322" s="8">
        <v>0</v>
      </c>
      <c r="Q322" s="8">
        <v>0</v>
      </c>
      <c r="R322" s="91">
        <v>0</v>
      </c>
      <c r="S322" s="8">
        <v>0</v>
      </c>
      <c r="T322" s="91">
        <v>0</v>
      </c>
      <c r="U322" s="8">
        <v>0</v>
      </c>
      <c r="V322" s="8">
        <v>0</v>
      </c>
      <c r="W322" s="8">
        <v>0</v>
      </c>
      <c r="X322" s="107">
        <v>43833.094036226852</v>
      </c>
      <c r="Y322" s="107">
        <v>43869.784838136577</v>
      </c>
      <c r="Z322" s="107">
        <v>43833.093255902779</v>
      </c>
      <c r="AA322" s="91">
        <v>0</v>
      </c>
      <c r="AB322" s="8">
        <v>0</v>
      </c>
      <c r="AC322" s="8">
        <v>0</v>
      </c>
      <c r="AD322" s="91">
        <v>0</v>
      </c>
      <c r="AE322" s="8">
        <v>0</v>
      </c>
      <c r="AF322" s="8">
        <v>0</v>
      </c>
      <c r="AG322" s="91">
        <v>0</v>
      </c>
      <c r="AH322" s="8">
        <v>0</v>
      </c>
      <c r="AI322" s="8">
        <v>0</v>
      </c>
      <c r="AJ322" s="91">
        <v>193384372</v>
      </c>
      <c r="AK322" s="8">
        <v>204</v>
      </c>
      <c r="AL322" s="8">
        <v>11</v>
      </c>
      <c r="AM322" s="91">
        <v>0</v>
      </c>
      <c r="AN322" s="8">
        <v>0</v>
      </c>
      <c r="AO322" s="8">
        <v>11</v>
      </c>
      <c r="AP322" s="91">
        <v>0</v>
      </c>
      <c r="AQ322" s="8">
        <v>0</v>
      </c>
      <c r="AR322" s="8">
        <v>11</v>
      </c>
      <c r="AS322" s="91">
        <v>0</v>
      </c>
      <c r="AT322" s="8">
        <v>0</v>
      </c>
      <c r="AU322" s="8">
        <v>11</v>
      </c>
      <c r="AV322" s="91">
        <v>193384372</v>
      </c>
      <c r="AW322" s="8">
        <v>204</v>
      </c>
      <c r="AX322" s="8">
        <v>11</v>
      </c>
      <c r="AY322" s="91">
        <v>0</v>
      </c>
      <c r="AZ322" s="8">
        <v>0</v>
      </c>
      <c r="BA322" s="8">
        <v>0</v>
      </c>
      <c r="BB322" s="91">
        <v>0</v>
      </c>
      <c r="BC322" s="8">
        <v>0</v>
      </c>
      <c r="BD322" s="8">
        <v>0</v>
      </c>
      <c r="BE322" s="91">
        <v>0</v>
      </c>
      <c r="BF322" s="8">
        <v>0</v>
      </c>
      <c r="BG322" s="8">
        <v>0</v>
      </c>
      <c r="BH322" s="91">
        <v>193384372</v>
      </c>
      <c r="BI322" s="8">
        <v>204</v>
      </c>
      <c r="BJ322" s="8">
        <v>11</v>
      </c>
      <c r="BK322" s="2" t="s">
        <v>361</v>
      </c>
      <c r="BL322" s="83" t="str">
        <f t="shared" ref="BL322:BL385" si="5">IF(ISBLANK(A322),"(blank)",RIGHT(A322,LEN(A322)-FIND("@",SUBSTITUTE(A322,"\","@",LEN(A322)-LEN(SUBSTITUTE(A322,"\",""))),1)))</f>
        <v>123776</v>
      </c>
      <c r="BM322" s="83">
        <f>IF(ISBLANK(A322),"",IF(X322&gt;=(InfoSheet!$B$2)-90,1,0))</f>
        <v>1</v>
      </c>
    </row>
    <row r="323" spans="1:65">
      <c r="A323" s="2" t="s">
        <v>1838</v>
      </c>
      <c r="B323" s="8">
        <v>8</v>
      </c>
      <c r="C323" s="66">
        <v>1191759466</v>
      </c>
      <c r="D323" s="8">
        <v>1279</v>
      </c>
      <c r="E323" s="8">
        <v>115</v>
      </c>
      <c r="F323" s="91">
        <v>931790</v>
      </c>
      <c r="G323" s="91">
        <v>3190067</v>
      </c>
      <c r="H323" s="91">
        <v>10363125</v>
      </c>
      <c r="I323" s="91">
        <v>626774099</v>
      </c>
      <c r="J323" s="8">
        <v>0</v>
      </c>
      <c r="K323" s="2" t="s">
        <v>1602</v>
      </c>
      <c r="L323" s="8">
        <v>8</v>
      </c>
      <c r="M323" s="8">
        <v>0</v>
      </c>
      <c r="N323" s="2" t="s">
        <v>1676</v>
      </c>
      <c r="O323" s="8">
        <v>209</v>
      </c>
      <c r="P323" s="8">
        <v>0</v>
      </c>
      <c r="Q323" s="8">
        <v>0</v>
      </c>
      <c r="R323" s="91">
        <v>0</v>
      </c>
      <c r="S323" s="8">
        <v>0</v>
      </c>
      <c r="T323" s="91">
        <v>0</v>
      </c>
      <c r="U323" s="8">
        <v>0</v>
      </c>
      <c r="V323" s="8">
        <v>0</v>
      </c>
      <c r="W323" s="8">
        <v>0</v>
      </c>
      <c r="X323" s="107">
        <v>43833.084776157404</v>
      </c>
      <c r="Y323" s="107">
        <v>43869.610987199077</v>
      </c>
      <c r="Z323" s="107">
        <v>43833.08408148148</v>
      </c>
      <c r="AA323" s="91">
        <v>0</v>
      </c>
      <c r="AB323" s="8">
        <v>0</v>
      </c>
      <c r="AC323" s="8">
        <v>0</v>
      </c>
      <c r="AD323" s="91">
        <v>0</v>
      </c>
      <c r="AE323" s="8">
        <v>0</v>
      </c>
      <c r="AF323" s="8">
        <v>0</v>
      </c>
      <c r="AG323" s="91">
        <v>0</v>
      </c>
      <c r="AH323" s="8">
        <v>0</v>
      </c>
      <c r="AI323" s="8">
        <v>0</v>
      </c>
      <c r="AJ323" s="66">
        <v>1191759466</v>
      </c>
      <c r="AK323" s="8">
        <v>1279</v>
      </c>
      <c r="AL323" s="8">
        <v>115</v>
      </c>
      <c r="AM323" s="91">
        <v>0</v>
      </c>
      <c r="AN323" s="8">
        <v>0</v>
      </c>
      <c r="AO323" s="8">
        <v>115</v>
      </c>
      <c r="AP323" s="91">
        <v>0</v>
      </c>
      <c r="AQ323" s="8">
        <v>0</v>
      </c>
      <c r="AR323" s="8">
        <v>115</v>
      </c>
      <c r="AS323" s="91">
        <v>0</v>
      </c>
      <c r="AT323" s="8">
        <v>0</v>
      </c>
      <c r="AU323" s="8">
        <v>115</v>
      </c>
      <c r="AV323" s="66">
        <v>1191759466</v>
      </c>
      <c r="AW323" s="8">
        <v>1279</v>
      </c>
      <c r="AX323" s="8">
        <v>115</v>
      </c>
      <c r="AY323" s="91">
        <v>0</v>
      </c>
      <c r="AZ323" s="8">
        <v>0</v>
      </c>
      <c r="BA323" s="8">
        <v>0</v>
      </c>
      <c r="BB323" s="91">
        <v>0</v>
      </c>
      <c r="BC323" s="8">
        <v>0</v>
      </c>
      <c r="BD323" s="8">
        <v>0</v>
      </c>
      <c r="BE323" s="91">
        <v>0</v>
      </c>
      <c r="BF323" s="8">
        <v>0</v>
      </c>
      <c r="BG323" s="8">
        <v>0</v>
      </c>
      <c r="BH323" s="66">
        <v>1191759466</v>
      </c>
      <c r="BI323" s="8">
        <v>1279</v>
      </c>
      <c r="BJ323" s="8">
        <v>115</v>
      </c>
      <c r="BK323" s="2" t="s">
        <v>361</v>
      </c>
      <c r="BL323" s="83" t="str">
        <f t="shared" si="5"/>
        <v>123777</v>
      </c>
      <c r="BM323" s="83">
        <f>IF(ISBLANK(A323),"",IF(X323&gt;=(InfoSheet!$B$2)-90,1,0))</f>
        <v>1</v>
      </c>
    </row>
    <row r="324" spans="1:65">
      <c r="A324" s="2" t="s">
        <v>1839</v>
      </c>
      <c r="B324" s="8">
        <v>8</v>
      </c>
      <c r="C324" s="91">
        <v>148490151</v>
      </c>
      <c r="D324" s="8">
        <v>152</v>
      </c>
      <c r="E324" s="8">
        <v>11</v>
      </c>
      <c r="F324" s="91">
        <v>976908</v>
      </c>
      <c r="G324" s="91">
        <v>3188211</v>
      </c>
      <c r="H324" s="91">
        <v>13499104</v>
      </c>
      <c r="I324" s="91">
        <v>123935386</v>
      </c>
      <c r="J324" s="8">
        <v>0</v>
      </c>
      <c r="K324" s="2" t="s">
        <v>1354</v>
      </c>
      <c r="L324" s="8">
        <v>8</v>
      </c>
      <c r="M324" s="8">
        <v>0</v>
      </c>
      <c r="N324" s="2" t="s">
        <v>1354</v>
      </c>
      <c r="O324" s="8">
        <v>142</v>
      </c>
      <c r="P324" s="8">
        <v>0</v>
      </c>
      <c r="Q324" s="8">
        <v>0</v>
      </c>
      <c r="R324" s="91">
        <v>0</v>
      </c>
      <c r="S324" s="8">
        <v>0</v>
      </c>
      <c r="T324" s="91">
        <v>0</v>
      </c>
      <c r="U324" s="8">
        <v>0</v>
      </c>
      <c r="V324" s="8">
        <v>0</v>
      </c>
      <c r="W324" s="8">
        <v>0</v>
      </c>
      <c r="X324" s="107">
        <v>43833.089054861113</v>
      </c>
      <c r="Y324" s="107">
        <v>43869.61800652778</v>
      </c>
      <c r="Z324" s="107">
        <v>43833.088251400462</v>
      </c>
      <c r="AA324" s="91">
        <v>0</v>
      </c>
      <c r="AB324" s="8">
        <v>0</v>
      </c>
      <c r="AC324" s="8">
        <v>0</v>
      </c>
      <c r="AD324" s="91">
        <v>0</v>
      </c>
      <c r="AE324" s="8">
        <v>0</v>
      </c>
      <c r="AF324" s="8">
        <v>0</v>
      </c>
      <c r="AG324" s="91">
        <v>0</v>
      </c>
      <c r="AH324" s="8">
        <v>0</v>
      </c>
      <c r="AI324" s="8">
        <v>0</v>
      </c>
      <c r="AJ324" s="91">
        <v>148490151</v>
      </c>
      <c r="AK324" s="8">
        <v>152</v>
      </c>
      <c r="AL324" s="8">
        <v>11</v>
      </c>
      <c r="AM324" s="91">
        <v>0</v>
      </c>
      <c r="AN324" s="8">
        <v>0</v>
      </c>
      <c r="AO324" s="8">
        <v>11</v>
      </c>
      <c r="AP324" s="91">
        <v>0</v>
      </c>
      <c r="AQ324" s="8">
        <v>0</v>
      </c>
      <c r="AR324" s="8">
        <v>11</v>
      </c>
      <c r="AS324" s="91">
        <v>0</v>
      </c>
      <c r="AT324" s="8">
        <v>0</v>
      </c>
      <c r="AU324" s="8">
        <v>11</v>
      </c>
      <c r="AV324" s="91">
        <v>148490151</v>
      </c>
      <c r="AW324" s="8">
        <v>152</v>
      </c>
      <c r="AX324" s="8">
        <v>11</v>
      </c>
      <c r="AY324" s="91">
        <v>0</v>
      </c>
      <c r="AZ324" s="8">
        <v>0</v>
      </c>
      <c r="BA324" s="8">
        <v>0</v>
      </c>
      <c r="BB324" s="91">
        <v>0</v>
      </c>
      <c r="BC324" s="8">
        <v>0</v>
      </c>
      <c r="BD324" s="8">
        <v>0</v>
      </c>
      <c r="BE324" s="91">
        <v>0</v>
      </c>
      <c r="BF324" s="8">
        <v>0</v>
      </c>
      <c r="BG324" s="8">
        <v>0</v>
      </c>
      <c r="BH324" s="91">
        <v>148490151</v>
      </c>
      <c r="BI324" s="8">
        <v>152</v>
      </c>
      <c r="BJ324" s="8">
        <v>11</v>
      </c>
      <c r="BK324" s="2" t="s">
        <v>361</v>
      </c>
      <c r="BL324" s="83" t="str">
        <f t="shared" si="5"/>
        <v>123778</v>
      </c>
      <c r="BM324" s="83">
        <f>IF(ISBLANK(A324),"",IF(X324&gt;=(InfoSheet!$B$2)-90,1,0))</f>
        <v>1</v>
      </c>
    </row>
    <row r="325" spans="1:65">
      <c r="A325" s="2" t="s">
        <v>1840</v>
      </c>
      <c r="B325" s="8">
        <v>8</v>
      </c>
      <c r="C325" s="91">
        <v>181684376</v>
      </c>
      <c r="D325" s="8">
        <v>196</v>
      </c>
      <c r="E325" s="8">
        <v>15</v>
      </c>
      <c r="F325" s="91">
        <v>926961</v>
      </c>
      <c r="G325" s="91">
        <v>1528912</v>
      </c>
      <c r="H325" s="91">
        <v>12112291</v>
      </c>
      <c r="I325" s="91">
        <v>169049561</v>
      </c>
      <c r="J325" s="8">
        <v>0</v>
      </c>
      <c r="K325" s="2" t="s">
        <v>1576</v>
      </c>
      <c r="L325" s="8">
        <v>8</v>
      </c>
      <c r="M325" s="8">
        <v>0</v>
      </c>
      <c r="N325" s="2" t="s">
        <v>1354</v>
      </c>
      <c r="O325" s="8">
        <v>142</v>
      </c>
      <c r="P325" s="8">
        <v>0</v>
      </c>
      <c r="Q325" s="8">
        <v>0</v>
      </c>
      <c r="R325" s="91">
        <v>0</v>
      </c>
      <c r="S325" s="8">
        <v>0</v>
      </c>
      <c r="T325" s="91">
        <v>0</v>
      </c>
      <c r="U325" s="8">
        <v>0</v>
      </c>
      <c r="V325" s="8">
        <v>0</v>
      </c>
      <c r="W325" s="8">
        <v>0</v>
      </c>
      <c r="X325" s="107">
        <v>43833.069713888886</v>
      </c>
      <c r="Y325" s="107">
        <v>43869.618054791667</v>
      </c>
      <c r="Z325" s="107">
        <v>43833.069013078704</v>
      </c>
      <c r="AA325" s="91">
        <v>0</v>
      </c>
      <c r="AB325" s="8">
        <v>0</v>
      </c>
      <c r="AC325" s="8">
        <v>0</v>
      </c>
      <c r="AD325" s="91">
        <v>0</v>
      </c>
      <c r="AE325" s="8">
        <v>0</v>
      </c>
      <c r="AF325" s="8">
        <v>0</v>
      </c>
      <c r="AG325" s="91">
        <v>0</v>
      </c>
      <c r="AH325" s="8">
        <v>0</v>
      </c>
      <c r="AI325" s="8">
        <v>0</v>
      </c>
      <c r="AJ325" s="91">
        <v>181684376</v>
      </c>
      <c r="AK325" s="8">
        <v>196</v>
      </c>
      <c r="AL325" s="8">
        <v>15</v>
      </c>
      <c r="AM325" s="91">
        <v>0</v>
      </c>
      <c r="AN325" s="8">
        <v>0</v>
      </c>
      <c r="AO325" s="8">
        <v>15</v>
      </c>
      <c r="AP325" s="91">
        <v>0</v>
      </c>
      <c r="AQ325" s="8">
        <v>0</v>
      </c>
      <c r="AR325" s="8">
        <v>15</v>
      </c>
      <c r="AS325" s="91">
        <v>0</v>
      </c>
      <c r="AT325" s="8">
        <v>0</v>
      </c>
      <c r="AU325" s="8">
        <v>15</v>
      </c>
      <c r="AV325" s="91">
        <v>181684376</v>
      </c>
      <c r="AW325" s="8">
        <v>196</v>
      </c>
      <c r="AX325" s="8">
        <v>15</v>
      </c>
      <c r="AY325" s="91">
        <v>0</v>
      </c>
      <c r="AZ325" s="8">
        <v>0</v>
      </c>
      <c r="BA325" s="8">
        <v>0</v>
      </c>
      <c r="BB325" s="91">
        <v>0</v>
      </c>
      <c r="BC325" s="8">
        <v>0</v>
      </c>
      <c r="BD325" s="8">
        <v>0</v>
      </c>
      <c r="BE325" s="91">
        <v>0</v>
      </c>
      <c r="BF325" s="8">
        <v>0</v>
      </c>
      <c r="BG325" s="8">
        <v>0</v>
      </c>
      <c r="BH325" s="91">
        <v>181684376</v>
      </c>
      <c r="BI325" s="8">
        <v>196</v>
      </c>
      <c r="BJ325" s="8">
        <v>15</v>
      </c>
      <c r="BK325" s="2" t="s">
        <v>361</v>
      </c>
      <c r="BL325" s="83" t="str">
        <f t="shared" si="5"/>
        <v>123779</v>
      </c>
      <c r="BM325" s="83">
        <f>IF(ISBLANK(A325),"",IF(X325&gt;=(InfoSheet!$B$2)-90,1,0))</f>
        <v>1</v>
      </c>
    </row>
    <row r="326" spans="1:65">
      <c r="A326" s="2" t="s">
        <v>1841</v>
      </c>
      <c r="B326" s="8">
        <v>6</v>
      </c>
      <c r="C326" s="91">
        <v>167706932</v>
      </c>
      <c r="D326" s="8">
        <v>176</v>
      </c>
      <c r="E326" s="8">
        <v>11</v>
      </c>
      <c r="F326" s="91">
        <v>952880</v>
      </c>
      <c r="G326" s="91">
        <v>2286313</v>
      </c>
      <c r="H326" s="91">
        <v>15246084</v>
      </c>
      <c r="I326" s="91">
        <v>115611304</v>
      </c>
      <c r="J326" s="8">
        <v>0</v>
      </c>
      <c r="K326" s="2" t="s">
        <v>1795</v>
      </c>
      <c r="L326" s="8">
        <v>6</v>
      </c>
      <c r="M326" s="8">
        <v>0</v>
      </c>
      <c r="N326" s="2" t="s">
        <v>1668</v>
      </c>
      <c r="O326" s="8">
        <v>95</v>
      </c>
      <c r="P326" s="8">
        <v>0</v>
      </c>
      <c r="Q326" s="8">
        <v>0</v>
      </c>
      <c r="R326" s="91">
        <v>0</v>
      </c>
      <c r="S326" s="8">
        <v>0</v>
      </c>
      <c r="T326" s="91">
        <v>0</v>
      </c>
      <c r="U326" s="8">
        <v>0</v>
      </c>
      <c r="V326" s="8">
        <v>0</v>
      </c>
      <c r="W326" s="8">
        <v>0</v>
      </c>
      <c r="X326" s="107">
        <v>43833.095151273148</v>
      </c>
      <c r="Y326" s="107">
        <v>43869.785843912039</v>
      </c>
      <c r="Z326" s="107">
        <v>43833.094323148151</v>
      </c>
      <c r="AA326" s="91">
        <v>0</v>
      </c>
      <c r="AB326" s="8">
        <v>0</v>
      </c>
      <c r="AC326" s="8">
        <v>0</v>
      </c>
      <c r="AD326" s="91">
        <v>0</v>
      </c>
      <c r="AE326" s="8">
        <v>0</v>
      </c>
      <c r="AF326" s="8">
        <v>0</v>
      </c>
      <c r="AG326" s="91">
        <v>0</v>
      </c>
      <c r="AH326" s="8">
        <v>0</v>
      </c>
      <c r="AI326" s="8">
        <v>0</v>
      </c>
      <c r="AJ326" s="91">
        <v>167706932</v>
      </c>
      <c r="AK326" s="8">
        <v>176</v>
      </c>
      <c r="AL326" s="8">
        <v>11</v>
      </c>
      <c r="AM326" s="91">
        <v>0</v>
      </c>
      <c r="AN326" s="8">
        <v>0</v>
      </c>
      <c r="AO326" s="8">
        <v>11</v>
      </c>
      <c r="AP326" s="91">
        <v>0</v>
      </c>
      <c r="AQ326" s="8">
        <v>0</v>
      </c>
      <c r="AR326" s="8">
        <v>11</v>
      </c>
      <c r="AS326" s="91">
        <v>0</v>
      </c>
      <c r="AT326" s="8">
        <v>0</v>
      </c>
      <c r="AU326" s="8">
        <v>11</v>
      </c>
      <c r="AV326" s="91">
        <v>167706932</v>
      </c>
      <c r="AW326" s="8">
        <v>176</v>
      </c>
      <c r="AX326" s="8">
        <v>11</v>
      </c>
      <c r="AY326" s="91">
        <v>0</v>
      </c>
      <c r="AZ326" s="8">
        <v>0</v>
      </c>
      <c r="BA326" s="8">
        <v>0</v>
      </c>
      <c r="BB326" s="91">
        <v>0</v>
      </c>
      <c r="BC326" s="8">
        <v>0</v>
      </c>
      <c r="BD326" s="8">
        <v>0</v>
      </c>
      <c r="BE326" s="91">
        <v>0</v>
      </c>
      <c r="BF326" s="8">
        <v>0</v>
      </c>
      <c r="BG326" s="8">
        <v>0</v>
      </c>
      <c r="BH326" s="91">
        <v>167706932</v>
      </c>
      <c r="BI326" s="8">
        <v>176</v>
      </c>
      <c r="BJ326" s="8">
        <v>11</v>
      </c>
      <c r="BK326" s="2" t="s">
        <v>361</v>
      </c>
      <c r="BL326" s="83" t="str">
        <f t="shared" si="5"/>
        <v>123780</v>
      </c>
      <c r="BM326" s="83">
        <f>IF(ISBLANK(A326),"",IF(X326&gt;=(InfoSheet!$B$2)-90,1,0))</f>
        <v>1</v>
      </c>
    </row>
    <row r="327" spans="1:65">
      <c r="A327" s="2" t="s">
        <v>1842</v>
      </c>
      <c r="B327" s="8">
        <v>8</v>
      </c>
      <c r="C327" s="91">
        <v>162110119</v>
      </c>
      <c r="D327" s="8">
        <v>161</v>
      </c>
      <c r="E327" s="8">
        <v>12</v>
      </c>
      <c r="F327" s="91">
        <v>1006895</v>
      </c>
      <c r="G327" s="91">
        <v>2310822</v>
      </c>
      <c r="H327" s="91">
        <v>13509176</v>
      </c>
      <c r="I327" s="91">
        <v>115575781</v>
      </c>
      <c r="J327" s="8">
        <v>0</v>
      </c>
      <c r="K327" s="2" t="s">
        <v>1500</v>
      </c>
      <c r="L327" s="8">
        <v>8</v>
      </c>
      <c r="M327" s="8">
        <v>0</v>
      </c>
      <c r="N327" s="2" t="s">
        <v>1500</v>
      </c>
      <c r="O327" s="8">
        <v>142</v>
      </c>
      <c r="P327" s="8">
        <v>0</v>
      </c>
      <c r="Q327" s="8">
        <v>0</v>
      </c>
      <c r="R327" s="91">
        <v>0</v>
      </c>
      <c r="S327" s="8">
        <v>0</v>
      </c>
      <c r="T327" s="91">
        <v>0</v>
      </c>
      <c r="U327" s="8">
        <v>0</v>
      </c>
      <c r="V327" s="8">
        <v>0</v>
      </c>
      <c r="W327" s="8">
        <v>0</v>
      </c>
      <c r="X327" s="107">
        <v>43833.086705902781</v>
      </c>
      <c r="Y327" s="107">
        <v>43869.608499004629</v>
      </c>
      <c r="Z327" s="107">
        <v>43833.085782870374</v>
      </c>
      <c r="AA327" s="91">
        <v>0</v>
      </c>
      <c r="AB327" s="8">
        <v>0</v>
      </c>
      <c r="AC327" s="8">
        <v>0</v>
      </c>
      <c r="AD327" s="91">
        <v>0</v>
      </c>
      <c r="AE327" s="8">
        <v>0</v>
      </c>
      <c r="AF327" s="8">
        <v>0</v>
      </c>
      <c r="AG327" s="91">
        <v>0</v>
      </c>
      <c r="AH327" s="8">
        <v>0</v>
      </c>
      <c r="AI327" s="8">
        <v>0</v>
      </c>
      <c r="AJ327" s="91">
        <v>162110119</v>
      </c>
      <c r="AK327" s="8">
        <v>161</v>
      </c>
      <c r="AL327" s="8">
        <v>12</v>
      </c>
      <c r="AM327" s="91">
        <v>0</v>
      </c>
      <c r="AN327" s="8">
        <v>0</v>
      </c>
      <c r="AO327" s="8">
        <v>12</v>
      </c>
      <c r="AP327" s="91">
        <v>0</v>
      </c>
      <c r="AQ327" s="8">
        <v>0</v>
      </c>
      <c r="AR327" s="8">
        <v>12</v>
      </c>
      <c r="AS327" s="91">
        <v>0</v>
      </c>
      <c r="AT327" s="8">
        <v>0</v>
      </c>
      <c r="AU327" s="8">
        <v>12</v>
      </c>
      <c r="AV327" s="91">
        <v>162110119</v>
      </c>
      <c r="AW327" s="8">
        <v>161</v>
      </c>
      <c r="AX327" s="8">
        <v>12</v>
      </c>
      <c r="AY327" s="91">
        <v>0</v>
      </c>
      <c r="AZ327" s="8">
        <v>0</v>
      </c>
      <c r="BA327" s="8">
        <v>0</v>
      </c>
      <c r="BB327" s="91">
        <v>0</v>
      </c>
      <c r="BC327" s="8">
        <v>0</v>
      </c>
      <c r="BD327" s="8">
        <v>0</v>
      </c>
      <c r="BE327" s="91">
        <v>0</v>
      </c>
      <c r="BF327" s="8">
        <v>0</v>
      </c>
      <c r="BG327" s="8">
        <v>0</v>
      </c>
      <c r="BH327" s="91">
        <v>162110119</v>
      </c>
      <c r="BI327" s="8">
        <v>161</v>
      </c>
      <c r="BJ327" s="8">
        <v>12</v>
      </c>
      <c r="BK327" s="2" t="s">
        <v>361</v>
      </c>
      <c r="BL327" s="83" t="str">
        <f t="shared" si="5"/>
        <v>123781</v>
      </c>
      <c r="BM327" s="83">
        <f>IF(ISBLANK(A327),"",IF(X327&gt;=(InfoSheet!$B$2)-90,1,0))</f>
        <v>1</v>
      </c>
    </row>
    <row r="328" spans="1:65">
      <c r="A328" s="2" t="s">
        <v>1843</v>
      </c>
      <c r="B328" s="8">
        <v>8</v>
      </c>
      <c r="C328" s="91">
        <v>507834684</v>
      </c>
      <c r="D328" s="8">
        <v>503</v>
      </c>
      <c r="E328" s="8">
        <v>53</v>
      </c>
      <c r="F328" s="91">
        <v>1009611</v>
      </c>
      <c r="G328" s="91">
        <v>2316163</v>
      </c>
      <c r="H328" s="91">
        <v>9581786</v>
      </c>
      <c r="I328" s="91">
        <v>387757899</v>
      </c>
      <c r="J328" s="8">
        <v>0</v>
      </c>
      <c r="K328" s="2" t="s">
        <v>1790</v>
      </c>
      <c r="L328" s="8">
        <v>8</v>
      </c>
      <c r="M328" s="8">
        <v>0</v>
      </c>
      <c r="N328" s="2" t="s">
        <v>1500</v>
      </c>
      <c r="O328" s="8">
        <v>142</v>
      </c>
      <c r="P328" s="8">
        <v>0</v>
      </c>
      <c r="Q328" s="8">
        <v>0</v>
      </c>
      <c r="R328" s="91">
        <v>0</v>
      </c>
      <c r="S328" s="8">
        <v>0</v>
      </c>
      <c r="T328" s="91">
        <v>0</v>
      </c>
      <c r="U328" s="8">
        <v>0</v>
      </c>
      <c r="V328" s="8">
        <v>0</v>
      </c>
      <c r="W328" s="8">
        <v>0</v>
      </c>
      <c r="X328" s="107">
        <v>43833.094418749999</v>
      </c>
      <c r="Y328" s="107">
        <v>43869.647081875002</v>
      </c>
      <c r="Z328" s="107">
        <v>43833.09352638889</v>
      </c>
      <c r="AA328" s="91">
        <v>0</v>
      </c>
      <c r="AB328" s="8">
        <v>0</v>
      </c>
      <c r="AC328" s="8">
        <v>0</v>
      </c>
      <c r="AD328" s="91">
        <v>0</v>
      </c>
      <c r="AE328" s="8">
        <v>0</v>
      </c>
      <c r="AF328" s="8">
        <v>0</v>
      </c>
      <c r="AG328" s="91">
        <v>0</v>
      </c>
      <c r="AH328" s="8">
        <v>0</v>
      </c>
      <c r="AI328" s="8">
        <v>0</v>
      </c>
      <c r="AJ328" s="91">
        <v>507834684</v>
      </c>
      <c r="AK328" s="8">
        <v>503</v>
      </c>
      <c r="AL328" s="8">
        <v>53</v>
      </c>
      <c r="AM328" s="91">
        <v>0</v>
      </c>
      <c r="AN328" s="8">
        <v>0</v>
      </c>
      <c r="AO328" s="8">
        <v>53</v>
      </c>
      <c r="AP328" s="91">
        <v>0</v>
      </c>
      <c r="AQ328" s="8">
        <v>0</v>
      </c>
      <c r="AR328" s="8">
        <v>53</v>
      </c>
      <c r="AS328" s="91">
        <v>0</v>
      </c>
      <c r="AT328" s="8">
        <v>0</v>
      </c>
      <c r="AU328" s="8">
        <v>53</v>
      </c>
      <c r="AV328" s="91">
        <v>507834684</v>
      </c>
      <c r="AW328" s="8">
        <v>503</v>
      </c>
      <c r="AX328" s="8">
        <v>53</v>
      </c>
      <c r="AY328" s="91">
        <v>0</v>
      </c>
      <c r="AZ328" s="8">
        <v>0</v>
      </c>
      <c r="BA328" s="8">
        <v>0</v>
      </c>
      <c r="BB328" s="91">
        <v>0</v>
      </c>
      <c r="BC328" s="8">
        <v>0</v>
      </c>
      <c r="BD328" s="8">
        <v>0</v>
      </c>
      <c r="BE328" s="91">
        <v>0</v>
      </c>
      <c r="BF328" s="8">
        <v>0</v>
      </c>
      <c r="BG328" s="8">
        <v>0</v>
      </c>
      <c r="BH328" s="91">
        <v>507834684</v>
      </c>
      <c r="BI328" s="8">
        <v>503</v>
      </c>
      <c r="BJ328" s="8">
        <v>53</v>
      </c>
      <c r="BK328" s="2" t="s">
        <v>361</v>
      </c>
      <c r="BL328" s="83" t="str">
        <f t="shared" si="5"/>
        <v>123782</v>
      </c>
      <c r="BM328" s="83">
        <f>IF(ISBLANK(A328),"",IF(X328&gt;=(InfoSheet!$B$2)-90,1,0))</f>
        <v>1</v>
      </c>
    </row>
    <row r="329" spans="1:65">
      <c r="A329" s="2" t="s">
        <v>1844</v>
      </c>
      <c r="B329" s="8">
        <v>8</v>
      </c>
      <c r="C329" s="91">
        <v>284648155</v>
      </c>
      <c r="D329" s="8">
        <v>220</v>
      </c>
      <c r="E329" s="8">
        <v>24</v>
      </c>
      <c r="F329" s="91">
        <v>1293855</v>
      </c>
      <c r="G329" s="91">
        <v>2312539</v>
      </c>
      <c r="H329" s="91">
        <v>11860339</v>
      </c>
      <c r="I329" s="91">
        <v>166209945</v>
      </c>
      <c r="J329" s="8">
        <v>0</v>
      </c>
      <c r="K329" s="2" t="s">
        <v>1500</v>
      </c>
      <c r="L329" s="8">
        <v>8</v>
      </c>
      <c r="M329" s="8">
        <v>0</v>
      </c>
      <c r="N329" s="2" t="s">
        <v>1500</v>
      </c>
      <c r="O329" s="8">
        <v>142</v>
      </c>
      <c r="P329" s="8">
        <v>0</v>
      </c>
      <c r="Q329" s="8">
        <v>0</v>
      </c>
      <c r="R329" s="91">
        <v>0</v>
      </c>
      <c r="S329" s="8">
        <v>0</v>
      </c>
      <c r="T329" s="91">
        <v>0</v>
      </c>
      <c r="U329" s="8">
        <v>0</v>
      </c>
      <c r="V329" s="8">
        <v>0</v>
      </c>
      <c r="W329" s="8">
        <v>0</v>
      </c>
      <c r="X329" s="107">
        <v>43833.087034259261</v>
      </c>
      <c r="Y329" s="107">
        <v>43869.615480601853</v>
      </c>
      <c r="Z329" s="107">
        <v>43833.086276620372</v>
      </c>
      <c r="AA329" s="91">
        <v>0</v>
      </c>
      <c r="AB329" s="8">
        <v>0</v>
      </c>
      <c r="AC329" s="8">
        <v>0</v>
      </c>
      <c r="AD329" s="91">
        <v>0</v>
      </c>
      <c r="AE329" s="8">
        <v>0</v>
      </c>
      <c r="AF329" s="8">
        <v>0</v>
      </c>
      <c r="AG329" s="91">
        <v>0</v>
      </c>
      <c r="AH329" s="8">
        <v>0</v>
      </c>
      <c r="AI329" s="8">
        <v>0</v>
      </c>
      <c r="AJ329" s="91">
        <v>284648155</v>
      </c>
      <c r="AK329" s="8">
        <v>220</v>
      </c>
      <c r="AL329" s="8">
        <v>24</v>
      </c>
      <c r="AM329" s="91">
        <v>0</v>
      </c>
      <c r="AN329" s="8">
        <v>0</v>
      </c>
      <c r="AO329" s="8">
        <v>24</v>
      </c>
      <c r="AP329" s="91">
        <v>0</v>
      </c>
      <c r="AQ329" s="8">
        <v>0</v>
      </c>
      <c r="AR329" s="8">
        <v>24</v>
      </c>
      <c r="AS329" s="91">
        <v>0</v>
      </c>
      <c r="AT329" s="8">
        <v>0</v>
      </c>
      <c r="AU329" s="8">
        <v>24</v>
      </c>
      <c r="AV329" s="91">
        <v>284648155</v>
      </c>
      <c r="AW329" s="8">
        <v>220</v>
      </c>
      <c r="AX329" s="8">
        <v>24</v>
      </c>
      <c r="AY329" s="91">
        <v>0</v>
      </c>
      <c r="AZ329" s="8">
        <v>0</v>
      </c>
      <c r="BA329" s="8">
        <v>0</v>
      </c>
      <c r="BB329" s="91">
        <v>0</v>
      </c>
      <c r="BC329" s="8">
        <v>0</v>
      </c>
      <c r="BD329" s="8">
        <v>0</v>
      </c>
      <c r="BE329" s="91">
        <v>0</v>
      </c>
      <c r="BF329" s="8">
        <v>0</v>
      </c>
      <c r="BG329" s="8">
        <v>0</v>
      </c>
      <c r="BH329" s="91">
        <v>284648155</v>
      </c>
      <c r="BI329" s="8">
        <v>220</v>
      </c>
      <c r="BJ329" s="8">
        <v>24</v>
      </c>
      <c r="BK329" s="2" t="s">
        <v>361</v>
      </c>
      <c r="BL329" s="83" t="str">
        <f t="shared" si="5"/>
        <v>123783</v>
      </c>
      <c r="BM329" s="83">
        <f>IF(ISBLANK(A329),"",IF(X329&gt;=(InfoSheet!$B$2)-90,1,0))</f>
        <v>1</v>
      </c>
    </row>
    <row r="330" spans="1:65">
      <c r="A330" s="2" t="s">
        <v>1845</v>
      </c>
      <c r="B330" s="8">
        <v>6</v>
      </c>
      <c r="C330" s="91">
        <v>150336046</v>
      </c>
      <c r="D330" s="8">
        <v>143</v>
      </c>
      <c r="E330" s="8">
        <v>11</v>
      </c>
      <c r="F330" s="91">
        <v>1051301</v>
      </c>
      <c r="G330" s="91">
        <v>3187834</v>
      </c>
      <c r="H330" s="91">
        <v>13666913</v>
      </c>
      <c r="I330" s="91">
        <v>108020649</v>
      </c>
      <c r="J330" s="8">
        <v>0</v>
      </c>
      <c r="K330" s="2" t="s">
        <v>1788</v>
      </c>
      <c r="L330" s="8">
        <v>6</v>
      </c>
      <c r="M330" s="8">
        <v>0</v>
      </c>
      <c r="N330" s="2" t="s">
        <v>1494</v>
      </c>
      <c r="O330" s="8">
        <v>95</v>
      </c>
      <c r="P330" s="8">
        <v>0</v>
      </c>
      <c r="Q330" s="8">
        <v>0</v>
      </c>
      <c r="R330" s="91">
        <v>0</v>
      </c>
      <c r="S330" s="8">
        <v>0</v>
      </c>
      <c r="T330" s="91">
        <v>0</v>
      </c>
      <c r="U330" s="8">
        <v>0</v>
      </c>
      <c r="V330" s="8">
        <v>0</v>
      </c>
      <c r="W330" s="8">
        <v>0</v>
      </c>
      <c r="X330" s="107">
        <v>43833.093848611112</v>
      </c>
      <c r="Y330" s="107">
        <v>43869.766458032405</v>
      </c>
      <c r="Z330" s="107">
        <v>43833.093132060189</v>
      </c>
      <c r="AA330" s="91">
        <v>0</v>
      </c>
      <c r="AB330" s="8">
        <v>0</v>
      </c>
      <c r="AC330" s="8">
        <v>0</v>
      </c>
      <c r="AD330" s="91">
        <v>0</v>
      </c>
      <c r="AE330" s="8">
        <v>0</v>
      </c>
      <c r="AF330" s="8">
        <v>0</v>
      </c>
      <c r="AG330" s="91">
        <v>0</v>
      </c>
      <c r="AH330" s="8">
        <v>0</v>
      </c>
      <c r="AI330" s="8">
        <v>0</v>
      </c>
      <c r="AJ330" s="91">
        <v>150336046</v>
      </c>
      <c r="AK330" s="8">
        <v>143</v>
      </c>
      <c r="AL330" s="8">
        <v>11</v>
      </c>
      <c r="AM330" s="91">
        <v>0</v>
      </c>
      <c r="AN330" s="8">
        <v>0</v>
      </c>
      <c r="AO330" s="8">
        <v>11</v>
      </c>
      <c r="AP330" s="91">
        <v>0</v>
      </c>
      <c r="AQ330" s="8">
        <v>0</v>
      </c>
      <c r="AR330" s="8">
        <v>11</v>
      </c>
      <c r="AS330" s="91">
        <v>0</v>
      </c>
      <c r="AT330" s="8">
        <v>0</v>
      </c>
      <c r="AU330" s="8">
        <v>11</v>
      </c>
      <c r="AV330" s="91">
        <v>150336046</v>
      </c>
      <c r="AW330" s="8">
        <v>143</v>
      </c>
      <c r="AX330" s="8">
        <v>11</v>
      </c>
      <c r="AY330" s="91">
        <v>0</v>
      </c>
      <c r="AZ330" s="8">
        <v>0</v>
      </c>
      <c r="BA330" s="8">
        <v>0</v>
      </c>
      <c r="BB330" s="91">
        <v>0</v>
      </c>
      <c r="BC330" s="8">
        <v>0</v>
      </c>
      <c r="BD330" s="8">
        <v>0</v>
      </c>
      <c r="BE330" s="91">
        <v>0</v>
      </c>
      <c r="BF330" s="8">
        <v>0</v>
      </c>
      <c r="BG330" s="8">
        <v>0</v>
      </c>
      <c r="BH330" s="91">
        <v>150336046</v>
      </c>
      <c r="BI330" s="8">
        <v>143</v>
      </c>
      <c r="BJ330" s="8">
        <v>11</v>
      </c>
      <c r="BK330" s="2" t="s">
        <v>361</v>
      </c>
      <c r="BL330" s="83" t="str">
        <f t="shared" si="5"/>
        <v>123784</v>
      </c>
      <c r="BM330" s="83">
        <f>IF(ISBLANK(A330),"",IF(X330&gt;=(InfoSheet!$B$2)-90,1,0))</f>
        <v>1</v>
      </c>
    </row>
    <row r="331" spans="1:65">
      <c r="A331" s="2" t="s">
        <v>1846</v>
      </c>
      <c r="B331" s="8">
        <v>6</v>
      </c>
      <c r="C331" s="91">
        <v>129326080</v>
      </c>
      <c r="D331" s="8">
        <v>130</v>
      </c>
      <c r="E331" s="8">
        <v>7</v>
      </c>
      <c r="F331" s="91">
        <v>994816</v>
      </c>
      <c r="G331" s="91">
        <v>2286610</v>
      </c>
      <c r="H331" s="91">
        <v>18475154</v>
      </c>
      <c r="I331" s="91">
        <v>111811565</v>
      </c>
      <c r="J331" s="8">
        <v>0</v>
      </c>
      <c r="K331" s="2" t="s">
        <v>1795</v>
      </c>
      <c r="L331" s="8">
        <v>6</v>
      </c>
      <c r="M331" s="8">
        <v>0</v>
      </c>
      <c r="N331" s="2" t="s">
        <v>1668</v>
      </c>
      <c r="O331" s="8">
        <v>95</v>
      </c>
      <c r="P331" s="8">
        <v>0</v>
      </c>
      <c r="Q331" s="8">
        <v>0</v>
      </c>
      <c r="R331" s="91">
        <v>0</v>
      </c>
      <c r="S331" s="8">
        <v>0</v>
      </c>
      <c r="T331" s="91">
        <v>0</v>
      </c>
      <c r="U331" s="8">
        <v>0</v>
      </c>
      <c r="V331" s="8">
        <v>0</v>
      </c>
      <c r="W331" s="8">
        <v>0</v>
      </c>
      <c r="X331" s="107">
        <v>43833.093450810185</v>
      </c>
      <c r="Y331" s="107">
        <v>43869.785837199073</v>
      </c>
      <c r="Z331" s="107">
        <v>43833.092610995373</v>
      </c>
      <c r="AA331" s="91">
        <v>0</v>
      </c>
      <c r="AB331" s="8">
        <v>0</v>
      </c>
      <c r="AC331" s="8">
        <v>0</v>
      </c>
      <c r="AD331" s="91">
        <v>0</v>
      </c>
      <c r="AE331" s="8">
        <v>0</v>
      </c>
      <c r="AF331" s="8">
        <v>0</v>
      </c>
      <c r="AG331" s="91">
        <v>0</v>
      </c>
      <c r="AH331" s="8">
        <v>0</v>
      </c>
      <c r="AI331" s="8">
        <v>0</v>
      </c>
      <c r="AJ331" s="91">
        <v>129326080</v>
      </c>
      <c r="AK331" s="8">
        <v>130</v>
      </c>
      <c r="AL331" s="8">
        <v>7</v>
      </c>
      <c r="AM331" s="91">
        <v>0</v>
      </c>
      <c r="AN331" s="8">
        <v>0</v>
      </c>
      <c r="AO331" s="8">
        <v>7</v>
      </c>
      <c r="AP331" s="91">
        <v>0</v>
      </c>
      <c r="AQ331" s="8">
        <v>0</v>
      </c>
      <c r="AR331" s="8">
        <v>7</v>
      </c>
      <c r="AS331" s="91">
        <v>0</v>
      </c>
      <c r="AT331" s="8">
        <v>0</v>
      </c>
      <c r="AU331" s="8">
        <v>7</v>
      </c>
      <c r="AV331" s="91">
        <v>129326080</v>
      </c>
      <c r="AW331" s="8">
        <v>130</v>
      </c>
      <c r="AX331" s="8">
        <v>7</v>
      </c>
      <c r="AY331" s="91">
        <v>0</v>
      </c>
      <c r="AZ331" s="8">
        <v>0</v>
      </c>
      <c r="BA331" s="8">
        <v>0</v>
      </c>
      <c r="BB331" s="91">
        <v>0</v>
      </c>
      <c r="BC331" s="8">
        <v>0</v>
      </c>
      <c r="BD331" s="8">
        <v>0</v>
      </c>
      <c r="BE331" s="91">
        <v>0</v>
      </c>
      <c r="BF331" s="8">
        <v>0</v>
      </c>
      <c r="BG331" s="8">
        <v>0</v>
      </c>
      <c r="BH331" s="91">
        <v>129326080</v>
      </c>
      <c r="BI331" s="8">
        <v>130</v>
      </c>
      <c r="BJ331" s="8">
        <v>7</v>
      </c>
      <c r="BK331" s="2" t="s">
        <v>361</v>
      </c>
      <c r="BL331" s="83" t="str">
        <f t="shared" si="5"/>
        <v>123785</v>
      </c>
      <c r="BM331" s="83">
        <f>IF(ISBLANK(A331),"",IF(X331&gt;=(InfoSheet!$B$2)-90,1,0))</f>
        <v>1</v>
      </c>
    </row>
    <row r="332" spans="1:65">
      <c r="A332" s="2" t="s">
        <v>1847</v>
      </c>
      <c r="B332" s="8">
        <v>6</v>
      </c>
      <c r="C332" s="91">
        <v>127516761</v>
      </c>
      <c r="D332" s="8">
        <v>146</v>
      </c>
      <c r="E332" s="8">
        <v>7</v>
      </c>
      <c r="F332" s="91">
        <v>873402</v>
      </c>
      <c r="G332" s="91">
        <v>2286019</v>
      </c>
      <c r="H332" s="91">
        <v>18216680</v>
      </c>
      <c r="I332" s="91">
        <v>102413244</v>
      </c>
      <c r="J332" s="8">
        <v>0</v>
      </c>
      <c r="K332" s="2" t="s">
        <v>1788</v>
      </c>
      <c r="L332" s="8">
        <v>6</v>
      </c>
      <c r="M332" s="8">
        <v>0</v>
      </c>
      <c r="N332" s="2" t="s">
        <v>1824</v>
      </c>
      <c r="O332" s="8">
        <v>95</v>
      </c>
      <c r="P332" s="8">
        <v>0</v>
      </c>
      <c r="Q332" s="8">
        <v>0</v>
      </c>
      <c r="R332" s="91">
        <v>0</v>
      </c>
      <c r="S332" s="8">
        <v>0</v>
      </c>
      <c r="T332" s="91">
        <v>0</v>
      </c>
      <c r="U332" s="8">
        <v>0</v>
      </c>
      <c r="V332" s="8">
        <v>0</v>
      </c>
      <c r="W332" s="8">
        <v>0</v>
      </c>
      <c r="X332" s="107">
        <v>43833.094817245372</v>
      </c>
      <c r="Y332" s="107">
        <v>43869.785838136573</v>
      </c>
      <c r="Z332" s="107">
        <v>43833.094109837963</v>
      </c>
      <c r="AA332" s="91">
        <v>0</v>
      </c>
      <c r="AB332" s="8">
        <v>0</v>
      </c>
      <c r="AC332" s="8">
        <v>0</v>
      </c>
      <c r="AD332" s="91">
        <v>0</v>
      </c>
      <c r="AE332" s="8">
        <v>0</v>
      </c>
      <c r="AF332" s="8">
        <v>0</v>
      </c>
      <c r="AG332" s="91">
        <v>0</v>
      </c>
      <c r="AH332" s="8">
        <v>0</v>
      </c>
      <c r="AI332" s="8">
        <v>0</v>
      </c>
      <c r="AJ332" s="91">
        <v>127516761</v>
      </c>
      <c r="AK332" s="8">
        <v>146</v>
      </c>
      <c r="AL332" s="8">
        <v>7</v>
      </c>
      <c r="AM332" s="91">
        <v>0</v>
      </c>
      <c r="AN332" s="8">
        <v>0</v>
      </c>
      <c r="AO332" s="8">
        <v>7</v>
      </c>
      <c r="AP332" s="91">
        <v>0</v>
      </c>
      <c r="AQ332" s="8">
        <v>0</v>
      </c>
      <c r="AR332" s="8">
        <v>7</v>
      </c>
      <c r="AS332" s="91">
        <v>0</v>
      </c>
      <c r="AT332" s="8">
        <v>0</v>
      </c>
      <c r="AU332" s="8">
        <v>7</v>
      </c>
      <c r="AV332" s="91">
        <v>127516761</v>
      </c>
      <c r="AW332" s="8">
        <v>146</v>
      </c>
      <c r="AX332" s="8">
        <v>7</v>
      </c>
      <c r="AY332" s="91">
        <v>0</v>
      </c>
      <c r="AZ332" s="8">
        <v>0</v>
      </c>
      <c r="BA332" s="8">
        <v>0</v>
      </c>
      <c r="BB332" s="91">
        <v>0</v>
      </c>
      <c r="BC332" s="8">
        <v>0</v>
      </c>
      <c r="BD332" s="8">
        <v>0</v>
      </c>
      <c r="BE332" s="91">
        <v>0</v>
      </c>
      <c r="BF332" s="8">
        <v>0</v>
      </c>
      <c r="BG332" s="8">
        <v>0</v>
      </c>
      <c r="BH332" s="91">
        <v>127516761</v>
      </c>
      <c r="BI332" s="8">
        <v>146</v>
      </c>
      <c r="BJ332" s="8">
        <v>7</v>
      </c>
      <c r="BK332" s="2" t="s">
        <v>361</v>
      </c>
      <c r="BL332" s="83" t="str">
        <f t="shared" si="5"/>
        <v>123786</v>
      </c>
      <c r="BM332" s="83">
        <f>IF(ISBLANK(A332),"",IF(X332&gt;=(InfoSheet!$B$2)-90,1,0))</f>
        <v>1</v>
      </c>
    </row>
    <row r="333" spans="1:65">
      <c r="A333" s="2" t="s">
        <v>1848</v>
      </c>
      <c r="B333" s="8">
        <v>6</v>
      </c>
      <c r="C333" s="91">
        <v>135058488</v>
      </c>
      <c r="D333" s="8">
        <v>148</v>
      </c>
      <c r="E333" s="8">
        <v>7</v>
      </c>
      <c r="F333" s="91">
        <v>912557</v>
      </c>
      <c r="G333" s="91">
        <v>2286277</v>
      </c>
      <c r="H333" s="91">
        <v>19294069</v>
      </c>
      <c r="I333" s="91">
        <v>111654340</v>
      </c>
      <c r="J333" s="8">
        <v>0</v>
      </c>
      <c r="K333" s="2" t="s">
        <v>1788</v>
      </c>
      <c r="L333" s="8">
        <v>6</v>
      </c>
      <c r="M333" s="8">
        <v>0</v>
      </c>
      <c r="N333" s="2" t="s">
        <v>1824</v>
      </c>
      <c r="O333" s="8">
        <v>95</v>
      </c>
      <c r="P333" s="8">
        <v>0</v>
      </c>
      <c r="Q333" s="8">
        <v>0</v>
      </c>
      <c r="R333" s="91">
        <v>0</v>
      </c>
      <c r="S333" s="8">
        <v>0</v>
      </c>
      <c r="T333" s="91">
        <v>0</v>
      </c>
      <c r="U333" s="8">
        <v>0</v>
      </c>
      <c r="V333" s="8">
        <v>0</v>
      </c>
      <c r="W333" s="8">
        <v>0</v>
      </c>
      <c r="X333" s="107">
        <v>43833.094423252318</v>
      </c>
      <c r="Y333" s="107">
        <v>43869.785703182868</v>
      </c>
      <c r="Z333" s="107">
        <v>43833.093647337962</v>
      </c>
      <c r="AA333" s="91">
        <v>0</v>
      </c>
      <c r="AB333" s="8">
        <v>0</v>
      </c>
      <c r="AC333" s="8">
        <v>0</v>
      </c>
      <c r="AD333" s="91">
        <v>0</v>
      </c>
      <c r="AE333" s="8">
        <v>0</v>
      </c>
      <c r="AF333" s="8">
        <v>0</v>
      </c>
      <c r="AG333" s="91">
        <v>0</v>
      </c>
      <c r="AH333" s="8">
        <v>0</v>
      </c>
      <c r="AI333" s="8">
        <v>0</v>
      </c>
      <c r="AJ333" s="91">
        <v>135058488</v>
      </c>
      <c r="AK333" s="8">
        <v>148</v>
      </c>
      <c r="AL333" s="8">
        <v>7</v>
      </c>
      <c r="AM333" s="91">
        <v>0</v>
      </c>
      <c r="AN333" s="8">
        <v>0</v>
      </c>
      <c r="AO333" s="8">
        <v>7</v>
      </c>
      <c r="AP333" s="91">
        <v>0</v>
      </c>
      <c r="AQ333" s="8">
        <v>0</v>
      </c>
      <c r="AR333" s="8">
        <v>7</v>
      </c>
      <c r="AS333" s="91">
        <v>0</v>
      </c>
      <c r="AT333" s="8">
        <v>0</v>
      </c>
      <c r="AU333" s="8">
        <v>7</v>
      </c>
      <c r="AV333" s="91">
        <v>135058488</v>
      </c>
      <c r="AW333" s="8">
        <v>148</v>
      </c>
      <c r="AX333" s="8">
        <v>7</v>
      </c>
      <c r="AY333" s="91">
        <v>0</v>
      </c>
      <c r="AZ333" s="8">
        <v>0</v>
      </c>
      <c r="BA333" s="8">
        <v>0</v>
      </c>
      <c r="BB333" s="91">
        <v>0</v>
      </c>
      <c r="BC333" s="8">
        <v>0</v>
      </c>
      <c r="BD333" s="8">
        <v>0</v>
      </c>
      <c r="BE333" s="91">
        <v>0</v>
      </c>
      <c r="BF333" s="8">
        <v>0</v>
      </c>
      <c r="BG333" s="8">
        <v>0</v>
      </c>
      <c r="BH333" s="91">
        <v>135058488</v>
      </c>
      <c r="BI333" s="8">
        <v>148</v>
      </c>
      <c r="BJ333" s="8">
        <v>7</v>
      </c>
      <c r="BK333" s="2" t="s">
        <v>361</v>
      </c>
      <c r="BL333" s="83" t="str">
        <f t="shared" si="5"/>
        <v>123787</v>
      </c>
      <c r="BM333" s="83">
        <f>IF(ISBLANK(A333),"",IF(X333&gt;=(InfoSheet!$B$2)-90,1,0))</f>
        <v>1</v>
      </c>
    </row>
    <row r="334" spans="1:65">
      <c r="A334" s="2" t="s">
        <v>1849</v>
      </c>
      <c r="B334" s="8">
        <v>6</v>
      </c>
      <c r="C334" s="91">
        <v>133114408</v>
      </c>
      <c r="D334" s="8">
        <v>130</v>
      </c>
      <c r="E334" s="8">
        <v>9</v>
      </c>
      <c r="F334" s="91">
        <v>1023956</v>
      </c>
      <c r="G334" s="91">
        <v>3188586</v>
      </c>
      <c r="H334" s="91">
        <v>14790489</v>
      </c>
      <c r="I334" s="91">
        <v>100399053</v>
      </c>
      <c r="J334" s="8">
        <v>0</v>
      </c>
      <c r="K334" s="2" t="s">
        <v>1493</v>
      </c>
      <c r="L334" s="8">
        <v>6</v>
      </c>
      <c r="M334" s="8">
        <v>0</v>
      </c>
      <c r="N334" s="2" t="s">
        <v>1494</v>
      </c>
      <c r="O334" s="8">
        <v>95</v>
      </c>
      <c r="P334" s="8">
        <v>0</v>
      </c>
      <c r="Q334" s="8">
        <v>0</v>
      </c>
      <c r="R334" s="91">
        <v>0</v>
      </c>
      <c r="S334" s="8">
        <v>0</v>
      </c>
      <c r="T334" s="91">
        <v>0</v>
      </c>
      <c r="U334" s="8">
        <v>0</v>
      </c>
      <c r="V334" s="8">
        <v>0</v>
      </c>
      <c r="W334" s="8">
        <v>0</v>
      </c>
      <c r="X334" s="107">
        <v>43833.094722465277</v>
      </c>
      <c r="Y334" s="107">
        <v>43869.787689050929</v>
      </c>
      <c r="Z334" s="107">
        <v>43833.093935416669</v>
      </c>
      <c r="AA334" s="91">
        <v>0</v>
      </c>
      <c r="AB334" s="8">
        <v>0</v>
      </c>
      <c r="AC334" s="8">
        <v>0</v>
      </c>
      <c r="AD334" s="91">
        <v>0</v>
      </c>
      <c r="AE334" s="8">
        <v>0</v>
      </c>
      <c r="AF334" s="8">
        <v>0</v>
      </c>
      <c r="AG334" s="91">
        <v>0</v>
      </c>
      <c r="AH334" s="8">
        <v>0</v>
      </c>
      <c r="AI334" s="8">
        <v>0</v>
      </c>
      <c r="AJ334" s="91">
        <v>133114408</v>
      </c>
      <c r="AK334" s="8">
        <v>130</v>
      </c>
      <c r="AL334" s="8">
        <v>9</v>
      </c>
      <c r="AM334" s="91">
        <v>0</v>
      </c>
      <c r="AN334" s="8">
        <v>0</v>
      </c>
      <c r="AO334" s="8">
        <v>9</v>
      </c>
      <c r="AP334" s="91">
        <v>0</v>
      </c>
      <c r="AQ334" s="8">
        <v>0</v>
      </c>
      <c r="AR334" s="8">
        <v>9</v>
      </c>
      <c r="AS334" s="91">
        <v>0</v>
      </c>
      <c r="AT334" s="8">
        <v>0</v>
      </c>
      <c r="AU334" s="8">
        <v>9</v>
      </c>
      <c r="AV334" s="91">
        <v>133114408</v>
      </c>
      <c r="AW334" s="8">
        <v>130</v>
      </c>
      <c r="AX334" s="8">
        <v>9</v>
      </c>
      <c r="AY334" s="91">
        <v>0</v>
      </c>
      <c r="AZ334" s="8">
        <v>0</v>
      </c>
      <c r="BA334" s="8">
        <v>0</v>
      </c>
      <c r="BB334" s="91">
        <v>0</v>
      </c>
      <c r="BC334" s="8">
        <v>0</v>
      </c>
      <c r="BD334" s="8">
        <v>0</v>
      </c>
      <c r="BE334" s="91">
        <v>0</v>
      </c>
      <c r="BF334" s="8">
        <v>0</v>
      </c>
      <c r="BG334" s="8">
        <v>0</v>
      </c>
      <c r="BH334" s="91">
        <v>133114408</v>
      </c>
      <c r="BI334" s="8">
        <v>130</v>
      </c>
      <c r="BJ334" s="8">
        <v>9</v>
      </c>
      <c r="BK334" s="2" t="s">
        <v>361</v>
      </c>
      <c r="BL334" s="83" t="str">
        <f t="shared" si="5"/>
        <v>123788</v>
      </c>
      <c r="BM334" s="83">
        <f>IF(ISBLANK(A334),"",IF(X334&gt;=(InfoSheet!$B$2)-90,1,0))</f>
        <v>1</v>
      </c>
    </row>
    <row r="335" spans="1:65">
      <c r="A335" s="2" t="s">
        <v>1850</v>
      </c>
      <c r="B335" s="8">
        <v>6</v>
      </c>
      <c r="C335" s="91">
        <v>116047970</v>
      </c>
      <c r="D335" s="8">
        <v>116</v>
      </c>
      <c r="E335" s="8">
        <v>5</v>
      </c>
      <c r="F335" s="91">
        <v>1000413</v>
      </c>
      <c r="G335" s="91">
        <v>3187840</v>
      </c>
      <c r="H335" s="91">
        <v>23209594</v>
      </c>
      <c r="I335" s="91">
        <v>104235005</v>
      </c>
      <c r="J335" s="8">
        <v>0</v>
      </c>
      <c r="K335" s="2" t="s">
        <v>1433</v>
      </c>
      <c r="L335" s="8">
        <v>6</v>
      </c>
      <c r="M335" s="8">
        <v>0</v>
      </c>
      <c r="N335" s="2" t="s">
        <v>1372</v>
      </c>
      <c r="O335" s="8">
        <v>95</v>
      </c>
      <c r="P335" s="8">
        <v>0</v>
      </c>
      <c r="Q335" s="8">
        <v>0</v>
      </c>
      <c r="R335" s="91">
        <v>0</v>
      </c>
      <c r="S335" s="8">
        <v>0</v>
      </c>
      <c r="T335" s="91">
        <v>0</v>
      </c>
      <c r="U335" s="8">
        <v>0</v>
      </c>
      <c r="V335" s="8">
        <v>0</v>
      </c>
      <c r="W335" s="8">
        <v>0</v>
      </c>
      <c r="X335" s="107">
        <v>43833.09452233796</v>
      </c>
      <c r="Y335" s="107">
        <v>43869.814255266203</v>
      </c>
      <c r="Z335" s="107">
        <v>43833.093805555553</v>
      </c>
      <c r="AA335" s="91">
        <v>0</v>
      </c>
      <c r="AB335" s="8">
        <v>0</v>
      </c>
      <c r="AC335" s="8">
        <v>0</v>
      </c>
      <c r="AD335" s="91">
        <v>0</v>
      </c>
      <c r="AE335" s="8">
        <v>0</v>
      </c>
      <c r="AF335" s="8">
        <v>0</v>
      </c>
      <c r="AG335" s="91">
        <v>0</v>
      </c>
      <c r="AH335" s="8">
        <v>0</v>
      </c>
      <c r="AI335" s="8">
        <v>0</v>
      </c>
      <c r="AJ335" s="91">
        <v>116047970</v>
      </c>
      <c r="AK335" s="8">
        <v>116</v>
      </c>
      <c r="AL335" s="8">
        <v>5</v>
      </c>
      <c r="AM335" s="91">
        <v>0</v>
      </c>
      <c r="AN335" s="8">
        <v>0</v>
      </c>
      <c r="AO335" s="8">
        <v>5</v>
      </c>
      <c r="AP335" s="91">
        <v>0</v>
      </c>
      <c r="AQ335" s="8">
        <v>0</v>
      </c>
      <c r="AR335" s="8">
        <v>5</v>
      </c>
      <c r="AS335" s="91">
        <v>0</v>
      </c>
      <c r="AT335" s="8">
        <v>0</v>
      </c>
      <c r="AU335" s="8">
        <v>5</v>
      </c>
      <c r="AV335" s="91">
        <v>116047970</v>
      </c>
      <c r="AW335" s="8">
        <v>116</v>
      </c>
      <c r="AX335" s="8">
        <v>5</v>
      </c>
      <c r="AY335" s="91">
        <v>0</v>
      </c>
      <c r="AZ335" s="8">
        <v>0</v>
      </c>
      <c r="BA335" s="8">
        <v>0</v>
      </c>
      <c r="BB335" s="91">
        <v>0</v>
      </c>
      <c r="BC335" s="8">
        <v>0</v>
      </c>
      <c r="BD335" s="8">
        <v>0</v>
      </c>
      <c r="BE335" s="91">
        <v>0</v>
      </c>
      <c r="BF335" s="8">
        <v>0</v>
      </c>
      <c r="BG335" s="8">
        <v>0</v>
      </c>
      <c r="BH335" s="91">
        <v>116047970</v>
      </c>
      <c r="BI335" s="8">
        <v>116</v>
      </c>
      <c r="BJ335" s="8">
        <v>5</v>
      </c>
      <c r="BK335" s="2" t="s">
        <v>361</v>
      </c>
      <c r="BL335" s="83" t="str">
        <f t="shared" si="5"/>
        <v>123789</v>
      </c>
      <c r="BM335" s="83">
        <f>IF(ISBLANK(A335),"",IF(X335&gt;=(InfoSheet!$B$2)-90,1,0))</f>
        <v>1</v>
      </c>
    </row>
    <row r="336" spans="1:65">
      <c r="A336" s="2" t="s">
        <v>1851</v>
      </c>
      <c r="B336" s="8">
        <v>8</v>
      </c>
      <c r="C336" s="66">
        <v>7614577677</v>
      </c>
      <c r="D336" s="8">
        <v>9994</v>
      </c>
      <c r="E336" s="8">
        <v>1438</v>
      </c>
      <c r="F336" s="91">
        <v>761914</v>
      </c>
      <c r="G336" s="91">
        <v>3027707</v>
      </c>
      <c r="H336" s="91">
        <v>5295255</v>
      </c>
      <c r="I336" s="91">
        <v>592959291</v>
      </c>
      <c r="J336" s="8">
        <v>0</v>
      </c>
      <c r="K336" s="2" t="s">
        <v>1852</v>
      </c>
      <c r="L336" s="8">
        <v>8</v>
      </c>
      <c r="M336" s="8">
        <v>0</v>
      </c>
      <c r="N336" s="2" t="s">
        <v>1565</v>
      </c>
      <c r="O336" s="8">
        <v>209</v>
      </c>
      <c r="P336" s="8">
        <v>0</v>
      </c>
      <c r="Q336" s="8">
        <v>0</v>
      </c>
      <c r="R336" s="91">
        <v>0</v>
      </c>
      <c r="S336" s="8">
        <v>0</v>
      </c>
      <c r="T336" s="91">
        <v>0</v>
      </c>
      <c r="U336" s="8">
        <v>0</v>
      </c>
      <c r="V336" s="8">
        <v>9</v>
      </c>
      <c r="W336" s="8">
        <v>1</v>
      </c>
      <c r="X336" s="107">
        <v>43833.088023842596</v>
      </c>
      <c r="Y336" s="107">
        <v>43869.762176898148</v>
      </c>
      <c r="Z336" s="107">
        <v>43833.087274317128</v>
      </c>
      <c r="AA336" s="91">
        <v>0</v>
      </c>
      <c r="AB336" s="8">
        <v>0</v>
      </c>
      <c r="AC336" s="8">
        <v>0</v>
      </c>
      <c r="AD336" s="91">
        <v>0</v>
      </c>
      <c r="AE336" s="8">
        <v>0</v>
      </c>
      <c r="AF336" s="8">
        <v>0</v>
      </c>
      <c r="AG336" s="91">
        <v>0</v>
      </c>
      <c r="AH336" s="8">
        <v>0</v>
      </c>
      <c r="AI336" s="8">
        <v>0</v>
      </c>
      <c r="AJ336" s="66">
        <v>7614577677</v>
      </c>
      <c r="AK336" s="8">
        <v>9994</v>
      </c>
      <c r="AL336" s="8">
        <v>1438</v>
      </c>
      <c r="AM336" s="91">
        <v>0</v>
      </c>
      <c r="AN336" s="8">
        <v>0</v>
      </c>
      <c r="AO336" s="8">
        <v>1438</v>
      </c>
      <c r="AP336" s="91">
        <v>0</v>
      </c>
      <c r="AQ336" s="8">
        <v>0</v>
      </c>
      <c r="AR336" s="8">
        <v>1438</v>
      </c>
      <c r="AS336" s="91">
        <v>0</v>
      </c>
      <c r="AT336" s="8">
        <v>0</v>
      </c>
      <c r="AU336" s="8">
        <v>1438</v>
      </c>
      <c r="AV336" s="66">
        <v>7614577677</v>
      </c>
      <c r="AW336" s="8">
        <v>9994</v>
      </c>
      <c r="AX336" s="8">
        <v>1438</v>
      </c>
      <c r="AY336" s="91">
        <v>0</v>
      </c>
      <c r="AZ336" s="8">
        <v>0</v>
      </c>
      <c r="BA336" s="8">
        <v>0</v>
      </c>
      <c r="BB336" s="91">
        <v>0</v>
      </c>
      <c r="BC336" s="8">
        <v>0</v>
      </c>
      <c r="BD336" s="8">
        <v>0</v>
      </c>
      <c r="BE336" s="91">
        <v>0</v>
      </c>
      <c r="BF336" s="8">
        <v>0</v>
      </c>
      <c r="BG336" s="8">
        <v>0</v>
      </c>
      <c r="BH336" s="66">
        <v>7614577677</v>
      </c>
      <c r="BI336" s="8">
        <v>9994</v>
      </c>
      <c r="BJ336" s="8">
        <v>1438</v>
      </c>
      <c r="BK336" s="2" t="s">
        <v>361</v>
      </c>
      <c r="BL336" s="83" t="str">
        <f t="shared" si="5"/>
        <v>123790</v>
      </c>
      <c r="BM336" s="83">
        <f>IF(ISBLANK(A336),"",IF(X336&gt;=(InfoSheet!$B$2)-90,1,0))</f>
        <v>1</v>
      </c>
    </row>
    <row r="337" spans="1:65">
      <c r="A337" s="2" t="s">
        <v>1853</v>
      </c>
      <c r="B337" s="8">
        <v>8</v>
      </c>
      <c r="C337" s="66">
        <v>3217796468</v>
      </c>
      <c r="D337" s="8">
        <v>4074</v>
      </c>
      <c r="E337" s="8">
        <v>695</v>
      </c>
      <c r="F337" s="91">
        <v>789837</v>
      </c>
      <c r="G337" s="91">
        <v>3017381</v>
      </c>
      <c r="H337" s="91">
        <v>4629922</v>
      </c>
      <c r="I337" s="91">
        <v>647204590</v>
      </c>
      <c r="J337" s="8">
        <v>0</v>
      </c>
      <c r="K337" s="2" t="s">
        <v>1854</v>
      </c>
      <c r="L337" s="8">
        <v>8</v>
      </c>
      <c r="M337" s="8">
        <v>0</v>
      </c>
      <c r="N337" s="2" t="s">
        <v>1829</v>
      </c>
      <c r="O337" s="8">
        <v>209</v>
      </c>
      <c r="P337" s="8">
        <v>0</v>
      </c>
      <c r="Q337" s="8">
        <v>0</v>
      </c>
      <c r="R337" s="91">
        <v>0</v>
      </c>
      <c r="S337" s="8">
        <v>0</v>
      </c>
      <c r="T337" s="91">
        <v>0</v>
      </c>
      <c r="U337" s="8">
        <v>0</v>
      </c>
      <c r="V337" s="8">
        <v>4</v>
      </c>
      <c r="W337" s="8">
        <v>0</v>
      </c>
      <c r="X337" s="107">
        <v>43833.094959270835</v>
      </c>
      <c r="Y337" s="107">
        <v>43869.646456747687</v>
      </c>
      <c r="Z337" s="107">
        <v>43833.094237500001</v>
      </c>
      <c r="AA337" s="91">
        <v>0</v>
      </c>
      <c r="AB337" s="8">
        <v>0</v>
      </c>
      <c r="AC337" s="8">
        <v>0</v>
      </c>
      <c r="AD337" s="91">
        <v>0</v>
      </c>
      <c r="AE337" s="8">
        <v>0</v>
      </c>
      <c r="AF337" s="8">
        <v>0</v>
      </c>
      <c r="AG337" s="91">
        <v>0</v>
      </c>
      <c r="AH337" s="8">
        <v>0</v>
      </c>
      <c r="AI337" s="8">
        <v>0</v>
      </c>
      <c r="AJ337" s="66">
        <v>3217796468</v>
      </c>
      <c r="AK337" s="8">
        <v>4074</v>
      </c>
      <c r="AL337" s="8">
        <v>695</v>
      </c>
      <c r="AM337" s="91">
        <v>0</v>
      </c>
      <c r="AN337" s="8">
        <v>0</v>
      </c>
      <c r="AO337" s="8">
        <v>695</v>
      </c>
      <c r="AP337" s="91">
        <v>0</v>
      </c>
      <c r="AQ337" s="8">
        <v>0</v>
      </c>
      <c r="AR337" s="8">
        <v>695</v>
      </c>
      <c r="AS337" s="91">
        <v>0</v>
      </c>
      <c r="AT337" s="8">
        <v>0</v>
      </c>
      <c r="AU337" s="8">
        <v>695</v>
      </c>
      <c r="AV337" s="66">
        <v>3217796468</v>
      </c>
      <c r="AW337" s="8">
        <v>4074</v>
      </c>
      <c r="AX337" s="8">
        <v>695</v>
      </c>
      <c r="AY337" s="91">
        <v>0</v>
      </c>
      <c r="AZ337" s="8">
        <v>0</v>
      </c>
      <c r="BA337" s="8">
        <v>0</v>
      </c>
      <c r="BB337" s="91">
        <v>0</v>
      </c>
      <c r="BC337" s="8">
        <v>0</v>
      </c>
      <c r="BD337" s="8">
        <v>0</v>
      </c>
      <c r="BE337" s="91">
        <v>0</v>
      </c>
      <c r="BF337" s="8">
        <v>0</v>
      </c>
      <c r="BG337" s="8">
        <v>0</v>
      </c>
      <c r="BH337" s="66">
        <v>3217796468</v>
      </c>
      <c r="BI337" s="8">
        <v>4074</v>
      </c>
      <c r="BJ337" s="8">
        <v>695</v>
      </c>
      <c r="BK337" s="2" t="s">
        <v>361</v>
      </c>
      <c r="BL337" s="83" t="str">
        <f t="shared" si="5"/>
        <v>123791</v>
      </c>
      <c r="BM337" s="83">
        <f>IF(ISBLANK(A337),"",IF(X337&gt;=(InfoSheet!$B$2)-90,1,0))</f>
        <v>1</v>
      </c>
    </row>
    <row r="338" spans="1:65">
      <c r="A338" s="2" t="s">
        <v>1855</v>
      </c>
      <c r="B338" s="8">
        <v>8</v>
      </c>
      <c r="C338" s="66">
        <v>4197573193</v>
      </c>
      <c r="D338" s="8">
        <v>5616</v>
      </c>
      <c r="E338" s="8">
        <v>730</v>
      </c>
      <c r="F338" s="91">
        <v>747431</v>
      </c>
      <c r="G338" s="91">
        <v>2314120</v>
      </c>
      <c r="H338" s="91">
        <v>5750100</v>
      </c>
      <c r="I338" s="91">
        <v>662477846</v>
      </c>
      <c r="J338" s="8">
        <v>0</v>
      </c>
      <c r="K338" s="2" t="s">
        <v>1797</v>
      </c>
      <c r="L338" s="8">
        <v>8</v>
      </c>
      <c r="M338" s="8">
        <v>0</v>
      </c>
      <c r="N338" s="2" t="s">
        <v>1352</v>
      </c>
      <c r="O338" s="8">
        <v>209</v>
      </c>
      <c r="P338" s="8">
        <v>0</v>
      </c>
      <c r="Q338" s="8">
        <v>0</v>
      </c>
      <c r="R338" s="91">
        <v>0</v>
      </c>
      <c r="S338" s="8">
        <v>0</v>
      </c>
      <c r="T338" s="91">
        <v>0</v>
      </c>
      <c r="U338" s="8">
        <v>0</v>
      </c>
      <c r="V338" s="8">
        <v>3</v>
      </c>
      <c r="W338" s="8">
        <v>0</v>
      </c>
      <c r="X338" s="107">
        <v>43833.082761458332</v>
      </c>
      <c r="Y338" s="107">
        <v>43869.647537662036</v>
      </c>
      <c r="Z338" s="107">
        <v>43833.081926030092</v>
      </c>
      <c r="AA338" s="91">
        <v>0</v>
      </c>
      <c r="AB338" s="8">
        <v>0</v>
      </c>
      <c r="AC338" s="8">
        <v>0</v>
      </c>
      <c r="AD338" s="91">
        <v>0</v>
      </c>
      <c r="AE338" s="8">
        <v>0</v>
      </c>
      <c r="AF338" s="8">
        <v>0</v>
      </c>
      <c r="AG338" s="91">
        <v>0</v>
      </c>
      <c r="AH338" s="8">
        <v>0</v>
      </c>
      <c r="AI338" s="8">
        <v>0</v>
      </c>
      <c r="AJ338" s="66">
        <v>4197573193</v>
      </c>
      <c r="AK338" s="8">
        <v>5616</v>
      </c>
      <c r="AL338" s="8">
        <v>730</v>
      </c>
      <c r="AM338" s="91">
        <v>0</v>
      </c>
      <c r="AN338" s="8">
        <v>0</v>
      </c>
      <c r="AO338" s="8">
        <v>730</v>
      </c>
      <c r="AP338" s="91">
        <v>0</v>
      </c>
      <c r="AQ338" s="8">
        <v>0</v>
      </c>
      <c r="AR338" s="8">
        <v>730</v>
      </c>
      <c r="AS338" s="91">
        <v>0</v>
      </c>
      <c r="AT338" s="8">
        <v>0</v>
      </c>
      <c r="AU338" s="8">
        <v>730</v>
      </c>
      <c r="AV338" s="66">
        <v>4197573193</v>
      </c>
      <c r="AW338" s="8">
        <v>5616</v>
      </c>
      <c r="AX338" s="8">
        <v>730</v>
      </c>
      <c r="AY338" s="91">
        <v>0</v>
      </c>
      <c r="AZ338" s="8">
        <v>0</v>
      </c>
      <c r="BA338" s="8">
        <v>0</v>
      </c>
      <c r="BB338" s="91">
        <v>0</v>
      </c>
      <c r="BC338" s="8">
        <v>0</v>
      </c>
      <c r="BD338" s="8">
        <v>0</v>
      </c>
      <c r="BE338" s="91">
        <v>0</v>
      </c>
      <c r="BF338" s="8">
        <v>0</v>
      </c>
      <c r="BG338" s="8">
        <v>0</v>
      </c>
      <c r="BH338" s="66">
        <v>4197573193</v>
      </c>
      <c r="BI338" s="8">
        <v>5616</v>
      </c>
      <c r="BJ338" s="8">
        <v>730</v>
      </c>
      <c r="BK338" s="2" t="s">
        <v>361</v>
      </c>
      <c r="BL338" s="83" t="str">
        <f t="shared" si="5"/>
        <v>123792</v>
      </c>
      <c r="BM338" s="83">
        <f>IF(ISBLANK(A338),"",IF(X338&gt;=(InfoSheet!$B$2)-90,1,0))</f>
        <v>1</v>
      </c>
    </row>
    <row r="339" spans="1:65">
      <c r="A339" s="2" t="s">
        <v>1856</v>
      </c>
      <c r="B339" s="8">
        <v>8</v>
      </c>
      <c r="C339" s="66">
        <v>3597321621</v>
      </c>
      <c r="D339" s="8">
        <v>4391</v>
      </c>
      <c r="E339" s="8">
        <v>586</v>
      </c>
      <c r="F339" s="91">
        <v>819248</v>
      </c>
      <c r="G339" s="91">
        <v>3047197</v>
      </c>
      <c r="H339" s="91">
        <v>6138774</v>
      </c>
      <c r="I339" s="91">
        <v>700474931</v>
      </c>
      <c r="J339" s="8">
        <v>0</v>
      </c>
      <c r="K339" s="2" t="s">
        <v>1797</v>
      </c>
      <c r="L339" s="8">
        <v>8</v>
      </c>
      <c r="M339" s="8">
        <v>0</v>
      </c>
      <c r="N339" s="2" t="s">
        <v>1352</v>
      </c>
      <c r="O339" s="8">
        <v>209</v>
      </c>
      <c r="P339" s="8">
        <v>0</v>
      </c>
      <c r="Q339" s="8">
        <v>0</v>
      </c>
      <c r="R339" s="91">
        <v>0</v>
      </c>
      <c r="S339" s="8">
        <v>0</v>
      </c>
      <c r="T339" s="91">
        <v>0</v>
      </c>
      <c r="U339" s="8">
        <v>0</v>
      </c>
      <c r="V339" s="8">
        <v>2</v>
      </c>
      <c r="W339" s="8">
        <v>0</v>
      </c>
      <c r="X339" s="107">
        <v>43833.088391203702</v>
      </c>
      <c r="Y339" s="107">
        <v>43869.738844143518</v>
      </c>
      <c r="Z339" s="107">
        <v>43833.087513194441</v>
      </c>
      <c r="AA339" s="91">
        <v>0</v>
      </c>
      <c r="AB339" s="8">
        <v>0</v>
      </c>
      <c r="AC339" s="8">
        <v>0</v>
      </c>
      <c r="AD339" s="91">
        <v>0</v>
      </c>
      <c r="AE339" s="8">
        <v>0</v>
      </c>
      <c r="AF339" s="8">
        <v>0</v>
      </c>
      <c r="AG339" s="91">
        <v>0</v>
      </c>
      <c r="AH339" s="8">
        <v>0</v>
      </c>
      <c r="AI339" s="8">
        <v>0</v>
      </c>
      <c r="AJ339" s="66">
        <v>3597321621</v>
      </c>
      <c r="AK339" s="8">
        <v>4391</v>
      </c>
      <c r="AL339" s="8">
        <v>586</v>
      </c>
      <c r="AM339" s="91">
        <v>0</v>
      </c>
      <c r="AN339" s="8">
        <v>0</v>
      </c>
      <c r="AO339" s="8">
        <v>586</v>
      </c>
      <c r="AP339" s="91">
        <v>0</v>
      </c>
      <c r="AQ339" s="8">
        <v>0</v>
      </c>
      <c r="AR339" s="8">
        <v>586</v>
      </c>
      <c r="AS339" s="91">
        <v>0</v>
      </c>
      <c r="AT339" s="8">
        <v>0</v>
      </c>
      <c r="AU339" s="8">
        <v>586</v>
      </c>
      <c r="AV339" s="66">
        <v>3597321621</v>
      </c>
      <c r="AW339" s="8">
        <v>4391</v>
      </c>
      <c r="AX339" s="8">
        <v>586</v>
      </c>
      <c r="AY339" s="91">
        <v>0</v>
      </c>
      <c r="AZ339" s="8">
        <v>0</v>
      </c>
      <c r="BA339" s="8">
        <v>0</v>
      </c>
      <c r="BB339" s="91">
        <v>0</v>
      </c>
      <c r="BC339" s="8">
        <v>0</v>
      </c>
      <c r="BD339" s="8">
        <v>0</v>
      </c>
      <c r="BE339" s="91">
        <v>0</v>
      </c>
      <c r="BF339" s="8">
        <v>0</v>
      </c>
      <c r="BG339" s="8">
        <v>0</v>
      </c>
      <c r="BH339" s="66">
        <v>3597321621</v>
      </c>
      <c r="BI339" s="8">
        <v>4391</v>
      </c>
      <c r="BJ339" s="8">
        <v>586</v>
      </c>
      <c r="BK339" s="2" t="s">
        <v>361</v>
      </c>
      <c r="BL339" s="83" t="str">
        <f t="shared" si="5"/>
        <v>123793</v>
      </c>
      <c r="BM339" s="83">
        <f>IF(ISBLANK(A339),"",IF(X339&gt;=(InfoSheet!$B$2)-90,1,0))</f>
        <v>1</v>
      </c>
    </row>
    <row r="340" spans="1:65">
      <c r="A340" s="2" t="s">
        <v>1857</v>
      </c>
      <c r="B340" s="8">
        <v>8</v>
      </c>
      <c r="C340" s="66">
        <v>4196993701</v>
      </c>
      <c r="D340" s="8">
        <v>5461</v>
      </c>
      <c r="E340" s="8">
        <v>734</v>
      </c>
      <c r="F340" s="91">
        <v>768539</v>
      </c>
      <c r="G340" s="91">
        <v>3189994</v>
      </c>
      <c r="H340" s="91">
        <v>5717975</v>
      </c>
      <c r="I340" s="91">
        <v>678013826</v>
      </c>
      <c r="J340" s="8">
        <v>0</v>
      </c>
      <c r="K340" s="2" t="s">
        <v>1797</v>
      </c>
      <c r="L340" s="8">
        <v>8</v>
      </c>
      <c r="M340" s="8">
        <v>0</v>
      </c>
      <c r="N340" s="2" t="s">
        <v>1437</v>
      </c>
      <c r="O340" s="8">
        <v>209</v>
      </c>
      <c r="P340" s="8">
        <v>0</v>
      </c>
      <c r="Q340" s="8">
        <v>0</v>
      </c>
      <c r="R340" s="91">
        <v>0</v>
      </c>
      <c r="S340" s="8">
        <v>0</v>
      </c>
      <c r="T340" s="91">
        <v>0</v>
      </c>
      <c r="U340" s="8">
        <v>0</v>
      </c>
      <c r="V340" s="8">
        <v>4</v>
      </c>
      <c r="W340" s="8">
        <v>0</v>
      </c>
      <c r="X340" s="107">
        <v>43833.093696759257</v>
      </c>
      <c r="Y340" s="107">
        <v>43869.643703275462</v>
      </c>
      <c r="Z340" s="107">
        <v>43833.09289039352</v>
      </c>
      <c r="AA340" s="91">
        <v>0</v>
      </c>
      <c r="AB340" s="8">
        <v>0</v>
      </c>
      <c r="AC340" s="8">
        <v>0</v>
      </c>
      <c r="AD340" s="91">
        <v>0</v>
      </c>
      <c r="AE340" s="8">
        <v>0</v>
      </c>
      <c r="AF340" s="8">
        <v>0</v>
      </c>
      <c r="AG340" s="91">
        <v>0</v>
      </c>
      <c r="AH340" s="8">
        <v>0</v>
      </c>
      <c r="AI340" s="8">
        <v>0</v>
      </c>
      <c r="AJ340" s="66">
        <v>4196993701</v>
      </c>
      <c r="AK340" s="8">
        <v>5461</v>
      </c>
      <c r="AL340" s="8">
        <v>734</v>
      </c>
      <c r="AM340" s="91">
        <v>0</v>
      </c>
      <c r="AN340" s="8">
        <v>0</v>
      </c>
      <c r="AO340" s="8">
        <v>734</v>
      </c>
      <c r="AP340" s="91">
        <v>0</v>
      </c>
      <c r="AQ340" s="8">
        <v>0</v>
      </c>
      <c r="AR340" s="8">
        <v>734</v>
      </c>
      <c r="AS340" s="91">
        <v>0</v>
      </c>
      <c r="AT340" s="8">
        <v>0</v>
      </c>
      <c r="AU340" s="8">
        <v>734</v>
      </c>
      <c r="AV340" s="66">
        <v>4196993701</v>
      </c>
      <c r="AW340" s="8">
        <v>5461</v>
      </c>
      <c r="AX340" s="8">
        <v>734</v>
      </c>
      <c r="AY340" s="91">
        <v>0</v>
      </c>
      <c r="AZ340" s="8">
        <v>0</v>
      </c>
      <c r="BA340" s="8">
        <v>0</v>
      </c>
      <c r="BB340" s="91">
        <v>0</v>
      </c>
      <c r="BC340" s="8">
        <v>0</v>
      </c>
      <c r="BD340" s="8">
        <v>0</v>
      </c>
      <c r="BE340" s="91">
        <v>0</v>
      </c>
      <c r="BF340" s="8">
        <v>0</v>
      </c>
      <c r="BG340" s="8">
        <v>0</v>
      </c>
      <c r="BH340" s="66">
        <v>4196993701</v>
      </c>
      <c r="BI340" s="8">
        <v>5461</v>
      </c>
      <c r="BJ340" s="8">
        <v>734</v>
      </c>
      <c r="BK340" s="2" t="s">
        <v>361</v>
      </c>
      <c r="BL340" s="83" t="str">
        <f t="shared" si="5"/>
        <v>123794</v>
      </c>
      <c r="BM340" s="83">
        <f>IF(ISBLANK(A340),"",IF(X340&gt;=(InfoSheet!$B$2)-90,1,0))</f>
        <v>1</v>
      </c>
    </row>
    <row r="341" spans="1:65">
      <c r="A341" s="2" t="s">
        <v>1858</v>
      </c>
      <c r="B341" s="8">
        <v>8</v>
      </c>
      <c r="C341" s="66">
        <v>3332830012</v>
      </c>
      <c r="D341" s="8">
        <v>4421</v>
      </c>
      <c r="E341" s="8">
        <v>588</v>
      </c>
      <c r="F341" s="91">
        <v>753863</v>
      </c>
      <c r="G341" s="91">
        <v>3190026</v>
      </c>
      <c r="H341" s="91">
        <v>5668078</v>
      </c>
      <c r="I341" s="91">
        <v>716183642</v>
      </c>
      <c r="J341" s="8">
        <v>0</v>
      </c>
      <c r="K341" s="2" t="s">
        <v>1476</v>
      </c>
      <c r="L341" s="8">
        <v>8</v>
      </c>
      <c r="M341" s="8">
        <v>0</v>
      </c>
      <c r="N341" s="2" t="s">
        <v>1352</v>
      </c>
      <c r="O341" s="8">
        <v>209</v>
      </c>
      <c r="P341" s="8">
        <v>0</v>
      </c>
      <c r="Q341" s="8">
        <v>0</v>
      </c>
      <c r="R341" s="91">
        <v>0</v>
      </c>
      <c r="S341" s="8">
        <v>0</v>
      </c>
      <c r="T341" s="91">
        <v>0</v>
      </c>
      <c r="U341" s="8">
        <v>0</v>
      </c>
      <c r="V341" s="8">
        <v>2</v>
      </c>
      <c r="W341" s="8">
        <v>0</v>
      </c>
      <c r="X341" s="107">
        <v>43833.089541203706</v>
      </c>
      <c r="Y341" s="107">
        <v>43869.79988003472</v>
      </c>
      <c r="Z341" s="107">
        <v>43833.088899525465</v>
      </c>
      <c r="AA341" s="91">
        <v>0</v>
      </c>
      <c r="AB341" s="8">
        <v>0</v>
      </c>
      <c r="AC341" s="8">
        <v>0</v>
      </c>
      <c r="AD341" s="91">
        <v>0</v>
      </c>
      <c r="AE341" s="8">
        <v>0</v>
      </c>
      <c r="AF341" s="8">
        <v>0</v>
      </c>
      <c r="AG341" s="91">
        <v>0</v>
      </c>
      <c r="AH341" s="8">
        <v>0</v>
      </c>
      <c r="AI341" s="8">
        <v>0</v>
      </c>
      <c r="AJ341" s="66">
        <v>3332830012</v>
      </c>
      <c r="AK341" s="8">
        <v>4421</v>
      </c>
      <c r="AL341" s="8">
        <v>588</v>
      </c>
      <c r="AM341" s="91">
        <v>0</v>
      </c>
      <c r="AN341" s="8">
        <v>0</v>
      </c>
      <c r="AO341" s="8">
        <v>588</v>
      </c>
      <c r="AP341" s="91">
        <v>0</v>
      </c>
      <c r="AQ341" s="8">
        <v>0</v>
      </c>
      <c r="AR341" s="8">
        <v>588</v>
      </c>
      <c r="AS341" s="91">
        <v>0</v>
      </c>
      <c r="AT341" s="8">
        <v>0</v>
      </c>
      <c r="AU341" s="8">
        <v>588</v>
      </c>
      <c r="AV341" s="66">
        <v>3332830012</v>
      </c>
      <c r="AW341" s="8">
        <v>4421</v>
      </c>
      <c r="AX341" s="8">
        <v>588</v>
      </c>
      <c r="AY341" s="91">
        <v>0</v>
      </c>
      <c r="AZ341" s="8">
        <v>0</v>
      </c>
      <c r="BA341" s="8">
        <v>0</v>
      </c>
      <c r="BB341" s="91">
        <v>0</v>
      </c>
      <c r="BC341" s="8">
        <v>0</v>
      </c>
      <c r="BD341" s="8">
        <v>0</v>
      </c>
      <c r="BE341" s="91">
        <v>0</v>
      </c>
      <c r="BF341" s="8">
        <v>0</v>
      </c>
      <c r="BG341" s="8">
        <v>0</v>
      </c>
      <c r="BH341" s="66">
        <v>3332830012</v>
      </c>
      <c r="BI341" s="8">
        <v>4421</v>
      </c>
      <c r="BJ341" s="8">
        <v>588</v>
      </c>
      <c r="BK341" s="2" t="s">
        <v>361</v>
      </c>
      <c r="BL341" s="83" t="str">
        <f t="shared" si="5"/>
        <v>123795</v>
      </c>
      <c r="BM341" s="83">
        <f>IF(ISBLANK(A341),"",IF(X341&gt;=(InfoSheet!$B$2)-90,1,0))</f>
        <v>1</v>
      </c>
    </row>
    <row r="342" spans="1:65">
      <c r="A342" s="2" t="s">
        <v>1859</v>
      </c>
      <c r="B342" s="8">
        <v>8</v>
      </c>
      <c r="C342" s="66">
        <v>2597066502</v>
      </c>
      <c r="D342" s="8">
        <v>3104</v>
      </c>
      <c r="E342" s="8">
        <v>395</v>
      </c>
      <c r="F342" s="91">
        <v>836683</v>
      </c>
      <c r="G342" s="91">
        <v>3190106</v>
      </c>
      <c r="H342" s="91">
        <v>6574851</v>
      </c>
      <c r="I342" s="91">
        <v>692943269</v>
      </c>
      <c r="J342" s="8">
        <v>0</v>
      </c>
      <c r="K342" s="2" t="s">
        <v>1790</v>
      </c>
      <c r="L342" s="8">
        <v>8</v>
      </c>
      <c r="M342" s="8">
        <v>0</v>
      </c>
      <c r="N342" s="2" t="s">
        <v>1565</v>
      </c>
      <c r="O342" s="8">
        <v>209</v>
      </c>
      <c r="P342" s="8">
        <v>0</v>
      </c>
      <c r="Q342" s="8">
        <v>0</v>
      </c>
      <c r="R342" s="91">
        <v>0</v>
      </c>
      <c r="S342" s="8">
        <v>0</v>
      </c>
      <c r="T342" s="91">
        <v>0</v>
      </c>
      <c r="U342" s="8">
        <v>0</v>
      </c>
      <c r="V342" s="8">
        <v>1</v>
      </c>
      <c r="W342" s="8">
        <v>0</v>
      </c>
      <c r="X342" s="107">
        <v>43833.083792129626</v>
      </c>
      <c r="Y342" s="107">
        <v>43869.610353854165</v>
      </c>
      <c r="Z342" s="107">
        <v>43833.083075462964</v>
      </c>
      <c r="AA342" s="91">
        <v>0</v>
      </c>
      <c r="AB342" s="8">
        <v>0</v>
      </c>
      <c r="AC342" s="8">
        <v>0</v>
      </c>
      <c r="AD342" s="91">
        <v>0</v>
      </c>
      <c r="AE342" s="8">
        <v>0</v>
      </c>
      <c r="AF342" s="8">
        <v>0</v>
      </c>
      <c r="AG342" s="91">
        <v>0</v>
      </c>
      <c r="AH342" s="8">
        <v>0</v>
      </c>
      <c r="AI342" s="8">
        <v>0</v>
      </c>
      <c r="AJ342" s="66">
        <v>2597066502</v>
      </c>
      <c r="AK342" s="8">
        <v>3104</v>
      </c>
      <c r="AL342" s="8">
        <v>395</v>
      </c>
      <c r="AM342" s="91">
        <v>0</v>
      </c>
      <c r="AN342" s="8">
        <v>0</v>
      </c>
      <c r="AO342" s="8">
        <v>395</v>
      </c>
      <c r="AP342" s="91">
        <v>0</v>
      </c>
      <c r="AQ342" s="8">
        <v>0</v>
      </c>
      <c r="AR342" s="8">
        <v>395</v>
      </c>
      <c r="AS342" s="91">
        <v>0</v>
      </c>
      <c r="AT342" s="8">
        <v>0</v>
      </c>
      <c r="AU342" s="8">
        <v>395</v>
      </c>
      <c r="AV342" s="66">
        <v>2597066502</v>
      </c>
      <c r="AW342" s="8">
        <v>3104</v>
      </c>
      <c r="AX342" s="8">
        <v>395</v>
      </c>
      <c r="AY342" s="91">
        <v>0</v>
      </c>
      <c r="AZ342" s="8">
        <v>0</v>
      </c>
      <c r="BA342" s="8">
        <v>0</v>
      </c>
      <c r="BB342" s="91">
        <v>0</v>
      </c>
      <c r="BC342" s="8">
        <v>0</v>
      </c>
      <c r="BD342" s="8">
        <v>0</v>
      </c>
      <c r="BE342" s="91">
        <v>0</v>
      </c>
      <c r="BF342" s="8">
        <v>0</v>
      </c>
      <c r="BG342" s="8">
        <v>0</v>
      </c>
      <c r="BH342" s="66">
        <v>2597066502</v>
      </c>
      <c r="BI342" s="8">
        <v>3104</v>
      </c>
      <c r="BJ342" s="8">
        <v>395</v>
      </c>
      <c r="BK342" s="2" t="s">
        <v>361</v>
      </c>
      <c r="BL342" s="83" t="str">
        <f t="shared" si="5"/>
        <v>123796</v>
      </c>
      <c r="BM342" s="83">
        <f>IF(ISBLANK(A342),"",IF(X342&gt;=(InfoSheet!$B$2)-90,1,0))</f>
        <v>1</v>
      </c>
    </row>
    <row r="343" spans="1:65">
      <c r="A343" s="2" t="s">
        <v>1860</v>
      </c>
      <c r="B343" s="8">
        <v>8</v>
      </c>
      <c r="C343" s="91">
        <v>617776735</v>
      </c>
      <c r="D343" s="8">
        <v>593</v>
      </c>
      <c r="E343" s="8">
        <v>84</v>
      </c>
      <c r="F343" s="91">
        <v>1041782</v>
      </c>
      <c r="G343" s="91">
        <v>3047197</v>
      </c>
      <c r="H343" s="91">
        <v>7354484</v>
      </c>
      <c r="I343" s="91">
        <v>414578919</v>
      </c>
      <c r="J343" s="8">
        <v>0</v>
      </c>
      <c r="K343" s="2" t="s">
        <v>1576</v>
      </c>
      <c r="L343" s="8">
        <v>8</v>
      </c>
      <c r="M343" s="8">
        <v>0</v>
      </c>
      <c r="N343" s="2" t="s">
        <v>1346</v>
      </c>
      <c r="O343" s="8">
        <v>209</v>
      </c>
      <c r="P343" s="8">
        <v>0</v>
      </c>
      <c r="Q343" s="8">
        <v>0</v>
      </c>
      <c r="R343" s="91">
        <v>0</v>
      </c>
      <c r="S343" s="8">
        <v>0</v>
      </c>
      <c r="T343" s="91">
        <v>0</v>
      </c>
      <c r="U343" s="8">
        <v>0</v>
      </c>
      <c r="V343" s="8">
        <v>0</v>
      </c>
      <c r="W343" s="8">
        <v>0</v>
      </c>
      <c r="X343" s="107">
        <v>43833.060271064816</v>
      </c>
      <c r="Y343" s="107">
        <v>43869.774315798611</v>
      </c>
      <c r="Z343" s="107">
        <v>43833.05945753472</v>
      </c>
      <c r="AA343" s="91">
        <v>0</v>
      </c>
      <c r="AB343" s="8">
        <v>0</v>
      </c>
      <c r="AC343" s="8">
        <v>0</v>
      </c>
      <c r="AD343" s="91">
        <v>0</v>
      </c>
      <c r="AE343" s="8">
        <v>0</v>
      </c>
      <c r="AF343" s="8">
        <v>0</v>
      </c>
      <c r="AG343" s="91">
        <v>0</v>
      </c>
      <c r="AH343" s="8">
        <v>0</v>
      </c>
      <c r="AI343" s="8">
        <v>0</v>
      </c>
      <c r="AJ343" s="91">
        <v>617776735</v>
      </c>
      <c r="AK343" s="8">
        <v>593</v>
      </c>
      <c r="AL343" s="8">
        <v>84</v>
      </c>
      <c r="AM343" s="91">
        <v>0</v>
      </c>
      <c r="AN343" s="8">
        <v>0</v>
      </c>
      <c r="AO343" s="8">
        <v>84</v>
      </c>
      <c r="AP343" s="91">
        <v>0</v>
      </c>
      <c r="AQ343" s="8">
        <v>0</v>
      </c>
      <c r="AR343" s="8">
        <v>84</v>
      </c>
      <c r="AS343" s="91">
        <v>0</v>
      </c>
      <c r="AT343" s="8">
        <v>0</v>
      </c>
      <c r="AU343" s="8">
        <v>84</v>
      </c>
      <c r="AV343" s="91">
        <v>617776735</v>
      </c>
      <c r="AW343" s="8">
        <v>593</v>
      </c>
      <c r="AX343" s="8">
        <v>84</v>
      </c>
      <c r="AY343" s="91">
        <v>0</v>
      </c>
      <c r="AZ343" s="8">
        <v>0</v>
      </c>
      <c r="BA343" s="8">
        <v>0</v>
      </c>
      <c r="BB343" s="91">
        <v>0</v>
      </c>
      <c r="BC343" s="8">
        <v>0</v>
      </c>
      <c r="BD343" s="8">
        <v>0</v>
      </c>
      <c r="BE343" s="91">
        <v>0</v>
      </c>
      <c r="BF343" s="8">
        <v>0</v>
      </c>
      <c r="BG343" s="8">
        <v>0</v>
      </c>
      <c r="BH343" s="91">
        <v>617776735</v>
      </c>
      <c r="BI343" s="8">
        <v>593</v>
      </c>
      <c r="BJ343" s="8">
        <v>84</v>
      </c>
      <c r="BK343" s="2" t="s">
        <v>361</v>
      </c>
      <c r="BL343" s="83" t="str">
        <f t="shared" si="5"/>
        <v>123797</v>
      </c>
      <c r="BM343" s="83">
        <f>IF(ISBLANK(A343),"",IF(X343&gt;=(InfoSheet!$B$2)-90,1,0))</f>
        <v>1</v>
      </c>
    </row>
    <row r="344" spans="1:65">
      <c r="A344" s="2" t="s">
        <v>1861</v>
      </c>
      <c r="B344" s="8">
        <v>6</v>
      </c>
      <c r="C344" s="91">
        <v>185870982</v>
      </c>
      <c r="D344" s="8">
        <v>204</v>
      </c>
      <c r="E344" s="8">
        <v>11</v>
      </c>
      <c r="F344" s="91">
        <v>911132</v>
      </c>
      <c r="G344" s="91">
        <v>3187176</v>
      </c>
      <c r="H344" s="91">
        <v>16897362</v>
      </c>
      <c r="I344" s="91">
        <v>119390269</v>
      </c>
      <c r="J344" s="8">
        <v>0</v>
      </c>
      <c r="K344" s="2" t="s">
        <v>1480</v>
      </c>
      <c r="L344" s="8">
        <v>6</v>
      </c>
      <c r="M344" s="8">
        <v>0</v>
      </c>
      <c r="N344" s="2" t="s">
        <v>1359</v>
      </c>
      <c r="O344" s="8">
        <v>95</v>
      </c>
      <c r="P344" s="8">
        <v>0</v>
      </c>
      <c r="Q344" s="8">
        <v>0</v>
      </c>
      <c r="R344" s="91">
        <v>0</v>
      </c>
      <c r="S344" s="8">
        <v>0</v>
      </c>
      <c r="T344" s="91">
        <v>0</v>
      </c>
      <c r="U344" s="8">
        <v>0</v>
      </c>
      <c r="V344" s="8">
        <v>0</v>
      </c>
      <c r="W344" s="8">
        <v>0</v>
      </c>
      <c r="X344" s="107">
        <v>43833.094052187502</v>
      </c>
      <c r="Y344" s="107">
        <v>43869.843953981479</v>
      </c>
      <c r="Z344" s="107">
        <v>43833.093330902775</v>
      </c>
      <c r="AA344" s="91">
        <v>0</v>
      </c>
      <c r="AB344" s="8">
        <v>0</v>
      </c>
      <c r="AC344" s="8">
        <v>0</v>
      </c>
      <c r="AD344" s="91">
        <v>0</v>
      </c>
      <c r="AE344" s="8">
        <v>0</v>
      </c>
      <c r="AF344" s="8">
        <v>0</v>
      </c>
      <c r="AG344" s="91">
        <v>0</v>
      </c>
      <c r="AH344" s="8">
        <v>0</v>
      </c>
      <c r="AI344" s="8">
        <v>0</v>
      </c>
      <c r="AJ344" s="91">
        <v>185870982</v>
      </c>
      <c r="AK344" s="8">
        <v>204</v>
      </c>
      <c r="AL344" s="8">
        <v>11</v>
      </c>
      <c r="AM344" s="91">
        <v>0</v>
      </c>
      <c r="AN344" s="8">
        <v>0</v>
      </c>
      <c r="AO344" s="8">
        <v>11</v>
      </c>
      <c r="AP344" s="91">
        <v>0</v>
      </c>
      <c r="AQ344" s="8">
        <v>0</v>
      </c>
      <c r="AR344" s="8">
        <v>11</v>
      </c>
      <c r="AS344" s="91">
        <v>0</v>
      </c>
      <c r="AT344" s="8">
        <v>0</v>
      </c>
      <c r="AU344" s="8">
        <v>11</v>
      </c>
      <c r="AV344" s="91">
        <v>185870982</v>
      </c>
      <c r="AW344" s="8">
        <v>204</v>
      </c>
      <c r="AX344" s="8">
        <v>11</v>
      </c>
      <c r="AY344" s="91">
        <v>0</v>
      </c>
      <c r="AZ344" s="8">
        <v>0</v>
      </c>
      <c r="BA344" s="8">
        <v>0</v>
      </c>
      <c r="BB344" s="91">
        <v>0</v>
      </c>
      <c r="BC344" s="8">
        <v>0</v>
      </c>
      <c r="BD344" s="8">
        <v>0</v>
      </c>
      <c r="BE344" s="91">
        <v>0</v>
      </c>
      <c r="BF344" s="8">
        <v>0</v>
      </c>
      <c r="BG344" s="8">
        <v>0</v>
      </c>
      <c r="BH344" s="91">
        <v>185870982</v>
      </c>
      <c r="BI344" s="8">
        <v>204</v>
      </c>
      <c r="BJ344" s="8">
        <v>11</v>
      </c>
      <c r="BK344" s="2" t="s">
        <v>361</v>
      </c>
      <c r="BL344" s="83" t="str">
        <f t="shared" si="5"/>
        <v>123798</v>
      </c>
      <c r="BM344" s="83">
        <f>IF(ISBLANK(A344),"",IF(X344&gt;=(InfoSheet!$B$2)-90,1,0))</f>
        <v>1</v>
      </c>
    </row>
    <row r="345" spans="1:65">
      <c r="A345" s="2" t="s">
        <v>1862</v>
      </c>
      <c r="B345" s="8">
        <v>8</v>
      </c>
      <c r="C345" s="91">
        <v>961669025</v>
      </c>
      <c r="D345" s="8">
        <v>1178</v>
      </c>
      <c r="E345" s="8">
        <v>117</v>
      </c>
      <c r="F345" s="91">
        <v>816357</v>
      </c>
      <c r="G345" s="91">
        <v>3186246</v>
      </c>
      <c r="H345" s="91">
        <v>8219393</v>
      </c>
      <c r="I345" s="91">
        <v>520808792</v>
      </c>
      <c r="J345" s="8">
        <v>0</v>
      </c>
      <c r="K345" s="2" t="s">
        <v>1602</v>
      </c>
      <c r="L345" s="8">
        <v>8</v>
      </c>
      <c r="M345" s="8">
        <v>0</v>
      </c>
      <c r="N345" s="2" t="s">
        <v>1602</v>
      </c>
      <c r="O345" s="8">
        <v>142</v>
      </c>
      <c r="P345" s="8">
        <v>0</v>
      </c>
      <c r="Q345" s="8">
        <v>0</v>
      </c>
      <c r="R345" s="91">
        <v>0</v>
      </c>
      <c r="S345" s="8">
        <v>0</v>
      </c>
      <c r="T345" s="91">
        <v>0</v>
      </c>
      <c r="U345" s="8">
        <v>0</v>
      </c>
      <c r="V345" s="8">
        <v>0</v>
      </c>
      <c r="W345" s="8">
        <v>0</v>
      </c>
      <c r="X345" s="107">
        <v>43833.072640972219</v>
      </c>
      <c r="Y345" s="107">
        <v>43869.645378622685</v>
      </c>
      <c r="Z345" s="107">
        <v>43833.071862500001</v>
      </c>
      <c r="AA345" s="91">
        <v>0</v>
      </c>
      <c r="AB345" s="8">
        <v>0</v>
      </c>
      <c r="AC345" s="8">
        <v>0</v>
      </c>
      <c r="AD345" s="91">
        <v>0</v>
      </c>
      <c r="AE345" s="8">
        <v>0</v>
      </c>
      <c r="AF345" s="8">
        <v>0</v>
      </c>
      <c r="AG345" s="91">
        <v>0</v>
      </c>
      <c r="AH345" s="8">
        <v>0</v>
      </c>
      <c r="AI345" s="8">
        <v>0</v>
      </c>
      <c r="AJ345" s="91">
        <v>961669025</v>
      </c>
      <c r="AK345" s="8">
        <v>1178</v>
      </c>
      <c r="AL345" s="8">
        <v>117</v>
      </c>
      <c r="AM345" s="91">
        <v>0</v>
      </c>
      <c r="AN345" s="8">
        <v>0</v>
      </c>
      <c r="AO345" s="8">
        <v>117</v>
      </c>
      <c r="AP345" s="91">
        <v>0</v>
      </c>
      <c r="AQ345" s="8">
        <v>0</v>
      </c>
      <c r="AR345" s="8">
        <v>117</v>
      </c>
      <c r="AS345" s="91">
        <v>0</v>
      </c>
      <c r="AT345" s="8">
        <v>0</v>
      </c>
      <c r="AU345" s="8">
        <v>117</v>
      </c>
      <c r="AV345" s="91">
        <v>961669025</v>
      </c>
      <c r="AW345" s="8">
        <v>1178</v>
      </c>
      <c r="AX345" s="8">
        <v>117</v>
      </c>
      <c r="AY345" s="91">
        <v>0</v>
      </c>
      <c r="AZ345" s="8">
        <v>0</v>
      </c>
      <c r="BA345" s="8">
        <v>0</v>
      </c>
      <c r="BB345" s="91">
        <v>0</v>
      </c>
      <c r="BC345" s="8">
        <v>0</v>
      </c>
      <c r="BD345" s="8">
        <v>0</v>
      </c>
      <c r="BE345" s="91">
        <v>0</v>
      </c>
      <c r="BF345" s="8">
        <v>0</v>
      </c>
      <c r="BG345" s="8">
        <v>0</v>
      </c>
      <c r="BH345" s="91">
        <v>961669025</v>
      </c>
      <c r="BI345" s="8">
        <v>1178</v>
      </c>
      <c r="BJ345" s="8">
        <v>117</v>
      </c>
      <c r="BK345" s="2" t="s">
        <v>361</v>
      </c>
      <c r="BL345" s="83" t="str">
        <f t="shared" si="5"/>
        <v>123799</v>
      </c>
      <c r="BM345" s="83">
        <f>IF(ISBLANK(A345),"",IF(X345&gt;=(InfoSheet!$B$2)-90,1,0))</f>
        <v>1</v>
      </c>
    </row>
    <row r="346" spans="1:65">
      <c r="A346" s="2" t="s">
        <v>1863</v>
      </c>
      <c r="B346" s="8">
        <v>6</v>
      </c>
      <c r="C346" s="91">
        <v>133686983</v>
      </c>
      <c r="D346" s="8">
        <v>142</v>
      </c>
      <c r="E346" s="8">
        <v>7</v>
      </c>
      <c r="F346" s="91">
        <v>941457</v>
      </c>
      <c r="G346" s="91">
        <v>1399061</v>
      </c>
      <c r="H346" s="91">
        <v>19098140</v>
      </c>
      <c r="I346" s="91">
        <v>115609783</v>
      </c>
      <c r="J346" s="8">
        <v>0</v>
      </c>
      <c r="K346" s="2" t="s">
        <v>1480</v>
      </c>
      <c r="L346" s="8">
        <v>6</v>
      </c>
      <c r="M346" s="8">
        <v>0</v>
      </c>
      <c r="N346" s="2" t="s">
        <v>1359</v>
      </c>
      <c r="O346" s="8">
        <v>95</v>
      </c>
      <c r="P346" s="8">
        <v>0</v>
      </c>
      <c r="Q346" s="8">
        <v>0</v>
      </c>
      <c r="R346" s="91">
        <v>0</v>
      </c>
      <c r="S346" s="8">
        <v>0</v>
      </c>
      <c r="T346" s="91">
        <v>0</v>
      </c>
      <c r="U346" s="8">
        <v>0</v>
      </c>
      <c r="V346" s="8">
        <v>0</v>
      </c>
      <c r="W346" s="8">
        <v>0</v>
      </c>
      <c r="X346" s="107">
        <v>43833.080821655094</v>
      </c>
      <c r="Y346" s="107">
        <v>43869.785833043985</v>
      </c>
      <c r="Z346" s="107">
        <v>43833.079851863426</v>
      </c>
      <c r="AA346" s="91">
        <v>0</v>
      </c>
      <c r="AB346" s="8">
        <v>0</v>
      </c>
      <c r="AC346" s="8">
        <v>0</v>
      </c>
      <c r="AD346" s="91">
        <v>0</v>
      </c>
      <c r="AE346" s="8">
        <v>0</v>
      </c>
      <c r="AF346" s="8">
        <v>0</v>
      </c>
      <c r="AG346" s="91">
        <v>0</v>
      </c>
      <c r="AH346" s="8">
        <v>0</v>
      </c>
      <c r="AI346" s="8">
        <v>0</v>
      </c>
      <c r="AJ346" s="91">
        <v>133686983</v>
      </c>
      <c r="AK346" s="8">
        <v>142</v>
      </c>
      <c r="AL346" s="8">
        <v>7</v>
      </c>
      <c r="AM346" s="91">
        <v>0</v>
      </c>
      <c r="AN346" s="8">
        <v>0</v>
      </c>
      <c r="AO346" s="8">
        <v>7</v>
      </c>
      <c r="AP346" s="91">
        <v>0</v>
      </c>
      <c r="AQ346" s="8">
        <v>0</v>
      </c>
      <c r="AR346" s="8">
        <v>7</v>
      </c>
      <c r="AS346" s="91">
        <v>0</v>
      </c>
      <c r="AT346" s="8">
        <v>0</v>
      </c>
      <c r="AU346" s="8">
        <v>7</v>
      </c>
      <c r="AV346" s="91">
        <v>133686983</v>
      </c>
      <c r="AW346" s="8">
        <v>142</v>
      </c>
      <c r="AX346" s="8">
        <v>7</v>
      </c>
      <c r="AY346" s="91">
        <v>0</v>
      </c>
      <c r="AZ346" s="8">
        <v>0</v>
      </c>
      <c r="BA346" s="8">
        <v>0</v>
      </c>
      <c r="BB346" s="91">
        <v>0</v>
      </c>
      <c r="BC346" s="8">
        <v>0</v>
      </c>
      <c r="BD346" s="8">
        <v>0</v>
      </c>
      <c r="BE346" s="91">
        <v>0</v>
      </c>
      <c r="BF346" s="8">
        <v>0</v>
      </c>
      <c r="BG346" s="8">
        <v>0</v>
      </c>
      <c r="BH346" s="91">
        <v>133686983</v>
      </c>
      <c r="BI346" s="8">
        <v>142</v>
      </c>
      <c r="BJ346" s="8">
        <v>7</v>
      </c>
      <c r="BK346" s="2" t="s">
        <v>361</v>
      </c>
      <c r="BL346" s="83" t="str">
        <f t="shared" si="5"/>
        <v>123800</v>
      </c>
      <c r="BM346" s="83">
        <f>IF(ISBLANK(A346),"",IF(X346&gt;=(InfoSheet!$B$2)-90,1,0))</f>
        <v>1</v>
      </c>
    </row>
    <row r="347" spans="1:65">
      <c r="A347" s="2" t="s">
        <v>1864</v>
      </c>
      <c r="B347" s="8">
        <v>8</v>
      </c>
      <c r="C347" s="91">
        <v>179783583</v>
      </c>
      <c r="D347" s="8">
        <v>200</v>
      </c>
      <c r="E347" s="8">
        <v>17</v>
      </c>
      <c r="F347" s="91">
        <v>898917</v>
      </c>
      <c r="G347" s="91">
        <v>1409033</v>
      </c>
      <c r="H347" s="91">
        <v>10575504</v>
      </c>
      <c r="I347" s="91">
        <v>167023768</v>
      </c>
      <c r="J347" s="8">
        <v>0</v>
      </c>
      <c r="K347" s="2" t="s">
        <v>1576</v>
      </c>
      <c r="L347" s="8">
        <v>8</v>
      </c>
      <c r="M347" s="8">
        <v>0</v>
      </c>
      <c r="N347" s="2" t="s">
        <v>1354</v>
      </c>
      <c r="O347" s="8">
        <v>142</v>
      </c>
      <c r="P347" s="8">
        <v>0</v>
      </c>
      <c r="Q347" s="8">
        <v>0</v>
      </c>
      <c r="R347" s="91">
        <v>0</v>
      </c>
      <c r="S347" s="8">
        <v>0</v>
      </c>
      <c r="T347" s="91">
        <v>0</v>
      </c>
      <c r="U347" s="8">
        <v>0</v>
      </c>
      <c r="V347" s="8">
        <v>0</v>
      </c>
      <c r="W347" s="8">
        <v>0</v>
      </c>
      <c r="X347" s="107">
        <v>43833.078098032405</v>
      </c>
      <c r="Y347" s="107">
        <v>43869.924668564818</v>
      </c>
      <c r="Z347" s="107">
        <v>43833.077340393516</v>
      </c>
      <c r="AA347" s="91">
        <v>0</v>
      </c>
      <c r="AB347" s="8">
        <v>0</v>
      </c>
      <c r="AC347" s="8">
        <v>0</v>
      </c>
      <c r="AD347" s="91">
        <v>0</v>
      </c>
      <c r="AE347" s="8">
        <v>0</v>
      </c>
      <c r="AF347" s="8">
        <v>0</v>
      </c>
      <c r="AG347" s="91">
        <v>0</v>
      </c>
      <c r="AH347" s="8">
        <v>0</v>
      </c>
      <c r="AI347" s="8">
        <v>0</v>
      </c>
      <c r="AJ347" s="91">
        <v>179783583</v>
      </c>
      <c r="AK347" s="8">
        <v>200</v>
      </c>
      <c r="AL347" s="8">
        <v>17</v>
      </c>
      <c r="AM347" s="91">
        <v>0</v>
      </c>
      <c r="AN347" s="8">
        <v>0</v>
      </c>
      <c r="AO347" s="8">
        <v>17</v>
      </c>
      <c r="AP347" s="91">
        <v>0</v>
      </c>
      <c r="AQ347" s="8">
        <v>0</v>
      </c>
      <c r="AR347" s="8">
        <v>17</v>
      </c>
      <c r="AS347" s="91">
        <v>0</v>
      </c>
      <c r="AT347" s="8">
        <v>0</v>
      </c>
      <c r="AU347" s="8">
        <v>17</v>
      </c>
      <c r="AV347" s="91">
        <v>179783583</v>
      </c>
      <c r="AW347" s="8">
        <v>200</v>
      </c>
      <c r="AX347" s="8">
        <v>17</v>
      </c>
      <c r="AY347" s="91">
        <v>0</v>
      </c>
      <c r="AZ347" s="8">
        <v>0</v>
      </c>
      <c r="BA347" s="8">
        <v>0</v>
      </c>
      <c r="BB347" s="91">
        <v>0</v>
      </c>
      <c r="BC347" s="8">
        <v>0</v>
      </c>
      <c r="BD347" s="8">
        <v>0</v>
      </c>
      <c r="BE347" s="91">
        <v>0</v>
      </c>
      <c r="BF347" s="8">
        <v>0</v>
      </c>
      <c r="BG347" s="8">
        <v>0</v>
      </c>
      <c r="BH347" s="91">
        <v>179783583</v>
      </c>
      <c r="BI347" s="8">
        <v>200</v>
      </c>
      <c r="BJ347" s="8">
        <v>17</v>
      </c>
      <c r="BK347" s="2" t="s">
        <v>361</v>
      </c>
      <c r="BL347" s="83" t="str">
        <f t="shared" si="5"/>
        <v>123801</v>
      </c>
      <c r="BM347" s="83">
        <f>IF(ISBLANK(A347),"",IF(X347&gt;=(InfoSheet!$B$2)-90,1,0))</f>
        <v>1</v>
      </c>
    </row>
    <row r="348" spans="1:65">
      <c r="A348" s="2" t="s">
        <v>1865</v>
      </c>
      <c r="B348" s="8">
        <v>6</v>
      </c>
      <c r="C348" s="91">
        <v>184361139</v>
      </c>
      <c r="D348" s="8">
        <v>177</v>
      </c>
      <c r="E348" s="8">
        <v>11</v>
      </c>
      <c r="F348" s="91">
        <v>1041588</v>
      </c>
      <c r="G348" s="91">
        <v>3189939</v>
      </c>
      <c r="H348" s="91">
        <v>16760103</v>
      </c>
      <c r="I348" s="91">
        <v>115651216</v>
      </c>
      <c r="J348" s="8">
        <v>0</v>
      </c>
      <c r="K348" s="2" t="s">
        <v>1788</v>
      </c>
      <c r="L348" s="8">
        <v>6</v>
      </c>
      <c r="M348" s="8">
        <v>0</v>
      </c>
      <c r="N348" s="2" t="s">
        <v>1824</v>
      </c>
      <c r="O348" s="8">
        <v>95</v>
      </c>
      <c r="P348" s="8">
        <v>0</v>
      </c>
      <c r="Q348" s="8">
        <v>0</v>
      </c>
      <c r="R348" s="91">
        <v>0</v>
      </c>
      <c r="S348" s="8">
        <v>0</v>
      </c>
      <c r="T348" s="91">
        <v>0</v>
      </c>
      <c r="U348" s="8">
        <v>0</v>
      </c>
      <c r="V348" s="8">
        <v>0</v>
      </c>
      <c r="W348" s="8">
        <v>0</v>
      </c>
      <c r="X348" s="107">
        <v>43833.095033576392</v>
      </c>
      <c r="Y348" s="107">
        <v>43869.814713356478</v>
      </c>
      <c r="Z348" s="107">
        <v>43833.094271759262</v>
      </c>
      <c r="AA348" s="91">
        <v>0</v>
      </c>
      <c r="AB348" s="8">
        <v>0</v>
      </c>
      <c r="AC348" s="8">
        <v>0</v>
      </c>
      <c r="AD348" s="91">
        <v>0</v>
      </c>
      <c r="AE348" s="8">
        <v>0</v>
      </c>
      <c r="AF348" s="8">
        <v>0</v>
      </c>
      <c r="AG348" s="91">
        <v>0</v>
      </c>
      <c r="AH348" s="8">
        <v>0</v>
      </c>
      <c r="AI348" s="8">
        <v>0</v>
      </c>
      <c r="AJ348" s="91">
        <v>184361139</v>
      </c>
      <c r="AK348" s="8">
        <v>177</v>
      </c>
      <c r="AL348" s="8">
        <v>11</v>
      </c>
      <c r="AM348" s="91">
        <v>0</v>
      </c>
      <c r="AN348" s="8">
        <v>0</v>
      </c>
      <c r="AO348" s="8">
        <v>11</v>
      </c>
      <c r="AP348" s="91">
        <v>0</v>
      </c>
      <c r="AQ348" s="8">
        <v>0</v>
      </c>
      <c r="AR348" s="8">
        <v>11</v>
      </c>
      <c r="AS348" s="91">
        <v>0</v>
      </c>
      <c r="AT348" s="8">
        <v>0</v>
      </c>
      <c r="AU348" s="8">
        <v>11</v>
      </c>
      <c r="AV348" s="91">
        <v>184361139</v>
      </c>
      <c r="AW348" s="8">
        <v>177</v>
      </c>
      <c r="AX348" s="8">
        <v>11</v>
      </c>
      <c r="AY348" s="91">
        <v>0</v>
      </c>
      <c r="AZ348" s="8">
        <v>0</v>
      </c>
      <c r="BA348" s="8">
        <v>0</v>
      </c>
      <c r="BB348" s="91">
        <v>0</v>
      </c>
      <c r="BC348" s="8">
        <v>0</v>
      </c>
      <c r="BD348" s="8">
        <v>0</v>
      </c>
      <c r="BE348" s="91">
        <v>0</v>
      </c>
      <c r="BF348" s="8">
        <v>0</v>
      </c>
      <c r="BG348" s="8">
        <v>0</v>
      </c>
      <c r="BH348" s="91">
        <v>184361139</v>
      </c>
      <c r="BI348" s="8">
        <v>177</v>
      </c>
      <c r="BJ348" s="8">
        <v>11</v>
      </c>
      <c r="BK348" s="2" t="s">
        <v>361</v>
      </c>
      <c r="BL348" s="83" t="str">
        <f t="shared" si="5"/>
        <v>123802</v>
      </c>
      <c r="BM348" s="83">
        <f>IF(ISBLANK(A348),"",IF(X348&gt;=(InfoSheet!$B$2)-90,1,0))</f>
        <v>1</v>
      </c>
    </row>
    <row r="349" spans="1:65">
      <c r="A349" s="2" t="s">
        <v>1866</v>
      </c>
      <c r="B349" s="8">
        <v>8</v>
      </c>
      <c r="C349" s="91">
        <v>166962014</v>
      </c>
      <c r="D349" s="8">
        <v>238</v>
      </c>
      <c r="E349" s="8">
        <v>20</v>
      </c>
      <c r="F349" s="91">
        <v>701521</v>
      </c>
      <c r="G349" s="91">
        <v>2286339</v>
      </c>
      <c r="H349" s="91">
        <v>8348100</v>
      </c>
      <c r="I349" s="91">
        <v>115516579</v>
      </c>
      <c r="J349" s="8">
        <v>0</v>
      </c>
      <c r="K349" s="2" t="s">
        <v>1790</v>
      </c>
      <c r="L349" s="8">
        <v>8</v>
      </c>
      <c r="M349" s="8">
        <v>0</v>
      </c>
      <c r="N349" s="2" t="s">
        <v>1489</v>
      </c>
      <c r="O349" s="8">
        <v>209</v>
      </c>
      <c r="P349" s="8">
        <v>0</v>
      </c>
      <c r="Q349" s="8">
        <v>0</v>
      </c>
      <c r="R349" s="91">
        <v>0</v>
      </c>
      <c r="S349" s="8">
        <v>0</v>
      </c>
      <c r="T349" s="91">
        <v>0</v>
      </c>
      <c r="U349" s="8">
        <v>0</v>
      </c>
      <c r="V349" s="8">
        <v>0</v>
      </c>
      <c r="W349" s="8">
        <v>0</v>
      </c>
      <c r="X349" s="107">
        <v>43833.09417384259</v>
      </c>
      <c r="Y349" s="107">
        <v>43869.924639282406</v>
      </c>
      <c r="Z349" s="107">
        <v>43833.093228240738</v>
      </c>
      <c r="AA349" s="91">
        <v>0</v>
      </c>
      <c r="AB349" s="8">
        <v>0</v>
      </c>
      <c r="AC349" s="8">
        <v>0</v>
      </c>
      <c r="AD349" s="91">
        <v>0</v>
      </c>
      <c r="AE349" s="8">
        <v>0</v>
      </c>
      <c r="AF349" s="8">
        <v>0</v>
      </c>
      <c r="AG349" s="91">
        <v>0</v>
      </c>
      <c r="AH349" s="8">
        <v>0</v>
      </c>
      <c r="AI349" s="8">
        <v>0</v>
      </c>
      <c r="AJ349" s="91">
        <v>166962014</v>
      </c>
      <c r="AK349" s="8">
        <v>238</v>
      </c>
      <c r="AL349" s="8">
        <v>20</v>
      </c>
      <c r="AM349" s="91">
        <v>0</v>
      </c>
      <c r="AN349" s="8">
        <v>0</v>
      </c>
      <c r="AO349" s="8">
        <v>20</v>
      </c>
      <c r="AP349" s="91">
        <v>0</v>
      </c>
      <c r="AQ349" s="8">
        <v>0</v>
      </c>
      <c r="AR349" s="8">
        <v>20</v>
      </c>
      <c r="AS349" s="91">
        <v>0</v>
      </c>
      <c r="AT349" s="8">
        <v>0</v>
      </c>
      <c r="AU349" s="8">
        <v>20</v>
      </c>
      <c r="AV349" s="91">
        <v>166962014</v>
      </c>
      <c r="AW349" s="8">
        <v>238</v>
      </c>
      <c r="AX349" s="8">
        <v>20</v>
      </c>
      <c r="AY349" s="91">
        <v>0</v>
      </c>
      <c r="AZ349" s="8">
        <v>0</v>
      </c>
      <c r="BA349" s="8">
        <v>0</v>
      </c>
      <c r="BB349" s="91">
        <v>0</v>
      </c>
      <c r="BC349" s="8">
        <v>0</v>
      </c>
      <c r="BD349" s="8">
        <v>0</v>
      </c>
      <c r="BE349" s="91">
        <v>0</v>
      </c>
      <c r="BF349" s="8">
        <v>0</v>
      </c>
      <c r="BG349" s="8">
        <v>0</v>
      </c>
      <c r="BH349" s="91">
        <v>166962014</v>
      </c>
      <c r="BI349" s="8">
        <v>238</v>
      </c>
      <c r="BJ349" s="8">
        <v>20</v>
      </c>
      <c r="BK349" s="2" t="s">
        <v>361</v>
      </c>
      <c r="BL349" s="83" t="str">
        <f t="shared" si="5"/>
        <v>123803</v>
      </c>
      <c r="BM349" s="83">
        <f>IF(ISBLANK(A349),"",IF(X349&gt;=(InfoSheet!$B$2)-90,1,0))</f>
        <v>1</v>
      </c>
    </row>
    <row r="350" spans="1:65">
      <c r="A350" s="2" t="s">
        <v>1867</v>
      </c>
      <c r="B350" s="8">
        <v>8</v>
      </c>
      <c r="C350" s="91">
        <v>512850627</v>
      </c>
      <c r="D350" s="8">
        <v>504</v>
      </c>
      <c r="E350" s="8">
        <v>57</v>
      </c>
      <c r="F350" s="91">
        <v>1017560</v>
      </c>
      <c r="G350" s="91">
        <v>2326246</v>
      </c>
      <c r="H350" s="91">
        <v>8997379</v>
      </c>
      <c r="I350" s="91">
        <v>384898099</v>
      </c>
      <c r="J350" s="8">
        <v>0</v>
      </c>
      <c r="K350" s="2" t="s">
        <v>1790</v>
      </c>
      <c r="L350" s="8">
        <v>8</v>
      </c>
      <c r="M350" s="8">
        <v>0</v>
      </c>
      <c r="N350" s="2" t="s">
        <v>1500</v>
      </c>
      <c r="O350" s="8">
        <v>142</v>
      </c>
      <c r="P350" s="8">
        <v>0</v>
      </c>
      <c r="Q350" s="8">
        <v>0</v>
      </c>
      <c r="R350" s="91">
        <v>0</v>
      </c>
      <c r="S350" s="8">
        <v>0</v>
      </c>
      <c r="T350" s="91">
        <v>0</v>
      </c>
      <c r="U350" s="8">
        <v>0</v>
      </c>
      <c r="V350" s="8">
        <v>0</v>
      </c>
      <c r="W350" s="8">
        <v>0</v>
      </c>
      <c r="X350" s="107">
        <v>43833.094587280095</v>
      </c>
      <c r="Y350" s="107">
        <v>43869.595078622682</v>
      </c>
      <c r="Z350" s="107">
        <v>43833.093760069445</v>
      </c>
      <c r="AA350" s="91">
        <v>0</v>
      </c>
      <c r="AB350" s="8">
        <v>0</v>
      </c>
      <c r="AC350" s="8">
        <v>0</v>
      </c>
      <c r="AD350" s="91">
        <v>0</v>
      </c>
      <c r="AE350" s="8">
        <v>0</v>
      </c>
      <c r="AF350" s="8">
        <v>0</v>
      </c>
      <c r="AG350" s="91">
        <v>0</v>
      </c>
      <c r="AH350" s="8">
        <v>0</v>
      </c>
      <c r="AI350" s="8">
        <v>0</v>
      </c>
      <c r="AJ350" s="91">
        <v>512850627</v>
      </c>
      <c r="AK350" s="8">
        <v>504</v>
      </c>
      <c r="AL350" s="8">
        <v>57</v>
      </c>
      <c r="AM350" s="91">
        <v>0</v>
      </c>
      <c r="AN350" s="8">
        <v>0</v>
      </c>
      <c r="AO350" s="8">
        <v>57</v>
      </c>
      <c r="AP350" s="91">
        <v>0</v>
      </c>
      <c r="AQ350" s="8">
        <v>0</v>
      </c>
      <c r="AR350" s="8">
        <v>57</v>
      </c>
      <c r="AS350" s="91">
        <v>0</v>
      </c>
      <c r="AT350" s="8">
        <v>0</v>
      </c>
      <c r="AU350" s="8">
        <v>57</v>
      </c>
      <c r="AV350" s="91">
        <v>512850627</v>
      </c>
      <c r="AW350" s="8">
        <v>504</v>
      </c>
      <c r="AX350" s="8">
        <v>57</v>
      </c>
      <c r="AY350" s="91">
        <v>0</v>
      </c>
      <c r="AZ350" s="8">
        <v>0</v>
      </c>
      <c r="BA350" s="8">
        <v>0</v>
      </c>
      <c r="BB350" s="91">
        <v>0</v>
      </c>
      <c r="BC350" s="8">
        <v>0</v>
      </c>
      <c r="BD350" s="8">
        <v>0</v>
      </c>
      <c r="BE350" s="91">
        <v>0</v>
      </c>
      <c r="BF350" s="8">
        <v>0</v>
      </c>
      <c r="BG350" s="8">
        <v>0</v>
      </c>
      <c r="BH350" s="91">
        <v>512850627</v>
      </c>
      <c r="BI350" s="8">
        <v>504</v>
      </c>
      <c r="BJ350" s="8">
        <v>57</v>
      </c>
      <c r="BK350" s="2" t="s">
        <v>361</v>
      </c>
      <c r="BL350" s="83" t="str">
        <f t="shared" si="5"/>
        <v>123804</v>
      </c>
      <c r="BM350" s="83">
        <f>IF(ISBLANK(A350),"",IF(X350&gt;=(InfoSheet!$B$2)-90,1,0))</f>
        <v>1</v>
      </c>
    </row>
    <row r="351" spans="1:65">
      <c r="A351" s="2" t="s">
        <v>1868</v>
      </c>
      <c r="B351" s="8">
        <v>8</v>
      </c>
      <c r="C351" s="91">
        <v>171325536</v>
      </c>
      <c r="D351" s="8">
        <v>220</v>
      </c>
      <c r="E351" s="8">
        <v>23</v>
      </c>
      <c r="F351" s="91">
        <v>778752</v>
      </c>
      <c r="G351" s="91">
        <v>985231</v>
      </c>
      <c r="H351" s="91">
        <v>7448936</v>
      </c>
      <c r="I351" s="91">
        <v>115610212</v>
      </c>
      <c r="J351" s="8">
        <v>0</v>
      </c>
      <c r="K351" s="2" t="s">
        <v>1790</v>
      </c>
      <c r="L351" s="8">
        <v>8</v>
      </c>
      <c r="M351" s="8">
        <v>0</v>
      </c>
      <c r="N351" s="2" t="s">
        <v>1500</v>
      </c>
      <c r="O351" s="8">
        <v>142</v>
      </c>
      <c r="P351" s="8">
        <v>0</v>
      </c>
      <c r="Q351" s="8">
        <v>0</v>
      </c>
      <c r="R351" s="91">
        <v>0</v>
      </c>
      <c r="S351" s="8">
        <v>0</v>
      </c>
      <c r="T351" s="91">
        <v>0</v>
      </c>
      <c r="U351" s="8">
        <v>0</v>
      </c>
      <c r="V351" s="8">
        <v>0</v>
      </c>
      <c r="W351" s="8">
        <v>0</v>
      </c>
      <c r="X351" s="107">
        <v>43833.085635995369</v>
      </c>
      <c r="Y351" s="107">
        <v>43869.605728518516</v>
      </c>
      <c r="Z351" s="107">
        <v>43833.084872569445</v>
      </c>
      <c r="AA351" s="91">
        <v>0</v>
      </c>
      <c r="AB351" s="8">
        <v>0</v>
      </c>
      <c r="AC351" s="8">
        <v>0</v>
      </c>
      <c r="AD351" s="91">
        <v>0</v>
      </c>
      <c r="AE351" s="8">
        <v>0</v>
      </c>
      <c r="AF351" s="8">
        <v>0</v>
      </c>
      <c r="AG351" s="91">
        <v>0</v>
      </c>
      <c r="AH351" s="8">
        <v>0</v>
      </c>
      <c r="AI351" s="8">
        <v>0</v>
      </c>
      <c r="AJ351" s="91">
        <v>171325536</v>
      </c>
      <c r="AK351" s="8">
        <v>220</v>
      </c>
      <c r="AL351" s="8">
        <v>23</v>
      </c>
      <c r="AM351" s="91">
        <v>0</v>
      </c>
      <c r="AN351" s="8">
        <v>0</v>
      </c>
      <c r="AO351" s="8">
        <v>23</v>
      </c>
      <c r="AP351" s="91">
        <v>0</v>
      </c>
      <c r="AQ351" s="8">
        <v>0</v>
      </c>
      <c r="AR351" s="8">
        <v>23</v>
      </c>
      <c r="AS351" s="91">
        <v>0</v>
      </c>
      <c r="AT351" s="8">
        <v>0</v>
      </c>
      <c r="AU351" s="8">
        <v>23</v>
      </c>
      <c r="AV351" s="91">
        <v>171325536</v>
      </c>
      <c r="AW351" s="8">
        <v>220</v>
      </c>
      <c r="AX351" s="8">
        <v>23</v>
      </c>
      <c r="AY351" s="91">
        <v>0</v>
      </c>
      <c r="AZ351" s="8">
        <v>0</v>
      </c>
      <c r="BA351" s="8">
        <v>0</v>
      </c>
      <c r="BB351" s="91">
        <v>0</v>
      </c>
      <c r="BC351" s="8">
        <v>0</v>
      </c>
      <c r="BD351" s="8">
        <v>0</v>
      </c>
      <c r="BE351" s="91">
        <v>0</v>
      </c>
      <c r="BF351" s="8">
        <v>0</v>
      </c>
      <c r="BG351" s="8">
        <v>0</v>
      </c>
      <c r="BH351" s="91">
        <v>171325536</v>
      </c>
      <c r="BI351" s="8">
        <v>220</v>
      </c>
      <c r="BJ351" s="8">
        <v>23</v>
      </c>
      <c r="BK351" s="2" t="s">
        <v>361</v>
      </c>
      <c r="BL351" s="83" t="str">
        <f t="shared" si="5"/>
        <v>123805</v>
      </c>
      <c r="BM351" s="83">
        <f>IF(ISBLANK(A351),"",IF(X351&gt;=(InfoSheet!$B$2)-90,1,0))</f>
        <v>1</v>
      </c>
    </row>
    <row r="352" spans="1:65">
      <c r="A352" s="2" t="s">
        <v>1869</v>
      </c>
      <c r="B352" s="8">
        <v>6</v>
      </c>
      <c r="C352" s="91">
        <v>154285647</v>
      </c>
      <c r="D352" s="8">
        <v>152</v>
      </c>
      <c r="E352" s="8">
        <v>9</v>
      </c>
      <c r="F352" s="91">
        <v>1015037</v>
      </c>
      <c r="G352" s="91">
        <v>3186198</v>
      </c>
      <c r="H352" s="91">
        <v>17142849</v>
      </c>
      <c r="I352" s="91">
        <v>115862363</v>
      </c>
      <c r="J352" s="8">
        <v>0</v>
      </c>
      <c r="K352" s="2" t="s">
        <v>1795</v>
      </c>
      <c r="L352" s="8">
        <v>6</v>
      </c>
      <c r="M352" s="8">
        <v>0</v>
      </c>
      <c r="N352" s="2" t="s">
        <v>1668</v>
      </c>
      <c r="O352" s="8">
        <v>95</v>
      </c>
      <c r="P352" s="8">
        <v>0</v>
      </c>
      <c r="Q352" s="8">
        <v>0</v>
      </c>
      <c r="R352" s="91">
        <v>0</v>
      </c>
      <c r="S352" s="8">
        <v>0</v>
      </c>
      <c r="T352" s="91">
        <v>0</v>
      </c>
      <c r="U352" s="8">
        <v>0</v>
      </c>
      <c r="V352" s="8">
        <v>0</v>
      </c>
      <c r="W352" s="8">
        <v>0</v>
      </c>
      <c r="X352" s="107">
        <v>43833.094717245367</v>
      </c>
      <c r="Y352" s="107">
        <v>43869.815033148145</v>
      </c>
      <c r="Z352" s="107">
        <v>43833.093941319443</v>
      </c>
      <c r="AA352" s="91">
        <v>0</v>
      </c>
      <c r="AB352" s="8">
        <v>0</v>
      </c>
      <c r="AC352" s="8">
        <v>0</v>
      </c>
      <c r="AD352" s="91">
        <v>0</v>
      </c>
      <c r="AE352" s="8">
        <v>0</v>
      </c>
      <c r="AF352" s="8">
        <v>0</v>
      </c>
      <c r="AG352" s="91">
        <v>0</v>
      </c>
      <c r="AH352" s="8">
        <v>0</v>
      </c>
      <c r="AI352" s="8">
        <v>0</v>
      </c>
      <c r="AJ352" s="91">
        <v>154285647</v>
      </c>
      <c r="AK352" s="8">
        <v>152</v>
      </c>
      <c r="AL352" s="8">
        <v>9</v>
      </c>
      <c r="AM352" s="91">
        <v>0</v>
      </c>
      <c r="AN352" s="8">
        <v>0</v>
      </c>
      <c r="AO352" s="8">
        <v>9</v>
      </c>
      <c r="AP352" s="91">
        <v>0</v>
      </c>
      <c r="AQ352" s="8">
        <v>0</v>
      </c>
      <c r="AR352" s="8">
        <v>9</v>
      </c>
      <c r="AS352" s="91">
        <v>0</v>
      </c>
      <c r="AT352" s="8">
        <v>0</v>
      </c>
      <c r="AU352" s="8">
        <v>9</v>
      </c>
      <c r="AV352" s="91">
        <v>154285647</v>
      </c>
      <c r="AW352" s="8">
        <v>152</v>
      </c>
      <c r="AX352" s="8">
        <v>9</v>
      </c>
      <c r="AY352" s="91">
        <v>0</v>
      </c>
      <c r="AZ352" s="8">
        <v>0</v>
      </c>
      <c r="BA352" s="8">
        <v>0</v>
      </c>
      <c r="BB352" s="91">
        <v>0</v>
      </c>
      <c r="BC352" s="8">
        <v>0</v>
      </c>
      <c r="BD352" s="8">
        <v>0</v>
      </c>
      <c r="BE352" s="91">
        <v>0</v>
      </c>
      <c r="BF352" s="8">
        <v>0</v>
      </c>
      <c r="BG352" s="8">
        <v>0</v>
      </c>
      <c r="BH352" s="91">
        <v>154285647</v>
      </c>
      <c r="BI352" s="8">
        <v>152</v>
      </c>
      <c r="BJ352" s="8">
        <v>9</v>
      </c>
      <c r="BK352" s="2" t="s">
        <v>361</v>
      </c>
      <c r="BL352" s="83" t="str">
        <f t="shared" si="5"/>
        <v>123806</v>
      </c>
      <c r="BM352" s="83">
        <f>IF(ISBLANK(A352),"",IF(X352&gt;=(InfoSheet!$B$2)-90,1,0))</f>
        <v>1</v>
      </c>
    </row>
    <row r="353" spans="1:65">
      <c r="A353" s="2" t="s">
        <v>1870</v>
      </c>
      <c r="B353" s="8">
        <v>6</v>
      </c>
      <c r="C353" s="91">
        <v>135079487</v>
      </c>
      <c r="D353" s="8">
        <v>138</v>
      </c>
      <c r="E353" s="8">
        <v>5</v>
      </c>
      <c r="F353" s="91">
        <v>978836</v>
      </c>
      <c r="G353" s="91">
        <v>2286102</v>
      </c>
      <c r="H353" s="91">
        <v>27015897</v>
      </c>
      <c r="I353" s="91">
        <v>117171547</v>
      </c>
      <c r="J353" s="8">
        <v>0</v>
      </c>
      <c r="K353" s="2" t="s">
        <v>1795</v>
      </c>
      <c r="L353" s="8">
        <v>6</v>
      </c>
      <c r="M353" s="8">
        <v>0</v>
      </c>
      <c r="N353" s="2" t="s">
        <v>1668</v>
      </c>
      <c r="O353" s="8">
        <v>95</v>
      </c>
      <c r="P353" s="8">
        <v>0</v>
      </c>
      <c r="Q353" s="8">
        <v>0</v>
      </c>
      <c r="R353" s="91">
        <v>0</v>
      </c>
      <c r="S353" s="8">
        <v>0</v>
      </c>
      <c r="T353" s="91">
        <v>0</v>
      </c>
      <c r="U353" s="8">
        <v>0</v>
      </c>
      <c r="V353" s="8">
        <v>0</v>
      </c>
      <c r="W353" s="8">
        <v>0</v>
      </c>
      <c r="X353" s="107">
        <v>43833.090516087963</v>
      </c>
      <c r="Y353" s="107">
        <v>43869.594152013888</v>
      </c>
      <c r="Z353" s="107">
        <v>43833.08979953704</v>
      </c>
      <c r="AA353" s="91">
        <v>0</v>
      </c>
      <c r="AB353" s="8">
        <v>0</v>
      </c>
      <c r="AC353" s="8">
        <v>0</v>
      </c>
      <c r="AD353" s="91">
        <v>0</v>
      </c>
      <c r="AE353" s="8">
        <v>0</v>
      </c>
      <c r="AF353" s="8">
        <v>0</v>
      </c>
      <c r="AG353" s="91">
        <v>0</v>
      </c>
      <c r="AH353" s="8">
        <v>0</v>
      </c>
      <c r="AI353" s="8">
        <v>0</v>
      </c>
      <c r="AJ353" s="91">
        <v>135079487</v>
      </c>
      <c r="AK353" s="8">
        <v>138</v>
      </c>
      <c r="AL353" s="8">
        <v>5</v>
      </c>
      <c r="AM353" s="91">
        <v>0</v>
      </c>
      <c r="AN353" s="8">
        <v>0</v>
      </c>
      <c r="AO353" s="8">
        <v>5</v>
      </c>
      <c r="AP353" s="91">
        <v>0</v>
      </c>
      <c r="AQ353" s="8">
        <v>0</v>
      </c>
      <c r="AR353" s="8">
        <v>5</v>
      </c>
      <c r="AS353" s="91">
        <v>0</v>
      </c>
      <c r="AT353" s="8">
        <v>0</v>
      </c>
      <c r="AU353" s="8">
        <v>5</v>
      </c>
      <c r="AV353" s="91">
        <v>135079487</v>
      </c>
      <c r="AW353" s="8">
        <v>138</v>
      </c>
      <c r="AX353" s="8">
        <v>5</v>
      </c>
      <c r="AY353" s="91">
        <v>0</v>
      </c>
      <c r="AZ353" s="8">
        <v>0</v>
      </c>
      <c r="BA353" s="8">
        <v>0</v>
      </c>
      <c r="BB353" s="91">
        <v>0</v>
      </c>
      <c r="BC353" s="8">
        <v>0</v>
      </c>
      <c r="BD353" s="8">
        <v>0</v>
      </c>
      <c r="BE353" s="91">
        <v>0</v>
      </c>
      <c r="BF353" s="8">
        <v>0</v>
      </c>
      <c r="BG353" s="8">
        <v>0</v>
      </c>
      <c r="BH353" s="91">
        <v>135079487</v>
      </c>
      <c r="BI353" s="8">
        <v>138</v>
      </c>
      <c r="BJ353" s="8">
        <v>5</v>
      </c>
      <c r="BK353" s="2" t="s">
        <v>361</v>
      </c>
      <c r="BL353" s="83" t="str">
        <f t="shared" si="5"/>
        <v>123807</v>
      </c>
      <c r="BM353" s="83">
        <f>IF(ISBLANK(A353),"",IF(X353&gt;=(InfoSheet!$B$2)-90,1,0))</f>
        <v>1</v>
      </c>
    </row>
    <row r="354" spans="1:65">
      <c r="A354" s="2" t="s">
        <v>1871</v>
      </c>
      <c r="B354" s="8">
        <v>7</v>
      </c>
      <c r="C354" s="91">
        <v>148610831</v>
      </c>
      <c r="D354" s="8">
        <v>161</v>
      </c>
      <c r="E354" s="8">
        <v>9</v>
      </c>
      <c r="F354" s="91">
        <v>923048</v>
      </c>
      <c r="G354" s="91">
        <v>2285887</v>
      </c>
      <c r="H354" s="91">
        <v>16512314</v>
      </c>
      <c r="I354" s="91">
        <v>114187817</v>
      </c>
      <c r="J354" s="8">
        <v>0</v>
      </c>
      <c r="K354" s="2" t="s">
        <v>1872</v>
      </c>
      <c r="L354" s="8">
        <v>7</v>
      </c>
      <c r="M354" s="8">
        <v>0</v>
      </c>
      <c r="N354" s="2" t="s">
        <v>1668</v>
      </c>
      <c r="O354" s="8">
        <v>95</v>
      </c>
      <c r="P354" s="8">
        <v>0</v>
      </c>
      <c r="Q354" s="8">
        <v>0</v>
      </c>
      <c r="R354" s="91">
        <v>0</v>
      </c>
      <c r="S354" s="8">
        <v>0</v>
      </c>
      <c r="T354" s="91">
        <v>0</v>
      </c>
      <c r="U354" s="8">
        <v>0</v>
      </c>
      <c r="V354" s="8">
        <v>0</v>
      </c>
      <c r="W354" s="8">
        <v>0</v>
      </c>
      <c r="X354" s="107">
        <v>43833.094949317128</v>
      </c>
      <c r="Y354" s="107">
        <v>43869.645185567133</v>
      </c>
      <c r="Z354" s="107">
        <v>43833.094249189817</v>
      </c>
      <c r="AA354" s="91">
        <v>0</v>
      </c>
      <c r="AB354" s="8">
        <v>0</v>
      </c>
      <c r="AC354" s="8">
        <v>0</v>
      </c>
      <c r="AD354" s="91">
        <v>0</v>
      </c>
      <c r="AE354" s="8">
        <v>0</v>
      </c>
      <c r="AF354" s="8">
        <v>0</v>
      </c>
      <c r="AG354" s="91">
        <v>0</v>
      </c>
      <c r="AH354" s="8">
        <v>0</v>
      </c>
      <c r="AI354" s="8">
        <v>0</v>
      </c>
      <c r="AJ354" s="91">
        <v>148610831</v>
      </c>
      <c r="AK354" s="8">
        <v>161</v>
      </c>
      <c r="AL354" s="8">
        <v>9</v>
      </c>
      <c r="AM354" s="91">
        <v>0</v>
      </c>
      <c r="AN354" s="8">
        <v>0</v>
      </c>
      <c r="AO354" s="8">
        <v>9</v>
      </c>
      <c r="AP354" s="91">
        <v>0</v>
      </c>
      <c r="AQ354" s="8">
        <v>0</v>
      </c>
      <c r="AR354" s="8">
        <v>9</v>
      </c>
      <c r="AS354" s="91">
        <v>0</v>
      </c>
      <c r="AT354" s="8">
        <v>0</v>
      </c>
      <c r="AU354" s="8">
        <v>9</v>
      </c>
      <c r="AV354" s="91">
        <v>148610831</v>
      </c>
      <c r="AW354" s="8">
        <v>161</v>
      </c>
      <c r="AX354" s="8">
        <v>9</v>
      </c>
      <c r="AY354" s="91">
        <v>0</v>
      </c>
      <c r="AZ354" s="8">
        <v>0</v>
      </c>
      <c r="BA354" s="8">
        <v>0</v>
      </c>
      <c r="BB354" s="91">
        <v>0</v>
      </c>
      <c r="BC354" s="8">
        <v>0</v>
      </c>
      <c r="BD354" s="8">
        <v>0</v>
      </c>
      <c r="BE354" s="91">
        <v>0</v>
      </c>
      <c r="BF354" s="8">
        <v>0</v>
      </c>
      <c r="BG354" s="8">
        <v>0</v>
      </c>
      <c r="BH354" s="91">
        <v>148610831</v>
      </c>
      <c r="BI354" s="8">
        <v>161</v>
      </c>
      <c r="BJ354" s="8">
        <v>9</v>
      </c>
      <c r="BK354" s="2" t="s">
        <v>361</v>
      </c>
      <c r="BL354" s="83" t="str">
        <f t="shared" si="5"/>
        <v>123808</v>
      </c>
      <c r="BM354" s="83">
        <f>IF(ISBLANK(A354),"",IF(X354&gt;=(InfoSheet!$B$2)-90,1,0))</f>
        <v>1</v>
      </c>
    </row>
    <row r="355" spans="1:65">
      <c r="A355" s="2" t="s">
        <v>1873</v>
      </c>
      <c r="B355" s="8">
        <v>7</v>
      </c>
      <c r="C355" s="91">
        <v>146456907</v>
      </c>
      <c r="D355" s="8">
        <v>151</v>
      </c>
      <c r="E355" s="8">
        <v>9</v>
      </c>
      <c r="F355" s="91">
        <v>969913</v>
      </c>
      <c r="G355" s="91">
        <v>2286322</v>
      </c>
      <c r="H355" s="91">
        <v>16272989</v>
      </c>
      <c r="I355" s="91">
        <v>117788711</v>
      </c>
      <c r="J355" s="8">
        <v>0</v>
      </c>
      <c r="K355" s="2" t="s">
        <v>1872</v>
      </c>
      <c r="L355" s="8">
        <v>7</v>
      </c>
      <c r="M355" s="8">
        <v>0</v>
      </c>
      <c r="N355" s="2" t="s">
        <v>1824</v>
      </c>
      <c r="O355" s="8">
        <v>95</v>
      </c>
      <c r="P355" s="8">
        <v>0</v>
      </c>
      <c r="Q355" s="8">
        <v>0</v>
      </c>
      <c r="R355" s="91">
        <v>0</v>
      </c>
      <c r="S355" s="8">
        <v>0</v>
      </c>
      <c r="T355" s="91">
        <v>0</v>
      </c>
      <c r="U355" s="8">
        <v>0</v>
      </c>
      <c r="V355" s="8">
        <v>0</v>
      </c>
      <c r="W355" s="8">
        <v>0</v>
      </c>
      <c r="X355" s="107">
        <v>43833.094488090275</v>
      </c>
      <c r="Y355" s="107">
        <v>43869.618018912035</v>
      </c>
      <c r="Z355" s="107">
        <v>43833.0936472338</v>
      </c>
      <c r="AA355" s="91">
        <v>0</v>
      </c>
      <c r="AB355" s="8">
        <v>0</v>
      </c>
      <c r="AC355" s="8">
        <v>0</v>
      </c>
      <c r="AD355" s="91">
        <v>0</v>
      </c>
      <c r="AE355" s="8">
        <v>0</v>
      </c>
      <c r="AF355" s="8">
        <v>0</v>
      </c>
      <c r="AG355" s="91">
        <v>0</v>
      </c>
      <c r="AH355" s="8">
        <v>0</v>
      </c>
      <c r="AI355" s="8">
        <v>0</v>
      </c>
      <c r="AJ355" s="91">
        <v>146456907</v>
      </c>
      <c r="AK355" s="8">
        <v>151</v>
      </c>
      <c r="AL355" s="8">
        <v>9</v>
      </c>
      <c r="AM355" s="91">
        <v>0</v>
      </c>
      <c r="AN355" s="8">
        <v>0</v>
      </c>
      <c r="AO355" s="8">
        <v>9</v>
      </c>
      <c r="AP355" s="91">
        <v>0</v>
      </c>
      <c r="AQ355" s="8">
        <v>0</v>
      </c>
      <c r="AR355" s="8">
        <v>9</v>
      </c>
      <c r="AS355" s="91">
        <v>0</v>
      </c>
      <c r="AT355" s="8">
        <v>0</v>
      </c>
      <c r="AU355" s="8">
        <v>9</v>
      </c>
      <c r="AV355" s="91">
        <v>146456907</v>
      </c>
      <c r="AW355" s="8">
        <v>151</v>
      </c>
      <c r="AX355" s="8">
        <v>9</v>
      </c>
      <c r="AY355" s="91">
        <v>0</v>
      </c>
      <c r="AZ355" s="8">
        <v>0</v>
      </c>
      <c r="BA355" s="8">
        <v>0</v>
      </c>
      <c r="BB355" s="91">
        <v>0</v>
      </c>
      <c r="BC355" s="8">
        <v>0</v>
      </c>
      <c r="BD355" s="8">
        <v>0</v>
      </c>
      <c r="BE355" s="91">
        <v>0</v>
      </c>
      <c r="BF355" s="8">
        <v>0</v>
      </c>
      <c r="BG355" s="8">
        <v>0</v>
      </c>
      <c r="BH355" s="91">
        <v>146456907</v>
      </c>
      <c r="BI355" s="8">
        <v>151</v>
      </c>
      <c r="BJ355" s="8">
        <v>9</v>
      </c>
      <c r="BK355" s="2" t="s">
        <v>361</v>
      </c>
      <c r="BL355" s="83" t="str">
        <f t="shared" si="5"/>
        <v>123809</v>
      </c>
      <c r="BM355" s="83">
        <f>IF(ISBLANK(A355),"",IF(X355&gt;=(InfoSheet!$B$2)-90,1,0))</f>
        <v>1</v>
      </c>
    </row>
    <row r="356" spans="1:65">
      <c r="A356" s="2" t="s">
        <v>1874</v>
      </c>
      <c r="B356" s="8">
        <v>6</v>
      </c>
      <c r="C356" s="91">
        <v>127900908</v>
      </c>
      <c r="D356" s="8">
        <v>136</v>
      </c>
      <c r="E356" s="8">
        <v>7</v>
      </c>
      <c r="F356" s="91">
        <v>940447</v>
      </c>
      <c r="G356" s="91">
        <v>1399533</v>
      </c>
      <c r="H356" s="91">
        <v>18271558</v>
      </c>
      <c r="I356" s="91">
        <v>109854444</v>
      </c>
      <c r="J356" s="8">
        <v>0</v>
      </c>
      <c r="K356" s="2" t="s">
        <v>1493</v>
      </c>
      <c r="L356" s="8">
        <v>6</v>
      </c>
      <c r="M356" s="8">
        <v>0</v>
      </c>
      <c r="N356" s="2" t="s">
        <v>1494</v>
      </c>
      <c r="O356" s="8">
        <v>95</v>
      </c>
      <c r="P356" s="8">
        <v>0</v>
      </c>
      <c r="Q356" s="8">
        <v>0</v>
      </c>
      <c r="R356" s="91">
        <v>0</v>
      </c>
      <c r="S356" s="8">
        <v>0</v>
      </c>
      <c r="T356" s="91">
        <v>0</v>
      </c>
      <c r="U356" s="8">
        <v>0</v>
      </c>
      <c r="V356" s="8">
        <v>0</v>
      </c>
      <c r="W356" s="8">
        <v>0</v>
      </c>
      <c r="X356" s="107">
        <v>43833.095011701385</v>
      </c>
      <c r="Y356" s="107">
        <v>43869.784243680559</v>
      </c>
      <c r="Z356" s="107">
        <v>43833.094292824077</v>
      </c>
      <c r="AA356" s="91">
        <v>0</v>
      </c>
      <c r="AB356" s="8">
        <v>0</v>
      </c>
      <c r="AC356" s="8">
        <v>0</v>
      </c>
      <c r="AD356" s="91">
        <v>0</v>
      </c>
      <c r="AE356" s="8">
        <v>0</v>
      </c>
      <c r="AF356" s="8">
        <v>0</v>
      </c>
      <c r="AG356" s="91">
        <v>0</v>
      </c>
      <c r="AH356" s="8">
        <v>0</v>
      </c>
      <c r="AI356" s="8">
        <v>0</v>
      </c>
      <c r="AJ356" s="91">
        <v>127900908</v>
      </c>
      <c r="AK356" s="8">
        <v>136</v>
      </c>
      <c r="AL356" s="8">
        <v>7</v>
      </c>
      <c r="AM356" s="91">
        <v>0</v>
      </c>
      <c r="AN356" s="8">
        <v>0</v>
      </c>
      <c r="AO356" s="8">
        <v>7</v>
      </c>
      <c r="AP356" s="91">
        <v>0</v>
      </c>
      <c r="AQ356" s="8">
        <v>0</v>
      </c>
      <c r="AR356" s="8">
        <v>7</v>
      </c>
      <c r="AS356" s="91">
        <v>0</v>
      </c>
      <c r="AT356" s="8">
        <v>0</v>
      </c>
      <c r="AU356" s="8">
        <v>7</v>
      </c>
      <c r="AV356" s="91">
        <v>127900908</v>
      </c>
      <c r="AW356" s="8">
        <v>136</v>
      </c>
      <c r="AX356" s="8">
        <v>7</v>
      </c>
      <c r="AY356" s="91">
        <v>0</v>
      </c>
      <c r="AZ356" s="8">
        <v>0</v>
      </c>
      <c r="BA356" s="8">
        <v>0</v>
      </c>
      <c r="BB356" s="91">
        <v>0</v>
      </c>
      <c r="BC356" s="8">
        <v>0</v>
      </c>
      <c r="BD356" s="8">
        <v>0</v>
      </c>
      <c r="BE356" s="91">
        <v>0</v>
      </c>
      <c r="BF356" s="8">
        <v>0</v>
      </c>
      <c r="BG356" s="8">
        <v>0</v>
      </c>
      <c r="BH356" s="91">
        <v>127900908</v>
      </c>
      <c r="BI356" s="8">
        <v>136</v>
      </c>
      <c r="BJ356" s="8">
        <v>7</v>
      </c>
      <c r="BK356" s="2" t="s">
        <v>361</v>
      </c>
      <c r="BL356" s="83" t="str">
        <f t="shared" si="5"/>
        <v>123810</v>
      </c>
      <c r="BM356" s="83">
        <f>IF(ISBLANK(A356),"",IF(X356&gt;=(InfoSheet!$B$2)-90,1,0))</f>
        <v>1</v>
      </c>
    </row>
    <row r="357" spans="1:65">
      <c r="A357" s="2" t="s">
        <v>1875</v>
      </c>
      <c r="B357" s="8">
        <v>6</v>
      </c>
      <c r="C357" s="91">
        <v>118098949</v>
      </c>
      <c r="D357" s="8">
        <v>122</v>
      </c>
      <c r="E357" s="8">
        <v>5</v>
      </c>
      <c r="F357" s="91">
        <v>968024</v>
      </c>
      <c r="G357" s="91">
        <v>1399677</v>
      </c>
      <c r="H357" s="91">
        <v>23619789</v>
      </c>
      <c r="I357" s="91">
        <v>109833792</v>
      </c>
      <c r="J357" s="8">
        <v>0</v>
      </c>
      <c r="K357" s="2" t="s">
        <v>1493</v>
      </c>
      <c r="L357" s="8">
        <v>6</v>
      </c>
      <c r="M357" s="8">
        <v>0</v>
      </c>
      <c r="N357" s="2" t="s">
        <v>1494</v>
      </c>
      <c r="O357" s="8">
        <v>95</v>
      </c>
      <c r="P357" s="8">
        <v>0</v>
      </c>
      <c r="Q357" s="8">
        <v>0</v>
      </c>
      <c r="R357" s="91">
        <v>0</v>
      </c>
      <c r="S357" s="8">
        <v>0</v>
      </c>
      <c r="T357" s="91">
        <v>0</v>
      </c>
      <c r="U357" s="8">
        <v>0</v>
      </c>
      <c r="V357" s="8">
        <v>0</v>
      </c>
      <c r="W357" s="8">
        <v>0</v>
      </c>
      <c r="X357" s="107">
        <v>43833.094947453705</v>
      </c>
      <c r="Y357" s="107">
        <v>43869.787880833333</v>
      </c>
      <c r="Z357" s="107">
        <v>43833.094140393521</v>
      </c>
      <c r="AA357" s="91">
        <v>0</v>
      </c>
      <c r="AB357" s="8">
        <v>0</v>
      </c>
      <c r="AC357" s="8">
        <v>0</v>
      </c>
      <c r="AD357" s="91">
        <v>0</v>
      </c>
      <c r="AE357" s="8">
        <v>0</v>
      </c>
      <c r="AF357" s="8">
        <v>0</v>
      </c>
      <c r="AG357" s="91">
        <v>0</v>
      </c>
      <c r="AH357" s="8">
        <v>0</v>
      </c>
      <c r="AI357" s="8">
        <v>0</v>
      </c>
      <c r="AJ357" s="91">
        <v>118098949</v>
      </c>
      <c r="AK357" s="8">
        <v>122</v>
      </c>
      <c r="AL357" s="8">
        <v>5</v>
      </c>
      <c r="AM357" s="91">
        <v>0</v>
      </c>
      <c r="AN357" s="8">
        <v>0</v>
      </c>
      <c r="AO357" s="8">
        <v>5</v>
      </c>
      <c r="AP357" s="91">
        <v>0</v>
      </c>
      <c r="AQ357" s="8">
        <v>0</v>
      </c>
      <c r="AR357" s="8">
        <v>5</v>
      </c>
      <c r="AS357" s="91">
        <v>0</v>
      </c>
      <c r="AT357" s="8">
        <v>0</v>
      </c>
      <c r="AU357" s="8">
        <v>5</v>
      </c>
      <c r="AV357" s="91">
        <v>118098949</v>
      </c>
      <c r="AW357" s="8">
        <v>122</v>
      </c>
      <c r="AX357" s="8">
        <v>5</v>
      </c>
      <c r="AY357" s="91">
        <v>0</v>
      </c>
      <c r="AZ357" s="8">
        <v>0</v>
      </c>
      <c r="BA357" s="8">
        <v>0</v>
      </c>
      <c r="BB357" s="91">
        <v>0</v>
      </c>
      <c r="BC357" s="8">
        <v>0</v>
      </c>
      <c r="BD357" s="8">
        <v>0</v>
      </c>
      <c r="BE357" s="91">
        <v>0</v>
      </c>
      <c r="BF357" s="8">
        <v>0</v>
      </c>
      <c r="BG357" s="8">
        <v>0</v>
      </c>
      <c r="BH357" s="91">
        <v>118098949</v>
      </c>
      <c r="BI357" s="8">
        <v>122</v>
      </c>
      <c r="BJ357" s="8">
        <v>5</v>
      </c>
      <c r="BK357" s="2" t="s">
        <v>361</v>
      </c>
      <c r="BL357" s="83" t="str">
        <f t="shared" si="5"/>
        <v>123811</v>
      </c>
      <c r="BM357" s="83">
        <f>IF(ISBLANK(A357),"",IF(X357&gt;=(InfoSheet!$B$2)-90,1,0))</f>
        <v>1</v>
      </c>
    </row>
    <row r="358" spans="1:65">
      <c r="A358" s="2" t="s">
        <v>1876</v>
      </c>
      <c r="B358" s="8">
        <v>6</v>
      </c>
      <c r="C358" s="91">
        <v>623676</v>
      </c>
      <c r="D358" s="8">
        <v>4</v>
      </c>
      <c r="E358" s="8">
        <v>3</v>
      </c>
      <c r="F358" s="91">
        <v>155919</v>
      </c>
      <c r="G358" s="91">
        <v>155919</v>
      </c>
      <c r="H358" s="91">
        <v>207892</v>
      </c>
      <c r="I358" s="91">
        <v>623676</v>
      </c>
      <c r="J358" s="8">
        <v>0</v>
      </c>
      <c r="K358" s="2" t="s">
        <v>1433</v>
      </c>
      <c r="L358" s="8">
        <v>6</v>
      </c>
      <c r="M358" s="8">
        <v>0</v>
      </c>
      <c r="N358" s="2" t="s">
        <v>1372</v>
      </c>
      <c r="O358" s="8">
        <v>95</v>
      </c>
      <c r="P358" s="8">
        <v>0</v>
      </c>
      <c r="Q358" s="8">
        <v>0</v>
      </c>
      <c r="R358" s="91">
        <v>0</v>
      </c>
      <c r="S358" s="8">
        <v>0</v>
      </c>
      <c r="T358" s="91">
        <v>0</v>
      </c>
      <c r="U358" s="8">
        <v>0</v>
      </c>
      <c r="V358" s="8">
        <v>0</v>
      </c>
      <c r="W358" s="8">
        <v>0</v>
      </c>
      <c r="X358" s="107">
        <v>43809.433843784725</v>
      </c>
      <c r="Y358" s="107">
        <v>43869.84401173611</v>
      </c>
      <c r="Z358" s="107">
        <v>43809.433722835645</v>
      </c>
      <c r="AA358" s="91">
        <v>0</v>
      </c>
      <c r="AB358" s="8">
        <v>0</v>
      </c>
      <c r="AC358" s="8">
        <v>0</v>
      </c>
      <c r="AD358" s="91">
        <v>0</v>
      </c>
      <c r="AE358" s="8">
        <v>0</v>
      </c>
      <c r="AF358" s="8">
        <v>0</v>
      </c>
      <c r="AG358" s="91">
        <v>0</v>
      </c>
      <c r="AH358" s="8">
        <v>0</v>
      </c>
      <c r="AI358" s="8">
        <v>0</v>
      </c>
      <c r="AJ358" s="91">
        <v>623676</v>
      </c>
      <c r="AK358" s="8">
        <v>4</v>
      </c>
      <c r="AL358" s="8">
        <v>3</v>
      </c>
      <c r="AM358" s="91">
        <v>0</v>
      </c>
      <c r="AN358" s="8">
        <v>0</v>
      </c>
      <c r="AO358" s="8">
        <v>3</v>
      </c>
      <c r="AP358" s="91">
        <v>0</v>
      </c>
      <c r="AQ358" s="8">
        <v>0</v>
      </c>
      <c r="AR358" s="8">
        <v>3</v>
      </c>
      <c r="AS358" s="91">
        <v>0</v>
      </c>
      <c r="AT358" s="8">
        <v>0</v>
      </c>
      <c r="AU358" s="8">
        <v>3</v>
      </c>
      <c r="AV358" s="91">
        <v>623676</v>
      </c>
      <c r="AW358" s="8">
        <v>4</v>
      </c>
      <c r="AX358" s="8">
        <v>3</v>
      </c>
      <c r="AY358" s="91">
        <v>0</v>
      </c>
      <c r="AZ358" s="8">
        <v>0</v>
      </c>
      <c r="BA358" s="8">
        <v>0</v>
      </c>
      <c r="BB358" s="91">
        <v>0</v>
      </c>
      <c r="BC358" s="8">
        <v>0</v>
      </c>
      <c r="BD358" s="8">
        <v>0</v>
      </c>
      <c r="BE358" s="91">
        <v>0</v>
      </c>
      <c r="BF358" s="8">
        <v>0</v>
      </c>
      <c r="BG358" s="8">
        <v>0</v>
      </c>
      <c r="BH358" s="91">
        <v>623676</v>
      </c>
      <c r="BI358" s="8">
        <v>4</v>
      </c>
      <c r="BJ358" s="8">
        <v>3</v>
      </c>
      <c r="BK358" s="2" t="s">
        <v>361</v>
      </c>
      <c r="BL358" s="83" t="str">
        <f t="shared" si="5"/>
        <v>123812</v>
      </c>
      <c r="BM358" s="83">
        <f>IF(ISBLANK(A358),"",IF(X358&gt;=(InfoSheet!$B$2)-90,1,0))</f>
        <v>1</v>
      </c>
    </row>
    <row r="359" spans="1:65">
      <c r="A359" s="2" t="s">
        <v>1877</v>
      </c>
      <c r="B359" s="8">
        <v>8</v>
      </c>
      <c r="C359" s="66">
        <v>1177735163</v>
      </c>
      <c r="D359" s="8">
        <v>2020</v>
      </c>
      <c r="E359" s="8">
        <v>185</v>
      </c>
      <c r="F359" s="91">
        <v>583037</v>
      </c>
      <c r="G359" s="91">
        <v>79655572</v>
      </c>
      <c r="H359" s="91">
        <v>6366136</v>
      </c>
      <c r="I359" s="91">
        <v>629416956</v>
      </c>
      <c r="J359" s="8">
        <v>0</v>
      </c>
      <c r="K359" s="2" t="s">
        <v>1531</v>
      </c>
      <c r="L359" s="8">
        <v>8</v>
      </c>
      <c r="M359" s="8">
        <v>0</v>
      </c>
      <c r="N359" s="2" t="s">
        <v>1377</v>
      </c>
      <c r="O359" s="8">
        <v>212</v>
      </c>
      <c r="P359" s="8">
        <v>0</v>
      </c>
      <c r="Q359" s="8">
        <v>0</v>
      </c>
      <c r="R359" s="91">
        <v>0</v>
      </c>
      <c r="S359" s="8">
        <v>0</v>
      </c>
      <c r="T359" s="91">
        <v>0</v>
      </c>
      <c r="U359" s="8">
        <v>0</v>
      </c>
      <c r="V359" s="8">
        <v>0</v>
      </c>
      <c r="W359" s="8">
        <v>0</v>
      </c>
      <c r="X359" s="107">
        <v>43868.720516458336</v>
      </c>
      <c r="Y359" s="107">
        <v>43870.035461516207</v>
      </c>
      <c r="Z359" s="107">
        <v>43868.720453506947</v>
      </c>
      <c r="AA359" s="91">
        <v>0</v>
      </c>
      <c r="AB359" s="8">
        <v>0</v>
      </c>
      <c r="AC359" s="8">
        <v>0</v>
      </c>
      <c r="AD359" s="91">
        <v>6456764</v>
      </c>
      <c r="AE359" s="8">
        <v>13</v>
      </c>
      <c r="AF359" s="8">
        <v>5</v>
      </c>
      <c r="AG359" s="91">
        <v>51526277</v>
      </c>
      <c r="AH359" s="8">
        <v>172</v>
      </c>
      <c r="AI359" s="8">
        <v>25</v>
      </c>
      <c r="AJ359" s="66">
        <v>1177735163</v>
      </c>
      <c r="AK359" s="8">
        <v>2020</v>
      </c>
      <c r="AL359" s="8">
        <v>185</v>
      </c>
      <c r="AM359" s="91">
        <v>2378040</v>
      </c>
      <c r="AN359" s="8">
        <v>2</v>
      </c>
      <c r="AO359" s="8">
        <v>185</v>
      </c>
      <c r="AP359" s="91">
        <v>93743527</v>
      </c>
      <c r="AQ359" s="8">
        <v>25</v>
      </c>
      <c r="AR359" s="8">
        <v>185</v>
      </c>
      <c r="AS359" s="91">
        <v>240374893</v>
      </c>
      <c r="AT359" s="8">
        <v>208</v>
      </c>
      <c r="AU359" s="8">
        <v>185</v>
      </c>
      <c r="AV359" s="66">
        <v>1177735163</v>
      </c>
      <c r="AW359" s="8">
        <v>2020</v>
      </c>
      <c r="AX359" s="8">
        <v>185</v>
      </c>
      <c r="AY359" s="91">
        <v>0</v>
      </c>
      <c r="AZ359" s="8">
        <v>0</v>
      </c>
      <c r="BA359" s="8">
        <v>0</v>
      </c>
      <c r="BB359" s="91">
        <v>86375666</v>
      </c>
      <c r="BC359" s="8">
        <v>17</v>
      </c>
      <c r="BD359" s="8">
        <v>0</v>
      </c>
      <c r="BE359" s="91">
        <v>208626983</v>
      </c>
      <c r="BF359" s="8">
        <v>166</v>
      </c>
      <c r="BG359" s="8">
        <v>3</v>
      </c>
      <c r="BH359" s="66">
        <v>1177735163</v>
      </c>
      <c r="BI359" s="8">
        <v>2020</v>
      </c>
      <c r="BJ359" s="8">
        <v>185</v>
      </c>
      <c r="BK359" s="2" t="s">
        <v>361</v>
      </c>
      <c r="BL359" s="83" t="str">
        <f t="shared" si="5"/>
        <v>123813</v>
      </c>
      <c r="BM359" s="83">
        <f>IF(ISBLANK(A359),"",IF(X359&gt;=(InfoSheet!$B$2)-90,1,0))</f>
        <v>1</v>
      </c>
    </row>
    <row r="360" spans="1:65">
      <c r="A360" s="2" t="s">
        <v>1878</v>
      </c>
      <c r="B360" s="8">
        <v>8</v>
      </c>
      <c r="C360" s="66">
        <v>1282392591</v>
      </c>
      <c r="D360" s="8">
        <v>3017</v>
      </c>
      <c r="E360" s="8">
        <v>96</v>
      </c>
      <c r="F360" s="91">
        <v>425055</v>
      </c>
      <c r="G360" s="91">
        <v>8815647</v>
      </c>
      <c r="H360" s="91">
        <v>13358256</v>
      </c>
      <c r="I360" s="91">
        <v>114175245</v>
      </c>
      <c r="J360" s="8">
        <v>0</v>
      </c>
      <c r="K360" s="2" t="s">
        <v>1879</v>
      </c>
      <c r="L360" s="8">
        <v>8</v>
      </c>
      <c r="M360" s="8">
        <v>0</v>
      </c>
      <c r="N360" s="2" t="s">
        <v>1880</v>
      </c>
      <c r="O360" s="8">
        <v>209</v>
      </c>
      <c r="P360" s="8">
        <v>0</v>
      </c>
      <c r="Q360" s="8">
        <v>0</v>
      </c>
      <c r="R360" s="91">
        <v>0</v>
      </c>
      <c r="S360" s="8">
        <v>0</v>
      </c>
      <c r="T360" s="91">
        <v>0</v>
      </c>
      <c r="U360" s="8">
        <v>0</v>
      </c>
      <c r="V360" s="8">
        <v>0</v>
      </c>
      <c r="W360" s="8">
        <v>0</v>
      </c>
      <c r="X360" s="107">
        <v>43869.659641817132</v>
      </c>
      <c r="Y360" s="107">
        <v>43870.058967303237</v>
      </c>
      <c r="Z360" s="107">
        <v>43869.659361620368</v>
      </c>
      <c r="AA360" s="91">
        <v>12139413</v>
      </c>
      <c r="AB360" s="8">
        <v>27</v>
      </c>
      <c r="AC360" s="8">
        <v>17</v>
      </c>
      <c r="AD360" s="91">
        <v>70752473</v>
      </c>
      <c r="AE360" s="8">
        <v>248</v>
      </c>
      <c r="AF360" s="8">
        <v>57</v>
      </c>
      <c r="AG360" s="66">
        <v>1282392591</v>
      </c>
      <c r="AH360" s="8">
        <v>3017</v>
      </c>
      <c r="AI360" s="8">
        <v>96</v>
      </c>
      <c r="AJ360" s="66">
        <v>1282392591</v>
      </c>
      <c r="AK360" s="8">
        <v>3017</v>
      </c>
      <c r="AL360" s="8">
        <v>96</v>
      </c>
      <c r="AM360" s="91">
        <v>34653642</v>
      </c>
      <c r="AN360" s="8">
        <v>74</v>
      </c>
      <c r="AO360" s="8">
        <v>96</v>
      </c>
      <c r="AP360" s="91">
        <v>112511880</v>
      </c>
      <c r="AQ360" s="8">
        <v>323</v>
      </c>
      <c r="AR360" s="8">
        <v>96</v>
      </c>
      <c r="AS360" s="66">
        <v>1282392591</v>
      </c>
      <c r="AT360" s="8">
        <v>3017</v>
      </c>
      <c r="AU360" s="8">
        <v>96</v>
      </c>
      <c r="AV360" s="66">
        <v>1282392591</v>
      </c>
      <c r="AW360" s="8">
        <v>3017</v>
      </c>
      <c r="AX360" s="8">
        <v>96</v>
      </c>
      <c r="AY360" s="91">
        <v>14159833</v>
      </c>
      <c r="AZ360" s="8">
        <v>31</v>
      </c>
      <c r="BA360" s="8">
        <v>3</v>
      </c>
      <c r="BB360" s="91">
        <v>86987687</v>
      </c>
      <c r="BC360" s="8">
        <v>272</v>
      </c>
      <c r="BD360" s="8">
        <v>32</v>
      </c>
      <c r="BE360" s="66">
        <v>1282392591</v>
      </c>
      <c r="BF360" s="8">
        <v>3017</v>
      </c>
      <c r="BG360" s="8">
        <v>96</v>
      </c>
      <c r="BH360" s="66">
        <v>1282392591</v>
      </c>
      <c r="BI360" s="8">
        <v>3017</v>
      </c>
      <c r="BJ360" s="8">
        <v>96</v>
      </c>
      <c r="BK360" s="2" t="s">
        <v>361</v>
      </c>
      <c r="BL360" s="83" t="str">
        <f t="shared" si="5"/>
        <v>123814</v>
      </c>
      <c r="BM360" s="83">
        <f>IF(ISBLANK(A360),"",IF(X360&gt;=(InfoSheet!$B$2)-90,1,0))</f>
        <v>1</v>
      </c>
    </row>
    <row r="361" spans="1:65">
      <c r="A361" s="2" t="s">
        <v>1881</v>
      </c>
      <c r="B361" s="8">
        <v>8</v>
      </c>
      <c r="C361" s="91">
        <v>442145553</v>
      </c>
      <c r="D361" s="8">
        <v>1920</v>
      </c>
      <c r="E361" s="8">
        <v>361</v>
      </c>
      <c r="F361" s="91">
        <v>230284</v>
      </c>
      <c r="G361" s="91">
        <v>402611</v>
      </c>
      <c r="H361" s="91">
        <v>1224779</v>
      </c>
      <c r="I361" s="91">
        <v>70223009</v>
      </c>
      <c r="J361" s="8">
        <v>0</v>
      </c>
      <c r="K361" s="2" t="s">
        <v>1500</v>
      </c>
      <c r="L361" s="8">
        <v>8</v>
      </c>
      <c r="M361" s="8">
        <v>0</v>
      </c>
      <c r="N361" s="2" t="s">
        <v>1500</v>
      </c>
      <c r="O361" s="8">
        <v>142</v>
      </c>
      <c r="P361" s="8">
        <v>0</v>
      </c>
      <c r="Q361" s="8">
        <v>0</v>
      </c>
      <c r="R361" s="91">
        <v>0</v>
      </c>
      <c r="S361" s="8">
        <v>0</v>
      </c>
      <c r="T361" s="91">
        <v>0</v>
      </c>
      <c r="U361" s="8">
        <v>0</v>
      </c>
      <c r="V361" s="8">
        <v>0</v>
      </c>
      <c r="W361" s="8">
        <v>0</v>
      </c>
      <c r="X361" s="107">
        <v>43690.645757881946</v>
      </c>
      <c r="Y361" s="107">
        <v>43869.853275856483</v>
      </c>
      <c r="Z361" s="107">
        <v>43690.617534039353</v>
      </c>
      <c r="AA361" s="91">
        <v>0</v>
      </c>
      <c r="AB361" s="8">
        <v>0</v>
      </c>
      <c r="AC361" s="8">
        <v>0</v>
      </c>
      <c r="AD361" s="91">
        <v>0</v>
      </c>
      <c r="AE361" s="8">
        <v>0</v>
      </c>
      <c r="AF361" s="8">
        <v>0</v>
      </c>
      <c r="AG361" s="91">
        <v>0</v>
      </c>
      <c r="AH361" s="8">
        <v>0</v>
      </c>
      <c r="AI361" s="8">
        <v>0</v>
      </c>
      <c r="AJ361" s="91">
        <v>442145553</v>
      </c>
      <c r="AK361" s="8">
        <v>1920</v>
      </c>
      <c r="AL361" s="8">
        <v>361</v>
      </c>
      <c r="AM361" s="91">
        <v>0</v>
      </c>
      <c r="AN361" s="8">
        <v>0</v>
      </c>
      <c r="AO361" s="8">
        <v>361</v>
      </c>
      <c r="AP361" s="91">
        <v>0</v>
      </c>
      <c r="AQ361" s="8">
        <v>0</v>
      </c>
      <c r="AR361" s="8">
        <v>361</v>
      </c>
      <c r="AS361" s="91">
        <v>0</v>
      </c>
      <c r="AT361" s="8">
        <v>0</v>
      </c>
      <c r="AU361" s="8">
        <v>361</v>
      </c>
      <c r="AV361" s="91">
        <v>442145553</v>
      </c>
      <c r="AW361" s="8">
        <v>1920</v>
      </c>
      <c r="AX361" s="8">
        <v>361</v>
      </c>
      <c r="AY361" s="91">
        <v>0</v>
      </c>
      <c r="AZ361" s="8">
        <v>0</v>
      </c>
      <c r="BA361" s="8">
        <v>0</v>
      </c>
      <c r="BB361" s="91">
        <v>0</v>
      </c>
      <c r="BC361" s="8">
        <v>0</v>
      </c>
      <c r="BD361" s="8">
        <v>0</v>
      </c>
      <c r="BE361" s="91">
        <v>0</v>
      </c>
      <c r="BF361" s="8">
        <v>0</v>
      </c>
      <c r="BG361" s="8">
        <v>0</v>
      </c>
      <c r="BH361" s="91">
        <v>442145553</v>
      </c>
      <c r="BI361" s="8">
        <v>1920</v>
      </c>
      <c r="BJ361" s="8">
        <v>361</v>
      </c>
      <c r="BK361" s="2" t="s">
        <v>361</v>
      </c>
      <c r="BL361" s="83" t="str">
        <f t="shared" si="5"/>
        <v>123815</v>
      </c>
      <c r="BM361" s="83">
        <f>IF(ISBLANK(A361),"",IF(X361&gt;=(InfoSheet!$B$2)-90,1,0))</f>
        <v>0</v>
      </c>
    </row>
    <row r="362" spans="1:65">
      <c r="A362" s="2" t="s">
        <v>1882</v>
      </c>
      <c r="B362" s="8">
        <v>8</v>
      </c>
      <c r="C362" s="91">
        <v>972585044</v>
      </c>
      <c r="D362" s="8">
        <v>3778</v>
      </c>
      <c r="E362" s="8">
        <v>42</v>
      </c>
      <c r="F362" s="91">
        <v>257433</v>
      </c>
      <c r="G362" s="91">
        <v>1546635</v>
      </c>
      <c r="H362" s="91">
        <v>23156786</v>
      </c>
      <c r="I362" s="91">
        <v>65047750</v>
      </c>
      <c r="J362" s="8">
        <v>0</v>
      </c>
      <c r="K362" s="2" t="s">
        <v>1589</v>
      </c>
      <c r="L362" s="8">
        <v>8</v>
      </c>
      <c r="M362" s="8">
        <v>0</v>
      </c>
      <c r="N362" s="2" t="s">
        <v>1883</v>
      </c>
      <c r="O362" s="8">
        <v>210</v>
      </c>
      <c r="P362" s="8">
        <v>0</v>
      </c>
      <c r="Q362" s="8">
        <v>0</v>
      </c>
      <c r="R362" s="91">
        <v>0</v>
      </c>
      <c r="S362" s="8">
        <v>0</v>
      </c>
      <c r="T362" s="91">
        <v>0</v>
      </c>
      <c r="U362" s="8">
        <v>0</v>
      </c>
      <c r="V362" s="8">
        <v>0</v>
      </c>
      <c r="W362" s="8">
        <v>0</v>
      </c>
      <c r="X362" s="107">
        <v>43869.627652824071</v>
      </c>
      <c r="Y362" s="107">
        <v>43870.058743344911</v>
      </c>
      <c r="Z362" s="107">
        <v>43869.523829791666</v>
      </c>
      <c r="AA362" s="91">
        <v>5085547</v>
      </c>
      <c r="AB362" s="8">
        <v>13</v>
      </c>
      <c r="AC362" s="8">
        <v>6</v>
      </c>
      <c r="AD362" s="91">
        <v>10614982</v>
      </c>
      <c r="AE362" s="8">
        <v>35</v>
      </c>
      <c r="AF362" s="8">
        <v>12</v>
      </c>
      <c r="AG362" s="91">
        <v>972585044</v>
      </c>
      <c r="AH362" s="8">
        <v>3778</v>
      </c>
      <c r="AI362" s="8">
        <v>42</v>
      </c>
      <c r="AJ362" s="91">
        <v>972585044</v>
      </c>
      <c r="AK362" s="8">
        <v>3778</v>
      </c>
      <c r="AL362" s="8">
        <v>42</v>
      </c>
      <c r="AM362" s="91">
        <v>7011872</v>
      </c>
      <c r="AN362" s="8">
        <v>19</v>
      </c>
      <c r="AO362" s="8">
        <v>42</v>
      </c>
      <c r="AP362" s="91">
        <v>13559408</v>
      </c>
      <c r="AQ362" s="8">
        <v>45</v>
      </c>
      <c r="AR362" s="8">
        <v>42</v>
      </c>
      <c r="AS362" s="91">
        <v>972585044</v>
      </c>
      <c r="AT362" s="8">
        <v>3778</v>
      </c>
      <c r="AU362" s="8">
        <v>42</v>
      </c>
      <c r="AV362" s="91">
        <v>972585044</v>
      </c>
      <c r="AW362" s="8">
        <v>3778</v>
      </c>
      <c r="AX362" s="8">
        <v>42</v>
      </c>
      <c r="AY362" s="91">
        <v>3517781</v>
      </c>
      <c r="AZ362" s="8">
        <v>11</v>
      </c>
      <c r="BA362" s="8">
        <v>1</v>
      </c>
      <c r="BB362" s="91">
        <v>10473799</v>
      </c>
      <c r="BC362" s="8">
        <v>38</v>
      </c>
      <c r="BD362" s="8">
        <v>3</v>
      </c>
      <c r="BE362" s="91">
        <v>972585044</v>
      </c>
      <c r="BF362" s="8">
        <v>3778</v>
      </c>
      <c r="BG362" s="8">
        <v>42</v>
      </c>
      <c r="BH362" s="91">
        <v>972585044</v>
      </c>
      <c r="BI362" s="8">
        <v>3778</v>
      </c>
      <c r="BJ362" s="8">
        <v>42</v>
      </c>
      <c r="BK362" s="2" t="s">
        <v>361</v>
      </c>
      <c r="BL362" s="83" t="str">
        <f t="shared" si="5"/>
        <v>123816</v>
      </c>
      <c r="BM362" s="83">
        <f>IF(ISBLANK(A362),"",IF(X362&gt;=(InfoSheet!$B$2)-90,1,0))</f>
        <v>1</v>
      </c>
    </row>
    <row r="363" spans="1:65">
      <c r="A363" s="2" t="s">
        <v>1884</v>
      </c>
      <c r="B363" s="8">
        <v>8</v>
      </c>
      <c r="C363" s="91">
        <v>896888411</v>
      </c>
      <c r="D363" s="8">
        <v>3372</v>
      </c>
      <c r="E363" s="8">
        <v>601</v>
      </c>
      <c r="F363" s="91">
        <v>265981</v>
      </c>
      <c r="G363" s="91">
        <v>32847742</v>
      </c>
      <c r="H363" s="91">
        <v>1492326</v>
      </c>
      <c r="I363" s="91">
        <v>231929543</v>
      </c>
      <c r="J363" s="8">
        <v>0</v>
      </c>
      <c r="K363" s="2" t="s">
        <v>1368</v>
      </c>
      <c r="L363" s="8">
        <v>8</v>
      </c>
      <c r="M363" s="8">
        <v>0</v>
      </c>
      <c r="N363" s="2" t="s">
        <v>1885</v>
      </c>
      <c r="O363" s="8">
        <v>212</v>
      </c>
      <c r="P363" s="8">
        <v>0</v>
      </c>
      <c r="Q363" s="8">
        <v>0</v>
      </c>
      <c r="R363" s="91">
        <v>0</v>
      </c>
      <c r="S363" s="8">
        <v>0</v>
      </c>
      <c r="T363" s="91">
        <v>0</v>
      </c>
      <c r="U363" s="8">
        <v>0</v>
      </c>
      <c r="V363" s="8">
        <v>0</v>
      </c>
      <c r="W363" s="8">
        <v>0</v>
      </c>
      <c r="X363" s="107">
        <v>43868.712887534719</v>
      </c>
      <c r="Y363" s="107">
        <v>43870.05153837963</v>
      </c>
      <c r="Z363" s="107">
        <v>43868.71277943287</v>
      </c>
      <c r="AA363" s="91">
        <v>0</v>
      </c>
      <c r="AB363" s="8">
        <v>0</v>
      </c>
      <c r="AC363" s="8">
        <v>0</v>
      </c>
      <c r="AD363" s="91">
        <v>22281357</v>
      </c>
      <c r="AE363" s="8">
        <v>63</v>
      </c>
      <c r="AF363" s="8">
        <v>11</v>
      </c>
      <c r="AG363" s="91">
        <v>743425165</v>
      </c>
      <c r="AH363" s="8">
        <v>3004</v>
      </c>
      <c r="AI363" s="8">
        <v>578</v>
      </c>
      <c r="AJ363" s="91">
        <v>896888411</v>
      </c>
      <c r="AK363" s="8">
        <v>3372</v>
      </c>
      <c r="AL363" s="8">
        <v>601</v>
      </c>
      <c r="AM363" s="91">
        <v>25120433</v>
      </c>
      <c r="AN363" s="8">
        <v>46</v>
      </c>
      <c r="AO363" s="8">
        <v>601</v>
      </c>
      <c r="AP363" s="91">
        <v>49023996</v>
      </c>
      <c r="AQ363" s="8">
        <v>98</v>
      </c>
      <c r="AR363" s="8">
        <v>601</v>
      </c>
      <c r="AS363" s="91">
        <v>825335106</v>
      </c>
      <c r="AT363" s="8">
        <v>3154</v>
      </c>
      <c r="AU363" s="8">
        <v>601</v>
      </c>
      <c r="AV363" s="91">
        <v>896888411</v>
      </c>
      <c r="AW363" s="8">
        <v>3372</v>
      </c>
      <c r="AX363" s="8">
        <v>601</v>
      </c>
      <c r="AY363" s="91">
        <v>0</v>
      </c>
      <c r="AZ363" s="8">
        <v>0</v>
      </c>
      <c r="BA363" s="8">
        <v>0</v>
      </c>
      <c r="BB363" s="91">
        <v>21430385</v>
      </c>
      <c r="BC363" s="8">
        <v>62</v>
      </c>
      <c r="BD363" s="8">
        <v>0</v>
      </c>
      <c r="BE363" s="91">
        <v>467764505</v>
      </c>
      <c r="BF363" s="8">
        <v>2660</v>
      </c>
      <c r="BG363" s="8">
        <v>539</v>
      </c>
      <c r="BH363" s="91">
        <v>896888411</v>
      </c>
      <c r="BI363" s="8">
        <v>3372</v>
      </c>
      <c r="BJ363" s="8">
        <v>601</v>
      </c>
      <c r="BK363" s="2" t="s">
        <v>361</v>
      </c>
      <c r="BL363" s="83" t="str">
        <f t="shared" si="5"/>
        <v>123817</v>
      </c>
      <c r="BM363" s="83">
        <f>IF(ISBLANK(A363),"",IF(X363&gt;=(InfoSheet!$B$2)-90,1,0))</f>
        <v>1</v>
      </c>
    </row>
    <row r="364" spans="1:65">
      <c r="A364" s="2" t="s">
        <v>1886</v>
      </c>
      <c r="B364" s="8">
        <v>8</v>
      </c>
      <c r="C364" s="91">
        <v>969004742</v>
      </c>
      <c r="D364" s="8">
        <v>3915</v>
      </c>
      <c r="E364" s="8">
        <v>127</v>
      </c>
      <c r="F364" s="91">
        <v>247510</v>
      </c>
      <c r="G364" s="91">
        <v>705977</v>
      </c>
      <c r="H364" s="91">
        <v>7629958</v>
      </c>
      <c r="I364" s="91">
        <v>47640467</v>
      </c>
      <c r="J364" s="8">
        <v>0</v>
      </c>
      <c r="K364" s="2" t="s">
        <v>1887</v>
      </c>
      <c r="L364" s="8">
        <v>8</v>
      </c>
      <c r="M364" s="8">
        <v>0</v>
      </c>
      <c r="N364" s="2" t="s">
        <v>1888</v>
      </c>
      <c r="O364" s="8">
        <v>209</v>
      </c>
      <c r="P364" s="8">
        <v>0</v>
      </c>
      <c r="Q364" s="8">
        <v>0</v>
      </c>
      <c r="R364" s="91">
        <v>0</v>
      </c>
      <c r="S364" s="8">
        <v>0</v>
      </c>
      <c r="T364" s="91">
        <v>0</v>
      </c>
      <c r="U364" s="8">
        <v>0</v>
      </c>
      <c r="V364" s="8">
        <v>0</v>
      </c>
      <c r="W364" s="8">
        <v>0</v>
      </c>
      <c r="X364" s="107">
        <v>43867.599460879632</v>
      </c>
      <c r="Y364" s="107">
        <v>43869.850204444447</v>
      </c>
      <c r="Z364" s="107">
        <v>43867.599413657408</v>
      </c>
      <c r="AA364" s="91">
        <v>0</v>
      </c>
      <c r="AB364" s="8">
        <v>0</v>
      </c>
      <c r="AC364" s="8">
        <v>0</v>
      </c>
      <c r="AD364" s="91">
        <v>375965056</v>
      </c>
      <c r="AE364" s="8">
        <v>1155</v>
      </c>
      <c r="AF364" s="8">
        <v>47</v>
      </c>
      <c r="AG364" s="91">
        <v>403669750</v>
      </c>
      <c r="AH364" s="8">
        <v>1259</v>
      </c>
      <c r="AI364" s="8">
        <v>113</v>
      </c>
      <c r="AJ364" s="91">
        <v>969004742</v>
      </c>
      <c r="AK364" s="8">
        <v>3915</v>
      </c>
      <c r="AL364" s="8">
        <v>127</v>
      </c>
      <c r="AM364" s="91">
        <v>0</v>
      </c>
      <c r="AN364" s="8">
        <v>0</v>
      </c>
      <c r="AO364" s="8">
        <v>127</v>
      </c>
      <c r="AP364" s="91">
        <v>717927953</v>
      </c>
      <c r="AQ364" s="8">
        <v>2291</v>
      </c>
      <c r="AR364" s="8">
        <v>127</v>
      </c>
      <c r="AS364" s="91">
        <v>745694301</v>
      </c>
      <c r="AT364" s="8">
        <v>2408</v>
      </c>
      <c r="AU364" s="8">
        <v>127</v>
      </c>
      <c r="AV364" s="91">
        <v>969004742</v>
      </c>
      <c r="AW364" s="8">
        <v>3915</v>
      </c>
      <c r="AX364" s="8">
        <v>127</v>
      </c>
      <c r="AY364" s="91">
        <v>0</v>
      </c>
      <c r="AZ364" s="8">
        <v>0</v>
      </c>
      <c r="BA364" s="8">
        <v>0</v>
      </c>
      <c r="BB364" s="91">
        <v>459117364</v>
      </c>
      <c r="BC364" s="8">
        <v>1497</v>
      </c>
      <c r="BD364" s="8">
        <v>7</v>
      </c>
      <c r="BE364" s="91">
        <v>493978854</v>
      </c>
      <c r="BF364" s="8">
        <v>1629</v>
      </c>
      <c r="BG364" s="8">
        <v>76</v>
      </c>
      <c r="BH364" s="91">
        <v>969004742</v>
      </c>
      <c r="BI364" s="8">
        <v>3915</v>
      </c>
      <c r="BJ364" s="8">
        <v>127</v>
      </c>
      <c r="BK364" s="2" t="s">
        <v>361</v>
      </c>
      <c r="BL364" s="83" t="str">
        <f t="shared" si="5"/>
        <v>123818</v>
      </c>
      <c r="BM364" s="83">
        <f>IF(ISBLANK(A364),"",IF(X364&gt;=(InfoSheet!$B$2)-90,1,0))</f>
        <v>1</v>
      </c>
    </row>
    <row r="365" spans="1:65">
      <c r="A365" s="2" t="s">
        <v>1889</v>
      </c>
      <c r="B365" s="8">
        <v>6</v>
      </c>
      <c r="C365" s="91">
        <v>56169599</v>
      </c>
      <c r="D365" s="8">
        <v>79</v>
      </c>
      <c r="E365" s="8">
        <v>3</v>
      </c>
      <c r="F365" s="91">
        <v>711007</v>
      </c>
      <c r="G365" s="91">
        <v>8317287</v>
      </c>
      <c r="H365" s="91">
        <v>18723199</v>
      </c>
      <c r="I365" s="91">
        <v>56169599</v>
      </c>
      <c r="J365" s="8">
        <v>0</v>
      </c>
      <c r="K365" s="2" t="s">
        <v>1519</v>
      </c>
      <c r="L365" s="8">
        <v>6</v>
      </c>
      <c r="M365" s="8">
        <v>0</v>
      </c>
      <c r="N365" s="2" t="s">
        <v>1551</v>
      </c>
      <c r="O365" s="8">
        <v>95</v>
      </c>
      <c r="P365" s="8">
        <v>0</v>
      </c>
      <c r="Q365" s="8">
        <v>0</v>
      </c>
      <c r="R365" s="91">
        <v>0</v>
      </c>
      <c r="S365" s="8">
        <v>0</v>
      </c>
      <c r="T365" s="91">
        <v>0</v>
      </c>
      <c r="U365" s="8">
        <v>0</v>
      </c>
      <c r="V365" s="8">
        <v>0</v>
      </c>
      <c r="W365" s="8">
        <v>0</v>
      </c>
      <c r="X365" s="107">
        <v>43858.446029189814</v>
      </c>
      <c r="Y365" s="107">
        <v>43869.783280833333</v>
      </c>
      <c r="Z365" s="107">
        <v>43858.415599675929</v>
      </c>
      <c r="AA365" s="91">
        <v>0</v>
      </c>
      <c r="AB365" s="8">
        <v>0</v>
      </c>
      <c r="AC365" s="8">
        <v>0</v>
      </c>
      <c r="AD365" s="91">
        <v>0</v>
      </c>
      <c r="AE365" s="8">
        <v>0</v>
      </c>
      <c r="AF365" s="8">
        <v>0</v>
      </c>
      <c r="AG365" s="91">
        <v>27226054</v>
      </c>
      <c r="AH365" s="8">
        <v>38</v>
      </c>
      <c r="AI365" s="8">
        <v>1</v>
      </c>
      <c r="AJ365" s="91">
        <v>56169599</v>
      </c>
      <c r="AK365" s="8">
        <v>79</v>
      </c>
      <c r="AL365" s="8">
        <v>3</v>
      </c>
      <c r="AM365" s="91">
        <v>0</v>
      </c>
      <c r="AN365" s="8">
        <v>0</v>
      </c>
      <c r="AO365" s="8">
        <v>3</v>
      </c>
      <c r="AP365" s="91">
        <v>0</v>
      </c>
      <c r="AQ365" s="8">
        <v>0</v>
      </c>
      <c r="AR365" s="8">
        <v>3</v>
      </c>
      <c r="AS365" s="91">
        <v>54502581</v>
      </c>
      <c r="AT365" s="8">
        <v>77</v>
      </c>
      <c r="AU365" s="8">
        <v>3</v>
      </c>
      <c r="AV365" s="91">
        <v>56169599</v>
      </c>
      <c r="AW365" s="8">
        <v>79</v>
      </c>
      <c r="AX365" s="8">
        <v>3</v>
      </c>
      <c r="AY365" s="91">
        <v>0</v>
      </c>
      <c r="AZ365" s="8">
        <v>0</v>
      </c>
      <c r="BA365" s="8">
        <v>0</v>
      </c>
      <c r="BB365" s="91">
        <v>0</v>
      </c>
      <c r="BC365" s="8">
        <v>0</v>
      </c>
      <c r="BD365" s="8">
        <v>0</v>
      </c>
      <c r="BE365" s="91">
        <v>28223107</v>
      </c>
      <c r="BF365" s="8">
        <v>41</v>
      </c>
      <c r="BG365" s="8">
        <v>0</v>
      </c>
      <c r="BH365" s="91">
        <v>56169599</v>
      </c>
      <c r="BI365" s="8">
        <v>79</v>
      </c>
      <c r="BJ365" s="8">
        <v>3</v>
      </c>
      <c r="BK365" s="2" t="s">
        <v>361</v>
      </c>
      <c r="BL365" s="83" t="str">
        <f t="shared" si="5"/>
        <v>123819</v>
      </c>
      <c r="BM365" s="83">
        <f>IF(ISBLANK(A365),"",IF(X365&gt;=(InfoSheet!$B$2)-90,1,0))</f>
        <v>1</v>
      </c>
    </row>
    <row r="366" spans="1:65">
      <c r="A366" s="2" t="s">
        <v>1890</v>
      </c>
      <c r="B366" s="8">
        <v>8</v>
      </c>
      <c r="C366" s="91">
        <v>52695042</v>
      </c>
      <c r="D366" s="8">
        <v>80</v>
      </c>
      <c r="E366" s="8">
        <v>13</v>
      </c>
      <c r="F366" s="91">
        <v>658688</v>
      </c>
      <c r="G366" s="91">
        <v>3651688</v>
      </c>
      <c r="H366" s="91">
        <v>4053464</v>
      </c>
      <c r="I366" s="91">
        <v>38596292</v>
      </c>
      <c r="J366" s="8">
        <v>0</v>
      </c>
      <c r="K366" s="2" t="s">
        <v>1496</v>
      </c>
      <c r="L366" s="8">
        <v>8</v>
      </c>
      <c r="M366" s="8">
        <v>0</v>
      </c>
      <c r="N366" s="2" t="s">
        <v>1437</v>
      </c>
      <c r="O366" s="8">
        <v>209</v>
      </c>
      <c r="P366" s="8">
        <v>0</v>
      </c>
      <c r="Q366" s="8">
        <v>0</v>
      </c>
      <c r="R366" s="91">
        <v>0</v>
      </c>
      <c r="S366" s="8">
        <v>0</v>
      </c>
      <c r="T366" s="91">
        <v>0</v>
      </c>
      <c r="U366" s="8">
        <v>0</v>
      </c>
      <c r="V366" s="8">
        <v>0</v>
      </c>
      <c r="W366" s="8">
        <v>0</v>
      </c>
      <c r="X366" s="107">
        <v>43867.499294085646</v>
      </c>
      <c r="Y366" s="107">
        <v>43869.816547847222</v>
      </c>
      <c r="Z366" s="107">
        <v>43867.456979155089</v>
      </c>
      <c r="AA366" s="91">
        <v>0</v>
      </c>
      <c r="AB366" s="8">
        <v>0</v>
      </c>
      <c r="AC366" s="8">
        <v>0</v>
      </c>
      <c r="AD366" s="91">
        <v>0</v>
      </c>
      <c r="AE366" s="8">
        <v>0</v>
      </c>
      <c r="AF366" s="8">
        <v>1</v>
      </c>
      <c r="AG366" s="91">
        <v>24506210</v>
      </c>
      <c r="AH366" s="8">
        <v>42</v>
      </c>
      <c r="AI366" s="8">
        <v>5</v>
      </c>
      <c r="AJ366" s="91">
        <v>52695042</v>
      </c>
      <c r="AK366" s="8">
        <v>80</v>
      </c>
      <c r="AL366" s="8">
        <v>13</v>
      </c>
      <c r="AM366" s="91">
        <v>0</v>
      </c>
      <c r="AN366" s="8">
        <v>0</v>
      </c>
      <c r="AO366" s="8">
        <v>13</v>
      </c>
      <c r="AP366" s="91">
        <v>3651688</v>
      </c>
      <c r="AQ366" s="8">
        <v>1</v>
      </c>
      <c r="AR366" s="8">
        <v>13</v>
      </c>
      <c r="AS366" s="91">
        <v>48559539</v>
      </c>
      <c r="AT366" s="8">
        <v>74</v>
      </c>
      <c r="AU366" s="8">
        <v>13</v>
      </c>
      <c r="AV366" s="91">
        <v>52695042</v>
      </c>
      <c r="AW366" s="8">
        <v>80</v>
      </c>
      <c r="AX366" s="8">
        <v>13</v>
      </c>
      <c r="AY366" s="91">
        <v>0</v>
      </c>
      <c r="AZ366" s="8">
        <v>0</v>
      </c>
      <c r="BA366" s="8">
        <v>0</v>
      </c>
      <c r="BB366" s="91">
        <v>3651688</v>
      </c>
      <c r="BC366" s="8">
        <v>1</v>
      </c>
      <c r="BD366" s="8">
        <v>0</v>
      </c>
      <c r="BE366" s="91">
        <v>30063094</v>
      </c>
      <c r="BF366" s="8">
        <v>45</v>
      </c>
      <c r="BG366" s="8">
        <v>0</v>
      </c>
      <c r="BH366" s="91">
        <v>52695042</v>
      </c>
      <c r="BI366" s="8">
        <v>80</v>
      </c>
      <c r="BJ366" s="8">
        <v>13</v>
      </c>
      <c r="BK366" s="2" t="s">
        <v>361</v>
      </c>
      <c r="BL366" s="83" t="str">
        <f t="shared" si="5"/>
        <v>123820</v>
      </c>
      <c r="BM366" s="83">
        <f>IF(ISBLANK(A366),"",IF(X366&gt;=(InfoSheet!$B$2)-90,1,0))</f>
        <v>1</v>
      </c>
    </row>
    <row r="367" spans="1:65">
      <c r="A367" s="2" t="s">
        <v>1891</v>
      </c>
      <c r="B367" s="8">
        <v>8</v>
      </c>
      <c r="C367" s="91">
        <v>510994002</v>
      </c>
      <c r="D367" s="8">
        <v>588</v>
      </c>
      <c r="E367" s="8">
        <v>56</v>
      </c>
      <c r="F367" s="91">
        <v>869037</v>
      </c>
      <c r="G367" s="91">
        <v>6759989</v>
      </c>
      <c r="H367" s="91">
        <v>9124892</v>
      </c>
      <c r="I367" s="91">
        <v>354470385</v>
      </c>
      <c r="J367" s="8">
        <v>0</v>
      </c>
      <c r="K367" s="2" t="s">
        <v>1468</v>
      </c>
      <c r="L367" s="8">
        <v>8</v>
      </c>
      <c r="M367" s="8">
        <v>0</v>
      </c>
      <c r="N367" s="2" t="s">
        <v>1489</v>
      </c>
      <c r="O367" s="8">
        <v>209</v>
      </c>
      <c r="P367" s="8">
        <v>0</v>
      </c>
      <c r="Q367" s="8">
        <v>0</v>
      </c>
      <c r="R367" s="91">
        <v>0</v>
      </c>
      <c r="S367" s="8">
        <v>0</v>
      </c>
      <c r="T367" s="91">
        <v>0</v>
      </c>
      <c r="U367" s="8">
        <v>0</v>
      </c>
      <c r="V367" s="8">
        <v>0</v>
      </c>
      <c r="W367" s="8">
        <v>0</v>
      </c>
      <c r="X367" s="107">
        <v>43869.585693333334</v>
      </c>
      <c r="Y367" s="107">
        <v>43870.023097754631</v>
      </c>
      <c r="Z367" s="107">
        <v>43869.583842754633</v>
      </c>
      <c r="AA367" s="91">
        <v>1284667</v>
      </c>
      <c r="AB367" s="8">
        <v>1</v>
      </c>
      <c r="AC367" s="8">
        <v>1</v>
      </c>
      <c r="AD367" s="91">
        <v>3164384</v>
      </c>
      <c r="AE367" s="8">
        <v>10</v>
      </c>
      <c r="AF367" s="8">
        <v>7</v>
      </c>
      <c r="AG367" s="91">
        <v>7495997</v>
      </c>
      <c r="AH367" s="8">
        <v>26</v>
      </c>
      <c r="AI367" s="8">
        <v>16</v>
      </c>
      <c r="AJ367" s="91">
        <v>510994002</v>
      </c>
      <c r="AK367" s="8">
        <v>588</v>
      </c>
      <c r="AL367" s="8">
        <v>56</v>
      </c>
      <c r="AM367" s="91">
        <v>2544900</v>
      </c>
      <c r="AN367" s="8">
        <v>2</v>
      </c>
      <c r="AO367" s="8">
        <v>56</v>
      </c>
      <c r="AP367" s="91">
        <v>4612842</v>
      </c>
      <c r="AQ367" s="8">
        <v>12</v>
      </c>
      <c r="AR367" s="8">
        <v>56</v>
      </c>
      <c r="AS367" s="91">
        <v>27042092</v>
      </c>
      <c r="AT367" s="8">
        <v>41</v>
      </c>
      <c r="AU367" s="8">
        <v>56</v>
      </c>
      <c r="AV367" s="91">
        <v>510994002</v>
      </c>
      <c r="AW367" s="8">
        <v>588</v>
      </c>
      <c r="AX367" s="8">
        <v>56</v>
      </c>
      <c r="AY367" s="91">
        <v>1260233</v>
      </c>
      <c r="AZ367" s="8">
        <v>1</v>
      </c>
      <c r="BA367" s="8">
        <v>0</v>
      </c>
      <c r="BB367" s="91">
        <v>3137363</v>
      </c>
      <c r="BC367" s="8">
        <v>10</v>
      </c>
      <c r="BD367" s="8">
        <v>4</v>
      </c>
      <c r="BE367" s="91">
        <v>17409056</v>
      </c>
      <c r="BF367" s="8">
        <v>31</v>
      </c>
      <c r="BG367" s="8">
        <v>6</v>
      </c>
      <c r="BH367" s="91">
        <v>510994002</v>
      </c>
      <c r="BI367" s="8">
        <v>588</v>
      </c>
      <c r="BJ367" s="8">
        <v>56</v>
      </c>
      <c r="BK367" s="2" t="s">
        <v>361</v>
      </c>
      <c r="BL367" s="83" t="str">
        <f t="shared" si="5"/>
        <v>123821</v>
      </c>
      <c r="BM367" s="83">
        <f>IF(ISBLANK(A367),"",IF(X367&gt;=(InfoSheet!$B$2)-90,1,0))</f>
        <v>1</v>
      </c>
    </row>
    <row r="368" spans="1:65">
      <c r="A368" s="2" t="s">
        <v>1892</v>
      </c>
      <c r="B368" s="8">
        <v>8</v>
      </c>
      <c r="C368" s="66">
        <v>2799923846</v>
      </c>
      <c r="D368" s="8">
        <v>7172</v>
      </c>
      <c r="E368" s="8">
        <v>611</v>
      </c>
      <c r="F368" s="91">
        <v>390396</v>
      </c>
      <c r="G368" s="91">
        <v>12365197</v>
      </c>
      <c r="H368" s="91">
        <v>4582526</v>
      </c>
      <c r="I368" s="91">
        <v>218117818</v>
      </c>
      <c r="J368" s="8">
        <v>0</v>
      </c>
      <c r="K368" s="2" t="s">
        <v>1831</v>
      </c>
      <c r="L368" s="8">
        <v>8</v>
      </c>
      <c r="M368" s="8">
        <v>0</v>
      </c>
      <c r="N368" s="2" t="s">
        <v>1893</v>
      </c>
      <c r="O368" s="8">
        <v>215</v>
      </c>
      <c r="P368" s="8">
        <v>0</v>
      </c>
      <c r="Q368" s="8">
        <v>0</v>
      </c>
      <c r="R368" s="91">
        <v>0</v>
      </c>
      <c r="S368" s="8">
        <v>0</v>
      </c>
      <c r="T368" s="91">
        <v>0</v>
      </c>
      <c r="U368" s="8">
        <v>0</v>
      </c>
      <c r="V368" s="8">
        <v>0</v>
      </c>
      <c r="W368" s="8">
        <v>0</v>
      </c>
      <c r="X368" s="107">
        <v>43869.798413020835</v>
      </c>
      <c r="Y368" s="107">
        <v>43870.058491018521</v>
      </c>
      <c r="Z368" s="107">
        <v>43869.797844722219</v>
      </c>
      <c r="AA368" s="91">
        <v>4588602</v>
      </c>
      <c r="AB368" s="8">
        <v>22</v>
      </c>
      <c r="AC368" s="8">
        <v>17</v>
      </c>
      <c r="AD368" s="91">
        <v>20520629</v>
      </c>
      <c r="AE368" s="8">
        <v>73</v>
      </c>
      <c r="AF368" s="8">
        <v>50</v>
      </c>
      <c r="AG368" s="91">
        <v>180457826</v>
      </c>
      <c r="AH368" s="8">
        <v>527</v>
      </c>
      <c r="AI368" s="8">
        <v>148</v>
      </c>
      <c r="AJ368" s="66">
        <v>2799923846</v>
      </c>
      <c r="AK368" s="8">
        <v>7172</v>
      </c>
      <c r="AL368" s="8">
        <v>611</v>
      </c>
      <c r="AM368" s="91">
        <v>11389340</v>
      </c>
      <c r="AN368" s="8">
        <v>37</v>
      </c>
      <c r="AO368" s="8">
        <v>611</v>
      </c>
      <c r="AP368" s="91">
        <v>57899179</v>
      </c>
      <c r="AQ368" s="8">
        <v>152</v>
      </c>
      <c r="AR368" s="8">
        <v>611</v>
      </c>
      <c r="AS368" s="91">
        <v>300650473</v>
      </c>
      <c r="AT368" s="8">
        <v>773</v>
      </c>
      <c r="AU368" s="8">
        <v>611</v>
      </c>
      <c r="AV368" s="66">
        <v>2799923846</v>
      </c>
      <c r="AW368" s="8">
        <v>7172</v>
      </c>
      <c r="AX368" s="8">
        <v>611</v>
      </c>
      <c r="AY368" s="91">
        <v>5565735</v>
      </c>
      <c r="AZ368" s="8">
        <v>23</v>
      </c>
      <c r="BA368" s="8">
        <v>4</v>
      </c>
      <c r="BB368" s="91">
        <v>28909384</v>
      </c>
      <c r="BC368" s="8">
        <v>86</v>
      </c>
      <c r="BD368" s="8">
        <v>12</v>
      </c>
      <c r="BE368" s="91">
        <v>190265978</v>
      </c>
      <c r="BF368" s="8">
        <v>548</v>
      </c>
      <c r="BG368" s="8">
        <v>53</v>
      </c>
      <c r="BH368" s="66">
        <v>2799923846</v>
      </c>
      <c r="BI368" s="8">
        <v>7172</v>
      </c>
      <c r="BJ368" s="8">
        <v>611</v>
      </c>
      <c r="BK368" s="2" t="s">
        <v>361</v>
      </c>
      <c r="BL368" s="83" t="str">
        <f t="shared" si="5"/>
        <v>123822</v>
      </c>
      <c r="BM368" s="83">
        <f>IF(ISBLANK(A368),"",IF(X368&gt;=(InfoSheet!$B$2)-90,1,0))</f>
        <v>1</v>
      </c>
    </row>
    <row r="369" spans="1:65">
      <c r="A369" s="2" t="s">
        <v>1894</v>
      </c>
      <c r="B369" s="8">
        <v>8</v>
      </c>
      <c r="C369" s="91">
        <v>950451465</v>
      </c>
      <c r="D369" s="8">
        <v>1995</v>
      </c>
      <c r="E369" s="8">
        <v>165</v>
      </c>
      <c r="F369" s="91">
        <v>476416</v>
      </c>
      <c r="G369" s="91">
        <v>22606434</v>
      </c>
      <c r="H369" s="91">
        <v>5760311</v>
      </c>
      <c r="I369" s="91">
        <v>162979112</v>
      </c>
      <c r="J369" s="8">
        <v>0</v>
      </c>
      <c r="K369" s="2" t="s">
        <v>1496</v>
      </c>
      <c r="L369" s="8">
        <v>8</v>
      </c>
      <c r="M369" s="8">
        <v>0</v>
      </c>
      <c r="N369" s="2" t="s">
        <v>1895</v>
      </c>
      <c r="O369" s="8">
        <v>210</v>
      </c>
      <c r="P369" s="8">
        <v>0</v>
      </c>
      <c r="Q369" s="8">
        <v>0</v>
      </c>
      <c r="R369" s="91">
        <v>0</v>
      </c>
      <c r="S369" s="8">
        <v>0</v>
      </c>
      <c r="T369" s="91">
        <v>0</v>
      </c>
      <c r="U369" s="8">
        <v>0</v>
      </c>
      <c r="V369" s="8">
        <v>0</v>
      </c>
      <c r="W369" s="8">
        <v>0</v>
      </c>
      <c r="X369" s="107">
        <v>43867.729163657408</v>
      </c>
      <c r="Y369" s="107">
        <v>43869.818478287038</v>
      </c>
      <c r="Z369" s="107">
        <v>43867.724817708331</v>
      </c>
      <c r="AA369" s="91">
        <v>0</v>
      </c>
      <c r="AB369" s="8">
        <v>0</v>
      </c>
      <c r="AC369" s="8">
        <v>0</v>
      </c>
      <c r="AD369" s="91">
        <v>162222064</v>
      </c>
      <c r="AE369" s="8">
        <v>469</v>
      </c>
      <c r="AF369" s="8">
        <v>131</v>
      </c>
      <c r="AG369" s="91">
        <v>187252656</v>
      </c>
      <c r="AH369" s="8">
        <v>543</v>
      </c>
      <c r="AI369" s="8">
        <v>145</v>
      </c>
      <c r="AJ369" s="91">
        <v>950451465</v>
      </c>
      <c r="AK369" s="8">
        <v>1995</v>
      </c>
      <c r="AL369" s="8">
        <v>165</v>
      </c>
      <c r="AM369" s="91">
        <v>1135458</v>
      </c>
      <c r="AN369" s="8">
        <v>2</v>
      </c>
      <c r="AO369" s="8">
        <v>165</v>
      </c>
      <c r="AP369" s="91">
        <v>276015100</v>
      </c>
      <c r="AQ369" s="8">
        <v>592</v>
      </c>
      <c r="AR369" s="8">
        <v>165</v>
      </c>
      <c r="AS369" s="91">
        <v>327858872</v>
      </c>
      <c r="AT369" s="8">
        <v>726</v>
      </c>
      <c r="AU369" s="8">
        <v>165</v>
      </c>
      <c r="AV369" s="91">
        <v>950451465</v>
      </c>
      <c r="AW369" s="8">
        <v>1995</v>
      </c>
      <c r="AX369" s="8">
        <v>165</v>
      </c>
      <c r="AY369" s="91">
        <v>0</v>
      </c>
      <c r="AZ369" s="8">
        <v>0</v>
      </c>
      <c r="BA369" s="8">
        <v>0</v>
      </c>
      <c r="BB369" s="91">
        <v>261430667</v>
      </c>
      <c r="BC369" s="8">
        <v>569</v>
      </c>
      <c r="BD369" s="8">
        <v>114</v>
      </c>
      <c r="BE369" s="91">
        <v>295309170</v>
      </c>
      <c r="BF369" s="8">
        <v>661</v>
      </c>
      <c r="BG369" s="8">
        <v>133</v>
      </c>
      <c r="BH369" s="91">
        <v>950451465</v>
      </c>
      <c r="BI369" s="8">
        <v>1995</v>
      </c>
      <c r="BJ369" s="8">
        <v>165</v>
      </c>
      <c r="BK369" s="2" t="s">
        <v>361</v>
      </c>
      <c r="BL369" s="83" t="str">
        <f t="shared" si="5"/>
        <v>123823</v>
      </c>
      <c r="BM369" s="83">
        <f>IF(ISBLANK(A369),"",IF(X369&gt;=(InfoSheet!$B$2)-90,1,0))</f>
        <v>1</v>
      </c>
    </row>
    <row r="370" spans="1:65">
      <c r="A370" s="2" t="s">
        <v>1896</v>
      </c>
      <c r="B370" s="8">
        <v>8</v>
      </c>
      <c r="C370" s="66">
        <v>5345793512</v>
      </c>
      <c r="D370" s="8">
        <v>9753</v>
      </c>
      <c r="E370" s="8">
        <v>1298</v>
      </c>
      <c r="F370" s="91">
        <v>548117</v>
      </c>
      <c r="G370" s="91">
        <v>52124090</v>
      </c>
      <c r="H370" s="91">
        <v>4118484</v>
      </c>
      <c r="I370" s="66">
        <v>1407423333</v>
      </c>
      <c r="J370" s="8">
        <v>0</v>
      </c>
      <c r="K370" s="2" t="s">
        <v>1368</v>
      </c>
      <c r="L370" s="8">
        <v>8</v>
      </c>
      <c r="M370" s="8">
        <v>0</v>
      </c>
      <c r="N370" s="2" t="s">
        <v>1897</v>
      </c>
      <c r="O370" s="8">
        <v>212</v>
      </c>
      <c r="P370" s="8">
        <v>0</v>
      </c>
      <c r="Q370" s="8">
        <v>0</v>
      </c>
      <c r="R370" s="91">
        <v>0</v>
      </c>
      <c r="S370" s="8">
        <v>0</v>
      </c>
      <c r="T370" s="91">
        <v>0</v>
      </c>
      <c r="U370" s="8">
        <v>0</v>
      </c>
      <c r="V370" s="8">
        <v>0</v>
      </c>
      <c r="W370" s="8">
        <v>1</v>
      </c>
      <c r="X370" s="107">
        <v>43869.830060694447</v>
      </c>
      <c r="Y370" s="107">
        <v>43870.058920902775</v>
      </c>
      <c r="Z370" s="107">
        <v>43869.821453171295</v>
      </c>
      <c r="AA370" s="91">
        <v>33472818</v>
      </c>
      <c r="AB370" s="8">
        <v>40</v>
      </c>
      <c r="AC370" s="8">
        <v>22</v>
      </c>
      <c r="AD370" s="91">
        <v>169201097</v>
      </c>
      <c r="AE370" s="8">
        <v>127</v>
      </c>
      <c r="AF370" s="8">
        <v>62</v>
      </c>
      <c r="AG370" s="66">
        <v>1644915996</v>
      </c>
      <c r="AH370" s="8">
        <v>3393</v>
      </c>
      <c r="AI370" s="8">
        <v>789</v>
      </c>
      <c r="AJ370" s="66">
        <v>5345793512</v>
      </c>
      <c r="AK370" s="8">
        <v>9753</v>
      </c>
      <c r="AL370" s="8">
        <v>1298</v>
      </c>
      <c r="AM370" s="91">
        <v>117528111</v>
      </c>
      <c r="AN370" s="8">
        <v>87</v>
      </c>
      <c r="AO370" s="8">
        <v>1298</v>
      </c>
      <c r="AP370" s="91">
        <v>328814834</v>
      </c>
      <c r="AQ370" s="8">
        <v>214</v>
      </c>
      <c r="AR370" s="8">
        <v>1298</v>
      </c>
      <c r="AS370" s="66">
        <v>2322371164</v>
      </c>
      <c r="AT370" s="8">
        <v>4094</v>
      </c>
      <c r="AU370" s="8">
        <v>1298</v>
      </c>
      <c r="AV370" s="66">
        <v>5345793512</v>
      </c>
      <c r="AW370" s="8">
        <v>9753</v>
      </c>
      <c r="AX370" s="8">
        <v>1298</v>
      </c>
      <c r="AY370" s="91">
        <v>68601721</v>
      </c>
      <c r="AZ370" s="8">
        <v>48</v>
      </c>
      <c r="BA370" s="8">
        <v>3</v>
      </c>
      <c r="BB370" s="91">
        <v>216014690</v>
      </c>
      <c r="BC370" s="8">
        <v>156</v>
      </c>
      <c r="BD370" s="8">
        <v>16</v>
      </c>
      <c r="BE370" s="66">
        <v>1334258908</v>
      </c>
      <c r="BF370" s="8">
        <v>3047</v>
      </c>
      <c r="BG370" s="8">
        <v>688</v>
      </c>
      <c r="BH370" s="66">
        <v>5345793512</v>
      </c>
      <c r="BI370" s="8">
        <v>9753</v>
      </c>
      <c r="BJ370" s="8">
        <v>1298</v>
      </c>
      <c r="BK370" s="2" t="s">
        <v>361</v>
      </c>
      <c r="BL370" s="83" t="str">
        <f t="shared" si="5"/>
        <v>123824</v>
      </c>
      <c r="BM370" s="83">
        <f>IF(ISBLANK(A370),"",IF(X370&gt;=(InfoSheet!$B$2)-90,1,0))</f>
        <v>1</v>
      </c>
    </row>
    <row r="371" spans="1:65">
      <c r="A371" s="2" t="s">
        <v>1898</v>
      </c>
      <c r="B371" s="8">
        <v>8</v>
      </c>
      <c r="C371" s="91">
        <v>22050983</v>
      </c>
      <c r="D371" s="8">
        <v>65</v>
      </c>
      <c r="E371" s="8">
        <v>23</v>
      </c>
      <c r="F371" s="91">
        <v>339245</v>
      </c>
      <c r="G371" s="91">
        <v>2357931</v>
      </c>
      <c r="H371" s="91">
        <v>958738</v>
      </c>
      <c r="I371" s="91">
        <v>13820996</v>
      </c>
      <c r="J371" s="8">
        <v>0</v>
      </c>
      <c r="K371" s="2" t="s">
        <v>1662</v>
      </c>
      <c r="L371" s="8">
        <v>8</v>
      </c>
      <c r="M371" s="8">
        <v>0</v>
      </c>
      <c r="N371" s="2" t="s">
        <v>1662</v>
      </c>
      <c r="O371" s="8">
        <v>142</v>
      </c>
      <c r="P371" s="8">
        <v>0</v>
      </c>
      <c r="Q371" s="8">
        <v>0</v>
      </c>
      <c r="R371" s="91">
        <v>0</v>
      </c>
      <c r="S371" s="8">
        <v>0</v>
      </c>
      <c r="T371" s="91">
        <v>0</v>
      </c>
      <c r="U371" s="8">
        <v>0</v>
      </c>
      <c r="V371" s="8">
        <v>0</v>
      </c>
      <c r="W371" s="8">
        <v>0</v>
      </c>
      <c r="X371" s="107">
        <v>43865.571118935186</v>
      </c>
      <c r="Y371" s="107">
        <v>43869.855219953701</v>
      </c>
      <c r="Z371" s="107">
        <v>43865.571060601855</v>
      </c>
      <c r="AA371" s="91">
        <v>0</v>
      </c>
      <c r="AB371" s="8">
        <v>0</v>
      </c>
      <c r="AC371" s="8">
        <v>0</v>
      </c>
      <c r="AD371" s="91">
        <v>307610</v>
      </c>
      <c r="AE371" s="8">
        <v>1</v>
      </c>
      <c r="AF371" s="8">
        <v>1</v>
      </c>
      <c r="AG371" s="91">
        <v>3853998</v>
      </c>
      <c r="AH371" s="8">
        <v>8</v>
      </c>
      <c r="AI371" s="8">
        <v>4</v>
      </c>
      <c r="AJ371" s="91">
        <v>22050983</v>
      </c>
      <c r="AK371" s="8">
        <v>65</v>
      </c>
      <c r="AL371" s="8">
        <v>23</v>
      </c>
      <c r="AM371" s="91">
        <v>0</v>
      </c>
      <c r="AN371" s="8">
        <v>0</v>
      </c>
      <c r="AO371" s="8">
        <v>23</v>
      </c>
      <c r="AP371" s="91">
        <v>597499</v>
      </c>
      <c r="AQ371" s="8">
        <v>2</v>
      </c>
      <c r="AR371" s="8">
        <v>23</v>
      </c>
      <c r="AS371" s="91">
        <v>6993753</v>
      </c>
      <c r="AT371" s="8">
        <v>13</v>
      </c>
      <c r="AU371" s="8">
        <v>23</v>
      </c>
      <c r="AV371" s="91">
        <v>22050983</v>
      </c>
      <c r="AW371" s="8">
        <v>65</v>
      </c>
      <c r="AX371" s="8">
        <v>23</v>
      </c>
      <c r="AY371" s="91">
        <v>0</v>
      </c>
      <c r="AZ371" s="8">
        <v>0</v>
      </c>
      <c r="BA371" s="8">
        <v>0</v>
      </c>
      <c r="BB371" s="91">
        <v>289889</v>
      </c>
      <c r="BC371" s="8">
        <v>1</v>
      </c>
      <c r="BD371" s="8">
        <v>0</v>
      </c>
      <c r="BE371" s="91">
        <v>4976459</v>
      </c>
      <c r="BF371" s="8">
        <v>9</v>
      </c>
      <c r="BG371" s="8">
        <v>1</v>
      </c>
      <c r="BH371" s="91">
        <v>22050983</v>
      </c>
      <c r="BI371" s="8">
        <v>65</v>
      </c>
      <c r="BJ371" s="8">
        <v>23</v>
      </c>
      <c r="BK371" s="2" t="s">
        <v>361</v>
      </c>
      <c r="BL371" s="83" t="str">
        <f t="shared" si="5"/>
        <v>123825</v>
      </c>
      <c r="BM371" s="83">
        <f>IF(ISBLANK(A371),"",IF(X371&gt;=(InfoSheet!$B$2)-90,1,0))</f>
        <v>1</v>
      </c>
    </row>
    <row r="372" spans="1:65">
      <c r="A372" s="2" t="s">
        <v>1899</v>
      </c>
      <c r="B372" s="8">
        <v>8</v>
      </c>
      <c r="C372" s="66">
        <v>7452594904</v>
      </c>
      <c r="D372" s="8">
        <v>31085</v>
      </c>
      <c r="E372" s="8">
        <v>2778</v>
      </c>
      <c r="F372" s="91">
        <v>239748</v>
      </c>
      <c r="G372" s="91">
        <v>86704110</v>
      </c>
      <c r="H372" s="91">
        <v>2682719</v>
      </c>
      <c r="I372" s="91">
        <v>244015741</v>
      </c>
      <c r="J372" s="8">
        <v>0</v>
      </c>
      <c r="K372" s="2" t="s">
        <v>1496</v>
      </c>
      <c r="L372" s="8">
        <v>8</v>
      </c>
      <c r="M372" s="8">
        <v>0</v>
      </c>
      <c r="N372" s="2" t="s">
        <v>1900</v>
      </c>
      <c r="O372" s="8">
        <v>210</v>
      </c>
      <c r="P372" s="8">
        <v>0</v>
      </c>
      <c r="Q372" s="8">
        <v>0</v>
      </c>
      <c r="R372" s="91">
        <v>0</v>
      </c>
      <c r="S372" s="8">
        <v>0</v>
      </c>
      <c r="T372" s="91">
        <v>0</v>
      </c>
      <c r="U372" s="8">
        <v>0</v>
      </c>
      <c r="V372" s="8">
        <v>0</v>
      </c>
      <c r="W372" s="8">
        <v>3</v>
      </c>
      <c r="X372" s="107">
        <v>43869.848761620371</v>
      </c>
      <c r="Y372" s="107">
        <v>43870.058945439814</v>
      </c>
      <c r="Z372" s="107">
        <v>43869.84873719907</v>
      </c>
      <c r="AA372" s="91">
        <v>325928380</v>
      </c>
      <c r="AB372" s="8">
        <v>3046</v>
      </c>
      <c r="AC372" s="8">
        <v>594</v>
      </c>
      <c r="AD372" s="66">
        <v>2432139581</v>
      </c>
      <c r="AE372" s="8">
        <v>11888</v>
      </c>
      <c r="AF372" s="8">
        <v>1701</v>
      </c>
      <c r="AG372" s="66">
        <v>5016434102</v>
      </c>
      <c r="AH372" s="8">
        <v>23061</v>
      </c>
      <c r="AI372" s="8">
        <v>2666</v>
      </c>
      <c r="AJ372" s="66">
        <v>7452594904</v>
      </c>
      <c r="AK372" s="8">
        <v>31085</v>
      </c>
      <c r="AL372" s="8">
        <v>2778</v>
      </c>
      <c r="AM372" s="91">
        <v>659074433</v>
      </c>
      <c r="AN372" s="8">
        <v>4514</v>
      </c>
      <c r="AO372" s="8">
        <v>2778</v>
      </c>
      <c r="AP372" s="66">
        <v>3176990951</v>
      </c>
      <c r="AQ372" s="8">
        <v>13264</v>
      </c>
      <c r="AR372" s="8">
        <v>2778</v>
      </c>
      <c r="AS372" s="66">
        <v>5828186774</v>
      </c>
      <c r="AT372" s="8">
        <v>24902</v>
      </c>
      <c r="AU372" s="8">
        <v>2778</v>
      </c>
      <c r="AV372" s="66">
        <v>7452594904</v>
      </c>
      <c r="AW372" s="8">
        <v>31085</v>
      </c>
      <c r="AX372" s="8">
        <v>2778</v>
      </c>
      <c r="AY372" s="91">
        <v>78288723</v>
      </c>
      <c r="AZ372" s="8">
        <v>2603</v>
      </c>
      <c r="BA372" s="8">
        <v>372</v>
      </c>
      <c r="BB372" s="66">
        <v>1742933043</v>
      </c>
      <c r="BC372" s="8">
        <v>10617</v>
      </c>
      <c r="BD372" s="8">
        <v>1300</v>
      </c>
      <c r="BE372" s="66">
        <v>5265437231</v>
      </c>
      <c r="BF372" s="8">
        <v>23918</v>
      </c>
      <c r="BG372" s="8">
        <v>2323</v>
      </c>
      <c r="BH372" s="66">
        <v>7452594904</v>
      </c>
      <c r="BI372" s="8">
        <v>31085</v>
      </c>
      <c r="BJ372" s="8">
        <v>2778</v>
      </c>
      <c r="BK372" s="2" t="s">
        <v>361</v>
      </c>
      <c r="BL372" s="83" t="str">
        <f t="shared" si="5"/>
        <v>123826</v>
      </c>
      <c r="BM372" s="83">
        <f>IF(ISBLANK(A372),"",IF(X372&gt;=(InfoSheet!$B$2)-90,1,0))</f>
        <v>1</v>
      </c>
    </row>
    <row r="373" spans="1:65">
      <c r="A373" s="2" t="s">
        <v>1901</v>
      </c>
      <c r="B373" s="8">
        <v>8</v>
      </c>
      <c r="C373" s="66">
        <v>1170799143</v>
      </c>
      <c r="D373" s="8">
        <v>4220</v>
      </c>
      <c r="E373" s="8">
        <v>729</v>
      </c>
      <c r="F373" s="91">
        <v>277440</v>
      </c>
      <c r="G373" s="91">
        <v>13632743</v>
      </c>
      <c r="H373" s="91">
        <v>1606034</v>
      </c>
      <c r="I373" s="91">
        <v>186518123</v>
      </c>
      <c r="J373" s="8">
        <v>0</v>
      </c>
      <c r="K373" s="2" t="s">
        <v>1476</v>
      </c>
      <c r="L373" s="8">
        <v>8</v>
      </c>
      <c r="M373" s="8">
        <v>0</v>
      </c>
      <c r="N373" s="2" t="s">
        <v>1902</v>
      </c>
      <c r="O373" s="8">
        <v>212</v>
      </c>
      <c r="P373" s="8">
        <v>0</v>
      </c>
      <c r="Q373" s="8">
        <v>0</v>
      </c>
      <c r="R373" s="91">
        <v>0</v>
      </c>
      <c r="S373" s="8">
        <v>0</v>
      </c>
      <c r="T373" s="91">
        <v>0</v>
      </c>
      <c r="U373" s="8">
        <v>0</v>
      </c>
      <c r="V373" s="8">
        <v>0</v>
      </c>
      <c r="W373" s="8">
        <v>0</v>
      </c>
      <c r="X373" s="107">
        <v>43869.545473541664</v>
      </c>
      <c r="Y373" s="107">
        <v>43870.051258506945</v>
      </c>
      <c r="Z373" s="107">
        <v>43869.535944374999</v>
      </c>
      <c r="AA373" s="91">
        <v>4044608</v>
      </c>
      <c r="AB373" s="8">
        <v>9</v>
      </c>
      <c r="AC373" s="8">
        <v>5</v>
      </c>
      <c r="AD373" s="91">
        <v>197142874</v>
      </c>
      <c r="AE373" s="8">
        <v>1131</v>
      </c>
      <c r="AF373" s="8">
        <v>329</v>
      </c>
      <c r="AG373" s="91">
        <v>491018517</v>
      </c>
      <c r="AH373" s="8">
        <v>2613</v>
      </c>
      <c r="AI373" s="8">
        <v>644</v>
      </c>
      <c r="AJ373" s="66">
        <v>1170799143</v>
      </c>
      <c r="AK373" s="8">
        <v>4220</v>
      </c>
      <c r="AL373" s="8">
        <v>729</v>
      </c>
      <c r="AM373" s="91">
        <v>9440667</v>
      </c>
      <c r="AN373" s="8">
        <v>17</v>
      </c>
      <c r="AO373" s="8">
        <v>729</v>
      </c>
      <c r="AP373" s="91">
        <v>218393521</v>
      </c>
      <c r="AQ373" s="8">
        <v>1167</v>
      </c>
      <c r="AR373" s="8">
        <v>729</v>
      </c>
      <c r="AS373" s="91">
        <v>572977822</v>
      </c>
      <c r="AT373" s="8">
        <v>2763</v>
      </c>
      <c r="AU373" s="8">
        <v>729</v>
      </c>
      <c r="AV373" s="66">
        <v>1170799143</v>
      </c>
      <c r="AW373" s="8">
        <v>4220</v>
      </c>
      <c r="AX373" s="8">
        <v>729</v>
      </c>
      <c r="AY373" s="91">
        <v>4859145</v>
      </c>
      <c r="AZ373" s="8">
        <v>11</v>
      </c>
      <c r="BA373" s="8">
        <v>0</v>
      </c>
      <c r="BB373" s="91">
        <v>53230230</v>
      </c>
      <c r="BC373" s="8">
        <v>938</v>
      </c>
      <c r="BD373" s="8">
        <v>282</v>
      </c>
      <c r="BE373" s="91">
        <v>195610464</v>
      </c>
      <c r="BF373" s="8">
        <v>2240</v>
      </c>
      <c r="BG373" s="8">
        <v>580</v>
      </c>
      <c r="BH373" s="66">
        <v>1170799143</v>
      </c>
      <c r="BI373" s="8">
        <v>4220</v>
      </c>
      <c r="BJ373" s="8">
        <v>729</v>
      </c>
      <c r="BK373" s="2" t="s">
        <v>361</v>
      </c>
      <c r="BL373" s="83" t="str">
        <f t="shared" si="5"/>
        <v>123827</v>
      </c>
      <c r="BM373" s="83">
        <f>IF(ISBLANK(A373),"",IF(X373&gt;=(InfoSheet!$B$2)-90,1,0))</f>
        <v>1</v>
      </c>
    </row>
    <row r="374" spans="1:65">
      <c r="A374" s="2" t="s">
        <v>1903</v>
      </c>
      <c r="B374" s="8">
        <v>8</v>
      </c>
      <c r="C374" s="91">
        <v>465168000</v>
      </c>
      <c r="D374" s="8">
        <v>1507</v>
      </c>
      <c r="E374" s="8">
        <v>139</v>
      </c>
      <c r="F374" s="91">
        <v>308671</v>
      </c>
      <c r="G374" s="91">
        <v>7442274</v>
      </c>
      <c r="H374" s="91">
        <v>3346532</v>
      </c>
      <c r="I374" s="91">
        <v>86888725</v>
      </c>
      <c r="J374" s="8">
        <v>0</v>
      </c>
      <c r="K374" s="2" t="s">
        <v>1345</v>
      </c>
      <c r="L374" s="8">
        <v>8</v>
      </c>
      <c r="M374" s="8">
        <v>0</v>
      </c>
      <c r="N374" s="2" t="s">
        <v>1379</v>
      </c>
      <c r="O374" s="8">
        <v>215</v>
      </c>
      <c r="P374" s="8">
        <v>0</v>
      </c>
      <c r="Q374" s="8">
        <v>0</v>
      </c>
      <c r="R374" s="91">
        <v>0</v>
      </c>
      <c r="S374" s="8">
        <v>0</v>
      </c>
      <c r="T374" s="91">
        <v>0</v>
      </c>
      <c r="U374" s="8">
        <v>0</v>
      </c>
      <c r="V374" s="8">
        <v>0</v>
      </c>
      <c r="W374" s="8">
        <v>0</v>
      </c>
      <c r="X374" s="107">
        <v>43845.278463356481</v>
      </c>
      <c r="Y374" s="107">
        <v>43869.855906990742</v>
      </c>
      <c r="Z374" s="107">
        <v>43845.278461273148</v>
      </c>
      <c r="AA374" s="91">
        <v>0</v>
      </c>
      <c r="AB374" s="8">
        <v>0</v>
      </c>
      <c r="AC374" s="8">
        <v>0</v>
      </c>
      <c r="AD374" s="91">
        <v>0</v>
      </c>
      <c r="AE374" s="8">
        <v>0</v>
      </c>
      <c r="AF374" s="8">
        <v>0</v>
      </c>
      <c r="AG374" s="91">
        <v>265619</v>
      </c>
      <c r="AH374" s="8">
        <v>10</v>
      </c>
      <c r="AI374" s="8">
        <v>3</v>
      </c>
      <c r="AJ374" s="91">
        <v>465168000</v>
      </c>
      <c r="AK374" s="8">
        <v>1507</v>
      </c>
      <c r="AL374" s="8">
        <v>139</v>
      </c>
      <c r="AM374" s="91">
        <v>0</v>
      </c>
      <c r="AN374" s="8">
        <v>0</v>
      </c>
      <c r="AO374" s="8">
        <v>139</v>
      </c>
      <c r="AP374" s="91">
        <v>0</v>
      </c>
      <c r="AQ374" s="8">
        <v>0</v>
      </c>
      <c r="AR374" s="8">
        <v>139</v>
      </c>
      <c r="AS374" s="91">
        <v>1681348</v>
      </c>
      <c r="AT374" s="8">
        <v>13</v>
      </c>
      <c r="AU374" s="8">
        <v>139</v>
      </c>
      <c r="AV374" s="91">
        <v>465168000</v>
      </c>
      <c r="AW374" s="8">
        <v>1507</v>
      </c>
      <c r="AX374" s="8">
        <v>139</v>
      </c>
      <c r="AY374" s="91">
        <v>0</v>
      </c>
      <c r="AZ374" s="8">
        <v>0</v>
      </c>
      <c r="BA374" s="8">
        <v>0</v>
      </c>
      <c r="BB374" s="91">
        <v>0</v>
      </c>
      <c r="BC374" s="8">
        <v>0</v>
      </c>
      <c r="BD374" s="8">
        <v>0</v>
      </c>
      <c r="BE374" s="91">
        <v>1515739</v>
      </c>
      <c r="BF374" s="8">
        <v>11</v>
      </c>
      <c r="BG374" s="8">
        <v>0</v>
      </c>
      <c r="BH374" s="91">
        <v>465168000</v>
      </c>
      <c r="BI374" s="8">
        <v>1507</v>
      </c>
      <c r="BJ374" s="8">
        <v>139</v>
      </c>
      <c r="BK374" s="2" t="s">
        <v>361</v>
      </c>
      <c r="BL374" s="83" t="str">
        <f t="shared" si="5"/>
        <v>123828</v>
      </c>
      <c r="BM374" s="83">
        <f>IF(ISBLANK(A374),"",IF(X374&gt;=(InfoSheet!$B$2)-90,1,0))</f>
        <v>1</v>
      </c>
    </row>
    <row r="375" spans="1:65">
      <c r="A375" s="2" t="s">
        <v>1904</v>
      </c>
      <c r="B375" s="8">
        <v>8</v>
      </c>
      <c r="C375" s="66">
        <v>3597593582</v>
      </c>
      <c r="D375" s="8">
        <v>10911</v>
      </c>
      <c r="E375" s="8">
        <v>1406</v>
      </c>
      <c r="F375" s="91">
        <v>329721</v>
      </c>
      <c r="G375" s="91">
        <v>17117252</v>
      </c>
      <c r="H375" s="91">
        <v>2558743</v>
      </c>
      <c r="I375" s="91">
        <v>310570204</v>
      </c>
      <c r="J375" s="8">
        <v>0</v>
      </c>
      <c r="K375" s="2" t="s">
        <v>1645</v>
      </c>
      <c r="L375" s="8">
        <v>8</v>
      </c>
      <c r="M375" s="8">
        <v>0</v>
      </c>
      <c r="N375" s="2" t="s">
        <v>1905</v>
      </c>
      <c r="O375" s="8">
        <v>216</v>
      </c>
      <c r="P375" s="8">
        <v>0</v>
      </c>
      <c r="Q375" s="8">
        <v>0</v>
      </c>
      <c r="R375" s="91">
        <v>0</v>
      </c>
      <c r="S375" s="8">
        <v>0</v>
      </c>
      <c r="T375" s="91">
        <v>0</v>
      </c>
      <c r="U375" s="8">
        <v>0</v>
      </c>
      <c r="V375" s="8">
        <v>0</v>
      </c>
      <c r="W375" s="8">
        <v>1</v>
      </c>
      <c r="X375" s="107">
        <v>43869.664393090279</v>
      </c>
      <c r="Y375" s="107">
        <v>43870.058744155096</v>
      </c>
      <c r="Z375" s="107">
        <v>43869.656514050926</v>
      </c>
      <c r="AA375" s="91">
        <v>4632279</v>
      </c>
      <c r="AB375" s="8">
        <v>11</v>
      </c>
      <c r="AC375" s="8">
        <v>7</v>
      </c>
      <c r="AD375" s="91">
        <v>50513683</v>
      </c>
      <c r="AE375" s="8">
        <v>167</v>
      </c>
      <c r="AF375" s="8">
        <v>49</v>
      </c>
      <c r="AG375" s="66">
        <v>2114521917</v>
      </c>
      <c r="AH375" s="8">
        <v>7396</v>
      </c>
      <c r="AI375" s="8">
        <v>1150</v>
      </c>
      <c r="AJ375" s="66">
        <v>3597593582</v>
      </c>
      <c r="AK375" s="8">
        <v>10911</v>
      </c>
      <c r="AL375" s="8">
        <v>1406</v>
      </c>
      <c r="AM375" s="91">
        <v>17409972</v>
      </c>
      <c r="AN375" s="8">
        <v>37</v>
      </c>
      <c r="AO375" s="8">
        <v>1406</v>
      </c>
      <c r="AP375" s="91">
        <v>84411821</v>
      </c>
      <c r="AQ375" s="8">
        <v>213</v>
      </c>
      <c r="AR375" s="8">
        <v>1406</v>
      </c>
      <c r="AS375" s="66">
        <v>2321644965</v>
      </c>
      <c r="AT375" s="8">
        <v>7734</v>
      </c>
      <c r="AU375" s="8">
        <v>1406</v>
      </c>
      <c r="AV375" s="66">
        <v>3597593582</v>
      </c>
      <c r="AW375" s="8">
        <v>10911</v>
      </c>
      <c r="AX375" s="8">
        <v>1406</v>
      </c>
      <c r="AY375" s="91">
        <v>6427548</v>
      </c>
      <c r="AZ375" s="8">
        <v>13</v>
      </c>
      <c r="BA375" s="8">
        <v>0</v>
      </c>
      <c r="BB375" s="91">
        <v>69098501</v>
      </c>
      <c r="BC375" s="8">
        <v>181</v>
      </c>
      <c r="BD375" s="8">
        <v>10</v>
      </c>
      <c r="BE375" s="66">
        <v>1561657223</v>
      </c>
      <c r="BF375" s="8">
        <v>6523</v>
      </c>
      <c r="BG375" s="8">
        <v>835</v>
      </c>
      <c r="BH375" s="66">
        <v>3597593582</v>
      </c>
      <c r="BI375" s="8">
        <v>10911</v>
      </c>
      <c r="BJ375" s="8">
        <v>1406</v>
      </c>
      <c r="BK375" s="2" t="s">
        <v>361</v>
      </c>
      <c r="BL375" s="83" t="str">
        <f t="shared" si="5"/>
        <v>123829</v>
      </c>
      <c r="BM375" s="83">
        <f>IF(ISBLANK(A375),"",IF(X375&gt;=(InfoSheet!$B$2)-90,1,0))</f>
        <v>1</v>
      </c>
    </row>
    <row r="376" spans="1:65">
      <c r="A376" s="2" t="s">
        <v>1906</v>
      </c>
      <c r="B376" s="8">
        <v>8</v>
      </c>
      <c r="C376" s="91">
        <v>102601839</v>
      </c>
      <c r="D376" s="8">
        <v>436</v>
      </c>
      <c r="E376" s="8">
        <v>90</v>
      </c>
      <c r="F376" s="91">
        <v>235325</v>
      </c>
      <c r="G376" s="91">
        <v>2110145</v>
      </c>
      <c r="H376" s="91">
        <v>1140020</v>
      </c>
      <c r="I376" s="91">
        <v>83340184</v>
      </c>
      <c r="J376" s="8">
        <v>0</v>
      </c>
      <c r="K376" s="2" t="s">
        <v>1439</v>
      </c>
      <c r="L376" s="8">
        <v>8</v>
      </c>
      <c r="M376" s="8">
        <v>0</v>
      </c>
      <c r="N376" s="2" t="s">
        <v>1907</v>
      </c>
      <c r="O376" s="8">
        <v>210</v>
      </c>
      <c r="P376" s="8">
        <v>0</v>
      </c>
      <c r="Q376" s="8">
        <v>0</v>
      </c>
      <c r="R376" s="91">
        <v>0</v>
      </c>
      <c r="S376" s="8">
        <v>0</v>
      </c>
      <c r="T376" s="91">
        <v>0</v>
      </c>
      <c r="U376" s="8">
        <v>0</v>
      </c>
      <c r="V376" s="8">
        <v>0</v>
      </c>
      <c r="W376" s="8">
        <v>0</v>
      </c>
      <c r="X376" s="107">
        <v>43859.500967638887</v>
      </c>
      <c r="Y376" s="107">
        <v>43869.852944837963</v>
      </c>
      <c r="Z376" s="107">
        <v>43859.500916365738</v>
      </c>
      <c r="AA376" s="91">
        <v>0</v>
      </c>
      <c r="AB376" s="8">
        <v>0</v>
      </c>
      <c r="AC376" s="8">
        <v>0</v>
      </c>
      <c r="AD376" s="91">
        <v>0</v>
      </c>
      <c r="AE376" s="8">
        <v>0</v>
      </c>
      <c r="AF376" s="8">
        <v>0</v>
      </c>
      <c r="AG376" s="91">
        <v>5288939</v>
      </c>
      <c r="AH376" s="8">
        <v>24</v>
      </c>
      <c r="AI376" s="8">
        <v>9</v>
      </c>
      <c r="AJ376" s="91">
        <v>102601839</v>
      </c>
      <c r="AK376" s="8">
        <v>436</v>
      </c>
      <c r="AL376" s="8">
        <v>90</v>
      </c>
      <c r="AM376" s="91">
        <v>0</v>
      </c>
      <c r="AN376" s="8">
        <v>0</v>
      </c>
      <c r="AO376" s="8">
        <v>90</v>
      </c>
      <c r="AP376" s="91">
        <v>0</v>
      </c>
      <c r="AQ376" s="8">
        <v>0</v>
      </c>
      <c r="AR376" s="8">
        <v>90</v>
      </c>
      <c r="AS376" s="91">
        <v>8911447</v>
      </c>
      <c r="AT376" s="8">
        <v>32</v>
      </c>
      <c r="AU376" s="8">
        <v>90</v>
      </c>
      <c r="AV376" s="91">
        <v>102601839</v>
      </c>
      <c r="AW376" s="8">
        <v>436</v>
      </c>
      <c r="AX376" s="8">
        <v>90</v>
      </c>
      <c r="AY376" s="91">
        <v>0</v>
      </c>
      <c r="AZ376" s="8">
        <v>0</v>
      </c>
      <c r="BA376" s="8">
        <v>0</v>
      </c>
      <c r="BB376" s="91">
        <v>0</v>
      </c>
      <c r="BC376" s="8">
        <v>0</v>
      </c>
      <c r="BD376" s="8">
        <v>0</v>
      </c>
      <c r="BE376" s="91">
        <v>6583379</v>
      </c>
      <c r="BF376" s="8">
        <v>25</v>
      </c>
      <c r="BG376" s="8">
        <v>1</v>
      </c>
      <c r="BH376" s="91">
        <v>102601839</v>
      </c>
      <c r="BI376" s="8">
        <v>436</v>
      </c>
      <c r="BJ376" s="8">
        <v>90</v>
      </c>
      <c r="BK376" s="2" t="s">
        <v>361</v>
      </c>
      <c r="BL376" s="83" t="str">
        <f t="shared" si="5"/>
        <v>123830</v>
      </c>
      <c r="BM376" s="83">
        <f>IF(ISBLANK(A376),"",IF(X376&gt;=(InfoSheet!$B$2)-90,1,0))</f>
        <v>1</v>
      </c>
    </row>
    <row r="377" spans="1:65">
      <c r="A377" s="2" t="s">
        <v>1908</v>
      </c>
      <c r="B377" s="8">
        <v>8</v>
      </c>
      <c r="C377" s="91">
        <v>948124668</v>
      </c>
      <c r="D377" s="8">
        <v>4567</v>
      </c>
      <c r="E377" s="8">
        <v>737</v>
      </c>
      <c r="F377" s="91">
        <v>207603</v>
      </c>
      <c r="G377" s="91">
        <v>7704377</v>
      </c>
      <c r="H377" s="91">
        <v>1286464</v>
      </c>
      <c r="I377" s="91">
        <v>130444847</v>
      </c>
      <c r="J377" s="8">
        <v>0</v>
      </c>
      <c r="K377" s="2" t="s">
        <v>1496</v>
      </c>
      <c r="L377" s="8">
        <v>8</v>
      </c>
      <c r="M377" s="8">
        <v>0</v>
      </c>
      <c r="N377" s="2" t="s">
        <v>1474</v>
      </c>
      <c r="O377" s="8">
        <v>210</v>
      </c>
      <c r="P377" s="8">
        <v>0</v>
      </c>
      <c r="Q377" s="8">
        <v>0</v>
      </c>
      <c r="R377" s="91">
        <v>0</v>
      </c>
      <c r="S377" s="8">
        <v>0</v>
      </c>
      <c r="T377" s="91">
        <v>0</v>
      </c>
      <c r="U377" s="8">
        <v>0</v>
      </c>
      <c r="V377" s="8">
        <v>0</v>
      </c>
      <c r="W377" s="8">
        <v>0</v>
      </c>
      <c r="X377" s="107">
        <v>43869.619471805556</v>
      </c>
      <c r="Y377" s="107">
        <v>43870.029616030093</v>
      </c>
      <c r="Z377" s="107">
        <v>43869.618713483796</v>
      </c>
      <c r="AA377" s="91">
        <v>0</v>
      </c>
      <c r="AB377" s="8">
        <v>0</v>
      </c>
      <c r="AC377" s="8">
        <v>1</v>
      </c>
      <c r="AD377" s="91">
        <v>27917481</v>
      </c>
      <c r="AE377" s="8">
        <v>55</v>
      </c>
      <c r="AF377" s="8">
        <v>25</v>
      </c>
      <c r="AG377" s="91">
        <v>681690105</v>
      </c>
      <c r="AH377" s="8">
        <v>4034</v>
      </c>
      <c r="AI377" s="8">
        <v>711</v>
      </c>
      <c r="AJ377" s="91">
        <v>948124668</v>
      </c>
      <c r="AK377" s="8">
        <v>4567</v>
      </c>
      <c r="AL377" s="8">
        <v>737</v>
      </c>
      <c r="AM377" s="91">
        <v>7940465</v>
      </c>
      <c r="AN377" s="8">
        <v>6</v>
      </c>
      <c r="AO377" s="8">
        <v>737</v>
      </c>
      <c r="AP377" s="91">
        <v>70110638</v>
      </c>
      <c r="AQ377" s="8">
        <v>98</v>
      </c>
      <c r="AR377" s="8">
        <v>737</v>
      </c>
      <c r="AS377" s="91">
        <v>728751130</v>
      </c>
      <c r="AT377" s="8">
        <v>4110</v>
      </c>
      <c r="AU377" s="8">
        <v>737</v>
      </c>
      <c r="AV377" s="91">
        <v>948124668</v>
      </c>
      <c r="AW377" s="8">
        <v>4567</v>
      </c>
      <c r="AX377" s="8">
        <v>737</v>
      </c>
      <c r="AY377" s="91">
        <v>907259</v>
      </c>
      <c r="AZ377" s="8">
        <v>1</v>
      </c>
      <c r="BA377" s="8">
        <v>0</v>
      </c>
      <c r="BB377" s="91">
        <v>43388040</v>
      </c>
      <c r="BC377" s="8">
        <v>75</v>
      </c>
      <c r="BD377" s="8">
        <v>5</v>
      </c>
      <c r="BE377" s="91">
        <v>457080201</v>
      </c>
      <c r="BF377" s="8">
        <v>3608</v>
      </c>
      <c r="BG377" s="8">
        <v>661</v>
      </c>
      <c r="BH377" s="91">
        <v>948124668</v>
      </c>
      <c r="BI377" s="8">
        <v>4567</v>
      </c>
      <c r="BJ377" s="8">
        <v>737</v>
      </c>
      <c r="BK377" s="2" t="s">
        <v>361</v>
      </c>
      <c r="BL377" s="83" t="str">
        <f t="shared" si="5"/>
        <v>123831</v>
      </c>
      <c r="BM377" s="83">
        <f>IF(ISBLANK(A377),"",IF(X377&gt;=(InfoSheet!$B$2)-90,1,0))</f>
        <v>1</v>
      </c>
    </row>
    <row r="378" spans="1:65">
      <c r="A378" s="2" t="s">
        <v>1909</v>
      </c>
      <c r="B378" s="8">
        <v>8</v>
      </c>
      <c r="C378" s="66">
        <v>1438988498</v>
      </c>
      <c r="D378" s="8">
        <v>971</v>
      </c>
      <c r="E378" s="8">
        <v>176</v>
      </c>
      <c r="F378" s="91">
        <v>1481965</v>
      </c>
      <c r="G378" s="91">
        <v>140110268</v>
      </c>
      <c r="H378" s="91">
        <v>8176071</v>
      </c>
      <c r="I378" s="66">
        <v>1159075459</v>
      </c>
      <c r="J378" s="8">
        <v>0</v>
      </c>
      <c r="K378" s="2" t="s">
        <v>1468</v>
      </c>
      <c r="L378" s="8">
        <v>8</v>
      </c>
      <c r="M378" s="8">
        <v>0</v>
      </c>
      <c r="N378" s="2" t="s">
        <v>1489</v>
      </c>
      <c r="O378" s="8">
        <v>209</v>
      </c>
      <c r="P378" s="8">
        <v>0</v>
      </c>
      <c r="Q378" s="8">
        <v>0</v>
      </c>
      <c r="R378" s="91">
        <v>0</v>
      </c>
      <c r="S378" s="8">
        <v>0</v>
      </c>
      <c r="T378" s="91">
        <v>0</v>
      </c>
      <c r="U378" s="8">
        <v>0</v>
      </c>
      <c r="V378" s="8">
        <v>0</v>
      </c>
      <c r="W378" s="8">
        <v>0</v>
      </c>
      <c r="X378" s="107">
        <v>43869.593461041666</v>
      </c>
      <c r="Y378" s="107">
        <v>43870.041882118057</v>
      </c>
      <c r="Z378" s="107">
        <v>43869.590437893516</v>
      </c>
      <c r="AA378" s="91">
        <v>3133408</v>
      </c>
      <c r="AB378" s="8">
        <v>4</v>
      </c>
      <c r="AC378" s="8">
        <v>2</v>
      </c>
      <c r="AD378" s="91">
        <v>3133408</v>
      </c>
      <c r="AE378" s="8">
        <v>4</v>
      </c>
      <c r="AF378" s="8">
        <v>2</v>
      </c>
      <c r="AG378" s="91">
        <v>454186572</v>
      </c>
      <c r="AH378" s="8">
        <v>615</v>
      </c>
      <c r="AI378" s="8">
        <v>159</v>
      </c>
      <c r="AJ378" s="66">
        <v>1438988498</v>
      </c>
      <c r="AK378" s="8">
        <v>971</v>
      </c>
      <c r="AL378" s="8">
        <v>176</v>
      </c>
      <c r="AM378" s="91">
        <v>3913272</v>
      </c>
      <c r="AN378" s="8">
        <v>5</v>
      </c>
      <c r="AO378" s="8">
        <v>176</v>
      </c>
      <c r="AP378" s="91">
        <v>6353498</v>
      </c>
      <c r="AQ378" s="8">
        <v>6</v>
      </c>
      <c r="AR378" s="8">
        <v>176</v>
      </c>
      <c r="AS378" s="91">
        <v>457075683</v>
      </c>
      <c r="AT378" s="8">
        <v>629</v>
      </c>
      <c r="AU378" s="8">
        <v>176</v>
      </c>
      <c r="AV378" s="66">
        <v>1438988498</v>
      </c>
      <c r="AW378" s="8">
        <v>971</v>
      </c>
      <c r="AX378" s="8">
        <v>176</v>
      </c>
      <c r="AY378" s="91">
        <v>3129920</v>
      </c>
      <c r="AZ378" s="8">
        <v>4</v>
      </c>
      <c r="BA378" s="8">
        <v>0</v>
      </c>
      <c r="BB378" s="91">
        <v>3129920</v>
      </c>
      <c r="BC378" s="8">
        <v>4</v>
      </c>
      <c r="BD378" s="8">
        <v>0</v>
      </c>
      <c r="BE378" s="91">
        <v>25178168</v>
      </c>
      <c r="BF378" s="8">
        <v>513</v>
      </c>
      <c r="BG378" s="8">
        <v>145</v>
      </c>
      <c r="BH378" s="66">
        <v>1438988498</v>
      </c>
      <c r="BI378" s="8">
        <v>971</v>
      </c>
      <c r="BJ378" s="8">
        <v>176</v>
      </c>
      <c r="BK378" s="2" t="s">
        <v>361</v>
      </c>
      <c r="BL378" s="83" t="str">
        <f t="shared" si="5"/>
        <v>123832</v>
      </c>
      <c r="BM378" s="83">
        <f>IF(ISBLANK(A378),"",IF(X378&gt;=(InfoSheet!$B$2)-90,1,0))</f>
        <v>1</v>
      </c>
    </row>
    <row r="379" spans="1:65">
      <c r="A379" s="2" t="s">
        <v>1910</v>
      </c>
      <c r="B379" s="8">
        <v>8</v>
      </c>
      <c r="C379" s="91">
        <v>181064134</v>
      </c>
      <c r="D379" s="8">
        <v>464</v>
      </c>
      <c r="E379" s="8">
        <v>59</v>
      </c>
      <c r="F379" s="91">
        <v>390224</v>
      </c>
      <c r="G379" s="91">
        <v>16651600</v>
      </c>
      <c r="H379" s="91">
        <v>3068883</v>
      </c>
      <c r="I379" s="91">
        <v>69413439</v>
      </c>
      <c r="J379" s="8">
        <v>0</v>
      </c>
      <c r="K379" s="2" t="s">
        <v>1441</v>
      </c>
      <c r="L379" s="8">
        <v>8</v>
      </c>
      <c r="M379" s="8">
        <v>0</v>
      </c>
      <c r="N379" s="2" t="s">
        <v>1442</v>
      </c>
      <c r="O379" s="8">
        <v>204</v>
      </c>
      <c r="P379" s="8">
        <v>0</v>
      </c>
      <c r="Q379" s="8">
        <v>0</v>
      </c>
      <c r="R379" s="91">
        <v>0</v>
      </c>
      <c r="S379" s="8">
        <v>0</v>
      </c>
      <c r="T379" s="91">
        <v>0</v>
      </c>
      <c r="U379" s="8">
        <v>0</v>
      </c>
      <c r="V379" s="8">
        <v>0</v>
      </c>
      <c r="W379" s="8">
        <v>0</v>
      </c>
      <c r="X379" s="107">
        <v>43869.558580821758</v>
      </c>
      <c r="Y379" s="107">
        <v>43870.048081180554</v>
      </c>
      <c r="Z379" s="107">
        <v>43869.558574467592</v>
      </c>
      <c r="AA379" s="91">
        <v>496486</v>
      </c>
      <c r="AB379" s="8">
        <v>1</v>
      </c>
      <c r="AC379" s="8">
        <v>1</v>
      </c>
      <c r="AD379" s="91">
        <v>5649989</v>
      </c>
      <c r="AE379" s="8">
        <v>24</v>
      </c>
      <c r="AF379" s="8">
        <v>9</v>
      </c>
      <c r="AG379" s="91">
        <v>55379158</v>
      </c>
      <c r="AH379" s="8">
        <v>168</v>
      </c>
      <c r="AI379" s="8">
        <v>25</v>
      </c>
      <c r="AJ379" s="91">
        <v>181064134</v>
      </c>
      <c r="AK379" s="8">
        <v>464</v>
      </c>
      <c r="AL379" s="8">
        <v>59</v>
      </c>
      <c r="AM379" s="91">
        <v>875189</v>
      </c>
      <c r="AN379" s="8">
        <v>2</v>
      </c>
      <c r="AO379" s="8">
        <v>59</v>
      </c>
      <c r="AP379" s="91">
        <v>12546851</v>
      </c>
      <c r="AQ379" s="8">
        <v>42</v>
      </c>
      <c r="AR379" s="8">
        <v>59</v>
      </c>
      <c r="AS379" s="91">
        <v>109679837</v>
      </c>
      <c r="AT379" s="8">
        <v>298</v>
      </c>
      <c r="AU379" s="8">
        <v>59</v>
      </c>
      <c r="AV379" s="91">
        <v>181064134</v>
      </c>
      <c r="AW379" s="8">
        <v>464</v>
      </c>
      <c r="AX379" s="8">
        <v>59</v>
      </c>
      <c r="AY379" s="91">
        <v>875189</v>
      </c>
      <c r="AZ379" s="8">
        <v>2</v>
      </c>
      <c r="BA379" s="8">
        <v>0</v>
      </c>
      <c r="BB379" s="91">
        <v>7897157</v>
      </c>
      <c r="BC379" s="8">
        <v>30</v>
      </c>
      <c r="BD379" s="8">
        <v>3</v>
      </c>
      <c r="BE379" s="91">
        <v>72319806</v>
      </c>
      <c r="BF379" s="8">
        <v>209</v>
      </c>
      <c r="BG379" s="8">
        <v>13</v>
      </c>
      <c r="BH379" s="91">
        <v>181064134</v>
      </c>
      <c r="BI379" s="8">
        <v>464</v>
      </c>
      <c r="BJ379" s="8">
        <v>59</v>
      </c>
      <c r="BK379" s="2" t="s">
        <v>361</v>
      </c>
      <c r="BL379" s="83" t="str">
        <f t="shared" si="5"/>
        <v>123833</v>
      </c>
      <c r="BM379" s="83">
        <f>IF(ISBLANK(A379),"",IF(X379&gt;=(InfoSheet!$B$2)-90,1,0))</f>
        <v>1</v>
      </c>
    </row>
    <row r="380" spans="1:65">
      <c r="A380" s="2" t="s">
        <v>1911</v>
      </c>
      <c r="B380" s="8">
        <v>8</v>
      </c>
      <c r="C380" s="66">
        <v>1145209890</v>
      </c>
      <c r="D380" s="8">
        <v>3581</v>
      </c>
      <c r="E380" s="8">
        <v>488</v>
      </c>
      <c r="F380" s="91">
        <v>319801</v>
      </c>
      <c r="G380" s="91">
        <v>16597916</v>
      </c>
      <c r="H380" s="91">
        <v>2346741</v>
      </c>
      <c r="I380" s="91">
        <v>131288611</v>
      </c>
      <c r="J380" s="8">
        <v>0</v>
      </c>
      <c r="K380" s="2" t="s">
        <v>1483</v>
      </c>
      <c r="L380" s="8">
        <v>8</v>
      </c>
      <c r="M380" s="8">
        <v>0</v>
      </c>
      <c r="N380" s="2" t="s">
        <v>1912</v>
      </c>
      <c r="O380" s="8">
        <v>210</v>
      </c>
      <c r="P380" s="8">
        <v>0</v>
      </c>
      <c r="Q380" s="8">
        <v>0</v>
      </c>
      <c r="R380" s="91">
        <v>0</v>
      </c>
      <c r="S380" s="8">
        <v>0</v>
      </c>
      <c r="T380" s="91">
        <v>0</v>
      </c>
      <c r="U380" s="8">
        <v>0</v>
      </c>
      <c r="V380" s="8">
        <v>1</v>
      </c>
      <c r="W380" s="8">
        <v>0</v>
      </c>
      <c r="X380" s="107">
        <v>43869.758593796294</v>
      </c>
      <c r="Y380" s="107">
        <v>43870.047740451388</v>
      </c>
      <c r="Z380" s="107">
        <v>43869.754894259262</v>
      </c>
      <c r="AA380" s="91">
        <v>2837516</v>
      </c>
      <c r="AB380" s="8">
        <v>5</v>
      </c>
      <c r="AC380" s="8">
        <v>1</v>
      </c>
      <c r="AD380" s="91">
        <v>10869782</v>
      </c>
      <c r="AE380" s="8">
        <v>32</v>
      </c>
      <c r="AF380" s="8">
        <v>24</v>
      </c>
      <c r="AG380" s="91">
        <v>81730808</v>
      </c>
      <c r="AH380" s="8">
        <v>163</v>
      </c>
      <c r="AI380" s="8">
        <v>49</v>
      </c>
      <c r="AJ380" s="66">
        <v>1145209890</v>
      </c>
      <c r="AK380" s="8">
        <v>3581</v>
      </c>
      <c r="AL380" s="8">
        <v>488</v>
      </c>
      <c r="AM380" s="91">
        <v>3835729</v>
      </c>
      <c r="AN380" s="8">
        <v>7</v>
      </c>
      <c r="AO380" s="8">
        <v>488</v>
      </c>
      <c r="AP380" s="91">
        <v>31232167</v>
      </c>
      <c r="AQ380" s="8">
        <v>69</v>
      </c>
      <c r="AR380" s="8">
        <v>488</v>
      </c>
      <c r="AS380" s="91">
        <v>192364599</v>
      </c>
      <c r="AT380" s="8">
        <v>326</v>
      </c>
      <c r="AU380" s="8">
        <v>488</v>
      </c>
      <c r="AV380" s="66">
        <v>1145209890</v>
      </c>
      <c r="AW380" s="8">
        <v>3581</v>
      </c>
      <c r="AX380" s="8">
        <v>488</v>
      </c>
      <c r="AY380" s="91">
        <v>3254921</v>
      </c>
      <c r="AZ380" s="8">
        <v>6</v>
      </c>
      <c r="BA380" s="8">
        <v>0</v>
      </c>
      <c r="BB380" s="91">
        <v>19696347</v>
      </c>
      <c r="BC380" s="8">
        <v>47</v>
      </c>
      <c r="BD380" s="8">
        <v>5</v>
      </c>
      <c r="BE380" s="91">
        <v>139866171</v>
      </c>
      <c r="BF380" s="8">
        <v>232</v>
      </c>
      <c r="BG380" s="8">
        <v>9</v>
      </c>
      <c r="BH380" s="66">
        <v>1145209890</v>
      </c>
      <c r="BI380" s="8">
        <v>3581</v>
      </c>
      <c r="BJ380" s="8">
        <v>488</v>
      </c>
      <c r="BK380" s="2" t="s">
        <v>361</v>
      </c>
      <c r="BL380" s="83" t="str">
        <f t="shared" si="5"/>
        <v>123834</v>
      </c>
      <c r="BM380" s="83">
        <f>IF(ISBLANK(A380),"",IF(X380&gt;=(InfoSheet!$B$2)-90,1,0))</f>
        <v>1</v>
      </c>
    </row>
    <row r="381" spans="1:65">
      <c r="A381" s="2" t="s">
        <v>1913</v>
      </c>
      <c r="B381" s="8">
        <v>8</v>
      </c>
      <c r="C381" s="91">
        <v>295873905</v>
      </c>
      <c r="D381" s="8">
        <v>300</v>
      </c>
      <c r="E381" s="8">
        <v>60</v>
      </c>
      <c r="F381" s="91">
        <v>986246</v>
      </c>
      <c r="G381" s="91">
        <v>15974212</v>
      </c>
      <c r="H381" s="91">
        <v>4931231</v>
      </c>
      <c r="I381" s="91">
        <v>147816966</v>
      </c>
      <c r="J381" s="8">
        <v>0</v>
      </c>
      <c r="K381" s="2" t="s">
        <v>1736</v>
      </c>
      <c r="L381" s="8">
        <v>8</v>
      </c>
      <c r="M381" s="8">
        <v>0</v>
      </c>
      <c r="N381" s="2" t="s">
        <v>1914</v>
      </c>
      <c r="O381" s="8">
        <v>209</v>
      </c>
      <c r="P381" s="8">
        <v>0</v>
      </c>
      <c r="Q381" s="8">
        <v>0</v>
      </c>
      <c r="R381" s="91">
        <v>0</v>
      </c>
      <c r="S381" s="8">
        <v>0</v>
      </c>
      <c r="T381" s="91">
        <v>0</v>
      </c>
      <c r="U381" s="8">
        <v>0</v>
      </c>
      <c r="V381" s="8">
        <v>0</v>
      </c>
      <c r="W381" s="8">
        <v>0</v>
      </c>
      <c r="X381" s="107">
        <v>43868.594398055553</v>
      </c>
      <c r="Y381" s="107">
        <v>43870.016385462965</v>
      </c>
      <c r="Z381" s="107">
        <v>43868.587973043985</v>
      </c>
      <c r="AA381" s="91">
        <v>0</v>
      </c>
      <c r="AB381" s="8">
        <v>0</v>
      </c>
      <c r="AC381" s="8">
        <v>0</v>
      </c>
      <c r="AD381" s="91">
        <v>6077735</v>
      </c>
      <c r="AE381" s="8">
        <v>15</v>
      </c>
      <c r="AF381" s="8">
        <v>7</v>
      </c>
      <c r="AG381" s="91">
        <v>77282952</v>
      </c>
      <c r="AH381" s="8">
        <v>91</v>
      </c>
      <c r="AI381" s="8">
        <v>18</v>
      </c>
      <c r="AJ381" s="91">
        <v>295873905</v>
      </c>
      <c r="AK381" s="8">
        <v>300</v>
      </c>
      <c r="AL381" s="8">
        <v>60</v>
      </c>
      <c r="AM381" s="91">
        <v>396735</v>
      </c>
      <c r="AN381" s="8">
        <v>1</v>
      </c>
      <c r="AO381" s="8">
        <v>60</v>
      </c>
      <c r="AP381" s="91">
        <v>12967665</v>
      </c>
      <c r="AQ381" s="8">
        <v>26</v>
      </c>
      <c r="AR381" s="8">
        <v>60</v>
      </c>
      <c r="AS381" s="91">
        <v>156977126</v>
      </c>
      <c r="AT381" s="8">
        <v>152</v>
      </c>
      <c r="AU381" s="8">
        <v>60</v>
      </c>
      <c r="AV381" s="91">
        <v>295873905</v>
      </c>
      <c r="AW381" s="8">
        <v>300</v>
      </c>
      <c r="AX381" s="8">
        <v>60</v>
      </c>
      <c r="AY381" s="91">
        <v>0</v>
      </c>
      <c r="AZ381" s="8">
        <v>0</v>
      </c>
      <c r="BA381" s="8">
        <v>0</v>
      </c>
      <c r="BB381" s="91">
        <v>7557320</v>
      </c>
      <c r="BC381" s="8">
        <v>18</v>
      </c>
      <c r="BD381" s="8">
        <v>1</v>
      </c>
      <c r="BE381" s="91">
        <v>101423782</v>
      </c>
      <c r="BF381" s="8">
        <v>111</v>
      </c>
      <c r="BG381" s="8">
        <v>6</v>
      </c>
      <c r="BH381" s="91">
        <v>295873905</v>
      </c>
      <c r="BI381" s="8">
        <v>300</v>
      </c>
      <c r="BJ381" s="8">
        <v>60</v>
      </c>
      <c r="BK381" s="2" t="s">
        <v>361</v>
      </c>
      <c r="BL381" s="83" t="str">
        <f t="shared" si="5"/>
        <v>123835</v>
      </c>
      <c r="BM381" s="83">
        <f>IF(ISBLANK(A381),"",IF(X381&gt;=(InfoSheet!$B$2)-90,1,0))</f>
        <v>1</v>
      </c>
    </row>
    <row r="382" spans="1:65">
      <c r="A382" s="2" t="s">
        <v>1915</v>
      </c>
      <c r="B382" s="8">
        <v>8</v>
      </c>
      <c r="C382" s="91">
        <v>397886355</v>
      </c>
      <c r="D382" s="8">
        <v>499</v>
      </c>
      <c r="E382" s="8">
        <v>30</v>
      </c>
      <c r="F382" s="91">
        <v>797367</v>
      </c>
      <c r="G382" s="91">
        <v>3528794</v>
      </c>
      <c r="H382" s="91">
        <v>13262878</v>
      </c>
      <c r="I382" s="91">
        <v>231324201</v>
      </c>
      <c r="J382" s="8">
        <v>0</v>
      </c>
      <c r="K382" s="2" t="s">
        <v>1361</v>
      </c>
      <c r="L382" s="8">
        <v>8</v>
      </c>
      <c r="M382" s="8">
        <v>0</v>
      </c>
      <c r="N382" s="2" t="s">
        <v>1352</v>
      </c>
      <c r="O382" s="8">
        <v>209</v>
      </c>
      <c r="P382" s="8">
        <v>0</v>
      </c>
      <c r="Q382" s="8">
        <v>0</v>
      </c>
      <c r="R382" s="91">
        <v>0</v>
      </c>
      <c r="S382" s="8">
        <v>0</v>
      </c>
      <c r="T382" s="91">
        <v>0</v>
      </c>
      <c r="U382" s="8">
        <v>0</v>
      </c>
      <c r="V382" s="8">
        <v>0</v>
      </c>
      <c r="W382" s="8">
        <v>0</v>
      </c>
      <c r="X382" s="107">
        <v>43868.740514722223</v>
      </c>
      <c r="Y382" s="107">
        <v>43870.029557696762</v>
      </c>
      <c r="Z382" s="107">
        <v>43868.718543078707</v>
      </c>
      <c r="AA382" s="91">
        <v>0</v>
      </c>
      <c r="AB382" s="8">
        <v>0</v>
      </c>
      <c r="AC382" s="8">
        <v>0</v>
      </c>
      <c r="AD382" s="91">
        <v>2635779</v>
      </c>
      <c r="AE382" s="8">
        <v>6</v>
      </c>
      <c r="AF382" s="8">
        <v>9</v>
      </c>
      <c r="AG382" s="91">
        <v>4325796</v>
      </c>
      <c r="AH382" s="8">
        <v>9</v>
      </c>
      <c r="AI382" s="8">
        <v>9</v>
      </c>
      <c r="AJ382" s="91">
        <v>397886355</v>
      </c>
      <c r="AK382" s="8">
        <v>499</v>
      </c>
      <c r="AL382" s="8">
        <v>30</v>
      </c>
      <c r="AM382" s="91">
        <v>1948506</v>
      </c>
      <c r="AN382" s="8">
        <v>2</v>
      </c>
      <c r="AO382" s="8">
        <v>30</v>
      </c>
      <c r="AP382" s="91">
        <v>7418098</v>
      </c>
      <c r="AQ382" s="8">
        <v>15</v>
      </c>
      <c r="AR382" s="8">
        <v>30</v>
      </c>
      <c r="AS382" s="91">
        <v>12782090</v>
      </c>
      <c r="AT382" s="8">
        <v>23</v>
      </c>
      <c r="AU382" s="8">
        <v>30</v>
      </c>
      <c r="AV382" s="91">
        <v>397886355</v>
      </c>
      <c r="AW382" s="8">
        <v>499</v>
      </c>
      <c r="AX382" s="8">
        <v>30</v>
      </c>
      <c r="AY382" s="91">
        <v>0</v>
      </c>
      <c r="AZ382" s="8">
        <v>0</v>
      </c>
      <c r="BA382" s="8">
        <v>0</v>
      </c>
      <c r="BB382" s="91">
        <v>3042167</v>
      </c>
      <c r="BC382" s="8">
        <v>7</v>
      </c>
      <c r="BD382" s="8">
        <v>5</v>
      </c>
      <c r="BE382" s="91">
        <v>5350785</v>
      </c>
      <c r="BF382" s="8">
        <v>11</v>
      </c>
      <c r="BG382" s="8">
        <v>5</v>
      </c>
      <c r="BH382" s="91">
        <v>397886355</v>
      </c>
      <c r="BI382" s="8">
        <v>499</v>
      </c>
      <c r="BJ382" s="8">
        <v>30</v>
      </c>
      <c r="BK382" s="2" t="s">
        <v>361</v>
      </c>
      <c r="BL382" s="83" t="str">
        <f t="shared" si="5"/>
        <v>123836</v>
      </c>
      <c r="BM382" s="83">
        <f>IF(ISBLANK(A382),"",IF(X382&gt;=(InfoSheet!$B$2)-90,1,0))</f>
        <v>1</v>
      </c>
    </row>
    <row r="383" spans="1:65">
      <c r="A383" s="2" t="s">
        <v>1916</v>
      </c>
      <c r="B383" s="8">
        <v>8</v>
      </c>
      <c r="C383" s="91">
        <v>288904142</v>
      </c>
      <c r="D383" s="8">
        <v>622</v>
      </c>
      <c r="E383" s="8">
        <v>88</v>
      </c>
      <c r="F383" s="91">
        <v>464476</v>
      </c>
      <c r="G383" s="91">
        <v>2886229</v>
      </c>
      <c r="H383" s="91">
        <v>3283001</v>
      </c>
      <c r="I383" s="91">
        <v>72993003</v>
      </c>
      <c r="J383" s="8">
        <v>0</v>
      </c>
      <c r="K383" s="2" t="s">
        <v>1354</v>
      </c>
      <c r="L383" s="8">
        <v>8</v>
      </c>
      <c r="M383" s="8">
        <v>0</v>
      </c>
      <c r="N383" s="2" t="s">
        <v>1489</v>
      </c>
      <c r="O383" s="8">
        <v>209</v>
      </c>
      <c r="P383" s="8">
        <v>0</v>
      </c>
      <c r="Q383" s="8">
        <v>0</v>
      </c>
      <c r="R383" s="91">
        <v>0</v>
      </c>
      <c r="S383" s="8">
        <v>0</v>
      </c>
      <c r="T383" s="91">
        <v>0</v>
      </c>
      <c r="U383" s="8">
        <v>0</v>
      </c>
      <c r="V383" s="8">
        <v>0</v>
      </c>
      <c r="W383" s="8">
        <v>0</v>
      </c>
      <c r="X383" s="107">
        <v>43868.602756493055</v>
      </c>
      <c r="Y383" s="107">
        <v>43870.049382928242</v>
      </c>
      <c r="Z383" s="107">
        <v>43868.601045625001</v>
      </c>
      <c r="AA383" s="91">
        <v>0</v>
      </c>
      <c r="AB383" s="8">
        <v>0</v>
      </c>
      <c r="AC383" s="8">
        <v>0</v>
      </c>
      <c r="AD383" s="91">
        <v>3672748</v>
      </c>
      <c r="AE383" s="8">
        <v>12</v>
      </c>
      <c r="AF383" s="8">
        <v>9</v>
      </c>
      <c r="AG383" s="91">
        <v>9368524</v>
      </c>
      <c r="AH383" s="8">
        <v>29</v>
      </c>
      <c r="AI383" s="8">
        <v>18</v>
      </c>
      <c r="AJ383" s="91">
        <v>288904142</v>
      </c>
      <c r="AK383" s="8">
        <v>622</v>
      </c>
      <c r="AL383" s="8">
        <v>88</v>
      </c>
      <c r="AM383" s="91">
        <v>1328012</v>
      </c>
      <c r="AN383" s="8">
        <v>4</v>
      </c>
      <c r="AO383" s="8">
        <v>88</v>
      </c>
      <c r="AP383" s="91">
        <v>6029774</v>
      </c>
      <c r="AQ383" s="8">
        <v>17</v>
      </c>
      <c r="AR383" s="8">
        <v>88</v>
      </c>
      <c r="AS383" s="91">
        <v>19124550</v>
      </c>
      <c r="AT383" s="8">
        <v>44</v>
      </c>
      <c r="AU383" s="8">
        <v>88</v>
      </c>
      <c r="AV383" s="91">
        <v>288904142</v>
      </c>
      <c r="AW383" s="8">
        <v>622</v>
      </c>
      <c r="AX383" s="8">
        <v>88</v>
      </c>
      <c r="AY383" s="91">
        <v>0</v>
      </c>
      <c r="AZ383" s="8">
        <v>0</v>
      </c>
      <c r="BA383" s="8">
        <v>0</v>
      </c>
      <c r="BB383" s="91">
        <v>4091004</v>
      </c>
      <c r="BC383" s="8">
        <v>14</v>
      </c>
      <c r="BD383" s="8">
        <v>2</v>
      </c>
      <c r="BE383" s="91">
        <v>14853236</v>
      </c>
      <c r="BF383" s="8">
        <v>36</v>
      </c>
      <c r="BG383" s="8">
        <v>4</v>
      </c>
      <c r="BH383" s="91">
        <v>288904142</v>
      </c>
      <c r="BI383" s="8">
        <v>622</v>
      </c>
      <c r="BJ383" s="8">
        <v>88</v>
      </c>
      <c r="BK383" s="2" t="s">
        <v>361</v>
      </c>
      <c r="BL383" s="83" t="str">
        <f t="shared" si="5"/>
        <v>123837</v>
      </c>
      <c r="BM383" s="83">
        <f>IF(ISBLANK(A383),"",IF(X383&gt;=(InfoSheet!$B$2)-90,1,0))</f>
        <v>1</v>
      </c>
    </row>
    <row r="384" spans="1:65">
      <c r="A384" s="2" t="s">
        <v>1917</v>
      </c>
      <c r="B384" s="8">
        <v>8</v>
      </c>
      <c r="C384" s="66">
        <v>2693460226</v>
      </c>
      <c r="D384" s="8">
        <v>7471</v>
      </c>
      <c r="E384" s="8">
        <v>611</v>
      </c>
      <c r="F384" s="91">
        <v>360522</v>
      </c>
      <c r="G384" s="91">
        <v>4079591</v>
      </c>
      <c r="H384" s="91">
        <v>4408281</v>
      </c>
      <c r="I384" s="91">
        <v>195612425</v>
      </c>
      <c r="J384" s="8">
        <v>0</v>
      </c>
      <c r="K384" s="2" t="s">
        <v>1496</v>
      </c>
      <c r="L384" s="8">
        <v>8</v>
      </c>
      <c r="M384" s="8">
        <v>0</v>
      </c>
      <c r="N384" s="2" t="s">
        <v>1918</v>
      </c>
      <c r="O384" s="8">
        <v>216</v>
      </c>
      <c r="P384" s="8">
        <v>0</v>
      </c>
      <c r="Q384" s="8">
        <v>0</v>
      </c>
      <c r="R384" s="91">
        <v>0</v>
      </c>
      <c r="S384" s="8">
        <v>0</v>
      </c>
      <c r="T384" s="91">
        <v>0</v>
      </c>
      <c r="U384" s="8">
        <v>0</v>
      </c>
      <c r="V384" s="8">
        <v>0</v>
      </c>
      <c r="W384" s="8">
        <v>0</v>
      </c>
      <c r="X384" s="107">
        <v>43869.668781064815</v>
      </c>
      <c r="Y384" s="107">
        <v>43870.058951099534</v>
      </c>
      <c r="Z384" s="107">
        <v>43869.664339386574</v>
      </c>
      <c r="AA384" s="91">
        <v>11442916</v>
      </c>
      <c r="AB384" s="8">
        <v>29</v>
      </c>
      <c r="AC384" s="8">
        <v>13</v>
      </c>
      <c r="AD384" s="91">
        <v>86546512</v>
      </c>
      <c r="AE384" s="8">
        <v>214</v>
      </c>
      <c r="AF384" s="8">
        <v>53</v>
      </c>
      <c r="AG384" s="91">
        <v>256387752</v>
      </c>
      <c r="AH384" s="8">
        <v>705</v>
      </c>
      <c r="AI384" s="8">
        <v>124</v>
      </c>
      <c r="AJ384" s="66">
        <v>2693460226</v>
      </c>
      <c r="AK384" s="8">
        <v>7471</v>
      </c>
      <c r="AL384" s="8">
        <v>611</v>
      </c>
      <c r="AM384" s="91">
        <v>28018365</v>
      </c>
      <c r="AN384" s="8">
        <v>65</v>
      </c>
      <c r="AO384" s="8">
        <v>611</v>
      </c>
      <c r="AP384" s="91">
        <v>148350586</v>
      </c>
      <c r="AQ384" s="8">
        <v>346</v>
      </c>
      <c r="AR384" s="8">
        <v>611</v>
      </c>
      <c r="AS384" s="91">
        <v>443287037</v>
      </c>
      <c r="AT384" s="8">
        <v>1078</v>
      </c>
      <c r="AU384" s="8">
        <v>611</v>
      </c>
      <c r="AV384" s="66">
        <v>2693460226</v>
      </c>
      <c r="AW384" s="8">
        <v>7471</v>
      </c>
      <c r="AX384" s="8">
        <v>611</v>
      </c>
      <c r="AY384" s="91">
        <v>19707513</v>
      </c>
      <c r="AZ384" s="8">
        <v>49</v>
      </c>
      <c r="BA384" s="8">
        <v>2</v>
      </c>
      <c r="BB384" s="91">
        <v>131011267</v>
      </c>
      <c r="BC384" s="8">
        <v>311</v>
      </c>
      <c r="BD384" s="8">
        <v>11</v>
      </c>
      <c r="BE384" s="91">
        <v>326466525</v>
      </c>
      <c r="BF384" s="8">
        <v>844</v>
      </c>
      <c r="BG384" s="8">
        <v>38</v>
      </c>
      <c r="BH384" s="66">
        <v>2693460226</v>
      </c>
      <c r="BI384" s="8">
        <v>7471</v>
      </c>
      <c r="BJ384" s="8">
        <v>611</v>
      </c>
      <c r="BK384" s="2" t="s">
        <v>361</v>
      </c>
      <c r="BL384" s="83" t="str">
        <f t="shared" si="5"/>
        <v>123838</v>
      </c>
      <c r="BM384" s="83">
        <f>IF(ISBLANK(A384),"",IF(X384&gt;=(InfoSheet!$B$2)-90,1,0))</f>
        <v>1</v>
      </c>
    </row>
    <row r="385" spans="1:65">
      <c r="A385" s="2" t="s">
        <v>1919</v>
      </c>
      <c r="B385" s="8">
        <v>8</v>
      </c>
      <c r="C385" s="66">
        <v>4577465769</v>
      </c>
      <c r="D385" s="8">
        <v>6481</v>
      </c>
      <c r="E385" s="8">
        <v>722</v>
      </c>
      <c r="F385" s="91">
        <v>706290</v>
      </c>
      <c r="G385" s="91">
        <v>109911687</v>
      </c>
      <c r="H385" s="91">
        <v>6339980</v>
      </c>
      <c r="I385" s="66">
        <v>1200390636</v>
      </c>
      <c r="J385" s="8">
        <v>0</v>
      </c>
      <c r="K385" s="2" t="s">
        <v>1736</v>
      </c>
      <c r="L385" s="8">
        <v>8</v>
      </c>
      <c r="M385" s="8">
        <v>0</v>
      </c>
      <c r="N385" s="2" t="s">
        <v>1920</v>
      </c>
      <c r="O385" s="8">
        <v>215</v>
      </c>
      <c r="P385" s="8">
        <v>0</v>
      </c>
      <c r="Q385" s="8">
        <v>0</v>
      </c>
      <c r="R385" s="91">
        <v>0</v>
      </c>
      <c r="S385" s="8">
        <v>0</v>
      </c>
      <c r="T385" s="91">
        <v>0</v>
      </c>
      <c r="U385" s="8">
        <v>0</v>
      </c>
      <c r="V385" s="8">
        <v>0</v>
      </c>
      <c r="W385" s="8">
        <v>0</v>
      </c>
      <c r="X385" s="107">
        <v>43869.782659652781</v>
      </c>
      <c r="Y385" s="107">
        <v>43870.058708634257</v>
      </c>
      <c r="Z385" s="107">
        <v>43869.782017291669</v>
      </c>
      <c r="AA385" s="91">
        <v>1358652</v>
      </c>
      <c r="AB385" s="8">
        <v>7</v>
      </c>
      <c r="AC385" s="8">
        <v>7</v>
      </c>
      <c r="AD385" s="91">
        <v>63585662</v>
      </c>
      <c r="AE385" s="8">
        <v>156</v>
      </c>
      <c r="AF385" s="8">
        <v>49</v>
      </c>
      <c r="AG385" s="66">
        <v>1138539869</v>
      </c>
      <c r="AH385" s="8">
        <v>2086</v>
      </c>
      <c r="AI385" s="8">
        <v>581</v>
      </c>
      <c r="AJ385" s="66">
        <v>4577465769</v>
      </c>
      <c r="AK385" s="8">
        <v>6481</v>
      </c>
      <c r="AL385" s="8">
        <v>722</v>
      </c>
      <c r="AM385" s="91">
        <v>21690127</v>
      </c>
      <c r="AN385" s="8">
        <v>42</v>
      </c>
      <c r="AO385" s="8">
        <v>722</v>
      </c>
      <c r="AP385" s="66">
        <v>2214761459</v>
      </c>
      <c r="AQ385" s="8">
        <v>2150</v>
      </c>
      <c r="AR385" s="8">
        <v>722</v>
      </c>
      <c r="AS385" s="66">
        <v>2610535683</v>
      </c>
      <c r="AT385" s="8">
        <v>3867</v>
      </c>
      <c r="AU385" s="8">
        <v>722</v>
      </c>
      <c r="AV385" s="66">
        <v>4577465769</v>
      </c>
      <c r="AW385" s="8">
        <v>6481</v>
      </c>
      <c r="AX385" s="8">
        <v>722</v>
      </c>
      <c r="AY385" s="91">
        <v>3517228</v>
      </c>
      <c r="AZ385" s="8">
        <v>11</v>
      </c>
      <c r="BA385" s="8">
        <v>1</v>
      </c>
      <c r="BB385" s="91">
        <v>115681988</v>
      </c>
      <c r="BC385" s="8">
        <v>188</v>
      </c>
      <c r="BD385" s="8">
        <v>9</v>
      </c>
      <c r="BE385" s="91">
        <v>777435300</v>
      </c>
      <c r="BF385" s="8">
        <v>1939</v>
      </c>
      <c r="BG385" s="8">
        <v>461</v>
      </c>
      <c r="BH385" s="66">
        <v>4577465769</v>
      </c>
      <c r="BI385" s="8">
        <v>6481</v>
      </c>
      <c r="BJ385" s="8">
        <v>722</v>
      </c>
      <c r="BK385" s="2" t="s">
        <v>361</v>
      </c>
      <c r="BL385" s="83" t="str">
        <f t="shared" si="5"/>
        <v>123839</v>
      </c>
      <c r="BM385" s="83">
        <f>IF(ISBLANK(A385),"",IF(X385&gt;=(InfoSheet!$B$2)-90,1,0))</f>
        <v>1</v>
      </c>
    </row>
    <row r="386" spans="1:65">
      <c r="A386" s="2" t="s">
        <v>1921</v>
      </c>
      <c r="B386" s="8">
        <v>8</v>
      </c>
      <c r="C386" s="91">
        <v>668851105</v>
      </c>
      <c r="D386" s="8">
        <v>1512</v>
      </c>
      <c r="E386" s="8">
        <v>234</v>
      </c>
      <c r="F386" s="91">
        <v>442361</v>
      </c>
      <c r="G386" s="91">
        <v>21649406</v>
      </c>
      <c r="H386" s="91">
        <v>2858338</v>
      </c>
      <c r="I386" s="91">
        <v>282276634</v>
      </c>
      <c r="J386" s="8">
        <v>0</v>
      </c>
      <c r="K386" s="2" t="s">
        <v>1436</v>
      </c>
      <c r="L386" s="8">
        <v>8</v>
      </c>
      <c r="M386" s="8">
        <v>0</v>
      </c>
      <c r="N386" s="2" t="s">
        <v>1491</v>
      </c>
      <c r="O386" s="8">
        <v>209</v>
      </c>
      <c r="P386" s="8">
        <v>0</v>
      </c>
      <c r="Q386" s="8">
        <v>0</v>
      </c>
      <c r="R386" s="91">
        <v>0</v>
      </c>
      <c r="S386" s="8">
        <v>0</v>
      </c>
      <c r="T386" s="91">
        <v>0</v>
      </c>
      <c r="U386" s="8">
        <v>0</v>
      </c>
      <c r="V386" s="8">
        <v>0</v>
      </c>
      <c r="W386" s="8">
        <v>0</v>
      </c>
      <c r="X386" s="107">
        <v>43868.584110555559</v>
      </c>
      <c r="Y386" s="107">
        <v>43870.029612557868</v>
      </c>
      <c r="Z386" s="107">
        <v>43868.584090300923</v>
      </c>
      <c r="AA386" s="91">
        <v>0</v>
      </c>
      <c r="AB386" s="8">
        <v>0</v>
      </c>
      <c r="AC386" s="8">
        <v>0</v>
      </c>
      <c r="AD386" s="91">
        <v>4681795</v>
      </c>
      <c r="AE386" s="8">
        <v>17</v>
      </c>
      <c r="AF386" s="8">
        <v>12</v>
      </c>
      <c r="AG386" s="91">
        <v>468455619</v>
      </c>
      <c r="AH386" s="8">
        <v>1273</v>
      </c>
      <c r="AI386" s="8">
        <v>209</v>
      </c>
      <c r="AJ386" s="91">
        <v>668851105</v>
      </c>
      <c r="AK386" s="8">
        <v>1512</v>
      </c>
      <c r="AL386" s="8">
        <v>234</v>
      </c>
      <c r="AM386" s="91">
        <v>649955</v>
      </c>
      <c r="AN386" s="8">
        <v>2</v>
      </c>
      <c r="AO386" s="8">
        <v>234</v>
      </c>
      <c r="AP386" s="91">
        <v>7347139</v>
      </c>
      <c r="AQ386" s="8">
        <v>25</v>
      </c>
      <c r="AR386" s="8">
        <v>234</v>
      </c>
      <c r="AS386" s="91">
        <v>564218386</v>
      </c>
      <c r="AT386" s="8">
        <v>1406</v>
      </c>
      <c r="AU386" s="8">
        <v>234</v>
      </c>
      <c r="AV386" s="91">
        <v>668851105</v>
      </c>
      <c r="AW386" s="8">
        <v>1512</v>
      </c>
      <c r="AX386" s="8">
        <v>234</v>
      </c>
      <c r="AY386" s="91">
        <v>0</v>
      </c>
      <c r="AZ386" s="8">
        <v>0</v>
      </c>
      <c r="BA386" s="8">
        <v>0</v>
      </c>
      <c r="BB386" s="91">
        <v>6402173</v>
      </c>
      <c r="BC386" s="8">
        <v>21</v>
      </c>
      <c r="BD386" s="8">
        <v>2</v>
      </c>
      <c r="BE386" s="91">
        <v>366906761</v>
      </c>
      <c r="BF386" s="8">
        <v>1139</v>
      </c>
      <c r="BG386" s="8">
        <v>186</v>
      </c>
      <c r="BH386" s="91">
        <v>668851105</v>
      </c>
      <c r="BI386" s="8">
        <v>1512</v>
      </c>
      <c r="BJ386" s="8">
        <v>234</v>
      </c>
      <c r="BK386" s="2" t="s">
        <v>361</v>
      </c>
      <c r="BL386" s="83" t="str">
        <f t="shared" ref="BL386:BL449" si="6">IF(ISBLANK(A386),"(blank)",RIGHT(A386,LEN(A386)-FIND("@",SUBSTITUTE(A386,"\","@",LEN(A386)-LEN(SUBSTITUTE(A386,"\",""))),1)))</f>
        <v>123840</v>
      </c>
      <c r="BM386" s="83">
        <f>IF(ISBLANK(A386),"",IF(X386&gt;=(InfoSheet!$B$2)-90,1,0))</f>
        <v>1</v>
      </c>
    </row>
    <row r="387" spans="1:65">
      <c r="A387" s="2" t="s">
        <v>1922</v>
      </c>
      <c r="B387" s="8">
        <v>8</v>
      </c>
      <c r="C387" s="66">
        <v>1344109140</v>
      </c>
      <c r="D387" s="8">
        <v>3524</v>
      </c>
      <c r="E387" s="8">
        <v>438</v>
      </c>
      <c r="F387" s="91">
        <v>381415</v>
      </c>
      <c r="G387" s="91">
        <v>43358348</v>
      </c>
      <c r="H387" s="91">
        <v>3068742</v>
      </c>
      <c r="I387" s="91">
        <v>251912951</v>
      </c>
      <c r="J387" s="8">
        <v>0</v>
      </c>
      <c r="K387" s="2" t="s">
        <v>1500</v>
      </c>
      <c r="L387" s="8">
        <v>8</v>
      </c>
      <c r="M387" s="8">
        <v>0</v>
      </c>
      <c r="N387" s="2" t="s">
        <v>1923</v>
      </c>
      <c r="O387" s="8">
        <v>211</v>
      </c>
      <c r="P387" s="8">
        <v>0</v>
      </c>
      <c r="Q387" s="8">
        <v>0</v>
      </c>
      <c r="R387" s="91">
        <v>0</v>
      </c>
      <c r="S387" s="8">
        <v>0</v>
      </c>
      <c r="T387" s="91">
        <v>0</v>
      </c>
      <c r="U387" s="8">
        <v>0</v>
      </c>
      <c r="V387" s="8">
        <v>0</v>
      </c>
      <c r="W387" s="8">
        <v>0</v>
      </c>
      <c r="X387" s="107">
        <v>43869.542148298613</v>
      </c>
      <c r="Y387" s="107">
        <v>43870.04679670139</v>
      </c>
      <c r="Z387" s="107">
        <v>43869.538661736115</v>
      </c>
      <c r="AA387" s="91">
        <v>2332545</v>
      </c>
      <c r="AB387" s="8">
        <v>5</v>
      </c>
      <c r="AC387" s="8">
        <v>5</v>
      </c>
      <c r="AD387" s="91">
        <v>6838927</v>
      </c>
      <c r="AE387" s="8">
        <v>52</v>
      </c>
      <c r="AF387" s="8">
        <v>9</v>
      </c>
      <c r="AG387" s="91">
        <v>570296739</v>
      </c>
      <c r="AH387" s="8">
        <v>2149</v>
      </c>
      <c r="AI387" s="8">
        <v>325</v>
      </c>
      <c r="AJ387" s="66">
        <v>1344109140</v>
      </c>
      <c r="AK387" s="8">
        <v>3524</v>
      </c>
      <c r="AL387" s="8">
        <v>438</v>
      </c>
      <c r="AM387" s="91">
        <v>47964754</v>
      </c>
      <c r="AN387" s="8">
        <v>8</v>
      </c>
      <c r="AO387" s="8">
        <v>438</v>
      </c>
      <c r="AP387" s="91">
        <v>56264278</v>
      </c>
      <c r="AQ387" s="8">
        <v>64</v>
      </c>
      <c r="AR387" s="8">
        <v>438</v>
      </c>
      <c r="AS387" s="91">
        <v>722586283</v>
      </c>
      <c r="AT387" s="8">
        <v>2391</v>
      </c>
      <c r="AU387" s="8">
        <v>438</v>
      </c>
      <c r="AV387" s="66">
        <v>1344109140</v>
      </c>
      <c r="AW387" s="8">
        <v>3524</v>
      </c>
      <c r="AX387" s="8">
        <v>438</v>
      </c>
      <c r="AY387" s="91">
        <v>47380160</v>
      </c>
      <c r="AZ387" s="8">
        <v>6</v>
      </c>
      <c r="BA387" s="8">
        <v>0</v>
      </c>
      <c r="BB387" s="91">
        <v>53398982</v>
      </c>
      <c r="BC387" s="8">
        <v>58</v>
      </c>
      <c r="BD387" s="8">
        <v>1</v>
      </c>
      <c r="BE387" s="91">
        <v>442050808</v>
      </c>
      <c r="BF387" s="8">
        <v>1993</v>
      </c>
      <c r="BG387" s="8">
        <v>268</v>
      </c>
      <c r="BH387" s="66">
        <v>1344109140</v>
      </c>
      <c r="BI387" s="8">
        <v>3524</v>
      </c>
      <c r="BJ387" s="8">
        <v>438</v>
      </c>
      <c r="BK387" s="2" t="s">
        <v>361</v>
      </c>
      <c r="BL387" s="83" t="str">
        <f t="shared" si="6"/>
        <v>123841</v>
      </c>
      <c r="BM387" s="83">
        <f>IF(ISBLANK(A387),"",IF(X387&gt;=(InfoSheet!$B$2)-90,1,0))</f>
        <v>1</v>
      </c>
    </row>
    <row r="388" spans="1:65">
      <c r="A388" s="2" t="s">
        <v>1924</v>
      </c>
      <c r="B388" s="8">
        <v>6</v>
      </c>
      <c r="C388" s="91">
        <v>786673706</v>
      </c>
      <c r="D388" s="8">
        <v>575</v>
      </c>
      <c r="E388" s="8">
        <v>20</v>
      </c>
      <c r="F388" s="91">
        <v>1368128</v>
      </c>
      <c r="G388" s="91">
        <v>60310206</v>
      </c>
      <c r="H388" s="91">
        <v>39333685</v>
      </c>
      <c r="I388" s="91">
        <v>457985496</v>
      </c>
      <c r="J388" s="8">
        <v>0</v>
      </c>
      <c r="K388" s="2" t="s">
        <v>1925</v>
      </c>
      <c r="L388" s="8">
        <v>6</v>
      </c>
      <c r="M388" s="8">
        <v>0</v>
      </c>
      <c r="N388" s="2" t="s">
        <v>1494</v>
      </c>
      <c r="O388" s="8">
        <v>95</v>
      </c>
      <c r="P388" s="8">
        <v>0</v>
      </c>
      <c r="Q388" s="8">
        <v>0</v>
      </c>
      <c r="R388" s="91">
        <v>0</v>
      </c>
      <c r="S388" s="8">
        <v>0</v>
      </c>
      <c r="T388" s="91">
        <v>0</v>
      </c>
      <c r="U388" s="8">
        <v>0</v>
      </c>
      <c r="V388" s="8">
        <v>0</v>
      </c>
      <c r="W388" s="8">
        <v>0</v>
      </c>
      <c r="X388" s="107">
        <v>43867.599908680553</v>
      </c>
      <c r="Y388" s="107">
        <v>43869.814266956018</v>
      </c>
      <c r="Z388" s="107">
        <v>43867.597235648151</v>
      </c>
      <c r="AA388" s="91">
        <v>0</v>
      </c>
      <c r="AB388" s="8">
        <v>0</v>
      </c>
      <c r="AC388" s="8">
        <v>0</v>
      </c>
      <c r="AD388" s="91">
        <v>786673706</v>
      </c>
      <c r="AE388" s="8">
        <v>575</v>
      </c>
      <c r="AF388" s="8">
        <v>20</v>
      </c>
      <c r="AG388" s="91">
        <v>786673706</v>
      </c>
      <c r="AH388" s="8">
        <v>575</v>
      </c>
      <c r="AI388" s="8">
        <v>20</v>
      </c>
      <c r="AJ388" s="91">
        <v>786673706</v>
      </c>
      <c r="AK388" s="8">
        <v>575</v>
      </c>
      <c r="AL388" s="8">
        <v>20</v>
      </c>
      <c r="AM388" s="91">
        <v>0</v>
      </c>
      <c r="AN388" s="8">
        <v>0</v>
      </c>
      <c r="AO388" s="8">
        <v>20</v>
      </c>
      <c r="AP388" s="91">
        <v>786673706</v>
      </c>
      <c r="AQ388" s="8">
        <v>575</v>
      </c>
      <c r="AR388" s="8">
        <v>20</v>
      </c>
      <c r="AS388" s="91">
        <v>786673706</v>
      </c>
      <c r="AT388" s="8">
        <v>575</v>
      </c>
      <c r="AU388" s="8">
        <v>20</v>
      </c>
      <c r="AV388" s="91">
        <v>786673706</v>
      </c>
      <c r="AW388" s="8">
        <v>575</v>
      </c>
      <c r="AX388" s="8">
        <v>20</v>
      </c>
      <c r="AY388" s="91">
        <v>0</v>
      </c>
      <c r="AZ388" s="8">
        <v>0</v>
      </c>
      <c r="BA388" s="8">
        <v>0</v>
      </c>
      <c r="BB388" s="91">
        <v>786673706</v>
      </c>
      <c r="BC388" s="8">
        <v>575</v>
      </c>
      <c r="BD388" s="8">
        <v>20</v>
      </c>
      <c r="BE388" s="91">
        <v>786673706</v>
      </c>
      <c r="BF388" s="8">
        <v>575</v>
      </c>
      <c r="BG388" s="8">
        <v>20</v>
      </c>
      <c r="BH388" s="91">
        <v>786673706</v>
      </c>
      <c r="BI388" s="8">
        <v>575</v>
      </c>
      <c r="BJ388" s="8">
        <v>20</v>
      </c>
      <c r="BK388" s="2" t="s">
        <v>361</v>
      </c>
      <c r="BL388" s="83" t="str">
        <f t="shared" si="6"/>
        <v>123842</v>
      </c>
      <c r="BM388" s="83">
        <f>IF(ISBLANK(A388),"",IF(X388&gt;=(InfoSheet!$B$2)-90,1,0))</f>
        <v>1</v>
      </c>
    </row>
    <row r="389" spans="1:65">
      <c r="A389" s="2" t="s">
        <v>1926</v>
      </c>
      <c r="B389" s="8">
        <v>8</v>
      </c>
      <c r="C389" s="66">
        <v>1239277732</v>
      </c>
      <c r="D389" s="8">
        <v>6570</v>
      </c>
      <c r="E389" s="8">
        <v>1257</v>
      </c>
      <c r="F389" s="91">
        <v>188626</v>
      </c>
      <c r="G389" s="91">
        <v>25720622</v>
      </c>
      <c r="H389" s="91">
        <v>985901</v>
      </c>
      <c r="I389" s="91">
        <v>150927215</v>
      </c>
      <c r="J389" s="8">
        <v>0</v>
      </c>
      <c r="K389" s="2" t="s">
        <v>1747</v>
      </c>
      <c r="L389" s="8">
        <v>8</v>
      </c>
      <c r="M389" s="8">
        <v>0</v>
      </c>
      <c r="N389" s="2" t="s">
        <v>1927</v>
      </c>
      <c r="O389" s="8">
        <v>212</v>
      </c>
      <c r="P389" s="8">
        <v>0</v>
      </c>
      <c r="Q389" s="8">
        <v>0</v>
      </c>
      <c r="R389" s="91">
        <v>0</v>
      </c>
      <c r="S389" s="8">
        <v>0</v>
      </c>
      <c r="T389" s="91">
        <v>0</v>
      </c>
      <c r="U389" s="8">
        <v>0</v>
      </c>
      <c r="V389" s="8">
        <v>1</v>
      </c>
      <c r="W389" s="8">
        <v>1</v>
      </c>
      <c r="X389" s="107">
        <v>43869.653884652776</v>
      </c>
      <c r="Y389" s="107">
        <v>43870.049689872685</v>
      </c>
      <c r="Z389" s="107">
        <v>43869.653826886577</v>
      </c>
      <c r="AA389" s="91">
        <v>9695984</v>
      </c>
      <c r="AB389" s="8">
        <v>24</v>
      </c>
      <c r="AC389" s="8">
        <v>17</v>
      </c>
      <c r="AD389" s="91">
        <v>79611272</v>
      </c>
      <c r="AE389" s="8">
        <v>225</v>
      </c>
      <c r="AF389" s="8">
        <v>67</v>
      </c>
      <c r="AG389" s="91">
        <v>680873821</v>
      </c>
      <c r="AH389" s="8">
        <v>5272</v>
      </c>
      <c r="AI389" s="8">
        <v>1139</v>
      </c>
      <c r="AJ389" s="66">
        <v>1239277732</v>
      </c>
      <c r="AK389" s="8">
        <v>6570</v>
      </c>
      <c r="AL389" s="8">
        <v>1257</v>
      </c>
      <c r="AM389" s="91">
        <v>21975502</v>
      </c>
      <c r="AN389" s="8">
        <v>53</v>
      </c>
      <c r="AO389" s="8">
        <v>1257</v>
      </c>
      <c r="AP389" s="91">
        <v>141264234</v>
      </c>
      <c r="AQ389" s="8">
        <v>338</v>
      </c>
      <c r="AR389" s="8">
        <v>1257</v>
      </c>
      <c r="AS389" s="91">
        <v>764664129</v>
      </c>
      <c r="AT389" s="8">
        <v>5403</v>
      </c>
      <c r="AU389" s="8">
        <v>1257</v>
      </c>
      <c r="AV389" s="66">
        <v>1239277732</v>
      </c>
      <c r="AW389" s="8">
        <v>6570</v>
      </c>
      <c r="AX389" s="8">
        <v>1257</v>
      </c>
      <c r="AY389" s="91">
        <v>10288253</v>
      </c>
      <c r="AZ389" s="8">
        <v>26</v>
      </c>
      <c r="BA389" s="8">
        <v>3</v>
      </c>
      <c r="BB389" s="91">
        <v>101262590</v>
      </c>
      <c r="BC389" s="8">
        <v>252</v>
      </c>
      <c r="BD389" s="8">
        <v>13</v>
      </c>
      <c r="BE389" s="91">
        <v>281335072</v>
      </c>
      <c r="BF389" s="8">
        <v>4391</v>
      </c>
      <c r="BG389" s="8">
        <v>1052</v>
      </c>
      <c r="BH389" s="66">
        <v>1239277732</v>
      </c>
      <c r="BI389" s="8">
        <v>6570</v>
      </c>
      <c r="BJ389" s="8">
        <v>1257</v>
      </c>
      <c r="BK389" s="2" t="s">
        <v>361</v>
      </c>
      <c r="BL389" s="83" t="str">
        <f t="shared" si="6"/>
        <v>123843</v>
      </c>
      <c r="BM389" s="83">
        <f>IF(ISBLANK(A389),"",IF(X389&gt;=(InfoSheet!$B$2)-90,1,0))</f>
        <v>1</v>
      </c>
    </row>
    <row r="390" spans="1:65">
      <c r="A390" s="2" t="s">
        <v>1928</v>
      </c>
      <c r="B390" s="8">
        <v>8</v>
      </c>
      <c r="C390" s="66">
        <v>1897513193</v>
      </c>
      <c r="D390" s="8">
        <v>12050</v>
      </c>
      <c r="E390" s="8">
        <v>1699</v>
      </c>
      <c r="F390" s="91">
        <v>157469</v>
      </c>
      <c r="G390" s="91">
        <v>8464988</v>
      </c>
      <c r="H390" s="91">
        <v>1116841</v>
      </c>
      <c r="I390" s="91">
        <v>146789135</v>
      </c>
      <c r="J390" s="8">
        <v>0</v>
      </c>
      <c r="K390" s="2" t="s">
        <v>1436</v>
      </c>
      <c r="L390" s="8">
        <v>8</v>
      </c>
      <c r="M390" s="8">
        <v>0</v>
      </c>
      <c r="N390" s="2" t="s">
        <v>1703</v>
      </c>
      <c r="O390" s="8">
        <v>214</v>
      </c>
      <c r="P390" s="8">
        <v>0</v>
      </c>
      <c r="Q390" s="8">
        <v>0</v>
      </c>
      <c r="R390" s="91">
        <v>0</v>
      </c>
      <c r="S390" s="8">
        <v>0</v>
      </c>
      <c r="T390" s="91">
        <v>0</v>
      </c>
      <c r="U390" s="8">
        <v>0</v>
      </c>
      <c r="V390" s="8">
        <v>0</v>
      </c>
      <c r="W390" s="8">
        <v>1</v>
      </c>
      <c r="X390" s="107">
        <v>43869.529072731479</v>
      </c>
      <c r="Y390" s="107">
        <v>43870.05875989583</v>
      </c>
      <c r="Z390" s="107">
        <v>43869.52556613426</v>
      </c>
      <c r="AA390" s="91">
        <v>6449832</v>
      </c>
      <c r="AB390" s="8">
        <v>13</v>
      </c>
      <c r="AC390" s="8">
        <v>8</v>
      </c>
      <c r="AD390" s="91">
        <v>51146574</v>
      </c>
      <c r="AE390" s="8">
        <v>180</v>
      </c>
      <c r="AF390" s="8">
        <v>66</v>
      </c>
      <c r="AG390" s="91">
        <v>753824502</v>
      </c>
      <c r="AH390" s="8">
        <v>8985</v>
      </c>
      <c r="AI390" s="8">
        <v>1652</v>
      </c>
      <c r="AJ390" s="66">
        <v>1897513193</v>
      </c>
      <c r="AK390" s="8">
        <v>12050</v>
      </c>
      <c r="AL390" s="8">
        <v>1699</v>
      </c>
      <c r="AM390" s="91">
        <v>19719690</v>
      </c>
      <c r="AN390" s="8">
        <v>25</v>
      </c>
      <c r="AO390" s="8">
        <v>1699</v>
      </c>
      <c r="AP390" s="91">
        <v>112221603</v>
      </c>
      <c r="AQ390" s="8">
        <v>281</v>
      </c>
      <c r="AR390" s="8">
        <v>1699</v>
      </c>
      <c r="AS390" s="91">
        <v>870274624</v>
      </c>
      <c r="AT390" s="8">
        <v>9161</v>
      </c>
      <c r="AU390" s="8">
        <v>1699</v>
      </c>
      <c r="AV390" s="66">
        <v>1897513193</v>
      </c>
      <c r="AW390" s="8">
        <v>12050</v>
      </c>
      <c r="AX390" s="8">
        <v>1699</v>
      </c>
      <c r="AY390" s="91">
        <v>12334967</v>
      </c>
      <c r="AZ390" s="8">
        <v>13</v>
      </c>
      <c r="BA390" s="8">
        <v>0</v>
      </c>
      <c r="BB390" s="91">
        <v>76127382</v>
      </c>
      <c r="BC390" s="8">
        <v>205</v>
      </c>
      <c r="BD390" s="8">
        <v>26</v>
      </c>
      <c r="BE390" s="91">
        <v>342493587</v>
      </c>
      <c r="BF390" s="8">
        <v>7631</v>
      </c>
      <c r="BG390" s="8">
        <v>1569</v>
      </c>
      <c r="BH390" s="66">
        <v>1897513193</v>
      </c>
      <c r="BI390" s="8">
        <v>12050</v>
      </c>
      <c r="BJ390" s="8">
        <v>1699</v>
      </c>
      <c r="BK390" s="2" t="s">
        <v>361</v>
      </c>
      <c r="BL390" s="83" t="str">
        <f t="shared" si="6"/>
        <v>123844</v>
      </c>
      <c r="BM390" s="83">
        <f>IF(ISBLANK(A390),"",IF(X390&gt;=(InfoSheet!$B$2)-90,1,0))</f>
        <v>1</v>
      </c>
    </row>
    <row r="391" spans="1:65">
      <c r="A391" s="2" t="s">
        <v>1929</v>
      </c>
      <c r="B391" s="8">
        <v>8</v>
      </c>
      <c r="C391" s="66">
        <v>3457597587</v>
      </c>
      <c r="D391" s="8">
        <v>5768</v>
      </c>
      <c r="E391" s="8">
        <v>935</v>
      </c>
      <c r="F391" s="91">
        <v>599444</v>
      </c>
      <c r="G391" s="91">
        <v>45629308</v>
      </c>
      <c r="H391" s="91">
        <v>3697965</v>
      </c>
      <c r="I391" s="91">
        <v>837863129</v>
      </c>
      <c r="J391" s="8">
        <v>0</v>
      </c>
      <c r="K391" s="2" t="s">
        <v>1483</v>
      </c>
      <c r="L391" s="8">
        <v>8</v>
      </c>
      <c r="M391" s="8">
        <v>0</v>
      </c>
      <c r="N391" s="2" t="s">
        <v>1930</v>
      </c>
      <c r="O391" s="8">
        <v>214</v>
      </c>
      <c r="P391" s="8">
        <v>0</v>
      </c>
      <c r="Q391" s="8">
        <v>0</v>
      </c>
      <c r="R391" s="91">
        <v>0</v>
      </c>
      <c r="S391" s="8">
        <v>0</v>
      </c>
      <c r="T391" s="91">
        <v>0</v>
      </c>
      <c r="U391" s="8">
        <v>0</v>
      </c>
      <c r="V391" s="8">
        <v>0</v>
      </c>
      <c r="W391" s="8">
        <v>0</v>
      </c>
      <c r="X391" s="107">
        <v>43869.813213368056</v>
      </c>
      <c r="Y391" s="107">
        <v>43870.058932708336</v>
      </c>
      <c r="Z391" s="107">
        <v>43869.813172152775</v>
      </c>
      <c r="AA391" s="91">
        <v>3757697</v>
      </c>
      <c r="AB391" s="8">
        <v>10</v>
      </c>
      <c r="AC391" s="8">
        <v>12</v>
      </c>
      <c r="AD391" s="91">
        <v>270124657</v>
      </c>
      <c r="AE391" s="8">
        <v>718</v>
      </c>
      <c r="AF391" s="8">
        <v>224</v>
      </c>
      <c r="AG391" s="66">
        <v>1073043600</v>
      </c>
      <c r="AH391" s="8">
        <v>2752</v>
      </c>
      <c r="AI391" s="8">
        <v>746</v>
      </c>
      <c r="AJ391" s="66">
        <v>3457597587</v>
      </c>
      <c r="AK391" s="8">
        <v>5768</v>
      </c>
      <c r="AL391" s="8">
        <v>935</v>
      </c>
      <c r="AM391" s="91">
        <v>137362489</v>
      </c>
      <c r="AN391" s="8">
        <v>93</v>
      </c>
      <c r="AO391" s="8">
        <v>935</v>
      </c>
      <c r="AP391" s="91">
        <v>407979805</v>
      </c>
      <c r="AQ391" s="8">
        <v>844</v>
      </c>
      <c r="AR391" s="8">
        <v>935</v>
      </c>
      <c r="AS391" s="66">
        <v>1438644704</v>
      </c>
      <c r="AT391" s="8">
        <v>3122</v>
      </c>
      <c r="AU391" s="8">
        <v>935</v>
      </c>
      <c r="AV391" s="66">
        <v>3457597587</v>
      </c>
      <c r="AW391" s="8">
        <v>5768</v>
      </c>
      <c r="AX391" s="8">
        <v>935</v>
      </c>
      <c r="AY391" s="91">
        <v>13384823</v>
      </c>
      <c r="AZ391" s="8">
        <v>17</v>
      </c>
      <c r="BA391" s="8">
        <v>2</v>
      </c>
      <c r="BB391" s="91">
        <v>224365587</v>
      </c>
      <c r="BC391" s="8">
        <v>666</v>
      </c>
      <c r="BD391" s="8">
        <v>145</v>
      </c>
      <c r="BE391" s="91">
        <v>944593141</v>
      </c>
      <c r="BF391" s="8">
        <v>2540</v>
      </c>
      <c r="BG391" s="8">
        <v>635</v>
      </c>
      <c r="BH391" s="66">
        <v>3457597587</v>
      </c>
      <c r="BI391" s="8">
        <v>5768</v>
      </c>
      <c r="BJ391" s="8">
        <v>935</v>
      </c>
      <c r="BK391" s="2" t="s">
        <v>361</v>
      </c>
      <c r="BL391" s="83" t="str">
        <f t="shared" si="6"/>
        <v>123845</v>
      </c>
      <c r="BM391" s="83">
        <f>IF(ISBLANK(A391),"",IF(X391&gt;=(InfoSheet!$B$2)-90,1,0))</f>
        <v>1</v>
      </c>
    </row>
    <row r="392" spans="1:65">
      <c r="A392" s="2" t="s">
        <v>1931</v>
      </c>
      <c r="B392" s="8">
        <v>8</v>
      </c>
      <c r="C392" s="91">
        <v>429893209</v>
      </c>
      <c r="D392" s="8">
        <v>1179</v>
      </c>
      <c r="E392" s="8">
        <v>171</v>
      </c>
      <c r="F392" s="91">
        <v>364625</v>
      </c>
      <c r="G392" s="91">
        <v>5527765</v>
      </c>
      <c r="H392" s="91">
        <v>2513995</v>
      </c>
      <c r="I392" s="91">
        <v>141947508</v>
      </c>
      <c r="J392" s="8">
        <v>0</v>
      </c>
      <c r="K392" s="2" t="s">
        <v>1348</v>
      </c>
      <c r="L392" s="8">
        <v>8</v>
      </c>
      <c r="M392" s="8">
        <v>0</v>
      </c>
      <c r="N392" s="2" t="s">
        <v>1703</v>
      </c>
      <c r="O392" s="8">
        <v>214</v>
      </c>
      <c r="P392" s="8">
        <v>0</v>
      </c>
      <c r="Q392" s="8">
        <v>0</v>
      </c>
      <c r="R392" s="91">
        <v>0</v>
      </c>
      <c r="S392" s="8">
        <v>0</v>
      </c>
      <c r="T392" s="91">
        <v>0</v>
      </c>
      <c r="U392" s="8">
        <v>0</v>
      </c>
      <c r="V392" s="8">
        <v>0</v>
      </c>
      <c r="W392" s="8">
        <v>0</v>
      </c>
      <c r="X392" s="107">
        <v>43869.558882210651</v>
      </c>
      <c r="Y392" s="107">
        <v>43870.048478402779</v>
      </c>
      <c r="Z392" s="107">
        <v>43869.470063460649</v>
      </c>
      <c r="AA392" s="91">
        <v>522313</v>
      </c>
      <c r="AB392" s="8">
        <v>1</v>
      </c>
      <c r="AC392" s="8">
        <v>1</v>
      </c>
      <c r="AD392" s="91">
        <v>4582855</v>
      </c>
      <c r="AE392" s="8">
        <v>9</v>
      </c>
      <c r="AF392" s="8">
        <v>6</v>
      </c>
      <c r="AG392" s="91">
        <v>65123474</v>
      </c>
      <c r="AH392" s="8">
        <v>115</v>
      </c>
      <c r="AI392" s="8">
        <v>11</v>
      </c>
      <c r="AJ392" s="91">
        <v>429893209</v>
      </c>
      <c r="AK392" s="8">
        <v>1179</v>
      </c>
      <c r="AL392" s="8">
        <v>171</v>
      </c>
      <c r="AM392" s="91">
        <v>2866435</v>
      </c>
      <c r="AN392" s="8">
        <v>6</v>
      </c>
      <c r="AO392" s="8">
        <v>171</v>
      </c>
      <c r="AP392" s="91">
        <v>10414166</v>
      </c>
      <c r="AQ392" s="8">
        <v>20</v>
      </c>
      <c r="AR392" s="8">
        <v>171</v>
      </c>
      <c r="AS392" s="91">
        <v>133122197</v>
      </c>
      <c r="AT392" s="8">
        <v>227</v>
      </c>
      <c r="AU392" s="8">
        <v>171</v>
      </c>
      <c r="AV392" s="91">
        <v>429893209</v>
      </c>
      <c r="AW392" s="8">
        <v>1179</v>
      </c>
      <c r="AX392" s="8">
        <v>171</v>
      </c>
      <c r="AY392" s="91">
        <v>496645</v>
      </c>
      <c r="AZ392" s="8">
        <v>1</v>
      </c>
      <c r="BA392" s="8">
        <v>0</v>
      </c>
      <c r="BB392" s="91">
        <v>6214791</v>
      </c>
      <c r="BC392" s="8">
        <v>13</v>
      </c>
      <c r="BD392" s="8">
        <v>0</v>
      </c>
      <c r="BE392" s="91">
        <v>75857444</v>
      </c>
      <c r="BF392" s="8">
        <v>139</v>
      </c>
      <c r="BG392" s="8">
        <v>0</v>
      </c>
      <c r="BH392" s="91">
        <v>429893209</v>
      </c>
      <c r="BI392" s="8">
        <v>1179</v>
      </c>
      <c r="BJ392" s="8">
        <v>171</v>
      </c>
      <c r="BK392" s="2" t="s">
        <v>361</v>
      </c>
      <c r="BL392" s="83" t="str">
        <f t="shared" si="6"/>
        <v>123846</v>
      </c>
      <c r="BM392" s="83">
        <f>IF(ISBLANK(A392),"",IF(X392&gt;=(InfoSheet!$B$2)-90,1,0))</f>
        <v>1</v>
      </c>
    </row>
    <row r="393" spans="1:65">
      <c r="A393" s="2" t="s">
        <v>1932</v>
      </c>
      <c r="B393" s="8">
        <v>8</v>
      </c>
      <c r="C393" s="66">
        <v>6275966976</v>
      </c>
      <c r="D393" s="8">
        <v>1580</v>
      </c>
      <c r="E393" s="8">
        <v>98</v>
      </c>
      <c r="F393" s="91">
        <v>3972130</v>
      </c>
      <c r="G393" s="91">
        <v>62794974</v>
      </c>
      <c r="H393" s="91">
        <v>64040479</v>
      </c>
      <c r="I393" s="66">
        <v>1860217730</v>
      </c>
      <c r="J393" s="8">
        <v>0</v>
      </c>
      <c r="K393" s="2" t="s">
        <v>1354</v>
      </c>
      <c r="L393" s="8">
        <v>8</v>
      </c>
      <c r="M393" s="8">
        <v>0</v>
      </c>
      <c r="N393" s="2" t="s">
        <v>1498</v>
      </c>
      <c r="O393" s="8">
        <v>209</v>
      </c>
      <c r="P393" s="8">
        <v>0</v>
      </c>
      <c r="Q393" s="8">
        <v>0</v>
      </c>
      <c r="R393" s="91">
        <v>0</v>
      </c>
      <c r="S393" s="8">
        <v>0</v>
      </c>
      <c r="T393" s="91">
        <v>0</v>
      </c>
      <c r="U393" s="8">
        <v>0</v>
      </c>
      <c r="V393" s="8">
        <v>0</v>
      </c>
      <c r="W393" s="8">
        <v>0</v>
      </c>
      <c r="X393" s="107">
        <v>43868.737472361114</v>
      </c>
      <c r="Y393" s="107">
        <v>43870.058932708336</v>
      </c>
      <c r="Z393" s="107">
        <v>43868.72405060185</v>
      </c>
      <c r="AA393" s="91">
        <v>0</v>
      </c>
      <c r="AB393" s="8">
        <v>0</v>
      </c>
      <c r="AC393" s="8">
        <v>0</v>
      </c>
      <c r="AD393" s="91">
        <v>29183850</v>
      </c>
      <c r="AE393" s="8">
        <v>35</v>
      </c>
      <c r="AF393" s="8">
        <v>14</v>
      </c>
      <c r="AG393" s="66">
        <v>1920635205</v>
      </c>
      <c r="AH393" s="8">
        <v>472</v>
      </c>
      <c r="AI393" s="8">
        <v>77</v>
      </c>
      <c r="AJ393" s="66">
        <v>6275966976</v>
      </c>
      <c r="AK393" s="8">
        <v>1580</v>
      </c>
      <c r="AL393" s="8">
        <v>98</v>
      </c>
      <c r="AM393" s="91">
        <v>3743284</v>
      </c>
      <c r="AN393" s="8">
        <v>13</v>
      </c>
      <c r="AO393" s="8">
        <v>98</v>
      </c>
      <c r="AP393" s="91">
        <v>341218681</v>
      </c>
      <c r="AQ393" s="8">
        <v>118</v>
      </c>
      <c r="AR393" s="8">
        <v>98</v>
      </c>
      <c r="AS393" s="66">
        <v>4781557732</v>
      </c>
      <c r="AT393" s="8">
        <v>1146</v>
      </c>
      <c r="AU393" s="8">
        <v>98</v>
      </c>
      <c r="AV393" s="66">
        <v>6275966976</v>
      </c>
      <c r="AW393" s="8">
        <v>1580</v>
      </c>
      <c r="AX393" s="8">
        <v>98</v>
      </c>
      <c r="AY393" s="91">
        <v>0</v>
      </c>
      <c r="AZ393" s="8">
        <v>0</v>
      </c>
      <c r="BA393" s="8">
        <v>0</v>
      </c>
      <c r="BB393" s="91">
        <v>63529712</v>
      </c>
      <c r="BC393" s="8">
        <v>55</v>
      </c>
      <c r="BD393" s="8">
        <v>5</v>
      </c>
      <c r="BE393" s="66">
        <v>2842092285</v>
      </c>
      <c r="BF393" s="8">
        <v>621</v>
      </c>
      <c r="BG393" s="8">
        <v>56</v>
      </c>
      <c r="BH393" s="66">
        <v>6275966976</v>
      </c>
      <c r="BI393" s="8">
        <v>1580</v>
      </c>
      <c r="BJ393" s="8">
        <v>98</v>
      </c>
      <c r="BK393" s="2" t="s">
        <v>361</v>
      </c>
      <c r="BL393" s="83" t="str">
        <f t="shared" si="6"/>
        <v>123847</v>
      </c>
      <c r="BM393" s="83">
        <f>IF(ISBLANK(A393),"",IF(X393&gt;=(InfoSheet!$B$2)-90,1,0))</f>
        <v>1</v>
      </c>
    </row>
    <row r="394" spans="1:65">
      <c r="A394" s="2" t="s">
        <v>1933</v>
      </c>
      <c r="B394" s="8">
        <v>6</v>
      </c>
      <c r="C394" s="91">
        <v>176594890</v>
      </c>
      <c r="D394" s="8">
        <v>658</v>
      </c>
      <c r="E394" s="8">
        <v>13</v>
      </c>
      <c r="F394" s="91">
        <v>268381</v>
      </c>
      <c r="G394" s="91">
        <v>1603483</v>
      </c>
      <c r="H394" s="91">
        <v>13584222</v>
      </c>
      <c r="I394" s="91">
        <v>48072390</v>
      </c>
      <c r="J394" s="8">
        <v>0</v>
      </c>
      <c r="K394" s="2" t="s">
        <v>1795</v>
      </c>
      <c r="L394" s="8">
        <v>6</v>
      </c>
      <c r="M394" s="8">
        <v>0</v>
      </c>
      <c r="N394" s="2" t="s">
        <v>1668</v>
      </c>
      <c r="O394" s="8">
        <v>95</v>
      </c>
      <c r="P394" s="8">
        <v>0</v>
      </c>
      <c r="Q394" s="8">
        <v>0</v>
      </c>
      <c r="R394" s="91">
        <v>0</v>
      </c>
      <c r="S394" s="8">
        <v>0</v>
      </c>
      <c r="T394" s="91">
        <v>0</v>
      </c>
      <c r="U394" s="8">
        <v>0</v>
      </c>
      <c r="V394" s="8">
        <v>0</v>
      </c>
      <c r="W394" s="8">
        <v>0</v>
      </c>
      <c r="X394" s="107">
        <v>43866.705615601852</v>
      </c>
      <c r="Y394" s="107">
        <v>43869.818955370371</v>
      </c>
      <c r="Z394" s="107">
        <v>43866.705573935185</v>
      </c>
      <c r="AA394" s="91">
        <v>0</v>
      </c>
      <c r="AB394" s="8">
        <v>0</v>
      </c>
      <c r="AC394" s="8">
        <v>0</v>
      </c>
      <c r="AD394" s="91">
        <v>88145356</v>
      </c>
      <c r="AE394" s="8">
        <v>328</v>
      </c>
      <c r="AF394" s="8">
        <v>7</v>
      </c>
      <c r="AG394" s="91">
        <v>88145356</v>
      </c>
      <c r="AH394" s="8">
        <v>328</v>
      </c>
      <c r="AI394" s="8">
        <v>7</v>
      </c>
      <c r="AJ394" s="91">
        <v>176594890</v>
      </c>
      <c r="AK394" s="8">
        <v>658</v>
      </c>
      <c r="AL394" s="8">
        <v>13</v>
      </c>
      <c r="AM394" s="91">
        <v>0</v>
      </c>
      <c r="AN394" s="8">
        <v>0</v>
      </c>
      <c r="AO394" s="8">
        <v>13</v>
      </c>
      <c r="AP394" s="91">
        <v>88145356</v>
      </c>
      <c r="AQ394" s="8">
        <v>328</v>
      </c>
      <c r="AR394" s="8">
        <v>13</v>
      </c>
      <c r="AS394" s="91">
        <v>88145356</v>
      </c>
      <c r="AT394" s="8">
        <v>328</v>
      </c>
      <c r="AU394" s="8">
        <v>13</v>
      </c>
      <c r="AV394" s="91">
        <v>176594890</v>
      </c>
      <c r="AW394" s="8">
        <v>658</v>
      </c>
      <c r="AX394" s="8">
        <v>13</v>
      </c>
      <c r="AY394" s="91">
        <v>0</v>
      </c>
      <c r="AZ394" s="8">
        <v>0</v>
      </c>
      <c r="BA394" s="8">
        <v>0</v>
      </c>
      <c r="BB394" s="91">
        <v>88145356</v>
      </c>
      <c r="BC394" s="8">
        <v>328</v>
      </c>
      <c r="BD394" s="8">
        <v>1</v>
      </c>
      <c r="BE394" s="91">
        <v>88145356</v>
      </c>
      <c r="BF394" s="8">
        <v>328</v>
      </c>
      <c r="BG394" s="8">
        <v>1</v>
      </c>
      <c r="BH394" s="91">
        <v>176594890</v>
      </c>
      <c r="BI394" s="8">
        <v>658</v>
      </c>
      <c r="BJ394" s="8">
        <v>13</v>
      </c>
      <c r="BK394" s="2" t="s">
        <v>361</v>
      </c>
      <c r="BL394" s="83" t="str">
        <f t="shared" si="6"/>
        <v>123848</v>
      </c>
      <c r="BM394" s="83">
        <f>IF(ISBLANK(A394),"",IF(X394&gt;=(InfoSheet!$B$2)-90,1,0))</f>
        <v>1</v>
      </c>
    </row>
    <row r="395" spans="1:65">
      <c r="A395" s="2" t="s">
        <v>1934</v>
      </c>
      <c r="B395" s="8">
        <v>8</v>
      </c>
      <c r="C395" s="91">
        <v>919840032</v>
      </c>
      <c r="D395" s="8">
        <v>2663</v>
      </c>
      <c r="E395" s="8">
        <v>606</v>
      </c>
      <c r="F395" s="91">
        <v>345414</v>
      </c>
      <c r="G395" s="91">
        <v>15045369</v>
      </c>
      <c r="H395" s="91">
        <v>1517887</v>
      </c>
      <c r="I395" s="91">
        <v>193347047</v>
      </c>
      <c r="J395" s="8">
        <v>0</v>
      </c>
      <c r="K395" s="2" t="s">
        <v>1468</v>
      </c>
      <c r="L395" s="8">
        <v>8</v>
      </c>
      <c r="M395" s="8">
        <v>0</v>
      </c>
      <c r="N395" s="2" t="s">
        <v>1489</v>
      </c>
      <c r="O395" s="8">
        <v>209</v>
      </c>
      <c r="P395" s="8">
        <v>0</v>
      </c>
      <c r="Q395" s="8">
        <v>0</v>
      </c>
      <c r="R395" s="91">
        <v>0</v>
      </c>
      <c r="S395" s="8">
        <v>0</v>
      </c>
      <c r="T395" s="91">
        <v>0</v>
      </c>
      <c r="U395" s="8">
        <v>0</v>
      </c>
      <c r="V395" s="8">
        <v>0</v>
      </c>
      <c r="W395" s="8">
        <v>0</v>
      </c>
      <c r="X395" s="107">
        <v>43869.878780613428</v>
      </c>
      <c r="Y395" s="107">
        <v>43870.058751226854</v>
      </c>
      <c r="Z395" s="107">
        <v>43869.87287712963</v>
      </c>
      <c r="AA395" s="91">
        <v>883642</v>
      </c>
      <c r="AB395" s="8">
        <v>4</v>
      </c>
      <c r="AC395" s="8">
        <v>4</v>
      </c>
      <c r="AD395" s="91">
        <v>2754656</v>
      </c>
      <c r="AE395" s="8">
        <v>11</v>
      </c>
      <c r="AF395" s="8">
        <v>11</v>
      </c>
      <c r="AG395" s="91">
        <v>9858309</v>
      </c>
      <c r="AH395" s="8">
        <v>26</v>
      </c>
      <c r="AI395" s="8">
        <v>14</v>
      </c>
      <c r="AJ395" s="91">
        <v>919840032</v>
      </c>
      <c r="AK395" s="8">
        <v>2663</v>
      </c>
      <c r="AL395" s="8">
        <v>606</v>
      </c>
      <c r="AM395" s="91">
        <v>5798317</v>
      </c>
      <c r="AN395" s="8">
        <v>14</v>
      </c>
      <c r="AO395" s="8">
        <v>606</v>
      </c>
      <c r="AP395" s="91">
        <v>25064149</v>
      </c>
      <c r="AQ395" s="8">
        <v>52</v>
      </c>
      <c r="AR395" s="8">
        <v>606</v>
      </c>
      <c r="AS395" s="91">
        <v>52051690</v>
      </c>
      <c r="AT395" s="8">
        <v>103</v>
      </c>
      <c r="AU395" s="8">
        <v>606</v>
      </c>
      <c r="AV395" s="91">
        <v>919840032</v>
      </c>
      <c r="AW395" s="8">
        <v>2663</v>
      </c>
      <c r="AX395" s="8">
        <v>606</v>
      </c>
      <c r="AY395" s="91">
        <v>1626178</v>
      </c>
      <c r="AZ395" s="8">
        <v>5</v>
      </c>
      <c r="BA395" s="8">
        <v>0</v>
      </c>
      <c r="BB395" s="91">
        <v>3963652</v>
      </c>
      <c r="BC395" s="8">
        <v>14</v>
      </c>
      <c r="BD395" s="8">
        <v>1</v>
      </c>
      <c r="BE395" s="91">
        <v>12434596</v>
      </c>
      <c r="BF395" s="8">
        <v>33</v>
      </c>
      <c r="BG395" s="8">
        <v>2</v>
      </c>
      <c r="BH395" s="91">
        <v>919840032</v>
      </c>
      <c r="BI395" s="8">
        <v>2663</v>
      </c>
      <c r="BJ395" s="8">
        <v>606</v>
      </c>
      <c r="BK395" s="2" t="s">
        <v>361</v>
      </c>
      <c r="BL395" s="83" t="str">
        <f t="shared" si="6"/>
        <v>123849</v>
      </c>
      <c r="BM395" s="83">
        <f>IF(ISBLANK(A395),"",IF(X395&gt;=(InfoSheet!$B$2)-90,1,0))</f>
        <v>1</v>
      </c>
    </row>
    <row r="396" spans="1:65">
      <c r="A396" s="2" t="s">
        <v>1935</v>
      </c>
      <c r="B396" s="8">
        <v>8</v>
      </c>
      <c r="C396" s="91">
        <v>114623537</v>
      </c>
      <c r="D396" s="8">
        <v>485</v>
      </c>
      <c r="E396" s="8">
        <v>99</v>
      </c>
      <c r="F396" s="91">
        <v>236337</v>
      </c>
      <c r="G396" s="91">
        <v>3922980</v>
      </c>
      <c r="H396" s="91">
        <v>1157813</v>
      </c>
      <c r="I396" s="91">
        <v>77848448</v>
      </c>
      <c r="J396" s="8">
        <v>0</v>
      </c>
      <c r="K396" s="2" t="s">
        <v>1468</v>
      </c>
      <c r="L396" s="8">
        <v>8</v>
      </c>
      <c r="M396" s="8">
        <v>0</v>
      </c>
      <c r="N396" s="2" t="s">
        <v>1623</v>
      </c>
      <c r="O396" s="8">
        <v>215</v>
      </c>
      <c r="P396" s="8">
        <v>0</v>
      </c>
      <c r="Q396" s="8">
        <v>0</v>
      </c>
      <c r="R396" s="91">
        <v>0</v>
      </c>
      <c r="S396" s="8">
        <v>0</v>
      </c>
      <c r="T396" s="91">
        <v>0</v>
      </c>
      <c r="U396" s="8">
        <v>0</v>
      </c>
      <c r="V396" s="8">
        <v>0</v>
      </c>
      <c r="W396" s="8">
        <v>0</v>
      </c>
      <c r="X396" s="107">
        <v>43869.468923437496</v>
      </c>
      <c r="Y396" s="107">
        <v>43870.040050405092</v>
      </c>
      <c r="Z396" s="107">
        <v>43869.468832696759</v>
      </c>
      <c r="AA396" s="91">
        <v>709999</v>
      </c>
      <c r="AB396" s="8">
        <v>2</v>
      </c>
      <c r="AC396" s="8">
        <v>1</v>
      </c>
      <c r="AD396" s="91">
        <v>17161855</v>
      </c>
      <c r="AE396" s="8">
        <v>57</v>
      </c>
      <c r="AF396" s="8">
        <v>17</v>
      </c>
      <c r="AG396" s="91">
        <v>30626054</v>
      </c>
      <c r="AH396" s="8">
        <v>103</v>
      </c>
      <c r="AI396" s="8">
        <v>23</v>
      </c>
      <c r="AJ396" s="91">
        <v>114623537</v>
      </c>
      <c r="AK396" s="8">
        <v>485</v>
      </c>
      <c r="AL396" s="8">
        <v>99</v>
      </c>
      <c r="AM396" s="91">
        <v>1060157</v>
      </c>
      <c r="AN396" s="8">
        <v>3</v>
      </c>
      <c r="AO396" s="8">
        <v>99</v>
      </c>
      <c r="AP396" s="91">
        <v>27450361</v>
      </c>
      <c r="AQ396" s="8">
        <v>76</v>
      </c>
      <c r="AR396" s="8">
        <v>99</v>
      </c>
      <c r="AS396" s="91">
        <v>49054618</v>
      </c>
      <c r="AT396" s="8">
        <v>140</v>
      </c>
      <c r="AU396" s="8">
        <v>99</v>
      </c>
      <c r="AV396" s="91">
        <v>114623537</v>
      </c>
      <c r="AW396" s="8">
        <v>485</v>
      </c>
      <c r="AX396" s="8">
        <v>99</v>
      </c>
      <c r="AY396" s="91">
        <v>1060157</v>
      </c>
      <c r="AZ396" s="8">
        <v>3</v>
      </c>
      <c r="BA396" s="8">
        <v>0</v>
      </c>
      <c r="BB396" s="91">
        <v>18469800</v>
      </c>
      <c r="BC396" s="8">
        <v>60</v>
      </c>
      <c r="BD396" s="8">
        <v>5</v>
      </c>
      <c r="BE396" s="91">
        <v>37097660</v>
      </c>
      <c r="BF396" s="8">
        <v>115</v>
      </c>
      <c r="BG396" s="8">
        <v>7</v>
      </c>
      <c r="BH396" s="91">
        <v>114623537</v>
      </c>
      <c r="BI396" s="8">
        <v>485</v>
      </c>
      <c r="BJ396" s="8">
        <v>99</v>
      </c>
      <c r="BK396" s="2" t="s">
        <v>361</v>
      </c>
      <c r="BL396" s="83" t="str">
        <f t="shared" si="6"/>
        <v>123850</v>
      </c>
      <c r="BM396" s="83">
        <f>IF(ISBLANK(A396),"",IF(X396&gt;=(InfoSheet!$B$2)-90,1,0))</f>
        <v>1</v>
      </c>
    </row>
    <row r="397" spans="1:65">
      <c r="A397" s="2" t="s">
        <v>1936</v>
      </c>
      <c r="B397" s="8">
        <v>8</v>
      </c>
      <c r="C397" s="66">
        <v>21554313331</v>
      </c>
      <c r="D397" s="8">
        <v>32786</v>
      </c>
      <c r="E397" s="8">
        <v>4482</v>
      </c>
      <c r="F397" s="91">
        <v>657424</v>
      </c>
      <c r="G397" s="91">
        <v>114938670</v>
      </c>
      <c r="H397" s="91">
        <v>4809083</v>
      </c>
      <c r="I397" s="66">
        <v>1831770169</v>
      </c>
      <c r="J397" s="8">
        <v>0</v>
      </c>
      <c r="K397" s="2" t="s">
        <v>1645</v>
      </c>
      <c r="L397" s="8">
        <v>8</v>
      </c>
      <c r="M397" s="8">
        <v>0</v>
      </c>
      <c r="N397" s="2" t="s">
        <v>1937</v>
      </c>
      <c r="O397" s="8">
        <v>215</v>
      </c>
      <c r="P397" s="8">
        <v>0</v>
      </c>
      <c r="Q397" s="8">
        <v>0</v>
      </c>
      <c r="R397" s="91">
        <v>0</v>
      </c>
      <c r="S397" s="8">
        <v>0</v>
      </c>
      <c r="T397" s="91">
        <v>0</v>
      </c>
      <c r="U397" s="8">
        <v>0</v>
      </c>
      <c r="V397" s="8">
        <v>0</v>
      </c>
      <c r="W397" s="8">
        <v>4</v>
      </c>
      <c r="X397" s="107">
        <v>43869.594769479168</v>
      </c>
      <c r="Y397" s="107">
        <v>43870.058953298612</v>
      </c>
      <c r="Z397" s="107">
        <v>43869.58954854167</v>
      </c>
      <c r="AA397" s="91">
        <v>62393675</v>
      </c>
      <c r="AB397" s="8">
        <v>40</v>
      </c>
      <c r="AC397" s="8">
        <v>21</v>
      </c>
      <c r="AD397" s="91">
        <v>436497624</v>
      </c>
      <c r="AE397" s="8">
        <v>345</v>
      </c>
      <c r="AF397" s="8">
        <v>164</v>
      </c>
      <c r="AG397" s="66">
        <v>6693778436</v>
      </c>
      <c r="AH397" s="8">
        <v>8451</v>
      </c>
      <c r="AI397" s="8">
        <v>960</v>
      </c>
      <c r="AJ397" s="66">
        <v>21554313331</v>
      </c>
      <c r="AK397" s="8">
        <v>32786</v>
      </c>
      <c r="AL397" s="8">
        <v>4482</v>
      </c>
      <c r="AM397" s="91">
        <v>144072233</v>
      </c>
      <c r="AN397" s="8">
        <v>105</v>
      </c>
      <c r="AO397" s="8">
        <v>4482</v>
      </c>
      <c r="AP397" s="91">
        <v>706308971</v>
      </c>
      <c r="AQ397" s="8">
        <v>525</v>
      </c>
      <c r="AR397" s="8">
        <v>4482</v>
      </c>
      <c r="AS397" s="66">
        <v>12133388728</v>
      </c>
      <c r="AT397" s="8">
        <v>14052</v>
      </c>
      <c r="AU397" s="8">
        <v>4482</v>
      </c>
      <c r="AV397" s="66">
        <v>21554313331</v>
      </c>
      <c r="AW397" s="8">
        <v>32786</v>
      </c>
      <c r="AX397" s="8">
        <v>4482</v>
      </c>
      <c r="AY397" s="91">
        <v>76365285</v>
      </c>
      <c r="AZ397" s="8">
        <v>50</v>
      </c>
      <c r="BA397" s="8">
        <v>0</v>
      </c>
      <c r="BB397" s="91">
        <v>528641428</v>
      </c>
      <c r="BC397" s="8">
        <v>359</v>
      </c>
      <c r="BD397" s="8">
        <v>27</v>
      </c>
      <c r="BE397" s="66">
        <v>6784104108</v>
      </c>
      <c r="BF397" s="8">
        <v>8388</v>
      </c>
      <c r="BG397" s="8">
        <v>534</v>
      </c>
      <c r="BH397" s="66">
        <v>21554313331</v>
      </c>
      <c r="BI397" s="8">
        <v>32786</v>
      </c>
      <c r="BJ397" s="8">
        <v>4482</v>
      </c>
      <c r="BK397" s="2" t="s">
        <v>361</v>
      </c>
      <c r="BL397" s="83" t="str">
        <f t="shared" si="6"/>
        <v>123851</v>
      </c>
      <c r="BM397" s="83">
        <f>IF(ISBLANK(A397),"",IF(X397&gt;=(InfoSheet!$B$2)-90,1,0))</f>
        <v>1</v>
      </c>
    </row>
    <row r="398" spans="1:65">
      <c r="A398" s="2" t="s">
        <v>1938</v>
      </c>
      <c r="B398" s="8">
        <v>6</v>
      </c>
      <c r="C398" s="91">
        <v>65314974</v>
      </c>
      <c r="D398" s="8">
        <v>123</v>
      </c>
      <c r="E398" s="8">
        <v>13</v>
      </c>
      <c r="F398" s="91">
        <v>531016</v>
      </c>
      <c r="G398" s="91">
        <v>1870445</v>
      </c>
      <c r="H398" s="91">
        <v>5024228</v>
      </c>
      <c r="I398" s="91">
        <v>27708540</v>
      </c>
      <c r="J398" s="8">
        <v>0</v>
      </c>
      <c r="K398" s="2" t="s">
        <v>1788</v>
      </c>
      <c r="L398" s="8">
        <v>6</v>
      </c>
      <c r="M398" s="8">
        <v>0</v>
      </c>
      <c r="N398" s="2" t="s">
        <v>1824</v>
      </c>
      <c r="O398" s="8">
        <v>95</v>
      </c>
      <c r="P398" s="8">
        <v>0</v>
      </c>
      <c r="Q398" s="8">
        <v>0</v>
      </c>
      <c r="R398" s="91">
        <v>0</v>
      </c>
      <c r="S398" s="8">
        <v>0</v>
      </c>
      <c r="T398" s="91">
        <v>0</v>
      </c>
      <c r="U398" s="8">
        <v>0</v>
      </c>
      <c r="V398" s="8">
        <v>0</v>
      </c>
      <c r="W398" s="8">
        <v>0</v>
      </c>
      <c r="X398" s="107">
        <v>43864.677445081019</v>
      </c>
      <c r="Y398" s="107">
        <v>43869.844093680556</v>
      </c>
      <c r="Z398" s="107">
        <v>43864.67725734954</v>
      </c>
      <c r="AA398" s="91">
        <v>0</v>
      </c>
      <c r="AB398" s="8">
        <v>0</v>
      </c>
      <c r="AC398" s="8">
        <v>0</v>
      </c>
      <c r="AD398" s="91">
        <v>17622366</v>
      </c>
      <c r="AE398" s="8">
        <v>39</v>
      </c>
      <c r="AF398" s="8">
        <v>2</v>
      </c>
      <c r="AG398" s="91">
        <v>31508575</v>
      </c>
      <c r="AH398" s="8">
        <v>58</v>
      </c>
      <c r="AI398" s="8">
        <v>4</v>
      </c>
      <c r="AJ398" s="91">
        <v>65314974</v>
      </c>
      <c r="AK398" s="8">
        <v>123</v>
      </c>
      <c r="AL398" s="8">
        <v>13</v>
      </c>
      <c r="AM398" s="91">
        <v>0</v>
      </c>
      <c r="AN398" s="8">
        <v>0</v>
      </c>
      <c r="AO398" s="8">
        <v>13</v>
      </c>
      <c r="AP398" s="91">
        <v>34658850</v>
      </c>
      <c r="AQ398" s="8">
        <v>78</v>
      </c>
      <c r="AR398" s="8">
        <v>13</v>
      </c>
      <c r="AS398" s="91">
        <v>62004030</v>
      </c>
      <c r="AT398" s="8">
        <v>116</v>
      </c>
      <c r="AU398" s="8">
        <v>13</v>
      </c>
      <c r="AV398" s="91">
        <v>65314974</v>
      </c>
      <c r="AW398" s="8">
        <v>123</v>
      </c>
      <c r="AX398" s="8">
        <v>13</v>
      </c>
      <c r="AY398" s="91">
        <v>0</v>
      </c>
      <c r="AZ398" s="8">
        <v>0</v>
      </c>
      <c r="BA398" s="8">
        <v>0</v>
      </c>
      <c r="BB398" s="91">
        <v>17036484</v>
      </c>
      <c r="BC398" s="8">
        <v>39</v>
      </c>
      <c r="BD398" s="8">
        <v>0</v>
      </c>
      <c r="BE398" s="91">
        <v>30495455</v>
      </c>
      <c r="BF398" s="8">
        <v>58</v>
      </c>
      <c r="BG398" s="8">
        <v>0</v>
      </c>
      <c r="BH398" s="91">
        <v>65314974</v>
      </c>
      <c r="BI398" s="8">
        <v>123</v>
      </c>
      <c r="BJ398" s="8">
        <v>13</v>
      </c>
      <c r="BK398" s="2" t="s">
        <v>361</v>
      </c>
      <c r="BL398" s="83" t="str">
        <f t="shared" si="6"/>
        <v>123852</v>
      </c>
      <c r="BM398" s="83">
        <f>IF(ISBLANK(A398),"",IF(X398&gt;=(InfoSheet!$B$2)-90,1,0))</f>
        <v>1</v>
      </c>
    </row>
    <row r="399" spans="1:65">
      <c r="A399" s="2" t="s">
        <v>1939</v>
      </c>
      <c r="B399" s="8">
        <v>8</v>
      </c>
      <c r="C399" s="66">
        <v>1714372301</v>
      </c>
      <c r="D399" s="8">
        <v>282</v>
      </c>
      <c r="E399" s="8">
        <v>47</v>
      </c>
      <c r="F399" s="91">
        <v>6079334</v>
      </c>
      <c r="G399" s="91">
        <v>167817068</v>
      </c>
      <c r="H399" s="91">
        <v>36476006</v>
      </c>
      <c r="I399" s="66">
        <v>1125335851</v>
      </c>
      <c r="J399" s="8">
        <v>0</v>
      </c>
      <c r="K399" s="2" t="s">
        <v>1940</v>
      </c>
      <c r="L399" s="8">
        <v>8</v>
      </c>
      <c r="M399" s="8">
        <v>0</v>
      </c>
      <c r="N399" s="2" t="s">
        <v>1703</v>
      </c>
      <c r="O399" s="8">
        <v>214</v>
      </c>
      <c r="P399" s="8">
        <v>0</v>
      </c>
      <c r="Q399" s="8">
        <v>0</v>
      </c>
      <c r="R399" s="91">
        <v>0</v>
      </c>
      <c r="S399" s="8">
        <v>0</v>
      </c>
      <c r="T399" s="91">
        <v>0</v>
      </c>
      <c r="U399" s="8">
        <v>0</v>
      </c>
      <c r="V399" s="8">
        <v>0</v>
      </c>
      <c r="W399" s="8">
        <v>0</v>
      </c>
      <c r="X399" s="107">
        <v>43868.74065615741</v>
      </c>
      <c r="Y399" s="107">
        <v>43870.034456423607</v>
      </c>
      <c r="Z399" s="107">
        <v>43868.724946435184</v>
      </c>
      <c r="AA399" s="91">
        <v>0</v>
      </c>
      <c r="AB399" s="8">
        <v>0</v>
      </c>
      <c r="AC399" s="8">
        <v>0</v>
      </c>
      <c r="AD399" s="91">
        <v>2553091</v>
      </c>
      <c r="AE399" s="8">
        <v>1</v>
      </c>
      <c r="AF399" s="8">
        <v>1</v>
      </c>
      <c r="AG399" s="91">
        <v>275972179</v>
      </c>
      <c r="AH399" s="8">
        <v>17</v>
      </c>
      <c r="AI399" s="8">
        <v>5</v>
      </c>
      <c r="AJ399" s="66">
        <v>1714372301</v>
      </c>
      <c r="AK399" s="8">
        <v>282</v>
      </c>
      <c r="AL399" s="8">
        <v>47</v>
      </c>
      <c r="AM399" s="91">
        <v>1534246</v>
      </c>
      <c r="AN399" s="8">
        <v>1</v>
      </c>
      <c r="AO399" s="8">
        <v>47</v>
      </c>
      <c r="AP399" s="91">
        <v>26513625</v>
      </c>
      <c r="AQ399" s="8">
        <v>11</v>
      </c>
      <c r="AR399" s="8">
        <v>47</v>
      </c>
      <c r="AS399" s="91">
        <v>529416366</v>
      </c>
      <c r="AT399" s="8">
        <v>44</v>
      </c>
      <c r="AU399" s="8">
        <v>47</v>
      </c>
      <c r="AV399" s="66">
        <v>1714372301</v>
      </c>
      <c r="AW399" s="8">
        <v>282</v>
      </c>
      <c r="AX399" s="8">
        <v>47</v>
      </c>
      <c r="AY399" s="91">
        <v>0</v>
      </c>
      <c r="AZ399" s="8">
        <v>0</v>
      </c>
      <c r="BA399" s="8">
        <v>0</v>
      </c>
      <c r="BB399" s="91">
        <v>16120131</v>
      </c>
      <c r="BC399" s="8">
        <v>7</v>
      </c>
      <c r="BD399" s="8">
        <v>0</v>
      </c>
      <c r="BE399" s="91">
        <v>352996571</v>
      </c>
      <c r="BF399" s="8">
        <v>32</v>
      </c>
      <c r="BG399" s="8">
        <v>0</v>
      </c>
      <c r="BH399" s="66">
        <v>1714372301</v>
      </c>
      <c r="BI399" s="8">
        <v>282</v>
      </c>
      <c r="BJ399" s="8">
        <v>47</v>
      </c>
      <c r="BK399" s="2" t="s">
        <v>361</v>
      </c>
      <c r="BL399" s="83" t="str">
        <f t="shared" si="6"/>
        <v>123853</v>
      </c>
      <c r="BM399" s="83">
        <f>IF(ISBLANK(A399),"",IF(X399&gt;=(InfoSheet!$B$2)-90,1,0))</f>
        <v>1</v>
      </c>
    </row>
    <row r="400" spans="1:65">
      <c r="A400" s="2" t="s">
        <v>1941</v>
      </c>
      <c r="B400" s="8">
        <v>8</v>
      </c>
      <c r="C400" s="66">
        <v>4847005000</v>
      </c>
      <c r="D400" s="8">
        <v>11827</v>
      </c>
      <c r="E400" s="8">
        <v>731</v>
      </c>
      <c r="F400" s="91">
        <v>409825</v>
      </c>
      <c r="G400" s="91">
        <v>40095714</v>
      </c>
      <c r="H400" s="91">
        <v>6630649</v>
      </c>
      <c r="I400" s="91">
        <v>251282327</v>
      </c>
      <c r="J400" s="8">
        <v>0</v>
      </c>
      <c r="K400" s="2" t="s">
        <v>1942</v>
      </c>
      <c r="L400" s="8">
        <v>8</v>
      </c>
      <c r="M400" s="8">
        <v>0</v>
      </c>
      <c r="N400" s="2" t="s">
        <v>1943</v>
      </c>
      <c r="O400" s="8">
        <v>212</v>
      </c>
      <c r="P400" s="8">
        <v>0</v>
      </c>
      <c r="Q400" s="8">
        <v>0</v>
      </c>
      <c r="R400" s="91">
        <v>0</v>
      </c>
      <c r="S400" s="8">
        <v>0</v>
      </c>
      <c r="T400" s="91">
        <v>0</v>
      </c>
      <c r="U400" s="8">
        <v>0</v>
      </c>
      <c r="V400" s="8">
        <v>1</v>
      </c>
      <c r="W400" s="8">
        <v>0</v>
      </c>
      <c r="X400" s="107">
        <v>43870.213687673611</v>
      </c>
      <c r="Y400" s="107">
        <v>43870.228873437503</v>
      </c>
      <c r="Z400" s="107">
        <v>43870.213687673611</v>
      </c>
      <c r="AA400" s="91">
        <v>700173</v>
      </c>
      <c r="AB400" s="8">
        <v>1</v>
      </c>
      <c r="AC400" s="8">
        <v>2</v>
      </c>
      <c r="AD400" s="91">
        <v>177751707</v>
      </c>
      <c r="AE400" s="8">
        <v>459</v>
      </c>
      <c r="AF400" s="8">
        <v>152</v>
      </c>
      <c r="AG400" s="66">
        <v>1953060531</v>
      </c>
      <c r="AH400" s="8">
        <v>4730</v>
      </c>
      <c r="AI400" s="8">
        <v>621</v>
      </c>
      <c r="AJ400" s="66">
        <v>4847005000</v>
      </c>
      <c r="AK400" s="8">
        <v>11827</v>
      </c>
      <c r="AL400" s="8">
        <v>731</v>
      </c>
      <c r="AM400" s="91">
        <v>7633417</v>
      </c>
      <c r="AN400" s="8">
        <v>8</v>
      </c>
      <c r="AO400" s="8">
        <v>731</v>
      </c>
      <c r="AP400" s="91">
        <v>298039412</v>
      </c>
      <c r="AQ400" s="8">
        <v>669</v>
      </c>
      <c r="AR400" s="8">
        <v>731</v>
      </c>
      <c r="AS400" s="66">
        <v>3173940747</v>
      </c>
      <c r="AT400" s="8">
        <v>7021</v>
      </c>
      <c r="AU400" s="8">
        <v>731</v>
      </c>
      <c r="AV400" s="66">
        <v>4847005000</v>
      </c>
      <c r="AW400" s="8">
        <v>11827</v>
      </c>
      <c r="AX400" s="8">
        <v>731</v>
      </c>
      <c r="AY400" s="91">
        <v>1725761</v>
      </c>
      <c r="AZ400" s="8">
        <v>3</v>
      </c>
      <c r="BA400" s="8">
        <v>0</v>
      </c>
      <c r="BB400" s="91">
        <v>203154833</v>
      </c>
      <c r="BC400" s="8">
        <v>505</v>
      </c>
      <c r="BD400" s="8">
        <v>42</v>
      </c>
      <c r="BE400" s="66">
        <v>1853408039</v>
      </c>
      <c r="BF400" s="8">
        <v>4748</v>
      </c>
      <c r="BG400" s="8">
        <v>448</v>
      </c>
      <c r="BH400" s="66">
        <v>4847005000</v>
      </c>
      <c r="BI400" s="8">
        <v>11827</v>
      </c>
      <c r="BJ400" s="8">
        <v>731</v>
      </c>
      <c r="BK400" s="2" t="s">
        <v>361</v>
      </c>
      <c r="BL400" s="83" t="str">
        <f t="shared" si="6"/>
        <v>123854</v>
      </c>
      <c r="BM400" s="83">
        <f>IF(ISBLANK(A400),"",IF(X400&gt;=(InfoSheet!$B$2)-90,1,0))</f>
        <v>1</v>
      </c>
    </row>
    <row r="401" spans="1:65">
      <c r="A401" s="2" t="s">
        <v>1944</v>
      </c>
      <c r="B401" s="8">
        <v>8</v>
      </c>
      <c r="C401" s="66">
        <v>1223963430</v>
      </c>
      <c r="D401" s="8">
        <v>3081</v>
      </c>
      <c r="E401" s="8">
        <v>457</v>
      </c>
      <c r="F401" s="91">
        <v>397261</v>
      </c>
      <c r="G401" s="91">
        <v>13037755</v>
      </c>
      <c r="H401" s="91">
        <v>2678256</v>
      </c>
      <c r="I401" s="91">
        <v>208431827</v>
      </c>
      <c r="J401" s="8">
        <v>0</v>
      </c>
      <c r="K401" s="2" t="s">
        <v>1342</v>
      </c>
      <c r="L401" s="8">
        <v>8</v>
      </c>
      <c r="M401" s="8">
        <v>0</v>
      </c>
      <c r="N401" s="2" t="s">
        <v>1945</v>
      </c>
      <c r="O401" s="8">
        <v>215</v>
      </c>
      <c r="P401" s="8">
        <v>0</v>
      </c>
      <c r="Q401" s="8">
        <v>0</v>
      </c>
      <c r="R401" s="91">
        <v>0</v>
      </c>
      <c r="S401" s="8">
        <v>0</v>
      </c>
      <c r="T401" s="91">
        <v>0</v>
      </c>
      <c r="U401" s="8">
        <v>0</v>
      </c>
      <c r="V401" s="8">
        <v>0</v>
      </c>
      <c r="W401" s="8">
        <v>0</v>
      </c>
      <c r="X401" s="107">
        <v>43869.53813429398</v>
      </c>
      <c r="Y401" s="107">
        <v>43870.058917199072</v>
      </c>
      <c r="Z401" s="107">
        <v>43869.510270185187</v>
      </c>
      <c r="AA401" s="91">
        <v>22748610</v>
      </c>
      <c r="AB401" s="8">
        <v>55</v>
      </c>
      <c r="AC401" s="8">
        <v>18</v>
      </c>
      <c r="AD401" s="91">
        <v>104722227</v>
      </c>
      <c r="AE401" s="8">
        <v>270</v>
      </c>
      <c r="AF401" s="8">
        <v>50</v>
      </c>
      <c r="AG401" s="91">
        <v>585393675</v>
      </c>
      <c r="AH401" s="8">
        <v>2121</v>
      </c>
      <c r="AI401" s="8">
        <v>418</v>
      </c>
      <c r="AJ401" s="66">
        <v>1223963430</v>
      </c>
      <c r="AK401" s="8">
        <v>3081</v>
      </c>
      <c r="AL401" s="8">
        <v>457</v>
      </c>
      <c r="AM401" s="91">
        <v>50645132</v>
      </c>
      <c r="AN401" s="8">
        <v>123</v>
      </c>
      <c r="AO401" s="8">
        <v>457</v>
      </c>
      <c r="AP401" s="91">
        <v>154388927</v>
      </c>
      <c r="AQ401" s="8">
        <v>336</v>
      </c>
      <c r="AR401" s="8">
        <v>457</v>
      </c>
      <c r="AS401" s="91">
        <v>689098777</v>
      </c>
      <c r="AT401" s="8">
        <v>2264</v>
      </c>
      <c r="AU401" s="8">
        <v>457</v>
      </c>
      <c r="AV401" s="66">
        <v>1223963430</v>
      </c>
      <c r="AW401" s="8">
        <v>3081</v>
      </c>
      <c r="AX401" s="8">
        <v>457</v>
      </c>
      <c r="AY401" s="91">
        <v>11977225</v>
      </c>
      <c r="AZ401" s="8">
        <v>49</v>
      </c>
      <c r="BA401" s="8">
        <v>2</v>
      </c>
      <c r="BB401" s="91">
        <v>112172998</v>
      </c>
      <c r="BC401" s="8">
        <v>278</v>
      </c>
      <c r="BD401" s="8">
        <v>9</v>
      </c>
      <c r="BE401" s="91">
        <v>423831763</v>
      </c>
      <c r="BF401" s="8">
        <v>1952</v>
      </c>
      <c r="BG401" s="8">
        <v>369</v>
      </c>
      <c r="BH401" s="66">
        <v>1223963430</v>
      </c>
      <c r="BI401" s="8">
        <v>3081</v>
      </c>
      <c r="BJ401" s="8">
        <v>457</v>
      </c>
      <c r="BK401" s="2" t="s">
        <v>361</v>
      </c>
      <c r="BL401" s="83" t="str">
        <f t="shared" si="6"/>
        <v>123855</v>
      </c>
      <c r="BM401" s="83">
        <f>IF(ISBLANK(A401),"",IF(X401&gt;=(InfoSheet!$B$2)-90,1,0))</f>
        <v>1</v>
      </c>
    </row>
    <row r="402" spans="1:65">
      <c r="A402" s="2" t="s">
        <v>1946</v>
      </c>
      <c r="B402" s="8">
        <v>8</v>
      </c>
      <c r="C402" s="91">
        <v>635544661</v>
      </c>
      <c r="D402" s="8">
        <v>1261</v>
      </c>
      <c r="E402" s="8">
        <v>81</v>
      </c>
      <c r="F402" s="91">
        <v>504000</v>
      </c>
      <c r="G402" s="91">
        <v>35430048</v>
      </c>
      <c r="H402" s="91">
        <v>7846230</v>
      </c>
      <c r="I402" s="91">
        <v>103623071</v>
      </c>
      <c r="J402" s="8">
        <v>0</v>
      </c>
      <c r="K402" s="2" t="s">
        <v>1356</v>
      </c>
      <c r="L402" s="8">
        <v>8</v>
      </c>
      <c r="M402" s="8">
        <v>0</v>
      </c>
      <c r="N402" s="2" t="s">
        <v>1346</v>
      </c>
      <c r="O402" s="8">
        <v>209</v>
      </c>
      <c r="P402" s="8">
        <v>0</v>
      </c>
      <c r="Q402" s="8">
        <v>0</v>
      </c>
      <c r="R402" s="91">
        <v>0</v>
      </c>
      <c r="S402" s="8">
        <v>0</v>
      </c>
      <c r="T402" s="91">
        <v>0</v>
      </c>
      <c r="U402" s="8">
        <v>0</v>
      </c>
      <c r="V402" s="8">
        <v>0</v>
      </c>
      <c r="W402" s="8">
        <v>0</v>
      </c>
      <c r="X402" s="107">
        <v>43868.552667719909</v>
      </c>
      <c r="Y402" s="107">
        <v>43869.818153055552</v>
      </c>
      <c r="Z402" s="107">
        <v>43868.53883636574</v>
      </c>
      <c r="AA402" s="91">
        <v>0</v>
      </c>
      <c r="AB402" s="8">
        <v>0</v>
      </c>
      <c r="AC402" s="8">
        <v>0</v>
      </c>
      <c r="AD402" s="91">
        <v>11903163</v>
      </c>
      <c r="AE402" s="8">
        <v>36</v>
      </c>
      <c r="AF402" s="8">
        <v>13</v>
      </c>
      <c r="AG402" s="91">
        <v>99675615</v>
      </c>
      <c r="AH402" s="8">
        <v>264</v>
      </c>
      <c r="AI402" s="8">
        <v>57</v>
      </c>
      <c r="AJ402" s="91">
        <v>635544661</v>
      </c>
      <c r="AK402" s="8">
        <v>1261</v>
      </c>
      <c r="AL402" s="8">
        <v>81</v>
      </c>
      <c r="AM402" s="91">
        <v>0</v>
      </c>
      <c r="AN402" s="8">
        <v>0</v>
      </c>
      <c r="AO402" s="8">
        <v>81</v>
      </c>
      <c r="AP402" s="91">
        <v>14584418</v>
      </c>
      <c r="AQ402" s="8">
        <v>41</v>
      </c>
      <c r="AR402" s="8">
        <v>81</v>
      </c>
      <c r="AS402" s="91">
        <v>126163268</v>
      </c>
      <c r="AT402" s="8">
        <v>316</v>
      </c>
      <c r="AU402" s="8">
        <v>81</v>
      </c>
      <c r="AV402" s="91">
        <v>635544661</v>
      </c>
      <c r="AW402" s="8">
        <v>1261</v>
      </c>
      <c r="AX402" s="8">
        <v>81</v>
      </c>
      <c r="AY402" s="91">
        <v>0</v>
      </c>
      <c r="AZ402" s="8">
        <v>0</v>
      </c>
      <c r="BA402" s="8">
        <v>0</v>
      </c>
      <c r="BB402" s="91">
        <v>11768441</v>
      </c>
      <c r="BC402" s="8">
        <v>36</v>
      </c>
      <c r="BD402" s="8">
        <v>2</v>
      </c>
      <c r="BE402" s="91">
        <v>114459250</v>
      </c>
      <c r="BF402" s="8">
        <v>293</v>
      </c>
      <c r="BG402" s="8">
        <v>32</v>
      </c>
      <c r="BH402" s="91">
        <v>635544661</v>
      </c>
      <c r="BI402" s="8">
        <v>1261</v>
      </c>
      <c r="BJ402" s="8">
        <v>81</v>
      </c>
      <c r="BK402" s="2" t="s">
        <v>361</v>
      </c>
      <c r="BL402" s="83" t="str">
        <f t="shared" si="6"/>
        <v>123856</v>
      </c>
      <c r="BM402" s="83">
        <f>IF(ISBLANK(A402),"",IF(X402&gt;=(InfoSheet!$B$2)-90,1,0))</f>
        <v>1</v>
      </c>
    </row>
    <row r="403" spans="1:65">
      <c r="A403" s="2" t="s">
        <v>1947</v>
      </c>
      <c r="B403" s="8">
        <v>8</v>
      </c>
      <c r="C403" s="66">
        <v>2372980828</v>
      </c>
      <c r="D403" s="8">
        <v>3345</v>
      </c>
      <c r="E403" s="8">
        <v>383</v>
      </c>
      <c r="F403" s="91">
        <v>709411</v>
      </c>
      <c r="G403" s="91">
        <v>17798630</v>
      </c>
      <c r="H403" s="91">
        <v>6195772</v>
      </c>
      <c r="I403" s="91">
        <v>824497839</v>
      </c>
      <c r="J403" s="8">
        <v>0</v>
      </c>
      <c r="K403" s="2" t="s">
        <v>1368</v>
      </c>
      <c r="L403" s="8">
        <v>8</v>
      </c>
      <c r="M403" s="8">
        <v>0</v>
      </c>
      <c r="N403" s="2" t="s">
        <v>1948</v>
      </c>
      <c r="O403" s="8">
        <v>211</v>
      </c>
      <c r="P403" s="8">
        <v>0</v>
      </c>
      <c r="Q403" s="8">
        <v>0</v>
      </c>
      <c r="R403" s="91">
        <v>0</v>
      </c>
      <c r="S403" s="8">
        <v>0</v>
      </c>
      <c r="T403" s="91">
        <v>0</v>
      </c>
      <c r="U403" s="8">
        <v>0</v>
      </c>
      <c r="V403" s="8">
        <v>0</v>
      </c>
      <c r="W403" s="8">
        <v>0</v>
      </c>
      <c r="X403" s="107">
        <v>43868.703441921294</v>
      </c>
      <c r="Y403" s="107">
        <v>43870.058907106482</v>
      </c>
      <c r="Z403" s="107">
        <v>43868.665520162038</v>
      </c>
      <c r="AA403" s="91">
        <v>0</v>
      </c>
      <c r="AB403" s="8">
        <v>0</v>
      </c>
      <c r="AC403" s="8">
        <v>0</v>
      </c>
      <c r="AD403" s="91">
        <v>23455930</v>
      </c>
      <c r="AE403" s="8">
        <v>72</v>
      </c>
      <c r="AF403" s="8">
        <v>39</v>
      </c>
      <c r="AG403" s="66">
        <v>1154190801</v>
      </c>
      <c r="AH403" s="8">
        <v>1346</v>
      </c>
      <c r="AI403" s="8">
        <v>106</v>
      </c>
      <c r="AJ403" s="66">
        <v>2372980828</v>
      </c>
      <c r="AK403" s="8">
        <v>3345</v>
      </c>
      <c r="AL403" s="8">
        <v>383</v>
      </c>
      <c r="AM403" s="91">
        <v>3023774</v>
      </c>
      <c r="AN403" s="8">
        <v>9</v>
      </c>
      <c r="AO403" s="8">
        <v>383</v>
      </c>
      <c r="AP403" s="91">
        <v>75647913</v>
      </c>
      <c r="AQ403" s="8">
        <v>111</v>
      </c>
      <c r="AR403" s="8">
        <v>383</v>
      </c>
      <c r="AS403" s="66">
        <v>2111631324</v>
      </c>
      <c r="AT403" s="8">
        <v>2307</v>
      </c>
      <c r="AU403" s="8">
        <v>383</v>
      </c>
      <c r="AV403" s="66">
        <v>2372980828</v>
      </c>
      <c r="AW403" s="8">
        <v>3345</v>
      </c>
      <c r="AX403" s="8">
        <v>383</v>
      </c>
      <c r="AY403" s="91">
        <v>0</v>
      </c>
      <c r="AZ403" s="8">
        <v>0</v>
      </c>
      <c r="BA403" s="8">
        <v>0</v>
      </c>
      <c r="BB403" s="91">
        <v>57065652</v>
      </c>
      <c r="BC403" s="8">
        <v>78</v>
      </c>
      <c r="BD403" s="8">
        <v>5</v>
      </c>
      <c r="BE403" s="66">
        <v>1304457208</v>
      </c>
      <c r="BF403" s="8">
        <v>1440</v>
      </c>
      <c r="BG403" s="8">
        <v>52</v>
      </c>
      <c r="BH403" s="66">
        <v>2372980828</v>
      </c>
      <c r="BI403" s="8">
        <v>3345</v>
      </c>
      <c r="BJ403" s="8">
        <v>383</v>
      </c>
      <c r="BK403" s="2" t="s">
        <v>361</v>
      </c>
      <c r="BL403" s="83" t="str">
        <f t="shared" si="6"/>
        <v>123857</v>
      </c>
      <c r="BM403" s="83">
        <f>IF(ISBLANK(A403),"",IF(X403&gt;=(InfoSheet!$B$2)-90,1,0))</f>
        <v>1</v>
      </c>
    </row>
    <row r="404" spans="1:65">
      <c r="A404" s="2" t="s">
        <v>1949</v>
      </c>
      <c r="B404" s="8">
        <v>8</v>
      </c>
      <c r="C404" s="66">
        <v>2297185331</v>
      </c>
      <c r="D404" s="8">
        <v>3923</v>
      </c>
      <c r="E404" s="8">
        <v>378</v>
      </c>
      <c r="F404" s="91">
        <v>585568</v>
      </c>
      <c r="G404" s="91">
        <v>32778579</v>
      </c>
      <c r="H404" s="91">
        <v>6077209</v>
      </c>
      <c r="I404" s="91">
        <v>565006713</v>
      </c>
      <c r="J404" s="8">
        <v>0</v>
      </c>
      <c r="K404" s="2" t="s">
        <v>1950</v>
      </c>
      <c r="L404" s="8">
        <v>8</v>
      </c>
      <c r="M404" s="8">
        <v>0</v>
      </c>
      <c r="N404" s="2" t="s">
        <v>1617</v>
      </c>
      <c r="O404" s="8">
        <v>212</v>
      </c>
      <c r="P404" s="8">
        <v>0</v>
      </c>
      <c r="Q404" s="8">
        <v>0</v>
      </c>
      <c r="R404" s="91">
        <v>0</v>
      </c>
      <c r="S404" s="8">
        <v>0</v>
      </c>
      <c r="T404" s="91">
        <v>0</v>
      </c>
      <c r="U404" s="8">
        <v>0</v>
      </c>
      <c r="V404" s="8">
        <v>0</v>
      </c>
      <c r="W404" s="8">
        <v>0</v>
      </c>
      <c r="X404" s="107">
        <v>43869.618057337961</v>
      </c>
      <c r="Y404" s="107">
        <v>43870.049241377317</v>
      </c>
      <c r="Z404" s="107">
        <v>43869.496619143516</v>
      </c>
      <c r="AA404" s="91">
        <v>0</v>
      </c>
      <c r="AB404" s="8">
        <v>0</v>
      </c>
      <c r="AC404" s="8">
        <v>1</v>
      </c>
      <c r="AD404" s="91">
        <v>438225770</v>
      </c>
      <c r="AE404" s="8">
        <v>589</v>
      </c>
      <c r="AF404" s="8">
        <v>90</v>
      </c>
      <c r="AG404" s="66">
        <v>1260018843</v>
      </c>
      <c r="AH404" s="8">
        <v>2276</v>
      </c>
      <c r="AI404" s="8">
        <v>307</v>
      </c>
      <c r="AJ404" s="66">
        <v>2297185331</v>
      </c>
      <c r="AK404" s="8">
        <v>3923</v>
      </c>
      <c r="AL404" s="8">
        <v>378</v>
      </c>
      <c r="AM404" s="91">
        <v>11858212</v>
      </c>
      <c r="AN404" s="8">
        <v>15</v>
      </c>
      <c r="AO404" s="8">
        <v>378</v>
      </c>
      <c r="AP404" s="91">
        <v>756029140</v>
      </c>
      <c r="AQ404" s="8">
        <v>930</v>
      </c>
      <c r="AR404" s="8">
        <v>378</v>
      </c>
      <c r="AS404" s="66">
        <v>1974917621</v>
      </c>
      <c r="AT404" s="8">
        <v>3324</v>
      </c>
      <c r="AU404" s="8">
        <v>378</v>
      </c>
      <c r="AV404" s="66">
        <v>2297185331</v>
      </c>
      <c r="AW404" s="8">
        <v>3923</v>
      </c>
      <c r="AX404" s="8">
        <v>378</v>
      </c>
      <c r="AY404" s="91">
        <v>1964435</v>
      </c>
      <c r="AZ404" s="8">
        <v>1</v>
      </c>
      <c r="BA404" s="8">
        <v>0</v>
      </c>
      <c r="BB404" s="91">
        <v>505136502</v>
      </c>
      <c r="BC404" s="8">
        <v>630</v>
      </c>
      <c r="BD404" s="8">
        <v>43</v>
      </c>
      <c r="BE404" s="66">
        <v>1304547579</v>
      </c>
      <c r="BF404" s="8">
        <v>2303</v>
      </c>
      <c r="BG404" s="8">
        <v>240</v>
      </c>
      <c r="BH404" s="66">
        <v>2297185331</v>
      </c>
      <c r="BI404" s="8">
        <v>3923</v>
      </c>
      <c r="BJ404" s="8">
        <v>378</v>
      </c>
      <c r="BK404" s="2" t="s">
        <v>361</v>
      </c>
      <c r="BL404" s="83" t="str">
        <f t="shared" si="6"/>
        <v>123858</v>
      </c>
      <c r="BM404" s="83">
        <f>IF(ISBLANK(A404),"",IF(X404&gt;=(InfoSheet!$B$2)-90,1,0))</f>
        <v>1</v>
      </c>
    </row>
    <row r="405" spans="1:65">
      <c r="A405" s="2" t="s">
        <v>1951</v>
      </c>
      <c r="B405" s="8">
        <v>8</v>
      </c>
      <c r="C405" s="91">
        <v>652486586</v>
      </c>
      <c r="D405" s="8">
        <v>1481</v>
      </c>
      <c r="E405" s="8">
        <v>108</v>
      </c>
      <c r="F405" s="91">
        <v>440571</v>
      </c>
      <c r="G405" s="91">
        <v>5734466</v>
      </c>
      <c r="H405" s="91">
        <v>6041542</v>
      </c>
      <c r="I405" s="91">
        <v>232065448</v>
      </c>
      <c r="J405" s="8">
        <v>0</v>
      </c>
      <c r="K405" s="2" t="s">
        <v>1496</v>
      </c>
      <c r="L405" s="8">
        <v>8</v>
      </c>
      <c r="M405" s="8">
        <v>0</v>
      </c>
      <c r="N405" s="2" t="s">
        <v>1379</v>
      </c>
      <c r="O405" s="8">
        <v>215</v>
      </c>
      <c r="P405" s="8">
        <v>0</v>
      </c>
      <c r="Q405" s="8">
        <v>0</v>
      </c>
      <c r="R405" s="91">
        <v>0</v>
      </c>
      <c r="S405" s="8">
        <v>0</v>
      </c>
      <c r="T405" s="91">
        <v>0</v>
      </c>
      <c r="U405" s="8">
        <v>0</v>
      </c>
      <c r="V405" s="8">
        <v>0</v>
      </c>
      <c r="W405" s="8">
        <v>0</v>
      </c>
      <c r="X405" s="107">
        <v>43869.804107916665</v>
      </c>
      <c r="Y405" s="107">
        <v>43870.058711990743</v>
      </c>
      <c r="Z405" s="107">
        <v>43869.781518460652</v>
      </c>
      <c r="AA405" s="91">
        <v>6330920</v>
      </c>
      <c r="AB405" s="8">
        <v>3</v>
      </c>
      <c r="AC405" s="8">
        <v>1</v>
      </c>
      <c r="AD405" s="91">
        <v>180023072</v>
      </c>
      <c r="AE405" s="8">
        <v>408</v>
      </c>
      <c r="AF405" s="8">
        <v>35</v>
      </c>
      <c r="AG405" s="91">
        <v>278036022</v>
      </c>
      <c r="AH405" s="8">
        <v>601</v>
      </c>
      <c r="AI405" s="8">
        <v>49</v>
      </c>
      <c r="AJ405" s="91">
        <v>652486586</v>
      </c>
      <c r="AK405" s="8">
        <v>1481</v>
      </c>
      <c r="AL405" s="8">
        <v>108</v>
      </c>
      <c r="AM405" s="91">
        <v>83262727</v>
      </c>
      <c r="AN405" s="8">
        <v>173</v>
      </c>
      <c r="AO405" s="8">
        <v>108</v>
      </c>
      <c r="AP405" s="91">
        <v>205462500</v>
      </c>
      <c r="AQ405" s="8">
        <v>457</v>
      </c>
      <c r="AR405" s="8">
        <v>108</v>
      </c>
      <c r="AS405" s="91">
        <v>364596895</v>
      </c>
      <c r="AT405" s="8">
        <v>752</v>
      </c>
      <c r="AU405" s="8">
        <v>108</v>
      </c>
      <c r="AV405" s="91">
        <v>652486586</v>
      </c>
      <c r="AW405" s="8">
        <v>1481</v>
      </c>
      <c r="AX405" s="8">
        <v>108</v>
      </c>
      <c r="AY405" s="91">
        <v>2119819</v>
      </c>
      <c r="AZ405" s="8">
        <v>1</v>
      </c>
      <c r="BA405" s="8">
        <v>0</v>
      </c>
      <c r="BB405" s="91">
        <v>118516145</v>
      </c>
      <c r="BC405" s="8">
        <v>376</v>
      </c>
      <c r="BD405" s="8">
        <v>5</v>
      </c>
      <c r="BE405" s="91">
        <v>270524314</v>
      </c>
      <c r="BF405" s="8">
        <v>614</v>
      </c>
      <c r="BG405" s="8">
        <v>23</v>
      </c>
      <c r="BH405" s="91">
        <v>652486586</v>
      </c>
      <c r="BI405" s="8">
        <v>1481</v>
      </c>
      <c r="BJ405" s="8">
        <v>108</v>
      </c>
      <c r="BK405" s="2" t="s">
        <v>361</v>
      </c>
      <c r="BL405" s="83" t="str">
        <f t="shared" si="6"/>
        <v>123859</v>
      </c>
      <c r="BM405" s="83">
        <f>IF(ISBLANK(A405),"",IF(X405&gt;=(InfoSheet!$B$2)-90,1,0))</f>
        <v>1</v>
      </c>
    </row>
    <row r="406" spans="1:65">
      <c r="A406" s="2" t="s">
        <v>1952</v>
      </c>
      <c r="B406" s="8">
        <v>8</v>
      </c>
      <c r="C406" s="91">
        <v>140578758</v>
      </c>
      <c r="D406" s="8">
        <v>341</v>
      </c>
      <c r="E406" s="8">
        <v>45</v>
      </c>
      <c r="F406" s="91">
        <v>412254</v>
      </c>
      <c r="G406" s="91">
        <v>1390342</v>
      </c>
      <c r="H406" s="91">
        <v>3123972</v>
      </c>
      <c r="I406" s="91">
        <v>95289852</v>
      </c>
      <c r="J406" s="8">
        <v>0</v>
      </c>
      <c r="K406" s="2" t="s">
        <v>1345</v>
      </c>
      <c r="L406" s="8">
        <v>8</v>
      </c>
      <c r="M406" s="8">
        <v>0</v>
      </c>
      <c r="N406" s="2" t="s">
        <v>1437</v>
      </c>
      <c r="O406" s="8">
        <v>209</v>
      </c>
      <c r="P406" s="8">
        <v>0</v>
      </c>
      <c r="Q406" s="8">
        <v>0</v>
      </c>
      <c r="R406" s="91">
        <v>0</v>
      </c>
      <c r="S406" s="8">
        <v>0</v>
      </c>
      <c r="T406" s="91">
        <v>0</v>
      </c>
      <c r="U406" s="8">
        <v>0</v>
      </c>
      <c r="V406" s="8">
        <v>0</v>
      </c>
      <c r="W406" s="8">
        <v>0</v>
      </c>
      <c r="X406" s="107">
        <v>43863.527836238427</v>
      </c>
      <c r="Y406" s="107">
        <v>43869.845490555555</v>
      </c>
      <c r="Z406" s="107">
        <v>43863.526930231485</v>
      </c>
      <c r="AA406" s="91">
        <v>0</v>
      </c>
      <c r="AB406" s="8">
        <v>0</v>
      </c>
      <c r="AC406" s="8">
        <v>0</v>
      </c>
      <c r="AD406" s="91">
        <v>431185</v>
      </c>
      <c r="AE406" s="8">
        <v>1</v>
      </c>
      <c r="AF406" s="8">
        <v>1</v>
      </c>
      <c r="AG406" s="91">
        <v>5022740</v>
      </c>
      <c r="AH406" s="8">
        <v>36</v>
      </c>
      <c r="AI406" s="8">
        <v>26</v>
      </c>
      <c r="AJ406" s="91">
        <v>140578758</v>
      </c>
      <c r="AK406" s="8">
        <v>341</v>
      </c>
      <c r="AL406" s="8">
        <v>45</v>
      </c>
      <c r="AM406" s="91">
        <v>0</v>
      </c>
      <c r="AN406" s="8">
        <v>0</v>
      </c>
      <c r="AO406" s="8">
        <v>45</v>
      </c>
      <c r="AP406" s="91">
        <v>1209155</v>
      </c>
      <c r="AQ406" s="8">
        <v>3</v>
      </c>
      <c r="AR406" s="8">
        <v>45</v>
      </c>
      <c r="AS406" s="91">
        <v>14454635</v>
      </c>
      <c r="AT406" s="8">
        <v>57</v>
      </c>
      <c r="AU406" s="8">
        <v>45</v>
      </c>
      <c r="AV406" s="91">
        <v>140578758</v>
      </c>
      <c r="AW406" s="8">
        <v>341</v>
      </c>
      <c r="AX406" s="8">
        <v>45</v>
      </c>
      <c r="AY406" s="91">
        <v>0</v>
      </c>
      <c r="AZ406" s="8">
        <v>0</v>
      </c>
      <c r="BA406" s="8">
        <v>0</v>
      </c>
      <c r="BB406" s="91">
        <v>404533</v>
      </c>
      <c r="BC406" s="8">
        <v>1</v>
      </c>
      <c r="BD406" s="8">
        <v>0</v>
      </c>
      <c r="BE406" s="91">
        <v>1911380</v>
      </c>
      <c r="BF406" s="8">
        <v>30</v>
      </c>
      <c r="BG406" s="8">
        <v>21</v>
      </c>
      <c r="BH406" s="91">
        <v>140578758</v>
      </c>
      <c r="BI406" s="8">
        <v>341</v>
      </c>
      <c r="BJ406" s="8">
        <v>45</v>
      </c>
      <c r="BK406" s="2" t="s">
        <v>361</v>
      </c>
      <c r="BL406" s="83" t="str">
        <f t="shared" si="6"/>
        <v>123860</v>
      </c>
      <c r="BM406" s="83">
        <f>IF(ISBLANK(A406),"",IF(X406&gt;=(InfoSheet!$B$2)-90,1,0))</f>
        <v>1</v>
      </c>
    </row>
    <row r="407" spans="1:65">
      <c r="A407" s="2" t="s">
        <v>1953</v>
      </c>
      <c r="B407" s="8">
        <v>8</v>
      </c>
      <c r="C407" s="91">
        <v>343384759</v>
      </c>
      <c r="D407" s="8">
        <v>735</v>
      </c>
      <c r="E407" s="8">
        <v>66</v>
      </c>
      <c r="F407" s="91">
        <v>467190</v>
      </c>
      <c r="G407" s="91">
        <v>21730848</v>
      </c>
      <c r="H407" s="91">
        <v>5202799</v>
      </c>
      <c r="I407" s="91">
        <v>125881070</v>
      </c>
      <c r="J407" s="8">
        <v>0</v>
      </c>
      <c r="K407" s="2" t="s">
        <v>1531</v>
      </c>
      <c r="L407" s="8">
        <v>8</v>
      </c>
      <c r="M407" s="8">
        <v>0</v>
      </c>
      <c r="N407" s="2" t="s">
        <v>1800</v>
      </c>
      <c r="O407" s="8">
        <v>212</v>
      </c>
      <c r="P407" s="8">
        <v>0</v>
      </c>
      <c r="Q407" s="8">
        <v>0</v>
      </c>
      <c r="R407" s="91">
        <v>0</v>
      </c>
      <c r="S407" s="8">
        <v>0</v>
      </c>
      <c r="T407" s="91">
        <v>0</v>
      </c>
      <c r="U407" s="8">
        <v>0</v>
      </c>
      <c r="V407" s="8">
        <v>0</v>
      </c>
      <c r="W407" s="8">
        <v>0</v>
      </c>
      <c r="X407" s="107">
        <v>43869.768815208336</v>
      </c>
      <c r="Y407" s="107">
        <v>43870.058954687498</v>
      </c>
      <c r="Z407" s="107">
        <v>43869.768676550928</v>
      </c>
      <c r="AA407" s="91">
        <v>14097208</v>
      </c>
      <c r="AB407" s="8">
        <v>28</v>
      </c>
      <c r="AC407" s="8">
        <v>11</v>
      </c>
      <c r="AD407" s="91">
        <v>28215858</v>
      </c>
      <c r="AE407" s="8">
        <v>57</v>
      </c>
      <c r="AF407" s="8">
        <v>19</v>
      </c>
      <c r="AG407" s="91">
        <v>115933908</v>
      </c>
      <c r="AH407" s="8">
        <v>264</v>
      </c>
      <c r="AI407" s="8">
        <v>49</v>
      </c>
      <c r="AJ407" s="91">
        <v>343384759</v>
      </c>
      <c r="AK407" s="8">
        <v>735</v>
      </c>
      <c r="AL407" s="8">
        <v>66</v>
      </c>
      <c r="AM407" s="91">
        <v>44956925</v>
      </c>
      <c r="AN407" s="8">
        <v>42</v>
      </c>
      <c r="AO407" s="8">
        <v>66</v>
      </c>
      <c r="AP407" s="91">
        <v>71472911</v>
      </c>
      <c r="AQ407" s="8">
        <v>106</v>
      </c>
      <c r="AR407" s="8">
        <v>66</v>
      </c>
      <c r="AS407" s="91">
        <v>206549218</v>
      </c>
      <c r="AT407" s="8">
        <v>401</v>
      </c>
      <c r="AU407" s="8">
        <v>66</v>
      </c>
      <c r="AV407" s="91">
        <v>343384759</v>
      </c>
      <c r="AW407" s="8">
        <v>735</v>
      </c>
      <c r="AX407" s="8">
        <v>66</v>
      </c>
      <c r="AY407" s="91">
        <v>15321196</v>
      </c>
      <c r="AZ407" s="8">
        <v>30</v>
      </c>
      <c r="BA407" s="8">
        <v>5</v>
      </c>
      <c r="BB407" s="91">
        <v>50651168</v>
      </c>
      <c r="BC407" s="8">
        <v>60</v>
      </c>
      <c r="BD407" s="8">
        <v>5</v>
      </c>
      <c r="BE407" s="91">
        <v>171555728</v>
      </c>
      <c r="BF407" s="8">
        <v>330</v>
      </c>
      <c r="BG407" s="8">
        <v>38</v>
      </c>
      <c r="BH407" s="91">
        <v>343384759</v>
      </c>
      <c r="BI407" s="8">
        <v>735</v>
      </c>
      <c r="BJ407" s="8">
        <v>66</v>
      </c>
      <c r="BK407" s="2" t="s">
        <v>361</v>
      </c>
      <c r="BL407" s="83" t="str">
        <f t="shared" si="6"/>
        <v>123861</v>
      </c>
      <c r="BM407" s="83">
        <f>IF(ISBLANK(A407),"",IF(X407&gt;=(InfoSheet!$B$2)-90,1,0))</f>
        <v>1</v>
      </c>
    </row>
    <row r="408" spans="1:65">
      <c r="A408" s="2" t="s">
        <v>1954</v>
      </c>
      <c r="B408" s="8">
        <v>8</v>
      </c>
      <c r="C408" s="66">
        <v>1547525077</v>
      </c>
      <c r="D408" s="8">
        <v>5504</v>
      </c>
      <c r="E408" s="8">
        <v>630</v>
      </c>
      <c r="F408" s="91">
        <v>281163</v>
      </c>
      <c r="G408" s="91">
        <v>7671182</v>
      </c>
      <c r="H408" s="91">
        <v>2456389</v>
      </c>
      <c r="I408" s="91">
        <v>299926953</v>
      </c>
      <c r="J408" s="8">
        <v>0</v>
      </c>
      <c r="K408" s="2" t="s">
        <v>1955</v>
      </c>
      <c r="L408" s="8">
        <v>8</v>
      </c>
      <c r="M408" s="8">
        <v>0</v>
      </c>
      <c r="N408" s="2" t="s">
        <v>1469</v>
      </c>
      <c r="O408" s="8">
        <v>215</v>
      </c>
      <c r="P408" s="8">
        <v>0</v>
      </c>
      <c r="Q408" s="8">
        <v>0</v>
      </c>
      <c r="R408" s="91">
        <v>0</v>
      </c>
      <c r="S408" s="8">
        <v>0</v>
      </c>
      <c r="T408" s="91">
        <v>0</v>
      </c>
      <c r="U408" s="8">
        <v>0</v>
      </c>
      <c r="V408" s="8">
        <v>0</v>
      </c>
      <c r="W408" s="8">
        <v>0</v>
      </c>
      <c r="X408" s="107">
        <v>43868.679675601852</v>
      </c>
      <c r="Y408" s="107">
        <v>43870.029570312501</v>
      </c>
      <c r="Z408" s="107">
        <v>43868.679642152776</v>
      </c>
      <c r="AA408" s="91">
        <v>0</v>
      </c>
      <c r="AB408" s="8">
        <v>0</v>
      </c>
      <c r="AC408" s="8">
        <v>0</v>
      </c>
      <c r="AD408" s="91">
        <v>220827505</v>
      </c>
      <c r="AE408" s="8">
        <v>357</v>
      </c>
      <c r="AF408" s="8">
        <v>31</v>
      </c>
      <c r="AG408" s="91">
        <v>628039622</v>
      </c>
      <c r="AH408" s="8">
        <v>3193</v>
      </c>
      <c r="AI408" s="8">
        <v>533</v>
      </c>
      <c r="AJ408" s="66">
        <v>1547525077</v>
      </c>
      <c r="AK408" s="8">
        <v>5504</v>
      </c>
      <c r="AL408" s="8">
        <v>630</v>
      </c>
      <c r="AM408" s="91">
        <v>1142437</v>
      </c>
      <c r="AN408" s="8">
        <v>2</v>
      </c>
      <c r="AO408" s="8">
        <v>630</v>
      </c>
      <c r="AP408" s="91">
        <v>436220966</v>
      </c>
      <c r="AQ408" s="8">
        <v>673</v>
      </c>
      <c r="AR408" s="8">
        <v>630</v>
      </c>
      <c r="AS408" s="91">
        <v>711843753</v>
      </c>
      <c r="AT408" s="8">
        <v>3346</v>
      </c>
      <c r="AU408" s="8">
        <v>630</v>
      </c>
      <c r="AV408" s="66">
        <v>1547525077</v>
      </c>
      <c r="AW408" s="8">
        <v>5504</v>
      </c>
      <c r="AX408" s="8">
        <v>630</v>
      </c>
      <c r="AY408" s="91">
        <v>0</v>
      </c>
      <c r="AZ408" s="8">
        <v>0</v>
      </c>
      <c r="BA408" s="8">
        <v>0</v>
      </c>
      <c r="BB408" s="91">
        <v>220166696</v>
      </c>
      <c r="BC408" s="8">
        <v>359</v>
      </c>
      <c r="BD408" s="8">
        <v>10</v>
      </c>
      <c r="BE408" s="91">
        <v>406935142</v>
      </c>
      <c r="BF408" s="8">
        <v>2854</v>
      </c>
      <c r="BG408" s="8">
        <v>380</v>
      </c>
      <c r="BH408" s="66">
        <v>1547525077</v>
      </c>
      <c r="BI408" s="8">
        <v>5504</v>
      </c>
      <c r="BJ408" s="8">
        <v>630</v>
      </c>
      <c r="BK408" s="2" t="s">
        <v>361</v>
      </c>
      <c r="BL408" s="83" t="str">
        <f t="shared" si="6"/>
        <v>123862</v>
      </c>
      <c r="BM408" s="83">
        <f>IF(ISBLANK(A408),"",IF(X408&gt;=(InfoSheet!$B$2)-90,1,0))</f>
        <v>1</v>
      </c>
    </row>
    <row r="409" spans="1:65">
      <c r="A409" s="2" t="s">
        <v>1956</v>
      </c>
      <c r="B409" s="8">
        <v>8</v>
      </c>
      <c r="C409" s="66">
        <v>1663088887</v>
      </c>
      <c r="D409" s="8">
        <v>5925</v>
      </c>
      <c r="E409" s="8">
        <v>747</v>
      </c>
      <c r="F409" s="91">
        <v>280690</v>
      </c>
      <c r="G409" s="91">
        <v>12035249</v>
      </c>
      <c r="H409" s="91">
        <v>2226357</v>
      </c>
      <c r="I409" s="91">
        <v>187989104</v>
      </c>
      <c r="J409" s="8">
        <v>0</v>
      </c>
      <c r="K409" s="2" t="s">
        <v>1458</v>
      </c>
      <c r="L409" s="8">
        <v>8</v>
      </c>
      <c r="M409" s="8">
        <v>0</v>
      </c>
      <c r="N409" s="2" t="s">
        <v>1957</v>
      </c>
      <c r="O409" s="8">
        <v>210</v>
      </c>
      <c r="P409" s="8">
        <v>0</v>
      </c>
      <c r="Q409" s="8">
        <v>0</v>
      </c>
      <c r="R409" s="91">
        <v>0</v>
      </c>
      <c r="S409" s="8">
        <v>0</v>
      </c>
      <c r="T409" s="91">
        <v>0</v>
      </c>
      <c r="U409" s="8">
        <v>0</v>
      </c>
      <c r="V409" s="8">
        <v>0</v>
      </c>
      <c r="W409" s="8">
        <v>0</v>
      </c>
      <c r="X409" s="107">
        <v>43868.681084166667</v>
      </c>
      <c r="Y409" s="107">
        <v>43870.058757928244</v>
      </c>
      <c r="Z409" s="107">
        <v>43868.68103313657</v>
      </c>
      <c r="AA409" s="91">
        <v>0</v>
      </c>
      <c r="AB409" s="8">
        <v>0</v>
      </c>
      <c r="AC409" s="8">
        <v>0</v>
      </c>
      <c r="AD409" s="91">
        <v>89712014</v>
      </c>
      <c r="AE409" s="8">
        <v>333</v>
      </c>
      <c r="AF409" s="8">
        <v>88</v>
      </c>
      <c r="AG409" s="91">
        <v>498667474</v>
      </c>
      <c r="AH409" s="8">
        <v>2570</v>
      </c>
      <c r="AI409" s="8">
        <v>440</v>
      </c>
      <c r="AJ409" s="66">
        <v>1663088887</v>
      </c>
      <c r="AK409" s="8">
        <v>5925</v>
      </c>
      <c r="AL409" s="8">
        <v>747</v>
      </c>
      <c r="AM409" s="91">
        <v>3696097</v>
      </c>
      <c r="AN409" s="8">
        <v>11</v>
      </c>
      <c r="AO409" s="8">
        <v>747</v>
      </c>
      <c r="AP409" s="91">
        <v>125445342</v>
      </c>
      <c r="AQ409" s="8">
        <v>394</v>
      </c>
      <c r="AR409" s="8">
        <v>747</v>
      </c>
      <c r="AS409" s="91">
        <v>692686420</v>
      </c>
      <c r="AT409" s="8">
        <v>3120</v>
      </c>
      <c r="AU409" s="8">
        <v>747</v>
      </c>
      <c r="AV409" s="66">
        <v>1663088887</v>
      </c>
      <c r="AW409" s="8">
        <v>5925</v>
      </c>
      <c r="AX409" s="8">
        <v>747</v>
      </c>
      <c r="AY409" s="91">
        <v>0</v>
      </c>
      <c r="AZ409" s="8">
        <v>0</v>
      </c>
      <c r="BA409" s="8">
        <v>0</v>
      </c>
      <c r="BB409" s="91">
        <v>80728584</v>
      </c>
      <c r="BC409" s="8">
        <v>344</v>
      </c>
      <c r="BD409" s="8">
        <v>51</v>
      </c>
      <c r="BE409" s="91">
        <v>355036090</v>
      </c>
      <c r="BF409" s="8">
        <v>2039</v>
      </c>
      <c r="BG409" s="8">
        <v>93</v>
      </c>
      <c r="BH409" s="66">
        <v>1663088887</v>
      </c>
      <c r="BI409" s="8">
        <v>5925</v>
      </c>
      <c r="BJ409" s="8">
        <v>747</v>
      </c>
      <c r="BK409" s="2" t="s">
        <v>361</v>
      </c>
      <c r="BL409" s="83" t="str">
        <f t="shared" si="6"/>
        <v>123863</v>
      </c>
      <c r="BM409" s="83">
        <f>IF(ISBLANK(A409),"",IF(X409&gt;=(InfoSheet!$B$2)-90,1,0))</f>
        <v>1</v>
      </c>
    </row>
    <row r="410" spans="1:65">
      <c r="A410" s="2" t="s">
        <v>1958</v>
      </c>
      <c r="B410" s="8">
        <v>8</v>
      </c>
      <c r="C410" s="66">
        <v>17043630259</v>
      </c>
      <c r="D410" s="8">
        <v>13171</v>
      </c>
      <c r="E410" s="8">
        <v>864</v>
      </c>
      <c r="F410" s="91">
        <v>1294027</v>
      </c>
      <c r="G410" s="91">
        <v>232972524</v>
      </c>
      <c r="H410" s="91">
        <v>19726423</v>
      </c>
      <c r="I410" s="66">
        <v>2825876523</v>
      </c>
      <c r="J410" s="8">
        <v>0</v>
      </c>
      <c r="K410" s="2" t="s">
        <v>1959</v>
      </c>
      <c r="L410" s="8">
        <v>8</v>
      </c>
      <c r="M410" s="8">
        <v>0</v>
      </c>
      <c r="N410" s="2" t="s">
        <v>1960</v>
      </c>
      <c r="O410" s="8">
        <v>216</v>
      </c>
      <c r="P410" s="8">
        <v>0</v>
      </c>
      <c r="Q410" s="8">
        <v>0</v>
      </c>
      <c r="R410" s="91">
        <v>0</v>
      </c>
      <c r="S410" s="8">
        <v>0</v>
      </c>
      <c r="T410" s="91">
        <v>0</v>
      </c>
      <c r="U410" s="8">
        <v>0</v>
      </c>
      <c r="V410" s="8">
        <v>0</v>
      </c>
      <c r="W410" s="8">
        <v>1</v>
      </c>
      <c r="X410" s="107">
        <v>43869.695831296296</v>
      </c>
      <c r="Y410" s="107">
        <v>43870.058934560184</v>
      </c>
      <c r="Z410" s="107">
        <v>43869.686938240739</v>
      </c>
      <c r="AA410" s="91">
        <v>87002614</v>
      </c>
      <c r="AB410" s="8">
        <v>28</v>
      </c>
      <c r="AC410" s="8">
        <v>24</v>
      </c>
      <c r="AD410" s="91">
        <v>773803103</v>
      </c>
      <c r="AE410" s="8">
        <v>1077</v>
      </c>
      <c r="AF410" s="8">
        <v>239</v>
      </c>
      <c r="AG410" s="66">
        <v>3748265700</v>
      </c>
      <c r="AH410" s="8">
        <v>5533</v>
      </c>
      <c r="AI410" s="8">
        <v>795</v>
      </c>
      <c r="AJ410" s="66">
        <v>17043630259</v>
      </c>
      <c r="AK410" s="8">
        <v>13171</v>
      </c>
      <c r="AL410" s="8">
        <v>864</v>
      </c>
      <c r="AM410" s="91">
        <v>226791078</v>
      </c>
      <c r="AN410" s="8">
        <v>183</v>
      </c>
      <c r="AO410" s="8">
        <v>864</v>
      </c>
      <c r="AP410" s="66">
        <v>4933685210</v>
      </c>
      <c r="AQ410" s="8">
        <v>4633</v>
      </c>
      <c r="AR410" s="8">
        <v>864</v>
      </c>
      <c r="AS410" s="66">
        <v>16778647812</v>
      </c>
      <c r="AT410" s="8">
        <v>12760</v>
      </c>
      <c r="AU410" s="8">
        <v>864</v>
      </c>
      <c r="AV410" s="66">
        <v>17043630259</v>
      </c>
      <c r="AW410" s="8">
        <v>13171</v>
      </c>
      <c r="AX410" s="8">
        <v>864</v>
      </c>
      <c r="AY410" s="91">
        <v>106720187</v>
      </c>
      <c r="AZ410" s="8">
        <v>50</v>
      </c>
      <c r="BA410" s="8">
        <v>1</v>
      </c>
      <c r="BB410" s="91">
        <v>978344136</v>
      </c>
      <c r="BC410" s="8">
        <v>1180</v>
      </c>
      <c r="BD410" s="8">
        <v>68</v>
      </c>
      <c r="BE410" s="66">
        <v>4405636767</v>
      </c>
      <c r="BF410" s="8">
        <v>5920</v>
      </c>
      <c r="BG410" s="8">
        <v>617</v>
      </c>
      <c r="BH410" s="66">
        <v>17043630259</v>
      </c>
      <c r="BI410" s="8">
        <v>13171</v>
      </c>
      <c r="BJ410" s="8">
        <v>864</v>
      </c>
      <c r="BK410" s="2" t="s">
        <v>361</v>
      </c>
      <c r="BL410" s="83" t="str">
        <f t="shared" si="6"/>
        <v>123864</v>
      </c>
      <c r="BM410" s="83">
        <f>IF(ISBLANK(A410),"",IF(X410&gt;=(InfoSheet!$B$2)-90,1,0))</f>
        <v>1</v>
      </c>
    </row>
    <row r="411" spans="1:65">
      <c r="A411" s="2" t="s">
        <v>1961</v>
      </c>
      <c r="B411" s="8">
        <v>8</v>
      </c>
      <c r="C411" s="66">
        <v>3399769665</v>
      </c>
      <c r="D411" s="8">
        <v>16597</v>
      </c>
      <c r="E411" s="8">
        <v>2443</v>
      </c>
      <c r="F411" s="91">
        <v>204842</v>
      </c>
      <c r="G411" s="91">
        <v>19934279</v>
      </c>
      <c r="H411" s="91">
        <v>1391637</v>
      </c>
      <c r="I411" s="91">
        <v>229375143</v>
      </c>
      <c r="J411" s="8">
        <v>0</v>
      </c>
      <c r="K411" s="2" t="s">
        <v>1348</v>
      </c>
      <c r="L411" s="8">
        <v>8</v>
      </c>
      <c r="M411" s="8">
        <v>0</v>
      </c>
      <c r="N411" s="2" t="s">
        <v>1962</v>
      </c>
      <c r="O411" s="8">
        <v>212</v>
      </c>
      <c r="P411" s="8">
        <v>0</v>
      </c>
      <c r="Q411" s="8">
        <v>0</v>
      </c>
      <c r="R411" s="91">
        <v>0</v>
      </c>
      <c r="S411" s="8">
        <v>0</v>
      </c>
      <c r="T411" s="91">
        <v>0</v>
      </c>
      <c r="U411" s="8">
        <v>0</v>
      </c>
      <c r="V411" s="8">
        <v>3</v>
      </c>
      <c r="W411" s="8">
        <v>2</v>
      </c>
      <c r="X411" s="107">
        <v>43870.207669733798</v>
      </c>
      <c r="Y411" s="107">
        <v>43870.207669618052</v>
      </c>
      <c r="Z411" s="107">
        <v>43869.80409888889</v>
      </c>
      <c r="AA411" s="91">
        <v>456581</v>
      </c>
      <c r="AB411" s="8">
        <v>2</v>
      </c>
      <c r="AC411" s="8">
        <v>3</v>
      </c>
      <c r="AD411" s="91">
        <v>36510224</v>
      </c>
      <c r="AE411" s="8">
        <v>188</v>
      </c>
      <c r="AF411" s="8">
        <v>96</v>
      </c>
      <c r="AG411" s="91">
        <v>618650274</v>
      </c>
      <c r="AH411" s="8">
        <v>6164</v>
      </c>
      <c r="AI411" s="8">
        <v>1564</v>
      </c>
      <c r="AJ411" s="66">
        <v>3399769665</v>
      </c>
      <c r="AK411" s="8">
        <v>16597</v>
      </c>
      <c r="AL411" s="8">
        <v>2443</v>
      </c>
      <c r="AM411" s="91">
        <v>5079788</v>
      </c>
      <c r="AN411" s="8">
        <v>21</v>
      </c>
      <c r="AO411" s="8">
        <v>2443</v>
      </c>
      <c r="AP411" s="91">
        <v>106054693</v>
      </c>
      <c r="AQ411" s="8">
        <v>298</v>
      </c>
      <c r="AR411" s="8">
        <v>2443</v>
      </c>
      <c r="AS411" s="91">
        <v>779440115</v>
      </c>
      <c r="AT411" s="8">
        <v>6526</v>
      </c>
      <c r="AU411" s="8">
        <v>2443</v>
      </c>
      <c r="AV411" s="66">
        <v>3399769665</v>
      </c>
      <c r="AW411" s="8">
        <v>16597</v>
      </c>
      <c r="AX411" s="8">
        <v>2443</v>
      </c>
      <c r="AY411" s="91">
        <v>647320</v>
      </c>
      <c r="AZ411" s="8">
        <v>1</v>
      </c>
      <c r="BA411" s="8">
        <v>0</v>
      </c>
      <c r="BB411" s="91">
        <v>54153559</v>
      </c>
      <c r="BC411" s="8">
        <v>207</v>
      </c>
      <c r="BD411" s="8">
        <v>17</v>
      </c>
      <c r="BE411" s="91">
        <v>290831816</v>
      </c>
      <c r="BF411" s="8">
        <v>5157</v>
      </c>
      <c r="BG411" s="8">
        <v>1321</v>
      </c>
      <c r="BH411" s="66">
        <v>3399769665</v>
      </c>
      <c r="BI411" s="8">
        <v>16597</v>
      </c>
      <c r="BJ411" s="8">
        <v>2443</v>
      </c>
      <c r="BK411" s="2" t="s">
        <v>361</v>
      </c>
      <c r="BL411" s="83" t="str">
        <f t="shared" si="6"/>
        <v>123865</v>
      </c>
      <c r="BM411" s="83">
        <f>IF(ISBLANK(A411),"",IF(X411&gt;=(InfoSheet!$B$2)-90,1,0))</f>
        <v>1</v>
      </c>
    </row>
    <row r="412" spans="1:65">
      <c r="A412" s="2" t="s">
        <v>1963</v>
      </c>
      <c r="B412" s="8">
        <v>8</v>
      </c>
      <c r="C412" s="91">
        <v>195694853</v>
      </c>
      <c r="D412" s="8">
        <v>653</v>
      </c>
      <c r="E412" s="8">
        <v>108</v>
      </c>
      <c r="F412" s="91">
        <v>299685</v>
      </c>
      <c r="G412" s="91">
        <v>2988187</v>
      </c>
      <c r="H412" s="91">
        <v>1811989</v>
      </c>
      <c r="I412" s="91">
        <v>122750620</v>
      </c>
      <c r="J412" s="8">
        <v>0</v>
      </c>
      <c r="K412" s="2" t="s">
        <v>1500</v>
      </c>
      <c r="L412" s="8">
        <v>8</v>
      </c>
      <c r="M412" s="8">
        <v>0</v>
      </c>
      <c r="N412" s="2" t="s">
        <v>1489</v>
      </c>
      <c r="O412" s="8">
        <v>209</v>
      </c>
      <c r="P412" s="8">
        <v>0</v>
      </c>
      <c r="Q412" s="8">
        <v>0</v>
      </c>
      <c r="R412" s="91">
        <v>0</v>
      </c>
      <c r="S412" s="8">
        <v>0</v>
      </c>
      <c r="T412" s="91">
        <v>0</v>
      </c>
      <c r="U412" s="8">
        <v>0</v>
      </c>
      <c r="V412" s="8">
        <v>0</v>
      </c>
      <c r="W412" s="8">
        <v>0</v>
      </c>
      <c r="X412" s="107">
        <v>43866.501194317127</v>
      </c>
      <c r="Y412" s="107">
        <v>43869.849640335648</v>
      </c>
      <c r="Z412" s="107">
        <v>43866.501193738426</v>
      </c>
      <c r="AA412" s="91">
        <v>0</v>
      </c>
      <c r="AB412" s="8">
        <v>0</v>
      </c>
      <c r="AC412" s="8">
        <v>0</v>
      </c>
      <c r="AD412" s="91">
        <v>81679463</v>
      </c>
      <c r="AE412" s="8">
        <v>145</v>
      </c>
      <c r="AF412" s="8">
        <v>11</v>
      </c>
      <c r="AG412" s="91">
        <v>104823678</v>
      </c>
      <c r="AH412" s="8">
        <v>188</v>
      </c>
      <c r="AI412" s="8">
        <v>19</v>
      </c>
      <c r="AJ412" s="91">
        <v>195694853</v>
      </c>
      <c r="AK412" s="8">
        <v>653</v>
      </c>
      <c r="AL412" s="8">
        <v>108</v>
      </c>
      <c r="AM412" s="91">
        <v>0</v>
      </c>
      <c r="AN412" s="8">
        <v>0</v>
      </c>
      <c r="AO412" s="8">
        <v>108</v>
      </c>
      <c r="AP412" s="91">
        <v>158316150</v>
      </c>
      <c r="AQ412" s="8">
        <v>279</v>
      </c>
      <c r="AR412" s="8">
        <v>108</v>
      </c>
      <c r="AS412" s="91">
        <v>186193479</v>
      </c>
      <c r="AT412" s="8">
        <v>339</v>
      </c>
      <c r="AU412" s="8">
        <v>108</v>
      </c>
      <c r="AV412" s="91">
        <v>195694853</v>
      </c>
      <c r="AW412" s="8">
        <v>653</v>
      </c>
      <c r="AX412" s="8">
        <v>108</v>
      </c>
      <c r="AY412" s="91">
        <v>0</v>
      </c>
      <c r="AZ412" s="8">
        <v>0</v>
      </c>
      <c r="BA412" s="8">
        <v>0</v>
      </c>
      <c r="BB412" s="91">
        <v>80978679</v>
      </c>
      <c r="BC412" s="8">
        <v>147</v>
      </c>
      <c r="BD412" s="8">
        <v>2</v>
      </c>
      <c r="BE412" s="91">
        <v>115027437</v>
      </c>
      <c r="BF412" s="8">
        <v>202</v>
      </c>
      <c r="BG412" s="8">
        <v>4</v>
      </c>
      <c r="BH412" s="91">
        <v>195694853</v>
      </c>
      <c r="BI412" s="8">
        <v>653</v>
      </c>
      <c r="BJ412" s="8">
        <v>108</v>
      </c>
      <c r="BK412" s="2" t="s">
        <v>361</v>
      </c>
      <c r="BL412" s="83" t="str">
        <f t="shared" si="6"/>
        <v>123866</v>
      </c>
      <c r="BM412" s="83">
        <f>IF(ISBLANK(A412),"",IF(X412&gt;=(InfoSheet!$B$2)-90,1,0))</f>
        <v>1</v>
      </c>
    </row>
    <row r="413" spans="1:65">
      <c r="A413" s="2" t="s">
        <v>1964</v>
      </c>
      <c r="B413" s="8">
        <v>8</v>
      </c>
      <c r="C413" s="91">
        <v>86432089</v>
      </c>
      <c r="D413" s="8">
        <v>152</v>
      </c>
      <c r="E413" s="8">
        <v>32</v>
      </c>
      <c r="F413" s="91">
        <v>568632</v>
      </c>
      <c r="G413" s="91">
        <v>3518291</v>
      </c>
      <c r="H413" s="91">
        <v>2701002</v>
      </c>
      <c r="I413" s="91">
        <v>62986137</v>
      </c>
      <c r="J413" s="8">
        <v>0</v>
      </c>
      <c r="K413" s="2" t="s">
        <v>1345</v>
      </c>
      <c r="L413" s="8">
        <v>8</v>
      </c>
      <c r="M413" s="8">
        <v>0</v>
      </c>
      <c r="N413" s="2" t="s">
        <v>1345</v>
      </c>
      <c r="O413" s="8">
        <v>142</v>
      </c>
      <c r="P413" s="8">
        <v>0</v>
      </c>
      <c r="Q413" s="8">
        <v>0</v>
      </c>
      <c r="R413" s="91">
        <v>0</v>
      </c>
      <c r="S413" s="8">
        <v>0</v>
      </c>
      <c r="T413" s="91">
        <v>0</v>
      </c>
      <c r="U413" s="8">
        <v>0</v>
      </c>
      <c r="V413" s="8">
        <v>0</v>
      </c>
      <c r="W413" s="8">
        <v>0</v>
      </c>
      <c r="X413" s="107">
        <v>43866.750874166668</v>
      </c>
      <c r="Y413" s="107">
        <v>43869.857529687499</v>
      </c>
      <c r="Z413" s="107">
        <v>43866.691069421293</v>
      </c>
      <c r="AA413" s="91">
        <v>0</v>
      </c>
      <c r="AB413" s="8">
        <v>0</v>
      </c>
      <c r="AC413" s="8">
        <v>0</v>
      </c>
      <c r="AD413" s="91">
        <v>1936921</v>
      </c>
      <c r="AE413" s="8">
        <v>5</v>
      </c>
      <c r="AF413" s="8">
        <v>2</v>
      </c>
      <c r="AG413" s="91">
        <v>32269071</v>
      </c>
      <c r="AH413" s="8">
        <v>60</v>
      </c>
      <c r="AI413" s="8">
        <v>5</v>
      </c>
      <c r="AJ413" s="91">
        <v>86432089</v>
      </c>
      <c r="AK413" s="8">
        <v>152</v>
      </c>
      <c r="AL413" s="8">
        <v>32</v>
      </c>
      <c r="AM413" s="91">
        <v>0</v>
      </c>
      <c r="AN413" s="8">
        <v>0</v>
      </c>
      <c r="AO413" s="8">
        <v>32</v>
      </c>
      <c r="AP413" s="91">
        <v>4032439</v>
      </c>
      <c r="AQ413" s="8">
        <v>11</v>
      </c>
      <c r="AR413" s="8">
        <v>32</v>
      </c>
      <c r="AS413" s="91">
        <v>62963902</v>
      </c>
      <c r="AT413" s="8">
        <v>119</v>
      </c>
      <c r="AU413" s="8">
        <v>32</v>
      </c>
      <c r="AV413" s="91">
        <v>86432089</v>
      </c>
      <c r="AW413" s="8">
        <v>152</v>
      </c>
      <c r="AX413" s="8">
        <v>32</v>
      </c>
      <c r="AY413" s="91">
        <v>0</v>
      </c>
      <c r="AZ413" s="8">
        <v>0</v>
      </c>
      <c r="BA413" s="8">
        <v>0</v>
      </c>
      <c r="BB413" s="91">
        <v>2502133</v>
      </c>
      <c r="BC413" s="8">
        <v>7</v>
      </c>
      <c r="BD413" s="8">
        <v>0</v>
      </c>
      <c r="BE413" s="91">
        <v>35137870</v>
      </c>
      <c r="BF413" s="8">
        <v>70</v>
      </c>
      <c r="BG413" s="8">
        <v>0</v>
      </c>
      <c r="BH413" s="91">
        <v>86432089</v>
      </c>
      <c r="BI413" s="8">
        <v>152</v>
      </c>
      <c r="BJ413" s="8">
        <v>32</v>
      </c>
      <c r="BK413" s="2" t="s">
        <v>361</v>
      </c>
      <c r="BL413" s="83" t="str">
        <f t="shared" si="6"/>
        <v>123867</v>
      </c>
      <c r="BM413" s="83">
        <f>IF(ISBLANK(A413),"",IF(X413&gt;=(InfoSheet!$B$2)-90,1,0))</f>
        <v>1</v>
      </c>
    </row>
    <row r="414" spans="1:65">
      <c r="A414" s="2" t="s">
        <v>1965</v>
      </c>
      <c r="B414" s="8">
        <v>8</v>
      </c>
      <c r="C414" s="91">
        <v>602443996</v>
      </c>
      <c r="D414" s="8">
        <v>160</v>
      </c>
      <c r="E414" s="8">
        <v>8</v>
      </c>
      <c r="F414" s="91">
        <v>3765274</v>
      </c>
      <c r="G414" s="91">
        <v>77451656</v>
      </c>
      <c r="H414" s="91">
        <v>75305499</v>
      </c>
      <c r="I414" s="91">
        <v>506263446</v>
      </c>
      <c r="J414" s="8">
        <v>0</v>
      </c>
      <c r="K414" s="2" t="s">
        <v>1345</v>
      </c>
      <c r="L414" s="8">
        <v>8</v>
      </c>
      <c r="M414" s="8">
        <v>0</v>
      </c>
      <c r="N414" s="2" t="s">
        <v>1345</v>
      </c>
      <c r="O414" s="8">
        <v>142</v>
      </c>
      <c r="P414" s="8">
        <v>0</v>
      </c>
      <c r="Q414" s="8">
        <v>0</v>
      </c>
      <c r="R414" s="91">
        <v>0</v>
      </c>
      <c r="S414" s="8">
        <v>0</v>
      </c>
      <c r="T414" s="91">
        <v>0</v>
      </c>
      <c r="U414" s="8">
        <v>0</v>
      </c>
      <c r="V414" s="8">
        <v>0</v>
      </c>
      <c r="W414" s="8">
        <v>0</v>
      </c>
      <c r="X414" s="107">
        <v>43854.407978055555</v>
      </c>
      <c r="Y414" s="107">
        <v>43869.825505370369</v>
      </c>
      <c r="Z414" s="107">
        <v>43854.407530949073</v>
      </c>
      <c r="AA414" s="91">
        <v>0</v>
      </c>
      <c r="AB414" s="8">
        <v>0</v>
      </c>
      <c r="AC414" s="8">
        <v>0</v>
      </c>
      <c r="AD414" s="91">
        <v>0</v>
      </c>
      <c r="AE414" s="8">
        <v>0</v>
      </c>
      <c r="AF414" s="8">
        <v>0</v>
      </c>
      <c r="AG414" s="91">
        <v>5068925</v>
      </c>
      <c r="AH414" s="8">
        <v>2</v>
      </c>
      <c r="AI414" s="8">
        <v>1</v>
      </c>
      <c r="AJ414" s="91">
        <v>602443996</v>
      </c>
      <c r="AK414" s="8">
        <v>160</v>
      </c>
      <c r="AL414" s="8">
        <v>8</v>
      </c>
      <c r="AM414" s="91">
        <v>0</v>
      </c>
      <c r="AN414" s="8">
        <v>0</v>
      </c>
      <c r="AO414" s="8">
        <v>8</v>
      </c>
      <c r="AP414" s="91">
        <v>0</v>
      </c>
      <c r="AQ414" s="8">
        <v>0</v>
      </c>
      <c r="AR414" s="8">
        <v>8</v>
      </c>
      <c r="AS414" s="91">
        <v>10074954</v>
      </c>
      <c r="AT414" s="8">
        <v>4</v>
      </c>
      <c r="AU414" s="8">
        <v>8</v>
      </c>
      <c r="AV414" s="91">
        <v>602443996</v>
      </c>
      <c r="AW414" s="8">
        <v>160</v>
      </c>
      <c r="AX414" s="8">
        <v>8</v>
      </c>
      <c r="AY414" s="91">
        <v>0</v>
      </c>
      <c r="AZ414" s="8">
        <v>0</v>
      </c>
      <c r="BA414" s="8">
        <v>0</v>
      </c>
      <c r="BB414" s="91">
        <v>0</v>
      </c>
      <c r="BC414" s="8">
        <v>0</v>
      </c>
      <c r="BD414" s="8">
        <v>0</v>
      </c>
      <c r="BE414" s="91">
        <v>5006029</v>
      </c>
      <c r="BF414" s="8">
        <v>2</v>
      </c>
      <c r="BG414" s="8">
        <v>0</v>
      </c>
      <c r="BH414" s="91">
        <v>602443996</v>
      </c>
      <c r="BI414" s="8">
        <v>160</v>
      </c>
      <c r="BJ414" s="8">
        <v>8</v>
      </c>
      <c r="BK414" s="2" t="s">
        <v>361</v>
      </c>
      <c r="BL414" s="83" t="str">
        <f t="shared" si="6"/>
        <v>123868</v>
      </c>
      <c r="BM414" s="83">
        <f>IF(ISBLANK(A414),"",IF(X414&gt;=(InfoSheet!$B$2)-90,1,0))</f>
        <v>1</v>
      </c>
    </row>
    <row r="415" spans="1:65">
      <c r="A415" s="2" t="s">
        <v>1966</v>
      </c>
      <c r="B415" s="8">
        <v>6</v>
      </c>
      <c r="C415" s="91">
        <v>171442436</v>
      </c>
      <c r="D415" s="8">
        <v>460</v>
      </c>
      <c r="E415" s="8">
        <v>17</v>
      </c>
      <c r="F415" s="91">
        <v>372700</v>
      </c>
      <c r="G415" s="91">
        <v>2224217</v>
      </c>
      <c r="H415" s="91">
        <v>10084849</v>
      </c>
      <c r="I415" s="91">
        <v>41096957</v>
      </c>
      <c r="J415" s="8">
        <v>0</v>
      </c>
      <c r="K415" s="2" t="s">
        <v>1795</v>
      </c>
      <c r="L415" s="8">
        <v>6</v>
      </c>
      <c r="M415" s="8">
        <v>0</v>
      </c>
      <c r="N415" s="2" t="s">
        <v>1795</v>
      </c>
      <c r="O415" s="8">
        <v>92</v>
      </c>
      <c r="P415" s="8">
        <v>0</v>
      </c>
      <c r="Q415" s="8">
        <v>0</v>
      </c>
      <c r="R415" s="91">
        <v>0</v>
      </c>
      <c r="S415" s="8">
        <v>0</v>
      </c>
      <c r="T415" s="91">
        <v>0</v>
      </c>
      <c r="U415" s="8">
        <v>0</v>
      </c>
      <c r="V415" s="8">
        <v>0</v>
      </c>
      <c r="W415" s="8">
        <v>0</v>
      </c>
      <c r="X415" s="107">
        <v>43840.470946238427</v>
      </c>
      <c r="Y415" s="107">
        <v>43869.787691944446</v>
      </c>
      <c r="Z415" s="107">
        <v>43840.470921122687</v>
      </c>
      <c r="AA415" s="91">
        <v>0</v>
      </c>
      <c r="AB415" s="8">
        <v>0</v>
      </c>
      <c r="AC415" s="8">
        <v>0</v>
      </c>
      <c r="AD415" s="91">
        <v>0</v>
      </c>
      <c r="AE415" s="8">
        <v>0</v>
      </c>
      <c r="AF415" s="8">
        <v>0</v>
      </c>
      <c r="AG415" s="91">
        <v>171442436</v>
      </c>
      <c r="AH415" s="8">
        <v>460</v>
      </c>
      <c r="AI415" s="8">
        <v>17</v>
      </c>
      <c r="AJ415" s="91">
        <v>171442436</v>
      </c>
      <c r="AK415" s="8">
        <v>460</v>
      </c>
      <c r="AL415" s="8">
        <v>17</v>
      </c>
      <c r="AM415" s="91">
        <v>0</v>
      </c>
      <c r="AN415" s="8">
        <v>0</v>
      </c>
      <c r="AO415" s="8">
        <v>17</v>
      </c>
      <c r="AP415" s="91">
        <v>0</v>
      </c>
      <c r="AQ415" s="8">
        <v>0</v>
      </c>
      <c r="AR415" s="8">
        <v>17</v>
      </c>
      <c r="AS415" s="91">
        <v>171442436</v>
      </c>
      <c r="AT415" s="8">
        <v>460</v>
      </c>
      <c r="AU415" s="8">
        <v>17</v>
      </c>
      <c r="AV415" s="91">
        <v>171442436</v>
      </c>
      <c r="AW415" s="8">
        <v>460</v>
      </c>
      <c r="AX415" s="8">
        <v>17</v>
      </c>
      <c r="AY415" s="91">
        <v>0</v>
      </c>
      <c r="AZ415" s="8">
        <v>0</v>
      </c>
      <c r="BA415" s="8">
        <v>0</v>
      </c>
      <c r="BB415" s="91">
        <v>0</v>
      </c>
      <c r="BC415" s="8">
        <v>0</v>
      </c>
      <c r="BD415" s="8">
        <v>0</v>
      </c>
      <c r="BE415" s="91">
        <v>171442436</v>
      </c>
      <c r="BF415" s="8">
        <v>460</v>
      </c>
      <c r="BG415" s="8">
        <v>17</v>
      </c>
      <c r="BH415" s="91">
        <v>171442436</v>
      </c>
      <c r="BI415" s="8">
        <v>460</v>
      </c>
      <c r="BJ415" s="8">
        <v>17</v>
      </c>
      <c r="BK415" s="2" t="s">
        <v>361</v>
      </c>
      <c r="BL415" s="83" t="str">
        <f t="shared" si="6"/>
        <v>123869</v>
      </c>
      <c r="BM415" s="83">
        <f>IF(ISBLANK(A415),"",IF(X415&gt;=(InfoSheet!$B$2)-90,1,0))</f>
        <v>1</v>
      </c>
    </row>
    <row r="416" spans="1:65">
      <c r="A416" s="2" t="s">
        <v>1967</v>
      </c>
      <c r="B416" s="8">
        <v>8</v>
      </c>
      <c r="C416" s="91">
        <v>566524279</v>
      </c>
      <c r="D416" s="8">
        <v>4618</v>
      </c>
      <c r="E416" s="8">
        <v>792</v>
      </c>
      <c r="F416" s="91">
        <v>122677</v>
      </c>
      <c r="G416" s="91">
        <v>1807949</v>
      </c>
      <c r="H416" s="91">
        <v>715308</v>
      </c>
      <c r="I416" s="91">
        <v>126680710</v>
      </c>
      <c r="J416" s="8">
        <v>0</v>
      </c>
      <c r="K416" s="2" t="s">
        <v>129</v>
      </c>
      <c r="L416" s="8">
        <v>8</v>
      </c>
      <c r="M416" s="8">
        <v>0</v>
      </c>
      <c r="N416" s="2" t="s">
        <v>1968</v>
      </c>
      <c r="O416" s="8">
        <v>210</v>
      </c>
      <c r="P416" s="8">
        <v>0</v>
      </c>
      <c r="Q416" s="8">
        <v>0</v>
      </c>
      <c r="R416" s="91">
        <v>0</v>
      </c>
      <c r="S416" s="8">
        <v>0</v>
      </c>
      <c r="T416" s="91">
        <v>0</v>
      </c>
      <c r="U416" s="8">
        <v>0</v>
      </c>
      <c r="V416" s="8">
        <v>3</v>
      </c>
      <c r="W416" s="8">
        <v>0</v>
      </c>
      <c r="X416" s="107">
        <v>43868.55597883102</v>
      </c>
      <c r="Y416" s="107">
        <v>43869.854990439817</v>
      </c>
      <c r="Z416" s="107">
        <v>43868.553614722223</v>
      </c>
      <c r="AA416" s="91">
        <v>0</v>
      </c>
      <c r="AB416" s="8">
        <v>0</v>
      </c>
      <c r="AC416" s="8">
        <v>0</v>
      </c>
      <c r="AD416" s="91">
        <v>307639954</v>
      </c>
      <c r="AE416" s="8">
        <v>3022</v>
      </c>
      <c r="AF416" s="8">
        <v>470</v>
      </c>
      <c r="AG416" s="91">
        <v>317042892</v>
      </c>
      <c r="AH416" s="8">
        <v>3469</v>
      </c>
      <c r="AI416" s="8">
        <v>694</v>
      </c>
      <c r="AJ416" s="91">
        <v>566524279</v>
      </c>
      <c r="AK416" s="8">
        <v>4618</v>
      </c>
      <c r="AL416" s="8">
        <v>792</v>
      </c>
      <c r="AM416" s="91">
        <v>466163</v>
      </c>
      <c r="AN416" s="8">
        <v>1</v>
      </c>
      <c r="AO416" s="8">
        <v>792</v>
      </c>
      <c r="AP416" s="91">
        <v>307639954</v>
      </c>
      <c r="AQ416" s="8">
        <v>3022</v>
      </c>
      <c r="AR416" s="8">
        <v>792</v>
      </c>
      <c r="AS416" s="91">
        <v>318644734</v>
      </c>
      <c r="AT416" s="8">
        <v>3475</v>
      </c>
      <c r="AU416" s="8">
        <v>792</v>
      </c>
      <c r="AV416" s="91">
        <v>566524279</v>
      </c>
      <c r="AW416" s="8">
        <v>4618</v>
      </c>
      <c r="AX416" s="8">
        <v>792</v>
      </c>
      <c r="AY416" s="91">
        <v>0</v>
      </c>
      <c r="AZ416" s="8">
        <v>0</v>
      </c>
      <c r="BA416" s="8">
        <v>0</v>
      </c>
      <c r="BB416" s="91">
        <v>58931314</v>
      </c>
      <c r="BC416" s="8">
        <v>2111</v>
      </c>
      <c r="BD416" s="8">
        <v>6</v>
      </c>
      <c r="BE416" s="91">
        <v>71808416</v>
      </c>
      <c r="BF416" s="8">
        <v>2970</v>
      </c>
      <c r="BG416" s="8">
        <v>369</v>
      </c>
      <c r="BH416" s="91">
        <v>566524279</v>
      </c>
      <c r="BI416" s="8">
        <v>4618</v>
      </c>
      <c r="BJ416" s="8">
        <v>792</v>
      </c>
      <c r="BK416" s="2" t="s">
        <v>361</v>
      </c>
      <c r="BL416" s="83" t="str">
        <f t="shared" si="6"/>
        <v>123870</v>
      </c>
      <c r="BM416" s="83">
        <f>IF(ISBLANK(A416),"",IF(X416&gt;=(InfoSheet!$B$2)-90,1,0))</f>
        <v>1</v>
      </c>
    </row>
    <row r="417" spans="1:65">
      <c r="A417" s="2" t="s">
        <v>1969</v>
      </c>
      <c r="B417" s="8">
        <v>8</v>
      </c>
      <c r="C417" s="66">
        <v>2796845200</v>
      </c>
      <c r="D417" s="8">
        <v>3669</v>
      </c>
      <c r="E417" s="8">
        <v>499</v>
      </c>
      <c r="F417" s="91">
        <v>762290</v>
      </c>
      <c r="G417" s="91">
        <v>31673533</v>
      </c>
      <c r="H417" s="91">
        <v>5604900</v>
      </c>
      <c r="I417" s="66">
        <v>1013802000</v>
      </c>
      <c r="J417" s="8">
        <v>0</v>
      </c>
      <c r="K417" s="2" t="s">
        <v>129</v>
      </c>
      <c r="L417" s="8">
        <v>8</v>
      </c>
      <c r="M417" s="8">
        <v>0</v>
      </c>
      <c r="N417" s="2" t="s">
        <v>1346</v>
      </c>
      <c r="O417" s="8">
        <v>209</v>
      </c>
      <c r="P417" s="8">
        <v>0</v>
      </c>
      <c r="Q417" s="8">
        <v>0</v>
      </c>
      <c r="R417" s="91">
        <v>0</v>
      </c>
      <c r="S417" s="8">
        <v>0</v>
      </c>
      <c r="T417" s="91">
        <v>0</v>
      </c>
      <c r="U417" s="8">
        <v>0</v>
      </c>
      <c r="V417" s="8">
        <v>0</v>
      </c>
      <c r="W417" s="8">
        <v>0</v>
      </c>
      <c r="X417" s="107">
        <v>43869.784444733799</v>
      </c>
      <c r="Y417" s="107">
        <v>43870.058949942133</v>
      </c>
      <c r="Z417" s="107">
        <v>43869.768166828704</v>
      </c>
      <c r="AA417" s="91">
        <v>1614335</v>
      </c>
      <c r="AB417" s="8">
        <v>1</v>
      </c>
      <c r="AC417" s="8">
        <v>1</v>
      </c>
      <c r="AD417" s="91">
        <v>291593795</v>
      </c>
      <c r="AE417" s="8">
        <v>654</v>
      </c>
      <c r="AF417" s="8">
        <v>226</v>
      </c>
      <c r="AG417" s="66">
        <v>1889853775</v>
      </c>
      <c r="AH417" s="8">
        <v>2691</v>
      </c>
      <c r="AI417" s="8">
        <v>492</v>
      </c>
      <c r="AJ417" s="66">
        <v>2796845200</v>
      </c>
      <c r="AK417" s="8">
        <v>3669</v>
      </c>
      <c r="AL417" s="8">
        <v>499</v>
      </c>
      <c r="AM417" s="91">
        <v>5571637</v>
      </c>
      <c r="AN417" s="8">
        <v>15</v>
      </c>
      <c r="AO417" s="8">
        <v>499</v>
      </c>
      <c r="AP417" s="66">
        <v>1514424313</v>
      </c>
      <c r="AQ417" s="8">
        <v>1589</v>
      </c>
      <c r="AR417" s="8">
        <v>499</v>
      </c>
      <c r="AS417" s="66">
        <v>2794958853</v>
      </c>
      <c r="AT417" s="8">
        <v>3661</v>
      </c>
      <c r="AU417" s="8">
        <v>499</v>
      </c>
      <c r="AV417" s="66">
        <v>2796845200</v>
      </c>
      <c r="AW417" s="8">
        <v>3669</v>
      </c>
      <c r="AX417" s="8">
        <v>499</v>
      </c>
      <c r="AY417" s="91">
        <v>1608791</v>
      </c>
      <c r="AZ417" s="8">
        <v>1</v>
      </c>
      <c r="BA417" s="8">
        <v>0</v>
      </c>
      <c r="BB417" s="91">
        <v>122723170</v>
      </c>
      <c r="BC417" s="8">
        <v>568</v>
      </c>
      <c r="BD417" s="8">
        <v>189</v>
      </c>
      <c r="BE417" s="66">
        <v>2357742971</v>
      </c>
      <c r="BF417" s="8">
        <v>3194</v>
      </c>
      <c r="BG417" s="8">
        <v>476</v>
      </c>
      <c r="BH417" s="66">
        <v>2796845200</v>
      </c>
      <c r="BI417" s="8">
        <v>3669</v>
      </c>
      <c r="BJ417" s="8">
        <v>499</v>
      </c>
      <c r="BK417" s="2" t="s">
        <v>361</v>
      </c>
      <c r="BL417" s="83" t="str">
        <f t="shared" si="6"/>
        <v>123871</v>
      </c>
      <c r="BM417" s="83">
        <f>IF(ISBLANK(A417),"",IF(X417&gt;=(InfoSheet!$B$2)-90,1,0))</f>
        <v>1</v>
      </c>
    </row>
    <row r="418" spans="1:65">
      <c r="A418" s="2" t="s">
        <v>1970</v>
      </c>
      <c r="B418" s="8">
        <v>6</v>
      </c>
      <c r="C418" s="91">
        <v>5982952</v>
      </c>
      <c r="D418" s="8">
        <v>9</v>
      </c>
      <c r="E418" s="8">
        <v>9</v>
      </c>
      <c r="F418" s="91">
        <v>664772</v>
      </c>
      <c r="G418" s="91">
        <v>3297302</v>
      </c>
      <c r="H418" s="91">
        <v>664772</v>
      </c>
      <c r="I418" s="91">
        <v>4212535</v>
      </c>
      <c r="J418" s="8">
        <v>0</v>
      </c>
      <c r="K418" s="2" t="s">
        <v>1433</v>
      </c>
      <c r="L418" s="8">
        <v>6</v>
      </c>
      <c r="M418" s="8">
        <v>0</v>
      </c>
      <c r="N418" s="2" t="s">
        <v>1433</v>
      </c>
      <c r="O418" s="8">
        <v>92</v>
      </c>
      <c r="P418" s="8">
        <v>0</v>
      </c>
      <c r="Q418" s="8">
        <v>0</v>
      </c>
      <c r="R418" s="91">
        <v>0</v>
      </c>
      <c r="S418" s="8">
        <v>0</v>
      </c>
      <c r="T418" s="91">
        <v>0</v>
      </c>
      <c r="U418" s="8">
        <v>0</v>
      </c>
      <c r="V418" s="8">
        <v>0</v>
      </c>
      <c r="W418" s="8">
        <v>0</v>
      </c>
      <c r="X418" s="107">
        <v>43809.613805023146</v>
      </c>
      <c r="Y418" s="107">
        <v>43869.849235578702</v>
      </c>
      <c r="Z418" s="107">
        <v>43809.613783263892</v>
      </c>
      <c r="AA418" s="91">
        <v>0</v>
      </c>
      <c r="AB418" s="8">
        <v>0</v>
      </c>
      <c r="AC418" s="8">
        <v>0</v>
      </c>
      <c r="AD418" s="91">
        <v>0</v>
      </c>
      <c r="AE418" s="8">
        <v>0</v>
      </c>
      <c r="AF418" s="8">
        <v>0</v>
      </c>
      <c r="AG418" s="91">
        <v>0</v>
      </c>
      <c r="AH418" s="8">
        <v>0</v>
      </c>
      <c r="AI418" s="8">
        <v>0</v>
      </c>
      <c r="AJ418" s="91">
        <v>5982952</v>
      </c>
      <c r="AK418" s="8">
        <v>9</v>
      </c>
      <c r="AL418" s="8">
        <v>9</v>
      </c>
      <c r="AM418" s="91">
        <v>0</v>
      </c>
      <c r="AN418" s="8">
        <v>0</v>
      </c>
      <c r="AO418" s="8">
        <v>9</v>
      </c>
      <c r="AP418" s="91">
        <v>0</v>
      </c>
      <c r="AQ418" s="8">
        <v>0</v>
      </c>
      <c r="AR418" s="8">
        <v>9</v>
      </c>
      <c r="AS418" s="91">
        <v>0</v>
      </c>
      <c r="AT418" s="8">
        <v>0</v>
      </c>
      <c r="AU418" s="8">
        <v>9</v>
      </c>
      <c r="AV418" s="91">
        <v>5982952</v>
      </c>
      <c r="AW418" s="8">
        <v>9</v>
      </c>
      <c r="AX418" s="8">
        <v>9</v>
      </c>
      <c r="AY418" s="91">
        <v>0</v>
      </c>
      <c r="AZ418" s="8">
        <v>0</v>
      </c>
      <c r="BA418" s="8">
        <v>0</v>
      </c>
      <c r="BB418" s="91">
        <v>0</v>
      </c>
      <c r="BC418" s="8">
        <v>0</v>
      </c>
      <c r="BD418" s="8">
        <v>0</v>
      </c>
      <c r="BE418" s="91">
        <v>0</v>
      </c>
      <c r="BF418" s="8">
        <v>0</v>
      </c>
      <c r="BG418" s="8">
        <v>0</v>
      </c>
      <c r="BH418" s="91">
        <v>5982952</v>
      </c>
      <c r="BI418" s="8">
        <v>9</v>
      </c>
      <c r="BJ418" s="8">
        <v>9</v>
      </c>
      <c r="BK418" s="2" t="s">
        <v>361</v>
      </c>
      <c r="BL418" s="83" t="str">
        <f t="shared" si="6"/>
        <v>123872</v>
      </c>
      <c r="BM418" s="83">
        <f>IF(ISBLANK(A418),"",IF(X418&gt;=(InfoSheet!$B$2)-90,1,0))</f>
        <v>1</v>
      </c>
    </row>
    <row r="419" spans="1:65">
      <c r="A419" s="2" t="s">
        <v>1971</v>
      </c>
      <c r="B419" s="8">
        <v>8</v>
      </c>
      <c r="C419" s="91">
        <v>224730597</v>
      </c>
      <c r="D419" s="8">
        <v>363</v>
      </c>
      <c r="E419" s="8">
        <v>34</v>
      </c>
      <c r="F419" s="91">
        <v>619092</v>
      </c>
      <c r="G419" s="91">
        <v>9395771</v>
      </c>
      <c r="H419" s="91">
        <v>6609723</v>
      </c>
      <c r="I419" s="91">
        <v>63457158</v>
      </c>
      <c r="J419" s="8">
        <v>0</v>
      </c>
      <c r="K419" s="2" t="s">
        <v>1972</v>
      </c>
      <c r="L419" s="8">
        <v>8</v>
      </c>
      <c r="M419" s="8">
        <v>0</v>
      </c>
      <c r="N419" s="2" t="s">
        <v>1643</v>
      </c>
      <c r="O419" s="8">
        <v>212</v>
      </c>
      <c r="P419" s="8">
        <v>0</v>
      </c>
      <c r="Q419" s="8">
        <v>0</v>
      </c>
      <c r="R419" s="91">
        <v>0</v>
      </c>
      <c r="S419" s="8">
        <v>0</v>
      </c>
      <c r="T419" s="91">
        <v>0</v>
      </c>
      <c r="U419" s="8">
        <v>0</v>
      </c>
      <c r="V419" s="8">
        <v>0</v>
      </c>
      <c r="W419" s="8">
        <v>0</v>
      </c>
      <c r="X419" s="107">
        <v>43869.781313715277</v>
      </c>
      <c r="Y419" s="107">
        <v>43870.05890527778</v>
      </c>
      <c r="Z419" s="107">
        <v>43869.704105717596</v>
      </c>
      <c r="AA419" s="91">
        <v>2510394</v>
      </c>
      <c r="AB419" s="8">
        <v>8</v>
      </c>
      <c r="AC419" s="8">
        <v>4</v>
      </c>
      <c r="AD419" s="91">
        <v>22398468</v>
      </c>
      <c r="AE419" s="8">
        <v>43</v>
      </c>
      <c r="AF419" s="8">
        <v>21</v>
      </c>
      <c r="AG419" s="91">
        <v>224730597</v>
      </c>
      <c r="AH419" s="8">
        <v>363</v>
      </c>
      <c r="AI419" s="8">
        <v>34</v>
      </c>
      <c r="AJ419" s="91">
        <v>224730597</v>
      </c>
      <c r="AK419" s="8">
        <v>363</v>
      </c>
      <c r="AL419" s="8">
        <v>34</v>
      </c>
      <c r="AM419" s="91">
        <v>8882421</v>
      </c>
      <c r="AN419" s="8">
        <v>27</v>
      </c>
      <c r="AO419" s="8">
        <v>34</v>
      </c>
      <c r="AP419" s="91">
        <v>30651506</v>
      </c>
      <c r="AQ419" s="8">
        <v>51</v>
      </c>
      <c r="AR419" s="8">
        <v>34</v>
      </c>
      <c r="AS419" s="91">
        <v>224730597</v>
      </c>
      <c r="AT419" s="8">
        <v>363</v>
      </c>
      <c r="AU419" s="8">
        <v>34</v>
      </c>
      <c r="AV419" s="91">
        <v>224730597</v>
      </c>
      <c r="AW419" s="8">
        <v>363</v>
      </c>
      <c r="AX419" s="8">
        <v>34</v>
      </c>
      <c r="AY419" s="91">
        <v>2510394</v>
      </c>
      <c r="AZ419" s="8">
        <v>8</v>
      </c>
      <c r="BA419" s="8">
        <v>1</v>
      </c>
      <c r="BB419" s="91">
        <v>29972284</v>
      </c>
      <c r="BC419" s="8">
        <v>50</v>
      </c>
      <c r="BD419" s="8">
        <v>15</v>
      </c>
      <c r="BE419" s="91">
        <v>224730597</v>
      </c>
      <c r="BF419" s="8">
        <v>363</v>
      </c>
      <c r="BG419" s="8">
        <v>34</v>
      </c>
      <c r="BH419" s="91">
        <v>224730597</v>
      </c>
      <c r="BI419" s="8">
        <v>363</v>
      </c>
      <c r="BJ419" s="8">
        <v>34</v>
      </c>
      <c r="BK419" s="2" t="s">
        <v>361</v>
      </c>
      <c r="BL419" s="83" t="str">
        <f t="shared" si="6"/>
        <v>123873</v>
      </c>
      <c r="BM419" s="83">
        <f>IF(ISBLANK(A419),"",IF(X419&gt;=(InfoSheet!$B$2)-90,1,0))</f>
        <v>1</v>
      </c>
    </row>
    <row r="420" spans="1:65">
      <c r="A420" s="2" t="s">
        <v>1973</v>
      </c>
      <c r="B420" s="8">
        <v>8</v>
      </c>
      <c r="C420" s="66">
        <v>4827203823</v>
      </c>
      <c r="D420" s="8">
        <v>14930</v>
      </c>
      <c r="E420" s="8">
        <v>1923</v>
      </c>
      <c r="F420" s="91">
        <v>323322</v>
      </c>
      <c r="G420" s="91">
        <v>73411785</v>
      </c>
      <c r="H420" s="91">
        <v>2510246</v>
      </c>
      <c r="I420" s="66">
        <v>1335800402</v>
      </c>
      <c r="J420" s="8">
        <v>0</v>
      </c>
      <c r="K420" s="2" t="s">
        <v>1364</v>
      </c>
      <c r="L420" s="8">
        <v>8</v>
      </c>
      <c r="M420" s="8">
        <v>0</v>
      </c>
      <c r="N420" s="2" t="s">
        <v>1912</v>
      </c>
      <c r="O420" s="8">
        <v>210</v>
      </c>
      <c r="P420" s="8">
        <v>0</v>
      </c>
      <c r="Q420" s="8">
        <v>0</v>
      </c>
      <c r="R420" s="91">
        <v>0</v>
      </c>
      <c r="S420" s="8">
        <v>0</v>
      </c>
      <c r="T420" s="91">
        <v>0</v>
      </c>
      <c r="U420" s="8">
        <v>0</v>
      </c>
      <c r="V420" s="8">
        <v>2</v>
      </c>
      <c r="W420" s="8">
        <v>1</v>
      </c>
      <c r="X420" s="107">
        <v>43869.618033379629</v>
      </c>
      <c r="Y420" s="107">
        <v>43870.058376446759</v>
      </c>
      <c r="Z420" s="107">
        <v>43869.608540208334</v>
      </c>
      <c r="AA420" s="91">
        <v>18947479</v>
      </c>
      <c r="AB420" s="8">
        <v>31</v>
      </c>
      <c r="AC420" s="8">
        <v>24</v>
      </c>
      <c r="AD420" s="91">
        <v>59295072</v>
      </c>
      <c r="AE420" s="8">
        <v>261</v>
      </c>
      <c r="AF420" s="8">
        <v>122</v>
      </c>
      <c r="AG420" s="66">
        <v>2052503769</v>
      </c>
      <c r="AH420" s="8">
        <v>10365</v>
      </c>
      <c r="AI420" s="8">
        <v>1870</v>
      </c>
      <c r="AJ420" s="66">
        <v>4827203823</v>
      </c>
      <c r="AK420" s="8">
        <v>14930</v>
      </c>
      <c r="AL420" s="8">
        <v>1923</v>
      </c>
      <c r="AM420" s="91">
        <v>45426194</v>
      </c>
      <c r="AN420" s="8">
        <v>70</v>
      </c>
      <c r="AO420" s="8">
        <v>1923</v>
      </c>
      <c r="AP420" s="91">
        <v>128244749</v>
      </c>
      <c r="AQ420" s="8">
        <v>374</v>
      </c>
      <c r="AR420" s="8">
        <v>1923</v>
      </c>
      <c r="AS420" s="66">
        <v>2582469691</v>
      </c>
      <c r="AT420" s="8">
        <v>11016</v>
      </c>
      <c r="AU420" s="8">
        <v>1923</v>
      </c>
      <c r="AV420" s="66">
        <v>4827203823</v>
      </c>
      <c r="AW420" s="8">
        <v>14930</v>
      </c>
      <c r="AX420" s="8">
        <v>1923</v>
      </c>
      <c r="AY420" s="91">
        <v>20023014</v>
      </c>
      <c r="AZ420" s="8">
        <v>35</v>
      </c>
      <c r="BA420" s="8">
        <v>4</v>
      </c>
      <c r="BB420" s="91">
        <v>49563584</v>
      </c>
      <c r="BC420" s="8">
        <v>234</v>
      </c>
      <c r="BD420" s="8">
        <v>45</v>
      </c>
      <c r="BE420" s="91">
        <v>817533692</v>
      </c>
      <c r="BF420" s="8">
        <v>8956</v>
      </c>
      <c r="BG420" s="8">
        <v>1787</v>
      </c>
      <c r="BH420" s="66">
        <v>4827203823</v>
      </c>
      <c r="BI420" s="8">
        <v>14930</v>
      </c>
      <c r="BJ420" s="8">
        <v>1923</v>
      </c>
      <c r="BK420" s="2" t="s">
        <v>361</v>
      </c>
      <c r="BL420" s="83" t="str">
        <f t="shared" si="6"/>
        <v>123874</v>
      </c>
      <c r="BM420" s="83">
        <f>IF(ISBLANK(A420),"",IF(X420&gt;=(InfoSheet!$B$2)-90,1,0))</f>
        <v>1</v>
      </c>
    </row>
    <row r="421" spans="1:65">
      <c r="A421" s="2" t="s">
        <v>1974</v>
      </c>
      <c r="B421" s="8">
        <v>8</v>
      </c>
      <c r="C421" s="91">
        <v>91365544</v>
      </c>
      <c r="D421" s="8">
        <v>56</v>
      </c>
      <c r="E421" s="8">
        <v>9</v>
      </c>
      <c r="F421" s="91">
        <v>1631527</v>
      </c>
      <c r="G421" s="91">
        <v>6737328</v>
      </c>
      <c r="H421" s="91">
        <v>10151727</v>
      </c>
      <c r="I421" s="91">
        <v>91365544</v>
      </c>
      <c r="J421" s="8">
        <v>0</v>
      </c>
      <c r="K421" s="2" t="s">
        <v>1345</v>
      </c>
      <c r="L421" s="8">
        <v>8</v>
      </c>
      <c r="M421" s="8">
        <v>0</v>
      </c>
      <c r="N421" s="2" t="s">
        <v>1345</v>
      </c>
      <c r="O421" s="8">
        <v>142</v>
      </c>
      <c r="P421" s="8">
        <v>0</v>
      </c>
      <c r="Q421" s="8">
        <v>0</v>
      </c>
      <c r="R421" s="91">
        <v>0</v>
      </c>
      <c r="S421" s="8">
        <v>0</v>
      </c>
      <c r="T421" s="91">
        <v>0</v>
      </c>
      <c r="U421" s="8">
        <v>0</v>
      </c>
      <c r="V421" s="8">
        <v>0</v>
      </c>
      <c r="W421" s="8">
        <v>0</v>
      </c>
      <c r="X421" s="107">
        <v>43866.468150451386</v>
      </c>
      <c r="Y421" s="107">
        <v>43869.855003865741</v>
      </c>
      <c r="Z421" s="107">
        <v>43866.466807384262</v>
      </c>
      <c r="AA421" s="91">
        <v>0</v>
      </c>
      <c r="AB421" s="8">
        <v>0</v>
      </c>
      <c r="AC421" s="8">
        <v>0</v>
      </c>
      <c r="AD421" s="91">
        <v>41579004</v>
      </c>
      <c r="AE421" s="8">
        <v>13</v>
      </c>
      <c r="AF421" s="8">
        <v>1</v>
      </c>
      <c r="AG421" s="91">
        <v>75628933</v>
      </c>
      <c r="AH421" s="8">
        <v>29</v>
      </c>
      <c r="AI421" s="8">
        <v>6</v>
      </c>
      <c r="AJ421" s="91">
        <v>91365544</v>
      </c>
      <c r="AK421" s="8">
        <v>56</v>
      </c>
      <c r="AL421" s="8">
        <v>9</v>
      </c>
      <c r="AM421" s="91">
        <v>0</v>
      </c>
      <c r="AN421" s="8">
        <v>0</v>
      </c>
      <c r="AO421" s="8">
        <v>9</v>
      </c>
      <c r="AP421" s="91">
        <v>47087844</v>
      </c>
      <c r="AQ421" s="8">
        <v>14</v>
      </c>
      <c r="AR421" s="8">
        <v>9</v>
      </c>
      <c r="AS421" s="91">
        <v>81794400</v>
      </c>
      <c r="AT421" s="8">
        <v>34</v>
      </c>
      <c r="AU421" s="8">
        <v>9</v>
      </c>
      <c r="AV421" s="91">
        <v>91365544</v>
      </c>
      <c r="AW421" s="8">
        <v>56</v>
      </c>
      <c r="AX421" s="8">
        <v>9</v>
      </c>
      <c r="AY421" s="91">
        <v>0</v>
      </c>
      <c r="AZ421" s="8">
        <v>0</v>
      </c>
      <c r="BA421" s="8">
        <v>0</v>
      </c>
      <c r="BB421" s="91">
        <v>12255592</v>
      </c>
      <c r="BC421" s="8">
        <v>2</v>
      </c>
      <c r="BD421" s="8">
        <v>0</v>
      </c>
      <c r="BE421" s="91">
        <v>29358792</v>
      </c>
      <c r="BF421" s="8">
        <v>15</v>
      </c>
      <c r="BG421" s="8">
        <v>2</v>
      </c>
      <c r="BH421" s="91">
        <v>91365544</v>
      </c>
      <c r="BI421" s="8">
        <v>56</v>
      </c>
      <c r="BJ421" s="8">
        <v>9</v>
      </c>
      <c r="BK421" s="2" t="s">
        <v>361</v>
      </c>
      <c r="BL421" s="83" t="str">
        <f t="shared" si="6"/>
        <v>123875</v>
      </c>
      <c r="BM421" s="83">
        <f>IF(ISBLANK(A421),"",IF(X421&gt;=(InfoSheet!$B$2)-90,1,0))</f>
        <v>1</v>
      </c>
    </row>
    <row r="422" spans="1:65">
      <c r="A422" s="2" t="s">
        <v>1975</v>
      </c>
      <c r="B422" s="8">
        <v>8</v>
      </c>
      <c r="C422" s="91">
        <v>160991974</v>
      </c>
      <c r="D422" s="8">
        <v>283</v>
      </c>
      <c r="E422" s="8">
        <v>47</v>
      </c>
      <c r="F422" s="91">
        <v>568876</v>
      </c>
      <c r="G422" s="91">
        <v>4692169</v>
      </c>
      <c r="H422" s="91">
        <v>3425361</v>
      </c>
      <c r="I422" s="91">
        <v>73513819</v>
      </c>
      <c r="J422" s="8">
        <v>0</v>
      </c>
      <c r="K422" s="2" t="s">
        <v>1345</v>
      </c>
      <c r="L422" s="8">
        <v>8</v>
      </c>
      <c r="M422" s="8">
        <v>0</v>
      </c>
      <c r="N422" s="2" t="s">
        <v>1437</v>
      </c>
      <c r="O422" s="8">
        <v>209</v>
      </c>
      <c r="P422" s="8">
        <v>0</v>
      </c>
      <c r="Q422" s="8">
        <v>0</v>
      </c>
      <c r="R422" s="91">
        <v>0</v>
      </c>
      <c r="S422" s="8">
        <v>0</v>
      </c>
      <c r="T422" s="91">
        <v>0</v>
      </c>
      <c r="U422" s="8">
        <v>0</v>
      </c>
      <c r="V422" s="8">
        <v>0</v>
      </c>
      <c r="W422" s="8">
        <v>0</v>
      </c>
      <c r="X422" s="107">
        <v>43868.688702569445</v>
      </c>
      <c r="Y422" s="107">
        <v>43870.033444270834</v>
      </c>
      <c r="Z422" s="107">
        <v>43868.638333703704</v>
      </c>
      <c r="AA422" s="91">
        <v>0</v>
      </c>
      <c r="AB422" s="8">
        <v>0</v>
      </c>
      <c r="AC422" s="8">
        <v>0</v>
      </c>
      <c r="AD422" s="91">
        <v>84586936</v>
      </c>
      <c r="AE422" s="8">
        <v>130</v>
      </c>
      <c r="AF422" s="8">
        <v>25</v>
      </c>
      <c r="AG422" s="91">
        <v>100511899</v>
      </c>
      <c r="AH422" s="8">
        <v>175</v>
      </c>
      <c r="AI422" s="8">
        <v>31</v>
      </c>
      <c r="AJ422" s="91">
        <v>160991974</v>
      </c>
      <c r="AK422" s="8">
        <v>283</v>
      </c>
      <c r="AL422" s="8">
        <v>47</v>
      </c>
      <c r="AM422" s="91">
        <v>8652180</v>
      </c>
      <c r="AN422" s="8">
        <v>4</v>
      </c>
      <c r="AO422" s="8">
        <v>47</v>
      </c>
      <c r="AP422" s="91">
        <v>91674183</v>
      </c>
      <c r="AQ422" s="8">
        <v>144</v>
      </c>
      <c r="AR422" s="8">
        <v>47</v>
      </c>
      <c r="AS422" s="91">
        <v>114676110</v>
      </c>
      <c r="AT422" s="8">
        <v>193</v>
      </c>
      <c r="AU422" s="8">
        <v>47</v>
      </c>
      <c r="AV422" s="91">
        <v>160991974</v>
      </c>
      <c r="AW422" s="8">
        <v>283</v>
      </c>
      <c r="AX422" s="8">
        <v>47</v>
      </c>
      <c r="AY422" s="91">
        <v>0</v>
      </c>
      <c r="AZ422" s="8">
        <v>0</v>
      </c>
      <c r="BA422" s="8">
        <v>0</v>
      </c>
      <c r="BB422" s="91">
        <v>71126464</v>
      </c>
      <c r="BC422" s="8">
        <v>127</v>
      </c>
      <c r="BD422" s="8">
        <v>12</v>
      </c>
      <c r="BE422" s="91">
        <v>88379051</v>
      </c>
      <c r="BF422" s="8">
        <v>169</v>
      </c>
      <c r="BG422" s="8">
        <v>15</v>
      </c>
      <c r="BH422" s="91">
        <v>160991974</v>
      </c>
      <c r="BI422" s="8">
        <v>283</v>
      </c>
      <c r="BJ422" s="8">
        <v>47</v>
      </c>
      <c r="BK422" s="2" t="s">
        <v>361</v>
      </c>
      <c r="BL422" s="83" t="str">
        <f t="shared" si="6"/>
        <v>123876</v>
      </c>
      <c r="BM422" s="83">
        <f>IF(ISBLANK(A422),"",IF(X422&gt;=(InfoSheet!$B$2)-90,1,0))</f>
        <v>1</v>
      </c>
    </row>
    <row r="423" spans="1:65">
      <c r="A423" s="2" t="s">
        <v>1976</v>
      </c>
      <c r="B423" s="8">
        <v>6</v>
      </c>
      <c r="C423" s="91">
        <v>67504046</v>
      </c>
      <c r="D423" s="8">
        <v>64</v>
      </c>
      <c r="E423" s="8">
        <v>7</v>
      </c>
      <c r="F423" s="91">
        <v>1054750</v>
      </c>
      <c r="G423" s="91">
        <v>12046863</v>
      </c>
      <c r="H423" s="91">
        <v>9643435</v>
      </c>
      <c r="I423" s="91">
        <v>54123803</v>
      </c>
      <c r="J423" s="8">
        <v>0</v>
      </c>
      <c r="K423" s="2" t="s">
        <v>1480</v>
      </c>
      <c r="L423" s="8">
        <v>6</v>
      </c>
      <c r="M423" s="8">
        <v>0</v>
      </c>
      <c r="N423" s="2" t="s">
        <v>1359</v>
      </c>
      <c r="O423" s="8">
        <v>95</v>
      </c>
      <c r="P423" s="8">
        <v>0</v>
      </c>
      <c r="Q423" s="8">
        <v>0</v>
      </c>
      <c r="R423" s="91">
        <v>0</v>
      </c>
      <c r="S423" s="8">
        <v>0</v>
      </c>
      <c r="T423" s="91">
        <v>0</v>
      </c>
      <c r="U423" s="8">
        <v>0</v>
      </c>
      <c r="V423" s="8">
        <v>0</v>
      </c>
      <c r="W423" s="8">
        <v>0</v>
      </c>
      <c r="X423" s="107">
        <v>43865.620382349538</v>
      </c>
      <c r="Y423" s="107">
        <v>43869.787808842593</v>
      </c>
      <c r="Z423" s="107">
        <v>43865.620330868056</v>
      </c>
      <c r="AA423" s="91">
        <v>0</v>
      </c>
      <c r="AB423" s="8">
        <v>0</v>
      </c>
      <c r="AC423" s="8">
        <v>0</v>
      </c>
      <c r="AD423" s="91">
        <v>66913799</v>
      </c>
      <c r="AE423" s="8">
        <v>63</v>
      </c>
      <c r="AF423" s="8">
        <v>6</v>
      </c>
      <c r="AG423" s="91">
        <v>67504046</v>
      </c>
      <c r="AH423" s="8">
        <v>64</v>
      </c>
      <c r="AI423" s="8">
        <v>7</v>
      </c>
      <c r="AJ423" s="91">
        <v>67504046</v>
      </c>
      <c r="AK423" s="8">
        <v>64</v>
      </c>
      <c r="AL423" s="8">
        <v>7</v>
      </c>
      <c r="AM423" s="91">
        <v>0</v>
      </c>
      <c r="AN423" s="8">
        <v>0</v>
      </c>
      <c r="AO423" s="8">
        <v>7</v>
      </c>
      <c r="AP423" s="91">
        <v>67504046</v>
      </c>
      <c r="AQ423" s="8">
        <v>64</v>
      </c>
      <c r="AR423" s="8">
        <v>7</v>
      </c>
      <c r="AS423" s="91">
        <v>67504046</v>
      </c>
      <c r="AT423" s="8">
        <v>64</v>
      </c>
      <c r="AU423" s="8">
        <v>7</v>
      </c>
      <c r="AV423" s="91">
        <v>67504046</v>
      </c>
      <c r="AW423" s="8">
        <v>64</v>
      </c>
      <c r="AX423" s="8">
        <v>7</v>
      </c>
      <c r="AY423" s="91">
        <v>0</v>
      </c>
      <c r="AZ423" s="8">
        <v>0</v>
      </c>
      <c r="BA423" s="8">
        <v>0</v>
      </c>
      <c r="BB423" s="91">
        <v>66873647</v>
      </c>
      <c r="BC423" s="8">
        <v>63</v>
      </c>
      <c r="BD423" s="8">
        <v>4</v>
      </c>
      <c r="BE423" s="91">
        <v>67504046</v>
      </c>
      <c r="BF423" s="8">
        <v>64</v>
      </c>
      <c r="BG423" s="8">
        <v>7</v>
      </c>
      <c r="BH423" s="91">
        <v>67504046</v>
      </c>
      <c r="BI423" s="8">
        <v>64</v>
      </c>
      <c r="BJ423" s="8">
        <v>7</v>
      </c>
      <c r="BK423" s="2" t="s">
        <v>361</v>
      </c>
      <c r="BL423" s="83" t="str">
        <f t="shared" si="6"/>
        <v>123877</v>
      </c>
      <c r="BM423" s="83">
        <f>IF(ISBLANK(A423),"",IF(X423&gt;=(InfoSheet!$B$2)-90,1,0))</f>
        <v>1</v>
      </c>
    </row>
    <row r="424" spans="1:65">
      <c r="A424" s="2" t="s">
        <v>1977</v>
      </c>
      <c r="B424" s="8">
        <v>6</v>
      </c>
      <c r="C424" s="91">
        <v>21550347</v>
      </c>
      <c r="D424" s="8">
        <v>35</v>
      </c>
      <c r="E424" s="8">
        <v>9</v>
      </c>
      <c r="F424" s="91">
        <v>615724</v>
      </c>
      <c r="G424" s="91">
        <v>1126285</v>
      </c>
      <c r="H424" s="91">
        <v>2394483</v>
      </c>
      <c r="I424" s="91">
        <v>11898973</v>
      </c>
      <c r="J424" s="8">
        <v>0</v>
      </c>
      <c r="K424" s="2" t="s">
        <v>1788</v>
      </c>
      <c r="L424" s="8">
        <v>6</v>
      </c>
      <c r="M424" s="8">
        <v>0</v>
      </c>
      <c r="N424" s="2" t="s">
        <v>1434</v>
      </c>
      <c r="O424" s="8">
        <v>96</v>
      </c>
      <c r="P424" s="8">
        <v>0</v>
      </c>
      <c r="Q424" s="8">
        <v>0</v>
      </c>
      <c r="R424" s="91">
        <v>0</v>
      </c>
      <c r="S424" s="8">
        <v>0</v>
      </c>
      <c r="T424" s="91">
        <v>0</v>
      </c>
      <c r="U424" s="8">
        <v>0</v>
      </c>
      <c r="V424" s="8">
        <v>0</v>
      </c>
      <c r="W424" s="8">
        <v>0</v>
      </c>
      <c r="X424" s="107">
        <v>43868.494292719908</v>
      </c>
      <c r="Y424" s="107">
        <v>43869.81903071759</v>
      </c>
      <c r="Z424" s="107">
        <v>43868.494292372685</v>
      </c>
      <c r="AA424" s="91">
        <v>0</v>
      </c>
      <c r="AB424" s="8">
        <v>0</v>
      </c>
      <c r="AC424" s="8">
        <v>0</v>
      </c>
      <c r="AD424" s="91">
        <v>13815120</v>
      </c>
      <c r="AE424" s="8">
        <v>26</v>
      </c>
      <c r="AF424" s="8">
        <v>8</v>
      </c>
      <c r="AG424" s="91">
        <v>18057993</v>
      </c>
      <c r="AH424" s="8">
        <v>31</v>
      </c>
      <c r="AI424" s="8">
        <v>8</v>
      </c>
      <c r="AJ424" s="91">
        <v>21550347</v>
      </c>
      <c r="AK424" s="8">
        <v>35</v>
      </c>
      <c r="AL424" s="8">
        <v>9</v>
      </c>
      <c r="AM424" s="91">
        <v>0</v>
      </c>
      <c r="AN424" s="8">
        <v>0</v>
      </c>
      <c r="AO424" s="8">
        <v>9</v>
      </c>
      <c r="AP424" s="91">
        <v>13815120</v>
      </c>
      <c r="AQ424" s="8">
        <v>26</v>
      </c>
      <c r="AR424" s="8">
        <v>9</v>
      </c>
      <c r="AS424" s="91">
        <v>18057993</v>
      </c>
      <c r="AT424" s="8">
        <v>31</v>
      </c>
      <c r="AU424" s="8">
        <v>9</v>
      </c>
      <c r="AV424" s="91">
        <v>21550347</v>
      </c>
      <c r="AW424" s="8">
        <v>35</v>
      </c>
      <c r="AX424" s="8">
        <v>9</v>
      </c>
      <c r="AY424" s="91">
        <v>0</v>
      </c>
      <c r="AZ424" s="8">
        <v>0</v>
      </c>
      <c r="BA424" s="8">
        <v>0</v>
      </c>
      <c r="BB424" s="91">
        <v>13815120</v>
      </c>
      <c r="BC424" s="8">
        <v>26</v>
      </c>
      <c r="BD424" s="8">
        <v>6</v>
      </c>
      <c r="BE424" s="91">
        <v>18057993</v>
      </c>
      <c r="BF424" s="8">
        <v>31</v>
      </c>
      <c r="BG424" s="8">
        <v>6</v>
      </c>
      <c r="BH424" s="91">
        <v>21550347</v>
      </c>
      <c r="BI424" s="8">
        <v>35</v>
      </c>
      <c r="BJ424" s="8">
        <v>9</v>
      </c>
      <c r="BK424" s="2" t="s">
        <v>361</v>
      </c>
      <c r="BL424" s="83" t="str">
        <f t="shared" si="6"/>
        <v>123878</v>
      </c>
      <c r="BM424" s="83">
        <f>IF(ISBLANK(A424),"",IF(X424&gt;=(InfoSheet!$B$2)-90,1,0))</f>
        <v>1</v>
      </c>
    </row>
    <row r="425" spans="1:65">
      <c r="A425" s="2" t="s">
        <v>1978</v>
      </c>
      <c r="B425" s="8">
        <v>8</v>
      </c>
      <c r="C425" s="91">
        <v>178407428</v>
      </c>
      <c r="D425" s="8">
        <v>332</v>
      </c>
      <c r="E425" s="8">
        <v>32</v>
      </c>
      <c r="F425" s="91">
        <v>537371</v>
      </c>
      <c r="G425" s="91">
        <v>4750893</v>
      </c>
      <c r="H425" s="91">
        <v>5575232</v>
      </c>
      <c r="I425" s="91">
        <v>60451996</v>
      </c>
      <c r="J425" s="8">
        <v>0</v>
      </c>
      <c r="K425" s="2" t="s">
        <v>1496</v>
      </c>
      <c r="L425" s="8">
        <v>8</v>
      </c>
      <c r="M425" s="8">
        <v>0</v>
      </c>
      <c r="N425" s="2" t="s">
        <v>1979</v>
      </c>
      <c r="O425" s="8">
        <v>210</v>
      </c>
      <c r="P425" s="8">
        <v>0</v>
      </c>
      <c r="Q425" s="8">
        <v>0</v>
      </c>
      <c r="R425" s="91">
        <v>0</v>
      </c>
      <c r="S425" s="8">
        <v>0</v>
      </c>
      <c r="T425" s="91">
        <v>0</v>
      </c>
      <c r="U425" s="8">
        <v>0</v>
      </c>
      <c r="V425" s="8">
        <v>0</v>
      </c>
      <c r="W425" s="8">
        <v>0</v>
      </c>
      <c r="X425" s="107">
        <v>43868.744413912034</v>
      </c>
      <c r="Y425" s="107">
        <v>43870.048795659721</v>
      </c>
      <c r="Z425" s="107">
        <v>43868.725368888889</v>
      </c>
      <c r="AA425" s="91">
        <v>0</v>
      </c>
      <c r="AB425" s="8">
        <v>0</v>
      </c>
      <c r="AC425" s="8">
        <v>0</v>
      </c>
      <c r="AD425" s="91">
        <v>16178820</v>
      </c>
      <c r="AE425" s="8">
        <v>33</v>
      </c>
      <c r="AF425" s="8">
        <v>8</v>
      </c>
      <c r="AG425" s="91">
        <v>55133335</v>
      </c>
      <c r="AH425" s="8">
        <v>121</v>
      </c>
      <c r="AI425" s="8">
        <v>19</v>
      </c>
      <c r="AJ425" s="91">
        <v>178407428</v>
      </c>
      <c r="AK425" s="8">
        <v>332</v>
      </c>
      <c r="AL425" s="8">
        <v>32</v>
      </c>
      <c r="AM425" s="91">
        <v>1664722</v>
      </c>
      <c r="AN425" s="8">
        <v>3</v>
      </c>
      <c r="AO425" s="8">
        <v>32</v>
      </c>
      <c r="AP425" s="91">
        <v>26441297</v>
      </c>
      <c r="AQ425" s="8">
        <v>49</v>
      </c>
      <c r="AR425" s="8">
        <v>32</v>
      </c>
      <c r="AS425" s="91">
        <v>82336939</v>
      </c>
      <c r="AT425" s="8">
        <v>163</v>
      </c>
      <c r="AU425" s="8">
        <v>32</v>
      </c>
      <c r="AV425" s="91">
        <v>178407428</v>
      </c>
      <c r="AW425" s="8">
        <v>332</v>
      </c>
      <c r="AX425" s="8">
        <v>32</v>
      </c>
      <c r="AY425" s="91">
        <v>0</v>
      </c>
      <c r="AZ425" s="8">
        <v>0</v>
      </c>
      <c r="BA425" s="8">
        <v>0</v>
      </c>
      <c r="BB425" s="91">
        <v>16907710</v>
      </c>
      <c r="BC425" s="8">
        <v>36</v>
      </c>
      <c r="BD425" s="8">
        <v>2</v>
      </c>
      <c r="BE425" s="91">
        <v>61193458</v>
      </c>
      <c r="BF425" s="8">
        <v>133</v>
      </c>
      <c r="BG425" s="8">
        <v>13</v>
      </c>
      <c r="BH425" s="91">
        <v>178407428</v>
      </c>
      <c r="BI425" s="8">
        <v>332</v>
      </c>
      <c r="BJ425" s="8">
        <v>32</v>
      </c>
      <c r="BK425" s="2" t="s">
        <v>361</v>
      </c>
      <c r="BL425" s="83" t="str">
        <f t="shared" si="6"/>
        <v>123879</v>
      </c>
      <c r="BM425" s="83">
        <f>IF(ISBLANK(A425),"",IF(X425&gt;=(InfoSheet!$B$2)-90,1,0))</f>
        <v>1</v>
      </c>
    </row>
    <row r="426" spans="1:65">
      <c r="A426" s="2" t="s">
        <v>1980</v>
      </c>
      <c r="B426" s="8">
        <v>8</v>
      </c>
      <c r="C426" s="66">
        <v>2626154217</v>
      </c>
      <c r="D426" s="8">
        <v>7783</v>
      </c>
      <c r="E426" s="8">
        <v>1018</v>
      </c>
      <c r="F426" s="91">
        <v>337421</v>
      </c>
      <c r="G426" s="91">
        <v>36352511</v>
      </c>
      <c r="H426" s="91">
        <v>2579719</v>
      </c>
      <c r="I426" s="91">
        <v>384970378</v>
      </c>
      <c r="J426" s="8">
        <v>0</v>
      </c>
      <c r="K426" s="2" t="s">
        <v>1342</v>
      </c>
      <c r="L426" s="8">
        <v>8</v>
      </c>
      <c r="M426" s="8">
        <v>0</v>
      </c>
      <c r="N426" s="2" t="s">
        <v>1902</v>
      </c>
      <c r="O426" s="8">
        <v>212</v>
      </c>
      <c r="P426" s="8">
        <v>0</v>
      </c>
      <c r="Q426" s="8">
        <v>0</v>
      </c>
      <c r="R426" s="91">
        <v>0</v>
      </c>
      <c r="S426" s="8">
        <v>0</v>
      </c>
      <c r="T426" s="91">
        <v>0</v>
      </c>
      <c r="U426" s="8">
        <v>0</v>
      </c>
      <c r="V426" s="8">
        <v>0</v>
      </c>
      <c r="W426" s="8">
        <v>0</v>
      </c>
      <c r="X426" s="107">
        <v>43869.911668796296</v>
      </c>
      <c r="Y426" s="107">
        <v>43870.058931435182</v>
      </c>
      <c r="Z426" s="107">
        <v>43869.857000405093</v>
      </c>
      <c r="AA426" s="91">
        <v>4345390</v>
      </c>
      <c r="AB426" s="8">
        <v>2</v>
      </c>
      <c r="AC426" s="8">
        <v>2</v>
      </c>
      <c r="AD426" s="91">
        <v>51262886</v>
      </c>
      <c r="AE426" s="8">
        <v>89</v>
      </c>
      <c r="AF426" s="8">
        <v>40</v>
      </c>
      <c r="AG426" s="66">
        <v>1228990166</v>
      </c>
      <c r="AH426" s="8">
        <v>2162</v>
      </c>
      <c r="AI426" s="8">
        <v>127</v>
      </c>
      <c r="AJ426" s="66">
        <v>2626154217</v>
      </c>
      <c r="AK426" s="8">
        <v>7783</v>
      </c>
      <c r="AL426" s="8">
        <v>1018</v>
      </c>
      <c r="AM426" s="91">
        <v>27391455</v>
      </c>
      <c r="AN426" s="8">
        <v>33</v>
      </c>
      <c r="AO426" s="8">
        <v>1018</v>
      </c>
      <c r="AP426" s="91">
        <v>77810942</v>
      </c>
      <c r="AQ426" s="8">
        <v>126</v>
      </c>
      <c r="AR426" s="8">
        <v>1018</v>
      </c>
      <c r="AS426" s="66">
        <v>2352869872</v>
      </c>
      <c r="AT426" s="8">
        <v>4047</v>
      </c>
      <c r="AU426" s="8">
        <v>1018</v>
      </c>
      <c r="AV426" s="66">
        <v>2626154217</v>
      </c>
      <c r="AW426" s="8">
        <v>7783</v>
      </c>
      <c r="AX426" s="8">
        <v>1018</v>
      </c>
      <c r="AY426" s="91">
        <v>4291286</v>
      </c>
      <c r="AZ426" s="8">
        <v>2</v>
      </c>
      <c r="BA426" s="8">
        <v>0</v>
      </c>
      <c r="BB426" s="91">
        <v>37339894</v>
      </c>
      <c r="BC426" s="8">
        <v>82</v>
      </c>
      <c r="BD426" s="8">
        <v>7</v>
      </c>
      <c r="BE426" s="66">
        <v>1227662097</v>
      </c>
      <c r="BF426" s="8">
        <v>2175</v>
      </c>
      <c r="BG426" s="8">
        <v>57</v>
      </c>
      <c r="BH426" s="66">
        <v>2626154217</v>
      </c>
      <c r="BI426" s="8">
        <v>7783</v>
      </c>
      <c r="BJ426" s="8">
        <v>1018</v>
      </c>
      <c r="BK426" s="2" t="s">
        <v>361</v>
      </c>
      <c r="BL426" s="83" t="str">
        <f t="shared" si="6"/>
        <v>123880</v>
      </c>
      <c r="BM426" s="83">
        <f>IF(ISBLANK(A426),"",IF(X426&gt;=(InfoSheet!$B$2)-90,1,0))</f>
        <v>1</v>
      </c>
    </row>
    <row r="427" spans="1:65">
      <c r="A427" s="2" t="s">
        <v>1981</v>
      </c>
      <c r="B427" s="8">
        <v>8</v>
      </c>
      <c r="C427" s="66">
        <v>35205839394</v>
      </c>
      <c r="D427" s="8">
        <v>84042</v>
      </c>
      <c r="E427" s="8">
        <v>10258</v>
      </c>
      <c r="F427" s="91">
        <v>418907</v>
      </c>
      <c r="G427" s="91">
        <v>104216201</v>
      </c>
      <c r="H427" s="91">
        <v>3432037</v>
      </c>
      <c r="I427" s="66">
        <v>2256218125</v>
      </c>
      <c r="J427" s="8">
        <v>0</v>
      </c>
      <c r="K427" s="2" t="s">
        <v>1982</v>
      </c>
      <c r="L427" s="8">
        <v>8</v>
      </c>
      <c r="M427" s="8">
        <v>0</v>
      </c>
      <c r="N427" s="2" t="s">
        <v>1983</v>
      </c>
      <c r="O427" s="8">
        <v>212</v>
      </c>
      <c r="P427" s="8">
        <v>0</v>
      </c>
      <c r="Q427" s="8">
        <v>0</v>
      </c>
      <c r="R427" s="91">
        <v>0</v>
      </c>
      <c r="S427" s="8">
        <v>0</v>
      </c>
      <c r="T427" s="91">
        <v>0</v>
      </c>
      <c r="U427" s="8">
        <v>0</v>
      </c>
      <c r="V427" s="8">
        <v>34</v>
      </c>
      <c r="W427" s="8">
        <v>11</v>
      </c>
      <c r="X427" s="107">
        <v>43869.692680138891</v>
      </c>
      <c r="Y427" s="107">
        <v>43870.058948101854</v>
      </c>
      <c r="Z427" s="107">
        <v>43869.687046689818</v>
      </c>
      <c r="AA427" s="91">
        <v>29377983</v>
      </c>
      <c r="AB427" s="8">
        <v>47</v>
      </c>
      <c r="AC427" s="8">
        <v>41</v>
      </c>
      <c r="AD427" s="66">
        <v>6153590420</v>
      </c>
      <c r="AE427" s="8">
        <v>30208</v>
      </c>
      <c r="AF427" s="8">
        <v>6390</v>
      </c>
      <c r="AG427" s="66">
        <v>24910664483</v>
      </c>
      <c r="AH427" s="8">
        <v>68768</v>
      </c>
      <c r="AI427" s="8">
        <v>10162</v>
      </c>
      <c r="AJ427" s="66">
        <v>35205839394</v>
      </c>
      <c r="AK427" s="8">
        <v>84042</v>
      </c>
      <c r="AL427" s="8">
        <v>10258</v>
      </c>
      <c r="AM427" s="91">
        <v>223618529</v>
      </c>
      <c r="AN427" s="8">
        <v>300</v>
      </c>
      <c r="AO427" s="8">
        <v>10258</v>
      </c>
      <c r="AP427" s="66">
        <v>10360033806</v>
      </c>
      <c r="AQ427" s="8">
        <v>36682</v>
      </c>
      <c r="AR427" s="8">
        <v>10258</v>
      </c>
      <c r="AS427" s="66">
        <v>34630396324</v>
      </c>
      <c r="AT427" s="8">
        <v>82535</v>
      </c>
      <c r="AU427" s="8">
        <v>10258</v>
      </c>
      <c r="AV427" s="66">
        <v>35205839394</v>
      </c>
      <c r="AW427" s="8">
        <v>84042</v>
      </c>
      <c r="AX427" s="8">
        <v>10258</v>
      </c>
      <c r="AY427" s="91">
        <v>35386062</v>
      </c>
      <c r="AZ427" s="8">
        <v>57</v>
      </c>
      <c r="BA427" s="8">
        <v>3</v>
      </c>
      <c r="BB427" s="66">
        <v>2428460836</v>
      </c>
      <c r="BC427" s="8">
        <v>20797</v>
      </c>
      <c r="BD427" s="8">
        <v>1422</v>
      </c>
      <c r="BE427" s="66">
        <v>21058476019</v>
      </c>
      <c r="BF427" s="8">
        <v>63937</v>
      </c>
      <c r="BG427" s="8">
        <v>9685</v>
      </c>
      <c r="BH427" s="66">
        <v>35205839394</v>
      </c>
      <c r="BI427" s="8">
        <v>84042</v>
      </c>
      <c r="BJ427" s="8">
        <v>10258</v>
      </c>
      <c r="BK427" s="2" t="s">
        <v>361</v>
      </c>
      <c r="BL427" s="83" t="str">
        <f t="shared" si="6"/>
        <v>123881</v>
      </c>
      <c r="BM427" s="83">
        <f>IF(ISBLANK(A427),"",IF(X427&gt;=(InfoSheet!$B$2)-90,1,0))</f>
        <v>1</v>
      </c>
    </row>
    <row r="428" spans="1:65">
      <c r="A428" s="2" t="s">
        <v>1984</v>
      </c>
      <c r="B428" s="8">
        <v>8</v>
      </c>
      <c r="C428" s="66">
        <v>1595989579</v>
      </c>
      <c r="D428" s="8">
        <v>2019</v>
      </c>
      <c r="E428" s="8">
        <v>50</v>
      </c>
      <c r="F428" s="91">
        <v>790485</v>
      </c>
      <c r="G428" s="91">
        <v>34564853</v>
      </c>
      <c r="H428" s="91">
        <v>31919791</v>
      </c>
      <c r="I428" s="91">
        <v>260696841</v>
      </c>
      <c r="J428" s="8">
        <v>0</v>
      </c>
      <c r="K428" s="2" t="s">
        <v>1439</v>
      </c>
      <c r="L428" s="8">
        <v>8</v>
      </c>
      <c r="M428" s="8">
        <v>0</v>
      </c>
      <c r="N428" s="2" t="s">
        <v>1491</v>
      </c>
      <c r="O428" s="8">
        <v>209</v>
      </c>
      <c r="P428" s="8">
        <v>0</v>
      </c>
      <c r="Q428" s="8">
        <v>0</v>
      </c>
      <c r="R428" s="91">
        <v>0</v>
      </c>
      <c r="S428" s="8">
        <v>0</v>
      </c>
      <c r="T428" s="91">
        <v>0</v>
      </c>
      <c r="U428" s="8">
        <v>0</v>
      </c>
      <c r="V428" s="8">
        <v>0</v>
      </c>
      <c r="W428" s="8">
        <v>0</v>
      </c>
      <c r="X428" s="107">
        <v>43869.797333148148</v>
      </c>
      <c r="Y428" s="107">
        <v>43870.055651550923</v>
      </c>
      <c r="Z428" s="107">
        <v>43869.739265324075</v>
      </c>
      <c r="AA428" s="91">
        <v>3502188</v>
      </c>
      <c r="AB428" s="8">
        <v>3</v>
      </c>
      <c r="AC428" s="8">
        <v>5</v>
      </c>
      <c r="AD428" s="91">
        <v>76470497</v>
      </c>
      <c r="AE428" s="8">
        <v>117</v>
      </c>
      <c r="AF428" s="8">
        <v>38</v>
      </c>
      <c r="AG428" s="91">
        <v>166038539</v>
      </c>
      <c r="AH428" s="8">
        <v>185</v>
      </c>
      <c r="AI428" s="8">
        <v>39</v>
      </c>
      <c r="AJ428" s="66">
        <v>1595989579</v>
      </c>
      <c r="AK428" s="8">
        <v>2019</v>
      </c>
      <c r="AL428" s="8">
        <v>50</v>
      </c>
      <c r="AM428" s="91">
        <v>20622325</v>
      </c>
      <c r="AN428" s="8">
        <v>35</v>
      </c>
      <c r="AO428" s="8">
        <v>50</v>
      </c>
      <c r="AP428" s="91">
        <v>123621190</v>
      </c>
      <c r="AQ428" s="8">
        <v>191</v>
      </c>
      <c r="AR428" s="8">
        <v>50</v>
      </c>
      <c r="AS428" s="91">
        <v>281591407</v>
      </c>
      <c r="AT428" s="8">
        <v>312</v>
      </c>
      <c r="AU428" s="8">
        <v>50</v>
      </c>
      <c r="AV428" s="66">
        <v>1595989579</v>
      </c>
      <c r="AW428" s="8">
        <v>2019</v>
      </c>
      <c r="AX428" s="8">
        <v>50</v>
      </c>
      <c r="AY428" s="91">
        <v>6108416</v>
      </c>
      <c r="AZ428" s="8">
        <v>8</v>
      </c>
      <c r="BA428" s="8">
        <v>0</v>
      </c>
      <c r="BB428" s="91">
        <v>105916695</v>
      </c>
      <c r="BC428" s="8">
        <v>160</v>
      </c>
      <c r="BD428" s="8">
        <v>16</v>
      </c>
      <c r="BE428" s="91">
        <v>211786229</v>
      </c>
      <c r="BF428" s="8">
        <v>252</v>
      </c>
      <c r="BG428" s="8">
        <v>16</v>
      </c>
      <c r="BH428" s="66">
        <v>1595989579</v>
      </c>
      <c r="BI428" s="8">
        <v>2019</v>
      </c>
      <c r="BJ428" s="8">
        <v>50</v>
      </c>
      <c r="BK428" s="2" t="s">
        <v>361</v>
      </c>
      <c r="BL428" s="83" t="str">
        <f t="shared" si="6"/>
        <v>123882</v>
      </c>
      <c r="BM428" s="83">
        <f>IF(ISBLANK(A428),"",IF(X428&gt;=(InfoSheet!$B$2)-90,1,0))</f>
        <v>1</v>
      </c>
    </row>
    <row r="429" spans="1:65">
      <c r="A429" s="2" t="s">
        <v>1985</v>
      </c>
      <c r="B429" s="8">
        <v>8</v>
      </c>
      <c r="C429" s="91">
        <v>337512656</v>
      </c>
      <c r="D429" s="8">
        <v>1945</v>
      </c>
      <c r="E429" s="8">
        <v>242</v>
      </c>
      <c r="F429" s="91">
        <v>173528</v>
      </c>
      <c r="G429" s="91">
        <v>1352703</v>
      </c>
      <c r="H429" s="91">
        <v>1394680</v>
      </c>
      <c r="I429" s="91">
        <v>49875534</v>
      </c>
      <c r="J429" s="8">
        <v>0</v>
      </c>
      <c r="K429" s="2" t="s">
        <v>1348</v>
      </c>
      <c r="L429" s="8">
        <v>8</v>
      </c>
      <c r="M429" s="8">
        <v>0</v>
      </c>
      <c r="N429" s="2" t="s">
        <v>1442</v>
      </c>
      <c r="O429" s="8">
        <v>204</v>
      </c>
      <c r="P429" s="8">
        <v>0</v>
      </c>
      <c r="Q429" s="8">
        <v>0</v>
      </c>
      <c r="R429" s="91">
        <v>0</v>
      </c>
      <c r="S429" s="8">
        <v>0</v>
      </c>
      <c r="T429" s="91">
        <v>0</v>
      </c>
      <c r="U429" s="8">
        <v>0</v>
      </c>
      <c r="V429" s="8">
        <v>0</v>
      </c>
      <c r="W429" s="8">
        <v>0</v>
      </c>
      <c r="X429" s="107">
        <v>43868.625866122682</v>
      </c>
      <c r="Y429" s="107">
        <v>43870.055128055559</v>
      </c>
      <c r="Z429" s="107">
        <v>43868.625865775466</v>
      </c>
      <c r="AA429" s="91">
        <v>0</v>
      </c>
      <c r="AB429" s="8">
        <v>0</v>
      </c>
      <c r="AC429" s="8">
        <v>0</v>
      </c>
      <c r="AD429" s="91">
        <v>173139962</v>
      </c>
      <c r="AE429" s="8">
        <v>1335</v>
      </c>
      <c r="AF429" s="8">
        <v>220</v>
      </c>
      <c r="AG429" s="91">
        <v>174155384</v>
      </c>
      <c r="AH429" s="8">
        <v>1362</v>
      </c>
      <c r="AI429" s="8">
        <v>233</v>
      </c>
      <c r="AJ429" s="91">
        <v>337512656</v>
      </c>
      <c r="AK429" s="8">
        <v>1945</v>
      </c>
      <c r="AL429" s="8">
        <v>242</v>
      </c>
      <c r="AM429" s="91">
        <v>277199</v>
      </c>
      <c r="AN429" s="8">
        <v>5</v>
      </c>
      <c r="AO429" s="8">
        <v>242</v>
      </c>
      <c r="AP429" s="91">
        <v>269506878</v>
      </c>
      <c r="AQ429" s="8">
        <v>1739</v>
      </c>
      <c r="AR429" s="8">
        <v>242</v>
      </c>
      <c r="AS429" s="91">
        <v>271652934</v>
      </c>
      <c r="AT429" s="8">
        <v>1770</v>
      </c>
      <c r="AU429" s="8">
        <v>242</v>
      </c>
      <c r="AV429" s="91">
        <v>337512656</v>
      </c>
      <c r="AW429" s="8">
        <v>1945</v>
      </c>
      <c r="AX429" s="8">
        <v>242</v>
      </c>
      <c r="AY429" s="91">
        <v>0</v>
      </c>
      <c r="AZ429" s="8">
        <v>0</v>
      </c>
      <c r="BA429" s="8">
        <v>0</v>
      </c>
      <c r="BB429" s="91">
        <v>149067810</v>
      </c>
      <c r="BC429" s="8">
        <v>1243</v>
      </c>
      <c r="BD429" s="8">
        <v>203</v>
      </c>
      <c r="BE429" s="91">
        <v>153776094</v>
      </c>
      <c r="BF429" s="8">
        <v>1283</v>
      </c>
      <c r="BG429" s="8">
        <v>224</v>
      </c>
      <c r="BH429" s="91">
        <v>337512656</v>
      </c>
      <c r="BI429" s="8">
        <v>1945</v>
      </c>
      <c r="BJ429" s="8">
        <v>242</v>
      </c>
      <c r="BK429" s="2" t="s">
        <v>361</v>
      </c>
      <c r="BL429" s="83" t="str">
        <f t="shared" si="6"/>
        <v>123883</v>
      </c>
      <c r="BM429" s="83">
        <f>IF(ISBLANK(A429),"",IF(X429&gt;=(InfoSheet!$B$2)-90,1,0))</f>
        <v>1</v>
      </c>
    </row>
    <row r="430" spans="1:65">
      <c r="A430" s="2" t="s">
        <v>1986</v>
      </c>
      <c r="B430" s="8">
        <v>8</v>
      </c>
      <c r="C430" s="91">
        <v>837578032</v>
      </c>
      <c r="D430" s="8">
        <v>1764</v>
      </c>
      <c r="E430" s="8">
        <v>115</v>
      </c>
      <c r="F430" s="91">
        <v>474817</v>
      </c>
      <c r="G430" s="91">
        <v>7545241</v>
      </c>
      <c r="H430" s="91">
        <v>7283287</v>
      </c>
      <c r="I430" s="91">
        <v>465292479</v>
      </c>
      <c r="J430" s="8">
        <v>0</v>
      </c>
      <c r="K430" s="2" t="s">
        <v>1356</v>
      </c>
      <c r="L430" s="8">
        <v>8</v>
      </c>
      <c r="M430" s="8">
        <v>0</v>
      </c>
      <c r="N430" s="2" t="s">
        <v>1987</v>
      </c>
      <c r="O430" s="8">
        <v>213</v>
      </c>
      <c r="P430" s="8">
        <v>0</v>
      </c>
      <c r="Q430" s="8">
        <v>0</v>
      </c>
      <c r="R430" s="91">
        <v>0</v>
      </c>
      <c r="S430" s="8">
        <v>0</v>
      </c>
      <c r="T430" s="91">
        <v>0</v>
      </c>
      <c r="U430" s="8">
        <v>0</v>
      </c>
      <c r="V430" s="8">
        <v>0</v>
      </c>
      <c r="W430" s="8">
        <v>0</v>
      </c>
      <c r="X430" s="107">
        <v>43869.827952141204</v>
      </c>
      <c r="Y430" s="107">
        <v>43870.056496238423</v>
      </c>
      <c r="Z430" s="107">
        <v>43869.81523847222</v>
      </c>
      <c r="AA430" s="91">
        <v>23805094</v>
      </c>
      <c r="AB430" s="8">
        <v>58</v>
      </c>
      <c r="AC430" s="8">
        <v>2</v>
      </c>
      <c r="AD430" s="91">
        <v>65368213</v>
      </c>
      <c r="AE430" s="8">
        <v>143</v>
      </c>
      <c r="AF430" s="8">
        <v>10</v>
      </c>
      <c r="AG430" s="91">
        <v>159422423</v>
      </c>
      <c r="AH430" s="8">
        <v>360</v>
      </c>
      <c r="AI430" s="8">
        <v>38</v>
      </c>
      <c r="AJ430" s="91">
        <v>837578032</v>
      </c>
      <c r="AK430" s="8">
        <v>1764</v>
      </c>
      <c r="AL430" s="8">
        <v>115</v>
      </c>
      <c r="AM430" s="91">
        <v>25402444</v>
      </c>
      <c r="AN430" s="8">
        <v>70</v>
      </c>
      <c r="AO430" s="8">
        <v>115</v>
      </c>
      <c r="AP430" s="91">
        <v>82145165</v>
      </c>
      <c r="AQ430" s="8">
        <v>159</v>
      </c>
      <c r="AR430" s="8">
        <v>115</v>
      </c>
      <c r="AS430" s="91">
        <v>238172876</v>
      </c>
      <c r="AT430" s="8">
        <v>406</v>
      </c>
      <c r="AU430" s="8">
        <v>115</v>
      </c>
      <c r="AV430" s="91">
        <v>837578032</v>
      </c>
      <c r="AW430" s="8">
        <v>1764</v>
      </c>
      <c r="AX430" s="8">
        <v>115</v>
      </c>
      <c r="AY430" s="91">
        <v>9067000</v>
      </c>
      <c r="AZ430" s="8">
        <v>55</v>
      </c>
      <c r="BA430" s="8">
        <v>0</v>
      </c>
      <c r="BB430" s="91">
        <v>50093708</v>
      </c>
      <c r="BC430" s="8">
        <v>137</v>
      </c>
      <c r="BD430" s="8">
        <v>1</v>
      </c>
      <c r="BE430" s="91">
        <v>164265885</v>
      </c>
      <c r="BF430" s="8">
        <v>346</v>
      </c>
      <c r="BG430" s="8">
        <v>19</v>
      </c>
      <c r="BH430" s="91">
        <v>837578032</v>
      </c>
      <c r="BI430" s="8">
        <v>1764</v>
      </c>
      <c r="BJ430" s="8">
        <v>115</v>
      </c>
      <c r="BK430" s="2" t="s">
        <v>361</v>
      </c>
      <c r="BL430" s="83" t="str">
        <f t="shared" si="6"/>
        <v>123884</v>
      </c>
      <c r="BM430" s="83">
        <f>IF(ISBLANK(A430),"",IF(X430&gt;=(InfoSheet!$B$2)-90,1,0))</f>
        <v>1</v>
      </c>
    </row>
    <row r="431" spans="1:65">
      <c r="A431" s="2" t="s">
        <v>1988</v>
      </c>
      <c r="B431" s="8">
        <v>8</v>
      </c>
      <c r="C431" s="91">
        <v>172766742</v>
      </c>
      <c r="D431" s="8">
        <v>450</v>
      </c>
      <c r="E431" s="8">
        <v>62</v>
      </c>
      <c r="F431" s="91">
        <v>383926</v>
      </c>
      <c r="G431" s="91">
        <v>6571083</v>
      </c>
      <c r="H431" s="91">
        <v>2786560</v>
      </c>
      <c r="I431" s="91">
        <v>126899288</v>
      </c>
      <c r="J431" s="8">
        <v>0</v>
      </c>
      <c r="K431" s="2" t="s">
        <v>1531</v>
      </c>
      <c r="L431" s="8">
        <v>8</v>
      </c>
      <c r="M431" s="8">
        <v>0</v>
      </c>
      <c r="N431" s="2" t="s">
        <v>1352</v>
      </c>
      <c r="O431" s="8">
        <v>209</v>
      </c>
      <c r="P431" s="8">
        <v>0</v>
      </c>
      <c r="Q431" s="8">
        <v>0</v>
      </c>
      <c r="R431" s="91">
        <v>0</v>
      </c>
      <c r="S431" s="8">
        <v>0</v>
      </c>
      <c r="T431" s="91">
        <v>0</v>
      </c>
      <c r="U431" s="8">
        <v>0</v>
      </c>
      <c r="V431" s="8">
        <v>0</v>
      </c>
      <c r="W431" s="8">
        <v>0</v>
      </c>
      <c r="X431" s="107">
        <v>43859.933711157406</v>
      </c>
      <c r="Y431" s="107">
        <v>43869.851609421297</v>
      </c>
      <c r="Z431" s="107">
        <v>43822.146519641203</v>
      </c>
      <c r="AA431" s="91">
        <v>0</v>
      </c>
      <c r="AB431" s="8">
        <v>0</v>
      </c>
      <c r="AC431" s="8">
        <v>0</v>
      </c>
      <c r="AD431" s="91">
        <v>0</v>
      </c>
      <c r="AE431" s="8">
        <v>0</v>
      </c>
      <c r="AF431" s="8">
        <v>0</v>
      </c>
      <c r="AG431" s="91">
        <v>0</v>
      </c>
      <c r="AH431" s="8">
        <v>0</v>
      </c>
      <c r="AI431" s="8">
        <v>2</v>
      </c>
      <c r="AJ431" s="91">
        <v>172766742</v>
      </c>
      <c r="AK431" s="8">
        <v>450</v>
      </c>
      <c r="AL431" s="8">
        <v>62</v>
      </c>
      <c r="AM431" s="91">
        <v>0</v>
      </c>
      <c r="AN431" s="8">
        <v>0</v>
      </c>
      <c r="AO431" s="8">
        <v>62</v>
      </c>
      <c r="AP431" s="91">
        <v>0</v>
      </c>
      <c r="AQ431" s="8">
        <v>0</v>
      </c>
      <c r="AR431" s="8">
        <v>62</v>
      </c>
      <c r="AS431" s="91">
        <v>0</v>
      </c>
      <c r="AT431" s="8">
        <v>0</v>
      </c>
      <c r="AU431" s="8">
        <v>62</v>
      </c>
      <c r="AV431" s="91">
        <v>172766742</v>
      </c>
      <c r="AW431" s="8">
        <v>450</v>
      </c>
      <c r="AX431" s="8">
        <v>62</v>
      </c>
      <c r="AY431" s="91">
        <v>0</v>
      </c>
      <c r="AZ431" s="8">
        <v>0</v>
      </c>
      <c r="BA431" s="8">
        <v>0</v>
      </c>
      <c r="BB431" s="91">
        <v>0</v>
      </c>
      <c r="BC431" s="8">
        <v>0</v>
      </c>
      <c r="BD431" s="8">
        <v>0</v>
      </c>
      <c r="BE431" s="91">
        <v>0</v>
      </c>
      <c r="BF431" s="8">
        <v>0</v>
      </c>
      <c r="BG431" s="8">
        <v>0</v>
      </c>
      <c r="BH431" s="91">
        <v>172766742</v>
      </c>
      <c r="BI431" s="8">
        <v>450</v>
      </c>
      <c r="BJ431" s="8">
        <v>62</v>
      </c>
      <c r="BK431" s="2" t="s">
        <v>361</v>
      </c>
      <c r="BL431" s="83" t="str">
        <f t="shared" si="6"/>
        <v>123885</v>
      </c>
      <c r="BM431" s="83">
        <f>IF(ISBLANK(A431),"",IF(X431&gt;=(InfoSheet!$B$2)-90,1,0))</f>
        <v>1</v>
      </c>
    </row>
    <row r="432" spans="1:65">
      <c r="A432" s="2" t="s">
        <v>1989</v>
      </c>
      <c r="B432" s="8">
        <v>6</v>
      </c>
      <c r="C432" s="91">
        <v>282249802</v>
      </c>
      <c r="D432" s="8">
        <v>1155</v>
      </c>
      <c r="E432" s="8">
        <v>8</v>
      </c>
      <c r="F432" s="91">
        <v>244372</v>
      </c>
      <c r="G432" s="91">
        <v>962957</v>
      </c>
      <c r="H432" s="91">
        <v>35281225</v>
      </c>
      <c r="I432" s="91">
        <v>50797174</v>
      </c>
      <c r="J432" s="8">
        <v>0</v>
      </c>
      <c r="K432" s="2" t="s">
        <v>1990</v>
      </c>
      <c r="L432" s="8">
        <v>6</v>
      </c>
      <c r="M432" s="8">
        <v>0</v>
      </c>
      <c r="N432" s="2" t="s">
        <v>1991</v>
      </c>
      <c r="O432" s="8">
        <v>96</v>
      </c>
      <c r="P432" s="8">
        <v>0</v>
      </c>
      <c r="Q432" s="8">
        <v>0</v>
      </c>
      <c r="R432" s="91">
        <v>0</v>
      </c>
      <c r="S432" s="8">
        <v>0</v>
      </c>
      <c r="T432" s="91">
        <v>0</v>
      </c>
      <c r="U432" s="8">
        <v>0</v>
      </c>
      <c r="V432" s="8">
        <v>0</v>
      </c>
      <c r="W432" s="8">
        <v>0</v>
      </c>
      <c r="X432" s="107">
        <v>43790.649709409721</v>
      </c>
      <c r="Y432" s="107">
        <v>43869.851310578706</v>
      </c>
      <c r="Z432" s="107">
        <v>43789.667604641203</v>
      </c>
      <c r="AA432" s="91">
        <v>0</v>
      </c>
      <c r="AB432" s="8">
        <v>0</v>
      </c>
      <c r="AC432" s="8">
        <v>0</v>
      </c>
      <c r="AD432" s="91">
        <v>0</v>
      </c>
      <c r="AE432" s="8">
        <v>0</v>
      </c>
      <c r="AF432" s="8">
        <v>0</v>
      </c>
      <c r="AG432" s="91">
        <v>0</v>
      </c>
      <c r="AH432" s="8">
        <v>0</v>
      </c>
      <c r="AI432" s="8">
        <v>0</v>
      </c>
      <c r="AJ432" s="91">
        <v>282249802</v>
      </c>
      <c r="AK432" s="8">
        <v>1155</v>
      </c>
      <c r="AL432" s="8">
        <v>8</v>
      </c>
      <c r="AM432" s="91">
        <v>0</v>
      </c>
      <c r="AN432" s="8">
        <v>0</v>
      </c>
      <c r="AO432" s="8">
        <v>8</v>
      </c>
      <c r="AP432" s="91">
        <v>0</v>
      </c>
      <c r="AQ432" s="8">
        <v>0</v>
      </c>
      <c r="AR432" s="8">
        <v>8</v>
      </c>
      <c r="AS432" s="91">
        <v>0</v>
      </c>
      <c r="AT432" s="8">
        <v>0</v>
      </c>
      <c r="AU432" s="8">
        <v>8</v>
      </c>
      <c r="AV432" s="91">
        <v>282249802</v>
      </c>
      <c r="AW432" s="8">
        <v>1155</v>
      </c>
      <c r="AX432" s="8">
        <v>8</v>
      </c>
      <c r="AY432" s="91">
        <v>0</v>
      </c>
      <c r="AZ432" s="8">
        <v>0</v>
      </c>
      <c r="BA432" s="8">
        <v>0</v>
      </c>
      <c r="BB432" s="91">
        <v>0</v>
      </c>
      <c r="BC432" s="8">
        <v>0</v>
      </c>
      <c r="BD432" s="8">
        <v>0</v>
      </c>
      <c r="BE432" s="91">
        <v>0</v>
      </c>
      <c r="BF432" s="8">
        <v>0</v>
      </c>
      <c r="BG432" s="8">
        <v>0</v>
      </c>
      <c r="BH432" s="91">
        <v>282249802</v>
      </c>
      <c r="BI432" s="8">
        <v>1155</v>
      </c>
      <c r="BJ432" s="8">
        <v>8</v>
      </c>
      <c r="BK432" s="2" t="s">
        <v>361</v>
      </c>
      <c r="BL432" s="83" t="str">
        <f t="shared" si="6"/>
        <v>123886</v>
      </c>
      <c r="BM432" s="83">
        <f>IF(ISBLANK(A432),"",IF(X432&gt;=(InfoSheet!$B$2)-90,1,0))</f>
        <v>1</v>
      </c>
    </row>
    <row r="433" spans="1:65">
      <c r="A433" s="2" t="s">
        <v>1992</v>
      </c>
      <c r="B433" s="8">
        <v>8</v>
      </c>
      <c r="C433" s="66">
        <v>7563704768</v>
      </c>
      <c r="D433" s="8">
        <v>9755</v>
      </c>
      <c r="E433" s="8">
        <v>1210</v>
      </c>
      <c r="F433" s="91">
        <v>775366</v>
      </c>
      <c r="G433" s="91">
        <v>48278756</v>
      </c>
      <c r="H433" s="91">
        <v>6250995</v>
      </c>
      <c r="I433" s="66">
        <v>1107059607</v>
      </c>
      <c r="J433" s="8">
        <v>0</v>
      </c>
      <c r="K433" s="2" t="s">
        <v>1831</v>
      </c>
      <c r="L433" s="8">
        <v>8</v>
      </c>
      <c r="M433" s="8">
        <v>0</v>
      </c>
      <c r="N433" s="2" t="s">
        <v>1993</v>
      </c>
      <c r="O433" s="8">
        <v>215</v>
      </c>
      <c r="P433" s="8">
        <v>0</v>
      </c>
      <c r="Q433" s="8">
        <v>0</v>
      </c>
      <c r="R433" s="91">
        <v>0</v>
      </c>
      <c r="S433" s="8">
        <v>0</v>
      </c>
      <c r="T433" s="91">
        <v>0</v>
      </c>
      <c r="U433" s="8">
        <v>0</v>
      </c>
      <c r="V433" s="8">
        <v>4</v>
      </c>
      <c r="W433" s="8">
        <v>1</v>
      </c>
      <c r="X433" s="107">
        <v>43869.678302708337</v>
      </c>
      <c r="Y433" s="107">
        <v>43870.058949120372</v>
      </c>
      <c r="Z433" s="107">
        <v>43869.620901539354</v>
      </c>
      <c r="AA433" s="91">
        <v>19693804</v>
      </c>
      <c r="AB433" s="8">
        <v>19</v>
      </c>
      <c r="AC433" s="8">
        <v>9</v>
      </c>
      <c r="AD433" s="91">
        <v>139808434</v>
      </c>
      <c r="AE433" s="8">
        <v>262</v>
      </c>
      <c r="AF433" s="8">
        <v>51</v>
      </c>
      <c r="AG433" s="91">
        <v>873861960</v>
      </c>
      <c r="AH433" s="8">
        <v>1308</v>
      </c>
      <c r="AI433" s="8">
        <v>198</v>
      </c>
      <c r="AJ433" s="66">
        <v>7563704768</v>
      </c>
      <c r="AK433" s="8">
        <v>9755</v>
      </c>
      <c r="AL433" s="8">
        <v>1210</v>
      </c>
      <c r="AM433" s="91">
        <v>83972822</v>
      </c>
      <c r="AN433" s="8">
        <v>128</v>
      </c>
      <c r="AO433" s="8">
        <v>1210</v>
      </c>
      <c r="AP433" s="91">
        <v>363567513</v>
      </c>
      <c r="AQ433" s="8">
        <v>367</v>
      </c>
      <c r="AR433" s="8">
        <v>1210</v>
      </c>
      <c r="AS433" s="66">
        <v>1534635443</v>
      </c>
      <c r="AT433" s="8">
        <v>1712</v>
      </c>
      <c r="AU433" s="8">
        <v>1210</v>
      </c>
      <c r="AV433" s="66">
        <v>7563704768</v>
      </c>
      <c r="AW433" s="8">
        <v>9755</v>
      </c>
      <c r="AX433" s="8">
        <v>1210</v>
      </c>
      <c r="AY433" s="91">
        <v>23989191</v>
      </c>
      <c r="AZ433" s="8">
        <v>23</v>
      </c>
      <c r="BA433" s="8">
        <v>0</v>
      </c>
      <c r="BB433" s="91">
        <v>276249040</v>
      </c>
      <c r="BC433" s="8">
        <v>314</v>
      </c>
      <c r="BD433" s="8">
        <v>20</v>
      </c>
      <c r="BE433" s="66">
        <v>1172129907</v>
      </c>
      <c r="BF433" s="8">
        <v>1474</v>
      </c>
      <c r="BG433" s="8">
        <v>106</v>
      </c>
      <c r="BH433" s="66">
        <v>7563704768</v>
      </c>
      <c r="BI433" s="8">
        <v>9755</v>
      </c>
      <c r="BJ433" s="8">
        <v>1210</v>
      </c>
      <c r="BK433" s="2" t="s">
        <v>361</v>
      </c>
      <c r="BL433" s="83" t="str">
        <f t="shared" si="6"/>
        <v>123887</v>
      </c>
      <c r="BM433" s="83">
        <f>IF(ISBLANK(A433),"",IF(X433&gt;=(InfoSheet!$B$2)-90,1,0))</f>
        <v>1</v>
      </c>
    </row>
    <row r="434" spans="1:65">
      <c r="A434" s="2" t="s">
        <v>1994</v>
      </c>
      <c r="B434" s="8">
        <v>8</v>
      </c>
      <c r="C434" s="91">
        <v>329813657</v>
      </c>
      <c r="D434" s="8">
        <v>544</v>
      </c>
      <c r="E434" s="8">
        <v>23</v>
      </c>
      <c r="F434" s="91">
        <v>606275</v>
      </c>
      <c r="G434" s="91">
        <v>9151387</v>
      </c>
      <c r="H434" s="91">
        <v>14339724</v>
      </c>
      <c r="I434" s="91">
        <v>83895489</v>
      </c>
      <c r="J434" s="8">
        <v>0</v>
      </c>
      <c r="K434" s="2" t="s">
        <v>1531</v>
      </c>
      <c r="L434" s="8">
        <v>8</v>
      </c>
      <c r="M434" s="8">
        <v>0</v>
      </c>
      <c r="N434" s="2" t="s">
        <v>1352</v>
      </c>
      <c r="O434" s="8">
        <v>209</v>
      </c>
      <c r="P434" s="8">
        <v>0</v>
      </c>
      <c r="Q434" s="8">
        <v>0</v>
      </c>
      <c r="R434" s="91">
        <v>0</v>
      </c>
      <c r="S434" s="8">
        <v>0</v>
      </c>
      <c r="T434" s="91">
        <v>0</v>
      </c>
      <c r="U434" s="8">
        <v>0</v>
      </c>
      <c r="V434" s="8">
        <v>0</v>
      </c>
      <c r="W434" s="8">
        <v>0</v>
      </c>
      <c r="X434" s="107">
        <v>43868.73857908565</v>
      </c>
      <c r="Y434" s="107">
        <v>43870.048588240737</v>
      </c>
      <c r="Z434" s="107">
        <v>43868.730523865743</v>
      </c>
      <c r="AA434" s="91">
        <v>0</v>
      </c>
      <c r="AB434" s="8">
        <v>0</v>
      </c>
      <c r="AC434" s="8">
        <v>0</v>
      </c>
      <c r="AD434" s="91">
        <v>2311859</v>
      </c>
      <c r="AE434" s="8">
        <v>3</v>
      </c>
      <c r="AF434" s="8">
        <v>3</v>
      </c>
      <c r="AG434" s="91">
        <v>329813657</v>
      </c>
      <c r="AH434" s="8">
        <v>544</v>
      </c>
      <c r="AI434" s="8">
        <v>23</v>
      </c>
      <c r="AJ434" s="91">
        <v>329813657</v>
      </c>
      <c r="AK434" s="8">
        <v>544</v>
      </c>
      <c r="AL434" s="8">
        <v>23</v>
      </c>
      <c r="AM434" s="91">
        <v>2285759</v>
      </c>
      <c r="AN434" s="8">
        <v>3</v>
      </c>
      <c r="AO434" s="8">
        <v>23</v>
      </c>
      <c r="AP434" s="91">
        <v>7906462</v>
      </c>
      <c r="AQ434" s="8">
        <v>12</v>
      </c>
      <c r="AR434" s="8">
        <v>23</v>
      </c>
      <c r="AS434" s="91">
        <v>329813657</v>
      </c>
      <c r="AT434" s="8">
        <v>544</v>
      </c>
      <c r="AU434" s="8">
        <v>23</v>
      </c>
      <c r="AV434" s="91">
        <v>329813657</v>
      </c>
      <c r="AW434" s="8">
        <v>544</v>
      </c>
      <c r="AX434" s="8">
        <v>23</v>
      </c>
      <c r="AY434" s="91">
        <v>0</v>
      </c>
      <c r="AZ434" s="8">
        <v>0</v>
      </c>
      <c r="BA434" s="8">
        <v>0</v>
      </c>
      <c r="BB434" s="91">
        <v>2233891</v>
      </c>
      <c r="BC434" s="8">
        <v>3</v>
      </c>
      <c r="BD434" s="8">
        <v>0</v>
      </c>
      <c r="BE434" s="91">
        <v>329813657</v>
      </c>
      <c r="BF434" s="8">
        <v>544</v>
      </c>
      <c r="BG434" s="8">
        <v>23</v>
      </c>
      <c r="BH434" s="91">
        <v>329813657</v>
      </c>
      <c r="BI434" s="8">
        <v>544</v>
      </c>
      <c r="BJ434" s="8">
        <v>23</v>
      </c>
      <c r="BK434" s="2" t="s">
        <v>361</v>
      </c>
      <c r="BL434" s="83" t="str">
        <f t="shared" si="6"/>
        <v>123888</v>
      </c>
      <c r="BM434" s="83">
        <f>IF(ISBLANK(A434),"",IF(X434&gt;=(InfoSheet!$B$2)-90,1,0))</f>
        <v>1</v>
      </c>
    </row>
    <row r="435" spans="1:65">
      <c r="A435" s="2" t="s">
        <v>1995</v>
      </c>
      <c r="B435" s="8">
        <v>8</v>
      </c>
      <c r="C435" s="91">
        <v>961004291</v>
      </c>
      <c r="D435" s="8">
        <v>851</v>
      </c>
      <c r="E435" s="8">
        <v>63</v>
      </c>
      <c r="F435" s="91">
        <v>1129264</v>
      </c>
      <c r="G435" s="91">
        <v>25469754</v>
      </c>
      <c r="H435" s="91">
        <v>15254036</v>
      </c>
      <c r="I435" s="91">
        <v>393037758</v>
      </c>
      <c r="J435" s="8">
        <v>0</v>
      </c>
      <c r="K435" s="2" t="s">
        <v>1345</v>
      </c>
      <c r="L435" s="8">
        <v>8</v>
      </c>
      <c r="M435" s="8">
        <v>0</v>
      </c>
      <c r="N435" s="2" t="s">
        <v>1345</v>
      </c>
      <c r="O435" s="8">
        <v>142</v>
      </c>
      <c r="P435" s="8">
        <v>0</v>
      </c>
      <c r="Q435" s="8">
        <v>0</v>
      </c>
      <c r="R435" s="91">
        <v>0</v>
      </c>
      <c r="S435" s="8">
        <v>0</v>
      </c>
      <c r="T435" s="91">
        <v>0</v>
      </c>
      <c r="U435" s="8">
        <v>0</v>
      </c>
      <c r="V435" s="8">
        <v>0</v>
      </c>
      <c r="W435" s="8">
        <v>0</v>
      </c>
      <c r="X435" s="107">
        <v>43867.395790509261</v>
      </c>
      <c r="Y435" s="107">
        <v>43869.852934074072</v>
      </c>
      <c r="Z435" s="107">
        <v>43867.392395601855</v>
      </c>
      <c r="AA435" s="91">
        <v>0</v>
      </c>
      <c r="AB435" s="8">
        <v>0</v>
      </c>
      <c r="AC435" s="8">
        <v>0</v>
      </c>
      <c r="AD435" s="91">
        <v>1074378</v>
      </c>
      <c r="AE435" s="8">
        <v>2</v>
      </c>
      <c r="AF435" s="8">
        <v>3</v>
      </c>
      <c r="AG435" s="91">
        <v>341635363</v>
      </c>
      <c r="AH435" s="8">
        <v>295</v>
      </c>
      <c r="AI435" s="8">
        <v>10</v>
      </c>
      <c r="AJ435" s="91">
        <v>961004291</v>
      </c>
      <c r="AK435" s="8">
        <v>851</v>
      </c>
      <c r="AL435" s="8">
        <v>63</v>
      </c>
      <c r="AM435" s="91">
        <v>0</v>
      </c>
      <c r="AN435" s="8">
        <v>0</v>
      </c>
      <c r="AO435" s="8">
        <v>63</v>
      </c>
      <c r="AP435" s="91">
        <v>2148756</v>
      </c>
      <c r="AQ435" s="8">
        <v>3</v>
      </c>
      <c r="AR435" s="8">
        <v>63</v>
      </c>
      <c r="AS435" s="91">
        <v>674035448</v>
      </c>
      <c r="AT435" s="8">
        <v>585</v>
      </c>
      <c r="AU435" s="8">
        <v>63</v>
      </c>
      <c r="AV435" s="91">
        <v>961004291</v>
      </c>
      <c r="AW435" s="8">
        <v>851</v>
      </c>
      <c r="AX435" s="8">
        <v>63</v>
      </c>
      <c r="AY435" s="91">
        <v>0</v>
      </c>
      <c r="AZ435" s="8">
        <v>0</v>
      </c>
      <c r="BA435" s="8">
        <v>0</v>
      </c>
      <c r="BB435" s="91">
        <v>1074378</v>
      </c>
      <c r="BC435" s="8">
        <v>2</v>
      </c>
      <c r="BD435" s="8">
        <v>0</v>
      </c>
      <c r="BE435" s="91">
        <v>335508447</v>
      </c>
      <c r="BF435" s="8">
        <v>295</v>
      </c>
      <c r="BG435" s="8">
        <v>0</v>
      </c>
      <c r="BH435" s="91">
        <v>961004291</v>
      </c>
      <c r="BI435" s="8">
        <v>851</v>
      </c>
      <c r="BJ435" s="8">
        <v>63</v>
      </c>
      <c r="BK435" s="2" t="s">
        <v>361</v>
      </c>
      <c r="BL435" s="83" t="str">
        <f t="shared" si="6"/>
        <v>123889</v>
      </c>
      <c r="BM435" s="83">
        <f>IF(ISBLANK(A435),"",IF(X435&gt;=(InfoSheet!$B$2)-90,1,0))</f>
        <v>1</v>
      </c>
    </row>
    <row r="436" spans="1:65">
      <c r="A436" s="2" t="s">
        <v>1996</v>
      </c>
      <c r="B436" s="8">
        <v>8</v>
      </c>
      <c r="C436" s="66">
        <v>1341369109</v>
      </c>
      <c r="D436" s="8">
        <v>7152</v>
      </c>
      <c r="E436" s="8">
        <v>1070</v>
      </c>
      <c r="F436" s="91">
        <v>187551</v>
      </c>
      <c r="G436" s="91">
        <v>133558025</v>
      </c>
      <c r="H436" s="91">
        <v>1253615</v>
      </c>
      <c r="I436" s="91">
        <v>248866949</v>
      </c>
      <c r="J436" s="8">
        <v>0</v>
      </c>
      <c r="K436" s="2" t="s">
        <v>1496</v>
      </c>
      <c r="L436" s="8">
        <v>8</v>
      </c>
      <c r="M436" s="8">
        <v>0</v>
      </c>
      <c r="N436" s="2" t="s">
        <v>1369</v>
      </c>
      <c r="O436" s="8">
        <v>210</v>
      </c>
      <c r="P436" s="8">
        <v>0</v>
      </c>
      <c r="Q436" s="8">
        <v>0</v>
      </c>
      <c r="R436" s="91">
        <v>0</v>
      </c>
      <c r="S436" s="8">
        <v>0</v>
      </c>
      <c r="T436" s="91">
        <v>0</v>
      </c>
      <c r="U436" s="8">
        <v>0</v>
      </c>
      <c r="V436" s="8">
        <v>7</v>
      </c>
      <c r="W436" s="8">
        <v>0</v>
      </c>
      <c r="X436" s="107">
        <v>43869.588701539353</v>
      </c>
      <c r="Y436" s="107">
        <v>43870.049076678239</v>
      </c>
      <c r="Z436" s="107">
        <v>43869.588650393518</v>
      </c>
      <c r="AA436" s="91">
        <v>4341113</v>
      </c>
      <c r="AB436" s="8">
        <v>11</v>
      </c>
      <c r="AC436" s="8">
        <v>7</v>
      </c>
      <c r="AD436" s="91">
        <v>18499658</v>
      </c>
      <c r="AE436" s="8">
        <v>60</v>
      </c>
      <c r="AF436" s="8">
        <v>22</v>
      </c>
      <c r="AG436" s="91">
        <v>100456711</v>
      </c>
      <c r="AH436" s="8">
        <v>294</v>
      </c>
      <c r="AI436" s="8">
        <v>71</v>
      </c>
      <c r="AJ436" s="66">
        <v>1341369109</v>
      </c>
      <c r="AK436" s="8">
        <v>7152</v>
      </c>
      <c r="AL436" s="8">
        <v>1070</v>
      </c>
      <c r="AM436" s="91">
        <v>8962518</v>
      </c>
      <c r="AN436" s="8">
        <v>20</v>
      </c>
      <c r="AO436" s="8">
        <v>1070</v>
      </c>
      <c r="AP436" s="91">
        <v>32704192</v>
      </c>
      <c r="AQ436" s="8">
        <v>91</v>
      </c>
      <c r="AR436" s="8">
        <v>1070</v>
      </c>
      <c r="AS436" s="91">
        <v>194880394</v>
      </c>
      <c r="AT436" s="8">
        <v>439</v>
      </c>
      <c r="AU436" s="8">
        <v>1070</v>
      </c>
      <c r="AV436" s="66">
        <v>1341369109</v>
      </c>
      <c r="AW436" s="8">
        <v>7152</v>
      </c>
      <c r="AX436" s="8">
        <v>1070</v>
      </c>
      <c r="AY436" s="91">
        <v>5894256</v>
      </c>
      <c r="AZ436" s="8">
        <v>14</v>
      </c>
      <c r="BA436" s="8">
        <v>0</v>
      </c>
      <c r="BB436" s="91">
        <v>21513198</v>
      </c>
      <c r="BC436" s="8">
        <v>66</v>
      </c>
      <c r="BD436" s="8">
        <v>5</v>
      </c>
      <c r="BE436" s="91">
        <v>124225006</v>
      </c>
      <c r="BF436" s="8">
        <v>323</v>
      </c>
      <c r="BG436" s="8">
        <v>36</v>
      </c>
      <c r="BH436" s="66">
        <v>1341369109</v>
      </c>
      <c r="BI436" s="8">
        <v>7152</v>
      </c>
      <c r="BJ436" s="8">
        <v>1070</v>
      </c>
      <c r="BK436" s="2" t="s">
        <v>361</v>
      </c>
      <c r="BL436" s="83" t="str">
        <f t="shared" si="6"/>
        <v>123890</v>
      </c>
      <c r="BM436" s="83">
        <f>IF(ISBLANK(A436),"",IF(X436&gt;=(InfoSheet!$B$2)-90,1,0))</f>
        <v>1</v>
      </c>
    </row>
    <row r="437" spans="1:65">
      <c r="A437" s="2" t="s">
        <v>1997</v>
      </c>
      <c r="B437" s="8">
        <v>8</v>
      </c>
      <c r="C437" s="91">
        <v>159</v>
      </c>
      <c r="D437" s="8">
        <v>6</v>
      </c>
      <c r="E437" s="8">
        <v>9</v>
      </c>
      <c r="F437" s="91">
        <v>26</v>
      </c>
      <c r="G437" s="91">
        <v>53</v>
      </c>
      <c r="H437" s="91">
        <v>17</v>
      </c>
      <c r="I437" s="91">
        <v>159</v>
      </c>
      <c r="J437" s="8">
        <v>0</v>
      </c>
      <c r="K437" s="2" t="s">
        <v>1354</v>
      </c>
      <c r="L437" s="8">
        <v>8</v>
      </c>
      <c r="M437" s="8">
        <v>0</v>
      </c>
      <c r="N437" s="2" t="s">
        <v>1354</v>
      </c>
      <c r="O437" s="8">
        <v>142</v>
      </c>
      <c r="P437" s="8">
        <v>0</v>
      </c>
      <c r="Q437" s="8">
        <v>0</v>
      </c>
      <c r="R437" s="91">
        <v>0</v>
      </c>
      <c r="S437" s="8">
        <v>0</v>
      </c>
      <c r="T437" s="91">
        <v>0</v>
      </c>
      <c r="U437" s="8">
        <v>0</v>
      </c>
      <c r="V437" s="8">
        <v>0</v>
      </c>
      <c r="W437" s="8">
        <v>0</v>
      </c>
      <c r="X437" s="107">
        <v>43697.930484247685</v>
      </c>
      <c r="Y437" s="107">
        <v>43869.855450393516</v>
      </c>
      <c r="Z437" s="107">
        <v>43697.929563750004</v>
      </c>
      <c r="AA437" s="91">
        <v>0</v>
      </c>
      <c r="AB437" s="8">
        <v>0</v>
      </c>
      <c r="AC437" s="8">
        <v>0</v>
      </c>
      <c r="AD437" s="91">
        <v>0</v>
      </c>
      <c r="AE437" s="8">
        <v>0</v>
      </c>
      <c r="AF437" s="8">
        <v>0</v>
      </c>
      <c r="AG437" s="91">
        <v>0</v>
      </c>
      <c r="AH437" s="8">
        <v>0</v>
      </c>
      <c r="AI437" s="8">
        <v>0</v>
      </c>
      <c r="AJ437" s="91">
        <v>159</v>
      </c>
      <c r="AK437" s="8">
        <v>6</v>
      </c>
      <c r="AL437" s="8">
        <v>9</v>
      </c>
      <c r="AM437" s="91">
        <v>0</v>
      </c>
      <c r="AN437" s="8">
        <v>0</v>
      </c>
      <c r="AO437" s="8">
        <v>9</v>
      </c>
      <c r="AP437" s="91">
        <v>0</v>
      </c>
      <c r="AQ437" s="8">
        <v>0</v>
      </c>
      <c r="AR437" s="8">
        <v>9</v>
      </c>
      <c r="AS437" s="91">
        <v>0</v>
      </c>
      <c r="AT437" s="8">
        <v>0</v>
      </c>
      <c r="AU437" s="8">
        <v>9</v>
      </c>
      <c r="AV437" s="91">
        <v>159</v>
      </c>
      <c r="AW437" s="8">
        <v>6</v>
      </c>
      <c r="AX437" s="8">
        <v>9</v>
      </c>
      <c r="AY437" s="91">
        <v>0</v>
      </c>
      <c r="AZ437" s="8">
        <v>0</v>
      </c>
      <c r="BA437" s="8">
        <v>0</v>
      </c>
      <c r="BB437" s="91">
        <v>0</v>
      </c>
      <c r="BC437" s="8">
        <v>0</v>
      </c>
      <c r="BD437" s="8">
        <v>0</v>
      </c>
      <c r="BE437" s="91">
        <v>0</v>
      </c>
      <c r="BF437" s="8">
        <v>0</v>
      </c>
      <c r="BG437" s="8">
        <v>0</v>
      </c>
      <c r="BH437" s="91">
        <v>159</v>
      </c>
      <c r="BI437" s="8">
        <v>6</v>
      </c>
      <c r="BJ437" s="8">
        <v>9</v>
      </c>
      <c r="BK437" s="2" t="s">
        <v>361</v>
      </c>
      <c r="BL437" s="83" t="str">
        <f t="shared" si="6"/>
        <v>123891</v>
      </c>
      <c r="BM437" s="83">
        <f>IF(ISBLANK(A437),"",IF(X437&gt;=(InfoSheet!$B$2)-90,1,0))</f>
        <v>0</v>
      </c>
    </row>
    <row r="438" spans="1:65">
      <c r="A438" s="2" t="s">
        <v>1998</v>
      </c>
      <c r="B438" s="8">
        <v>6</v>
      </c>
      <c r="C438" s="91">
        <v>1210288</v>
      </c>
      <c r="D438" s="8">
        <v>8</v>
      </c>
      <c r="E438" s="8">
        <v>5</v>
      </c>
      <c r="F438" s="91">
        <v>151286</v>
      </c>
      <c r="G438" s="91">
        <v>410185</v>
      </c>
      <c r="H438" s="91">
        <v>242057</v>
      </c>
      <c r="I438" s="91">
        <v>902340</v>
      </c>
      <c r="J438" s="8">
        <v>0</v>
      </c>
      <c r="K438" s="2" t="s">
        <v>1433</v>
      </c>
      <c r="L438" s="8">
        <v>6</v>
      </c>
      <c r="M438" s="8">
        <v>0</v>
      </c>
      <c r="N438" s="2" t="s">
        <v>1372</v>
      </c>
      <c r="O438" s="8">
        <v>95</v>
      </c>
      <c r="P438" s="8">
        <v>0</v>
      </c>
      <c r="Q438" s="8">
        <v>0</v>
      </c>
      <c r="R438" s="91">
        <v>0</v>
      </c>
      <c r="S438" s="8">
        <v>0</v>
      </c>
      <c r="T438" s="91">
        <v>0</v>
      </c>
      <c r="U438" s="8">
        <v>0</v>
      </c>
      <c r="V438" s="8">
        <v>0</v>
      </c>
      <c r="W438" s="8">
        <v>0</v>
      </c>
      <c r="X438" s="107">
        <v>43865.867804710651</v>
      </c>
      <c r="Y438" s="107">
        <v>43869.814657002316</v>
      </c>
      <c r="Z438" s="107">
        <v>43865.83929452546</v>
      </c>
      <c r="AA438" s="91">
        <v>0</v>
      </c>
      <c r="AB438" s="8">
        <v>0</v>
      </c>
      <c r="AC438" s="8">
        <v>0</v>
      </c>
      <c r="AD438" s="91">
        <v>180920</v>
      </c>
      <c r="AE438" s="8">
        <v>1</v>
      </c>
      <c r="AF438" s="8">
        <v>1</v>
      </c>
      <c r="AG438" s="91">
        <v>1210288</v>
      </c>
      <c r="AH438" s="8">
        <v>8</v>
      </c>
      <c r="AI438" s="8">
        <v>5</v>
      </c>
      <c r="AJ438" s="91">
        <v>1210288</v>
      </c>
      <c r="AK438" s="8">
        <v>8</v>
      </c>
      <c r="AL438" s="8">
        <v>5</v>
      </c>
      <c r="AM438" s="91">
        <v>0</v>
      </c>
      <c r="AN438" s="8">
        <v>0</v>
      </c>
      <c r="AO438" s="8">
        <v>5</v>
      </c>
      <c r="AP438" s="91">
        <v>337864</v>
      </c>
      <c r="AQ438" s="8">
        <v>2</v>
      </c>
      <c r="AR438" s="8">
        <v>5</v>
      </c>
      <c r="AS438" s="91">
        <v>1210288</v>
      </c>
      <c r="AT438" s="8">
        <v>8</v>
      </c>
      <c r="AU438" s="8">
        <v>5</v>
      </c>
      <c r="AV438" s="91">
        <v>1210288</v>
      </c>
      <c r="AW438" s="8">
        <v>8</v>
      </c>
      <c r="AX438" s="8">
        <v>5</v>
      </c>
      <c r="AY438" s="91">
        <v>0</v>
      </c>
      <c r="AZ438" s="8">
        <v>0</v>
      </c>
      <c r="BA438" s="8">
        <v>0</v>
      </c>
      <c r="BB438" s="91">
        <v>156944</v>
      </c>
      <c r="BC438" s="8">
        <v>1</v>
      </c>
      <c r="BD438" s="8">
        <v>0</v>
      </c>
      <c r="BE438" s="91">
        <v>1210288</v>
      </c>
      <c r="BF438" s="8">
        <v>8</v>
      </c>
      <c r="BG438" s="8">
        <v>5</v>
      </c>
      <c r="BH438" s="91">
        <v>1210288</v>
      </c>
      <c r="BI438" s="8">
        <v>8</v>
      </c>
      <c r="BJ438" s="8">
        <v>5</v>
      </c>
      <c r="BK438" s="2" t="s">
        <v>361</v>
      </c>
      <c r="BL438" s="83" t="str">
        <f t="shared" si="6"/>
        <v>123892</v>
      </c>
      <c r="BM438" s="83">
        <f>IF(ISBLANK(A438),"",IF(X438&gt;=(InfoSheet!$B$2)-90,1,0))</f>
        <v>1</v>
      </c>
    </row>
    <row r="439" spans="1:65">
      <c r="A439" s="2" t="s">
        <v>1999</v>
      </c>
      <c r="B439" s="8">
        <v>6</v>
      </c>
      <c r="C439" s="91">
        <v>790879</v>
      </c>
      <c r="D439" s="8">
        <v>8</v>
      </c>
      <c r="E439" s="8">
        <v>3</v>
      </c>
      <c r="F439" s="91">
        <v>98859</v>
      </c>
      <c r="G439" s="91">
        <v>464757</v>
      </c>
      <c r="H439" s="91">
        <v>263626</v>
      </c>
      <c r="I439" s="91">
        <v>790879</v>
      </c>
      <c r="J439" s="8">
        <v>0</v>
      </c>
      <c r="K439" s="2" t="s">
        <v>1480</v>
      </c>
      <c r="L439" s="8">
        <v>6</v>
      </c>
      <c r="M439" s="8">
        <v>0</v>
      </c>
      <c r="N439" s="2" t="s">
        <v>1359</v>
      </c>
      <c r="O439" s="8">
        <v>95</v>
      </c>
      <c r="P439" s="8">
        <v>0</v>
      </c>
      <c r="Q439" s="8">
        <v>0</v>
      </c>
      <c r="R439" s="91">
        <v>0</v>
      </c>
      <c r="S439" s="8">
        <v>0</v>
      </c>
      <c r="T439" s="91">
        <v>0</v>
      </c>
      <c r="U439" s="8">
        <v>0</v>
      </c>
      <c r="V439" s="8">
        <v>0</v>
      </c>
      <c r="W439" s="8">
        <v>0</v>
      </c>
      <c r="X439" s="107">
        <v>43679.394761053241</v>
      </c>
      <c r="Y439" s="107">
        <v>43869.858077708333</v>
      </c>
      <c r="Z439" s="107">
        <v>43679.354426458332</v>
      </c>
      <c r="AA439" s="91">
        <v>0</v>
      </c>
      <c r="AB439" s="8">
        <v>0</v>
      </c>
      <c r="AC439" s="8">
        <v>0</v>
      </c>
      <c r="AD439" s="91">
        <v>0</v>
      </c>
      <c r="AE439" s="8">
        <v>0</v>
      </c>
      <c r="AF439" s="8">
        <v>0</v>
      </c>
      <c r="AG439" s="91">
        <v>0</v>
      </c>
      <c r="AH439" s="8">
        <v>0</v>
      </c>
      <c r="AI439" s="8">
        <v>0</v>
      </c>
      <c r="AJ439" s="91">
        <v>790879</v>
      </c>
      <c r="AK439" s="8">
        <v>8</v>
      </c>
      <c r="AL439" s="8">
        <v>3</v>
      </c>
      <c r="AM439" s="91">
        <v>0</v>
      </c>
      <c r="AN439" s="8">
        <v>0</v>
      </c>
      <c r="AO439" s="8">
        <v>3</v>
      </c>
      <c r="AP439" s="91">
        <v>0</v>
      </c>
      <c r="AQ439" s="8">
        <v>0</v>
      </c>
      <c r="AR439" s="8">
        <v>3</v>
      </c>
      <c r="AS439" s="91">
        <v>0</v>
      </c>
      <c r="AT439" s="8">
        <v>0</v>
      </c>
      <c r="AU439" s="8">
        <v>3</v>
      </c>
      <c r="AV439" s="91">
        <v>790879</v>
      </c>
      <c r="AW439" s="8">
        <v>8</v>
      </c>
      <c r="AX439" s="8">
        <v>3</v>
      </c>
      <c r="AY439" s="91">
        <v>0</v>
      </c>
      <c r="AZ439" s="8">
        <v>0</v>
      </c>
      <c r="BA439" s="8">
        <v>0</v>
      </c>
      <c r="BB439" s="91">
        <v>0</v>
      </c>
      <c r="BC439" s="8">
        <v>0</v>
      </c>
      <c r="BD439" s="8">
        <v>0</v>
      </c>
      <c r="BE439" s="91">
        <v>0</v>
      </c>
      <c r="BF439" s="8">
        <v>0</v>
      </c>
      <c r="BG439" s="8">
        <v>0</v>
      </c>
      <c r="BH439" s="91">
        <v>790879</v>
      </c>
      <c r="BI439" s="8">
        <v>8</v>
      </c>
      <c r="BJ439" s="8">
        <v>3</v>
      </c>
      <c r="BK439" s="2" t="s">
        <v>361</v>
      </c>
      <c r="BL439" s="83" t="str">
        <f t="shared" si="6"/>
        <v>123893</v>
      </c>
      <c r="BM439" s="83">
        <f>IF(ISBLANK(A439),"",IF(X439&gt;=(InfoSheet!$B$2)-90,1,0))</f>
        <v>0</v>
      </c>
    </row>
    <row r="440" spans="1:65">
      <c r="A440" s="2" t="s">
        <v>2000</v>
      </c>
      <c r="B440" s="8">
        <v>6</v>
      </c>
      <c r="C440" s="91">
        <v>6137854</v>
      </c>
      <c r="D440" s="8">
        <v>40</v>
      </c>
      <c r="E440" s="8">
        <v>7</v>
      </c>
      <c r="F440" s="91">
        <v>153446</v>
      </c>
      <c r="G440" s="91">
        <v>157198</v>
      </c>
      <c r="H440" s="91">
        <v>876836</v>
      </c>
      <c r="I440" s="91">
        <v>5009728</v>
      </c>
      <c r="J440" s="8">
        <v>0</v>
      </c>
      <c r="K440" s="2" t="s">
        <v>1788</v>
      </c>
      <c r="L440" s="8">
        <v>6</v>
      </c>
      <c r="M440" s="8">
        <v>0</v>
      </c>
      <c r="N440" s="2" t="s">
        <v>1612</v>
      </c>
      <c r="O440" s="8">
        <v>95</v>
      </c>
      <c r="P440" s="8">
        <v>0</v>
      </c>
      <c r="Q440" s="8">
        <v>0</v>
      </c>
      <c r="R440" s="91">
        <v>0</v>
      </c>
      <c r="S440" s="8">
        <v>0</v>
      </c>
      <c r="T440" s="91">
        <v>0</v>
      </c>
      <c r="U440" s="8">
        <v>0</v>
      </c>
      <c r="V440" s="8">
        <v>0</v>
      </c>
      <c r="W440" s="8">
        <v>0</v>
      </c>
      <c r="X440" s="107">
        <v>43787.429554120368</v>
      </c>
      <c r="Y440" s="107">
        <v>43869.852916365744</v>
      </c>
      <c r="Z440" s="107">
        <v>43787.427796597221</v>
      </c>
      <c r="AA440" s="91">
        <v>0</v>
      </c>
      <c r="AB440" s="8">
        <v>0</v>
      </c>
      <c r="AC440" s="8">
        <v>0</v>
      </c>
      <c r="AD440" s="91">
        <v>0</v>
      </c>
      <c r="AE440" s="8">
        <v>0</v>
      </c>
      <c r="AF440" s="8">
        <v>0</v>
      </c>
      <c r="AG440" s="91">
        <v>0</v>
      </c>
      <c r="AH440" s="8">
        <v>0</v>
      </c>
      <c r="AI440" s="8">
        <v>0</v>
      </c>
      <c r="AJ440" s="91">
        <v>6137854</v>
      </c>
      <c r="AK440" s="8">
        <v>40</v>
      </c>
      <c r="AL440" s="8">
        <v>7</v>
      </c>
      <c r="AM440" s="91">
        <v>0</v>
      </c>
      <c r="AN440" s="8">
        <v>0</v>
      </c>
      <c r="AO440" s="8">
        <v>7</v>
      </c>
      <c r="AP440" s="91">
        <v>0</v>
      </c>
      <c r="AQ440" s="8">
        <v>0</v>
      </c>
      <c r="AR440" s="8">
        <v>7</v>
      </c>
      <c r="AS440" s="91">
        <v>0</v>
      </c>
      <c r="AT440" s="8">
        <v>0</v>
      </c>
      <c r="AU440" s="8">
        <v>7</v>
      </c>
      <c r="AV440" s="91">
        <v>6137854</v>
      </c>
      <c r="AW440" s="8">
        <v>40</v>
      </c>
      <c r="AX440" s="8">
        <v>7</v>
      </c>
      <c r="AY440" s="91">
        <v>0</v>
      </c>
      <c r="AZ440" s="8">
        <v>0</v>
      </c>
      <c r="BA440" s="8">
        <v>0</v>
      </c>
      <c r="BB440" s="91">
        <v>0</v>
      </c>
      <c r="BC440" s="8">
        <v>0</v>
      </c>
      <c r="BD440" s="8">
        <v>0</v>
      </c>
      <c r="BE440" s="91">
        <v>0</v>
      </c>
      <c r="BF440" s="8">
        <v>0</v>
      </c>
      <c r="BG440" s="8">
        <v>0</v>
      </c>
      <c r="BH440" s="91">
        <v>6137854</v>
      </c>
      <c r="BI440" s="8">
        <v>40</v>
      </c>
      <c r="BJ440" s="8">
        <v>7</v>
      </c>
      <c r="BK440" s="2" t="s">
        <v>361</v>
      </c>
      <c r="BL440" s="83" t="str">
        <f t="shared" si="6"/>
        <v>123894</v>
      </c>
      <c r="BM440" s="83">
        <f>IF(ISBLANK(A440),"",IF(X440&gt;=(InfoSheet!$B$2)-90,1,0))</f>
        <v>0</v>
      </c>
    </row>
    <row r="441" spans="1:65">
      <c r="A441" s="2" t="s">
        <v>2001</v>
      </c>
      <c r="B441" s="8">
        <v>6</v>
      </c>
      <c r="C441" s="91">
        <v>1360587</v>
      </c>
      <c r="D441" s="8">
        <v>5</v>
      </c>
      <c r="E441" s="8">
        <v>3</v>
      </c>
      <c r="F441" s="91">
        <v>272117</v>
      </c>
      <c r="G441" s="91">
        <v>469943</v>
      </c>
      <c r="H441" s="91">
        <v>453529</v>
      </c>
      <c r="I441" s="91">
        <v>1360587</v>
      </c>
      <c r="J441" s="8">
        <v>0</v>
      </c>
      <c r="K441" s="2" t="s">
        <v>1480</v>
      </c>
      <c r="L441" s="8">
        <v>6</v>
      </c>
      <c r="M441" s="8">
        <v>0</v>
      </c>
      <c r="N441" s="2" t="s">
        <v>1359</v>
      </c>
      <c r="O441" s="8">
        <v>95</v>
      </c>
      <c r="P441" s="8">
        <v>0</v>
      </c>
      <c r="Q441" s="8">
        <v>0</v>
      </c>
      <c r="R441" s="91">
        <v>0</v>
      </c>
      <c r="S441" s="8">
        <v>0</v>
      </c>
      <c r="T441" s="91">
        <v>0</v>
      </c>
      <c r="U441" s="8">
        <v>0</v>
      </c>
      <c r="V441" s="8">
        <v>0</v>
      </c>
      <c r="W441" s="8">
        <v>0</v>
      </c>
      <c r="X441" s="107">
        <v>43853.636887291665</v>
      </c>
      <c r="Y441" s="107">
        <v>43869.852020300925</v>
      </c>
      <c r="Z441" s="107">
        <v>43853.636878263889</v>
      </c>
      <c r="AA441" s="91">
        <v>0</v>
      </c>
      <c r="AB441" s="8">
        <v>0</v>
      </c>
      <c r="AC441" s="8">
        <v>0</v>
      </c>
      <c r="AD441" s="91">
        <v>0</v>
      </c>
      <c r="AE441" s="8">
        <v>0</v>
      </c>
      <c r="AF441" s="8">
        <v>0</v>
      </c>
      <c r="AG441" s="91">
        <v>1220232</v>
      </c>
      <c r="AH441" s="8">
        <v>4</v>
      </c>
      <c r="AI441" s="8">
        <v>1</v>
      </c>
      <c r="AJ441" s="91">
        <v>1360587</v>
      </c>
      <c r="AK441" s="8">
        <v>5</v>
      </c>
      <c r="AL441" s="8">
        <v>3</v>
      </c>
      <c r="AM441" s="91">
        <v>0</v>
      </c>
      <c r="AN441" s="8">
        <v>0</v>
      </c>
      <c r="AO441" s="8">
        <v>3</v>
      </c>
      <c r="AP441" s="91">
        <v>0</v>
      </c>
      <c r="AQ441" s="8">
        <v>0</v>
      </c>
      <c r="AR441" s="8">
        <v>3</v>
      </c>
      <c r="AS441" s="91">
        <v>1360587</v>
      </c>
      <c r="AT441" s="8">
        <v>5</v>
      </c>
      <c r="AU441" s="8">
        <v>3</v>
      </c>
      <c r="AV441" s="91">
        <v>1360587</v>
      </c>
      <c r="AW441" s="8">
        <v>5</v>
      </c>
      <c r="AX441" s="8">
        <v>3</v>
      </c>
      <c r="AY441" s="91">
        <v>0</v>
      </c>
      <c r="AZ441" s="8">
        <v>0</v>
      </c>
      <c r="BA441" s="8">
        <v>0</v>
      </c>
      <c r="BB441" s="91">
        <v>0</v>
      </c>
      <c r="BC441" s="8">
        <v>0</v>
      </c>
      <c r="BD441" s="8">
        <v>0</v>
      </c>
      <c r="BE441" s="91">
        <v>1220232</v>
      </c>
      <c r="BF441" s="8">
        <v>4</v>
      </c>
      <c r="BG441" s="8">
        <v>0</v>
      </c>
      <c r="BH441" s="91">
        <v>1360587</v>
      </c>
      <c r="BI441" s="8">
        <v>5</v>
      </c>
      <c r="BJ441" s="8">
        <v>3</v>
      </c>
      <c r="BK441" s="2" t="s">
        <v>361</v>
      </c>
      <c r="BL441" s="83" t="str">
        <f t="shared" si="6"/>
        <v>123895</v>
      </c>
      <c r="BM441" s="83">
        <f>IF(ISBLANK(A441),"",IF(X441&gt;=(InfoSheet!$B$2)-90,1,0))</f>
        <v>1</v>
      </c>
    </row>
    <row r="442" spans="1:65">
      <c r="A442" s="2" t="s">
        <v>2002</v>
      </c>
      <c r="B442" s="8">
        <v>8</v>
      </c>
      <c r="C442" s="91">
        <v>25675235</v>
      </c>
      <c r="D442" s="8">
        <v>107</v>
      </c>
      <c r="E442" s="8">
        <v>20</v>
      </c>
      <c r="F442" s="91">
        <v>239955</v>
      </c>
      <c r="G442" s="91">
        <v>397962</v>
      </c>
      <c r="H442" s="91">
        <v>1283761</v>
      </c>
      <c r="I442" s="91">
        <v>24802705</v>
      </c>
      <c r="J442" s="8">
        <v>0</v>
      </c>
      <c r="K442" s="2" t="s">
        <v>1354</v>
      </c>
      <c r="L442" s="8">
        <v>8</v>
      </c>
      <c r="M442" s="8">
        <v>0</v>
      </c>
      <c r="N442" s="2" t="s">
        <v>1354</v>
      </c>
      <c r="O442" s="8">
        <v>142</v>
      </c>
      <c r="P442" s="8">
        <v>0</v>
      </c>
      <c r="Q442" s="8">
        <v>0</v>
      </c>
      <c r="R442" s="91">
        <v>0</v>
      </c>
      <c r="S442" s="8">
        <v>0</v>
      </c>
      <c r="T442" s="91">
        <v>0</v>
      </c>
      <c r="U442" s="8">
        <v>0</v>
      </c>
      <c r="V442" s="8">
        <v>0</v>
      </c>
      <c r="W442" s="8">
        <v>0</v>
      </c>
      <c r="X442" s="107">
        <v>43866.573969189812</v>
      </c>
      <c r="Y442" s="107">
        <v>43869.853184074076</v>
      </c>
      <c r="Z442" s="107">
        <v>43866.573962708331</v>
      </c>
      <c r="AA442" s="91">
        <v>0</v>
      </c>
      <c r="AB442" s="8">
        <v>0</v>
      </c>
      <c r="AC442" s="8">
        <v>0</v>
      </c>
      <c r="AD442" s="91">
        <v>729544</v>
      </c>
      <c r="AE442" s="8">
        <v>3</v>
      </c>
      <c r="AF442" s="8">
        <v>4</v>
      </c>
      <c r="AG442" s="91">
        <v>5594017</v>
      </c>
      <c r="AH442" s="8">
        <v>25</v>
      </c>
      <c r="AI442" s="8">
        <v>12</v>
      </c>
      <c r="AJ442" s="91">
        <v>25675235</v>
      </c>
      <c r="AK442" s="8">
        <v>107</v>
      </c>
      <c r="AL442" s="8">
        <v>20</v>
      </c>
      <c r="AM442" s="91">
        <v>0</v>
      </c>
      <c r="AN442" s="8">
        <v>0</v>
      </c>
      <c r="AO442" s="8">
        <v>20</v>
      </c>
      <c r="AP442" s="91">
        <v>1452742</v>
      </c>
      <c r="AQ442" s="8">
        <v>5</v>
      </c>
      <c r="AR442" s="8">
        <v>20</v>
      </c>
      <c r="AS442" s="91">
        <v>9685666</v>
      </c>
      <c r="AT442" s="8">
        <v>38</v>
      </c>
      <c r="AU442" s="8">
        <v>20</v>
      </c>
      <c r="AV442" s="91">
        <v>25675235</v>
      </c>
      <c r="AW442" s="8">
        <v>107</v>
      </c>
      <c r="AX442" s="8">
        <v>20</v>
      </c>
      <c r="AY442" s="91">
        <v>0</v>
      </c>
      <c r="AZ442" s="8">
        <v>0</v>
      </c>
      <c r="BA442" s="8">
        <v>0</v>
      </c>
      <c r="BB442" s="91">
        <v>1096422</v>
      </c>
      <c r="BC442" s="8">
        <v>4</v>
      </c>
      <c r="BD442" s="8">
        <v>1</v>
      </c>
      <c r="BE442" s="91">
        <v>8041301</v>
      </c>
      <c r="BF442" s="8">
        <v>33</v>
      </c>
      <c r="BG442" s="8">
        <v>7</v>
      </c>
      <c r="BH442" s="91">
        <v>25675235</v>
      </c>
      <c r="BI442" s="8">
        <v>107</v>
      </c>
      <c r="BJ442" s="8">
        <v>20</v>
      </c>
      <c r="BK442" s="2" t="s">
        <v>361</v>
      </c>
      <c r="BL442" s="83" t="str">
        <f t="shared" si="6"/>
        <v>123896</v>
      </c>
      <c r="BM442" s="83">
        <f>IF(ISBLANK(A442),"",IF(X442&gt;=(InfoSheet!$B$2)-90,1,0))</f>
        <v>1</v>
      </c>
    </row>
    <row r="443" spans="1:65">
      <c r="A443" s="2" t="s">
        <v>2003</v>
      </c>
      <c r="B443" s="8">
        <v>8</v>
      </c>
      <c r="C443" s="91">
        <v>27948731</v>
      </c>
      <c r="D443" s="8">
        <v>52</v>
      </c>
      <c r="E443" s="8">
        <v>10</v>
      </c>
      <c r="F443" s="91">
        <v>537475</v>
      </c>
      <c r="G443" s="91">
        <v>3977346</v>
      </c>
      <c r="H443" s="91">
        <v>2794873</v>
      </c>
      <c r="I443" s="91">
        <v>22548478</v>
      </c>
      <c r="J443" s="8">
        <v>0</v>
      </c>
      <c r="K443" s="2" t="s">
        <v>1346</v>
      </c>
      <c r="L443" s="8">
        <v>8</v>
      </c>
      <c r="M443" s="8">
        <v>0</v>
      </c>
      <c r="N443" s="2" t="s">
        <v>1466</v>
      </c>
      <c r="O443" s="8">
        <v>212</v>
      </c>
      <c r="P443" s="8">
        <v>0</v>
      </c>
      <c r="Q443" s="8">
        <v>0</v>
      </c>
      <c r="R443" s="91">
        <v>0</v>
      </c>
      <c r="S443" s="8">
        <v>0</v>
      </c>
      <c r="T443" s="91">
        <v>0</v>
      </c>
      <c r="U443" s="8">
        <v>0</v>
      </c>
      <c r="V443" s="8">
        <v>0</v>
      </c>
      <c r="W443" s="8">
        <v>0</v>
      </c>
      <c r="X443" s="107">
        <v>43868.680661377315</v>
      </c>
      <c r="Y443" s="107">
        <v>43870.049697974537</v>
      </c>
      <c r="Z443" s="107">
        <v>43868.668700138885</v>
      </c>
      <c r="AA443" s="91">
        <v>0</v>
      </c>
      <c r="AB443" s="8">
        <v>0</v>
      </c>
      <c r="AC443" s="8">
        <v>0</v>
      </c>
      <c r="AD443" s="91">
        <v>12169589</v>
      </c>
      <c r="AE443" s="8">
        <v>11</v>
      </c>
      <c r="AF443" s="8">
        <v>3</v>
      </c>
      <c r="AG443" s="91">
        <v>12911885</v>
      </c>
      <c r="AH443" s="8">
        <v>13</v>
      </c>
      <c r="AI443" s="8">
        <v>3</v>
      </c>
      <c r="AJ443" s="91">
        <v>27948731</v>
      </c>
      <c r="AK443" s="8">
        <v>52</v>
      </c>
      <c r="AL443" s="8">
        <v>10</v>
      </c>
      <c r="AM443" s="91">
        <v>12068170</v>
      </c>
      <c r="AN443" s="8">
        <v>9</v>
      </c>
      <c r="AO443" s="8">
        <v>10</v>
      </c>
      <c r="AP443" s="91">
        <v>12197321</v>
      </c>
      <c r="AQ443" s="8">
        <v>12</v>
      </c>
      <c r="AR443" s="8">
        <v>10</v>
      </c>
      <c r="AS443" s="91">
        <v>13863381</v>
      </c>
      <c r="AT443" s="8">
        <v>18</v>
      </c>
      <c r="AU443" s="8">
        <v>10</v>
      </c>
      <c r="AV443" s="91">
        <v>27948731</v>
      </c>
      <c r="AW443" s="8">
        <v>52</v>
      </c>
      <c r="AX443" s="8">
        <v>10</v>
      </c>
      <c r="AY443" s="91">
        <v>0</v>
      </c>
      <c r="AZ443" s="8">
        <v>0</v>
      </c>
      <c r="BA443" s="8">
        <v>0</v>
      </c>
      <c r="BB443" s="91">
        <v>4112036</v>
      </c>
      <c r="BC443" s="8">
        <v>7</v>
      </c>
      <c r="BD443" s="8">
        <v>0</v>
      </c>
      <c r="BE443" s="91">
        <v>5230595</v>
      </c>
      <c r="BF443" s="8">
        <v>10</v>
      </c>
      <c r="BG443" s="8">
        <v>0</v>
      </c>
      <c r="BH443" s="91">
        <v>27948731</v>
      </c>
      <c r="BI443" s="8">
        <v>52</v>
      </c>
      <c r="BJ443" s="8">
        <v>10</v>
      </c>
      <c r="BK443" s="2" t="s">
        <v>361</v>
      </c>
      <c r="BL443" s="83" t="str">
        <f t="shared" si="6"/>
        <v>123897</v>
      </c>
      <c r="BM443" s="83">
        <f>IF(ISBLANK(A443),"",IF(X443&gt;=(InfoSheet!$B$2)-90,1,0))</f>
        <v>1</v>
      </c>
    </row>
    <row r="444" spans="1:65">
      <c r="A444" s="2" t="s">
        <v>2004</v>
      </c>
      <c r="B444" s="8">
        <v>6</v>
      </c>
      <c r="C444" s="91">
        <v>4688017</v>
      </c>
      <c r="D444" s="8">
        <v>23</v>
      </c>
      <c r="E444" s="8">
        <v>17</v>
      </c>
      <c r="F444" s="91">
        <v>203826</v>
      </c>
      <c r="G444" s="91">
        <v>855171</v>
      </c>
      <c r="H444" s="91">
        <v>275765</v>
      </c>
      <c r="I444" s="91">
        <v>1218085</v>
      </c>
      <c r="J444" s="8">
        <v>0</v>
      </c>
      <c r="K444" s="2" t="s">
        <v>2005</v>
      </c>
      <c r="L444" s="8">
        <v>6</v>
      </c>
      <c r="M444" s="8">
        <v>0</v>
      </c>
      <c r="N444" s="2" t="s">
        <v>2006</v>
      </c>
      <c r="O444" s="8">
        <v>97</v>
      </c>
      <c r="P444" s="8">
        <v>0</v>
      </c>
      <c r="Q444" s="8">
        <v>0</v>
      </c>
      <c r="R444" s="91">
        <v>0</v>
      </c>
      <c r="S444" s="8">
        <v>0</v>
      </c>
      <c r="T444" s="91">
        <v>0</v>
      </c>
      <c r="U444" s="8">
        <v>0</v>
      </c>
      <c r="V444" s="8">
        <v>0</v>
      </c>
      <c r="W444" s="8">
        <v>0</v>
      </c>
      <c r="X444" s="107">
        <v>43646.254354305558</v>
      </c>
      <c r="Y444" s="107">
        <v>43869.858242060189</v>
      </c>
      <c r="Z444" s="107">
        <v>43646.254354305558</v>
      </c>
      <c r="AA444" s="91">
        <v>0</v>
      </c>
      <c r="AB444" s="8">
        <v>0</v>
      </c>
      <c r="AC444" s="8">
        <v>0</v>
      </c>
      <c r="AD444" s="91">
        <v>0</v>
      </c>
      <c r="AE444" s="8">
        <v>0</v>
      </c>
      <c r="AF444" s="8">
        <v>0</v>
      </c>
      <c r="AG444" s="91">
        <v>0</v>
      </c>
      <c r="AH444" s="8">
        <v>0</v>
      </c>
      <c r="AI444" s="8">
        <v>0</v>
      </c>
      <c r="AJ444" s="91">
        <v>4688017</v>
      </c>
      <c r="AK444" s="8">
        <v>23</v>
      </c>
      <c r="AL444" s="8">
        <v>17</v>
      </c>
      <c r="AM444" s="91">
        <v>0</v>
      </c>
      <c r="AN444" s="8">
        <v>0</v>
      </c>
      <c r="AO444" s="8">
        <v>17</v>
      </c>
      <c r="AP444" s="91">
        <v>0</v>
      </c>
      <c r="AQ444" s="8">
        <v>0</v>
      </c>
      <c r="AR444" s="8">
        <v>17</v>
      </c>
      <c r="AS444" s="91">
        <v>0</v>
      </c>
      <c r="AT444" s="8">
        <v>0</v>
      </c>
      <c r="AU444" s="8">
        <v>17</v>
      </c>
      <c r="AV444" s="91">
        <v>4688017</v>
      </c>
      <c r="AW444" s="8">
        <v>23</v>
      </c>
      <c r="AX444" s="8">
        <v>17</v>
      </c>
      <c r="AY444" s="91">
        <v>0</v>
      </c>
      <c r="AZ444" s="8">
        <v>0</v>
      </c>
      <c r="BA444" s="8">
        <v>0</v>
      </c>
      <c r="BB444" s="91">
        <v>0</v>
      </c>
      <c r="BC444" s="8">
        <v>0</v>
      </c>
      <c r="BD444" s="8">
        <v>0</v>
      </c>
      <c r="BE444" s="91">
        <v>0</v>
      </c>
      <c r="BF444" s="8">
        <v>0</v>
      </c>
      <c r="BG444" s="8">
        <v>0</v>
      </c>
      <c r="BH444" s="91">
        <v>4688017</v>
      </c>
      <c r="BI444" s="8">
        <v>23</v>
      </c>
      <c r="BJ444" s="8">
        <v>17</v>
      </c>
      <c r="BK444" s="2" t="s">
        <v>361</v>
      </c>
      <c r="BL444" s="83" t="str">
        <f t="shared" si="6"/>
        <v>123898</v>
      </c>
      <c r="BM444" s="83">
        <f>IF(ISBLANK(A444),"",IF(X444&gt;=(InfoSheet!$B$2)-90,1,0))</f>
        <v>0</v>
      </c>
    </row>
    <row r="445" spans="1:65">
      <c r="A445" s="2" t="s">
        <v>2007</v>
      </c>
      <c r="B445" s="8">
        <v>6</v>
      </c>
      <c r="C445" s="91">
        <v>4688017</v>
      </c>
      <c r="D445" s="8">
        <v>23</v>
      </c>
      <c r="E445" s="8">
        <v>17</v>
      </c>
      <c r="F445" s="91">
        <v>203826</v>
      </c>
      <c r="G445" s="91">
        <v>855171</v>
      </c>
      <c r="H445" s="91">
        <v>275765</v>
      </c>
      <c r="I445" s="91">
        <v>1218085</v>
      </c>
      <c r="J445" s="8">
        <v>0</v>
      </c>
      <c r="K445" s="2" t="s">
        <v>2008</v>
      </c>
      <c r="L445" s="8">
        <v>6</v>
      </c>
      <c r="M445" s="8">
        <v>0</v>
      </c>
      <c r="N445" s="2" t="s">
        <v>2009</v>
      </c>
      <c r="O445" s="8">
        <v>97</v>
      </c>
      <c r="P445" s="8">
        <v>0</v>
      </c>
      <c r="Q445" s="8">
        <v>0</v>
      </c>
      <c r="R445" s="91">
        <v>0</v>
      </c>
      <c r="S445" s="8">
        <v>0</v>
      </c>
      <c r="T445" s="91">
        <v>0</v>
      </c>
      <c r="U445" s="8">
        <v>0</v>
      </c>
      <c r="V445" s="8">
        <v>0</v>
      </c>
      <c r="W445" s="8">
        <v>0</v>
      </c>
      <c r="X445" s="107">
        <v>43646.369097129631</v>
      </c>
      <c r="Y445" s="107">
        <v>43869.859175972226</v>
      </c>
      <c r="Z445" s="107">
        <v>43646.369097129631</v>
      </c>
      <c r="AA445" s="91">
        <v>0</v>
      </c>
      <c r="AB445" s="8">
        <v>0</v>
      </c>
      <c r="AC445" s="8">
        <v>0</v>
      </c>
      <c r="AD445" s="91">
        <v>0</v>
      </c>
      <c r="AE445" s="8">
        <v>0</v>
      </c>
      <c r="AF445" s="8">
        <v>0</v>
      </c>
      <c r="AG445" s="91">
        <v>0</v>
      </c>
      <c r="AH445" s="8">
        <v>0</v>
      </c>
      <c r="AI445" s="8">
        <v>0</v>
      </c>
      <c r="AJ445" s="91">
        <v>4688017</v>
      </c>
      <c r="AK445" s="8">
        <v>23</v>
      </c>
      <c r="AL445" s="8">
        <v>17</v>
      </c>
      <c r="AM445" s="91">
        <v>0</v>
      </c>
      <c r="AN445" s="8">
        <v>0</v>
      </c>
      <c r="AO445" s="8">
        <v>17</v>
      </c>
      <c r="AP445" s="91">
        <v>0</v>
      </c>
      <c r="AQ445" s="8">
        <v>0</v>
      </c>
      <c r="AR445" s="8">
        <v>17</v>
      </c>
      <c r="AS445" s="91">
        <v>0</v>
      </c>
      <c r="AT445" s="8">
        <v>0</v>
      </c>
      <c r="AU445" s="8">
        <v>17</v>
      </c>
      <c r="AV445" s="91">
        <v>4688017</v>
      </c>
      <c r="AW445" s="8">
        <v>23</v>
      </c>
      <c r="AX445" s="8">
        <v>17</v>
      </c>
      <c r="AY445" s="91">
        <v>0</v>
      </c>
      <c r="AZ445" s="8">
        <v>0</v>
      </c>
      <c r="BA445" s="8">
        <v>0</v>
      </c>
      <c r="BB445" s="91">
        <v>0</v>
      </c>
      <c r="BC445" s="8">
        <v>0</v>
      </c>
      <c r="BD445" s="8">
        <v>0</v>
      </c>
      <c r="BE445" s="91">
        <v>0</v>
      </c>
      <c r="BF445" s="8">
        <v>0</v>
      </c>
      <c r="BG445" s="8">
        <v>0</v>
      </c>
      <c r="BH445" s="91">
        <v>4688017</v>
      </c>
      <c r="BI445" s="8">
        <v>23</v>
      </c>
      <c r="BJ445" s="8">
        <v>17</v>
      </c>
      <c r="BK445" s="2" t="s">
        <v>361</v>
      </c>
      <c r="BL445" s="83" t="str">
        <f t="shared" si="6"/>
        <v>123899</v>
      </c>
      <c r="BM445" s="83">
        <f>IF(ISBLANK(A445),"",IF(X445&gt;=(InfoSheet!$B$2)-90,1,0))</f>
        <v>0</v>
      </c>
    </row>
    <row r="446" spans="1:65">
      <c r="A446" s="2" t="s">
        <v>2010</v>
      </c>
      <c r="B446" s="8">
        <v>6</v>
      </c>
      <c r="C446" s="91">
        <v>4688017</v>
      </c>
      <c r="D446" s="8">
        <v>23</v>
      </c>
      <c r="E446" s="8">
        <v>17</v>
      </c>
      <c r="F446" s="91">
        <v>203826</v>
      </c>
      <c r="G446" s="91">
        <v>855171</v>
      </c>
      <c r="H446" s="91">
        <v>275765</v>
      </c>
      <c r="I446" s="91">
        <v>1218085</v>
      </c>
      <c r="J446" s="8">
        <v>0</v>
      </c>
      <c r="K446" s="2" t="s">
        <v>2011</v>
      </c>
      <c r="L446" s="8">
        <v>6</v>
      </c>
      <c r="M446" s="8">
        <v>0</v>
      </c>
      <c r="N446" s="2" t="s">
        <v>2012</v>
      </c>
      <c r="O446" s="8">
        <v>97</v>
      </c>
      <c r="P446" s="8">
        <v>0</v>
      </c>
      <c r="Q446" s="8">
        <v>0</v>
      </c>
      <c r="R446" s="91">
        <v>0</v>
      </c>
      <c r="S446" s="8">
        <v>0</v>
      </c>
      <c r="T446" s="91">
        <v>0</v>
      </c>
      <c r="U446" s="8">
        <v>0</v>
      </c>
      <c r="V446" s="8">
        <v>0</v>
      </c>
      <c r="W446" s="8">
        <v>0</v>
      </c>
      <c r="X446" s="107">
        <v>43647.431034351852</v>
      </c>
      <c r="Y446" s="107">
        <v>43869.85808604167</v>
      </c>
      <c r="Z446" s="107">
        <v>43647.431034351852</v>
      </c>
      <c r="AA446" s="91">
        <v>0</v>
      </c>
      <c r="AB446" s="8">
        <v>0</v>
      </c>
      <c r="AC446" s="8">
        <v>0</v>
      </c>
      <c r="AD446" s="91">
        <v>0</v>
      </c>
      <c r="AE446" s="8">
        <v>0</v>
      </c>
      <c r="AF446" s="8">
        <v>0</v>
      </c>
      <c r="AG446" s="91">
        <v>0</v>
      </c>
      <c r="AH446" s="8">
        <v>0</v>
      </c>
      <c r="AI446" s="8">
        <v>0</v>
      </c>
      <c r="AJ446" s="91">
        <v>4688017</v>
      </c>
      <c r="AK446" s="8">
        <v>23</v>
      </c>
      <c r="AL446" s="8">
        <v>17</v>
      </c>
      <c r="AM446" s="91">
        <v>0</v>
      </c>
      <c r="AN446" s="8">
        <v>0</v>
      </c>
      <c r="AO446" s="8">
        <v>17</v>
      </c>
      <c r="AP446" s="91">
        <v>0</v>
      </c>
      <c r="AQ446" s="8">
        <v>0</v>
      </c>
      <c r="AR446" s="8">
        <v>17</v>
      </c>
      <c r="AS446" s="91">
        <v>0</v>
      </c>
      <c r="AT446" s="8">
        <v>0</v>
      </c>
      <c r="AU446" s="8">
        <v>17</v>
      </c>
      <c r="AV446" s="91">
        <v>4688017</v>
      </c>
      <c r="AW446" s="8">
        <v>23</v>
      </c>
      <c r="AX446" s="8">
        <v>17</v>
      </c>
      <c r="AY446" s="91">
        <v>0</v>
      </c>
      <c r="AZ446" s="8">
        <v>0</v>
      </c>
      <c r="BA446" s="8">
        <v>0</v>
      </c>
      <c r="BB446" s="91">
        <v>0</v>
      </c>
      <c r="BC446" s="8">
        <v>0</v>
      </c>
      <c r="BD446" s="8">
        <v>0</v>
      </c>
      <c r="BE446" s="91">
        <v>0</v>
      </c>
      <c r="BF446" s="8">
        <v>0</v>
      </c>
      <c r="BG446" s="8">
        <v>0</v>
      </c>
      <c r="BH446" s="91">
        <v>4688017</v>
      </c>
      <c r="BI446" s="8">
        <v>23</v>
      </c>
      <c r="BJ446" s="8">
        <v>17</v>
      </c>
      <c r="BK446" s="2" t="s">
        <v>361</v>
      </c>
      <c r="BL446" s="83" t="str">
        <f t="shared" si="6"/>
        <v>123900</v>
      </c>
      <c r="BM446" s="83">
        <f>IF(ISBLANK(A446),"",IF(X446&gt;=(InfoSheet!$B$2)-90,1,0))</f>
        <v>0</v>
      </c>
    </row>
    <row r="447" spans="1:65">
      <c r="A447" s="2" t="s">
        <v>2013</v>
      </c>
      <c r="B447" s="8">
        <v>6</v>
      </c>
      <c r="C447" s="91">
        <v>9424680</v>
      </c>
      <c r="D447" s="8">
        <v>30</v>
      </c>
      <c r="E447" s="8">
        <v>17</v>
      </c>
      <c r="F447" s="91">
        <v>314156</v>
      </c>
      <c r="G447" s="91">
        <v>1092940</v>
      </c>
      <c r="H447" s="91">
        <v>554392</v>
      </c>
      <c r="I447" s="91">
        <v>2729804</v>
      </c>
      <c r="J447" s="8">
        <v>0</v>
      </c>
      <c r="K447" s="2" t="s">
        <v>2014</v>
      </c>
      <c r="L447" s="8">
        <v>6</v>
      </c>
      <c r="M447" s="8">
        <v>0</v>
      </c>
      <c r="N447" s="2" t="s">
        <v>2015</v>
      </c>
      <c r="O447" s="8">
        <v>98</v>
      </c>
      <c r="P447" s="8">
        <v>0</v>
      </c>
      <c r="Q447" s="8">
        <v>0</v>
      </c>
      <c r="R447" s="91">
        <v>0</v>
      </c>
      <c r="S447" s="8">
        <v>0</v>
      </c>
      <c r="T447" s="91">
        <v>0</v>
      </c>
      <c r="U447" s="8">
        <v>0</v>
      </c>
      <c r="V447" s="8">
        <v>0</v>
      </c>
      <c r="W447" s="8">
        <v>0</v>
      </c>
      <c r="X447" s="107">
        <v>43647.466891643518</v>
      </c>
      <c r="Y447" s="107">
        <v>43869.859165092596</v>
      </c>
      <c r="Z447" s="107">
        <v>43647.464356111108</v>
      </c>
      <c r="AA447" s="91">
        <v>0</v>
      </c>
      <c r="AB447" s="8">
        <v>0</v>
      </c>
      <c r="AC447" s="8">
        <v>0</v>
      </c>
      <c r="AD447" s="91">
        <v>0</v>
      </c>
      <c r="AE447" s="8">
        <v>0</v>
      </c>
      <c r="AF447" s="8">
        <v>0</v>
      </c>
      <c r="AG447" s="91">
        <v>0</v>
      </c>
      <c r="AH447" s="8">
        <v>0</v>
      </c>
      <c r="AI447" s="8">
        <v>0</v>
      </c>
      <c r="AJ447" s="91">
        <v>9424680</v>
      </c>
      <c r="AK447" s="8">
        <v>30</v>
      </c>
      <c r="AL447" s="8">
        <v>17</v>
      </c>
      <c r="AM447" s="91">
        <v>0</v>
      </c>
      <c r="AN447" s="8">
        <v>0</v>
      </c>
      <c r="AO447" s="8">
        <v>17</v>
      </c>
      <c r="AP447" s="91">
        <v>0</v>
      </c>
      <c r="AQ447" s="8">
        <v>0</v>
      </c>
      <c r="AR447" s="8">
        <v>17</v>
      </c>
      <c r="AS447" s="91">
        <v>0</v>
      </c>
      <c r="AT447" s="8">
        <v>0</v>
      </c>
      <c r="AU447" s="8">
        <v>17</v>
      </c>
      <c r="AV447" s="91">
        <v>9424680</v>
      </c>
      <c r="AW447" s="8">
        <v>30</v>
      </c>
      <c r="AX447" s="8">
        <v>17</v>
      </c>
      <c r="AY447" s="91">
        <v>0</v>
      </c>
      <c r="AZ447" s="8">
        <v>0</v>
      </c>
      <c r="BA447" s="8">
        <v>0</v>
      </c>
      <c r="BB447" s="91">
        <v>0</v>
      </c>
      <c r="BC447" s="8">
        <v>0</v>
      </c>
      <c r="BD447" s="8">
        <v>0</v>
      </c>
      <c r="BE447" s="91">
        <v>0</v>
      </c>
      <c r="BF447" s="8">
        <v>0</v>
      </c>
      <c r="BG447" s="8">
        <v>0</v>
      </c>
      <c r="BH447" s="91">
        <v>9424680</v>
      </c>
      <c r="BI447" s="8">
        <v>30</v>
      </c>
      <c r="BJ447" s="8">
        <v>17</v>
      </c>
      <c r="BK447" s="2" t="s">
        <v>361</v>
      </c>
      <c r="BL447" s="83" t="str">
        <f t="shared" si="6"/>
        <v>123901</v>
      </c>
      <c r="BM447" s="83">
        <f>IF(ISBLANK(A447),"",IF(X447&gt;=(InfoSheet!$B$2)-90,1,0))</f>
        <v>0</v>
      </c>
    </row>
    <row r="448" spans="1:65">
      <c r="A448" s="2" t="s">
        <v>2016</v>
      </c>
      <c r="B448" s="8">
        <v>8</v>
      </c>
      <c r="C448" s="91">
        <v>5665624</v>
      </c>
      <c r="D448" s="8">
        <v>33</v>
      </c>
      <c r="E448" s="8">
        <v>21</v>
      </c>
      <c r="F448" s="91">
        <v>171685</v>
      </c>
      <c r="G448" s="91">
        <v>855171</v>
      </c>
      <c r="H448" s="91">
        <v>269791</v>
      </c>
      <c r="I448" s="91">
        <v>1645683</v>
      </c>
      <c r="J448" s="8">
        <v>0</v>
      </c>
      <c r="K448" s="2" t="s">
        <v>2017</v>
      </c>
      <c r="L448" s="8">
        <v>8</v>
      </c>
      <c r="M448" s="8">
        <v>0</v>
      </c>
      <c r="N448" s="2" t="s">
        <v>2018</v>
      </c>
      <c r="O448" s="8">
        <v>211</v>
      </c>
      <c r="P448" s="8">
        <v>0</v>
      </c>
      <c r="Q448" s="8">
        <v>0</v>
      </c>
      <c r="R448" s="91">
        <v>0</v>
      </c>
      <c r="S448" s="8">
        <v>0</v>
      </c>
      <c r="T448" s="91">
        <v>0</v>
      </c>
      <c r="U448" s="8">
        <v>0</v>
      </c>
      <c r="V448" s="8">
        <v>0</v>
      </c>
      <c r="W448" s="8">
        <v>0</v>
      </c>
      <c r="X448" s="107">
        <v>43647.558905069447</v>
      </c>
      <c r="Y448" s="107">
        <v>43869.858162314813</v>
      </c>
      <c r="Z448" s="107">
        <v>43647.534337928242</v>
      </c>
      <c r="AA448" s="91">
        <v>0</v>
      </c>
      <c r="AB448" s="8">
        <v>0</v>
      </c>
      <c r="AC448" s="8">
        <v>0</v>
      </c>
      <c r="AD448" s="91">
        <v>0</v>
      </c>
      <c r="AE448" s="8">
        <v>0</v>
      </c>
      <c r="AF448" s="8">
        <v>0</v>
      </c>
      <c r="AG448" s="91">
        <v>0</v>
      </c>
      <c r="AH448" s="8">
        <v>0</v>
      </c>
      <c r="AI448" s="8">
        <v>0</v>
      </c>
      <c r="AJ448" s="91">
        <v>5665624</v>
      </c>
      <c r="AK448" s="8">
        <v>33</v>
      </c>
      <c r="AL448" s="8">
        <v>21</v>
      </c>
      <c r="AM448" s="91">
        <v>0</v>
      </c>
      <c r="AN448" s="8">
        <v>0</v>
      </c>
      <c r="AO448" s="8">
        <v>21</v>
      </c>
      <c r="AP448" s="91">
        <v>0</v>
      </c>
      <c r="AQ448" s="8">
        <v>0</v>
      </c>
      <c r="AR448" s="8">
        <v>21</v>
      </c>
      <c r="AS448" s="91">
        <v>0</v>
      </c>
      <c r="AT448" s="8">
        <v>0</v>
      </c>
      <c r="AU448" s="8">
        <v>21</v>
      </c>
      <c r="AV448" s="91">
        <v>5665624</v>
      </c>
      <c r="AW448" s="8">
        <v>33</v>
      </c>
      <c r="AX448" s="8">
        <v>21</v>
      </c>
      <c r="AY448" s="91">
        <v>0</v>
      </c>
      <c r="AZ448" s="8">
        <v>0</v>
      </c>
      <c r="BA448" s="8">
        <v>0</v>
      </c>
      <c r="BB448" s="91">
        <v>0</v>
      </c>
      <c r="BC448" s="8">
        <v>0</v>
      </c>
      <c r="BD448" s="8">
        <v>0</v>
      </c>
      <c r="BE448" s="91">
        <v>0</v>
      </c>
      <c r="BF448" s="8">
        <v>0</v>
      </c>
      <c r="BG448" s="8">
        <v>0</v>
      </c>
      <c r="BH448" s="91">
        <v>5665624</v>
      </c>
      <c r="BI448" s="8">
        <v>33</v>
      </c>
      <c r="BJ448" s="8">
        <v>21</v>
      </c>
      <c r="BK448" s="2" t="s">
        <v>361</v>
      </c>
      <c r="BL448" s="83" t="str">
        <f t="shared" si="6"/>
        <v>123902</v>
      </c>
      <c r="BM448" s="83">
        <f>IF(ISBLANK(A448),"",IF(X448&gt;=(InfoSheet!$B$2)-90,1,0))</f>
        <v>0</v>
      </c>
    </row>
    <row r="449" spans="1:65">
      <c r="A449" s="2" t="s">
        <v>2019</v>
      </c>
      <c r="B449" s="8">
        <v>6</v>
      </c>
      <c r="C449" s="91">
        <v>4688017</v>
      </c>
      <c r="D449" s="8">
        <v>23</v>
      </c>
      <c r="E449" s="8">
        <v>17</v>
      </c>
      <c r="F449" s="91">
        <v>203826</v>
      </c>
      <c r="G449" s="91">
        <v>855171</v>
      </c>
      <c r="H449" s="91">
        <v>275765</v>
      </c>
      <c r="I449" s="91">
        <v>1218085</v>
      </c>
      <c r="J449" s="8">
        <v>0</v>
      </c>
      <c r="K449" s="2" t="s">
        <v>2020</v>
      </c>
      <c r="L449" s="8">
        <v>6</v>
      </c>
      <c r="M449" s="8">
        <v>0</v>
      </c>
      <c r="N449" s="2" t="s">
        <v>2021</v>
      </c>
      <c r="O449" s="8">
        <v>97</v>
      </c>
      <c r="P449" s="8">
        <v>0</v>
      </c>
      <c r="Q449" s="8">
        <v>0</v>
      </c>
      <c r="R449" s="91">
        <v>0</v>
      </c>
      <c r="S449" s="8">
        <v>0</v>
      </c>
      <c r="T449" s="91">
        <v>0</v>
      </c>
      <c r="U449" s="8">
        <v>0</v>
      </c>
      <c r="V449" s="8">
        <v>0</v>
      </c>
      <c r="W449" s="8">
        <v>0</v>
      </c>
      <c r="X449" s="107">
        <v>43647.438575092594</v>
      </c>
      <c r="Y449" s="107">
        <v>43869.859165092596</v>
      </c>
      <c r="Z449" s="107">
        <v>43647.438575092594</v>
      </c>
      <c r="AA449" s="91">
        <v>0</v>
      </c>
      <c r="AB449" s="8">
        <v>0</v>
      </c>
      <c r="AC449" s="8">
        <v>0</v>
      </c>
      <c r="AD449" s="91">
        <v>0</v>
      </c>
      <c r="AE449" s="8">
        <v>0</v>
      </c>
      <c r="AF449" s="8">
        <v>0</v>
      </c>
      <c r="AG449" s="91">
        <v>0</v>
      </c>
      <c r="AH449" s="8">
        <v>0</v>
      </c>
      <c r="AI449" s="8">
        <v>0</v>
      </c>
      <c r="AJ449" s="91">
        <v>4688017</v>
      </c>
      <c r="AK449" s="8">
        <v>23</v>
      </c>
      <c r="AL449" s="8">
        <v>17</v>
      </c>
      <c r="AM449" s="91">
        <v>0</v>
      </c>
      <c r="AN449" s="8">
        <v>0</v>
      </c>
      <c r="AO449" s="8">
        <v>17</v>
      </c>
      <c r="AP449" s="91">
        <v>0</v>
      </c>
      <c r="AQ449" s="8">
        <v>0</v>
      </c>
      <c r="AR449" s="8">
        <v>17</v>
      </c>
      <c r="AS449" s="91">
        <v>0</v>
      </c>
      <c r="AT449" s="8">
        <v>0</v>
      </c>
      <c r="AU449" s="8">
        <v>17</v>
      </c>
      <c r="AV449" s="91">
        <v>4688017</v>
      </c>
      <c r="AW449" s="8">
        <v>23</v>
      </c>
      <c r="AX449" s="8">
        <v>17</v>
      </c>
      <c r="AY449" s="91">
        <v>0</v>
      </c>
      <c r="AZ449" s="8">
        <v>0</v>
      </c>
      <c r="BA449" s="8">
        <v>0</v>
      </c>
      <c r="BB449" s="91">
        <v>0</v>
      </c>
      <c r="BC449" s="8">
        <v>0</v>
      </c>
      <c r="BD449" s="8">
        <v>0</v>
      </c>
      <c r="BE449" s="91">
        <v>0</v>
      </c>
      <c r="BF449" s="8">
        <v>0</v>
      </c>
      <c r="BG449" s="8">
        <v>0</v>
      </c>
      <c r="BH449" s="91">
        <v>4688017</v>
      </c>
      <c r="BI449" s="8">
        <v>23</v>
      </c>
      <c r="BJ449" s="8">
        <v>17</v>
      </c>
      <c r="BK449" s="2" t="s">
        <v>361</v>
      </c>
      <c r="BL449" s="83" t="str">
        <f t="shared" si="6"/>
        <v>123903</v>
      </c>
      <c r="BM449" s="83">
        <f>IF(ISBLANK(A449),"",IF(X449&gt;=(InfoSheet!$B$2)-90,1,0))</f>
        <v>0</v>
      </c>
    </row>
    <row r="450" spans="1:65">
      <c r="A450" s="2" t="s">
        <v>2022</v>
      </c>
      <c r="B450" s="8">
        <v>6</v>
      </c>
      <c r="C450" s="91">
        <v>4688017</v>
      </c>
      <c r="D450" s="8">
        <v>23</v>
      </c>
      <c r="E450" s="8">
        <v>17</v>
      </c>
      <c r="F450" s="91">
        <v>203826</v>
      </c>
      <c r="G450" s="91">
        <v>855171</v>
      </c>
      <c r="H450" s="91">
        <v>275765</v>
      </c>
      <c r="I450" s="91">
        <v>1218085</v>
      </c>
      <c r="J450" s="8">
        <v>0</v>
      </c>
      <c r="K450" s="2" t="s">
        <v>2023</v>
      </c>
      <c r="L450" s="8">
        <v>6</v>
      </c>
      <c r="M450" s="8">
        <v>0</v>
      </c>
      <c r="N450" s="2" t="s">
        <v>2024</v>
      </c>
      <c r="O450" s="8">
        <v>97</v>
      </c>
      <c r="P450" s="8">
        <v>0</v>
      </c>
      <c r="Q450" s="8">
        <v>0</v>
      </c>
      <c r="R450" s="91">
        <v>0</v>
      </c>
      <c r="S450" s="8">
        <v>0</v>
      </c>
      <c r="T450" s="91">
        <v>0</v>
      </c>
      <c r="U450" s="8">
        <v>0</v>
      </c>
      <c r="V450" s="8">
        <v>0</v>
      </c>
      <c r="W450" s="8">
        <v>0</v>
      </c>
      <c r="X450" s="107">
        <v>43647.516129710646</v>
      </c>
      <c r="Y450" s="107">
        <v>43869.8580855787</v>
      </c>
      <c r="Z450" s="107">
        <v>43647.516129710646</v>
      </c>
      <c r="AA450" s="91">
        <v>0</v>
      </c>
      <c r="AB450" s="8">
        <v>0</v>
      </c>
      <c r="AC450" s="8">
        <v>0</v>
      </c>
      <c r="AD450" s="91">
        <v>0</v>
      </c>
      <c r="AE450" s="8">
        <v>0</v>
      </c>
      <c r="AF450" s="8">
        <v>0</v>
      </c>
      <c r="AG450" s="91">
        <v>0</v>
      </c>
      <c r="AH450" s="8">
        <v>0</v>
      </c>
      <c r="AI450" s="8">
        <v>0</v>
      </c>
      <c r="AJ450" s="91">
        <v>4688017</v>
      </c>
      <c r="AK450" s="8">
        <v>23</v>
      </c>
      <c r="AL450" s="8">
        <v>17</v>
      </c>
      <c r="AM450" s="91">
        <v>0</v>
      </c>
      <c r="AN450" s="8">
        <v>0</v>
      </c>
      <c r="AO450" s="8">
        <v>17</v>
      </c>
      <c r="AP450" s="91">
        <v>0</v>
      </c>
      <c r="AQ450" s="8">
        <v>0</v>
      </c>
      <c r="AR450" s="8">
        <v>17</v>
      </c>
      <c r="AS450" s="91">
        <v>0</v>
      </c>
      <c r="AT450" s="8">
        <v>0</v>
      </c>
      <c r="AU450" s="8">
        <v>17</v>
      </c>
      <c r="AV450" s="91">
        <v>4688017</v>
      </c>
      <c r="AW450" s="8">
        <v>23</v>
      </c>
      <c r="AX450" s="8">
        <v>17</v>
      </c>
      <c r="AY450" s="91">
        <v>0</v>
      </c>
      <c r="AZ450" s="8">
        <v>0</v>
      </c>
      <c r="BA450" s="8">
        <v>0</v>
      </c>
      <c r="BB450" s="91">
        <v>0</v>
      </c>
      <c r="BC450" s="8">
        <v>0</v>
      </c>
      <c r="BD450" s="8">
        <v>0</v>
      </c>
      <c r="BE450" s="91">
        <v>0</v>
      </c>
      <c r="BF450" s="8">
        <v>0</v>
      </c>
      <c r="BG450" s="8">
        <v>0</v>
      </c>
      <c r="BH450" s="91">
        <v>4688017</v>
      </c>
      <c r="BI450" s="8">
        <v>23</v>
      </c>
      <c r="BJ450" s="8">
        <v>17</v>
      </c>
      <c r="BK450" s="2" t="s">
        <v>361</v>
      </c>
      <c r="BL450" s="83" t="str">
        <f t="shared" ref="BL450:BL513" si="7">IF(ISBLANK(A450),"(blank)",RIGHT(A450,LEN(A450)-FIND("@",SUBSTITUTE(A450,"\","@",LEN(A450)-LEN(SUBSTITUTE(A450,"\",""))),1)))</f>
        <v>123904</v>
      </c>
      <c r="BM450" s="83">
        <f>IF(ISBLANK(A450),"",IF(X450&gt;=(InfoSheet!$B$2)-90,1,0))</f>
        <v>0</v>
      </c>
    </row>
    <row r="451" spans="1:65">
      <c r="A451" s="2" t="s">
        <v>2025</v>
      </c>
      <c r="B451" s="8">
        <v>6</v>
      </c>
      <c r="C451" s="91">
        <v>4688017</v>
      </c>
      <c r="D451" s="8">
        <v>23</v>
      </c>
      <c r="E451" s="8">
        <v>17</v>
      </c>
      <c r="F451" s="91">
        <v>203826</v>
      </c>
      <c r="G451" s="91">
        <v>855171</v>
      </c>
      <c r="H451" s="91">
        <v>275765</v>
      </c>
      <c r="I451" s="91">
        <v>1218085</v>
      </c>
      <c r="J451" s="8">
        <v>0</v>
      </c>
      <c r="K451" s="2" t="s">
        <v>2026</v>
      </c>
      <c r="L451" s="8">
        <v>6</v>
      </c>
      <c r="M451" s="8">
        <v>0</v>
      </c>
      <c r="N451" s="2" t="s">
        <v>1396</v>
      </c>
      <c r="O451" s="8">
        <v>97</v>
      </c>
      <c r="P451" s="8">
        <v>0</v>
      </c>
      <c r="Q451" s="8">
        <v>0</v>
      </c>
      <c r="R451" s="91">
        <v>0</v>
      </c>
      <c r="S451" s="8">
        <v>0</v>
      </c>
      <c r="T451" s="91">
        <v>0</v>
      </c>
      <c r="U451" s="8">
        <v>0</v>
      </c>
      <c r="V451" s="8">
        <v>0</v>
      </c>
      <c r="W451" s="8">
        <v>0</v>
      </c>
      <c r="X451" s="107">
        <v>43647.601143854168</v>
      </c>
      <c r="Y451" s="107">
        <v>43869.858271111108</v>
      </c>
      <c r="Z451" s="107">
        <v>43647.601143854168</v>
      </c>
      <c r="AA451" s="91">
        <v>0</v>
      </c>
      <c r="AB451" s="8">
        <v>0</v>
      </c>
      <c r="AC451" s="8">
        <v>0</v>
      </c>
      <c r="AD451" s="91">
        <v>0</v>
      </c>
      <c r="AE451" s="8">
        <v>0</v>
      </c>
      <c r="AF451" s="8">
        <v>0</v>
      </c>
      <c r="AG451" s="91">
        <v>0</v>
      </c>
      <c r="AH451" s="8">
        <v>0</v>
      </c>
      <c r="AI451" s="8">
        <v>0</v>
      </c>
      <c r="AJ451" s="91">
        <v>4688017</v>
      </c>
      <c r="AK451" s="8">
        <v>23</v>
      </c>
      <c r="AL451" s="8">
        <v>17</v>
      </c>
      <c r="AM451" s="91">
        <v>0</v>
      </c>
      <c r="AN451" s="8">
        <v>0</v>
      </c>
      <c r="AO451" s="8">
        <v>17</v>
      </c>
      <c r="AP451" s="91">
        <v>0</v>
      </c>
      <c r="AQ451" s="8">
        <v>0</v>
      </c>
      <c r="AR451" s="8">
        <v>17</v>
      </c>
      <c r="AS451" s="91">
        <v>0</v>
      </c>
      <c r="AT451" s="8">
        <v>0</v>
      </c>
      <c r="AU451" s="8">
        <v>17</v>
      </c>
      <c r="AV451" s="91">
        <v>4688017</v>
      </c>
      <c r="AW451" s="8">
        <v>23</v>
      </c>
      <c r="AX451" s="8">
        <v>17</v>
      </c>
      <c r="AY451" s="91">
        <v>0</v>
      </c>
      <c r="AZ451" s="8">
        <v>0</v>
      </c>
      <c r="BA451" s="8">
        <v>0</v>
      </c>
      <c r="BB451" s="91">
        <v>0</v>
      </c>
      <c r="BC451" s="8">
        <v>0</v>
      </c>
      <c r="BD451" s="8">
        <v>0</v>
      </c>
      <c r="BE451" s="91">
        <v>0</v>
      </c>
      <c r="BF451" s="8">
        <v>0</v>
      </c>
      <c r="BG451" s="8">
        <v>0</v>
      </c>
      <c r="BH451" s="91">
        <v>4688017</v>
      </c>
      <c r="BI451" s="8">
        <v>23</v>
      </c>
      <c r="BJ451" s="8">
        <v>17</v>
      </c>
      <c r="BK451" s="2" t="s">
        <v>361</v>
      </c>
      <c r="BL451" s="83" t="str">
        <f t="shared" si="7"/>
        <v>123905</v>
      </c>
      <c r="BM451" s="83">
        <f>IF(ISBLANK(A451),"",IF(X451&gt;=(InfoSheet!$B$2)-90,1,0))</f>
        <v>0</v>
      </c>
    </row>
    <row r="452" spans="1:65">
      <c r="A452" s="2" t="s">
        <v>2027</v>
      </c>
      <c r="B452" s="8">
        <v>6</v>
      </c>
      <c r="C452" s="91">
        <v>4688017</v>
      </c>
      <c r="D452" s="8">
        <v>23</v>
      </c>
      <c r="E452" s="8">
        <v>17</v>
      </c>
      <c r="F452" s="91">
        <v>203826</v>
      </c>
      <c r="G452" s="91">
        <v>855171</v>
      </c>
      <c r="H452" s="91">
        <v>275765</v>
      </c>
      <c r="I452" s="91">
        <v>1218085</v>
      </c>
      <c r="J452" s="8">
        <v>0</v>
      </c>
      <c r="K452" s="2" t="s">
        <v>2028</v>
      </c>
      <c r="L452" s="8">
        <v>6</v>
      </c>
      <c r="M452" s="8">
        <v>0</v>
      </c>
      <c r="N452" s="2" t="s">
        <v>2029</v>
      </c>
      <c r="O452" s="8">
        <v>97</v>
      </c>
      <c r="P452" s="8">
        <v>0</v>
      </c>
      <c r="Q452" s="8">
        <v>0</v>
      </c>
      <c r="R452" s="91">
        <v>0</v>
      </c>
      <c r="S452" s="8">
        <v>0</v>
      </c>
      <c r="T452" s="91">
        <v>0</v>
      </c>
      <c r="U452" s="8">
        <v>0</v>
      </c>
      <c r="V452" s="8">
        <v>0</v>
      </c>
      <c r="W452" s="8">
        <v>0</v>
      </c>
      <c r="X452" s="107">
        <v>43647.619169201389</v>
      </c>
      <c r="Y452" s="107">
        <v>43869.86068824074</v>
      </c>
      <c r="Z452" s="107">
        <v>43647.619169201389</v>
      </c>
      <c r="AA452" s="91">
        <v>0</v>
      </c>
      <c r="AB452" s="8">
        <v>0</v>
      </c>
      <c r="AC452" s="8">
        <v>0</v>
      </c>
      <c r="AD452" s="91">
        <v>0</v>
      </c>
      <c r="AE452" s="8">
        <v>0</v>
      </c>
      <c r="AF452" s="8">
        <v>0</v>
      </c>
      <c r="AG452" s="91">
        <v>0</v>
      </c>
      <c r="AH452" s="8">
        <v>0</v>
      </c>
      <c r="AI452" s="8">
        <v>0</v>
      </c>
      <c r="AJ452" s="91">
        <v>4688017</v>
      </c>
      <c r="AK452" s="8">
        <v>23</v>
      </c>
      <c r="AL452" s="8">
        <v>17</v>
      </c>
      <c r="AM452" s="91">
        <v>0</v>
      </c>
      <c r="AN452" s="8">
        <v>0</v>
      </c>
      <c r="AO452" s="8">
        <v>17</v>
      </c>
      <c r="AP452" s="91">
        <v>0</v>
      </c>
      <c r="AQ452" s="8">
        <v>0</v>
      </c>
      <c r="AR452" s="8">
        <v>17</v>
      </c>
      <c r="AS452" s="91">
        <v>0</v>
      </c>
      <c r="AT452" s="8">
        <v>0</v>
      </c>
      <c r="AU452" s="8">
        <v>17</v>
      </c>
      <c r="AV452" s="91">
        <v>4688017</v>
      </c>
      <c r="AW452" s="8">
        <v>23</v>
      </c>
      <c r="AX452" s="8">
        <v>17</v>
      </c>
      <c r="AY452" s="91">
        <v>0</v>
      </c>
      <c r="AZ452" s="8">
        <v>0</v>
      </c>
      <c r="BA452" s="8">
        <v>0</v>
      </c>
      <c r="BB452" s="91">
        <v>0</v>
      </c>
      <c r="BC452" s="8">
        <v>0</v>
      </c>
      <c r="BD452" s="8">
        <v>0</v>
      </c>
      <c r="BE452" s="91">
        <v>0</v>
      </c>
      <c r="BF452" s="8">
        <v>0</v>
      </c>
      <c r="BG452" s="8">
        <v>0</v>
      </c>
      <c r="BH452" s="91">
        <v>4688017</v>
      </c>
      <c r="BI452" s="8">
        <v>23</v>
      </c>
      <c r="BJ452" s="8">
        <v>17</v>
      </c>
      <c r="BK452" s="2" t="s">
        <v>361</v>
      </c>
      <c r="BL452" s="83" t="str">
        <f t="shared" si="7"/>
        <v>123906</v>
      </c>
      <c r="BM452" s="83">
        <f>IF(ISBLANK(A452),"",IF(X452&gt;=(InfoSheet!$B$2)-90,1,0))</f>
        <v>0</v>
      </c>
    </row>
    <row r="453" spans="1:65">
      <c r="A453" s="2" t="s">
        <v>2030</v>
      </c>
      <c r="B453" s="8">
        <v>6</v>
      </c>
      <c r="C453" s="91">
        <v>4688017</v>
      </c>
      <c r="D453" s="8">
        <v>23</v>
      </c>
      <c r="E453" s="8">
        <v>17</v>
      </c>
      <c r="F453" s="91">
        <v>203826</v>
      </c>
      <c r="G453" s="91">
        <v>855171</v>
      </c>
      <c r="H453" s="91">
        <v>275765</v>
      </c>
      <c r="I453" s="91">
        <v>1218085</v>
      </c>
      <c r="J453" s="8">
        <v>0</v>
      </c>
      <c r="K453" s="2" t="s">
        <v>2031</v>
      </c>
      <c r="L453" s="8">
        <v>6</v>
      </c>
      <c r="M453" s="8">
        <v>0</v>
      </c>
      <c r="N453" s="2" t="s">
        <v>2032</v>
      </c>
      <c r="O453" s="8">
        <v>97</v>
      </c>
      <c r="P453" s="8">
        <v>0</v>
      </c>
      <c r="Q453" s="8">
        <v>0</v>
      </c>
      <c r="R453" s="91">
        <v>0</v>
      </c>
      <c r="S453" s="8">
        <v>0</v>
      </c>
      <c r="T453" s="91">
        <v>0</v>
      </c>
      <c r="U453" s="8">
        <v>0</v>
      </c>
      <c r="V453" s="8">
        <v>0</v>
      </c>
      <c r="W453" s="8">
        <v>0</v>
      </c>
      <c r="X453" s="107">
        <v>43648.45956599537</v>
      </c>
      <c r="Y453" s="107">
        <v>43869.860682453706</v>
      </c>
      <c r="Z453" s="107">
        <v>43648.45956599537</v>
      </c>
      <c r="AA453" s="91">
        <v>0</v>
      </c>
      <c r="AB453" s="8">
        <v>0</v>
      </c>
      <c r="AC453" s="8">
        <v>0</v>
      </c>
      <c r="AD453" s="91">
        <v>0</v>
      </c>
      <c r="AE453" s="8">
        <v>0</v>
      </c>
      <c r="AF453" s="8">
        <v>0</v>
      </c>
      <c r="AG453" s="91">
        <v>0</v>
      </c>
      <c r="AH453" s="8">
        <v>0</v>
      </c>
      <c r="AI453" s="8">
        <v>0</v>
      </c>
      <c r="AJ453" s="91">
        <v>4688017</v>
      </c>
      <c r="AK453" s="8">
        <v>23</v>
      </c>
      <c r="AL453" s="8">
        <v>17</v>
      </c>
      <c r="AM453" s="91">
        <v>0</v>
      </c>
      <c r="AN453" s="8">
        <v>0</v>
      </c>
      <c r="AO453" s="8">
        <v>17</v>
      </c>
      <c r="AP453" s="91">
        <v>0</v>
      </c>
      <c r="AQ453" s="8">
        <v>0</v>
      </c>
      <c r="AR453" s="8">
        <v>17</v>
      </c>
      <c r="AS453" s="91">
        <v>0</v>
      </c>
      <c r="AT453" s="8">
        <v>0</v>
      </c>
      <c r="AU453" s="8">
        <v>17</v>
      </c>
      <c r="AV453" s="91">
        <v>4688017</v>
      </c>
      <c r="AW453" s="8">
        <v>23</v>
      </c>
      <c r="AX453" s="8">
        <v>17</v>
      </c>
      <c r="AY453" s="91">
        <v>0</v>
      </c>
      <c r="AZ453" s="8">
        <v>0</v>
      </c>
      <c r="BA453" s="8">
        <v>0</v>
      </c>
      <c r="BB453" s="91">
        <v>0</v>
      </c>
      <c r="BC453" s="8">
        <v>0</v>
      </c>
      <c r="BD453" s="8">
        <v>0</v>
      </c>
      <c r="BE453" s="91">
        <v>0</v>
      </c>
      <c r="BF453" s="8">
        <v>0</v>
      </c>
      <c r="BG453" s="8">
        <v>0</v>
      </c>
      <c r="BH453" s="91">
        <v>4688017</v>
      </c>
      <c r="BI453" s="8">
        <v>23</v>
      </c>
      <c r="BJ453" s="8">
        <v>17</v>
      </c>
      <c r="BK453" s="2" t="s">
        <v>361</v>
      </c>
      <c r="BL453" s="83" t="str">
        <f t="shared" si="7"/>
        <v>123907</v>
      </c>
      <c r="BM453" s="83">
        <f>IF(ISBLANK(A453),"",IF(X453&gt;=(InfoSheet!$B$2)-90,1,0))</f>
        <v>0</v>
      </c>
    </row>
    <row r="454" spans="1:65">
      <c r="A454" s="2" t="s">
        <v>2033</v>
      </c>
      <c r="B454" s="8">
        <v>6</v>
      </c>
      <c r="C454" s="91">
        <v>4688017</v>
      </c>
      <c r="D454" s="8">
        <v>23</v>
      </c>
      <c r="E454" s="8">
        <v>17</v>
      </c>
      <c r="F454" s="91">
        <v>203826</v>
      </c>
      <c r="G454" s="91">
        <v>855171</v>
      </c>
      <c r="H454" s="91">
        <v>275765</v>
      </c>
      <c r="I454" s="91">
        <v>1218085</v>
      </c>
      <c r="J454" s="8">
        <v>0</v>
      </c>
      <c r="K454" s="2" t="s">
        <v>2034</v>
      </c>
      <c r="L454" s="8">
        <v>6</v>
      </c>
      <c r="M454" s="8">
        <v>0</v>
      </c>
      <c r="N454" s="2" t="s">
        <v>2035</v>
      </c>
      <c r="O454" s="8">
        <v>97</v>
      </c>
      <c r="P454" s="8">
        <v>0</v>
      </c>
      <c r="Q454" s="8">
        <v>0</v>
      </c>
      <c r="R454" s="91">
        <v>0</v>
      </c>
      <c r="S454" s="8">
        <v>0</v>
      </c>
      <c r="T454" s="91">
        <v>0</v>
      </c>
      <c r="U454" s="8">
        <v>0</v>
      </c>
      <c r="V454" s="8">
        <v>0</v>
      </c>
      <c r="W454" s="8">
        <v>0</v>
      </c>
      <c r="X454" s="107">
        <v>43648.469594004629</v>
      </c>
      <c r="Y454" s="107">
        <v>43869.859329907405</v>
      </c>
      <c r="Z454" s="107">
        <v>43648.469594004629</v>
      </c>
      <c r="AA454" s="91">
        <v>0</v>
      </c>
      <c r="AB454" s="8">
        <v>0</v>
      </c>
      <c r="AC454" s="8">
        <v>0</v>
      </c>
      <c r="AD454" s="91">
        <v>0</v>
      </c>
      <c r="AE454" s="8">
        <v>0</v>
      </c>
      <c r="AF454" s="8">
        <v>0</v>
      </c>
      <c r="AG454" s="91">
        <v>0</v>
      </c>
      <c r="AH454" s="8">
        <v>0</v>
      </c>
      <c r="AI454" s="8">
        <v>0</v>
      </c>
      <c r="AJ454" s="91">
        <v>4688017</v>
      </c>
      <c r="AK454" s="8">
        <v>23</v>
      </c>
      <c r="AL454" s="8">
        <v>17</v>
      </c>
      <c r="AM454" s="91">
        <v>0</v>
      </c>
      <c r="AN454" s="8">
        <v>0</v>
      </c>
      <c r="AO454" s="8">
        <v>17</v>
      </c>
      <c r="AP454" s="91">
        <v>0</v>
      </c>
      <c r="AQ454" s="8">
        <v>0</v>
      </c>
      <c r="AR454" s="8">
        <v>17</v>
      </c>
      <c r="AS454" s="91">
        <v>0</v>
      </c>
      <c r="AT454" s="8">
        <v>0</v>
      </c>
      <c r="AU454" s="8">
        <v>17</v>
      </c>
      <c r="AV454" s="91">
        <v>4688017</v>
      </c>
      <c r="AW454" s="8">
        <v>23</v>
      </c>
      <c r="AX454" s="8">
        <v>17</v>
      </c>
      <c r="AY454" s="91">
        <v>0</v>
      </c>
      <c r="AZ454" s="8">
        <v>0</v>
      </c>
      <c r="BA454" s="8">
        <v>0</v>
      </c>
      <c r="BB454" s="91">
        <v>0</v>
      </c>
      <c r="BC454" s="8">
        <v>0</v>
      </c>
      <c r="BD454" s="8">
        <v>0</v>
      </c>
      <c r="BE454" s="91">
        <v>0</v>
      </c>
      <c r="BF454" s="8">
        <v>0</v>
      </c>
      <c r="BG454" s="8">
        <v>0</v>
      </c>
      <c r="BH454" s="91">
        <v>4688017</v>
      </c>
      <c r="BI454" s="8">
        <v>23</v>
      </c>
      <c r="BJ454" s="8">
        <v>17</v>
      </c>
      <c r="BK454" s="2" t="s">
        <v>361</v>
      </c>
      <c r="BL454" s="83" t="str">
        <f t="shared" si="7"/>
        <v>123908</v>
      </c>
      <c r="BM454" s="83">
        <f>IF(ISBLANK(A454),"",IF(X454&gt;=(InfoSheet!$B$2)-90,1,0))</f>
        <v>0</v>
      </c>
    </row>
    <row r="455" spans="1:65">
      <c r="A455" s="2" t="s">
        <v>2036</v>
      </c>
      <c r="B455" s="8">
        <v>6</v>
      </c>
      <c r="C455" s="91">
        <v>4688017</v>
      </c>
      <c r="D455" s="8">
        <v>23</v>
      </c>
      <c r="E455" s="8">
        <v>17</v>
      </c>
      <c r="F455" s="91">
        <v>203826</v>
      </c>
      <c r="G455" s="91">
        <v>855171</v>
      </c>
      <c r="H455" s="91">
        <v>275765</v>
      </c>
      <c r="I455" s="91">
        <v>1218085</v>
      </c>
      <c r="J455" s="8">
        <v>0</v>
      </c>
      <c r="K455" s="2" t="s">
        <v>2037</v>
      </c>
      <c r="L455" s="8">
        <v>6</v>
      </c>
      <c r="M455" s="8">
        <v>0</v>
      </c>
      <c r="N455" s="2" t="s">
        <v>2038</v>
      </c>
      <c r="O455" s="8">
        <v>97</v>
      </c>
      <c r="P455" s="8">
        <v>0</v>
      </c>
      <c r="Q455" s="8">
        <v>0</v>
      </c>
      <c r="R455" s="91">
        <v>0</v>
      </c>
      <c r="S455" s="8">
        <v>0</v>
      </c>
      <c r="T455" s="91">
        <v>0</v>
      </c>
      <c r="U455" s="8">
        <v>0</v>
      </c>
      <c r="V455" s="8">
        <v>0</v>
      </c>
      <c r="W455" s="8">
        <v>0</v>
      </c>
      <c r="X455" s="107">
        <v>43649.552838391202</v>
      </c>
      <c r="Y455" s="107">
        <v>43869.859328865743</v>
      </c>
      <c r="Z455" s="107">
        <v>43649.552838391202</v>
      </c>
      <c r="AA455" s="91">
        <v>0</v>
      </c>
      <c r="AB455" s="8">
        <v>0</v>
      </c>
      <c r="AC455" s="8">
        <v>0</v>
      </c>
      <c r="AD455" s="91">
        <v>0</v>
      </c>
      <c r="AE455" s="8">
        <v>0</v>
      </c>
      <c r="AF455" s="8">
        <v>0</v>
      </c>
      <c r="AG455" s="91">
        <v>0</v>
      </c>
      <c r="AH455" s="8">
        <v>0</v>
      </c>
      <c r="AI455" s="8">
        <v>0</v>
      </c>
      <c r="AJ455" s="91">
        <v>4688017</v>
      </c>
      <c r="AK455" s="8">
        <v>23</v>
      </c>
      <c r="AL455" s="8">
        <v>17</v>
      </c>
      <c r="AM455" s="91">
        <v>0</v>
      </c>
      <c r="AN455" s="8">
        <v>0</v>
      </c>
      <c r="AO455" s="8">
        <v>17</v>
      </c>
      <c r="AP455" s="91">
        <v>0</v>
      </c>
      <c r="AQ455" s="8">
        <v>0</v>
      </c>
      <c r="AR455" s="8">
        <v>17</v>
      </c>
      <c r="AS455" s="91">
        <v>0</v>
      </c>
      <c r="AT455" s="8">
        <v>0</v>
      </c>
      <c r="AU455" s="8">
        <v>17</v>
      </c>
      <c r="AV455" s="91">
        <v>4688017</v>
      </c>
      <c r="AW455" s="8">
        <v>23</v>
      </c>
      <c r="AX455" s="8">
        <v>17</v>
      </c>
      <c r="AY455" s="91">
        <v>0</v>
      </c>
      <c r="AZ455" s="8">
        <v>0</v>
      </c>
      <c r="BA455" s="8">
        <v>0</v>
      </c>
      <c r="BB455" s="91">
        <v>0</v>
      </c>
      <c r="BC455" s="8">
        <v>0</v>
      </c>
      <c r="BD455" s="8">
        <v>0</v>
      </c>
      <c r="BE455" s="91">
        <v>0</v>
      </c>
      <c r="BF455" s="8">
        <v>0</v>
      </c>
      <c r="BG455" s="8">
        <v>0</v>
      </c>
      <c r="BH455" s="91">
        <v>4688017</v>
      </c>
      <c r="BI455" s="8">
        <v>23</v>
      </c>
      <c r="BJ455" s="8">
        <v>17</v>
      </c>
      <c r="BK455" s="2" t="s">
        <v>361</v>
      </c>
      <c r="BL455" s="83" t="str">
        <f t="shared" si="7"/>
        <v>123909</v>
      </c>
      <c r="BM455" s="83">
        <f>IF(ISBLANK(A455),"",IF(X455&gt;=(InfoSheet!$B$2)-90,1,0))</f>
        <v>0</v>
      </c>
    </row>
    <row r="456" spans="1:65">
      <c r="A456" s="2" t="s">
        <v>2039</v>
      </c>
      <c r="B456" s="8">
        <v>6</v>
      </c>
      <c r="C456" s="91">
        <v>4688017</v>
      </c>
      <c r="D456" s="8">
        <v>23</v>
      </c>
      <c r="E456" s="8">
        <v>17</v>
      </c>
      <c r="F456" s="91">
        <v>203826</v>
      </c>
      <c r="G456" s="91">
        <v>855171</v>
      </c>
      <c r="H456" s="91">
        <v>275765</v>
      </c>
      <c r="I456" s="91">
        <v>1218085</v>
      </c>
      <c r="J456" s="8">
        <v>0</v>
      </c>
      <c r="K456" s="2" t="s">
        <v>2040</v>
      </c>
      <c r="L456" s="8">
        <v>6</v>
      </c>
      <c r="M456" s="8">
        <v>0</v>
      </c>
      <c r="N456" s="2" t="s">
        <v>2041</v>
      </c>
      <c r="O456" s="8">
        <v>97</v>
      </c>
      <c r="P456" s="8">
        <v>0</v>
      </c>
      <c r="Q456" s="8">
        <v>0</v>
      </c>
      <c r="R456" s="91">
        <v>0</v>
      </c>
      <c r="S456" s="8">
        <v>0</v>
      </c>
      <c r="T456" s="91">
        <v>0</v>
      </c>
      <c r="U456" s="8">
        <v>0</v>
      </c>
      <c r="V456" s="8">
        <v>0</v>
      </c>
      <c r="W456" s="8">
        <v>0</v>
      </c>
      <c r="X456" s="107">
        <v>43654.431615011577</v>
      </c>
      <c r="Y456" s="107">
        <v>43869.858270879631</v>
      </c>
      <c r="Z456" s="107">
        <v>43654.431615011577</v>
      </c>
      <c r="AA456" s="91">
        <v>0</v>
      </c>
      <c r="AB456" s="8">
        <v>0</v>
      </c>
      <c r="AC456" s="8">
        <v>0</v>
      </c>
      <c r="AD456" s="91">
        <v>0</v>
      </c>
      <c r="AE456" s="8">
        <v>0</v>
      </c>
      <c r="AF456" s="8">
        <v>0</v>
      </c>
      <c r="AG456" s="91">
        <v>0</v>
      </c>
      <c r="AH456" s="8">
        <v>0</v>
      </c>
      <c r="AI456" s="8">
        <v>0</v>
      </c>
      <c r="AJ456" s="91">
        <v>4688017</v>
      </c>
      <c r="AK456" s="8">
        <v>23</v>
      </c>
      <c r="AL456" s="8">
        <v>17</v>
      </c>
      <c r="AM456" s="91">
        <v>0</v>
      </c>
      <c r="AN456" s="8">
        <v>0</v>
      </c>
      <c r="AO456" s="8">
        <v>17</v>
      </c>
      <c r="AP456" s="91">
        <v>0</v>
      </c>
      <c r="AQ456" s="8">
        <v>0</v>
      </c>
      <c r="AR456" s="8">
        <v>17</v>
      </c>
      <c r="AS456" s="91">
        <v>0</v>
      </c>
      <c r="AT456" s="8">
        <v>0</v>
      </c>
      <c r="AU456" s="8">
        <v>17</v>
      </c>
      <c r="AV456" s="91">
        <v>4688017</v>
      </c>
      <c r="AW456" s="8">
        <v>23</v>
      </c>
      <c r="AX456" s="8">
        <v>17</v>
      </c>
      <c r="AY456" s="91">
        <v>0</v>
      </c>
      <c r="AZ456" s="8">
        <v>0</v>
      </c>
      <c r="BA456" s="8">
        <v>0</v>
      </c>
      <c r="BB456" s="91">
        <v>0</v>
      </c>
      <c r="BC456" s="8">
        <v>0</v>
      </c>
      <c r="BD456" s="8">
        <v>0</v>
      </c>
      <c r="BE456" s="91">
        <v>0</v>
      </c>
      <c r="BF456" s="8">
        <v>0</v>
      </c>
      <c r="BG456" s="8">
        <v>0</v>
      </c>
      <c r="BH456" s="91">
        <v>4688017</v>
      </c>
      <c r="BI456" s="8">
        <v>23</v>
      </c>
      <c r="BJ456" s="8">
        <v>17</v>
      </c>
      <c r="BK456" s="2" t="s">
        <v>361</v>
      </c>
      <c r="BL456" s="83" t="str">
        <f t="shared" si="7"/>
        <v>123910</v>
      </c>
      <c r="BM456" s="83">
        <f>IF(ISBLANK(A456),"",IF(X456&gt;=(InfoSheet!$B$2)-90,1,0))</f>
        <v>0</v>
      </c>
    </row>
    <row r="457" spans="1:65">
      <c r="A457" s="2" t="s">
        <v>2042</v>
      </c>
      <c r="B457" s="8">
        <v>8</v>
      </c>
      <c r="C457" s="91">
        <v>5301530</v>
      </c>
      <c r="D457" s="8">
        <v>25</v>
      </c>
      <c r="E457" s="8">
        <v>21</v>
      </c>
      <c r="F457" s="91">
        <v>212061</v>
      </c>
      <c r="G457" s="91">
        <v>855171</v>
      </c>
      <c r="H457" s="91">
        <v>252453</v>
      </c>
      <c r="I457" s="91">
        <v>1831598</v>
      </c>
      <c r="J457" s="8">
        <v>0</v>
      </c>
      <c r="K457" s="2" t="s">
        <v>2043</v>
      </c>
      <c r="L457" s="8">
        <v>8</v>
      </c>
      <c r="M457" s="8">
        <v>0</v>
      </c>
      <c r="N457" s="2" t="s">
        <v>2043</v>
      </c>
      <c r="O457" s="8">
        <v>144</v>
      </c>
      <c r="P457" s="8">
        <v>0</v>
      </c>
      <c r="Q457" s="8">
        <v>0</v>
      </c>
      <c r="R457" s="91">
        <v>0</v>
      </c>
      <c r="S457" s="8">
        <v>0</v>
      </c>
      <c r="T457" s="91">
        <v>0</v>
      </c>
      <c r="U457" s="8">
        <v>0</v>
      </c>
      <c r="V457" s="8">
        <v>0</v>
      </c>
      <c r="W457" s="8">
        <v>0</v>
      </c>
      <c r="X457" s="107">
        <v>43677.622350219906</v>
      </c>
      <c r="Y457" s="107">
        <v>43869.859269143519</v>
      </c>
      <c r="Z457" s="107">
        <v>43677.524993379629</v>
      </c>
      <c r="AA457" s="91">
        <v>0</v>
      </c>
      <c r="AB457" s="8">
        <v>0</v>
      </c>
      <c r="AC457" s="8">
        <v>0</v>
      </c>
      <c r="AD457" s="91">
        <v>0</v>
      </c>
      <c r="AE457" s="8">
        <v>0</v>
      </c>
      <c r="AF457" s="8">
        <v>0</v>
      </c>
      <c r="AG457" s="91">
        <v>0</v>
      </c>
      <c r="AH457" s="8">
        <v>0</v>
      </c>
      <c r="AI457" s="8">
        <v>0</v>
      </c>
      <c r="AJ457" s="91">
        <v>5301530</v>
      </c>
      <c r="AK457" s="8">
        <v>25</v>
      </c>
      <c r="AL457" s="8">
        <v>21</v>
      </c>
      <c r="AM457" s="91">
        <v>0</v>
      </c>
      <c r="AN457" s="8">
        <v>0</v>
      </c>
      <c r="AO457" s="8">
        <v>21</v>
      </c>
      <c r="AP457" s="91">
        <v>0</v>
      </c>
      <c r="AQ457" s="8">
        <v>0</v>
      </c>
      <c r="AR457" s="8">
        <v>21</v>
      </c>
      <c r="AS457" s="91">
        <v>0</v>
      </c>
      <c r="AT457" s="8">
        <v>0</v>
      </c>
      <c r="AU457" s="8">
        <v>21</v>
      </c>
      <c r="AV457" s="91">
        <v>5301530</v>
      </c>
      <c r="AW457" s="8">
        <v>25</v>
      </c>
      <c r="AX457" s="8">
        <v>21</v>
      </c>
      <c r="AY457" s="91">
        <v>0</v>
      </c>
      <c r="AZ457" s="8">
        <v>0</v>
      </c>
      <c r="BA457" s="8">
        <v>0</v>
      </c>
      <c r="BB457" s="91">
        <v>0</v>
      </c>
      <c r="BC457" s="8">
        <v>0</v>
      </c>
      <c r="BD457" s="8">
        <v>0</v>
      </c>
      <c r="BE457" s="91">
        <v>0</v>
      </c>
      <c r="BF457" s="8">
        <v>0</v>
      </c>
      <c r="BG457" s="8">
        <v>0</v>
      </c>
      <c r="BH457" s="91">
        <v>5301530</v>
      </c>
      <c r="BI457" s="8">
        <v>25</v>
      </c>
      <c r="BJ457" s="8">
        <v>21</v>
      </c>
      <c r="BK457" s="2" t="s">
        <v>361</v>
      </c>
      <c r="BL457" s="83" t="str">
        <f t="shared" si="7"/>
        <v>123911</v>
      </c>
      <c r="BM457" s="83">
        <f>IF(ISBLANK(A457),"",IF(X457&gt;=(InfoSheet!$B$2)-90,1,0))</f>
        <v>0</v>
      </c>
    </row>
    <row r="458" spans="1:65">
      <c r="A458" s="2" t="s">
        <v>2044</v>
      </c>
      <c r="B458" s="8">
        <v>6</v>
      </c>
      <c r="C458" s="91">
        <v>5141546</v>
      </c>
      <c r="D458" s="8">
        <v>25</v>
      </c>
      <c r="E458" s="8">
        <v>17</v>
      </c>
      <c r="F458" s="91">
        <v>205661</v>
      </c>
      <c r="G458" s="91">
        <v>855171</v>
      </c>
      <c r="H458" s="91">
        <v>302443</v>
      </c>
      <c r="I458" s="91">
        <v>1671614</v>
      </c>
      <c r="J458" s="8">
        <v>0</v>
      </c>
      <c r="K458" s="2" t="s">
        <v>2045</v>
      </c>
      <c r="L458" s="8">
        <v>6</v>
      </c>
      <c r="M458" s="8">
        <v>0</v>
      </c>
      <c r="N458" s="2" t="s">
        <v>2046</v>
      </c>
      <c r="O458" s="8">
        <v>97</v>
      </c>
      <c r="P458" s="8">
        <v>0</v>
      </c>
      <c r="Q458" s="8">
        <v>0</v>
      </c>
      <c r="R458" s="91">
        <v>0</v>
      </c>
      <c r="S458" s="8">
        <v>0</v>
      </c>
      <c r="T458" s="91">
        <v>0</v>
      </c>
      <c r="U458" s="8">
        <v>0</v>
      </c>
      <c r="V458" s="8">
        <v>0</v>
      </c>
      <c r="W458" s="8">
        <v>0</v>
      </c>
      <c r="X458" s="107">
        <v>43655.562129513892</v>
      </c>
      <c r="Y458" s="107">
        <v>43869.860785127312</v>
      </c>
      <c r="Z458" s="107">
        <v>43655.530418287039</v>
      </c>
      <c r="AA458" s="91">
        <v>0</v>
      </c>
      <c r="AB458" s="8">
        <v>0</v>
      </c>
      <c r="AC458" s="8">
        <v>0</v>
      </c>
      <c r="AD458" s="91">
        <v>0</v>
      </c>
      <c r="AE458" s="8">
        <v>0</v>
      </c>
      <c r="AF458" s="8">
        <v>0</v>
      </c>
      <c r="AG458" s="91">
        <v>0</v>
      </c>
      <c r="AH458" s="8">
        <v>0</v>
      </c>
      <c r="AI458" s="8">
        <v>0</v>
      </c>
      <c r="AJ458" s="91">
        <v>5141546</v>
      </c>
      <c r="AK458" s="8">
        <v>25</v>
      </c>
      <c r="AL458" s="8">
        <v>17</v>
      </c>
      <c r="AM458" s="91">
        <v>0</v>
      </c>
      <c r="AN458" s="8">
        <v>0</v>
      </c>
      <c r="AO458" s="8">
        <v>17</v>
      </c>
      <c r="AP458" s="91">
        <v>0</v>
      </c>
      <c r="AQ458" s="8">
        <v>0</v>
      </c>
      <c r="AR458" s="8">
        <v>17</v>
      </c>
      <c r="AS458" s="91">
        <v>0</v>
      </c>
      <c r="AT458" s="8">
        <v>0</v>
      </c>
      <c r="AU458" s="8">
        <v>17</v>
      </c>
      <c r="AV458" s="91">
        <v>5141546</v>
      </c>
      <c r="AW458" s="8">
        <v>25</v>
      </c>
      <c r="AX458" s="8">
        <v>17</v>
      </c>
      <c r="AY458" s="91">
        <v>0</v>
      </c>
      <c r="AZ458" s="8">
        <v>0</v>
      </c>
      <c r="BA458" s="8">
        <v>0</v>
      </c>
      <c r="BB458" s="91">
        <v>0</v>
      </c>
      <c r="BC458" s="8">
        <v>0</v>
      </c>
      <c r="BD458" s="8">
        <v>0</v>
      </c>
      <c r="BE458" s="91">
        <v>0</v>
      </c>
      <c r="BF458" s="8">
        <v>0</v>
      </c>
      <c r="BG458" s="8">
        <v>0</v>
      </c>
      <c r="BH458" s="91">
        <v>5141546</v>
      </c>
      <c r="BI458" s="8">
        <v>25</v>
      </c>
      <c r="BJ458" s="8">
        <v>17</v>
      </c>
      <c r="BK458" s="2" t="s">
        <v>361</v>
      </c>
      <c r="BL458" s="83" t="str">
        <f t="shared" si="7"/>
        <v>123912</v>
      </c>
      <c r="BM458" s="83">
        <f>IF(ISBLANK(A458),"",IF(X458&gt;=(InfoSheet!$B$2)-90,1,0))</f>
        <v>0</v>
      </c>
    </row>
    <row r="459" spans="1:65">
      <c r="A459" s="2" t="s">
        <v>2047</v>
      </c>
      <c r="B459" s="8">
        <v>8</v>
      </c>
      <c r="C459" s="91">
        <v>18475686</v>
      </c>
      <c r="D459" s="8">
        <v>94</v>
      </c>
      <c r="E459" s="8">
        <v>28</v>
      </c>
      <c r="F459" s="91">
        <v>196549</v>
      </c>
      <c r="G459" s="91">
        <v>1099981</v>
      </c>
      <c r="H459" s="91">
        <v>659845</v>
      </c>
      <c r="I459" s="91">
        <v>7884547</v>
      </c>
      <c r="J459" s="8">
        <v>0</v>
      </c>
      <c r="K459" s="2" t="s">
        <v>2048</v>
      </c>
      <c r="L459" s="8">
        <v>8</v>
      </c>
      <c r="M459" s="8">
        <v>0</v>
      </c>
      <c r="N459" s="2" t="s">
        <v>2049</v>
      </c>
      <c r="O459" s="8">
        <v>211</v>
      </c>
      <c r="P459" s="8">
        <v>0</v>
      </c>
      <c r="Q459" s="8">
        <v>0</v>
      </c>
      <c r="R459" s="91">
        <v>0</v>
      </c>
      <c r="S459" s="8">
        <v>0</v>
      </c>
      <c r="T459" s="91">
        <v>0</v>
      </c>
      <c r="U459" s="8">
        <v>0</v>
      </c>
      <c r="V459" s="8">
        <v>0</v>
      </c>
      <c r="W459" s="8">
        <v>0</v>
      </c>
      <c r="X459" s="107">
        <v>43664.895008101848</v>
      </c>
      <c r="Y459" s="107">
        <v>43869.860785127312</v>
      </c>
      <c r="Z459" s="107">
        <v>43664.88580960648</v>
      </c>
      <c r="AA459" s="91">
        <v>0</v>
      </c>
      <c r="AB459" s="8">
        <v>0</v>
      </c>
      <c r="AC459" s="8">
        <v>0</v>
      </c>
      <c r="AD459" s="91">
        <v>0</v>
      </c>
      <c r="AE459" s="8">
        <v>0</v>
      </c>
      <c r="AF459" s="8">
        <v>0</v>
      </c>
      <c r="AG459" s="91">
        <v>0</v>
      </c>
      <c r="AH459" s="8">
        <v>0</v>
      </c>
      <c r="AI459" s="8">
        <v>0</v>
      </c>
      <c r="AJ459" s="91">
        <v>18475686</v>
      </c>
      <c r="AK459" s="8">
        <v>94</v>
      </c>
      <c r="AL459" s="8">
        <v>28</v>
      </c>
      <c r="AM459" s="91">
        <v>0</v>
      </c>
      <c r="AN459" s="8">
        <v>0</v>
      </c>
      <c r="AO459" s="8">
        <v>28</v>
      </c>
      <c r="AP459" s="91">
        <v>0</v>
      </c>
      <c r="AQ459" s="8">
        <v>0</v>
      </c>
      <c r="AR459" s="8">
        <v>28</v>
      </c>
      <c r="AS459" s="91">
        <v>0</v>
      </c>
      <c r="AT459" s="8">
        <v>0</v>
      </c>
      <c r="AU459" s="8">
        <v>28</v>
      </c>
      <c r="AV459" s="91">
        <v>18475686</v>
      </c>
      <c r="AW459" s="8">
        <v>94</v>
      </c>
      <c r="AX459" s="8">
        <v>28</v>
      </c>
      <c r="AY459" s="91">
        <v>0</v>
      </c>
      <c r="AZ459" s="8">
        <v>0</v>
      </c>
      <c r="BA459" s="8">
        <v>0</v>
      </c>
      <c r="BB459" s="91">
        <v>0</v>
      </c>
      <c r="BC459" s="8">
        <v>0</v>
      </c>
      <c r="BD459" s="8">
        <v>0</v>
      </c>
      <c r="BE459" s="91">
        <v>0</v>
      </c>
      <c r="BF459" s="8">
        <v>0</v>
      </c>
      <c r="BG459" s="8">
        <v>0</v>
      </c>
      <c r="BH459" s="91">
        <v>18475686</v>
      </c>
      <c r="BI459" s="8">
        <v>94</v>
      </c>
      <c r="BJ459" s="8">
        <v>28</v>
      </c>
      <c r="BK459" s="2" t="s">
        <v>361</v>
      </c>
      <c r="BL459" s="83" t="str">
        <f t="shared" si="7"/>
        <v>123913</v>
      </c>
      <c r="BM459" s="83">
        <f>IF(ISBLANK(A459),"",IF(X459&gt;=(InfoSheet!$B$2)-90,1,0))</f>
        <v>0</v>
      </c>
    </row>
    <row r="460" spans="1:65">
      <c r="A460" s="2" t="s">
        <v>2050</v>
      </c>
      <c r="B460" s="8">
        <v>6</v>
      </c>
      <c r="C460" s="91">
        <v>4688017</v>
      </c>
      <c r="D460" s="8">
        <v>23</v>
      </c>
      <c r="E460" s="8">
        <v>17</v>
      </c>
      <c r="F460" s="91">
        <v>203826</v>
      </c>
      <c r="G460" s="91">
        <v>855171</v>
      </c>
      <c r="H460" s="91">
        <v>275765</v>
      </c>
      <c r="I460" s="91">
        <v>1218085</v>
      </c>
      <c r="J460" s="8">
        <v>0</v>
      </c>
      <c r="K460" s="2" t="s">
        <v>2051</v>
      </c>
      <c r="L460" s="8">
        <v>6</v>
      </c>
      <c r="M460" s="8">
        <v>0</v>
      </c>
      <c r="N460" s="2" t="s">
        <v>2052</v>
      </c>
      <c r="O460" s="8">
        <v>97</v>
      </c>
      <c r="P460" s="8">
        <v>0</v>
      </c>
      <c r="Q460" s="8">
        <v>0</v>
      </c>
      <c r="R460" s="91">
        <v>0</v>
      </c>
      <c r="S460" s="8">
        <v>0</v>
      </c>
      <c r="T460" s="91">
        <v>0</v>
      </c>
      <c r="U460" s="8">
        <v>0</v>
      </c>
      <c r="V460" s="8">
        <v>0</v>
      </c>
      <c r="W460" s="8">
        <v>0</v>
      </c>
      <c r="X460" s="107">
        <v>43655.50837314815</v>
      </c>
      <c r="Y460" s="107">
        <v>43869.86188384259</v>
      </c>
      <c r="Z460" s="107">
        <v>43655.50837314815</v>
      </c>
      <c r="AA460" s="91">
        <v>0</v>
      </c>
      <c r="AB460" s="8">
        <v>0</v>
      </c>
      <c r="AC460" s="8">
        <v>0</v>
      </c>
      <c r="AD460" s="91">
        <v>0</v>
      </c>
      <c r="AE460" s="8">
        <v>0</v>
      </c>
      <c r="AF460" s="8">
        <v>0</v>
      </c>
      <c r="AG460" s="91">
        <v>0</v>
      </c>
      <c r="AH460" s="8">
        <v>0</v>
      </c>
      <c r="AI460" s="8">
        <v>0</v>
      </c>
      <c r="AJ460" s="91">
        <v>4688017</v>
      </c>
      <c r="AK460" s="8">
        <v>23</v>
      </c>
      <c r="AL460" s="8">
        <v>17</v>
      </c>
      <c r="AM460" s="91">
        <v>0</v>
      </c>
      <c r="AN460" s="8">
        <v>0</v>
      </c>
      <c r="AO460" s="8">
        <v>17</v>
      </c>
      <c r="AP460" s="91">
        <v>0</v>
      </c>
      <c r="AQ460" s="8">
        <v>0</v>
      </c>
      <c r="AR460" s="8">
        <v>17</v>
      </c>
      <c r="AS460" s="91">
        <v>0</v>
      </c>
      <c r="AT460" s="8">
        <v>0</v>
      </c>
      <c r="AU460" s="8">
        <v>17</v>
      </c>
      <c r="AV460" s="91">
        <v>4688017</v>
      </c>
      <c r="AW460" s="8">
        <v>23</v>
      </c>
      <c r="AX460" s="8">
        <v>17</v>
      </c>
      <c r="AY460" s="91">
        <v>0</v>
      </c>
      <c r="AZ460" s="8">
        <v>0</v>
      </c>
      <c r="BA460" s="8">
        <v>0</v>
      </c>
      <c r="BB460" s="91">
        <v>0</v>
      </c>
      <c r="BC460" s="8">
        <v>0</v>
      </c>
      <c r="BD460" s="8">
        <v>0</v>
      </c>
      <c r="BE460" s="91">
        <v>0</v>
      </c>
      <c r="BF460" s="8">
        <v>0</v>
      </c>
      <c r="BG460" s="8">
        <v>0</v>
      </c>
      <c r="BH460" s="91">
        <v>4688017</v>
      </c>
      <c r="BI460" s="8">
        <v>23</v>
      </c>
      <c r="BJ460" s="8">
        <v>17</v>
      </c>
      <c r="BK460" s="2" t="s">
        <v>361</v>
      </c>
      <c r="BL460" s="83" t="str">
        <f t="shared" si="7"/>
        <v>123914</v>
      </c>
      <c r="BM460" s="83">
        <f>IF(ISBLANK(A460),"",IF(X460&gt;=(InfoSheet!$B$2)-90,1,0))</f>
        <v>0</v>
      </c>
    </row>
    <row r="461" spans="1:65">
      <c r="A461" s="2" t="s">
        <v>2053</v>
      </c>
      <c r="B461" s="8">
        <v>8</v>
      </c>
      <c r="C461" s="91">
        <v>6306663</v>
      </c>
      <c r="D461" s="8">
        <v>37</v>
      </c>
      <c r="E461" s="8">
        <v>21</v>
      </c>
      <c r="F461" s="91">
        <v>170450</v>
      </c>
      <c r="G461" s="91">
        <v>1085102</v>
      </c>
      <c r="H461" s="91">
        <v>300317</v>
      </c>
      <c r="I461" s="91">
        <v>2496650</v>
      </c>
      <c r="J461" s="8">
        <v>0</v>
      </c>
      <c r="K461" s="2" t="s">
        <v>2054</v>
      </c>
      <c r="L461" s="8">
        <v>8</v>
      </c>
      <c r="M461" s="8">
        <v>0</v>
      </c>
      <c r="N461" s="2" t="s">
        <v>2055</v>
      </c>
      <c r="O461" s="8">
        <v>211</v>
      </c>
      <c r="P461" s="8">
        <v>0</v>
      </c>
      <c r="Q461" s="8">
        <v>0</v>
      </c>
      <c r="R461" s="91">
        <v>0</v>
      </c>
      <c r="S461" s="8">
        <v>0</v>
      </c>
      <c r="T461" s="91">
        <v>0</v>
      </c>
      <c r="U461" s="8">
        <v>0</v>
      </c>
      <c r="V461" s="8">
        <v>0</v>
      </c>
      <c r="W461" s="8">
        <v>0</v>
      </c>
      <c r="X461" s="107">
        <v>43661.39092273148</v>
      </c>
      <c r="Y461" s="107">
        <v>43869.861343101853</v>
      </c>
      <c r="Z461" s="107">
        <v>43661.390919027777</v>
      </c>
      <c r="AA461" s="91">
        <v>0</v>
      </c>
      <c r="AB461" s="8">
        <v>0</v>
      </c>
      <c r="AC461" s="8">
        <v>0</v>
      </c>
      <c r="AD461" s="91">
        <v>0</v>
      </c>
      <c r="AE461" s="8">
        <v>0</v>
      </c>
      <c r="AF461" s="8">
        <v>0</v>
      </c>
      <c r="AG461" s="91">
        <v>0</v>
      </c>
      <c r="AH461" s="8">
        <v>0</v>
      </c>
      <c r="AI461" s="8">
        <v>0</v>
      </c>
      <c r="AJ461" s="91">
        <v>6306663</v>
      </c>
      <c r="AK461" s="8">
        <v>37</v>
      </c>
      <c r="AL461" s="8">
        <v>21</v>
      </c>
      <c r="AM461" s="91">
        <v>0</v>
      </c>
      <c r="AN461" s="8">
        <v>0</v>
      </c>
      <c r="AO461" s="8">
        <v>21</v>
      </c>
      <c r="AP461" s="91">
        <v>0</v>
      </c>
      <c r="AQ461" s="8">
        <v>0</v>
      </c>
      <c r="AR461" s="8">
        <v>21</v>
      </c>
      <c r="AS461" s="91">
        <v>0</v>
      </c>
      <c r="AT461" s="8">
        <v>0</v>
      </c>
      <c r="AU461" s="8">
        <v>21</v>
      </c>
      <c r="AV461" s="91">
        <v>6306663</v>
      </c>
      <c r="AW461" s="8">
        <v>37</v>
      </c>
      <c r="AX461" s="8">
        <v>21</v>
      </c>
      <c r="AY461" s="91">
        <v>0</v>
      </c>
      <c r="AZ461" s="8">
        <v>0</v>
      </c>
      <c r="BA461" s="8">
        <v>0</v>
      </c>
      <c r="BB461" s="91">
        <v>0</v>
      </c>
      <c r="BC461" s="8">
        <v>0</v>
      </c>
      <c r="BD461" s="8">
        <v>0</v>
      </c>
      <c r="BE461" s="91">
        <v>0</v>
      </c>
      <c r="BF461" s="8">
        <v>0</v>
      </c>
      <c r="BG461" s="8">
        <v>0</v>
      </c>
      <c r="BH461" s="91">
        <v>6306663</v>
      </c>
      <c r="BI461" s="8">
        <v>37</v>
      </c>
      <c r="BJ461" s="8">
        <v>21</v>
      </c>
      <c r="BK461" s="2" t="s">
        <v>361</v>
      </c>
      <c r="BL461" s="83" t="str">
        <f t="shared" si="7"/>
        <v>123915</v>
      </c>
      <c r="BM461" s="83">
        <f>IF(ISBLANK(A461),"",IF(X461&gt;=(InfoSheet!$B$2)-90,1,0))</f>
        <v>0</v>
      </c>
    </row>
    <row r="462" spans="1:65">
      <c r="A462" s="2" t="s">
        <v>2056</v>
      </c>
      <c r="B462" s="8">
        <v>6</v>
      </c>
      <c r="C462" s="91">
        <v>4688017</v>
      </c>
      <c r="D462" s="8">
        <v>23</v>
      </c>
      <c r="E462" s="8">
        <v>17</v>
      </c>
      <c r="F462" s="91">
        <v>203826</v>
      </c>
      <c r="G462" s="91">
        <v>855171</v>
      </c>
      <c r="H462" s="91">
        <v>275765</v>
      </c>
      <c r="I462" s="91">
        <v>1218085</v>
      </c>
      <c r="J462" s="8">
        <v>0</v>
      </c>
      <c r="K462" s="2" t="s">
        <v>2057</v>
      </c>
      <c r="L462" s="8">
        <v>6</v>
      </c>
      <c r="M462" s="8">
        <v>0</v>
      </c>
      <c r="N462" s="2" t="s">
        <v>2058</v>
      </c>
      <c r="O462" s="8">
        <v>97</v>
      </c>
      <c r="P462" s="8">
        <v>0</v>
      </c>
      <c r="Q462" s="8">
        <v>0</v>
      </c>
      <c r="R462" s="91">
        <v>0</v>
      </c>
      <c r="S462" s="8">
        <v>0</v>
      </c>
      <c r="T462" s="91">
        <v>0</v>
      </c>
      <c r="U462" s="8">
        <v>0</v>
      </c>
      <c r="V462" s="8">
        <v>0</v>
      </c>
      <c r="W462" s="8">
        <v>0</v>
      </c>
      <c r="X462" s="107">
        <v>43655.638234965278</v>
      </c>
      <c r="Y462" s="107">
        <v>43869.861335694448</v>
      </c>
      <c r="Z462" s="107">
        <v>43655.638234965278</v>
      </c>
      <c r="AA462" s="91">
        <v>0</v>
      </c>
      <c r="AB462" s="8">
        <v>0</v>
      </c>
      <c r="AC462" s="8">
        <v>0</v>
      </c>
      <c r="AD462" s="91">
        <v>0</v>
      </c>
      <c r="AE462" s="8">
        <v>0</v>
      </c>
      <c r="AF462" s="8">
        <v>0</v>
      </c>
      <c r="AG462" s="91">
        <v>0</v>
      </c>
      <c r="AH462" s="8">
        <v>0</v>
      </c>
      <c r="AI462" s="8">
        <v>0</v>
      </c>
      <c r="AJ462" s="91">
        <v>4688017</v>
      </c>
      <c r="AK462" s="8">
        <v>23</v>
      </c>
      <c r="AL462" s="8">
        <v>17</v>
      </c>
      <c r="AM462" s="91">
        <v>0</v>
      </c>
      <c r="AN462" s="8">
        <v>0</v>
      </c>
      <c r="AO462" s="8">
        <v>17</v>
      </c>
      <c r="AP462" s="91">
        <v>0</v>
      </c>
      <c r="AQ462" s="8">
        <v>0</v>
      </c>
      <c r="AR462" s="8">
        <v>17</v>
      </c>
      <c r="AS462" s="91">
        <v>0</v>
      </c>
      <c r="AT462" s="8">
        <v>0</v>
      </c>
      <c r="AU462" s="8">
        <v>17</v>
      </c>
      <c r="AV462" s="91">
        <v>4688017</v>
      </c>
      <c r="AW462" s="8">
        <v>23</v>
      </c>
      <c r="AX462" s="8">
        <v>17</v>
      </c>
      <c r="AY462" s="91">
        <v>0</v>
      </c>
      <c r="AZ462" s="8">
        <v>0</v>
      </c>
      <c r="BA462" s="8">
        <v>0</v>
      </c>
      <c r="BB462" s="91">
        <v>0</v>
      </c>
      <c r="BC462" s="8">
        <v>0</v>
      </c>
      <c r="BD462" s="8">
        <v>0</v>
      </c>
      <c r="BE462" s="91">
        <v>0</v>
      </c>
      <c r="BF462" s="8">
        <v>0</v>
      </c>
      <c r="BG462" s="8">
        <v>0</v>
      </c>
      <c r="BH462" s="91">
        <v>4688017</v>
      </c>
      <c r="BI462" s="8">
        <v>23</v>
      </c>
      <c r="BJ462" s="8">
        <v>17</v>
      </c>
      <c r="BK462" s="2" t="s">
        <v>361</v>
      </c>
      <c r="BL462" s="83" t="str">
        <f t="shared" si="7"/>
        <v>123916</v>
      </c>
      <c r="BM462" s="83">
        <f>IF(ISBLANK(A462),"",IF(X462&gt;=(InfoSheet!$B$2)-90,1,0))</f>
        <v>0</v>
      </c>
    </row>
    <row r="463" spans="1:65">
      <c r="A463" s="2" t="s">
        <v>2059</v>
      </c>
      <c r="B463" s="8">
        <v>8</v>
      </c>
      <c r="C463" s="91">
        <v>6526859</v>
      </c>
      <c r="D463" s="8">
        <v>37</v>
      </c>
      <c r="E463" s="8">
        <v>21</v>
      </c>
      <c r="F463" s="91">
        <v>176401</v>
      </c>
      <c r="G463" s="91">
        <v>1085524</v>
      </c>
      <c r="H463" s="91">
        <v>310802</v>
      </c>
      <c r="I463" s="91">
        <v>2717156</v>
      </c>
      <c r="J463" s="8">
        <v>0</v>
      </c>
      <c r="K463" s="2" t="s">
        <v>2060</v>
      </c>
      <c r="L463" s="8">
        <v>8</v>
      </c>
      <c r="M463" s="8">
        <v>0</v>
      </c>
      <c r="N463" s="2" t="s">
        <v>2061</v>
      </c>
      <c r="O463" s="8">
        <v>211</v>
      </c>
      <c r="P463" s="8">
        <v>0</v>
      </c>
      <c r="Q463" s="8">
        <v>0</v>
      </c>
      <c r="R463" s="91">
        <v>0</v>
      </c>
      <c r="S463" s="8">
        <v>0</v>
      </c>
      <c r="T463" s="91">
        <v>0</v>
      </c>
      <c r="U463" s="8">
        <v>0</v>
      </c>
      <c r="V463" s="8">
        <v>0</v>
      </c>
      <c r="W463" s="8">
        <v>0</v>
      </c>
      <c r="X463" s="107">
        <v>43683.609029432868</v>
      </c>
      <c r="Y463" s="107">
        <v>43869.856100740741</v>
      </c>
      <c r="Z463" s="107">
        <v>43683.609022604163</v>
      </c>
      <c r="AA463" s="91">
        <v>0</v>
      </c>
      <c r="AB463" s="8">
        <v>0</v>
      </c>
      <c r="AC463" s="8">
        <v>0</v>
      </c>
      <c r="AD463" s="91">
        <v>0</v>
      </c>
      <c r="AE463" s="8">
        <v>0</v>
      </c>
      <c r="AF463" s="8">
        <v>0</v>
      </c>
      <c r="AG463" s="91">
        <v>0</v>
      </c>
      <c r="AH463" s="8">
        <v>0</v>
      </c>
      <c r="AI463" s="8">
        <v>0</v>
      </c>
      <c r="AJ463" s="91">
        <v>6526859</v>
      </c>
      <c r="AK463" s="8">
        <v>37</v>
      </c>
      <c r="AL463" s="8">
        <v>21</v>
      </c>
      <c r="AM463" s="91">
        <v>0</v>
      </c>
      <c r="AN463" s="8">
        <v>0</v>
      </c>
      <c r="AO463" s="8">
        <v>21</v>
      </c>
      <c r="AP463" s="91">
        <v>0</v>
      </c>
      <c r="AQ463" s="8">
        <v>0</v>
      </c>
      <c r="AR463" s="8">
        <v>21</v>
      </c>
      <c r="AS463" s="91">
        <v>0</v>
      </c>
      <c r="AT463" s="8">
        <v>0</v>
      </c>
      <c r="AU463" s="8">
        <v>21</v>
      </c>
      <c r="AV463" s="91">
        <v>6526859</v>
      </c>
      <c r="AW463" s="8">
        <v>37</v>
      </c>
      <c r="AX463" s="8">
        <v>21</v>
      </c>
      <c r="AY463" s="91">
        <v>0</v>
      </c>
      <c r="AZ463" s="8">
        <v>0</v>
      </c>
      <c r="BA463" s="8">
        <v>0</v>
      </c>
      <c r="BB463" s="91">
        <v>0</v>
      </c>
      <c r="BC463" s="8">
        <v>0</v>
      </c>
      <c r="BD463" s="8">
        <v>0</v>
      </c>
      <c r="BE463" s="91">
        <v>0</v>
      </c>
      <c r="BF463" s="8">
        <v>0</v>
      </c>
      <c r="BG463" s="8">
        <v>0</v>
      </c>
      <c r="BH463" s="91">
        <v>6526859</v>
      </c>
      <c r="BI463" s="8">
        <v>37</v>
      </c>
      <c r="BJ463" s="8">
        <v>21</v>
      </c>
      <c r="BK463" s="2" t="s">
        <v>361</v>
      </c>
      <c r="BL463" s="83" t="str">
        <f t="shared" si="7"/>
        <v>123917</v>
      </c>
      <c r="BM463" s="83">
        <f>IF(ISBLANK(A463),"",IF(X463&gt;=(InfoSheet!$B$2)-90,1,0))</f>
        <v>0</v>
      </c>
    </row>
    <row r="464" spans="1:65">
      <c r="A464" s="2" t="s">
        <v>2062</v>
      </c>
      <c r="B464" s="8">
        <v>6</v>
      </c>
      <c r="C464" s="91">
        <v>7292303</v>
      </c>
      <c r="D464" s="8">
        <v>27</v>
      </c>
      <c r="E464" s="8">
        <v>17</v>
      </c>
      <c r="F464" s="91">
        <v>270085</v>
      </c>
      <c r="G464" s="91">
        <v>1081599</v>
      </c>
      <c r="H464" s="91">
        <v>428959</v>
      </c>
      <c r="I464" s="91">
        <v>3822371</v>
      </c>
      <c r="J464" s="8">
        <v>0</v>
      </c>
      <c r="K464" s="2" t="s">
        <v>2063</v>
      </c>
      <c r="L464" s="8">
        <v>6</v>
      </c>
      <c r="M464" s="8">
        <v>0</v>
      </c>
      <c r="N464" s="2" t="s">
        <v>2064</v>
      </c>
      <c r="O464" s="8">
        <v>97</v>
      </c>
      <c r="P464" s="8">
        <v>0</v>
      </c>
      <c r="Q464" s="8">
        <v>0</v>
      </c>
      <c r="R464" s="91">
        <v>0</v>
      </c>
      <c r="S464" s="8">
        <v>0</v>
      </c>
      <c r="T464" s="91">
        <v>0</v>
      </c>
      <c r="U464" s="8">
        <v>0</v>
      </c>
      <c r="V464" s="8">
        <v>0</v>
      </c>
      <c r="W464" s="8">
        <v>0</v>
      </c>
      <c r="X464" s="107">
        <v>43677.460812256948</v>
      </c>
      <c r="Y464" s="107">
        <v>43869.856375625001</v>
      </c>
      <c r="Z464" s="107">
        <v>43677.43621896991</v>
      </c>
      <c r="AA464" s="91">
        <v>0</v>
      </c>
      <c r="AB464" s="8">
        <v>0</v>
      </c>
      <c r="AC464" s="8">
        <v>0</v>
      </c>
      <c r="AD464" s="91">
        <v>0</v>
      </c>
      <c r="AE464" s="8">
        <v>0</v>
      </c>
      <c r="AF464" s="8">
        <v>0</v>
      </c>
      <c r="AG464" s="91">
        <v>0</v>
      </c>
      <c r="AH464" s="8">
        <v>0</v>
      </c>
      <c r="AI464" s="8">
        <v>0</v>
      </c>
      <c r="AJ464" s="91">
        <v>7292303</v>
      </c>
      <c r="AK464" s="8">
        <v>27</v>
      </c>
      <c r="AL464" s="8">
        <v>17</v>
      </c>
      <c r="AM464" s="91">
        <v>0</v>
      </c>
      <c r="AN464" s="8">
        <v>0</v>
      </c>
      <c r="AO464" s="8">
        <v>17</v>
      </c>
      <c r="AP464" s="91">
        <v>0</v>
      </c>
      <c r="AQ464" s="8">
        <v>0</v>
      </c>
      <c r="AR464" s="8">
        <v>17</v>
      </c>
      <c r="AS464" s="91">
        <v>0</v>
      </c>
      <c r="AT464" s="8">
        <v>0</v>
      </c>
      <c r="AU464" s="8">
        <v>17</v>
      </c>
      <c r="AV464" s="91">
        <v>7292303</v>
      </c>
      <c r="AW464" s="8">
        <v>27</v>
      </c>
      <c r="AX464" s="8">
        <v>17</v>
      </c>
      <c r="AY464" s="91">
        <v>0</v>
      </c>
      <c r="AZ464" s="8">
        <v>0</v>
      </c>
      <c r="BA464" s="8">
        <v>0</v>
      </c>
      <c r="BB464" s="91">
        <v>0</v>
      </c>
      <c r="BC464" s="8">
        <v>0</v>
      </c>
      <c r="BD464" s="8">
        <v>0</v>
      </c>
      <c r="BE464" s="91">
        <v>0</v>
      </c>
      <c r="BF464" s="8">
        <v>0</v>
      </c>
      <c r="BG464" s="8">
        <v>0</v>
      </c>
      <c r="BH464" s="91">
        <v>7292303</v>
      </c>
      <c r="BI464" s="8">
        <v>27</v>
      </c>
      <c r="BJ464" s="8">
        <v>17</v>
      </c>
      <c r="BK464" s="2" t="s">
        <v>361</v>
      </c>
      <c r="BL464" s="83" t="str">
        <f t="shared" si="7"/>
        <v>123918</v>
      </c>
      <c r="BM464" s="83">
        <f>IF(ISBLANK(A464),"",IF(X464&gt;=(InfoSheet!$B$2)-90,1,0))</f>
        <v>0</v>
      </c>
    </row>
    <row r="465" spans="1:65">
      <c r="A465" s="2" t="s">
        <v>2065</v>
      </c>
      <c r="B465" s="8">
        <v>6</v>
      </c>
      <c r="C465" s="91">
        <v>4688017</v>
      </c>
      <c r="D465" s="8">
        <v>23</v>
      </c>
      <c r="E465" s="8">
        <v>17</v>
      </c>
      <c r="F465" s="91">
        <v>203826</v>
      </c>
      <c r="G465" s="91">
        <v>855171</v>
      </c>
      <c r="H465" s="91">
        <v>275765</v>
      </c>
      <c r="I465" s="91">
        <v>1218085</v>
      </c>
      <c r="J465" s="8">
        <v>0</v>
      </c>
      <c r="K465" s="2" t="s">
        <v>2066</v>
      </c>
      <c r="L465" s="8">
        <v>6</v>
      </c>
      <c r="M465" s="8">
        <v>0</v>
      </c>
      <c r="N465" s="2" t="s">
        <v>2067</v>
      </c>
      <c r="O465" s="8">
        <v>97</v>
      </c>
      <c r="P465" s="8">
        <v>0</v>
      </c>
      <c r="Q465" s="8">
        <v>0</v>
      </c>
      <c r="R465" s="91">
        <v>0</v>
      </c>
      <c r="S465" s="8">
        <v>0</v>
      </c>
      <c r="T465" s="91">
        <v>0</v>
      </c>
      <c r="U465" s="8">
        <v>0</v>
      </c>
      <c r="V465" s="8">
        <v>0</v>
      </c>
      <c r="W465" s="8">
        <v>0</v>
      </c>
      <c r="X465" s="107">
        <v>43658.425563333331</v>
      </c>
      <c r="Y465" s="107">
        <v>43869.856258148146</v>
      </c>
      <c r="Z465" s="107">
        <v>43658.425563333331</v>
      </c>
      <c r="AA465" s="91">
        <v>0</v>
      </c>
      <c r="AB465" s="8">
        <v>0</v>
      </c>
      <c r="AC465" s="8">
        <v>0</v>
      </c>
      <c r="AD465" s="91">
        <v>0</v>
      </c>
      <c r="AE465" s="8">
        <v>0</v>
      </c>
      <c r="AF465" s="8">
        <v>0</v>
      </c>
      <c r="AG465" s="91">
        <v>0</v>
      </c>
      <c r="AH465" s="8">
        <v>0</v>
      </c>
      <c r="AI465" s="8">
        <v>0</v>
      </c>
      <c r="AJ465" s="91">
        <v>4688017</v>
      </c>
      <c r="AK465" s="8">
        <v>23</v>
      </c>
      <c r="AL465" s="8">
        <v>17</v>
      </c>
      <c r="AM465" s="91">
        <v>0</v>
      </c>
      <c r="AN465" s="8">
        <v>0</v>
      </c>
      <c r="AO465" s="8">
        <v>17</v>
      </c>
      <c r="AP465" s="91">
        <v>0</v>
      </c>
      <c r="AQ465" s="8">
        <v>0</v>
      </c>
      <c r="AR465" s="8">
        <v>17</v>
      </c>
      <c r="AS465" s="91">
        <v>0</v>
      </c>
      <c r="AT465" s="8">
        <v>0</v>
      </c>
      <c r="AU465" s="8">
        <v>17</v>
      </c>
      <c r="AV465" s="91">
        <v>4688017</v>
      </c>
      <c r="AW465" s="8">
        <v>23</v>
      </c>
      <c r="AX465" s="8">
        <v>17</v>
      </c>
      <c r="AY465" s="91">
        <v>0</v>
      </c>
      <c r="AZ465" s="8">
        <v>0</v>
      </c>
      <c r="BA465" s="8">
        <v>0</v>
      </c>
      <c r="BB465" s="91">
        <v>0</v>
      </c>
      <c r="BC465" s="8">
        <v>0</v>
      </c>
      <c r="BD465" s="8">
        <v>0</v>
      </c>
      <c r="BE465" s="91">
        <v>0</v>
      </c>
      <c r="BF465" s="8">
        <v>0</v>
      </c>
      <c r="BG465" s="8">
        <v>0</v>
      </c>
      <c r="BH465" s="91">
        <v>4688017</v>
      </c>
      <c r="BI465" s="8">
        <v>23</v>
      </c>
      <c r="BJ465" s="8">
        <v>17</v>
      </c>
      <c r="BK465" s="2" t="s">
        <v>361</v>
      </c>
      <c r="BL465" s="83" t="str">
        <f t="shared" si="7"/>
        <v>123919</v>
      </c>
      <c r="BM465" s="83">
        <f>IF(ISBLANK(A465),"",IF(X465&gt;=(InfoSheet!$B$2)-90,1,0))</f>
        <v>0</v>
      </c>
    </row>
    <row r="466" spans="1:65">
      <c r="A466" s="2" t="s">
        <v>2068</v>
      </c>
      <c r="B466" s="8">
        <v>6</v>
      </c>
      <c r="C466" s="91">
        <v>4688017</v>
      </c>
      <c r="D466" s="8">
        <v>23</v>
      </c>
      <c r="E466" s="8">
        <v>17</v>
      </c>
      <c r="F466" s="91">
        <v>203826</v>
      </c>
      <c r="G466" s="91">
        <v>855171</v>
      </c>
      <c r="H466" s="91">
        <v>275765</v>
      </c>
      <c r="I466" s="91">
        <v>1218085</v>
      </c>
      <c r="J466" s="8">
        <v>0</v>
      </c>
      <c r="K466" s="2" t="s">
        <v>2069</v>
      </c>
      <c r="L466" s="8">
        <v>6</v>
      </c>
      <c r="M466" s="8">
        <v>0</v>
      </c>
      <c r="N466" s="2" t="s">
        <v>2070</v>
      </c>
      <c r="O466" s="8">
        <v>97</v>
      </c>
      <c r="P466" s="8">
        <v>0</v>
      </c>
      <c r="Q466" s="8">
        <v>0</v>
      </c>
      <c r="R466" s="91">
        <v>0</v>
      </c>
      <c r="S466" s="8">
        <v>0</v>
      </c>
      <c r="T466" s="91">
        <v>0</v>
      </c>
      <c r="U466" s="8">
        <v>0</v>
      </c>
      <c r="V466" s="8">
        <v>0</v>
      </c>
      <c r="W466" s="8">
        <v>0</v>
      </c>
      <c r="X466" s="107">
        <v>43661.477332465278</v>
      </c>
      <c r="Y466" s="107">
        <v>43869.857586747683</v>
      </c>
      <c r="Z466" s="107">
        <v>43661.477332465278</v>
      </c>
      <c r="AA466" s="91">
        <v>0</v>
      </c>
      <c r="AB466" s="8">
        <v>0</v>
      </c>
      <c r="AC466" s="8">
        <v>0</v>
      </c>
      <c r="AD466" s="91">
        <v>0</v>
      </c>
      <c r="AE466" s="8">
        <v>0</v>
      </c>
      <c r="AF466" s="8">
        <v>0</v>
      </c>
      <c r="AG466" s="91">
        <v>0</v>
      </c>
      <c r="AH466" s="8">
        <v>0</v>
      </c>
      <c r="AI466" s="8">
        <v>0</v>
      </c>
      <c r="AJ466" s="91">
        <v>4688017</v>
      </c>
      <c r="AK466" s="8">
        <v>23</v>
      </c>
      <c r="AL466" s="8">
        <v>17</v>
      </c>
      <c r="AM466" s="91">
        <v>0</v>
      </c>
      <c r="AN466" s="8">
        <v>0</v>
      </c>
      <c r="AO466" s="8">
        <v>17</v>
      </c>
      <c r="AP466" s="91">
        <v>0</v>
      </c>
      <c r="AQ466" s="8">
        <v>0</v>
      </c>
      <c r="AR466" s="8">
        <v>17</v>
      </c>
      <c r="AS466" s="91">
        <v>0</v>
      </c>
      <c r="AT466" s="8">
        <v>0</v>
      </c>
      <c r="AU466" s="8">
        <v>17</v>
      </c>
      <c r="AV466" s="91">
        <v>4688017</v>
      </c>
      <c r="AW466" s="8">
        <v>23</v>
      </c>
      <c r="AX466" s="8">
        <v>17</v>
      </c>
      <c r="AY466" s="91">
        <v>0</v>
      </c>
      <c r="AZ466" s="8">
        <v>0</v>
      </c>
      <c r="BA466" s="8">
        <v>0</v>
      </c>
      <c r="BB466" s="91">
        <v>0</v>
      </c>
      <c r="BC466" s="8">
        <v>0</v>
      </c>
      <c r="BD466" s="8">
        <v>0</v>
      </c>
      <c r="BE466" s="91">
        <v>0</v>
      </c>
      <c r="BF466" s="8">
        <v>0</v>
      </c>
      <c r="BG466" s="8">
        <v>0</v>
      </c>
      <c r="BH466" s="91">
        <v>4688017</v>
      </c>
      <c r="BI466" s="8">
        <v>23</v>
      </c>
      <c r="BJ466" s="8">
        <v>17</v>
      </c>
      <c r="BK466" s="2" t="s">
        <v>361</v>
      </c>
      <c r="BL466" s="83" t="str">
        <f t="shared" si="7"/>
        <v>123920</v>
      </c>
      <c r="BM466" s="83">
        <f>IF(ISBLANK(A466),"",IF(X466&gt;=(InfoSheet!$B$2)-90,1,0))</f>
        <v>0</v>
      </c>
    </row>
    <row r="467" spans="1:65">
      <c r="A467" s="2" t="s">
        <v>2071</v>
      </c>
      <c r="B467" s="8">
        <v>6</v>
      </c>
      <c r="C467" s="91">
        <v>4688017</v>
      </c>
      <c r="D467" s="8">
        <v>23</v>
      </c>
      <c r="E467" s="8">
        <v>17</v>
      </c>
      <c r="F467" s="91">
        <v>203826</v>
      </c>
      <c r="G467" s="91">
        <v>855171</v>
      </c>
      <c r="H467" s="91">
        <v>275765</v>
      </c>
      <c r="I467" s="91">
        <v>1218085</v>
      </c>
      <c r="J467" s="8">
        <v>0</v>
      </c>
      <c r="K467" s="2" t="s">
        <v>2072</v>
      </c>
      <c r="L467" s="8">
        <v>6</v>
      </c>
      <c r="M467" s="8">
        <v>0</v>
      </c>
      <c r="N467" s="2" t="s">
        <v>2073</v>
      </c>
      <c r="O467" s="8">
        <v>97</v>
      </c>
      <c r="P467" s="8">
        <v>0</v>
      </c>
      <c r="Q467" s="8">
        <v>0</v>
      </c>
      <c r="R467" s="91">
        <v>0</v>
      </c>
      <c r="S467" s="8">
        <v>0</v>
      </c>
      <c r="T467" s="91">
        <v>0</v>
      </c>
      <c r="U467" s="8">
        <v>0</v>
      </c>
      <c r="V467" s="8">
        <v>0</v>
      </c>
      <c r="W467" s="8">
        <v>0</v>
      </c>
      <c r="X467" s="107">
        <v>43665.393538796299</v>
      </c>
      <c r="Y467" s="107">
        <v>43869.855967754629</v>
      </c>
      <c r="Z467" s="107">
        <v>43665.389306736113</v>
      </c>
      <c r="AA467" s="91">
        <v>0</v>
      </c>
      <c r="AB467" s="8">
        <v>0</v>
      </c>
      <c r="AC467" s="8">
        <v>0</v>
      </c>
      <c r="AD467" s="91">
        <v>0</v>
      </c>
      <c r="AE467" s="8">
        <v>0</v>
      </c>
      <c r="AF467" s="8">
        <v>0</v>
      </c>
      <c r="AG467" s="91">
        <v>0</v>
      </c>
      <c r="AH467" s="8">
        <v>0</v>
      </c>
      <c r="AI467" s="8">
        <v>0</v>
      </c>
      <c r="AJ467" s="91">
        <v>4688017</v>
      </c>
      <c r="AK467" s="8">
        <v>23</v>
      </c>
      <c r="AL467" s="8">
        <v>17</v>
      </c>
      <c r="AM467" s="91">
        <v>0</v>
      </c>
      <c r="AN467" s="8">
        <v>0</v>
      </c>
      <c r="AO467" s="8">
        <v>17</v>
      </c>
      <c r="AP467" s="91">
        <v>0</v>
      </c>
      <c r="AQ467" s="8">
        <v>0</v>
      </c>
      <c r="AR467" s="8">
        <v>17</v>
      </c>
      <c r="AS467" s="91">
        <v>0</v>
      </c>
      <c r="AT467" s="8">
        <v>0</v>
      </c>
      <c r="AU467" s="8">
        <v>17</v>
      </c>
      <c r="AV467" s="91">
        <v>4688017</v>
      </c>
      <c r="AW467" s="8">
        <v>23</v>
      </c>
      <c r="AX467" s="8">
        <v>17</v>
      </c>
      <c r="AY467" s="91">
        <v>0</v>
      </c>
      <c r="AZ467" s="8">
        <v>0</v>
      </c>
      <c r="BA467" s="8">
        <v>0</v>
      </c>
      <c r="BB467" s="91">
        <v>0</v>
      </c>
      <c r="BC467" s="8">
        <v>0</v>
      </c>
      <c r="BD467" s="8">
        <v>0</v>
      </c>
      <c r="BE467" s="91">
        <v>0</v>
      </c>
      <c r="BF467" s="8">
        <v>0</v>
      </c>
      <c r="BG467" s="8">
        <v>0</v>
      </c>
      <c r="BH467" s="91">
        <v>4688017</v>
      </c>
      <c r="BI467" s="8">
        <v>23</v>
      </c>
      <c r="BJ467" s="8">
        <v>17</v>
      </c>
      <c r="BK467" s="2" t="s">
        <v>361</v>
      </c>
      <c r="BL467" s="83" t="str">
        <f t="shared" si="7"/>
        <v>123921</v>
      </c>
      <c r="BM467" s="83">
        <f>IF(ISBLANK(A467),"",IF(X467&gt;=(InfoSheet!$B$2)-90,1,0))</f>
        <v>0</v>
      </c>
    </row>
    <row r="468" spans="1:65">
      <c r="A468" s="2" t="s">
        <v>2074</v>
      </c>
      <c r="B468" s="8">
        <v>8</v>
      </c>
      <c r="C468" s="91">
        <v>8422514</v>
      </c>
      <c r="D468" s="8">
        <v>40</v>
      </c>
      <c r="E468" s="8">
        <v>21</v>
      </c>
      <c r="F468" s="91">
        <v>210562</v>
      </c>
      <c r="G468" s="91">
        <v>1041637</v>
      </c>
      <c r="H468" s="91">
        <v>401072</v>
      </c>
      <c r="I468" s="91">
        <v>3301359</v>
      </c>
      <c r="J468" s="8">
        <v>0</v>
      </c>
      <c r="K468" s="2" t="s">
        <v>2075</v>
      </c>
      <c r="L468" s="8">
        <v>8</v>
      </c>
      <c r="M468" s="8">
        <v>0</v>
      </c>
      <c r="N468" s="2" t="s">
        <v>2076</v>
      </c>
      <c r="O468" s="8">
        <v>211</v>
      </c>
      <c r="P468" s="8">
        <v>0</v>
      </c>
      <c r="Q468" s="8">
        <v>0</v>
      </c>
      <c r="R468" s="91">
        <v>0</v>
      </c>
      <c r="S468" s="8">
        <v>0</v>
      </c>
      <c r="T468" s="91">
        <v>0</v>
      </c>
      <c r="U468" s="8">
        <v>0</v>
      </c>
      <c r="V468" s="8">
        <v>0</v>
      </c>
      <c r="W468" s="8">
        <v>0</v>
      </c>
      <c r="X468" s="107">
        <v>43664.62564096065</v>
      </c>
      <c r="Y468" s="107">
        <v>43869.856059074074</v>
      </c>
      <c r="Z468" s="107">
        <v>43664.624958078704</v>
      </c>
      <c r="AA468" s="91">
        <v>0</v>
      </c>
      <c r="AB468" s="8">
        <v>0</v>
      </c>
      <c r="AC468" s="8">
        <v>0</v>
      </c>
      <c r="AD468" s="91">
        <v>0</v>
      </c>
      <c r="AE468" s="8">
        <v>0</v>
      </c>
      <c r="AF468" s="8">
        <v>0</v>
      </c>
      <c r="AG468" s="91">
        <v>0</v>
      </c>
      <c r="AH468" s="8">
        <v>0</v>
      </c>
      <c r="AI468" s="8">
        <v>0</v>
      </c>
      <c r="AJ468" s="91">
        <v>8422514</v>
      </c>
      <c r="AK468" s="8">
        <v>40</v>
      </c>
      <c r="AL468" s="8">
        <v>21</v>
      </c>
      <c r="AM468" s="91">
        <v>0</v>
      </c>
      <c r="AN468" s="8">
        <v>0</v>
      </c>
      <c r="AO468" s="8">
        <v>21</v>
      </c>
      <c r="AP468" s="91">
        <v>0</v>
      </c>
      <c r="AQ468" s="8">
        <v>0</v>
      </c>
      <c r="AR468" s="8">
        <v>21</v>
      </c>
      <c r="AS468" s="91">
        <v>0</v>
      </c>
      <c r="AT468" s="8">
        <v>0</v>
      </c>
      <c r="AU468" s="8">
        <v>21</v>
      </c>
      <c r="AV468" s="91">
        <v>8422514</v>
      </c>
      <c r="AW468" s="8">
        <v>40</v>
      </c>
      <c r="AX468" s="8">
        <v>21</v>
      </c>
      <c r="AY468" s="91">
        <v>0</v>
      </c>
      <c r="AZ468" s="8">
        <v>0</v>
      </c>
      <c r="BA468" s="8">
        <v>0</v>
      </c>
      <c r="BB468" s="91">
        <v>0</v>
      </c>
      <c r="BC468" s="8">
        <v>0</v>
      </c>
      <c r="BD468" s="8">
        <v>0</v>
      </c>
      <c r="BE468" s="91">
        <v>0</v>
      </c>
      <c r="BF468" s="8">
        <v>0</v>
      </c>
      <c r="BG468" s="8">
        <v>0</v>
      </c>
      <c r="BH468" s="91">
        <v>8422514</v>
      </c>
      <c r="BI468" s="8">
        <v>40</v>
      </c>
      <c r="BJ468" s="8">
        <v>21</v>
      </c>
      <c r="BK468" s="2" t="s">
        <v>361</v>
      </c>
      <c r="BL468" s="83" t="str">
        <f t="shared" si="7"/>
        <v>123922</v>
      </c>
      <c r="BM468" s="83">
        <f>IF(ISBLANK(A468),"",IF(X468&gt;=(InfoSheet!$B$2)-90,1,0))</f>
        <v>0</v>
      </c>
    </row>
    <row r="469" spans="1:65">
      <c r="A469" s="2" t="s">
        <v>2077</v>
      </c>
      <c r="B469" s="8">
        <v>6</v>
      </c>
      <c r="C469" s="91">
        <v>5930383</v>
      </c>
      <c r="D469" s="8">
        <v>26</v>
      </c>
      <c r="E469" s="8">
        <v>17</v>
      </c>
      <c r="F469" s="91">
        <v>228091</v>
      </c>
      <c r="G469" s="91">
        <v>1084270</v>
      </c>
      <c r="H469" s="91">
        <v>348846</v>
      </c>
      <c r="I469" s="91">
        <v>2460451</v>
      </c>
      <c r="J469" s="8">
        <v>0</v>
      </c>
      <c r="K469" s="2" t="s">
        <v>2078</v>
      </c>
      <c r="L469" s="8">
        <v>6</v>
      </c>
      <c r="M469" s="8">
        <v>0</v>
      </c>
      <c r="N469" s="2" t="s">
        <v>2079</v>
      </c>
      <c r="O469" s="8">
        <v>97</v>
      </c>
      <c r="P469" s="8">
        <v>0</v>
      </c>
      <c r="Q469" s="8">
        <v>0</v>
      </c>
      <c r="R469" s="91">
        <v>0</v>
      </c>
      <c r="S469" s="8">
        <v>0</v>
      </c>
      <c r="T469" s="91">
        <v>0</v>
      </c>
      <c r="U469" s="8">
        <v>0</v>
      </c>
      <c r="V469" s="8">
        <v>0</v>
      </c>
      <c r="W469" s="8">
        <v>0</v>
      </c>
      <c r="X469" s="107">
        <v>43663.543516481484</v>
      </c>
      <c r="Y469" s="107">
        <v>43869.855972268517</v>
      </c>
      <c r="Z469" s="107">
        <v>43663.528134293978</v>
      </c>
      <c r="AA469" s="91">
        <v>0</v>
      </c>
      <c r="AB469" s="8">
        <v>0</v>
      </c>
      <c r="AC469" s="8">
        <v>0</v>
      </c>
      <c r="AD469" s="91">
        <v>0</v>
      </c>
      <c r="AE469" s="8">
        <v>0</v>
      </c>
      <c r="AF469" s="8">
        <v>0</v>
      </c>
      <c r="AG469" s="91">
        <v>0</v>
      </c>
      <c r="AH469" s="8">
        <v>0</v>
      </c>
      <c r="AI469" s="8">
        <v>0</v>
      </c>
      <c r="AJ469" s="91">
        <v>5930383</v>
      </c>
      <c r="AK469" s="8">
        <v>26</v>
      </c>
      <c r="AL469" s="8">
        <v>17</v>
      </c>
      <c r="AM469" s="91">
        <v>0</v>
      </c>
      <c r="AN469" s="8">
        <v>0</v>
      </c>
      <c r="AO469" s="8">
        <v>17</v>
      </c>
      <c r="AP469" s="91">
        <v>0</v>
      </c>
      <c r="AQ469" s="8">
        <v>0</v>
      </c>
      <c r="AR469" s="8">
        <v>17</v>
      </c>
      <c r="AS469" s="91">
        <v>0</v>
      </c>
      <c r="AT469" s="8">
        <v>0</v>
      </c>
      <c r="AU469" s="8">
        <v>17</v>
      </c>
      <c r="AV469" s="91">
        <v>5930383</v>
      </c>
      <c r="AW469" s="8">
        <v>26</v>
      </c>
      <c r="AX469" s="8">
        <v>17</v>
      </c>
      <c r="AY469" s="91">
        <v>0</v>
      </c>
      <c r="AZ469" s="8">
        <v>0</v>
      </c>
      <c r="BA469" s="8">
        <v>0</v>
      </c>
      <c r="BB469" s="91">
        <v>0</v>
      </c>
      <c r="BC469" s="8">
        <v>0</v>
      </c>
      <c r="BD469" s="8">
        <v>0</v>
      </c>
      <c r="BE469" s="91">
        <v>0</v>
      </c>
      <c r="BF469" s="8">
        <v>0</v>
      </c>
      <c r="BG469" s="8">
        <v>0</v>
      </c>
      <c r="BH469" s="91">
        <v>5930383</v>
      </c>
      <c r="BI469" s="8">
        <v>26</v>
      </c>
      <c r="BJ469" s="8">
        <v>17</v>
      </c>
      <c r="BK469" s="2" t="s">
        <v>361</v>
      </c>
      <c r="BL469" s="83" t="str">
        <f t="shared" si="7"/>
        <v>123923</v>
      </c>
      <c r="BM469" s="83">
        <f>IF(ISBLANK(A469),"",IF(X469&gt;=(InfoSheet!$B$2)-90,1,0))</f>
        <v>0</v>
      </c>
    </row>
    <row r="470" spans="1:65">
      <c r="A470" s="2" t="s">
        <v>2080</v>
      </c>
      <c r="B470" s="8">
        <v>6</v>
      </c>
      <c r="C470" s="91">
        <v>4688017</v>
      </c>
      <c r="D470" s="8">
        <v>23</v>
      </c>
      <c r="E470" s="8">
        <v>17</v>
      </c>
      <c r="F470" s="91">
        <v>203826</v>
      </c>
      <c r="G470" s="91">
        <v>855171</v>
      </c>
      <c r="H470" s="91">
        <v>275765</v>
      </c>
      <c r="I470" s="91">
        <v>1218085</v>
      </c>
      <c r="J470" s="8">
        <v>0</v>
      </c>
      <c r="K470" s="2" t="s">
        <v>2081</v>
      </c>
      <c r="L470" s="8">
        <v>6</v>
      </c>
      <c r="M470" s="8">
        <v>0</v>
      </c>
      <c r="N470" s="2" t="s">
        <v>2082</v>
      </c>
      <c r="O470" s="8">
        <v>97</v>
      </c>
      <c r="P470" s="8">
        <v>0</v>
      </c>
      <c r="Q470" s="8">
        <v>0</v>
      </c>
      <c r="R470" s="91">
        <v>0</v>
      </c>
      <c r="S470" s="8">
        <v>0</v>
      </c>
      <c r="T470" s="91">
        <v>0</v>
      </c>
      <c r="U470" s="8">
        <v>0</v>
      </c>
      <c r="V470" s="8">
        <v>0</v>
      </c>
      <c r="W470" s="8">
        <v>0</v>
      </c>
      <c r="X470" s="107">
        <v>43661.626130625002</v>
      </c>
      <c r="Y470" s="107">
        <v>43869.856059652775</v>
      </c>
      <c r="Z470" s="107">
        <v>43661.626130625002</v>
      </c>
      <c r="AA470" s="91">
        <v>0</v>
      </c>
      <c r="AB470" s="8">
        <v>0</v>
      </c>
      <c r="AC470" s="8">
        <v>0</v>
      </c>
      <c r="AD470" s="91">
        <v>0</v>
      </c>
      <c r="AE470" s="8">
        <v>0</v>
      </c>
      <c r="AF470" s="8">
        <v>0</v>
      </c>
      <c r="AG470" s="91">
        <v>0</v>
      </c>
      <c r="AH470" s="8">
        <v>0</v>
      </c>
      <c r="AI470" s="8">
        <v>0</v>
      </c>
      <c r="AJ470" s="91">
        <v>4688017</v>
      </c>
      <c r="AK470" s="8">
        <v>23</v>
      </c>
      <c r="AL470" s="8">
        <v>17</v>
      </c>
      <c r="AM470" s="91">
        <v>0</v>
      </c>
      <c r="AN470" s="8">
        <v>0</v>
      </c>
      <c r="AO470" s="8">
        <v>17</v>
      </c>
      <c r="AP470" s="91">
        <v>0</v>
      </c>
      <c r="AQ470" s="8">
        <v>0</v>
      </c>
      <c r="AR470" s="8">
        <v>17</v>
      </c>
      <c r="AS470" s="91">
        <v>0</v>
      </c>
      <c r="AT470" s="8">
        <v>0</v>
      </c>
      <c r="AU470" s="8">
        <v>17</v>
      </c>
      <c r="AV470" s="91">
        <v>4688017</v>
      </c>
      <c r="AW470" s="8">
        <v>23</v>
      </c>
      <c r="AX470" s="8">
        <v>17</v>
      </c>
      <c r="AY470" s="91">
        <v>0</v>
      </c>
      <c r="AZ470" s="8">
        <v>0</v>
      </c>
      <c r="BA470" s="8">
        <v>0</v>
      </c>
      <c r="BB470" s="91">
        <v>0</v>
      </c>
      <c r="BC470" s="8">
        <v>0</v>
      </c>
      <c r="BD470" s="8">
        <v>0</v>
      </c>
      <c r="BE470" s="91">
        <v>0</v>
      </c>
      <c r="BF470" s="8">
        <v>0</v>
      </c>
      <c r="BG470" s="8">
        <v>0</v>
      </c>
      <c r="BH470" s="91">
        <v>4688017</v>
      </c>
      <c r="BI470" s="8">
        <v>23</v>
      </c>
      <c r="BJ470" s="8">
        <v>17</v>
      </c>
      <c r="BK470" s="2" t="s">
        <v>361</v>
      </c>
      <c r="BL470" s="83" t="str">
        <f t="shared" si="7"/>
        <v>123924</v>
      </c>
      <c r="BM470" s="83">
        <f>IF(ISBLANK(A470),"",IF(X470&gt;=(InfoSheet!$B$2)-90,1,0))</f>
        <v>0</v>
      </c>
    </row>
    <row r="471" spans="1:65">
      <c r="A471" s="2" t="s">
        <v>2083</v>
      </c>
      <c r="B471" s="8">
        <v>6</v>
      </c>
      <c r="C471" s="91">
        <v>4688017</v>
      </c>
      <c r="D471" s="8">
        <v>23</v>
      </c>
      <c r="E471" s="8">
        <v>17</v>
      </c>
      <c r="F471" s="91">
        <v>203826</v>
      </c>
      <c r="G471" s="91">
        <v>855171</v>
      </c>
      <c r="H471" s="91">
        <v>275765</v>
      </c>
      <c r="I471" s="91">
        <v>1218085</v>
      </c>
      <c r="J471" s="8">
        <v>0</v>
      </c>
      <c r="K471" s="2" t="s">
        <v>2084</v>
      </c>
      <c r="L471" s="8">
        <v>6</v>
      </c>
      <c r="M471" s="8">
        <v>0</v>
      </c>
      <c r="N471" s="2" t="s">
        <v>2085</v>
      </c>
      <c r="O471" s="8">
        <v>97</v>
      </c>
      <c r="P471" s="8">
        <v>0</v>
      </c>
      <c r="Q471" s="8">
        <v>0</v>
      </c>
      <c r="R471" s="91">
        <v>0</v>
      </c>
      <c r="S471" s="8">
        <v>0</v>
      </c>
      <c r="T471" s="91">
        <v>0</v>
      </c>
      <c r="U471" s="8">
        <v>0</v>
      </c>
      <c r="V471" s="8">
        <v>0</v>
      </c>
      <c r="W471" s="8">
        <v>0</v>
      </c>
      <c r="X471" s="107">
        <v>43662.375372314818</v>
      </c>
      <c r="Y471" s="107">
        <v>43869.85626439815</v>
      </c>
      <c r="Z471" s="107">
        <v>43662.375372314818</v>
      </c>
      <c r="AA471" s="91">
        <v>0</v>
      </c>
      <c r="AB471" s="8">
        <v>0</v>
      </c>
      <c r="AC471" s="8">
        <v>0</v>
      </c>
      <c r="AD471" s="91">
        <v>0</v>
      </c>
      <c r="AE471" s="8">
        <v>0</v>
      </c>
      <c r="AF471" s="8">
        <v>0</v>
      </c>
      <c r="AG471" s="91">
        <v>0</v>
      </c>
      <c r="AH471" s="8">
        <v>0</v>
      </c>
      <c r="AI471" s="8">
        <v>0</v>
      </c>
      <c r="AJ471" s="91">
        <v>4688017</v>
      </c>
      <c r="AK471" s="8">
        <v>23</v>
      </c>
      <c r="AL471" s="8">
        <v>17</v>
      </c>
      <c r="AM471" s="91">
        <v>0</v>
      </c>
      <c r="AN471" s="8">
        <v>0</v>
      </c>
      <c r="AO471" s="8">
        <v>17</v>
      </c>
      <c r="AP471" s="91">
        <v>0</v>
      </c>
      <c r="AQ471" s="8">
        <v>0</v>
      </c>
      <c r="AR471" s="8">
        <v>17</v>
      </c>
      <c r="AS471" s="91">
        <v>0</v>
      </c>
      <c r="AT471" s="8">
        <v>0</v>
      </c>
      <c r="AU471" s="8">
        <v>17</v>
      </c>
      <c r="AV471" s="91">
        <v>4688017</v>
      </c>
      <c r="AW471" s="8">
        <v>23</v>
      </c>
      <c r="AX471" s="8">
        <v>17</v>
      </c>
      <c r="AY471" s="91">
        <v>0</v>
      </c>
      <c r="AZ471" s="8">
        <v>0</v>
      </c>
      <c r="BA471" s="8">
        <v>0</v>
      </c>
      <c r="BB471" s="91">
        <v>0</v>
      </c>
      <c r="BC471" s="8">
        <v>0</v>
      </c>
      <c r="BD471" s="8">
        <v>0</v>
      </c>
      <c r="BE471" s="91">
        <v>0</v>
      </c>
      <c r="BF471" s="8">
        <v>0</v>
      </c>
      <c r="BG471" s="8">
        <v>0</v>
      </c>
      <c r="BH471" s="91">
        <v>4688017</v>
      </c>
      <c r="BI471" s="8">
        <v>23</v>
      </c>
      <c r="BJ471" s="8">
        <v>17</v>
      </c>
      <c r="BK471" s="2" t="s">
        <v>361</v>
      </c>
      <c r="BL471" s="83" t="str">
        <f t="shared" si="7"/>
        <v>123925</v>
      </c>
      <c r="BM471" s="83">
        <f>IF(ISBLANK(A471),"",IF(X471&gt;=(InfoSheet!$B$2)-90,1,0))</f>
        <v>0</v>
      </c>
    </row>
    <row r="472" spans="1:65">
      <c r="A472" s="2" t="s">
        <v>2086</v>
      </c>
      <c r="B472" s="8">
        <v>8</v>
      </c>
      <c r="C472" s="91">
        <v>41006988</v>
      </c>
      <c r="D472" s="8">
        <v>241</v>
      </c>
      <c r="E472" s="8">
        <v>41</v>
      </c>
      <c r="F472" s="91">
        <v>170153</v>
      </c>
      <c r="G472" s="91">
        <v>1085071</v>
      </c>
      <c r="H472" s="91">
        <v>1000170</v>
      </c>
      <c r="I472" s="91">
        <v>15449176</v>
      </c>
      <c r="J472" s="8">
        <v>0</v>
      </c>
      <c r="K472" s="2" t="s">
        <v>2087</v>
      </c>
      <c r="L472" s="8">
        <v>8</v>
      </c>
      <c r="M472" s="8">
        <v>0</v>
      </c>
      <c r="N472" s="2" t="s">
        <v>2088</v>
      </c>
      <c r="O472" s="8">
        <v>212</v>
      </c>
      <c r="P472" s="8">
        <v>0</v>
      </c>
      <c r="Q472" s="8">
        <v>0</v>
      </c>
      <c r="R472" s="91">
        <v>0</v>
      </c>
      <c r="S472" s="8">
        <v>0</v>
      </c>
      <c r="T472" s="91">
        <v>0</v>
      </c>
      <c r="U472" s="8">
        <v>0</v>
      </c>
      <c r="V472" s="8">
        <v>0</v>
      </c>
      <c r="W472" s="8">
        <v>0</v>
      </c>
      <c r="X472" s="107">
        <v>43867.945889351853</v>
      </c>
      <c r="Y472" s="107">
        <v>43869.8575203125</v>
      </c>
      <c r="Z472" s="107">
        <v>43822.102406342594</v>
      </c>
      <c r="AA472" s="91">
        <v>0</v>
      </c>
      <c r="AB472" s="8">
        <v>0</v>
      </c>
      <c r="AC472" s="8">
        <v>0</v>
      </c>
      <c r="AD472" s="91">
        <v>0</v>
      </c>
      <c r="AE472" s="8">
        <v>0</v>
      </c>
      <c r="AF472" s="8">
        <v>1</v>
      </c>
      <c r="AG472" s="91">
        <v>0</v>
      </c>
      <c r="AH472" s="8">
        <v>0</v>
      </c>
      <c r="AI472" s="8">
        <v>1</v>
      </c>
      <c r="AJ472" s="91">
        <v>41006988</v>
      </c>
      <c r="AK472" s="8">
        <v>241</v>
      </c>
      <c r="AL472" s="8">
        <v>41</v>
      </c>
      <c r="AM472" s="91">
        <v>0</v>
      </c>
      <c r="AN472" s="8">
        <v>0</v>
      </c>
      <c r="AO472" s="8">
        <v>41</v>
      </c>
      <c r="AP472" s="91">
        <v>0</v>
      </c>
      <c r="AQ472" s="8">
        <v>0</v>
      </c>
      <c r="AR472" s="8">
        <v>41</v>
      </c>
      <c r="AS472" s="91">
        <v>0</v>
      </c>
      <c r="AT472" s="8">
        <v>0</v>
      </c>
      <c r="AU472" s="8">
        <v>41</v>
      </c>
      <c r="AV472" s="91">
        <v>41006988</v>
      </c>
      <c r="AW472" s="8">
        <v>241</v>
      </c>
      <c r="AX472" s="8">
        <v>41</v>
      </c>
      <c r="AY472" s="91">
        <v>0</v>
      </c>
      <c r="AZ472" s="8">
        <v>0</v>
      </c>
      <c r="BA472" s="8">
        <v>0</v>
      </c>
      <c r="BB472" s="91">
        <v>0</v>
      </c>
      <c r="BC472" s="8">
        <v>0</v>
      </c>
      <c r="BD472" s="8">
        <v>0</v>
      </c>
      <c r="BE472" s="91">
        <v>0</v>
      </c>
      <c r="BF472" s="8">
        <v>0</v>
      </c>
      <c r="BG472" s="8">
        <v>0</v>
      </c>
      <c r="BH472" s="91">
        <v>41006988</v>
      </c>
      <c r="BI472" s="8">
        <v>241</v>
      </c>
      <c r="BJ472" s="8">
        <v>41</v>
      </c>
      <c r="BK472" s="2" t="s">
        <v>361</v>
      </c>
      <c r="BL472" s="83" t="str">
        <f t="shared" si="7"/>
        <v>123926</v>
      </c>
      <c r="BM472" s="83">
        <f>IF(ISBLANK(A472),"",IF(X472&gt;=(InfoSheet!$B$2)-90,1,0))</f>
        <v>1</v>
      </c>
    </row>
    <row r="473" spans="1:65">
      <c r="A473" s="2" t="s">
        <v>2089</v>
      </c>
      <c r="B473" s="8">
        <v>6</v>
      </c>
      <c r="C473" s="91">
        <v>5162514</v>
      </c>
      <c r="D473" s="8">
        <v>24</v>
      </c>
      <c r="E473" s="8">
        <v>17</v>
      </c>
      <c r="F473" s="91">
        <v>215104</v>
      </c>
      <c r="G473" s="91">
        <v>855171</v>
      </c>
      <c r="H473" s="91">
        <v>303677</v>
      </c>
      <c r="I473" s="91">
        <v>1692582</v>
      </c>
      <c r="J473" s="8">
        <v>0</v>
      </c>
      <c r="K473" s="2" t="s">
        <v>2090</v>
      </c>
      <c r="L473" s="8">
        <v>6</v>
      </c>
      <c r="M473" s="8">
        <v>0</v>
      </c>
      <c r="N473" s="2" t="s">
        <v>2091</v>
      </c>
      <c r="O473" s="8">
        <v>97</v>
      </c>
      <c r="P473" s="8">
        <v>0</v>
      </c>
      <c r="Q473" s="8">
        <v>0</v>
      </c>
      <c r="R473" s="91">
        <v>0</v>
      </c>
      <c r="S473" s="8">
        <v>0</v>
      </c>
      <c r="T473" s="91">
        <v>0</v>
      </c>
      <c r="U473" s="8">
        <v>0</v>
      </c>
      <c r="V473" s="8">
        <v>0</v>
      </c>
      <c r="W473" s="8">
        <v>0</v>
      </c>
      <c r="X473" s="107">
        <v>43691.765269270836</v>
      </c>
      <c r="Y473" s="107">
        <v>43869.856097847223</v>
      </c>
      <c r="Z473" s="107">
        <v>43691.703913020836</v>
      </c>
      <c r="AA473" s="91">
        <v>0</v>
      </c>
      <c r="AB473" s="8">
        <v>0</v>
      </c>
      <c r="AC473" s="8">
        <v>0</v>
      </c>
      <c r="AD473" s="91">
        <v>0</v>
      </c>
      <c r="AE473" s="8">
        <v>0</v>
      </c>
      <c r="AF473" s="8">
        <v>0</v>
      </c>
      <c r="AG473" s="91">
        <v>0</v>
      </c>
      <c r="AH473" s="8">
        <v>0</v>
      </c>
      <c r="AI473" s="8">
        <v>0</v>
      </c>
      <c r="AJ473" s="91">
        <v>5162514</v>
      </c>
      <c r="AK473" s="8">
        <v>24</v>
      </c>
      <c r="AL473" s="8">
        <v>17</v>
      </c>
      <c r="AM473" s="91">
        <v>0</v>
      </c>
      <c r="AN473" s="8">
        <v>0</v>
      </c>
      <c r="AO473" s="8">
        <v>17</v>
      </c>
      <c r="AP473" s="91">
        <v>0</v>
      </c>
      <c r="AQ473" s="8">
        <v>0</v>
      </c>
      <c r="AR473" s="8">
        <v>17</v>
      </c>
      <c r="AS473" s="91">
        <v>0</v>
      </c>
      <c r="AT473" s="8">
        <v>0</v>
      </c>
      <c r="AU473" s="8">
        <v>17</v>
      </c>
      <c r="AV473" s="91">
        <v>5162514</v>
      </c>
      <c r="AW473" s="8">
        <v>24</v>
      </c>
      <c r="AX473" s="8">
        <v>17</v>
      </c>
      <c r="AY473" s="91">
        <v>0</v>
      </c>
      <c r="AZ473" s="8">
        <v>0</v>
      </c>
      <c r="BA473" s="8">
        <v>0</v>
      </c>
      <c r="BB473" s="91">
        <v>0</v>
      </c>
      <c r="BC473" s="8">
        <v>0</v>
      </c>
      <c r="BD473" s="8">
        <v>0</v>
      </c>
      <c r="BE473" s="91">
        <v>0</v>
      </c>
      <c r="BF473" s="8">
        <v>0</v>
      </c>
      <c r="BG473" s="8">
        <v>0</v>
      </c>
      <c r="BH473" s="91">
        <v>5162514</v>
      </c>
      <c r="BI473" s="8">
        <v>24</v>
      </c>
      <c r="BJ473" s="8">
        <v>17</v>
      </c>
      <c r="BK473" s="2" t="s">
        <v>361</v>
      </c>
      <c r="BL473" s="83" t="str">
        <f t="shared" si="7"/>
        <v>123927</v>
      </c>
      <c r="BM473" s="83">
        <f>IF(ISBLANK(A473),"",IF(X473&gt;=(InfoSheet!$B$2)-90,1,0))</f>
        <v>0</v>
      </c>
    </row>
    <row r="474" spans="1:65">
      <c r="A474" s="2" t="s">
        <v>2092</v>
      </c>
      <c r="B474" s="8">
        <v>6</v>
      </c>
      <c r="C474" s="91">
        <v>4872126</v>
      </c>
      <c r="D474" s="8">
        <v>24</v>
      </c>
      <c r="E474" s="8">
        <v>17</v>
      </c>
      <c r="F474" s="91">
        <v>203005</v>
      </c>
      <c r="G474" s="91">
        <v>855171</v>
      </c>
      <c r="H474" s="91">
        <v>286595</v>
      </c>
      <c r="I474" s="91">
        <v>1255070</v>
      </c>
      <c r="J474" s="8">
        <v>0</v>
      </c>
      <c r="K474" s="2" t="s">
        <v>2093</v>
      </c>
      <c r="L474" s="8">
        <v>6</v>
      </c>
      <c r="M474" s="8">
        <v>0</v>
      </c>
      <c r="N474" s="2" t="s">
        <v>2094</v>
      </c>
      <c r="O474" s="8">
        <v>97</v>
      </c>
      <c r="P474" s="8">
        <v>0</v>
      </c>
      <c r="Q474" s="8">
        <v>0</v>
      </c>
      <c r="R474" s="91">
        <v>0</v>
      </c>
      <c r="S474" s="8">
        <v>0</v>
      </c>
      <c r="T474" s="91">
        <v>0</v>
      </c>
      <c r="U474" s="8">
        <v>0</v>
      </c>
      <c r="V474" s="8">
        <v>0</v>
      </c>
      <c r="W474" s="8">
        <v>0</v>
      </c>
      <c r="X474" s="107">
        <v>43678.640257430554</v>
      </c>
      <c r="Y474" s="107">
        <v>43869.857018680559</v>
      </c>
      <c r="Z474" s="107">
        <v>43678.619099212963</v>
      </c>
      <c r="AA474" s="91">
        <v>0</v>
      </c>
      <c r="AB474" s="8">
        <v>0</v>
      </c>
      <c r="AC474" s="8">
        <v>0</v>
      </c>
      <c r="AD474" s="91">
        <v>0</v>
      </c>
      <c r="AE474" s="8">
        <v>0</v>
      </c>
      <c r="AF474" s="8">
        <v>0</v>
      </c>
      <c r="AG474" s="91">
        <v>0</v>
      </c>
      <c r="AH474" s="8">
        <v>0</v>
      </c>
      <c r="AI474" s="8">
        <v>0</v>
      </c>
      <c r="AJ474" s="91">
        <v>4872126</v>
      </c>
      <c r="AK474" s="8">
        <v>24</v>
      </c>
      <c r="AL474" s="8">
        <v>17</v>
      </c>
      <c r="AM474" s="91">
        <v>0</v>
      </c>
      <c r="AN474" s="8">
        <v>0</v>
      </c>
      <c r="AO474" s="8">
        <v>17</v>
      </c>
      <c r="AP474" s="91">
        <v>0</v>
      </c>
      <c r="AQ474" s="8">
        <v>0</v>
      </c>
      <c r="AR474" s="8">
        <v>17</v>
      </c>
      <c r="AS474" s="91">
        <v>0</v>
      </c>
      <c r="AT474" s="8">
        <v>0</v>
      </c>
      <c r="AU474" s="8">
        <v>17</v>
      </c>
      <c r="AV474" s="91">
        <v>4872126</v>
      </c>
      <c r="AW474" s="8">
        <v>24</v>
      </c>
      <c r="AX474" s="8">
        <v>17</v>
      </c>
      <c r="AY474" s="91">
        <v>0</v>
      </c>
      <c r="AZ474" s="8">
        <v>0</v>
      </c>
      <c r="BA474" s="8">
        <v>0</v>
      </c>
      <c r="BB474" s="91">
        <v>0</v>
      </c>
      <c r="BC474" s="8">
        <v>0</v>
      </c>
      <c r="BD474" s="8">
        <v>0</v>
      </c>
      <c r="BE474" s="91">
        <v>0</v>
      </c>
      <c r="BF474" s="8">
        <v>0</v>
      </c>
      <c r="BG474" s="8">
        <v>0</v>
      </c>
      <c r="BH474" s="91">
        <v>4872126</v>
      </c>
      <c r="BI474" s="8">
        <v>24</v>
      </c>
      <c r="BJ474" s="8">
        <v>17</v>
      </c>
      <c r="BK474" s="2" t="s">
        <v>361</v>
      </c>
      <c r="BL474" s="83" t="str">
        <f t="shared" si="7"/>
        <v>123928</v>
      </c>
      <c r="BM474" s="83">
        <f>IF(ISBLANK(A474),"",IF(X474&gt;=(InfoSheet!$B$2)-90,1,0))</f>
        <v>0</v>
      </c>
    </row>
    <row r="475" spans="1:65">
      <c r="A475" s="2" t="s">
        <v>2095</v>
      </c>
      <c r="B475" s="8">
        <v>6</v>
      </c>
      <c r="C475" s="91">
        <v>5323745</v>
      </c>
      <c r="D475" s="8">
        <v>25</v>
      </c>
      <c r="E475" s="8">
        <v>17</v>
      </c>
      <c r="F475" s="91">
        <v>212949</v>
      </c>
      <c r="G475" s="91">
        <v>855171</v>
      </c>
      <c r="H475" s="91">
        <v>313161</v>
      </c>
      <c r="I475" s="91">
        <v>1853813</v>
      </c>
      <c r="J475" s="8">
        <v>0</v>
      </c>
      <c r="K475" s="2" t="s">
        <v>2096</v>
      </c>
      <c r="L475" s="8">
        <v>6</v>
      </c>
      <c r="M475" s="8">
        <v>0</v>
      </c>
      <c r="N475" s="2" t="s">
        <v>2097</v>
      </c>
      <c r="O475" s="8">
        <v>97</v>
      </c>
      <c r="P475" s="8">
        <v>0</v>
      </c>
      <c r="Q475" s="8">
        <v>0</v>
      </c>
      <c r="R475" s="91">
        <v>0</v>
      </c>
      <c r="S475" s="8">
        <v>0</v>
      </c>
      <c r="T475" s="91">
        <v>0</v>
      </c>
      <c r="U475" s="8">
        <v>0</v>
      </c>
      <c r="V475" s="8">
        <v>0</v>
      </c>
      <c r="W475" s="8">
        <v>0</v>
      </c>
      <c r="X475" s="107">
        <v>43672.482487488429</v>
      </c>
      <c r="Y475" s="107">
        <v>43869.857455613426</v>
      </c>
      <c r="Z475" s="107">
        <v>43672.419944317131</v>
      </c>
      <c r="AA475" s="91">
        <v>0</v>
      </c>
      <c r="AB475" s="8">
        <v>0</v>
      </c>
      <c r="AC475" s="8">
        <v>0</v>
      </c>
      <c r="AD475" s="91">
        <v>0</v>
      </c>
      <c r="AE475" s="8">
        <v>0</v>
      </c>
      <c r="AF475" s="8">
        <v>0</v>
      </c>
      <c r="AG475" s="91">
        <v>0</v>
      </c>
      <c r="AH475" s="8">
        <v>0</v>
      </c>
      <c r="AI475" s="8">
        <v>0</v>
      </c>
      <c r="AJ475" s="91">
        <v>5323745</v>
      </c>
      <c r="AK475" s="8">
        <v>25</v>
      </c>
      <c r="AL475" s="8">
        <v>17</v>
      </c>
      <c r="AM475" s="91">
        <v>0</v>
      </c>
      <c r="AN475" s="8">
        <v>0</v>
      </c>
      <c r="AO475" s="8">
        <v>17</v>
      </c>
      <c r="AP475" s="91">
        <v>0</v>
      </c>
      <c r="AQ475" s="8">
        <v>0</v>
      </c>
      <c r="AR475" s="8">
        <v>17</v>
      </c>
      <c r="AS475" s="91">
        <v>0</v>
      </c>
      <c r="AT475" s="8">
        <v>0</v>
      </c>
      <c r="AU475" s="8">
        <v>17</v>
      </c>
      <c r="AV475" s="91">
        <v>5323745</v>
      </c>
      <c r="AW475" s="8">
        <v>25</v>
      </c>
      <c r="AX475" s="8">
        <v>17</v>
      </c>
      <c r="AY475" s="91">
        <v>0</v>
      </c>
      <c r="AZ475" s="8">
        <v>0</v>
      </c>
      <c r="BA475" s="8">
        <v>0</v>
      </c>
      <c r="BB475" s="91">
        <v>0</v>
      </c>
      <c r="BC475" s="8">
        <v>0</v>
      </c>
      <c r="BD475" s="8">
        <v>0</v>
      </c>
      <c r="BE475" s="91">
        <v>0</v>
      </c>
      <c r="BF475" s="8">
        <v>0</v>
      </c>
      <c r="BG475" s="8">
        <v>0</v>
      </c>
      <c r="BH475" s="91">
        <v>5323745</v>
      </c>
      <c r="BI475" s="8">
        <v>25</v>
      </c>
      <c r="BJ475" s="8">
        <v>17</v>
      </c>
      <c r="BK475" s="2" t="s">
        <v>361</v>
      </c>
      <c r="BL475" s="83" t="str">
        <f t="shared" si="7"/>
        <v>123929</v>
      </c>
      <c r="BM475" s="83">
        <f>IF(ISBLANK(A475),"",IF(X475&gt;=(InfoSheet!$B$2)-90,1,0))</f>
        <v>0</v>
      </c>
    </row>
    <row r="476" spans="1:65">
      <c r="A476" s="2" t="s">
        <v>2098</v>
      </c>
      <c r="B476" s="8">
        <v>6</v>
      </c>
      <c r="C476" s="91">
        <v>4688017</v>
      </c>
      <c r="D476" s="8">
        <v>23</v>
      </c>
      <c r="E476" s="8">
        <v>17</v>
      </c>
      <c r="F476" s="91">
        <v>203826</v>
      </c>
      <c r="G476" s="91">
        <v>855171</v>
      </c>
      <c r="H476" s="91">
        <v>275765</v>
      </c>
      <c r="I476" s="91">
        <v>1218085</v>
      </c>
      <c r="J476" s="8">
        <v>0</v>
      </c>
      <c r="K476" s="2" t="s">
        <v>2099</v>
      </c>
      <c r="L476" s="8">
        <v>6</v>
      </c>
      <c r="M476" s="8">
        <v>0</v>
      </c>
      <c r="N476" s="2" t="s">
        <v>2100</v>
      </c>
      <c r="O476" s="8">
        <v>97</v>
      </c>
      <c r="P476" s="8">
        <v>0</v>
      </c>
      <c r="Q476" s="8">
        <v>0</v>
      </c>
      <c r="R476" s="91">
        <v>0</v>
      </c>
      <c r="S476" s="8">
        <v>0</v>
      </c>
      <c r="T476" s="91">
        <v>0</v>
      </c>
      <c r="U476" s="8">
        <v>0</v>
      </c>
      <c r="V476" s="8">
        <v>0</v>
      </c>
      <c r="W476" s="8">
        <v>0</v>
      </c>
      <c r="X476" s="107">
        <v>43676.435444039351</v>
      </c>
      <c r="Y476" s="107">
        <v>43869.85566335648</v>
      </c>
      <c r="Z476" s="107">
        <v>43676.435444039351</v>
      </c>
      <c r="AA476" s="91">
        <v>0</v>
      </c>
      <c r="AB476" s="8">
        <v>0</v>
      </c>
      <c r="AC476" s="8">
        <v>0</v>
      </c>
      <c r="AD476" s="91">
        <v>0</v>
      </c>
      <c r="AE476" s="8">
        <v>0</v>
      </c>
      <c r="AF476" s="8">
        <v>0</v>
      </c>
      <c r="AG476" s="91">
        <v>0</v>
      </c>
      <c r="AH476" s="8">
        <v>0</v>
      </c>
      <c r="AI476" s="8">
        <v>0</v>
      </c>
      <c r="AJ476" s="91">
        <v>4688017</v>
      </c>
      <c r="AK476" s="8">
        <v>23</v>
      </c>
      <c r="AL476" s="8">
        <v>17</v>
      </c>
      <c r="AM476" s="91">
        <v>0</v>
      </c>
      <c r="AN476" s="8">
        <v>0</v>
      </c>
      <c r="AO476" s="8">
        <v>17</v>
      </c>
      <c r="AP476" s="91">
        <v>0</v>
      </c>
      <c r="AQ476" s="8">
        <v>0</v>
      </c>
      <c r="AR476" s="8">
        <v>17</v>
      </c>
      <c r="AS476" s="91">
        <v>0</v>
      </c>
      <c r="AT476" s="8">
        <v>0</v>
      </c>
      <c r="AU476" s="8">
        <v>17</v>
      </c>
      <c r="AV476" s="91">
        <v>4688017</v>
      </c>
      <c r="AW476" s="8">
        <v>23</v>
      </c>
      <c r="AX476" s="8">
        <v>17</v>
      </c>
      <c r="AY476" s="91">
        <v>0</v>
      </c>
      <c r="AZ476" s="8">
        <v>0</v>
      </c>
      <c r="BA476" s="8">
        <v>0</v>
      </c>
      <c r="BB476" s="91">
        <v>0</v>
      </c>
      <c r="BC476" s="8">
        <v>0</v>
      </c>
      <c r="BD476" s="8">
        <v>0</v>
      </c>
      <c r="BE476" s="91">
        <v>0</v>
      </c>
      <c r="BF476" s="8">
        <v>0</v>
      </c>
      <c r="BG476" s="8">
        <v>0</v>
      </c>
      <c r="BH476" s="91">
        <v>4688017</v>
      </c>
      <c r="BI476" s="8">
        <v>23</v>
      </c>
      <c r="BJ476" s="8">
        <v>17</v>
      </c>
      <c r="BK476" s="2" t="s">
        <v>361</v>
      </c>
      <c r="BL476" s="83" t="str">
        <f t="shared" si="7"/>
        <v>123930</v>
      </c>
      <c r="BM476" s="83">
        <f>IF(ISBLANK(A476),"",IF(X476&gt;=(InfoSheet!$B$2)-90,1,0))</f>
        <v>0</v>
      </c>
    </row>
    <row r="477" spans="1:65">
      <c r="A477" s="2" t="s">
        <v>2101</v>
      </c>
      <c r="B477" s="8">
        <v>6</v>
      </c>
      <c r="C477" s="91">
        <v>4688017</v>
      </c>
      <c r="D477" s="8">
        <v>23</v>
      </c>
      <c r="E477" s="8">
        <v>17</v>
      </c>
      <c r="F477" s="91">
        <v>203826</v>
      </c>
      <c r="G477" s="91">
        <v>855171</v>
      </c>
      <c r="H477" s="91">
        <v>275765</v>
      </c>
      <c r="I477" s="91">
        <v>1218085</v>
      </c>
      <c r="J477" s="8">
        <v>0</v>
      </c>
      <c r="K477" s="2" t="s">
        <v>2102</v>
      </c>
      <c r="L477" s="8">
        <v>6</v>
      </c>
      <c r="M477" s="8">
        <v>0</v>
      </c>
      <c r="N477" s="2" t="s">
        <v>2103</v>
      </c>
      <c r="O477" s="8">
        <v>97</v>
      </c>
      <c r="P477" s="8">
        <v>0</v>
      </c>
      <c r="Q477" s="8">
        <v>0</v>
      </c>
      <c r="R477" s="91">
        <v>0</v>
      </c>
      <c r="S477" s="8">
        <v>0</v>
      </c>
      <c r="T477" s="91">
        <v>0</v>
      </c>
      <c r="U477" s="8">
        <v>0</v>
      </c>
      <c r="V477" s="8">
        <v>0</v>
      </c>
      <c r="W477" s="8">
        <v>0</v>
      </c>
      <c r="X477" s="107">
        <v>43676.684578194443</v>
      </c>
      <c r="Y477" s="107">
        <v>43869.855892754633</v>
      </c>
      <c r="Z477" s="107">
        <v>43676.684578194443</v>
      </c>
      <c r="AA477" s="91">
        <v>0</v>
      </c>
      <c r="AB477" s="8">
        <v>0</v>
      </c>
      <c r="AC477" s="8">
        <v>0</v>
      </c>
      <c r="AD477" s="91">
        <v>0</v>
      </c>
      <c r="AE477" s="8">
        <v>0</v>
      </c>
      <c r="AF477" s="8">
        <v>0</v>
      </c>
      <c r="AG477" s="91">
        <v>0</v>
      </c>
      <c r="AH477" s="8">
        <v>0</v>
      </c>
      <c r="AI477" s="8">
        <v>0</v>
      </c>
      <c r="AJ477" s="91">
        <v>4688017</v>
      </c>
      <c r="AK477" s="8">
        <v>23</v>
      </c>
      <c r="AL477" s="8">
        <v>17</v>
      </c>
      <c r="AM477" s="91">
        <v>0</v>
      </c>
      <c r="AN477" s="8">
        <v>0</v>
      </c>
      <c r="AO477" s="8">
        <v>17</v>
      </c>
      <c r="AP477" s="91">
        <v>0</v>
      </c>
      <c r="AQ477" s="8">
        <v>0</v>
      </c>
      <c r="AR477" s="8">
        <v>17</v>
      </c>
      <c r="AS477" s="91">
        <v>0</v>
      </c>
      <c r="AT477" s="8">
        <v>0</v>
      </c>
      <c r="AU477" s="8">
        <v>17</v>
      </c>
      <c r="AV477" s="91">
        <v>4688017</v>
      </c>
      <c r="AW477" s="8">
        <v>23</v>
      </c>
      <c r="AX477" s="8">
        <v>17</v>
      </c>
      <c r="AY477" s="91">
        <v>0</v>
      </c>
      <c r="AZ477" s="8">
        <v>0</v>
      </c>
      <c r="BA477" s="8">
        <v>0</v>
      </c>
      <c r="BB477" s="91">
        <v>0</v>
      </c>
      <c r="BC477" s="8">
        <v>0</v>
      </c>
      <c r="BD477" s="8">
        <v>0</v>
      </c>
      <c r="BE477" s="91">
        <v>0</v>
      </c>
      <c r="BF477" s="8">
        <v>0</v>
      </c>
      <c r="BG477" s="8">
        <v>0</v>
      </c>
      <c r="BH477" s="91">
        <v>4688017</v>
      </c>
      <c r="BI477" s="8">
        <v>23</v>
      </c>
      <c r="BJ477" s="8">
        <v>17</v>
      </c>
      <c r="BK477" s="2" t="s">
        <v>361</v>
      </c>
      <c r="BL477" s="83" t="str">
        <f t="shared" si="7"/>
        <v>123931</v>
      </c>
      <c r="BM477" s="83">
        <f>IF(ISBLANK(A477),"",IF(X477&gt;=(InfoSheet!$B$2)-90,1,0))</f>
        <v>0</v>
      </c>
    </row>
    <row r="478" spans="1:65">
      <c r="A478" s="2" t="s">
        <v>2104</v>
      </c>
      <c r="B478" s="8">
        <v>6</v>
      </c>
      <c r="C478" s="91">
        <v>4688017</v>
      </c>
      <c r="D478" s="8">
        <v>23</v>
      </c>
      <c r="E478" s="8">
        <v>17</v>
      </c>
      <c r="F478" s="91">
        <v>203826</v>
      </c>
      <c r="G478" s="91">
        <v>855171</v>
      </c>
      <c r="H478" s="91">
        <v>275765</v>
      </c>
      <c r="I478" s="91">
        <v>1218085</v>
      </c>
      <c r="J478" s="8">
        <v>0</v>
      </c>
      <c r="K478" s="2" t="s">
        <v>2105</v>
      </c>
      <c r="L478" s="8">
        <v>6</v>
      </c>
      <c r="M478" s="8">
        <v>0</v>
      </c>
      <c r="N478" s="2" t="s">
        <v>2106</v>
      </c>
      <c r="O478" s="8">
        <v>97</v>
      </c>
      <c r="P478" s="8">
        <v>0</v>
      </c>
      <c r="Q478" s="8">
        <v>0</v>
      </c>
      <c r="R478" s="91">
        <v>0</v>
      </c>
      <c r="S478" s="8">
        <v>0</v>
      </c>
      <c r="T478" s="91">
        <v>0</v>
      </c>
      <c r="U478" s="8">
        <v>0</v>
      </c>
      <c r="V478" s="8">
        <v>0</v>
      </c>
      <c r="W478" s="8">
        <v>0</v>
      </c>
      <c r="X478" s="107">
        <v>43677.467300682867</v>
      </c>
      <c r="Y478" s="107">
        <v>43869.85565513889</v>
      </c>
      <c r="Z478" s="107">
        <v>43677.467300682867</v>
      </c>
      <c r="AA478" s="91">
        <v>0</v>
      </c>
      <c r="AB478" s="8">
        <v>0</v>
      </c>
      <c r="AC478" s="8">
        <v>0</v>
      </c>
      <c r="AD478" s="91">
        <v>0</v>
      </c>
      <c r="AE478" s="8">
        <v>0</v>
      </c>
      <c r="AF478" s="8">
        <v>0</v>
      </c>
      <c r="AG478" s="91">
        <v>0</v>
      </c>
      <c r="AH478" s="8">
        <v>0</v>
      </c>
      <c r="AI478" s="8">
        <v>0</v>
      </c>
      <c r="AJ478" s="91">
        <v>4688017</v>
      </c>
      <c r="AK478" s="8">
        <v>23</v>
      </c>
      <c r="AL478" s="8">
        <v>17</v>
      </c>
      <c r="AM478" s="91">
        <v>0</v>
      </c>
      <c r="AN478" s="8">
        <v>0</v>
      </c>
      <c r="AO478" s="8">
        <v>17</v>
      </c>
      <c r="AP478" s="91">
        <v>0</v>
      </c>
      <c r="AQ478" s="8">
        <v>0</v>
      </c>
      <c r="AR478" s="8">
        <v>17</v>
      </c>
      <c r="AS478" s="91">
        <v>0</v>
      </c>
      <c r="AT478" s="8">
        <v>0</v>
      </c>
      <c r="AU478" s="8">
        <v>17</v>
      </c>
      <c r="AV478" s="91">
        <v>4688017</v>
      </c>
      <c r="AW478" s="8">
        <v>23</v>
      </c>
      <c r="AX478" s="8">
        <v>17</v>
      </c>
      <c r="AY478" s="91">
        <v>0</v>
      </c>
      <c r="AZ478" s="8">
        <v>0</v>
      </c>
      <c r="BA478" s="8">
        <v>0</v>
      </c>
      <c r="BB478" s="91">
        <v>0</v>
      </c>
      <c r="BC478" s="8">
        <v>0</v>
      </c>
      <c r="BD478" s="8">
        <v>0</v>
      </c>
      <c r="BE478" s="91">
        <v>0</v>
      </c>
      <c r="BF478" s="8">
        <v>0</v>
      </c>
      <c r="BG478" s="8">
        <v>0</v>
      </c>
      <c r="BH478" s="91">
        <v>4688017</v>
      </c>
      <c r="BI478" s="8">
        <v>23</v>
      </c>
      <c r="BJ478" s="8">
        <v>17</v>
      </c>
      <c r="BK478" s="2" t="s">
        <v>361</v>
      </c>
      <c r="BL478" s="83" t="str">
        <f t="shared" si="7"/>
        <v>123932</v>
      </c>
      <c r="BM478" s="83">
        <f>IF(ISBLANK(A478),"",IF(X478&gt;=(InfoSheet!$B$2)-90,1,0))</f>
        <v>0</v>
      </c>
    </row>
    <row r="479" spans="1:65">
      <c r="A479" s="2" t="s">
        <v>2107</v>
      </c>
      <c r="B479" s="8">
        <v>6</v>
      </c>
      <c r="C479" s="91">
        <v>5653782</v>
      </c>
      <c r="D479" s="8">
        <v>27</v>
      </c>
      <c r="E479" s="8">
        <v>17</v>
      </c>
      <c r="F479" s="91">
        <v>209399</v>
      </c>
      <c r="G479" s="91">
        <v>855171</v>
      </c>
      <c r="H479" s="91">
        <v>332575</v>
      </c>
      <c r="I479" s="91">
        <v>1633971</v>
      </c>
      <c r="J479" s="8">
        <v>0</v>
      </c>
      <c r="K479" s="2" t="s">
        <v>2108</v>
      </c>
      <c r="L479" s="8">
        <v>6</v>
      </c>
      <c r="M479" s="8">
        <v>0</v>
      </c>
      <c r="N479" s="2" t="s">
        <v>2109</v>
      </c>
      <c r="O479" s="8">
        <v>97</v>
      </c>
      <c r="P479" s="8">
        <v>0</v>
      </c>
      <c r="Q479" s="8">
        <v>0</v>
      </c>
      <c r="R479" s="91">
        <v>0</v>
      </c>
      <c r="S479" s="8">
        <v>0</v>
      </c>
      <c r="T479" s="91">
        <v>0</v>
      </c>
      <c r="U479" s="8">
        <v>0</v>
      </c>
      <c r="V479" s="8">
        <v>0</v>
      </c>
      <c r="W479" s="8">
        <v>0</v>
      </c>
      <c r="X479" s="107">
        <v>43678.627387881941</v>
      </c>
      <c r="Y479" s="107">
        <v>43869.855653749997</v>
      </c>
      <c r="Z479" s="107">
        <v>43678.59109008102</v>
      </c>
      <c r="AA479" s="91">
        <v>0</v>
      </c>
      <c r="AB479" s="8">
        <v>0</v>
      </c>
      <c r="AC479" s="8">
        <v>0</v>
      </c>
      <c r="AD479" s="91">
        <v>0</v>
      </c>
      <c r="AE479" s="8">
        <v>0</v>
      </c>
      <c r="AF479" s="8">
        <v>0</v>
      </c>
      <c r="AG479" s="91">
        <v>0</v>
      </c>
      <c r="AH479" s="8">
        <v>0</v>
      </c>
      <c r="AI479" s="8">
        <v>0</v>
      </c>
      <c r="AJ479" s="91">
        <v>5653782</v>
      </c>
      <c r="AK479" s="8">
        <v>27</v>
      </c>
      <c r="AL479" s="8">
        <v>17</v>
      </c>
      <c r="AM479" s="91">
        <v>0</v>
      </c>
      <c r="AN479" s="8">
        <v>0</v>
      </c>
      <c r="AO479" s="8">
        <v>17</v>
      </c>
      <c r="AP479" s="91">
        <v>0</v>
      </c>
      <c r="AQ479" s="8">
        <v>0</v>
      </c>
      <c r="AR479" s="8">
        <v>17</v>
      </c>
      <c r="AS479" s="91">
        <v>0</v>
      </c>
      <c r="AT479" s="8">
        <v>0</v>
      </c>
      <c r="AU479" s="8">
        <v>17</v>
      </c>
      <c r="AV479" s="91">
        <v>5653782</v>
      </c>
      <c r="AW479" s="8">
        <v>27</v>
      </c>
      <c r="AX479" s="8">
        <v>17</v>
      </c>
      <c r="AY479" s="91">
        <v>0</v>
      </c>
      <c r="AZ479" s="8">
        <v>0</v>
      </c>
      <c r="BA479" s="8">
        <v>0</v>
      </c>
      <c r="BB479" s="91">
        <v>0</v>
      </c>
      <c r="BC479" s="8">
        <v>0</v>
      </c>
      <c r="BD479" s="8">
        <v>0</v>
      </c>
      <c r="BE479" s="91">
        <v>0</v>
      </c>
      <c r="BF479" s="8">
        <v>0</v>
      </c>
      <c r="BG479" s="8">
        <v>0</v>
      </c>
      <c r="BH479" s="91">
        <v>5653782</v>
      </c>
      <c r="BI479" s="8">
        <v>27</v>
      </c>
      <c r="BJ479" s="8">
        <v>17</v>
      </c>
      <c r="BK479" s="2" t="s">
        <v>361</v>
      </c>
      <c r="BL479" s="83" t="str">
        <f t="shared" si="7"/>
        <v>123933</v>
      </c>
      <c r="BM479" s="83">
        <f>IF(ISBLANK(A479),"",IF(X479&gt;=(InfoSheet!$B$2)-90,1,0))</f>
        <v>0</v>
      </c>
    </row>
    <row r="480" spans="1:65">
      <c r="A480" s="2" t="s">
        <v>2110</v>
      </c>
      <c r="B480" s="8">
        <v>6</v>
      </c>
      <c r="C480" s="91">
        <v>4688017</v>
      </c>
      <c r="D480" s="8">
        <v>23</v>
      </c>
      <c r="E480" s="8">
        <v>17</v>
      </c>
      <c r="F480" s="91">
        <v>203826</v>
      </c>
      <c r="G480" s="91">
        <v>855171</v>
      </c>
      <c r="H480" s="91">
        <v>275765</v>
      </c>
      <c r="I480" s="91">
        <v>1218085</v>
      </c>
      <c r="J480" s="8">
        <v>0</v>
      </c>
      <c r="K480" s="2" t="s">
        <v>2111</v>
      </c>
      <c r="L480" s="8">
        <v>6</v>
      </c>
      <c r="M480" s="8">
        <v>0</v>
      </c>
      <c r="N480" s="2" t="s">
        <v>2112</v>
      </c>
      <c r="O480" s="8">
        <v>97</v>
      </c>
      <c r="P480" s="8">
        <v>0</v>
      </c>
      <c r="Q480" s="8">
        <v>0</v>
      </c>
      <c r="R480" s="91">
        <v>0</v>
      </c>
      <c r="S480" s="8">
        <v>0</v>
      </c>
      <c r="T480" s="91">
        <v>0</v>
      </c>
      <c r="U480" s="8">
        <v>0</v>
      </c>
      <c r="V480" s="8">
        <v>0</v>
      </c>
      <c r="W480" s="8">
        <v>0</v>
      </c>
      <c r="X480" s="107">
        <v>43677.650710868053</v>
      </c>
      <c r="Y480" s="107">
        <v>43869.855651666665</v>
      </c>
      <c r="Z480" s="107">
        <v>43677.650710868053</v>
      </c>
      <c r="AA480" s="91">
        <v>0</v>
      </c>
      <c r="AB480" s="8">
        <v>0</v>
      </c>
      <c r="AC480" s="8">
        <v>0</v>
      </c>
      <c r="AD480" s="91">
        <v>0</v>
      </c>
      <c r="AE480" s="8">
        <v>0</v>
      </c>
      <c r="AF480" s="8">
        <v>0</v>
      </c>
      <c r="AG480" s="91">
        <v>0</v>
      </c>
      <c r="AH480" s="8">
        <v>0</v>
      </c>
      <c r="AI480" s="8">
        <v>0</v>
      </c>
      <c r="AJ480" s="91">
        <v>4688017</v>
      </c>
      <c r="AK480" s="8">
        <v>23</v>
      </c>
      <c r="AL480" s="8">
        <v>17</v>
      </c>
      <c r="AM480" s="91">
        <v>0</v>
      </c>
      <c r="AN480" s="8">
        <v>0</v>
      </c>
      <c r="AO480" s="8">
        <v>17</v>
      </c>
      <c r="AP480" s="91">
        <v>0</v>
      </c>
      <c r="AQ480" s="8">
        <v>0</v>
      </c>
      <c r="AR480" s="8">
        <v>17</v>
      </c>
      <c r="AS480" s="91">
        <v>0</v>
      </c>
      <c r="AT480" s="8">
        <v>0</v>
      </c>
      <c r="AU480" s="8">
        <v>17</v>
      </c>
      <c r="AV480" s="91">
        <v>4688017</v>
      </c>
      <c r="AW480" s="8">
        <v>23</v>
      </c>
      <c r="AX480" s="8">
        <v>17</v>
      </c>
      <c r="AY480" s="91">
        <v>0</v>
      </c>
      <c r="AZ480" s="8">
        <v>0</v>
      </c>
      <c r="BA480" s="8">
        <v>0</v>
      </c>
      <c r="BB480" s="91">
        <v>0</v>
      </c>
      <c r="BC480" s="8">
        <v>0</v>
      </c>
      <c r="BD480" s="8">
        <v>0</v>
      </c>
      <c r="BE480" s="91">
        <v>0</v>
      </c>
      <c r="BF480" s="8">
        <v>0</v>
      </c>
      <c r="BG480" s="8">
        <v>0</v>
      </c>
      <c r="BH480" s="91">
        <v>4688017</v>
      </c>
      <c r="BI480" s="8">
        <v>23</v>
      </c>
      <c r="BJ480" s="8">
        <v>17</v>
      </c>
      <c r="BK480" s="2" t="s">
        <v>361</v>
      </c>
      <c r="BL480" s="83" t="str">
        <f t="shared" si="7"/>
        <v>123934</v>
      </c>
      <c r="BM480" s="83">
        <f>IF(ISBLANK(A480),"",IF(X480&gt;=(InfoSheet!$B$2)-90,1,0))</f>
        <v>0</v>
      </c>
    </row>
    <row r="481" spans="1:65">
      <c r="A481" s="2" t="s">
        <v>2113</v>
      </c>
      <c r="B481" s="8">
        <v>6</v>
      </c>
      <c r="C481" s="91">
        <v>4688070</v>
      </c>
      <c r="D481" s="8">
        <v>24</v>
      </c>
      <c r="E481" s="8">
        <v>17</v>
      </c>
      <c r="F481" s="91">
        <v>195336</v>
      </c>
      <c r="G481" s="91">
        <v>855171</v>
      </c>
      <c r="H481" s="91">
        <v>275768</v>
      </c>
      <c r="I481" s="91">
        <v>1218138</v>
      </c>
      <c r="J481" s="8">
        <v>0</v>
      </c>
      <c r="K481" s="2" t="s">
        <v>2114</v>
      </c>
      <c r="L481" s="8">
        <v>6</v>
      </c>
      <c r="M481" s="8">
        <v>0</v>
      </c>
      <c r="N481" s="2" t="s">
        <v>2115</v>
      </c>
      <c r="O481" s="8">
        <v>97</v>
      </c>
      <c r="P481" s="8">
        <v>0</v>
      </c>
      <c r="Q481" s="8">
        <v>0</v>
      </c>
      <c r="R481" s="91">
        <v>0</v>
      </c>
      <c r="S481" s="8">
        <v>0</v>
      </c>
      <c r="T481" s="91">
        <v>0</v>
      </c>
      <c r="U481" s="8">
        <v>0</v>
      </c>
      <c r="V481" s="8">
        <v>0</v>
      </c>
      <c r="W481" s="8">
        <v>0</v>
      </c>
      <c r="X481" s="107">
        <v>43706.389348553239</v>
      </c>
      <c r="Y481" s="107">
        <v>43869.855651666665</v>
      </c>
      <c r="Z481" s="107">
        <v>43706.3893484375</v>
      </c>
      <c r="AA481" s="91">
        <v>0</v>
      </c>
      <c r="AB481" s="8">
        <v>0</v>
      </c>
      <c r="AC481" s="8">
        <v>0</v>
      </c>
      <c r="AD481" s="91">
        <v>0</v>
      </c>
      <c r="AE481" s="8">
        <v>0</v>
      </c>
      <c r="AF481" s="8">
        <v>0</v>
      </c>
      <c r="AG481" s="91">
        <v>0</v>
      </c>
      <c r="AH481" s="8">
        <v>0</v>
      </c>
      <c r="AI481" s="8">
        <v>0</v>
      </c>
      <c r="AJ481" s="91">
        <v>4688070</v>
      </c>
      <c r="AK481" s="8">
        <v>24</v>
      </c>
      <c r="AL481" s="8">
        <v>17</v>
      </c>
      <c r="AM481" s="91">
        <v>0</v>
      </c>
      <c r="AN481" s="8">
        <v>0</v>
      </c>
      <c r="AO481" s="8">
        <v>17</v>
      </c>
      <c r="AP481" s="91">
        <v>0</v>
      </c>
      <c r="AQ481" s="8">
        <v>0</v>
      </c>
      <c r="AR481" s="8">
        <v>17</v>
      </c>
      <c r="AS481" s="91">
        <v>0</v>
      </c>
      <c r="AT481" s="8">
        <v>0</v>
      </c>
      <c r="AU481" s="8">
        <v>17</v>
      </c>
      <c r="AV481" s="91">
        <v>4688070</v>
      </c>
      <c r="AW481" s="8">
        <v>24</v>
      </c>
      <c r="AX481" s="8">
        <v>17</v>
      </c>
      <c r="AY481" s="91">
        <v>0</v>
      </c>
      <c r="AZ481" s="8">
        <v>0</v>
      </c>
      <c r="BA481" s="8">
        <v>0</v>
      </c>
      <c r="BB481" s="91">
        <v>0</v>
      </c>
      <c r="BC481" s="8">
        <v>0</v>
      </c>
      <c r="BD481" s="8">
        <v>0</v>
      </c>
      <c r="BE481" s="91">
        <v>0</v>
      </c>
      <c r="BF481" s="8">
        <v>0</v>
      </c>
      <c r="BG481" s="8">
        <v>0</v>
      </c>
      <c r="BH481" s="91">
        <v>4688070</v>
      </c>
      <c r="BI481" s="8">
        <v>24</v>
      </c>
      <c r="BJ481" s="8">
        <v>17</v>
      </c>
      <c r="BK481" s="2" t="s">
        <v>361</v>
      </c>
      <c r="BL481" s="83" t="str">
        <f t="shared" si="7"/>
        <v>123935</v>
      </c>
      <c r="BM481" s="83">
        <f>IF(ISBLANK(A481),"",IF(X481&gt;=(InfoSheet!$B$2)-90,1,0))</f>
        <v>0</v>
      </c>
    </row>
    <row r="482" spans="1:65">
      <c r="A482" s="2" t="s">
        <v>2116</v>
      </c>
      <c r="B482" s="8">
        <v>6</v>
      </c>
      <c r="C482" s="91">
        <v>4688017</v>
      </c>
      <c r="D482" s="8">
        <v>23</v>
      </c>
      <c r="E482" s="8">
        <v>17</v>
      </c>
      <c r="F482" s="91">
        <v>203826</v>
      </c>
      <c r="G482" s="91">
        <v>855171</v>
      </c>
      <c r="H482" s="91">
        <v>275765</v>
      </c>
      <c r="I482" s="91">
        <v>1218085</v>
      </c>
      <c r="J482" s="8">
        <v>0</v>
      </c>
      <c r="K482" s="2" t="s">
        <v>2117</v>
      </c>
      <c r="L482" s="8">
        <v>6</v>
      </c>
      <c r="M482" s="8">
        <v>0</v>
      </c>
      <c r="N482" s="2" t="s">
        <v>2118</v>
      </c>
      <c r="O482" s="8">
        <v>97</v>
      </c>
      <c r="P482" s="8">
        <v>0</v>
      </c>
      <c r="Q482" s="8">
        <v>0</v>
      </c>
      <c r="R482" s="91">
        <v>0</v>
      </c>
      <c r="S482" s="8">
        <v>0</v>
      </c>
      <c r="T482" s="91">
        <v>0</v>
      </c>
      <c r="U482" s="8">
        <v>0</v>
      </c>
      <c r="V482" s="8">
        <v>0</v>
      </c>
      <c r="W482" s="8">
        <v>0</v>
      </c>
      <c r="X482" s="107">
        <v>43691.339764502314</v>
      </c>
      <c r="Y482" s="107">
        <v>43869.855653055558</v>
      </c>
      <c r="Z482" s="107">
        <v>43691.336447141206</v>
      </c>
      <c r="AA482" s="91">
        <v>0</v>
      </c>
      <c r="AB482" s="8">
        <v>0</v>
      </c>
      <c r="AC482" s="8">
        <v>0</v>
      </c>
      <c r="AD482" s="91">
        <v>0</v>
      </c>
      <c r="AE482" s="8">
        <v>0</v>
      </c>
      <c r="AF482" s="8">
        <v>0</v>
      </c>
      <c r="AG482" s="91">
        <v>0</v>
      </c>
      <c r="AH482" s="8">
        <v>0</v>
      </c>
      <c r="AI482" s="8">
        <v>0</v>
      </c>
      <c r="AJ482" s="91">
        <v>4688017</v>
      </c>
      <c r="AK482" s="8">
        <v>23</v>
      </c>
      <c r="AL482" s="8">
        <v>17</v>
      </c>
      <c r="AM482" s="91">
        <v>0</v>
      </c>
      <c r="AN482" s="8">
        <v>0</v>
      </c>
      <c r="AO482" s="8">
        <v>17</v>
      </c>
      <c r="AP482" s="91">
        <v>0</v>
      </c>
      <c r="AQ482" s="8">
        <v>0</v>
      </c>
      <c r="AR482" s="8">
        <v>17</v>
      </c>
      <c r="AS482" s="91">
        <v>0</v>
      </c>
      <c r="AT482" s="8">
        <v>0</v>
      </c>
      <c r="AU482" s="8">
        <v>17</v>
      </c>
      <c r="AV482" s="91">
        <v>4688017</v>
      </c>
      <c r="AW482" s="8">
        <v>23</v>
      </c>
      <c r="AX482" s="8">
        <v>17</v>
      </c>
      <c r="AY482" s="91">
        <v>0</v>
      </c>
      <c r="AZ482" s="8">
        <v>0</v>
      </c>
      <c r="BA482" s="8">
        <v>0</v>
      </c>
      <c r="BB482" s="91">
        <v>0</v>
      </c>
      <c r="BC482" s="8">
        <v>0</v>
      </c>
      <c r="BD482" s="8">
        <v>0</v>
      </c>
      <c r="BE482" s="91">
        <v>0</v>
      </c>
      <c r="BF482" s="8">
        <v>0</v>
      </c>
      <c r="BG482" s="8">
        <v>0</v>
      </c>
      <c r="BH482" s="91">
        <v>4688017</v>
      </c>
      <c r="BI482" s="8">
        <v>23</v>
      </c>
      <c r="BJ482" s="8">
        <v>17</v>
      </c>
      <c r="BK482" s="2" t="s">
        <v>361</v>
      </c>
      <c r="BL482" s="83" t="str">
        <f t="shared" si="7"/>
        <v>123936</v>
      </c>
      <c r="BM482" s="83">
        <f>IF(ISBLANK(A482),"",IF(X482&gt;=(InfoSheet!$B$2)-90,1,0))</f>
        <v>0</v>
      </c>
    </row>
    <row r="483" spans="1:65">
      <c r="A483" s="2" t="s">
        <v>2119</v>
      </c>
      <c r="B483" s="8">
        <v>6</v>
      </c>
      <c r="C483" s="91">
        <v>4688017</v>
      </c>
      <c r="D483" s="8">
        <v>23</v>
      </c>
      <c r="E483" s="8">
        <v>17</v>
      </c>
      <c r="F483" s="91">
        <v>203826</v>
      </c>
      <c r="G483" s="91">
        <v>855171</v>
      </c>
      <c r="H483" s="91">
        <v>275765</v>
      </c>
      <c r="I483" s="91">
        <v>1218085</v>
      </c>
      <c r="J483" s="8">
        <v>0</v>
      </c>
      <c r="K483" s="2" t="s">
        <v>2120</v>
      </c>
      <c r="L483" s="8">
        <v>6</v>
      </c>
      <c r="M483" s="8">
        <v>0</v>
      </c>
      <c r="N483" s="2" t="s">
        <v>2121</v>
      </c>
      <c r="O483" s="8">
        <v>97</v>
      </c>
      <c r="P483" s="8">
        <v>0</v>
      </c>
      <c r="Q483" s="8">
        <v>0</v>
      </c>
      <c r="R483" s="91">
        <v>0</v>
      </c>
      <c r="S483" s="8">
        <v>0</v>
      </c>
      <c r="T483" s="91">
        <v>0</v>
      </c>
      <c r="U483" s="8">
        <v>0</v>
      </c>
      <c r="V483" s="8">
        <v>0</v>
      </c>
      <c r="W483" s="8">
        <v>0</v>
      </c>
      <c r="X483" s="107">
        <v>43678.534212881947</v>
      </c>
      <c r="Y483" s="107">
        <v>43869.857524016203</v>
      </c>
      <c r="Z483" s="107">
        <v>43678.534212881947</v>
      </c>
      <c r="AA483" s="91">
        <v>0</v>
      </c>
      <c r="AB483" s="8">
        <v>0</v>
      </c>
      <c r="AC483" s="8">
        <v>0</v>
      </c>
      <c r="AD483" s="91">
        <v>0</v>
      </c>
      <c r="AE483" s="8">
        <v>0</v>
      </c>
      <c r="AF483" s="8">
        <v>0</v>
      </c>
      <c r="AG483" s="91">
        <v>0</v>
      </c>
      <c r="AH483" s="8">
        <v>0</v>
      </c>
      <c r="AI483" s="8">
        <v>0</v>
      </c>
      <c r="AJ483" s="91">
        <v>4688017</v>
      </c>
      <c r="AK483" s="8">
        <v>23</v>
      </c>
      <c r="AL483" s="8">
        <v>17</v>
      </c>
      <c r="AM483" s="91">
        <v>0</v>
      </c>
      <c r="AN483" s="8">
        <v>0</v>
      </c>
      <c r="AO483" s="8">
        <v>17</v>
      </c>
      <c r="AP483" s="91">
        <v>0</v>
      </c>
      <c r="AQ483" s="8">
        <v>0</v>
      </c>
      <c r="AR483" s="8">
        <v>17</v>
      </c>
      <c r="AS483" s="91">
        <v>0</v>
      </c>
      <c r="AT483" s="8">
        <v>0</v>
      </c>
      <c r="AU483" s="8">
        <v>17</v>
      </c>
      <c r="AV483" s="91">
        <v>4688017</v>
      </c>
      <c r="AW483" s="8">
        <v>23</v>
      </c>
      <c r="AX483" s="8">
        <v>17</v>
      </c>
      <c r="AY483" s="91">
        <v>0</v>
      </c>
      <c r="AZ483" s="8">
        <v>0</v>
      </c>
      <c r="BA483" s="8">
        <v>0</v>
      </c>
      <c r="BB483" s="91">
        <v>0</v>
      </c>
      <c r="BC483" s="8">
        <v>0</v>
      </c>
      <c r="BD483" s="8">
        <v>0</v>
      </c>
      <c r="BE483" s="91">
        <v>0</v>
      </c>
      <c r="BF483" s="8">
        <v>0</v>
      </c>
      <c r="BG483" s="8">
        <v>0</v>
      </c>
      <c r="BH483" s="91">
        <v>4688017</v>
      </c>
      <c r="BI483" s="8">
        <v>23</v>
      </c>
      <c r="BJ483" s="8">
        <v>17</v>
      </c>
      <c r="BK483" s="2" t="s">
        <v>361</v>
      </c>
      <c r="BL483" s="83" t="str">
        <f t="shared" si="7"/>
        <v>123937</v>
      </c>
      <c r="BM483" s="83">
        <f>IF(ISBLANK(A483),"",IF(X483&gt;=(InfoSheet!$B$2)-90,1,0))</f>
        <v>0</v>
      </c>
    </row>
    <row r="484" spans="1:65">
      <c r="A484" s="2" t="s">
        <v>2122</v>
      </c>
      <c r="B484" s="8">
        <v>6</v>
      </c>
      <c r="C484" s="91">
        <v>4688017</v>
      </c>
      <c r="D484" s="8">
        <v>23</v>
      </c>
      <c r="E484" s="8">
        <v>17</v>
      </c>
      <c r="F484" s="91">
        <v>203826</v>
      </c>
      <c r="G484" s="91">
        <v>855171</v>
      </c>
      <c r="H484" s="91">
        <v>275765</v>
      </c>
      <c r="I484" s="91">
        <v>1218085</v>
      </c>
      <c r="J484" s="8">
        <v>0</v>
      </c>
      <c r="K484" s="2" t="s">
        <v>2123</v>
      </c>
      <c r="L484" s="8">
        <v>6</v>
      </c>
      <c r="M484" s="8">
        <v>0</v>
      </c>
      <c r="N484" s="2" t="s">
        <v>2124</v>
      </c>
      <c r="O484" s="8">
        <v>97</v>
      </c>
      <c r="P484" s="8">
        <v>0</v>
      </c>
      <c r="Q484" s="8">
        <v>0</v>
      </c>
      <c r="R484" s="91">
        <v>0</v>
      </c>
      <c r="S484" s="8">
        <v>0</v>
      </c>
      <c r="T484" s="91">
        <v>0</v>
      </c>
      <c r="U484" s="8">
        <v>0</v>
      </c>
      <c r="V484" s="8">
        <v>0</v>
      </c>
      <c r="W484" s="8">
        <v>0</v>
      </c>
      <c r="X484" s="107">
        <v>43679.720954710647</v>
      </c>
      <c r="Y484" s="107">
        <v>43869.860780138886</v>
      </c>
      <c r="Z484" s="107">
        <v>43679.720954710647</v>
      </c>
      <c r="AA484" s="91">
        <v>0</v>
      </c>
      <c r="AB484" s="8">
        <v>0</v>
      </c>
      <c r="AC484" s="8">
        <v>0</v>
      </c>
      <c r="AD484" s="91">
        <v>0</v>
      </c>
      <c r="AE484" s="8">
        <v>0</v>
      </c>
      <c r="AF484" s="8">
        <v>0</v>
      </c>
      <c r="AG484" s="91">
        <v>0</v>
      </c>
      <c r="AH484" s="8">
        <v>0</v>
      </c>
      <c r="AI484" s="8">
        <v>0</v>
      </c>
      <c r="AJ484" s="91">
        <v>4688017</v>
      </c>
      <c r="AK484" s="8">
        <v>23</v>
      </c>
      <c r="AL484" s="8">
        <v>17</v>
      </c>
      <c r="AM484" s="91">
        <v>0</v>
      </c>
      <c r="AN484" s="8">
        <v>0</v>
      </c>
      <c r="AO484" s="8">
        <v>17</v>
      </c>
      <c r="AP484" s="91">
        <v>0</v>
      </c>
      <c r="AQ484" s="8">
        <v>0</v>
      </c>
      <c r="AR484" s="8">
        <v>17</v>
      </c>
      <c r="AS484" s="91">
        <v>0</v>
      </c>
      <c r="AT484" s="8">
        <v>0</v>
      </c>
      <c r="AU484" s="8">
        <v>17</v>
      </c>
      <c r="AV484" s="91">
        <v>4688017</v>
      </c>
      <c r="AW484" s="8">
        <v>23</v>
      </c>
      <c r="AX484" s="8">
        <v>17</v>
      </c>
      <c r="AY484" s="91">
        <v>0</v>
      </c>
      <c r="AZ484" s="8">
        <v>0</v>
      </c>
      <c r="BA484" s="8">
        <v>0</v>
      </c>
      <c r="BB484" s="91">
        <v>0</v>
      </c>
      <c r="BC484" s="8">
        <v>0</v>
      </c>
      <c r="BD484" s="8">
        <v>0</v>
      </c>
      <c r="BE484" s="91">
        <v>0</v>
      </c>
      <c r="BF484" s="8">
        <v>0</v>
      </c>
      <c r="BG484" s="8">
        <v>0</v>
      </c>
      <c r="BH484" s="91">
        <v>4688017</v>
      </c>
      <c r="BI484" s="8">
        <v>23</v>
      </c>
      <c r="BJ484" s="8">
        <v>17</v>
      </c>
      <c r="BK484" s="2" t="s">
        <v>361</v>
      </c>
      <c r="BL484" s="83" t="str">
        <f t="shared" si="7"/>
        <v>123938</v>
      </c>
      <c r="BM484" s="83">
        <f>IF(ISBLANK(A484),"",IF(X484&gt;=(InfoSheet!$B$2)-90,1,0))</f>
        <v>0</v>
      </c>
    </row>
    <row r="485" spans="1:65">
      <c r="A485" s="2" t="s">
        <v>2125</v>
      </c>
      <c r="B485" s="8">
        <v>8</v>
      </c>
      <c r="C485" s="91">
        <v>6606219</v>
      </c>
      <c r="D485" s="8">
        <v>40</v>
      </c>
      <c r="E485" s="8">
        <v>21</v>
      </c>
      <c r="F485" s="91">
        <v>165155</v>
      </c>
      <c r="G485" s="91">
        <v>855171</v>
      </c>
      <c r="H485" s="91">
        <v>314581</v>
      </c>
      <c r="I485" s="91">
        <v>2174211</v>
      </c>
      <c r="J485" s="8">
        <v>0</v>
      </c>
      <c r="K485" s="2" t="s">
        <v>2126</v>
      </c>
      <c r="L485" s="8">
        <v>8</v>
      </c>
      <c r="M485" s="8">
        <v>0</v>
      </c>
      <c r="N485" s="2" t="s">
        <v>2127</v>
      </c>
      <c r="O485" s="8">
        <v>211</v>
      </c>
      <c r="P485" s="8">
        <v>0</v>
      </c>
      <c r="Q485" s="8">
        <v>0</v>
      </c>
      <c r="R485" s="91">
        <v>0</v>
      </c>
      <c r="S485" s="8">
        <v>0</v>
      </c>
      <c r="T485" s="91">
        <v>0</v>
      </c>
      <c r="U485" s="8">
        <v>0</v>
      </c>
      <c r="V485" s="8">
        <v>0</v>
      </c>
      <c r="W485" s="8">
        <v>0</v>
      </c>
      <c r="X485" s="107">
        <v>43692.007230972224</v>
      </c>
      <c r="Y485" s="107">
        <v>43869.857620543982</v>
      </c>
      <c r="Z485" s="107">
        <v>43692.004625879628</v>
      </c>
      <c r="AA485" s="91">
        <v>0</v>
      </c>
      <c r="AB485" s="8">
        <v>0</v>
      </c>
      <c r="AC485" s="8">
        <v>0</v>
      </c>
      <c r="AD485" s="91">
        <v>0</v>
      </c>
      <c r="AE485" s="8">
        <v>0</v>
      </c>
      <c r="AF485" s="8">
        <v>0</v>
      </c>
      <c r="AG485" s="91">
        <v>0</v>
      </c>
      <c r="AH485" s="8">
        <v>0</v>
      </c>
      <c r="AI485" s="8">
        <v>0</v>
      </c>
      <c r="AJ485" s="91">
        <v>6606219</v>
      </c>
      <c r="AK485" s="8">
        <v>40</v>
      </c>
      <c r="AL485" s="8">
        <v>21</v>
      </c>
      <c r="AM485" s="91">
        <v>0</v>
      </c>
      <c r="AN485" s="8">
        <v>0</v>
      </c>
      <c r="AO485" s="8">
        <v>21</v>
      </c>
      <c r="AP485" s="91">
        <v>0</v>
      </c>
      <c r="AQ485" s="8">
        <v>0</v>
      </c>
      <c r="AR485" s="8">
        <v>21</v>
      </c>
      <c r="AS485" s="91">
        <v>0</v>
      </c>
      <c r="AT485" s="8">
        <v>0</v>
      </c>
      <c r="AU485" s="8">
        <v>21</v>
      </c>
      <c r="AV485" s="91">
        <v>6606219</v>
      </c>
      <c r="AW485" s="8">
        <v>40</v>
      </c>
      <c r="AX485" s="8">
        <v>21</v>
      </c>
      <c r="AY485" s="91">
        <v>0</v>
      </c>
      <c r="AZ485" s="8">
        <v>0</v>
      </c>
      <c r="BA485" s="8">
        <v>0</v>
      </c>
      <c r="BB485" s="91">
        <v>0</v>
      </c>
      <c r="BC485" s="8">
        <v>0</v>
      </c>
      <c r="BD485" s="8">
        <v>0</v>
      </c>
      <c r="BE485" s="91">
        <v>0</v>
      </c>
      <c r="BF485" s="8">
        <v>0</v>
      </c>
      <c r="BG485" s="8">
        <v>0</v>
      </c>
      <c r="BH485" s="91">
        <v>6606219</v>
      </c>
      <c r="BI485" s="8">
        <v>40</v>
      </c>
      <c r="BJ485" s="8">
        <v>21</v>
      </c>
      <c r="BK485" s="2" t="s">
        <v>361</v>
      </c>
      <c r="BL485" s="83" t="str">
        <f t="shared" si="7"/>
        <v>123939</v>
      </c>
      <c r="BM485" s="83">
        <f>IF(ISBLANK(A485),"",IF(X485&gt;=(InfoSheet!$B$2)-90,1,0))</f>
        <v>0</v>
      </c>
    </row>
    <row r="486" spans="1:65">
      <c r="A486" s="2" t="s">
        <v>2128</v>
      </c>
      <c r="B486" s="8">
        <v>6</v>
      </c>
      <c r="C486" s="91">
        <v>4688017</v>
      </c>
      <c r="D486" s="8">
        <v>23</v>
      </c>
      <c r="E486" s="8">
        <v>17</v>
      </c>
      <c r="F486" s="91">
        <v>203826</v>
      </c>
      <c r="G486" s="91">
        <v>855171</v>
      </c>
      <c r="H486" s="91">
        <v>275765</v>
      </c>
      <c r="I486" s="91">
        <v>1218085</v>
      </c>
      <c r="J486" s="8">
        <v>0</v>
      </c>
      <c r="K486" s="2" t="s">
        <v>2129</v>
      </c>
      <c r="L486" s="8">
        <v>6</v>
      </c>
      <c r="M486" s="8">
        <v>0</v>
      </c>
      <c r="N486" s="2" t="s">
        <v>2130</v>
      </c>
      <c r="O486" s="8">
        <v>97</v>
      </c>
      <c r="P486" s="8">
        <v>0</v>
      </c>
      <c r="Q486" s="8">
        <v>0</v>
      </c>
      <c r="R486" s="91">
        <v>0</v>
      </c>
      <c r="S486" s="8">
        <v>0</v>
      </c>
      <c r="T486" s="91">
        <v>0</v>
      </c>
      <c r="U486" s="8">
        <v>0</v>
      </c>
      <c r="V486" s="8">
        <v>0</v>
      </c>
      <c r="W486" s="8">
        <v>0</v>
      </c>
      <c r="X486" s="107">
        <v>43682.532674282411</v>
      </c>
      <c r="Y486" s="107">
        <v>43869.857504571759</v>
      </c>
      <c r="Z486" s="107">
        <v>43682.532674282411</v>
      </c>
      <c r="AA486" s="91">
        <v>0</v>
      </c>
      <c r="AB486" s="8">
        <v>0</v>
      </c>
      <c r="AC486" s="8">
        <v>0</v>
      </c>
      <c r="AD486" s="91">
        <v>0</v>
      </c>
      <c r="AE486" s="8">
        <v>0</v>
      </c>
      <c r="AF486" s="8">
        <v>0</v>
      </c>
      <c r="AG486" s="91">
        <v>0</v>
      </c>
      <c r="AH486" s="8">
        <v>0</v>
      </c>
      <c r="AI486" s="8">
        <v>0</v>
      </c>
      <c r="AJ486" s="91">
        <v>4688017</v>
      </c>
      <c r="AK486" s="8">
        <v>23</v>
      </c>
      <c r="AL486" s="8">
        <v>17</v>
      </c>
      <c r="AM486" s="91">
        <v>0</v>
      </c>
      <c r="AN486" s="8">
        <v>0</v>
      </c>
      <c r="AO486" s="8">
        <v>17</v>
      </c>
      <c r="AP486" s="91">
        <v>0</v>
      </c>
      <c r="AQ486" s="8">
        <v>0</v>
      </c>
      <c r="AR486" s="8">
        <v>17</v>
      </c>
      <c r="AS486" s="91">
        <v>0</v>
      </c>
      <c r="AT486" s="8">
        <v>0</v>
      </c>
      <c r="AU486" s="8">
        <v>17</v>
      </c>
      <c r="AV486" s="91">
        <v>4688017</v>
      </c>
      <c r="AW486" s="8">
        <v>23</v>
      </c>
      <c r="AX486" s="8">
        <v>17</v>
      </c>
      <c r="AY486" s="91">
        <v>0</v>
      </c>
      <c r="AZ486" s="8">
        <v>0</v>
      </c>
      <c r="BA486" s="8">
        <v>0</v>
      </c>
      <c r="BB486" s="91">
        <v>0</v>
      </c>
      <c r="BC486" s="8">
        <v>0</v>
      </c>
      <c r="BD486" s="8">
        <v>0</v>
      </c>
      <c r="BE486" s="91">
        <v>0</v>
      </c>
      <c r="BF486" s="8">
        <v>0</v>
      </c>
      <c r="BG486" s="8">
        <v>0</v>
      </c>
      <c r="BH486" s="91">
        <v>4688017</v>
      </c>
      <c r="BI486" s="8">
        <v>23</v>
      </c>
      <c r="BJ486" s="8">
        <v>17</v>
      </c>
      <c r="BK486" s="2" t="s">
        <v>361</v>
      </c>
      <c r="BL486" s="83" t="str">
        <f t="shared" si="7"/>
        <v>123940</v>
      </c>
      <c r="BM486" s="83">
        <f>IF(ISBLANK(A486),"",IF(X486&gt;=(InfoSheet!$B$2)-90,1,0))</f>
        <v>0</v>
      </c>
    </row>
    <row r="487" spans="1:65">
      <c r="A487" s="2" t="s">
        <v>2131</v>
      </c>
      <c r="B487" s="8">
        <v>6</v>
      </c>
      <c r="C487" s="91">
        <v>4845852</v>
      </c>
      <c r="D487" s="8">
        <v>24</v>
      </c>
      <c r="E487" s="8">
        <v>17</v>
      </c>
      <c r="F487" s="91">
        <v>201910</v>
      </c>
      <c r="G487" s="91">
        <v>855171</v>
      </c>
      <c r="H487" s="91">
        <v>285050</v>
      </c>
      <c r="I487" s="91">
        <v>1375920</v>
      </c>
      <c r="J487" s="8">
        <v>0</v>
      </c>
      <c r="K487" s="2" t="s">
        <v>2132</v>
      </c>
      <c r="L487" s="8">
        <v>6</v>
      </c>
      <c r="M487" s="8">
        <v>0</v>
      </c>
      <c r="N487" s="2" t="s">
        <v>2133</v>
      </c>
      <c r="O487" s="8">
        <v>97</v>
      </c>
      <c r="P487" s="8">
        <v>0</v>
      </c>
      <c r="Q487" s="8">
        <v>0</v>
      </c>
      <c r="R487" s="91">
        <v>0</v>
      </c>
      <c r="S487" s="8">
        <v>0</v>
      </c>
      <c r="T487" s="91">
        <v>0</v>
      </c>
      <c r="U487" s="8">
        <v>0</v>
      </c>
      <c r="V487" s="8">
        <v>0</v>
      </c>
      <c r="W487" s="8">
        <v>0</v>
      </c>
      <c r="X487" s="107">
        <v>43686.624986620373</v>
      </c>
      <c r="Y487" s="107">
        <v>43869.855219953701</v>
      </c>
      <c r="Z487" s="107">
        <v>43686.623622500003</v>
      </c>
      <c r="AA487" s="91">
        <v>0</v>
      </c>
      <c r="AB487" s="8">
        <v>0</v>
      </c>
      <c r="AC487" s="8">
        <v>0</v>
      </c>
      <c r="AD487" s="91">
        <v>0</v>
      </c>
      <c r="AE487" s="8">
        <v>0</v>
      </c>
      <c r="AF487" s="8">
        <v>0</v>
      </c>
      <c r="AG487" s="91">
        <v>0</v>
      </c>
      <c r="AH487" s="8">
        <v>0</v>
      </c>
      <c r="AI487" s="8">
        <v>0</v>
      </c>
      <c r="AJ487" s="91">
        <v>4845852</v>
      </c>
      <c r="AK487" s="8">
        <v>24</v>
      </c>
      <c r="AL487" s="8">
        <v>17</v>
      </c>
      <c r="AM487" s="91">
        <v>0</v>
      </c>
      <c r="AN487" s="8">
        <v>0</v>
      </c>
      <c r="AO487" s="8">
        <v>17</v>
      </c>
      <c r="AP487" s="91">
        <v>0</v>
      </c>
      <c r="AQ487" s="8">
        <v>0</v>
      </c>
      <c r="AR487" s="8">
        <v>17</v>
      </c>
      <c r="AS487" s="91">
        <v>0</v>
      </c>
      <c r="AT487" s="8">
        <v>0</v>
      </c>
      <c r="AU487" s="8">
        <v>17</v>
      </c>
      <c r="AV487" s="91">
        <v>4845852</v>
      </c>
      <c r="AW487" s="8">
        <v>24</v>
      </c>
      <c r="AX487" s="8">
        <v>17</v>
      </c>
      <c r="AY487" s="91">
        <v>0</v>
      </c>
      <c r="AZ487" s="8">
        <v>0</v>
      </c>
      <c r="BA487" s="8">
        <v>0</v>
      </c>
      <c r="BB487" s="91">
        <v>0</v>
      </c>
      <c r="BC487" s="8">
        <v>0</v>
      </c>
      <c r="BD487" s="8">
        <v>0</v>
      </c>
      <c r="BE487" s="91">
        <v>0</v>
      </c>
      <c r="BF487" s="8">
        <v>0</v>
      </c>
      <c r="BG487" s="8">
        <v>0</v>
      </c>
      <c r="BH487" s="91">
        <v>4845852</v>
      </c>
      <c r="BI487" s="8">
        <v>24</v>
      </c>
      <c r="BJ487" s="8">
        <v>17</v>
      </c>
      <c r="BK487" s="2" t="s">
        <v>361</v>
      </c>
      <c r="BL487" s="83" t="str">
        <f t="shared" si="7"/>
        <v>123941</v>
      </c>
      <c r="BM487" s="83">
        <f>IF(ISBLANK(A487),"",IF(X487&gt;=(InfoSheet!$B$2)-90,1,0))</f>
        <v>0</v>
      </c>
    </row>
    <row r="488" spans="1:65">
      <c r="A488" s="2" t="s">
        <v>2134</v>
      </c>
      <c r="B488" s="8">
        <v>6</v>
      </c>
      <c r="C488" s="91">
        <v>5790076</v>
      </c>
      <c r="D488" s="8">
        <v>24</v>
      </c>
      <c r="E488" s="8">
        <v>17</v>
      </c>
      <c r="F488" s="91">
        <v>241253</v>
      </c>
      <c r="G488" s="91">
        <v>1102059</v>
      </c>
      <c r="H488" s="91">
        <v>340592</v>
      </c>
      <c r="I488" s="91">
        <v>2320144</v>
      </c>
      <c r="J488" s="8">
        <v>0</v>
      </c>
      <c r="K488" s="2" t="s">
        <v>2135</v>
      </c>
      <c r="L488" s="8">
        <v>6</v>
      </c>
      <c r="M488" s="8">
        <v>0</v>
      </c>
      <c r="N488" s="2" t="s">
        <v>2136</v>
      </c>
      <c r="O488" s="8">
        <v>97</v>
      </c>
      <c r="P488" s="8">
        <v>0</v>
      </c>
      <c r="Q488" s="8">
        <v>0</v>
      </c>
      <c r="R488" s="91">
        <v>0</v>
      </c>
      <c r="S488" s="8">
        <v>0</v>
      </c>
      <c r="T488" s="91">
        <v>0</v>
      </c>
      <c r="U488" s="8">
        <v>0</v>
      </c>
      <c r="V488" s="8">
        <v>0</v>
      </c>
      <c r="W488" s="8">
        <v>0</v>
      </c>
      <c r="X488" s="107">
        <v>43693.421019918984</v>
      </c>
      <c r="Y488" s="107">
        <v>43869.85304923611</v>
      </c>
      <c r="Z488" s="107">
        <v>43693.373650474539</v>
      </c>
      <c r="AA488" s="91">
        <v>0</v>
      </c>
      <c r="AB488" s="8">
        <v>0</v>
      </c>
      <c r="AC488" s="8">
        <v>0</v>
      </c>
      <c r="AD488" s="91">
        <v>0</v>
      </c>
      <c r="AE488" s="8">
        <v>0</v>
      </c>
      <c r="AF488" s="8">
        <v>0</v>
      </c>
      <c r="AG488" s="91">
        <v>0</v>
      </c>
      <c r="AH488" s="8">
        <v>0</v>
      </c>
      <c r="AI488" s="8">
        <v>0</v>
      </c>
      <c r="AJ488" s="91">
        <v>5790076</v>
      </c>
      <c r="AK488" s="8">
        <v>24</v>
      </c>
      <c r="AL488" s="8">
        <v>17</v>
      </c>
      <c r="AM488" s="91">
        <v>0</v>
      </c>
      <c r="AN488" s="8">
        <v>0</v>
      </c>
      <c r="AO488" s="8">
        <v>17</v>
      </c>
      <c r="AP488" s="91">
        <v>0</v>
      </c>
      <c r="AQ488" s="8">
        <v>0</v>
      </c>
      <c r="AR488" s="8">
        <v>17</v>
      </c>
      <c r="AS488" s="91">
        <v>0</v>
      </c>
      <c r="AT488" s="8">
        <v>0</v>
      </c>
      <c r="AU488" s="8">
        <v>17</v>
      </c>
      <c r="AV488" s="91">
        <v>5790076</v>
      </c>
      <c r="AW488" s="8">
        <v>24</v>
      </c>
      <c r="AX488" s="8">
        <v>17</v>
      </c>
      <c r="AY488" s="91">
        <v>0</v>
      </c>
      <c r="AZ488" s="8">
        <v>0</v>
      </c>
      <c r="BA488" s="8">
        <v>0</v>
      </c>
      <c r="BB488" s="91">
        <v>0</v>
      </c>
      <c r="BC488" s="8">
        <v>0</v>
      </c>
      <c r="BD488" s="8">
        <v>0</v>
      </c>
      <c r="BE488" s="91">
        <v>0</v>
      </c>
      <c r="BF488" s="8">
        <v>0</v>
      </c>
      <c r="BG488" s="8">
        <v>0</v>
      </c>
      <c r="BH488" s="91">
        <v>5790076</v>
      </c>
      <c r="BI488" s="8">
        <v>24</v>
      </c>
      <c r="BJ488" s="8">
        <v>17</v>
      </c>
      <c r="BK488" s="2" t="s">
        <v>361</v>
      </c>
      <c r="BL488" s="83" t="str">
        <f t="shared" si="7"/>
        <v>123942</v>
      </c>
      <c r="BM488" s="83">
        <f>IF(ISBLANK(A488),"",IF(X488&gt;=(InfoSheet!$B$2)-90,1,0))</f>
        <v>0</v>
      </c>
    </row>
    <row r="489" spans="1:65">
      <c r="A489" s="2" t="s">
        <v>2137</v>
      </c>
      <c r="B489" s="8">
        <v>6</v>
      </c>
      <c r="C489" s="91">
        <v>4688017</v>
      </c>
      <c r="D489" s="8">
        <v>23</v>
      </c>
      <c r="E489" s="8">
        <v>17</v>
      </c>
      <c r="F489" s="91">
        <v>203826</v>
      </c>
      <c r="G489" s="91">
        <v>855171</v>
      </c>
      <c r="H489" s="91">
        <v>275765</v>
      </c>
      <c r="I489" s="91">
        <v>1218085</v>
      </c>
      <c r="J489" s="8">
        <v>0</v>
      </c>
      <c r="K489" s="2" t="s">
        <v>2138</v>
      </c>
      <c r="L489" s="8">
        <v>6</v>
      </c>
      <c r="M489" s="8">
        <v>0</v>
      </c>
      <c r="N489" s="2" t="s">
        <v>2139</v>
      </c>
      <c r="O489" s="8">
        <v>97</v>
      </c>
      <c r="P489" s="8">
        <v>0</v>
      </c>
      <c r="Q489" s="8">
        <v>0</v>
      </c>
      <c r="R489" s="91">
        <v>0</v>
      </c>
      <c r="S489" s="8">
        <v>0</v>
      </c>
      <c r="T489" s="91">
        <v>0</v>
      </c>
      <c r="U489" s="8">
        <v>0</v>
      </c>
      <c r="V489" s="8">
        <v>0</v>
      </c>
      <c r="W489" s="8">
        <v>0</v>
      </c>
      <c r="X489" s="107">
        <v>43693.604239837965</v>
      </c>
      <c r="Y489" s="107">
        <v>43869.853320196758</v>
      </c>
      <c r="Z489" s="107">
        <v>43693.604239837965</v>
      </c>
      <c r="AA489" s="91">
        <v>0</v>
      </c>
      <c r="AB489" s="8">
        <v>0</v>
      </c>
      <c r="AC489" s="8">
        <v>0</v>
      </c>
      <c r="AD489" s="91">
        <v>0</v>
      </c>
      <c r="AE489" s="8">
        <v>0</v>
      </c>
      <c r="AF489" s="8">
        <v>0</v>
      </c>
      <c r="AG489" s="91">
        <v>0</v>
      </c>
      <c r="AH489" s="8">
        <v>0</v>
      </c>
      <c r="AI489" s="8">
        <v>0</v>
      </c>
      <c r="AJ489" s="91">
        <v>4688017</v>
      </c>
      <c r="AK489" s="8">
        <v>23</v>
      </c>
      <c r="AL489" s="8">
        <v>17</v>
      </c>
      <c r="AM489" s="91">
        <v>0</v>
      </c>
      <c r="AN489" s="8">
        <v>0</v>
      </c>
      <c r="AO489" s="8">
        <v>17</v>
      </c>
      <c r="AP489" s="91">
        <v>0</v>
      </c>
      <c r="AQ489" s="8">
        <v>0</v>
      </c>
      <c r="AR489" s="8">
        <v>17</v>
      </c>
      <c r="AS489" s="91">
        <v>0</v>
      </c>
      <c r="AT489" s="8">
        <v>0</v>
      </c>
      <c r="AU489" s="8">
        <v>17</v>
      </c>
      <c r="AV489" s="91">
        <v>4688017</v>
      </c>
      <c r="AW489" s="8">
        <v>23</v>
      </c>
      <c r="AX489" s="8">
        <v>17</v>
      </c>
      <c r="AY489" s="91">
        <v>0</v>
      </c>
      <c r="AZ489" s="8">
        <v>0</v>
      </c>
      <c r="BA489" s="8">
        <v>0</v>
      </c>
      <c r="BB489" s="91">
        <v>0</v>
      </c>
      <c r="BC489" s="8">
        <v>0</v>
      </c>
      <c r="BD489" s="8">
        <v>0</v>
      </c>
      <c r="BE489" s="91">
        <v>0</v>
      </c>
      <c r="BF489" s="8">
        <v>0</v>
      </c>
      <c r="BG489" s="8">
        <v>0</v>
      </c>
      <c r="BH489" s="91">
        <v>4688017</v>
      </c>
      <c r="BI489" s="8">
        <v>23</v>
      </c>
      <c r="BJ489" s="8">
        <v>17</v>
      </c>
      <c r="BK489" s="2" t="s">
        <v>361</v>
      </c>
      <c r="BL489" s="83" t="str">
        <f t="shared" si="7"/>
        <v>123943</v>
      </c>
      <c r="BM489" s="83">
        <f>IF(ISBLANK(A489),"",IF(X489&gt;=(InfoSheet!$B$2)-90,1,0))</f>
        <v>0</v>
      </c>
    </row>
    <row r="490" spans="1:65">
      <c r="A490" s="2" t="s">
        <v>2140</v>
      </c>
      <c r="B490" s="8">
        <v>6</v>
      </c>
      <c r="C490" s="91">
        <v>4688070</v>
      </c>
      <c r="D490" s="8">
        <v>24</v>
      </c>
      <c r="E490" s="8">
        <v>17</v>
      </c>
      <c r="F490" s="91">
        <v>195336</v>
      </c>
      <c r="G490" s="91">
        <v>855171</v>
      </c>
      <c r="H490" s="91">
        <v>275768</v>
      </c>
      <c r="I490" s="91">
        <v>1218085</v>
      </c>
      <c r="J490" s="8">
        <v>0</v>
      </c>
      <c r="K490" s="2" t="s">
        <v>2141</v>
      </c>
      <c r="L490" s="8">
        <v>6</v>
      </c>
      <c r="M490" s="8">
        <v>0</v>
      </c>
      <c r="N490" s="2" t="s">
        <v>2142</v>
      </c>
      <c r="O490" s="8">
        <v>97</v>
      </c>
      <c r="P490" s="8">
        <v>0</v>
      </c>
      <c r="Q490" s="8">
        <v>0</v>
      </c>
      <c r="R490" s="91">
        <v>0</v>
      </c>
      <c r="S490" s="8">
        <v>0</v>
      </c>
      <c r="T490" s="91">
        <v>0</v>
      </c>
      <c r="U490" s="8">
        <v>0</v>
      </c>
      <c r="V490" s="8">
        <v>0</v>
      </c>
      <c r="W490" s="8">
        <v>0</v>
      </c>
      <c r="X490" s="107">
        <v>43699.581624027778</v>
      </c>
      <c r="Y490" s="107">
        <v>43869.853320300928</v>
      </c>
      <c r="Z490" s="107">
        <v>43699.570863148147</v>
      </c>
      <c r="AA490" s="91">
        <v>0</v>
      </c>
      <c r="AB490" s="8">
        <v>0</v>
      </c>
      <c r="AC490" s="8">
        <v>0</v>
      </c>
      <c r="AD490" s="91">
        <v>0</v>
      </c>
      <c r="AE490" s="8">
        <v>0</v>
      </c>
      <c r="AF490" s="8">
        <v>0</v>
      </c>
      <c r="AG490" s="91">
        <v>0</v>
      </c>
      <c r="AH490" s="8">
        <v>0</v>
      </c>
      <c r="AI490" s="8">
        <v>0</v>
      </c>
      <c r="AJ490" s="91">
        <v>4688070</v>
      </c>
      <c r="AK490" s="8">
        <v>24</v>
      </c>
      <c r="AL490" s="8">
        <v>17</v>
      </c>
      <c r="AM490" s="91">
        <v>0</v>
      </c>
      <c r="AN490" s="8">
        <v>0</v>
      </c>
      <c r="AO490" s="8">
        <v>17</v>
      </c>
      <c r="AP490" s="91">
        <v>0</v>
      </c>
      <c r="AQ490" s="8">
        <v>0</v>
      </c>
      <c r="AR490" s="8">
        <v>17</v>
      </c>
      <c r="AS490" s="91">
        <v>0</v>
      </c>
      <c r="AT490" s="8">
        <v>0</v>
      </c>
      <c r="AU490" s="8">
        <v>17</v>
      </c>
      <c r="AV490" s="91">
        <v>4688070</v>
      </c>
      <c r="AW490" s="8">
        <v>24</v>
      </c>
      <c r="AX490" s="8">
        <v>17</v>
      </c>
      <c r="AY490" s="91">
        <v>0</v>
      </c>
      <c r="AZ490" s="8">
        <v>0</v>
      </c>
      <c r="BA490" s="8">
        <v>0</v>
      </c>
      <c r="BB490" s="91">
        <v>0</v>
      </c>
      <c r="BC490" s="8">
        <v>0</v>
      </c>
      <c r="BD490" s="8">
        <v>0</v>
      </c>
      <c r="BE490" s="91">
        <v>0</v>
      </c>
      <c r="BF490" s="8">
        <v>0</v>
      </c>
      <c r="BG490" s="8">
        <v>0</v>
      </c>
      <c r="BH490" s="91">
        <v>4688070</v>
      </c>
      <c r="BI490" s="8">
        <v>24</v>
      </c>
      <c r="BJ490" s="8">
        <v>17</v>
      </c>
      <c r="BK490" s="2" t="s">
        <v>361</v>
      </c>
      <c r="BL490" s="83" t="str">
        <f t="shared" si="7"/>
        <v>123944</v>
      </c>
      <c r="BM490" s="83">
        <f>IF(ISBLANK(A490),"",IF(X490&gt;=(InfoSheet!$B$2)-90,1,0))</f>
        <v>0</v>
      </c>
    </row>
    <row r="491" spans="1:65">
      <c r="A491" s="2" t="s">
        <v>2143</v>
      </c>
      <c r="B491" s="8">
        <v>8</v>
      </c>
      <c r="C491" s="91">
        <v>8073344</v>
      </c>
      <c r="D491" s="8">
        <v>37</v>
      </c>
      <c r="E491" s="8">
        <v>21</v>
      </c>
      <c r="F491" s="91">
        <v>218198</v>
      </c>
      <c r="G491" s="91">
        <v>1110464</v>
      </c>
      <c r="H491" s="91">
        <v>384444</v>
      </c>
      <c r="I491" s="91">
        <v>3423727</v>
      </c>
      <c r="J491" s="8">
        <v>0</v>
      </c>
      <c r="K491" s="2" t="s">
        <v>2144</v>
      </c>
      <c r="L491" s="8">
        <v>8</v>
      </c>
      <c r="M491" s="8">
        <v>0</v>
      </c>
      <c r="N491" s="2" t="s">
        <v>2145</v>
      </c>
      <c r="O491" s="8">
        <v>211</v>
      </c>
      <c r="P491" s="8">
        <v>0</v>
      </c>
      <c r="Q491" s="8">
        <v>0</v>
      </c>
      <c r="R491" s="91">
        <v>0</v>
      </c>
      <c r="S491" s="8">
        <v>0</v>
      </c>
      <c r="T491" s="91">
        <v>0</v>
      </c>
      <c r="U491" s="8">
        <v>0</v>
      </c>
      <c r="V491" s="8">
        <v>0</v>
      </c>
      <c r="W491" s="8">
        <v>0</v>
      </c>
      <c r="X491" s="107">
        <v>43721.748134409725</v>
      </c>
      <c r="Y491" s="107">
        <v>43869.853179560188</v>
      </c>
      <c r="Z491" s="107">
        <v>43721.738819722224</v>
      </c>
      <c r="AA491" s="91">
        <v>0</v>
      </c>
      <c r="AB491" s="8">
        <v>0</v>
      </c>
      <c r="AC491" s="8">
        <v>0</v>
      </c>
      <c r="AD491" s="91">
        <v>0</v>
      </c>
      <c r="AE491" s="8">
        <v>0</v>
      </c>
      <c r="AF491" s="8">
        <v>0</v>
      </c>
      <c r="AG491" s="91">
        <v>0</v>
      </c>
      <c r="AH491" s="8">
        <v>0</v>
      </c>
      <c r="AI491" s="8">
        <v>0</v>
      </c>
      <c r="AJ491" s="91">
        <v>8073344</v>
      </c>
      <c r="AK491" s="8">
        <v>37</v>
      </c>
      <c r="AL491" s="8">
        <v>21</v>
      </c>
      <c r="AM491" s="91">
        <v>0</v>
      </c>
      <c r="AN491" s="8">
        <v>0</v>
      </c>
      <c r="AO491" s="8">
        <v>21</v>
      </c>
      <c r="AP491" s="91">
        <v>0</v>
      </c>
      <c r="AQ491" s="8">
        <v>0</v>
      </c>
      <c r="AR491" s="8">
        <v>21</v>
      </c>
      <c r="AS491" s="91">
        <v>0</v>
      </c>
      <c r="AT491" s="8">
        <v>0</v>
      </c>
      <c r="AU491" s="8">
        <v>21</v>
      </c>
      <c r="AV491" s="91">
        <v>8073344</v>
      </c>
      <c r="AW491" s="8">
        <v>37</v>
      </c>
      <c r="AX491" s="8">
        <v>21</v>
      </c>
      <c r="AY491" s="91">
        <v>0</v>
      </c>
      <c r="AZ491" s="8">
        <v>0</v>
      </c>
      <c r="BA491" s="8">
        <v>0</v>
      </c>
      <c r="BB491" s="91">
        <v>0</v>
      </c>
      <c r="BC491" s="8">
        <v>0</v>
      </c>
      <c r="BD491" s="8">
        <v>0</v>
      </c>
      <c r="BE491" s="91">
        <v>0</v>
      </c>
      <c r="BF491" s="8">
        <v>0</v>
      </c>
      <c r="BG491" s="8">
        <v>0</v>
      </c>
      <c r="BH491" s="91">
        <v>8073344</v>
      </c>
      <c r="BI491" s="8">
        <v>37</v>
      </c>
      <c r="BJ491" s="8">
        <v>21</v>
      </c>
      <c r="BK491" s="2" t="s">
        <v>361</v>
      </c>
      <c r="BL491" s="83" t="str">
        <f t="shared" si="7"/>
        <v>123945</v>
      </c>
      <c r="BM491" s="83">
        <f>IF(ISBLANK(A491),"",IF(X491&gt;=(InfoSheet!$B$2)-90,1,0))</f>
        <v>0</v>
      </c>
    </row>
    <row r="492" spans="1:65">
      <c r="A492" s="2" t="s">
        <v>2146</v>
      </c>
      <c r="B492" s="8">
        <v>6</v>
      </c>
      <c r="C492" s="91">
        <v>4688017</v>
      </c>
      <c r="D492" s="8">
        <v>23</v>
      </c>
      <c r="E492" s="8">
        <v>17</v>
      </c>
      <c r="F492" s="91">
        <v>203826</v>
      </c>
      <c r="G492" s="91">
        <v>855171</v>
      </c>
      <c r="H492" s="91">
        <v>275765</v>
      </c>
      <c r="I492" s="91">
        <v>1218085</v>
      </c>
      <c r="J492" s="8">
        <v>0</v>
      </c>
      <c r="K492" s="2" t="s">
        <v>2147</v>
      </c>
      <c r="L492" s="8">
        <v>6</v>
      </c>
      <c r="M492" s="8">
        <v>0</v>
      </c>
      <c r="N492" s="2" t="s">
        <v>2148</v>
      </c>
      <c r="O492" s="8">
        <v>97</v>
      </c>
      <c r="P492" s="8">
        <v>0</v>
      </c>
      <c r="Q492" s="8">
        <v>0</v>
      </c>
      <c r="R492" s="91">
        <v>0</v>
      </c>
      <c r="S492" s="8">
        <v>0</v>
      </c>
      <c r="T492" s="91">
        <v>0</v>
      </c>
      <c r="U492" s="8">
        <v>0</v>
      </c>
      <c r="V492" s="8">
        <v>0</v>
      </c>
      <c r="W492" s="8">
        <v>0</v>
      </c>
      <c r="X492" s="107">
        <v>43698.446321550924</v>
      </c>
      <c r="Y492" s="107">
        <v>43869.854123773148</v>
      </c>
      <c r="Z492" s="107">
        <v>43698.446321550924</v>
      </c>
      <c r="AA492" s="91">
        <v>0</v>
      </c>
      <c r="AB492" s="8">
        <v>0</v>
      </c>
      <c r="AC492" s="8">
        <v>0</v>
      </c>
      <c r="AD492" s="91">
        <v>0</v>
      </c>
      <c r="AE492" s="8">
        <v>0</v>
      </c>
      <c r="AF492" s="8">
        <v>0</v>
      </c>
      <c r="AG492" s="91">
        <v>0</v>
      </c>
      <c r="AH492" s="8">
        <v>0</v>
      </c>
      <c r="AI492" s="8">
        <v>0</v>
      </c>
      <c r="AJ492" s="91">
        <v>4688017</v>
      </c>
      <c r="AK492" s="8">
        <v>23</v>
      </c>
      <c r="AL492" s="8">
        <v>17</v>
      </c>
      <c r="AM492" s="91">
        <v>0</v>
      </c>
      <c r="AN492" s="8">
        <v>0</v>
      </c>
      <c r="AO492" s="8">
        <v>17</v>
      </c>
      <c r="AP492" s="91">
        <v>0</v>
      </c>
      <c r="AQ492" s="8">
        <v>0</v>
      </c>
      <c r="AR492" s="8">
        <v>17</v>
      </c>
      <c r="AS492" s="91">
        <v>0</v>
      </c>
      <c r="AT492" s="8">
        <v>0</v>
      </c>
      <c r="AU492" s="8">
        <v>17</v>
      </c>
      <c r="AV492" s="91">
        <v>4688017</v>
      </c>
      <c r="AW492" s="8">
        <v>23</v>
      </c>
      <c r="AX492" s="8">
        <v>17</v>
      </c>
      <c r="AY492" s="91">
        <v>0</v>
      </c>
      <c r="AZ492" s="8">
        <v>0</v>
      </c>
      <c r="BA492" s="8">
        <v>0</v>
      </c>
      <c r="BB492" s="91">
        <v>0</v>
      </c>
      <c r="BC492" s="8">
        <v>0</v>
      </c>
      <c r="BD492" s="8">
        <v>0</v>
      </c>
      <c r="BE492" s="91">
        <v>0</v>
      </c>
      <c r="BF492" s="8">
        <v>0</v>
      </c>
      <c r="BG492" s="8">
        <v>0</v>
      </c>
      <c r="BH492" s="91">
        <v>4688017</v>
      </c>
      <c r="BI492" s="8">
        <v>23</v>
      </c>
      <c r="BJ492" s="8">
        <v>17</v>
      </c>
      <c r="BK492" s="2" t="s">
        <v>361</v>
      </c>
      <c r="BL492" s="83" t="str">
        <f t="shared" si="7"/>
        <v>123946</v>
      </c>
      <c r="BM492" s="83">
        <f>IF(ISBLANK(A492),"",IF(X492&gt;=(InfoSheet!$B$2)-90,1,0))</f>
        <v>0</v>
      </c>
    </row>
    <row r="493" spans="1:65">
      <c r="A493" s="2" t="s">
        <v>2149</v>
      </c>
      <c r="B493" s="8">
        <v>6</v>
      </c>
      <c r="C493" s="91">
        <v>5608148</v>
      </c>
      <c r="D493" s="8">
        <v>25</v>
      </c>
      <c r="E493" s="8">
        <v>17</v>
      </c>
      <c r="F493" s="91">
        <v>224325</v>
      </c>
      <c r="G493" s="91">
        <v>855171</v>
      </c>
      <c r="H493" s="91">
        <v>329891</v>
      </c>
      <c r="I493" s="91">
        <v>2138216</v>
      </c>
      <c r="J493" s="8">
        <v>0</v>
      </c>
      <c r="K493" s="2" t="s">
        <v>2150</v>
      </c>
      <c r="L493" s="8">
        <v>6</v>
      </c>
      <c r="M493" s="8">
        <v>0</v>
      </c>
      <c r="N493" s="2" t="s">
        <v>2151</v>
      </c>
      <c r="O493" s="8">
        <v>97</v>
      </c>
      <c r="P493" s="8">
        <v>0</v>
      </c>
      <c r="Q493" s="8">
        <v>0</v>
      </c>
      <c r="R493" s="91">
        <v>0</v>
      </c>
      <c r="S493" s="8">
        <v>0</v>
      </c>
      <c r="T493" s="91">
        <v>0</v>
      </c>
      <c r="U493" s="8">
        <v>0</v>
      </c>
      <c r="V493" s="8">
        <v>0</v>
      </c>
      <c r="W493" s="8">
        <v>0</v>
      </c>
      <c r="X493" s="107">
        <v>43698.613955231478</v>
      </c>
      <c r="Y493" s="107">
        <v>43869.85396335648</v>
      </c>
      <c r="Z493" s="107">
        <v>43698.539425833333</v>
      </c>
      <c r="AA493" s="91">
        <v>0</v>
      </c>
      <c r="AB493" s="8">
        <v>0</v>
      </c>
      <c r="AC493" s="8">
        <v>0</v>
      </c>
      <c r="AD493" s="91">
        <v>0</v>
      </c>
      <c r="AE493" s="8">
        <v>0</v>
      </c>
      <c r="AF493" s="8">
        <v>0</v>
      </c>
      <c r="AG493" s="91">
        <v>0</v>
      </c>
      <c r="AH493" s="8">
        <v>0</v>
      </c>
      <c r="AI493" s="8">
        <v>0</v>
      </c>
      <c r="AJ493" s="91">
        <v>5608148</v>
      </c>
      <c r="AK493" s="8">
        <v>25</v>
      </c>
      <c r="AL493" s="8">
        <v>17</v>
      </c>
      <c r="AM493" s="91">
        <v>0</v>
      </c>
      <c r="AN493" s="8">
        <v>0</v>
      </c>
      <c r="AO493" s="8">
        <v>17</v>
      </c>
      <c r="AP493" s="91">
        <v>0</v>
      </c>
      <c r="AQ493" s="8">
        <v>0</v>
      </c>
      <c r="AR493" s="8">
        <v>17</v>
      </c>
      <c r="AS493" s="91">
        <v>0</v>
      </c>
      <c r="AT493" s="8">
        <v>0</v>
      </c>
      <c r="AU493" s="8">
        <v>17</v>
      </c>
      <c r="AV493" s="91">
        <v>5608148</v>
      </c>
      <c r="AW493" s="8">
        <v>25</v>
      </c>
      <c r="AX493" s="8">
        <v>17</v>
      </c>
      <c r="AY493" s="91">
        <v>0</v>
      </c>
      <c r="AZ493" s="8">
        <v>0</v>
      </c>
      <c r="BA493" s="8">
        <v>0</v>
      </c>
      <c r="BB493" s="91">
        <v>0</v>
      </c>
      <c r="BC493" s="8">
        <v>0</v>
      </c>
      <c r="BD493" s="8">
        <v>0</v>
      </c>
      <c r="BE493" s="91">
        <v>0</v>
      </c>
      <c r="BF493" s="8">
        <v>0</v>
      </c>
      <c r="BG493" s="8">
        <v>0</v>
      </c>
      <c r="BH493" s="91">
        <v>5608148</v>
      </c>
      <c r="BI493" s="8">
        <v>25</v>
      </c>
      <c r="BJ493" s="8">
        <v>17</v>
      </c>
      <c r="BK493" s="2" t="s">
        <v>361</v>
      </c>
      <c r="BL493" s="83" t="str">
        <f t="shared" si="7"/>
        <v>123947</v>
      </c>
      <c r="BM493" s="83">
        <f>IF(ISBLANK(A493),"",IF(X493&gt;=(InfoSheet!$B$2)-90,1,0))</f>
        <v>0</v>
      </c>
    </row>
    <row r="494" spans="1:65">
      <c r="A494" s="2" t="s">
        <v>2152</v>
      </c>
      <c r="B494" s="8">
        <v>6</v>
      </c>
      <c r="C494" s="91">
        <v>4688017</v>
      </c>
      <c r="D494" s="8">
        <v>23</v>
      </c>
      <c r="E494" s="8">
        <v>17</v>
      </c>
      <c r="F494" s="91">
        <v>203826</v>
      </c>
      <c r="G494" s="91">
        <v>855171</v>
      </c>
      <c r="H494" s="91">
        <v>275765</v>
      </c>
      <c r="I494" s="91">
        <v>1218085</v>
      </c>
      <c r="J494" s="8">
        <v>0</v>
      </c>
      <c r="K494" s="2" t="s">
        <v>2153</v>
      </c>
      <c r="L494" s="8">
        <v>6</v>
      </c>
      <c r="M494" s="8">
        <v>0</v>
      </c>
      <c r="N494" s="2" t="s">
        <v>2154</v>
      </c>
      <c r="O494" s="8">
        <v>97</v>
      </c>
      <c r="P494" s="8">
        <v>0</v>
      </c>
      <c r="Q494" s="8">
        <v>0</v>
      </c>
      <c r="R494" s="91">
        <v>0</v>
      </c>
      <c r="S494" s="8">
        <v>0</v>
      </c>
      <c r="T494" s="91">
        <v>0</v>
      </c>
      <c r="U494" s="8">
        <v>0</v>
      </c>
      <c r="V494" s="8">
        <v>0</v>
      </c>
      <c r="W494" s="8">
        <v>0</v>
      </c>
      <c r="X494" s="107">
        <v>43699.454208171293</v>
      </c>
      <c r="Y494" s="107">
        <v>43869.854134074078</v>
      </c>
      <c r="Z494" s="107">
        <v>43699.454208171293</v>
      </c>
      <c r="AA494" s="91">
        <v>0</v>
      </c>
      <c r="AB494" s="8">
        <v>0</v>
      </c>
      <c r="AC494" s="8">
        <v>0</v>
      </c>
      <c r="AD494" s="91">
        <v>0</v>
      </c>
      <c r="AE494" s="8">
        <v>0</v>
      </c>
      <c r="AF494" s="8">
        <v>0</v>
      </c>
      <c r="AG494" s="91">
        <v>0</v>
      </c>
      <c r="AH494" s="8">
        <v>0</v>
      </c>
      <c r="AI494" s="8">
        <v>0</v>
      </c>
      <c r="AJ494" s="91">
        <v>4688017</v>
      </c>
      <c r="AK494" s="8">
        <v>23</v>
      </c>
      <c r="AL494" s="8">
        <v>17</v>
      </c>
      <c r="AM494" s="91">
        <v>0</v>
      </c>
      <c r="AN494" s="8">
        <v>0</v>
      </c>
      <c r="AO494" s="8">
        <v>17</v>
      </c>
      <c r="AP494" s="91">
        <v>0</v>
      </c>
      <c r="AQ494" s="8">
        <v>0</v>
      </c>
      <c r="AR494" s="8">
        <v>17</v>
      </c>
      <c r="AS494" s="91">
        <v>0</v>
      </c>
      <c r="AT494" s="8">
        <v>0</v>
      </c>
      <c r="AU494" s="8">
        <v>17</v>
      </c>
      <c r="AV494" s="91">
        <v>4688017</v>
      </c>
      <c r="AW494" s="8">
        <v>23</v>
      </c>
      <c r="AX494" s="8">
        <v>17</v>
      </c>
      <c r="AY494" s="91">
        <v>0</v>
      </c>
      <c r="AZ494" s="8">
        <v>0</v>
      </c>
      <c r="BA494" s="8">
        <v>0</v>
      </c>
      <c r="BB494" s="91">
        <v>0</v>
      </c>
      <c r="BC494" s="8">
        <v>0</v>
      </c>
      <c r="BD494" s="8">
        <v>0</v>
      </c>
      <c r="BE494" s="91">
        <v>0</v>
      </c>
      <c r="BF494" s="8">
        <v>0</v>
      </c>
      <c r="BG494" s="8">
        <v>0</v>
      </c>
      <c r="BH494" s="91">
        <v>4688017</v>
      </c>
      <c r="BI494" s="8">
        <v>23</v>
      </c>
      <c r="BJ494" s="8">
        <v>17</v>
      </c>
      <c r="BK494" s="2" t="s">
        <v>361</v>
      </c>
      <c r="BL494" s="83" t="str">
        <f t="shared" si="7"/>
        <v>123948</v>
      </c>
      <c r="BM494" s="83">
        <f>IF(ISBLANK(A494),"",IF(X494&gt;=(InfoSheet!$B$2)-90,1,0))</f>
        <v>0</v>
      </c>
    </row>
    <row r="495" spans="1:65">
      <c r="A495" s="2" t="s">
        <v>2155</v>
      </c>
      <c r="B495" s="8">
        <v>6</v>
      </c>
      <c r="C495" s="91">
        <v>4688017</v>
      </c>
      <c r="D495" s="8">
        <v>23</v>
      </c>
      <c r="E495" s="8">
        <v>17</v>
      </c>
      <c r="F495" s="91">
        <v>203826</v>
      </c>
      <c r="G495" s="91">
        <v>855171</v>
      </c>
      <c r="H495" s="91">
        <v>275765</v>
      </c>
      <c r="I495" s="91">
        <v>1218085</v>
      </c>
      <c r="J495" s="8">
        <v>0</v>
      </c>
      <c r="K495" s="2" t="s">
        <v>2156</v>
      </c>
      <c r="L495" s="8">
        <v>6</v>
      </c>
      <c r="M495" s="8">
        <v>0</v>
      </c>
      <c r="N495" s="2" t="s">
        <v>2157</v>
      </c>
      <c r="O495" s="8">
        <v>97</v>
      </c>
      <c r="P495" s="8">
        <v>0</v>
      </c>
      <c r="Q495" s="8">
        <v>0</v>
      </c>
      <c r="R495" s="91">
        <v>0</v>
      </c>
      <c r="S495" s="8">
        <v>0</v>
      </c>
      <c r="T495" s="91">
        <v>0</v>
      </c>
      <c r="U495" s="8">
        <v>0</v>
      </c>
      <c r="V495" s="8">
        <v>0</v>
      </c>
      <c r="W495" s="8">
        <v>0</v>
      </c>
      <c r="X495" s="107">
        <v>43703.626907141203</v>
      </c>
      <c r="Y495" s="107">
        <v>43869.853975509257</v>
      </c>
      <c r="Z495" s="107">
        <v>43703.626907141203</v>
      </c>
      <c r="AA495" s="91">
        <v>0</v>
      </c>
      <c r="AB495" s="8">
        <v>0</v>
      </c>
      <c r="AC495" s="8">
        <v>0</v>
      </c>
      <c r="AD495" s="91">
        <v>0</v>
      </c>
      <c r="AE495" s="8">
        <v>0</v>
      </c>
      <c r="AF495" s="8">
        <v>0</v>
      </c>
      <c r="AG495" s="91">
        <v>0</v>
      </c>
      <c r="AH495" s="8">
        <v>0</v>
      </c>
      <c r="AI495" s="8">
        <v>0</v>
      </c>
      <c r="AJ495" s="91">
        <v>4688017</v>
      </c>
      <c r="AK495" s="8">
        <v>23</v>
      </c>
      <c r="AL495" s="8">
        <v>17</v>
      </c>
      <c r="AM495" s="91">
        <v>0</v>
      </c>
      <c r="AN495" s="8">
        <v>0</v>
      </c>
      <c r="AO495" s="8">
        <v>17</v>
      </c>
      <c r="AP495" s="91">
        <v>0</v>
      </c>
      <c r="AQ495" s="8">
        <v>0</v>
      </c>
      <c r="AR495" s="8">
        <v>17</v>
      </c>
      <c r="AS495" s="91">
        <v>0</v>
      </c>
      <c r="AT495" s="8">
        <v>0</v>
      </c>
      <c r="AU495" s="8">
        <v>17</v>
      </c>
      <c r="AV495" s="91">
        <v>4688017</v>
      </c>
      <c r="AW495" s="8">
        <v>23</v>
      </c>
      <c r="AX495" s="8">
        <v>17</v>
      </c>
      <c r="AY495" s="91">
        <v>0</v>
      </c>
      <c r="AZ495" s="8">
        <v>0</v>
      </c>
      <c r="BA495" s="8">
        <v>0</v>
      </c>
      <c r="BB495" s="91">
        <v>0</v>
      </c>
      <c r="BC495" s="8">
        <v>0</v>
      </c>
      <c r="BD495" s="8">
        <v>0</v>
      </c>
      <c r="BE495" s="91">
        <v>0</v>
      </c>
      <c r="BF495" s="8">
        <v>0</v>
      </c>
      <c r="BG495" s="8">
        <v>0</v>
      </c>
      <c r="BH495" s="91">
        <v>4688017</v>
      </c>
      <c r="BI495" s="8">
        <v>23</v>
      </c>
      <c r="BJ495" s="8">
        <v>17</v>
      </c>
      <c r="BK495" s="2" t="s">
        <v>361</v>
      </c>
      <c r="BL495" s="83" t="str">
        <f t="shared" si="7"/>
        <v>123949</v>
      </c>
      <c r="BM495" s="83">
        <f>IF(ISBLANK(A495),"",IF(X495&gt;=(InfoSheet!$B$2)-90,1,0))</f>
        <v>0</v>
      </c>
    </row>
    <row r="496" spans="1:65">
      <c r="A496" s="2" t="s">
        <v>2158</v>
      </c>
      <c r="B496" s="8">
        <v>6</v>
      </c>
      <c r="C496" s="91">
        <v>4688017</v>
      </c>
      <c r="D496" s="8">
        <v>23</v>
      </c>
      <c r="E496" s="8">
        <v>17</v>
      </c>
      <c r="F496" s="91">
        <v>203826</v>
      </c>
      <c r="G496" s="91">
        <v>855171</v>
      </c>
      <c r="H496" s="91">
        <v>275765</v>
      </c>
      <c r="I496" s="91">
        <v>1218085</v>
      </c>
      <c r="J496" s="8">
        <v>0</v>
      </c>
      <c r="K496" s="2" t="s">
        <v>2159</v>
      </c>
      <c r="L496" s="8">
        <v>6</v>
      </c>
      <c r="M496" s="8">
        <v>0</v>
      </c>
      <c r="N496" s="2" t="s">
        <v>2160</v>
      </c>
      <c r="O496" s="8">
        <v>97</v>
      </c>
      <c r="P496" s="8">
        <v>0</v>
      </c>
      <c r="Q496" s="8">
        <v>0</v>
      </c>
      <c r="R496" s="91">
        <v>0</v>
      </c>
      <c r="S496" s="8">
        <v>0</v>
      </c>
      <c r="T496" s="91">
        <v>0</v>
      </c>
      <c r="U496" s="8">
        <v>0</v>
      </c>
      <c r="V496" s="8">
        <v>0</v>
      </c>
      <c r="W496" s="8">
        <v>0</v>
      </c>
      <c r="X496" s="107">
        <v>43703.626907141203</v>
      </c>
      <c r="Y496" s="107">
        <v>43869.853689861113</v>
      </c>
      <c r="Z496" s="107">
        <v>43703.626907141203</v>
      </c>
      <c r="AA496" s="91">
        <v>0</v>
      </c>
      <c r="AB496" s="8">
        <v>0</v>
      </c>
      <c r="AC496" s="8">
        <v>0</v>
      </c>
      <c r="AD496" s="91">
        <v>0</v>
      </c>
      <c r="AE496" s="8">
        <v>0</v>
      </c>
      <c r="AF496" s="8">
        <v>0</v>
      </c>
      <c r="AG496" s="91">
        <v>0</v>
      </c>
      <c r="AH496" s="8">
        <v>0</v>
      </c>
      <c r="AI496" s="8">
        <v>0</v>
      </c>
      <c r="AJ496" s="91">
        <v>4688017</v>
      </c>
      <c r="AK496" s="8">
        <v>23</v>
      </c>
      <c r="AL496" s="8">
        <v>17</v>
      </c>
      <c r="AM496" s="91">
        <v>0</v>
      </c>
      <c r="AN496" s="8">
        <v>0</v>
      </c>
      <c r="AO496" s="8">
        <v>17</v>
      </c>
      <c r="AP496" s="91">
        <v>0</v>
      </c>
      <c r="AQ496" s="8">
        <v>0</v>
      </c>
      <c r="AR496" s="8">
        <v>17</v>
      </c>
      <c r="AS496" s="91">
        <v>0</v>
      </c>
      <c r="AT496" s="8">
        <v>0</v>
      </c>
      <c r="AU496" s="8">
        <v>17</v>
      </c>
      <c r="AV496" s="91">
        <v>4688017</v>
      </c>
      <c r="AW496" s="8">
        <v>23</v>
      </c>
      <c r="AX496" s="8">
        <v>17</v>
      </c>
      <c r="AY496" s="91">
        <v>0</v>
      </c>
      <c r="AZ496" s="8">
        <v>0</v>
      </c>
      <c r="BA496" s="8">
        <v>0</v>
      </c>
      <c r="BB496" s="91">
        <v>0</v>
      </c>
      <c r="BC496" s="8">
        <v>0</v>
      </c>
      <c r="BD496" s="8">
        <v>0</v>
      </c>
      <c r="BE496" s="91">
        <v>0</v>
      </c>
      <c r="BF496" s="8">
        <v>0</v>
      </c>
      <c r="BG496" s="8">
        <v>0</v>
      </c>
      <c r="BH496" s="91">
        <v>4688017</v>
      </c>
      <c r="BI496" s="8">
        <v>23</v>
      </c>
      <c r="BJ496" s="8">
        <v>17</v>
      </c>
      <c r="BK496" s="2" t="s">
        <v>361</v>
      </c>
      <c r="BL496" s="83" t="str">
        <f t="shared" si="7"/>
        <v>123950</v>
      </c>
      <c r="BM496" s="83">
        <f>IF(ISBLANK(A496),"",IF(X496&gt;=(InfoSheet!$B$2)-90,1,0))</f>
        <v>0</v>
      </c>
    </row>
    <row r="497" spans="1:65">
      <c r="A497" s="2" t="s">
        <v>2161</v>
      </c>
      <c r="B497" s="8">
        <v>6</v>
      </c>
      <c r="C497" s="91">
        <v>4688017</v>
      </c>
      <c r="D497" s="8">
        <v>23</v>
      </c>
      <c r="E497" s="8">
        <v>17</v>
      </c>
      <c r="F497" s="91">
        <v>203826</v>
      </c>
      <c r="G497" s="91">
        <v>855171</v>
      </c>
      <c r="H497" s="91">
        <v>275765</v>
      </c>
      <c r="I497" s="91">
        <v>1218085</v>
      </c>
      <c r="J497" s="8">
        <v>0</v>
      </c>
      <c r="K497" s="2" t="s">
        <v>2162</v>
      </c>
      <c r="L497" s="8">
        <v>6</v>
      </c>
      <c r="M497" s="8">
        <v>0</v>
      </c>
      <c r="N497" s="2" t="s">
        <v>2163</v>
      </c>
      <c r="O497" s="8">
        <v>97</v>
      </c>
      <c r="P497" s="8">
        <v>0</v>
      </c>
      <c r="Q497" s="8">
        <v>0</v>
      </c>
      <c r="R497" s="91">
        <v>0</v>
      </c>
      <c r="S497" s="8">
        <v>0</v>
      </c>
      <c r="T497" s="91">
        <v>0</v>
      </c>
      <c r="U497" s="8">
        <v>0</v>
      </c>
      <c r="V497" s="8">
        <v>0</v>
      </c>
      <c r="W497" s="8">
        <v>0</v>
      </c>
      <c r="X497" s="107">
        <v>43704.747002453703</v>
      </c>
      <c r="Y497" s="107">
        <v>43869.853975625003</v>
      </c>
      <c r="Z497" s="107">
        <v>43704.747002453703</v>
      </c>
      <c r="AA497" s="91">
        <v>0</v>
      </c>
      <c r="AB497" s="8">
        <v>0</v>
      </c>
      <c r="AC497" s="8">
        <v>0</v>
      </c>
      <c r="AD497" s="91">
        <v>0</v>
      </c>
      <c r="AE497" s="8">
        <v>0</v>
      </c>
      <c r="AF497" s="8">
        <v>0</v>
      </c>
      <c r="AG497" s="91">
        <v>0</v>
      </c>
      <c r="AH497" s="8">
        <v>0</v>
      </c>
      <c r="AI497" s="8">
        <v>0</v>
      </c>
      <c r="AJ497" s="91">
        <v>4688017</v>
      </c>
      <c r="AK497" s="8">
        <v>23</v>
      </c>
      <c r="AL497" s="8">
        <v>17</v>
      </c>
      <c r="AM497" s="91">
        <v>0</v>
      </c>
      <c r="AN497" s="8">
        <v>0</v>
      </c>
      <c r="AO497" s="8">
        <v>17</v>
      </c>
      <c r="AP497" s="91">
        <v>0</v>
      </c>
      <c r="AQ497" s="8">
        <v>0</v>
      </c>
      <c r="AR497" s="8">
        <v>17</v>
      </c>
      <c r="AS497" s="91">
        <v>0</v>
      </c>
      <c r="AT497" s="8">
        <v>0</v>
      </c>
      <c r="AU497" s="8">
        <v>17</v>
      </c>
      <c r="AV497" s="91">
        <v>4688017</v>
      </c>
      <c r="AW497" s="8">
        <v>23</v>
      </c>
      <c r="AX497" s="8">
        <v>17</v>
      </c>
      <c r="AY497" s="91">
        <v>0</v>
      </c>
      <c r="AZ497" s="8">
        <v>0</v>
      </c>
      <c r="BA497" s="8">
        <v>0</v>
      </c>
      <c r="BB497" s="91">
        <v>0</v>
      </c>
      <c r="BC497" s="8">
        <v>0</v>
      </c>
      <c r="BD497" s="8">
        <v>0</v>
      </c>
      <c r="BE497" s="91">
        <v>0</v>
      </c>
      <c r="BF497" s="8">
        <v>0</v>
      </c>
      <c r="BG497" s="8">
        <v>0</v>
      </c>
      <c r="BH497" s="91">
        <v>4688017</v>
      </c>
      <c r="BI497" s="8">
        <v>23</v>
      </c>
      <c r="BJ497" s="8">
        <v>17</v>
      </c>
      <c r="BK497" s="2" t="s">
        <v>361</v>
      </c>
      <c r="BL497" s="83" t="str">
        <f t="shared" si="7"/>
        <v>123951</v>
      </c>
      <c r="BM497" s="83">
        <f>IF(ISBLANK(A497),"",IF(X497&gt;=(InfoSheet!$B$2)-90,1,0))</f>
        <v>0</v>
      </c>
    </row>
    <row r="498" spans="1:65">
      <c r="A498" s="2" t="s">
        <v>2164</v>
      </c>
      <c r="B498" s="8">
        <v>6</v>
      </c>
      <c r="C498" s="91">
        <v>4688017</v>
      </c>
      <c r="D498" s="8">
        <v>23</v>
      </c>
      <c r="E498" s="8">
        <v>17</v>
      </c>
      <c r="F498" s="91">
        <v>203826</v>
      </c>
      <c r="G498" s="91">
        <v>855171</v>
      </c>
      <c r="H498" s="91">
        <v>275765</v>
      </c>
      <c r="I498" s="91">
        <v>1218085</v>
      </c>
      <c r="J498" s="8">
        <v>0</v>
      </c>
      <c r="K498" s="2" t="s">
        <v>2165</v>
      </c>
      <c r="L498" s="8">
        <v>6</v>
      </c>
      <c r="M498" s="8">
        <v>0</v>
      </c>
      <c r="N498" s="2" t="s">
        <v>2166</v>
      </c>
      <c r="O498" s="8">
        <v>97</v>
      </c>
      <c r="P498" s="8">
        <v>0</v>
      </c>
      <c r="Q498" s="8">
        <v>0</v>
      </c>
      <c r="R498" s="91">
        <v>0</v>
      </c>
      <c r="S498" s="8">
        <v>0</v>
      </c>
      <c r="T498" s="91">
        <v>0</v>
      </c>
      <c r="U498" s="8">
        <v>0</v>
      </c>
      <c r="V498" s="8">
        <v>0</v>
      </c>
      <c r="W498" s="8">
        <v>0</v>
      </c>
      <c r="X498" s="107">
        <v>43704.975080810182</v>
      </c>
      <c r="Y498" s="107">
        <v>43869.854150624997</v>
      </c>
      <c r="Z498" s="107">
        <v>43704.975080810182</v>
      </c>
      <c r="AA498" s="91">
        <v>0</v>
      </c>
      <c r="AB498" s="8">
        <v>0</v>
      </c>
      <c r="AC498" s="8">
        <v>0</v>
      </c>
      <c r="AD498" s="91">
        <v>0</v>
      </c>
      <c r="AE498" s="8">
        <v>0</v>
      </c>
      <c r="AF498" s="8">
        <v>0</v>
      </c>
      <c r="AG498" s="91">
        <v>0</v>
      </c>
      <c r="AH498" s="8">
        <v>0</v>
      </c>
      <c r="AI498" s="8">
        <v>0</v>
      </c>
      <c r="AJ498" s="91">
        <v>4688017</v>
      </c>
      <c r="AK498" s="8">
        <v>23</v>
      </c>
      <c r="AL498" s="8">
        <v>17</v>
      </c>
      <c r="AM498" s="91">
        <v>0</v>
      </c>
      <c r="AN498" s="8">
        <v>0</v>
      </c>
      <c r="AO498" s="8">
        <v>17</v>
      </c>
      <c r="AP498" s="91">
        <v>0</v>
      </c>
      <c r="AQ498" s="8">
        <v>0</v>
      </c>
      <c r="AR498" s="8">
        <v>17</v>
      </c>
      <c r="AS498" s="91">
        <v>0</v>
      </c>
      <c r="AT498" s="8">
        <v>0</v>
      </c>
      <c r="AU498" s="8">
        <v>17</v>
      </c>
      <c r="AV498" s="91">
        <v>4688017</v>
      </c>
      <c r="AW498" s="8">
        <v>23</v>
      </c>
      <c r="AX498" s="8">
        <v>17</v>
      </c>
      <c r="AY498" s="91">
        <v>0</v>
      </c>
      <c r="AZ498" s="8">
        <v>0</v>
      </c>
      <c r="BA498" s="8">
        <v>0</v>
      </c>
      <c r="BB498" s="91">
        <v>0</v>
      </c>
      <c r="BC498" s="8">
        <v>0</v>
      </c>
      <c r="BD498" s="8">
        <v>0</v>
      </c>
      <c r="BE498" s="91">
        <v>0</v>
      </c>
      <c r="BF498" s="8">
        <v>0</v>
      </c>
      <c r="BG498" s="8">
        <v>0</v>
      </c>
      <c r="BH498" s="91">
        <v>4688017</v>
      </c>
      <c r="BI498" s="8">
        <v>23</v>
      </c>
      <c r="BJ498" s="8">
        <v>17</v>
      </c>
      <c r="BK498" s="2" t="s">
        <v>361</v>
      </c>
      <c r="BL498" s="83" t="str">
        <f t="shared" si="7"/>
        <v>123952</v>
      </c>
      <c r="BM498" s="83">
        <f>IF(ISBLANK(A498),"",IF(X498&gt;=(InfoSheet!$B$2)-90,1,0))</f>
        <v>0</v>
      </c>
    </row>
    <row r="499" spans="1:65">
      <c r="A499" s="2" t="s">
        <v>2167</v>
      </c>
      <c r="B499" s="8">
        <v>6</v>
      </c>
      <c r="C499" s="91">
        <v>4688017</v>
      </c>
      <c r="D499" s="8">
        <v>23</v>
      </c>
      <c r="E499" s="8">
        <v>17</v>
      </c>
      <c r="F499" s="91">
        <v>203826</v>
      </c>
      <c r="G499" s="91">
        <v>855171</v>
      </c>
      <c r="H499" s="91">
        <v>275765</v>
      </c>
      <c r="I499" s="91">
        <v>1218085</v>
      </c>
      <c r="J499" s="8">
        <v>0</v>
      </c>
      <c r="K499" s="2" t="s">
        <v>2168</v>
      </c>
      <c r="L499" s="8">
        <v>6</v>
      </c>
      <c r="M499" s="8">
        <v>0</v>
      </c>
      <c r="N499" s="2" t="s">
        <v>2169</v>
      </c>
      <c r="O499" s="8">
        <v>97</v>
      </c>
      <c r="P499" s="8">
        <v>0</v>
      </c>
      <c r="Q499" s="8">
        <v>0</v>
      </c>
      <c r="R499" s="91">
        <v>0</v>
      </c>
      <c r="S499" s="8">
        <v>0</v>
      </c>
      <c r="T499" s="91">
        <v>0</v>
      </c>
      <c r="U499" s="8">
        <v>0</v>
      </c>
      <c r="V499" s="8">
        <v>0</v>
      </c>
      <c r="W499" s="8">
        <v>0</v>
      </c>
      <c r="X499" s="107">
        <v>43706.693977754629</v>
      </c>
      <c r="Y499" s="107">
        <v>43869.854774004627</v>
      </c>
      <c r="Z499" s="107">
        <v>43706.691446377314</v>
      </c>
      <c r="AA499" s="91">
        <v>0</v>
      </c>
      <c r="AB499" s="8">
        <v>0</v>
      </c>
      <c r="AC499" s="8">
        <v>0</v>
      </c>
      <c r="AD499" s="91">
        <v>0</v>
      </c>
      <c r="AE499" s="8">
        <v>0</v>
      </c>
      <c r="AF499" s="8">
        <v>0</v>
      </c>
      <c r="AG499" s="91">
        <v>0</v>
      </c>
      <c r="AH499" s="8">
        <v>0</v>
      </c>
      <c r="AI499" s="8">
        <v>0</v>
      </c>
      <c r="AJ499" s="91">
        <v>4688017</v>
      </c>
      <c r="AK499" s="8">
        <v>23</v>
      </c>
      <c r="AL499" s="8">
        <v>17</v>
      </c>
      <c r="AM499" s="91">
        <v>0</v>
      </c>
      <c r="AN499" s="8">
        <v>0</v>
      </c>
      <c r="AO499" s="8">
        <v>17</v>
      </c>
      <c r="AP499" s="91">
        <v>0</v>
      </c>
      <c r="AQ499" s="8">
        <v>0</v>
      </c>
      <c r="AR499" s="8">
        <v>17</v>
      </c>
      <c r="AS499" s="91">
        <v>0</v>
      </c>
      <c r="AT499" s="8">
        <v>0</v>
      </c>
      <c r="AU499" s="8">
        <v>17</v>
      </c>
      <c r="AV499" s="91">
        <v>4688017</v>
      </c>
      <c r="AW499" s="8">
        <v>23</v>
      </c>
      <c r="AX499" s="8">
        <v>17</v>
      </c>
      <c r="AY499" s="91">
        <v>0</v>
      </c>
      <c r="AZ499" s="8">
        <v>0</v>
      </c>
      <c r="BA499" s="8">
        <v>0</v>
      </c>
      <c r="BB499" s="91">
        <v>0</v>
      </c>
      <c r="BC499" s="8">
        <v>0</v>
      </c>
      <c r="BD499" s="8">
        <v>0</v>
      </c>
      <c r="BE499" s="91">
        <v>0</v>
      </c>
      <c r="BF499" s="8">
        <v>0</v>
      </c>
      <c r="BG499" s="8">
        <v>0</v>
      </c>
      <c r="BH499" s="91">
        <v>4688017</v>
      </c>
      <c r="BI499" s="8">
        <v>23</v>
      </c>
      <c r="BJ499" s="8">
        <v>17</v>
      </c>
      <c r="BK499" s="2" t="s">
        <v>361</v>
      </c>
      <c r="BL499" s="83" t="str">
        <f t="shared" si="7"/>
        <v>123953</v>
      </c>
      <c r="BM499" s="83">
        <f>IF(ISBLANK(A499),"",IF(X499&gt;=(InfoSheet!$B$2)-90,1,0))</f>
        <v>0</v>
      </c>
    </row>
    <row r="500" spans="1:65">
      <c r="A500" s="2" t="s">
        <v>2170</v>
      </c>
      <c r="B500" s="8">
        <v>6</v>
      </c>
      <c r="C500" s="91">
        <v>4688017</v>
      </c>
      <c r="D500" s="8">
        <v>23</v>
      </c>
      <c r="E500" s="8">
        <v>17</v>
      </c>
      <c r="F500" s="91">
        <v>203826</v>
      </c>
      <c r="G500" s="91">
        <v>855171</v>
      </c>
      <c r="H500" s="91">
        <v>275765</v>
      </c>
      <c r="I500" s="91">
        <v>1218085</v>
      </c>
      <c r="J500" s="8">
        <v>0</v>
      </c>
      <c r="K500" s="2" t="s">
        <v>2171</v>
      </c>
      <c r="L500" s="8">
        <v>6</v>
      </c>
      <c r="M500" s="8">
        <v>0</v>
      </c>
      <c r="N500" s="2" t="s">
        <v>2172</v>
      </c>
      <c r="O500" s="8">
        <v>97</v>
      </c>
      <c r="P500" s="8">
        <v>0</v>
      </c>
      <c r="Q500" s="8">
        <v>0</v>
      </c>
      <c r="R500" s="91">
        <v>0</v>
      </c>
      <c r="S500" s="8">
        <v>0</v>
      </c>
      <c r="T500" s="91">
        <v>0</v>
      </c>
      <c r="U500" s="8">
        <v>0</v>
      </c>
      <c r="V500" s="8">
        <v>0</v>
      </c>
      <c r="W500" s="8">
        <v>0</v>
      </c>
      <c r="X500" s="107">
        <v>43714.415077002312</v>
      </c>
      <c r="Y500" s="107">
        <v>43869.854775509259</v>
      </c>
      <c r="Z500" s="107">
        <v>43714.415077002312</v>
      </c>
      <c r="AA500" s="91">
        <v>0</v>
      </c>
      <c r="AB500" s="8">
        <v>0</v>
      </c>
      <c r="AC500" s="8">
        <v>0</v>
      </c>
      <c r="AD500" s="91">
        <v>0</v>
      </c>
      <c r="AE500" s="8">
        <v>0</v>
      </c>
      <c r="AF500" s="8">
        <v>0</v>
      </c>
      <c r="AG500" s="91">
        <v>0</v>
      </c>
      <c r="AH500" s="8">
        <v>0</v>
      </c>
      <c r="AI500" s="8">
        <v>0</v>
      </c>
      <c r="AJ500" s="91">
        <v>4688017</v>
      </c>
      <c r="AK500" s="8">
        <v>23</v>
      </c>
      <c r="AL500" s="8">
        <v>17</v>
      </c>
      <c r="AM500" s="91">
        <v>0</v>
      </c>
      <c r="AN500" s="8">
        <v>0</v>
      </c>
      <c r="AO500" s="8">
        <v>17</v>
      </c>
      <c r="AP500" s="91">
        <v>0</v>
      </c>
      <c r="AQ500" s="8">
        <v>0</v>
      </c>
      <c r="AR500" s="8">
        <v>17</v>
      </c>
      <c r="AS500" s="91">
        <v>0</v>
      </c>
      <c r="AT500" s="8">
        <v>0</v>
      </c>
      <c r="AU500" s="8">
        <v>17</v>
      </c>
      <c r="AV500" s="91">
        <v>4688017</v>
      </c>
      <c r="AW500" s="8">
        <v>23</v>
      </c>
      <c r="AX500" s="8">
        <v>17</v>
      </c>
      <c r="AY500" s="91">
        <v>0</v>
      </c>
      <c r="AZ500" s="8">
        <v>0</v>
      </c>
      <c r="BA500" s="8">
        <v>0</v>
      </c>
      <c r="BB500" s="91">
        <v>0</v>
      </c>
      <c r="BC500" s="8">
        <v>0</v>
      </c>
      <c r="BD500" s="8">
        <v>0</v>
      </c>
      <c r="BE500" s="91">
        <v>0</v>
      </c>
      <c r="BF500" s="8">
        <v>0</v>
      </c>
      <c r="BG500" s="8">
        <v>0</v>
      </c>
      <c r="BH500" s="91">
        <v>4688017</v>
      </c>
      <c r="BI500" s="8">
        <v>23</v>
      </c>
      <c r="BJ500" s="8">
        <v>17</v>
      </c>
      <c r="BK500" s="2" t="s">
        <v>361</v>
      </c>
      <c r="BL500" s="83" t="str">
        <f t="shared" si="7"/>
        <v>123954</v>
      </c>
      <c r="BM500" s="83">
        <f>IF(ISBLANK(A500),"",IF(X500&gt;=(InfoSheet!$B$2)-90,1,0))</f>
        <v>0</v>
      </c>
    </row>
    <row r="501" spans="1:65">
      <c r="A501" s="2" t="s">
        <v>2173</v>
      </c>
      <c r="B501" s="8">
        <v>6</v>
      </c>
      <c r="C501" s="91">
        <v>4688123</v>
      </c>
      <c r="D501" s="8">
        <v>25</v>
      </c>
      <c r="E501" s="8">
        <v>17</v>
      </c>
      <c r="F501" s="91">
        <v>187524</v>
      </c>
      <c r="G501" s="91">
        <v>855171</v>
      </c>
      <c r="H501" s="91">
        <v>275771</v>
      </c>
      <c r="I501" s="91">
        <v>1218085</v>
      </c>
      <c r="J501" s="8">
        <v>0</v>
      </c>
      <c r="K501" s="2" t="s">
        <v>2174</v>
      </c>
      <c r="L501" s="8">
        <v>6</v>
      </c>
      <c r="M501" s="8">
        <v>0</v>
      </c>
      <c r="N501" s="2" t="s">
        <v>2175</v>
      </c>
      <c r="O501" s="8">
        <v>97</v>
      </c>
      <c r="P501" s="8">
        <v>0</v>
      </c>
      <c r="Q501" s="8">
        <v>0</v>
      </c>
      <c r="R501" s="91">
        <v>0</v>
      </c>
      <c r="S501" s="8">
        <v>0</v>
      </c>
      <c r="T501" s="91">
        <v>0</v>
      </c>
      <c r="U501" s="8">
        <v>0</v>
      </c>
      <c r="V501" s="8">
        <v>0</v>
      </c>
      <c r="W501" s="8">
        <v>0</v>
      </c>
      <c r="X501" s="107">
        <v>43808.94351391204</v>
      </c>
      <c r="Y501" s="107">
        <v>43869.854778865738</v>
      </c>
      <c r="Z501" s="107">
        <v>43725.430698368058</v>
      </c>
      <c r="AA501" s="91">
        <v>0</v>
      </c>
      <c r="AB501" s="8">
        <v>0</v>
      </c>
      <c r="AC501" s="8">
        <v>0</v>
      </c>
      <c r="AD501" s="91">
        <v>0</v>
      </c>
      <c r="AE501" s="8">
        <v>0</v>
      </c>
      <c r="AF501" s="8">
        <v>0</v>
      </c>
      <c r="AG501" s="91">
        <v>0</v>
      </c>
      <c r="AH501" s="8">
        <v>0</v>
      </c>
      <c r="AI501" s="8">
        <v>0</v>
      </c>
      <c r="AJ501" s="91">
        <v>4688123</v>
      </c>
      <c r="AK501" s="8">
        <v>25</v>
      </c>
      <c r="AL501" s="8">
        <v>17</v>
      </c>
      <c r="AM501" s="91">
        <v>0</v>
      </c>
      <c r="AN501" s="8">
        <v>0</v>
      </c>
      <c r="AO501" s="8">
        <v>17</v>
      </c>
      <c r="AP501" s="91">
        <v>0</v>
      </c>
      <c r="AQ501" s="8">
        <v>0</v>
      </c>
      <c r="AR501" s="8">
        <v>17</v>
      </c>
      <c r="AS501" s="91">
        <v>0</v>
      </c>
      <c r="AT501" s="8">
        <v>0</v>
      </c>
      <c r="AU501" s="8">
        <v>17</v>
      </c>
      <c r="AV501" s="91">
        <v>4688123</v>
      </c>
      <c r="AW501" s="8">
        <v>25</v>
      </c>
      <c r="AX501" s="8">
        <v>17</v>
      </c>
      <c r="AY501" s="91">
        <v>0</v>
      </c>
      <c r="AZ501" s="8">
        <v>0</v>
      </c>
      <c r="BA501" s="8">
        <v>0</v>
      </c>
      <c r="BB501" s="91">
        <v>0</v>
      </c>
      <c r="BC501" s="8">
        <v>0</v>
      </c>
      <c r="BD501" s="8">
        <v>0</v>
      </c>
      <c r="BE501" s="91">
        <v>0</v>
      </c>
      <c r="BF501" s="8">
        <v>0</v>
      </c>
      <c r="BG501" s="8">
        <v>0</v>
      </c>
      <c r="BH501" s="91">
        <v>4688123</v>
      </c>
      <c r="BI501" s="8">
        <v>25</v>
      </c>
      <c r="BJ501" s="8">
        <v>17</v>
      </c>
      <c r="BK501" s="2" t="s">
        <v>361</v>
      </c>
      <c r="BL501" s="83" t="str">
        <f t="shared" si="7"/>
        <v>123955</v>
      </c>
      <c r="BM501" s="83">
        <f>IF(ISBLANK(A501),"",IF(X501&gt;=(InfoSheet!$B$2)-90,1,0))</f>
        <v>1</v>
      </c>
    </row>
    <row r="502" spans="1:65">
      <c r="A502" s="2" t="s">
        <v>2176</v>
      </c>
      <c r="B502" s="8">
        <v>6</v>
      </c>
      <c r="C502" s="91">
        <v>4688017</v>
      </c>
      <c r="D502" s="8">
        <v>23</v>
      </c>
      <c r="E502" s="8">
        <v>17</v>
      </c>
      <c r="F502" s="91">
        <v>203826</v>
      </c>
      <c r="G502" s="91">
        <v>855171</v>
      </c>
      <c r="H502" s="91">
        <v>275765</v>
      </c>
      <c r="I502" s="91">
        <v>1218085</v>
      </c>
      <c r="J502" s="8">
        <v>0</v>
      </c>
      <c r="K502" s="2" t="s">
        <v>2177</v>
      </c>
      <c r="L502" s="8">
        <v>6</v>
      </c>
      <c r="M502" s="8">
        <v>0</v>
      </c>
      <c r="N502" s="2" t="s">
        <v>2178</v>
      </c>
      <c r="O502" s="8">
        <v>97</v>
      </c>
      <c r="P502" s="8">
        <v>0</v>
      </c>
      <c r="Q502" s="8">
        <v>0</v>
      </c>
      <c r="R502" s="91">
        <v>0</v>
      </c>
      <c r="S502" s="8">
        <v>0</v>
      </c>
      <c r="T502" s="91">
        <v>0</v>
      </c>
      <c r="U502" s="8">
        <v>0</v>
      </c>
      <c r="V502" s="8">
        <v>0</v>
      </c>
      <c r="W502" s="8">
        <v>0</v>
      </c>
      <c r="X502" s="107">
        <v>43718.337899305552</v>
      </c>
      <c r="Y502" s="107">
        <v>43869.852006180554</v>
      </c>
      <c r="Z502" s="107">
        <v>43718.337899305552</v>
      </c>
      <c r="AA502" s="91">
        <v>0</v>
      </c>
      <c r="AB502" s="8">
        <v>0</v>
      </c>
      <c r="AC502" s="8">
        <v>0</v>
      </c>
      <c r="AD502" s="91">
        <v>0</v>
      </c>
      <c r="AE502" s="8">
        <v>0</v>
      </c>
      <c r="AF502" s="8">
        <v>0</v>
      </c>
      <c r="AG502" s="91">
        <v>0</v>
      </c>
      <c r="AH502" s="8">
        <v>0</v>
      </c>
      <c r="AI502" s="8">
        <v>0</v>
      </c>
      <c r="AJ502" s="91">
        <v>4688017</v>
      </c>
      <c r="AK502" s="8">
        <v>23</v>
      </c>
      <c r="AL502" s="8">
        <v>17</v>
      </c>
      <c r="AM502" s="91">
        <v>0</v>
      </c>
      <c r="AN502" s="8">
        <v>0</v>
      </c>
      <c r="AO502" s="8">
        <v>17</v>
      </c>
      <c r="AP502" s="91">
        <v>0</v>
      </c>
      <c r="AQ502" s="8">
        <v>0</v>
      </c>
      <c r="AR502" s="8">
        <v>17</v>
      </c>
      <c r="AS502" s="91">
        <v>0</v>
      </c>
      <c r="AT502" s="8">
        <v>0</v>
      </c>
      <c r="AU502" s="8">
        <v>17</v>
      </c>
      <c r="AV502" s="91">
        <v>4688017</v>
      </c>
      <c r="AW502" s="8">
        <v>23</v>
      </c>
      <c r="AX502" s="8">
        <v>17</v>
      </c>
      <c r="AY502" s="91">
        <v>0</v>
      </c>
      <c r="AZ502" s="8">
        <v>0</v>
      </c>
      <c r="BA502" s="8">
        <v>0</v>
      </c>
      <c r="BB502" s="91">
        <v>0</v>
      </c>
      <c r="BC502" s="8">
        <v>0</v>
      </c>
      <c r="BD502" s="8">
        <v>0</v>
      </c>
      <c r="BE502" s="91">
        <v>0</v>
      </c>
      <c r="BF502" s="8">
        <v>0</v>
      </c>
      <c r="BG502" s="8">
        <v>0</v>
      </c>
      <c r="BH502" s="91">
        <v>4688017</v>
      </c>
      <c r="BI502" s="8">
        <v>23</v>
      </c>
      <c r="BJ502" s="8">
        <v>17</v>
      </c>
      <c r="BK502" s="2" t="s">
        <v>361</v>
      </c>
      <c r="BL502" s="83" t="str">
        <f t="shared" si="7"/>
        <v>123956</v>
      </c>
      <c r="BM502" s="83">
        <f>IF(ISBLANK(A502),"",IF(X502&gt;=(InfoSheet!$B$2)-90,1,0))</f>
        <v>0</v>
      </c>
    </row>
    <row r="503" spans="1:65">
      <c r="A503" s="2" t="s">
        <v>2179</v>
      </c>
      <c r="B503" s="8">
        <v>6</v>
      </c>
      <c r="C503" s="91">
        <v>4688017</v>
      </c>
      <c r="D503" s="8">
        <v>23</v>
      </c>
      <c r="E503" s="8">
        <v>17</v>
      </c>
      <c r="F503" s="91">
        <v>203826</v>
      </c>
      <c r="G503" s="91">
        <v>855171</v>
      </c>
      <c r="H503" s="91">
        <v>275765</v>
      </c>
      <c r="I503" s="91">
        <v>1218085</v>
      </c>
      <c r="J503" s="8">
        <v>0</v>
      </c>
      <c r="K503" s="2" t="s">
        <v>2180</v>
      </c>
      <c r="L503" s="8">
        <v>6</v>
      </c>
      <c r="M503" s="8">
        <v>0</v>
      </c>
      <c r="N503" s="2" t="s">
        <v>2181</v>
      </c>
      <c r="O503" s="8">
        <v>97</v>
      </c>
      <c r="P503" s="8">
        <v>0</v>
      </c>
      <c r="Q503" s="8">
        <v>0</v>
      </c>
      <c r="R503" s="91">
        <v>0</v>
      </c>
      <c r="S503" s="8">
        <v>0</v>
      </c>
      <c r="T503" s="91">
        <v>0</v>
      </c>
      <c r="U503" s="8">
        <v>0</v>
      </c>
      <c r="V503" s="8">
        <v>0</v>
      </c>
      <c r="W503" s="8">
        <v>0</v>
      </c>
      <c r="X503" s="107">
        <v>43718.351690856478</v>
      </c>
      <c r="Y503" s="107">
        <v>43869.851926782409</v>
      </c>
      <c r="Z503" s="107">
        <v>43718.351690856478</v>
      </c>
      <c r="AA503" s="91">
        <v>0</v>
      </c>
      <c r="AB503" s="8">
        <v>0</v>
      </c>
      <c r="AC503" s="8">
        <v>0</v>
      </c>
      <c r="AD503" s="91">
        <v>0</v>
      </c>
      <c r="AE503" s="8">
        <v>0</v>
      </c>
      <c r="AF503" s="8">
        <v>0</v>
      </c>
      <c r="AG503" s="91">
        <v>0</v>
      </c>
      <c r="AH503" s="8">
        <v>0</v>
      </c>
      <c r="AI503" s="8">
        <v>0</v>
      </c>
      <c r="AJ503" s="91">
        <v>4688017</v>
      </c>
      <c r="AK503" s="8">
        <v>23</v>
      </c>
      <c r="AL503" s="8">
        <v>17</v>
      </c>
      <c r="AM503" s="91">
        <v>0</v>
      </c>
      <c r="AN503" s="8">
        <v>0</v>
      </c>
      <c r="AO503" s="8">
        <v>17</v>
      </c>
      <c r="AP503" s="91">
        <v>0</v>
      </c>
      <c r="AQ503" s="8">
        <v>0</v>
      </c>
      <c r="AR503" s="8">
        <v>17</v>
      </c>
      <c r="AS503" s="91">
        <v>0</v>
      </c>
      <c r="AT503" s="8">
        <v>0</v>
      </c>
      <c r="AU503" s="8">
        <v>17</v>
      </c>
      <c r="AV503" s="91">
        <v>4688017</v>
      </c>
      <c r="AW503" s="8">
        <v>23</v>
      </c>
      <c r="AX503" s="8">
        <v>17</v>
      </c>
      <c r="AY503" s="91">
        <v>0</v>
      </c>
      <c r="AZ503" s="8">
        <v>0</v>
      </c>
      <c r="BA503" s="8">
        <v>0</v>
      </c>
      <c r="BB503" s="91">
        <v>0</v>
      </c>
      <c r="BC503" s="8">
        <v>0</v>
      </c>
      <c r="BD503" s="8">
        <v>0</v>
      </c>
      <c r="BE503" s="91">
        <v>0</v>
      </c>
      <c r="BF503" s="8">
        <v>0</v>
      </c>
      <c r="BG503" s="8">
        <v>0</v>
      </c>
      <c r="BH503" s="91">
        <v>4688017</v>
      </c>
      <c r="BI503" s="8">
        <v>23</v>
      </c>
      <c r="BJ503" s="8">
        <v>17</v>
      </c>
      <c r="BK503" s="2" t="s">
        <v>361</v>
      </c>
      <c r="BL503" s="83" t="str">
        <f t="shared" si="7"/>
        <v>123957</v>
      </c>
      <c r="BM503" s="83">
        <f>IF(ISBLANK(A503),"",IF(X503&gt;=(InfoSheet!$B$2)-90,1,0))</f>
        <v>0</v>
      </c>
    </row>
    <row r="504" spans="1:65">
      <c r="A504" s="2" t="s">
        <v>2182</v>
      </c>
      <c r="B504" s="8">
        <v>6</v>
      </c>
      <c r="C504" s="91">
        <v>4688017</v>
      </c>
      <c r="D504" s="8">
        <v>23</v>
      </c>
      <c r="E504" s="8">
        <v>17</v>
      </c>
      <c r="F504" s="91">
        <v>203826</v>
      </c>
      <c r="G504" s="91">
        <v>855171</v>
      </c>
      <c r="H504" s="91">
        <v>275765</v>
      </c>
      <c r="I504" s="91">
        <v>1218085</v>
      </c>
      <c r="J504" s="8">
        <v>0</v>
      </c>
      <c r="K504" s="2" t="s">
        <v>2183</v>
      </c>
      <c r="L504" s="8">
        <v>6</v>
      </c>
      <c r="M504" s="8">
        <v>0</v>
      </c>
      <c r="N504" s="2" t="s">
        <v>2184</v>
      </c>
      <c r="O504" s="8">
        <v>97</v>
      </c>
      <c r="P504" s="8">
        <v>0</v>
      </c>
      <c r="Q504" s="8">
        <v>0</v>
      </c>
      <c r="R504" s="91">
        <v>0</v>
      </c>
      <c r="S504" s="8">
        <v>0</v>
      </c>
      <c r="T504" s="91">
        <v>0</v>
      </c>
      <c r="U504" s="8">
        <v>0</v>
      </c>
      <c r="V504" s="8">
        <v>0</v>
      </c>
      <c r="W504" s="8">
        <v>0</v>
      </c>
      <c r="X504" s="107">
        <v>43831.967468148148</v>
      </c>
      <c r="Y504" s="107">
        <v>43869.851928750002</v>
      </c>
      <c r="Z504" s="107">
        <v>43720.548160289349</v>
      </c>
      <c r="AA504" s="91">
        <v>0</v>
      </c>
      <c r="AB504" s="8">
        <v>0</v>
      </c>
      <c r="AC504" s="8">
        <v>0</v>
      </c>
      <c r="AD504" s="91">
        <v>0</v>
      </c>
      <c r="AE504" s="8">
        <v>0</v>
      </c>
      <c r="AF504" s="8">
        <v>0</v>
      </c>
      <c r="AG504" s="91">
        <v>0</v>
      </c>
      <c r="AH504" s="8">
        <v>0</v>
      </c>
      <c r="AI504" s="8">
        <v>0</v>
      </c>
      <c r="AJ504" s="91">
        <v>4688017</v>
      </c>
      <c r="AK504" s="8">
        <v>23</v>
      </c>
      <c r="AL504" s="8">
        <v>17</v>
      </c>
      <c r="AM504" s="91">
        <v>0</v>
      </c>
      <c r="AN504" s="8">
        <v>0</v>
      </c>
      <c r="AO504" s="8">
        <v>17</v>
      </c>
      <c r="AP504" s="91">
        <v>0</v>
      </c>
      <c r="AQ504" s="8">
        <v>0</v>
      </c>
      <c r="AR504" s="8">
        <v>17</v>
      </c>
      <c r="AS504" s="91">
        <v>0</v>
      </c>
      <c r="AT504" s="8">
        <v>0</v>
      </c>
      <c r="AU504" s="8">
        <v>17</v>
      </c>
      <c r="AV504" s="91">
        <v>4688017</v>
      </c>
      <c r="AW504" s="8">
        <v>23</v>
      </c>
      <c r="AX504" s="8">
        <v>17</v>
      </c>
      <c r="AY504" s="91">
        <v>0</v>
      </c>
      <c r="AZ504" s="8">
        <v>0</v>
      </c>
      <c r="BA504" s="8">
        <v>0</v>
      </c>
      <c r="BB504" s="91">
        <v>0</v>
      </c>
      <c r="BC504" s="8">
        <v>0</v>
      </c>
      <c r="BD504" s="8">
        <v>0</v>
      </c>
      <c r="BE504" s="91">
        <v>0</v>
      </c>
      <c r="BF504" s="8">
        <v>0</v>
      </c>
      <c r="BG504" s="8">
        <v>0</v>
      </c>
      <c r="BH504" s="91">
        <v>4688017</v>
      </c>
      <c r="BI504" s="8">
        <v>23</v>
      </c>
      <c r="BJ504" s="8">
        <v>17</v>
      </c>
      <c r="BK504" s="2" t="s">
        <v>361</v>
      </c>
      <c r="BL504" s="83" t="str">
        <f t="shared" si="7"/>
        <v>123958</v>
      </c>
      <c r="BM504" s="83">
        <f>IF(ISBLANK(A504),"",IF(X504&gt;=(InfoSheet!$B$2)-90,1,0))</f>
        <v>1</v>
      </c>
    </row>
    <row r="505" spans="1:65">
      <c r="A505" s="2" t="s">
        <v>2185</v>
      </c>
      <c r="B505" s="8">
        <v>6</v>
      </c>
      <c r="C505" s="91">
        <v>6663928</v>
      </c>
      <c r="D505" s="8">
        <v>25</v>
      </c>
      <c r="E505" s="8">
        <v>17</v>
      </c>
      <c r="F505" s="91">
        <v>266557</v>
      </c>
      <c r="G505" s="91">
        <v>1095853</v>
      </c>
      <c r="H505" s="91">
        <v>391995</v>
      </c>
      <c r="I505" s="91">
        <v>2313938</v>
      </c>
      <c r="J505" s="8">
        <v>0</v>
      </c>
      <c r="K505" s="2" t="s">
        <v>2186</v>
      </c>
      <c r="L505" s="8">
        <v>6</v>
      </c>
      <c r="M505" s="8">
        <v>0</v>
      </c>
      <c r="N505" s="2" t="s">
        <v>2187</v>
      </c>
      <c r="O505" s="8">
        <v>98</v>
      </c>
      <c r="P505" s="8">
        <v>0</v>
      </c>
      <c r="Q505" s="8">
        <v>0</v>
      </c>
      <c r="R505" s="91">
        <v>0</v>
      </c>
      <c r="S505" s="8">
        <v>0</v>
      </c>
      <c r="T505" s="91">
        <v>0</v>
      </c>
      <c r="U505" s="8">
        <v>0</v>
      </c>
      <c r="V505" s="8">
        <v>0</v>
      </c>
      <c r="W505" s="8">
        <v>0</v>
      </c>
      <c r="X505" s="107">
        <v>43725.715407523145</v>
      </c>
      <c r="Y505" s="107">
        <v>43869.852005717592</v>
      </c>
      <c r="Z505" s="107">
        <v>43725.715398148146</v>
      </c>
      <c r="AA505" s="91">
        <v>0</v>
      </c>
      <c r="AB505" s="8">
        <v>0</v>
      </c>
      <c r="AC505" s="8">
        <v>0</v>
      </c>
      <c r="AD505" s="91">
        <v>0</v>
      </c>
      <c r="AE505" s="8">
        <v>0</v>
      </c>
      <c r="AF505" s="8">
        <v>0</v>
      </c>
      <c r="AG505" s="91">
        <v>0</v>
      </c>
      <c r="AH505" s="8">
        <v>0</v>
      </c>
      <c r="AI505" s="8">
        <v>0</v>
      </c>
      <c r="AJ505" s="91">
        <v>6663928</v>
      </c>
      <c r="AK505" s="8">
        <v>25</v>
      </c>
      <c r="AL505" s="8">
        <v>17</v>
      </c>
      <c r="AM505" s="91">
        <v>0</v>
      </c>
      <c r="AN505" s="8">
        <v>0</v>
      </c>
      <c r="AO505" s="8">
        <v>17</v>
      </c>
      <c r="AP505" s="91">
        <v>0</v>
      </c>
      <c r="AQ505" s="8">
        <v>0</v>
      </c>
      <c r="AR505" s="8">
        <v>17</v>
      </c>
      <c r="AS505" s="91">
        <v>0</v>
      </c>
      <c r="AT505" s="8">
        <v>0</v>
      </c>
      <c r="AU505" s="8">
        <v>17</v>
      </c>
      <c r="AV505" s="91">
        <v>6663928</v>
      </c>
      <c r="AW505" s="8">
        <v>25</v>
      </c>
      <c r="AX505" s="8">
        <v>17</v>
      </c>
      <c r="AY505" s="91">
        <v>0</v>
      </c>
      <c r="AZ505" s="8">
        <v>0</v>
      </c>
      <c r="BA505" s="8">
        <v>0</v>
      </c>
      <c r="BB505" s="91">
        <v>0</v>
      </c>
      <c r="BC505" s="8">
        <v>0</v>
      </c>
      <c r="BD505" s="8">
        <v>0</v>
      </c>
      <c r="BE505" s="91">
        <v>0</v>
      </c>
      <c r="BF505" s="8">
        <v>0</v>
      </c>
      <c r="BG505" s="8">
        <v>0</v>
      </c>
      <c r="BH505" s="91">
        <v>6663928</v>
      </c>
      <c r="BI505" s="8">
        <v>25</v>
      </c>
      <c r="BJ505" s="8">
        <v>17</v>
      </c>
      <c r="BK505" s="2" t="s">
        <v>361</v>
      </c>
      <c r="BL505" s="83" t="str">
        <f t="shared" si="7"/>
        <v>123959</v>
      </c>
      <c r="BM505" s="83">
        <f>IF(ISBLANK(A505),"",IF(X505&gt;=(InfoSheet!$B$2)-90,1,0))</f>
        <v>0</v>
      </c>
    </row>
    <row r="506" spans="1:65">
      <c r="A506" s="2" t="s">
        <v>2188</v>
      </c>
      <c r="B506" s="8">
        <v>6</v>
      </c>
      <c r="C506" s="91">
        <v>4688017</v>
      </c>
      <c r="D506" s="8">
        <v>23</v>
      </c>
      <c r="E506" s="8">
        <v>17</v>
      </c>
      <c r="F506" s="91">
        <v>203826</v>
      </c>
      <c r="G506" s="91">
        <v>855171</v>
      </c>
      <c r="H506" s="91">
        <v>275765</v>
      </c>
      <c r="I506" s="91">
        <v>1218085</v>
      </c>
      <c r="J506" s="8">
        <v>0</v>
      </c>
      <c r="K506" s="2" t="s">
        <v>2189</v>
      </c>
      <c r="L506" s="8">
        <v>6</v>
      </c>
      <c r="M506" s="8">
        <v>0</v>
      </c>
      <c r="N506" s="2" t="s">
        <v>2190</v>
      </c>
      <c r="O506" s="8">
        <v>97</v>
      </c>
      <c r="P506" s="8">
        <v>0</v>
      </c>
      <c r="Q506" s="8">
        <v>0</v>
      </c>
      <c r="R506" s="91">
        <v>0</v>
      </c>
      <c r="S506" s="8">
        <v>0</v>
      </c>
      <c r="T506" s="91">
        <v>0</v>
      </c>
      <c r="U506" s="8">
        <v>0</v>
      </c>
      <c r="V506" s="8">
        <v>0</v>
      </c>
      <c r="W506" s="8">
        <v>0</v>
      </c>
      <c r="X506" s="107">
        <v>43721.595808483798</v>
      </c>
      <c r="Y506" s="107">
        <v>43869.851705949077</v>
      </c>
      <c r="Z506" s="107">
        <v>43721.595808483798</v>
      </c>
      <c r="AA506" s="91">
        <v>0</v>
      </c>
      <c r="AB506" s="8">
        <v>0</v>
      </c>
      <c r="AC506" s="8">
        <v>0</v>
      </c>
      <c r="AD506" s="91">
        <v>0</v>
      </c>
      <c r="AE506" s="8">
        <v>0</v>
      </c>
      <c r="AF506" s="8">
        <v>0</v>
      </c>
      <c r="AG506" s="91">
        <v>0</v>
      </c>
      <c r="AH506" s="8">
        <v>0</v>
      </c>
      <c r="AI506" s="8">
        <v>0</v>
      </c>
      <c r="AJ506" s="91">
        <v>4688017</v>
      </c>
      <c r="AK506" s="8">
        <v>23</v>
      </c>
      <c r="AL506" s="8">
        <v>17</v>
      </c>
      <c r="AM506" s="91">
        <v>0</v>
      </c>
      <c r="AN506" s="8">
        <v>0</v>
      </c>
      <c r="AO506" s="8">
        <v>17</v>
      </c>
      <c r="AP506" s="91">
        <v>0</v>
      </c>
      <c r="AQ506" s="8">
        <v>0</v>
      </c>
      <c r="AR506" s="8">
        <v>17</v>
      </c>
      <c r="AS506" s="91">
        <v>0</v>
      </c>
      <c r="AT506" s="8">
        <v>0</v>
      </c>
      <c r="AU506" s="8">
        <v>17</v>
      </c>
      <c r="AV506" s="91">
        <v>4688017</v>
      </c>
      <c r="AW506" s="8">
        <v>23</v>
      </c>
      <c r="AX506" s="8">
        <v>17</v>
      </c>
      <c r="AY506" s="91">
        <v>0</v>
      </c>
      <c r="AZ506" s="8">
        <v>0</v>
      </c>
      <c r="BA506" s="8">
        <v>0</v>
      </c>
      <c r="BB506" s="91">
        <v>0</v>
      </c>
      <c r="BC506" s="8">
        <v>0</v>
      </c>
      <c r="BD506" s="8">
        <v>0</v>
      </c>
      <c r="BE506" s="91">
        <v>0</v>
      </c>
      <c r="BF506" s="8">
        <v>0</v>
      </c>
      <c r="BG506" s="8">
        <v>0</v>
      </c>
      <c r="BH506" s="91">
        <v>4688017</v>
      </c>
      <c r="BI506" s="8">
        <v>23</v>
      </c>
      <c r="BJ506" s="8">
        <v>17</v>
      </c>
      <c r="BK506" s="2" t="s">
        <v>361</v>
      </c>
      <c r="BL506" s="83" t="str">
        <f t="shared" si="7"/>
        <v>123960</v>
      </c>
      <c r="BM506" s="83">
        <f>IF(ISBLANK(A506),"",IF(X506&gt;=(InfoSheet!$B$2)-90,1,0))</f>
        <v>0</v>
      </c>
    </row>
    <row r="507" spans="1:65">
      <c r="A507" s="2" t="s">
        <v>2191</v>
      </c>
      <c r="B507" s="8">
        <v>6</v>
      </c>
      <c r="C507" s="91">
        <v>4688017</v>
      </c>
      <c r="D507" s="8">
        <v>23</v>
      </c>
      <c r="E507" s="8">
        <v>17</v>
      </c>
      <c r="F507" s="91">
        <v>203826</v>
      </c>
      <c r="G507" s="91">
        <v>855171</v>
      </c>
      <c r="H507" s="91">
        <v>275765</v>
      </c>
      <c r="I507" s="91">
        <v>1218085</v>
      </c>
      <c r="J507" s="8">
        <v>0</v>
      </c>
      <c r="K507" s="2" t="s">
        <v>2192</v>
      </c>
      <c r="L507" s="8">
        <v>6</v>
      </c>
      <c r="M507" s="8">
        <v>0</v>
      </c>
      <c r="N507" s="2" t="s">
        <v>2193</v>
      </c>
      <c r="O507" s="8">
        <v>97</v>
      </c>
      <c r="P507" s="8">
        <v>0</v>
      </c>
      <c r="Q507" s="8">
        <v>0</v>
      </c>
      <c r="R507" s="91">
        <v>0</v>
      </c>
      <c r="S507" s="8">
        <v>0</v>
      </c>
      <c r="T507" s="91">
        <v>0</v>
      </c>
      <c r="U507" s="8">
        <v>0</v>
      </c>
      <c r="V507" s="8">
        <v>0</v>
      </c>
      <c r="W507" s="8">
        <v>0</v>
      </c>
      <c r="X507" s="107">
        <v>43721.640099814816</v>
      </c>
      <c r="Y507" s="107">
        <v>43869.851925625</v>
      </c>
      <c r="Z507" s="107">
        <v>43721.640099814816</v>
      </c>
      <c r="AA507" s="91">
        <v>0</v>
      </c>
      <c r="AB507" s="8">
        <v>0</v>
      </c>
      <c r="AC507" s="8">
        <v>0</v>
      </c>
      <c r="AD507" s="91">
        <v>0</v>
      </c>
      <c r="AE507" s="8">
        <v>0</v>
      </c>
      <c r="AF507" s="8">
        <v>0</v>
      </c>
      <c r="AG507" s="91">
        <v>0</v>
      </c>
      <c r="AH507" s="8">
        <v>0</v>
      </c>
      <c r="AI507" s="8">
        <v>0</v>
      </c>
      <c r="AJ507" s="91">
        <v>4688017</v>
      </c>
      <c r="AK507" s="8">
        <v>23</v>
      </c>
      <c r="AL507" s="8">
        <v>17</v>
      </c>
      <c r="AM507" s="91">
        <v>0</v>
      </c>
      <c r="AN507" s="8">
        <v>0</v>
      </c>
      <c r="AO507" s="8">
        <v>17</v>
      </c>
      <c r="AP507" s="91">
        <v>0</v>
      </c>
      <c r="AQ507" s="8">
        <v>0</v>
      </c>
      <c r="AR507" s="8">
        <v>17</v>
      </c>
      <c r="AS507" s="91">
        <v>0</v>
      </c>
      <c r="AT507" s="8">
        <v>0</v>
      </c>
      <c r="AU507" s="8">
        <v>17</v>
      </c>
      <c r="AV507" s="91">
        <v>4688017</v>
      </c>
      <c r="AW507" s="8">
        <v>23</v>
      </c>
      <c r="AX507" s="8">
        <v>17</v>
      </c>
      <c r="AY507" s="91">
        <v>0</v>
      </c>
      <c r="AZ507" s="8">
        <v>0</v>
      </c>
      <c r="BA507" s="8">
        <v>0</v>
      </c>
      <c r="BB507" s="91">
        <v>0</v>
      </c>
      <c r="BC507" s="8">
        <v>0</v>
      </c>
      <c r="BD507" s="8">
        <v>0</v>
      </c>
      <c r="BE507" s="91">
        <v>0</v>
      </c>
      <c r="BF507" s="8">
        <v>0</v>
      </c>
      <c r="BG507" s="8">
        <v>0</v>
      </c>
      <c r="BH507" s="91">
        <v>4688017</v>
      </c>
      <c r="BI507" s="8">
        <v>23</v>
      </c>
      <c r="BJ507" s="8">
        <v>17</v>
      </c>
      <c r="BK507" s="2" t="s">
        <v>361</v>
      </c>
      <c r="BL507" s="83" t="str">
        <f t="shared" si="7"/>
        <v>123961</v>
      </c>
      <c r="BM507" s="83">
        <f>IF(ISBLANK(A507),"",IF(X507&gt;=(InfoSheet!$B$2)-90,1,0))</f>
        <v>0</v>
      </c>
    </row>
    <row r="508" spans="1:65">
      <c r="A508" s="2" t="s">
        <v>2194</v>
      </c>
      <c r="B508" s="8">
        <v>6</v>
      </c>
      <c r="C508" s="91">
        <v>4919269</v>
      </c>
      <c r="D508" s="8">
        <v>24</v>
      </c>
      <c r="E508" s="8">
        <v>17</v>
      </c>
      <c r="F508" s="91">
        <v>204969</v>
      </c>
      <c r="G508" s="91">
        <v>855171</v>
      </c>
      <c r="H508" s="91">
        <v>289368</v>
      </c>
      <c r="I508" s="91">
        <v>1302213</v>
      </c>
      <c r="J508" s="8">
        <v>0</v>
      </c>
      <c r="K508" s="2" t="s">
        <v>2195</v>
      </c>
      <c r="L508" s="8">
        <v>6</v>
      </c>
      <c r="M508" s="8">
        <v>0</v>
      </c>
      <c r="N508" s="2" t="s">
        <v>2196</v>
      </c>
      <c r="O508" s="8">
        <v>97</v>
      </c>
      <c r="P508" s="8">
        <v>0</v>
      </c>
      <c r="Q508" s="8">
        <v>0</v>
      </c>
      <c r="R508" s="91">
        <v>0</v>
      </c>
      <c r="S508" s="8">
        <v>0</v>
      </c>
      <c r="T508" s="91">
        <v>0</v>
      </c>
      <c r="U508" s="8">
        <v>0</v>
      </c>
      <c r="V508" s="8">
        <v>0</v>
      </c>
      <c r="W508" s="8">
        <v>0</v>
      </c>
      <c r="X508" s="107">
        <v>43724.448921122683</v>
      </c>
      <c r="Y508" s="107">
        <v>43869.851916944448</v>
      </c>
      <c r="Z508" s="107">
        <v>43724.424363240738</v>
      </c>
      <c r="AA508" s="91">
        <v>0</v>
      </c>
      <c r="AB508" s="8">
        <v>0</v>
      </c>
      <c r="AC508" s="8">
        <v>0</v>
      </c>
      <c r="AD508" s="91">
        <v>0</v>
      </c>
      <c r="AE508" s="8">
        <v>0</v>
      </c>
      <c r="AF508" s="8">
        <v>0</v>
      </c>
      <c r="AG508" s="91">
        <v>0</v>
      </c>
      <c r="AH508" s="8">
        <v>0</v>
      </c>
      <c r="AI508" s="8">
        <v>0</v>
      </c>
      <c r="AJ508" s="91">
        <v>4919269</v>
      </c>
      <c r="AK508" s="8">
        <v>24</v>
      </c>
      <c r="AL508" s="8">
        <v>17</v>
      </c>
      <c r="AM508" s="91">
        <v>0</v>
      </c>
      <c r="AN508" s="8">
        <v>0</v>
      </c>
      <c r="AO508" s="8">
        <v>17</v>
      </c>
      <c r="AP508" s="91">
        <v>0</v>
      </c>
      <c r="AQ508" s="8">
        <v>0</v>
      </c>
      <c r="AR508" s="8">
        <v>17</v>
      </c>
      <c r="AS508" s="91">
        <v>0</v>
      </c>
      <c r="AT508" s="8">
        <v>0</v>
      </c>
      <c r="AU508" s="8">
        <v>17</v>
      </c>
      <c r="AV508" s="91">
        <v>4919269</v>
      </c>
      <c r="AW508" s="8">
        <v>24</v>
      </c>
      <c r="AX508" s="8">
        <v>17</v>
      </c>
      <c r="AY508" s="91">
        <v>0</v>
      </c>
      <c r="AZ508" s="8">
        <v>0</v>
      </c>
      <c r="BA508" s="8">
        <v>0</v>
      </c>
      <c r="BB508" s="91">
        <v>0</v>
      </c>
      <c r="BC508" s="8">
        <v>0</v>
      </c>
      <c r="BD508" s="8">
        <v>0</v>
      </c>
      <c r="BE508" s="91">
        <v>0</v>
      </c>
      <c r="BF508" s="8">
        <v>0</v>
      </c>
      <c r="BG508" s="8">
        <v>0</v>
      </c>
      <c r="BH508" s="91">
        <v>4919269</v>
      </c>
      <c r="BI508" s="8">
        <v>24</v>
      </c>
      <c r="BJ508" s="8">
        <v>17</v>
      </c>
      <c r="BK508" s="2" t="s">
        <v>361</v>
      </c>
      <c r="BL508" s="83" t="str">
        <f t="shared" si="7"/>
        <v>123962</v>
      </c>
      <c r="BM508" s="83">
        <f>IF(ISBLANK(A508),"",IF(X508&gt;=(InfoSheet!$B$2)-90,1,0))</f>
        <v>0</v>
      </c>
    </row>
    <row r="509" spans="1:65">
      <c r="A509" s="2" t="s">
        <v>2197</v>
      </c>
      <c r="B509" s="8">
        <v>6</v>
      </c>
      <c r="C509" s="91">
        <v>4688017</v>
      </c>
      <c r="D509" s="8">
        <v>23</v>
      </c>
      <c r="E509" s="8">
        <v>17</v>
      </c>
      <c r="F509" s="91">
        <v>203826</v>
      </c>
      <c r="G509" s="91">
        <v>855171</v>
      </c>
      <c r="H509" s="91">
        <v>275765</v>
      </c>
      <c r="I509" s="91">
        <v>1218085</v>
      </c>
      <c r="J509" s="8">
        <v>0</v>
      </c>
      <c r="K509" s="2" t="s">
        <v>2198</v>
      </c>
      <c r="L509" s="8">
        <v>6</v>
      </c>
      <c r="M509" s="8">
        <v>0</v>
      </c>
      <c r="N509" s="2" t="s">
        <v>2199</v>
      </c>
      <c r="O509" s="8">
        <v>97</v>
      </c>
      <c r="P509" s="8">
        <v>0</v>
      </c>
      <c r="Q509" s="8">
        <v>0</v>
      </c>
      <c r="R509" s="91">
        <v>0</v>
      </c>
      <c r="S509" s="8">
        <v>0</v>
      </c>
      <c r="T509" s="91">
        <v>0</v>
      </c>
      <c r="U509" s="8">
        <v>0</v>
      </c>
      <c r="V509" s="8">
        <v>0</v>
      </c>
      <c r="W509" s="8">
        <v>0</v>
      </c>
      <c r="X509" s="107">
        <v>43724.414040902775</v>
      </c>
      <c r="Y509" s="107">
        <v>43869.851920995374</v>
      </c>
      <c r="Z509" s="107">
        <v>43724.414040902775</v>
      </c>
      <c r="AA509" s="91">
        <v>0</v>
      </c>
      <c r="AB509" s="8">
        <v>0</v>
      </c>
      <c r="AC509" s="8">
        <v>0</v>
      </c>
      <c r="AD509" s="91">
        <v>0</v>
      </c>
      <c r="AE509" s="8">
        <v>0</v>
      </c>
      <c r="AF509" s="8">
        <v>0</v>
      </c>
      <c r="AG509" s="91">
        <v>0</v>
      </c>
      <c r="AH509" s="8">
        <v>0</v>
      </c>
      <c r="AI509" s="8">
        <v>0</v>
      </c>
      <c r="AJ509" s="91">
        <v>4688017</v>
      </c>
      <c r="AK509" s="8">
        <v>23</v>
      </c>
      <c r="AL509" s="8">
        <v>17</v>
      </c>
      <c r="AM509" s="91">
        <v>0</v>
      </c>
      <c r="AN509" s="8">
        <v>0</v>
      </c>
      <c r="AO509" s="8">
        <v>17</v>
      </c>
      <c r="AP509" s="91">
        <v>0</v>
      </c>
      <c r="AQ509" s="8">
        <v>0</v>
      </c>
      <c r="AR509" s="8">
        <v>17</v>
      </c>
      <c r="AS509" s="91">
        <v>0</v>
      </c>
      <c r="AT509" s="8">
        <v>0</v>
      </c>
      <c r="AU509" s="8">
        <v>17</v>
      </c>
      <c r="AV509" s="91">
        <v>4688017</v>
      </c>
      <c r="AW509" s="8">
        <v>23</v>
      </c>
      <c r="AX509" s="8">
        <v>17</v>
      </c>
      <c r="AY509" s="91">
        <v>0</v>
      </c>
      <c r="AZ509" s="8">
        <v>0</v>
      </c>
      <c r="BA509" s="8">
        <v>0</v>
      </c>
      <c r="BB509" s="91">
        <v>0</v>
      </c>
      <c r="BC509" s="8">
        <v>0</v>
      </c>
      <c r="BD509" s="8">
        <v>0</v>
      </c>
      <c r="BE509" s="91">
        <v>0</v>
      </c>
      <c r="BF509" s="8">
        <v>0</v>
      </c>
      <c r="BG509" s="8">
        <v>0</v>
      </c>
      <c r="BH509" s="91">
        <v>4688017</v>
      </c>
      <c r="BI509" s="8">
        <v>23</v>
      </c>
      <c r="BJ509" s="8">
        <v>17</v>
      </c>
      <c r="BK509" s="2" t="s">
        <v>361</v>
      </c>
      <c r="BL509" s="83" t="str">
        <f t="shared" si="7"/>
        <v>123963</v>
      </c>
      <c r="BM509" s="83">
        <f>IF(ISBLANK(A509),"",IF(X509&gt;=(InfoSheet!$B$2)-90,1,0))</f>
        <v>0</v>
      </c>
    </row>
    <row r="510" spans="1:65">
      <c r="A510" s="2" t="s">
        <v>2200</v>
      </c>
      <c r="B510" s="8">
        <v>6</v>
      </c>
      <c r="C510" s="91">
        <v>4843999</v>
      </c>
      <c r="D510" s="8">
        <v>25</v>
      </c>
      <c r="E510" s="8">
        <v>17</v>
      </c>
      <c r="F510" s="91">
        <v>193759</v>
      </c>
      <c r="G510" s="91">
        <v>855171</v>
      </c>
      <c r="H510" s="91">
        <v>284941</v>
      </c>
      <c r="I510" s="91">
        <v>1374067</v>
      </c>
      <c r="J510" s="8">
        <v>0</v>
      </c>
      <c r="K510" s="2" t="s">
        <v>2201</v>
      </c>
      <c r="L510" s="8">
        <v>6</v>
      </c>
      <c r="M510" s="8">
        <v>0</v>
      </c>
      <c r="N510" s="2" t="s">
        <v>2202</v>
      </c>
      <c r="O510" s="8">
        <v>97</v>
      </c>
      <c r="P510" s="8">
        <v>0</v>
      </c>
      <c r="Q510" s="8">
        <v>0</v>
      </c>
      <c r="R510" s="91">
        <v>0</v>
      </c>
      <c r="S510" s="8">
        <v>0</v>
      </c>
      <c r="T510" s="91">
        <v>0</v>
      </c>
      <c r="U510" s="8">
        <v>0</v>
      </c>
      <c r="V510" s="8">
        <v>0</v>
      </c>
      <c r="W510" s="8">
        <v>0</v>
      </c>
      <c r="X510" s="107">
        <v>43726.736391724538</v>
      </c>
      <c r="Y510" s="107">
        <v>43869.851873310188</v>
      </c>
      <c r="Z510" s="107">
        <v>43726.715177141203</v>
      </c>
      <c r="AA510" s="91">
        <v>0</v>
      </c>
      <c r="AB510" s="8">
        <v>0</v>
      </c>
      <c r="AC510" s="8">
        <v>0</v>
      </c>
      <c r="AD510" s="91">
        <v>0</v>
      </c>
      <c r="AE510" s="8">
        <v>0</v>
      </c>
      <c r="AF510" s="8">
        <v>0</v>
      </c>
      <c r="AG510" s="91">
        <v>0</v>
      </c>
      <c r="AH510" s="8">
        <v>0</v>
      </c>
      <c r="AI510" s="8">
        <v>0</v>
      </c>
      <c r="AJ510" s="91">
        <v>4843999</v>
      </c>
      <c r="AK510" s="8">
        <v>25</v>
      </c>
      <c r="AL510" s="8">
        <v>17</v>
      </c>
      <c r="AM510" s="91">
        <v>0</v>
      </c>
      <c r="AN510" s="8">
        <v>0</v>
      </c>
      <c r="AO510" s="8">
        <v>17</v>
      </c>
      <c r="AP510" s="91">
        <v>0</v>
      </c>
      <c r="AQ510" s="8">
        <v>0</v>
      </c>
      <c r="AR510" s="8">
        <v>17</v>
      </c>
      <c r="AS510" s="91">
        <v>0</v>
      </c>
      <c r="AT510" s="8">
        <v>0</v>
      </c>
      <c r="AU510" s="8">
        <v>17</v>
      </c>
      <c r="AV510" s="91">
        <v>4843999</v>
      </c>
      <c r="AW510" s="8">
        <v>25</v>
      </c>
      <c r="AX510" s="8">
        <v>17</v>
      </c>
      <c r="AY510" s="91">
        <v>0</v>
      </c>
      <c r="AZ510" s="8">
        <v>0</v>
      </c>
      <c r="BA510" s="8">
        <v>0</v>
      </c>
      <c r="BB510" s="91">
        <v>0</v>
      </c>
      <c r="BC510" s="8">
        <v>0</v>
      </c>
      <c r="BD510" s="8">
        <v>0</v>
      </c>
      <c r="BE510" s="91">
        <v>0</v>
      </c>
      <c r="BF510" s="8">
        <v>0</v>
      </c>
      <c r="BG510" s="8">
        <v>0</v>
      </c>
      <c r="BH510" s="91">
        <v>4843999</v>
      </c>
      <c r="BI510" s="8">
        <v>25</v>
      </c>
      <c r="BJ510" s="8">
        <v>17</v>
      </c>
      <c r="BK510" s="2" t="s">
        <v>361</v>
      </c>
      <c r="BL510" s="83" t="str">
        <f t="shared" si="7"/>
        <v>123964</v>
      </c>
      <c r="BM510" s="83">
        <f>IF(ISBLANK(A510),"",IF(X510&gt;=(InfoSheet!$B$2)-90,1,0))</f>
        <v>0</v>
      </c>
    </row>
    <row r="511" spans="1:65">
      <c r="A511" s="2" t="s">
        <v>2203</v>
      </c>
      <c r="B511" s="8">
        <v>8</v>
      </c>
      <c r="C511" s="91">
        <v>4904433</v>
      </c>
      <c r="D511" s="8">
        <v>33</v>
      </c>
      <c r="E511" s="8">
        <v>25</v>
      </c>
      <c r="F511" s="91">
        <v>148619</v>
      </c>
      <c r="G511" s="91">
        <v>855171</v>
      </c>
      <c r="H511" s="91">
        <v>196177</v>
      </c>
      <c r="I511" s="91">
        <v>1218085</v>
      </c>
      <c r="J511" s="8">
        <v>0</v>
      </c>
      <c r="K511" s="2" t="s">
        <v>2204</v>
      </c>
      <c r="L511" s="8">
        <v>8</v>
      </c>
      <c r="M511" s="8">
        <v>0</v>
      </c>
      <c r="N511" s="2" t="s">
        <v>2205</v>
      </c>
      <c r="O511" s="8">
        <v>211</v>
      </c>
      <c r="P511" s="8">
        <v>0</v>
      </c>
      <c r="Q511" s="8">
        <v>0</v>
      </c>
      <c r="R511" s="91">
        <v>0</v>
      </c>
      <c r="S511" s="8">
        <v>0</v>
      </c>
      <c r="T511" s="91">
        <v>0</v>
      </c>
      <c r="U511" s="8">
        <v>0</v>
      </c>
      <c r="V511" s="8">
        <v>0</v>
      </c>
      <c r="W511" s="8">
        <v>0</v>
      </c>
      <c r="X511" s="107">
        <v>43756.891551666668</v>
      </c>
      <c r="Y511" s="107">
        <v>43869.852613240742</v>
      </c>
      <c r="Z511" s="107">
        <v>43756.889153877317</v>
      </c>
      <c r="AA511" s="91">
        <v>0</v>
      </c>
      <c r="AB511" s="8">
        <v>0</v>
      </c>
      <c r="AC511" s="8">
        <v>0</v>
      </c>
      <c r="AD511" s="91">
        <v>0</v>
      </c>
      <c r="AE511" s="8">
        <v>0</v>
      </c>
      <c r="AF511" s="8">
        <v>0</v>
      </c>
      <c r="AG511" s="91">
        <v>0</v>
      </c>
      <c r="AH511" s="8">
        <v>0</v>
      </c>
      <c r="AI511" s="8">
        <v>0</v>
      </c>
      <c r="AJ511" s="91">
        <v>4904433</v>
      </c>
      <c r="AK511" s="8">
        <v>33</v>
      </c>
      <c r="AL511" s="8">
        <v>25</v>
      </c>
      <c r="AM511" s="91">
        <v>0</v>
      </c>
      <c r="AN511" s="8">
        <v>0</v>
      </c>
      <c r="AO511" s="8">
        <v>25</v>
      </c>
      <c r="AP511" s="91">
        <v>0</v>
      </c>
      <c r="AQ511" s="8">
        <v>0</v>
      </c>
      <c r="AR511" s="8">
        <v>25</v>
      </c>
      <c r="AS511" s="91">
        <v>0</v>
      </c>
      <c r="AT511" s="8">
        <v>0</v>
      </c>
      <c r="AU511" s="8">
        <v>25</v>
      </c>
      <c r="AV511" s="91">
        <v>4904433</v>
      </c>
      <c r="AW511" s="8">
        <v>33</v>
      </c>
      <c r="AX511" s="8">
        <v>25</v>
      </c>
      <c r="AY511" s="91">
        <v>0</v>
      </c>
      <c r="AZ511" s="8">
        <v>0</v>
      </c>
      <c r="BA511" s="8">
        <v>0</v>
      </c>
      <c r="BB511" s="91">
        <v>0</v>
      </c>
      <c r="BC511" s="8">
        <v>0</v>
      </c>
      <c r="BD511" s="8">
        <v>0</v>
      </c>
      <c r="BE511" s="91">
        <v>0</v>
      </c>
      <c r="BF511" s="8">
        <v>0</v>
      </c>
      <c r="BG511" s="8">
        <v>0</v>
      </c>
      <c r="BH511" s="91">
        <v>4904433</v>
      </c>
      <c r="BI511" s="8">
        <v>33</v>
      </c>
      <c r="BJ511" s="8">
        <v>25</v>
      </c>
      <c r="BK511" s="2" t="s">
        <v>361</v>
      </c>
      <c r="BL511" s="83" t="str">
        <f t="shared" si="7"/>
        <v>123965</v>
      </c>
      <c r="BM511" s="83">
        <f>IF(ISBLANK(A511),"",IF(X511&gt;=(InfoSheet!$B$2)-90,1,0))</f>
        <v>0</v>
      </c>
    </row>
    <row r="512" spans="1:65">
      <c r="A512" s="2" t="s">
        <v>2206</v>
      </c>
      <c r="B512" s="8">
        <v>6</v>
      </c>
      <c r="C512" s="91">
        <v>4688017</v>
      </c>
      <c r="D512" s="8">
        <v>23</v>
      </c>
      <c r="E512" s="8">
        <v>17</v>
      </c>
      <c r="F512" s="91">
        <v>203826</v>
      </c>
      <c r="G512" s="91">
        <v>855171</v>
      </c>
      <c r="H512" s="91">
        <v>275765</v>
      </c>
      <c r="I512" s="91">
        <v>1218085</v>
      </c>
      <c r="J512" s="8">
        <v>0</v>
      </c>
      <c r="K512" s="2" t="s">
        <v>2207</v>
      </c>
      <c r="L512" s="8">
        <v>6</v>
      </c>
      <c r="M512" s="8">
        <v>0</v>
      </c>
      <c r="N512" s="2" t="s">
        <v>2208</v>
      </c>
      <c r="O512" s="8">
        <v>97</v>
      </c>
      <c r="P512" s="8">
        <v>0</v>
      </c>
      <c r="Q512" s="8">
        <v>0</v>
      </c>
      <c r="R512" s="91">
        <v>0</v>
      </c>
      <c r="S512" s="8">
        <v>0</v>
      </c>
      <c r="T512" s="91">
        <v>0</v>
      </c>
      <c r="U512" s="8">
        <v>0</v>
      </c>
      <c r="V512" s="8">
        <v>0</v>
      </c>
      <c r="W512" s="8">
        <v>0</v>
      </c>
      <c r="X512" s="107">
        <v>43731.60063857639</v>
      </c>
      <c r="Y512" s="107">
        <v>43869.85267064815</v>
      </c>
      <c r="Z512" s="107">
        <v>43731.60063857639</v>
      </c>
      <c r="AA512" s="91">
        <v>0</v>
      </c>
      <c r="AB512" s="8">
        <v>0</v>
      </c>
      <c r="AC512" s="8">
        <v>0</v>
      </c>
      <c r="AD512" s="91">
        <v>0</v>
      </c>
      <c r="AE512" s="8">
        <v>0</v>
      </c>
      <c r="AF512" s="8">
        <v>0</v>
      </c>
      <c r="AG512" s="91">
        <v>0</v>
      </c>
      <c r="AH512" s="8">
        <v>0</v>
      </c>
      <c r="AI512" s="8">
        <v>0</v>
      </c>
      <c r="AJ512" s="91">
        <v>4688017</v>
      </c>
      <c r="AK512" s="8">
        <v>23</v>
      </c>
      <c r="AL512" s="8">
        <v>17</v>
      </c>
      <c r="AM512" s="91">
        <v>0</v>
      </c>
      <c r="AN512" s="8">
        <v>0</v>
      </c>
      <c r="AO512" s="8">
        <v>17</v>
      </c>
      <c r="AP512" s="91">
        <v>0</v>
      </c>
      <c r="AQ512" s="8">
        <v>0</v>
      </c>
      <c r="AR512" s="8">
        <v>17</v>
      </c>
      <c r="AS512" s="91">
        <v>0</v>
      </c>
      <c r="AT512" s="8">
        <v>0</v>
      </c>
      <c r="AU512" s="8">
        <v>17</v>
      </c>
      <c r="AV512" s="91">
        <v>4688017</v>
      </c>
      <c r="AW512" s="8">
        <v>23</v>
      </c>
      <c r="AX512" s="8">
        <v>17</v>
      </c>
      <c r="AY512" s="91">
        <v>0</v>
      </c>
      <c r="AZ512" s="8">
        <v>0</v>
      </c>
      <c r="BA512" s="8">
        <v>0</v>
      </c>
      <c r="BB512" s="91">
        <v>0</v>
      </c>
      <c r="BC512" s="8">
        <v>0</v>
      </c>
      <c r="BD512" s="8">
        <v>0</v>
      </c>
      <c r="BE512" s="91">
        <v>0</v>
      </c>
      <c r="BF512" s="8">
        <v>0</v>
      </c>
      <c r="BG512" s="8">
        <v>0</v>
      </c>
      <c r="BH512" s="91">
        <v>4688017</v>
      </c>
      <c r="BI512" s="8">
        <v>23</v>
      </c>
      <c r="BJ512" s="8">
        <v>17</v>
      </c>
      <c r="BK512" s="2" t="s">
        <v>361</v>
      </c>
      <c r="BL512" s="83" t="str">
        <f t="shared" si="7"/>
        <v>123966</v>
      </c>
      <c r="BM512" s="83">
        <f>IF(ISBLANK(A512),"",IF(X512&gt;=(InfoSheet!$B$2)-90,1,0))</f>
        <v>0</v>
      </c>
    </row>
    <row r="513" spans="1:65">
      <c r="A513" s="2" t="s">
        <v>2209</v>
      </c>
      <c r="B513" s="8">
        <v>8</v>
      </c>
      <c r="C513" s="91">
        <v>7503648</v>
      </c>
      <c r="D513" s="8">
        <v>29</v>
      </c>
      <c r="E513" s="8">
        <v>21</v>
      </c>
      <c r="F513" s="91">
        <v>258746</v>
      </c>
      <c r="G513" s="91">
        <v>855171</v>
      </c>
      <c r="H513" s="91">
        <v>357316</v>
      </c>
      <c r="I513" s="91">
        <v>2984580</v>
      </c>
      <c r="J513" s="8">
        <v>0</v>
      </c>
      <c r="K513" s="2" t="s">
        <v>2210</v>
      </c>
      <c r="L513" s="8">
        <v>8</v>
      </c>
      <c r="M513" s="8">
        <v>0</v>
      </c>
      <c r="N513" s="2" t="s">
        <v>2210</v>
      </c>
      <c r="O513" s="8">
        <v>144</v>
      </c>
      <c r="P513" s="8">
        <v>0</v>
      </c>
      <c r="Q513" s="8">
        <v>0</v>
      </c>
      <c r="R513" s="91">
        <v>0</v>
      </c>
      <c r="S513" s="8">
        <v>0</v>
      </c>
      <c r="T513" s="91">
        <v>0</v>
      </c>
      <c r="U513" s="8">
        <v>0</v>
      </c>
      <c r="V513" s="8">
        <v>0</v>
      </c>
      <c r="W513" s="8">
        <v>0</v>
      </c>
      <c r="X513" s="107">
        <v>43733.849644004629</v>
      </c>
      <c r="Y513" s="107">
        <v>43869.852932569447</v>
      </c>
      <c r="Z513" s="107">
        <v>43733.803308229166</v>
      </c>
      <c r="AA513" s="91">
        <v>0</v>
      </c>
      <c r="AB513" s="8">
        <v>0</v>
      </c>
      <c r="AC513" s="8">
        <v>0</v>
      </c>
      <c r="AD513" s="91">
        <v>0</v>
      </c>
      <c r="AE513" s="8">
        <v>0</v>
      </c>
      <c r="AF513" s="8">
        <v>0</v>
      </c>
      <c r="AG513" s="91">
        <v>0</v>
      </c>
      <c r="AH513" s="8">
        <v>0</v>
      </c>
      <c r="AI513" s="8">
        <v>0</v>
      </c>
      <c r="AJ513" s="91">
        <v>7503648</v>
      </c>
      <c r="AK513" s="8">
        <v>29</v>
      </c>
      <c r="AL513" s="8">
        <v>21</v>
      </c>
      <c r="AM513" s="91">
        <v>0</v>
      </c>
      <c r="AN513" s="8">
        <v>0</v>
      </c>
      <c r="AO513" s="8">
        <v>21</v>
      </c>
      <c r="AP513" s="91">
        <v>0</v>
      </c>
      <c r="AQ513" s="8">
        <v>0</v>
      </c>
      <c r="AR513" s="8">
        <v>21</v>
      </c>
      <c r="AS513" s="91">
        <v>0</v>
      </c>
      <c r="AT513" s="8">
        <v>0</v>
      </c>
      <c r="AU513" s="8">
        <v>21</v>
      </c>
      <c r="AV513" s="91">
        <v>7503648</v>
      </c>
      <c r="AW513" s="8">
        <v>29</v>
      </c>
      <c r="AX513" s="8">
        <v>21</v>
      </c>
      <c r="AY513" s="91">
        <v>0</v>
      </c>
      <c r="AZ513" s="8">
        <v>0</v>
      </c>
      <c r="BA513" s="8">
        <v>0</v>
      </c>
      <c r="BB513" s="91">
        <v>0</v>
      </c>
      <c r="BC513" s="8">
        <v>0</v>
      </c>
      <c r="BD513" s="8">
        <v>0</v>
      </c>
      <c r="BE513" s="91">
        <v>0</v>
      </c>
      <c r="BF513" s="8">
        <v>0</v>
      </c>
      <c r="BG513" s="8">
        <v>0</v>
      </c>
      <c r="BH513" s="91">
        <v>7503648</v>
      </c>
      <c r="BI513" s="8">
        <v>29</v>
      </c>
      <c r="BJ513" s="8">
        <v>21</v>
      </c>
      <c r="BK513" s="2" t="s">
        <v>361</v>
      </c>
      <c r="BL513" s="83" t="str">
        <f t="shared" si="7"/>
        <v>123967</v>
      </c>
      <c r="BM513" s="83">
        <f>IF(ISBLANK(A513),"",IF(X513&gt;=(InfoSheet!$B$2)-90,1,0))</f>
        <v>0</v>
      </c>
    </row>
    <row r="514" spans="1:65">
      <c r="A514" s="2" t="s">
        <v>2211</v>
      </c>
      <c r="B514" s="8">
        <v>6</v>
      </c>
      <c r="C514" s="91">
        <v>4688017</v>
      </c>
      <c r="D514" s="8">
        <v>23</v>
      </c>
      <c r="E514" s="8">
        <v>17</v>
      </c>
      <c r="F514" s="91">
        <v>203826</v>
      </c>
      <c r="G514" s="91">
        <v>855171</v>
      </c>
      <c r="H514" s="91">
        <v>275765</v>
      </c>
      <c r="I514" s="91">
        <v>1218085</v>
      </c>
      <c r="J514" s="8">
        <v>0</v>
      </c>
      <c r="K514" s="2" t="s">
        <v>2212</v>
      </c>
      <c r="L514" s="8">
        <v>6</v>
      </c>
      <c r="M514" s="8">
        <v>0</v>
      </c>
      <c r="N514" s="2" t="s">
        <v>2213</v>
      </c>
      <c r="O514" s="8">
        <v>97</v>
      </c>
      <c r="P514" s="8">
        <v>0</v>
      </c>
      <c r="Q514" s="8">
        <v>0</v>
      </c>
      <c r="R514" s="91">
        <v>0</v>
      </c>
      <c r="S514" s="8">
        <v>0</v>
      </c>
      <c r="T514" s="91">
        <v>0</v>
      </c>
      <c r="U514" s="8">
        <v>0</v>
      </c>
      <c r="V514" s="8">
        <v>0</v>
      </c>
      <c r="W514" s="8">
        <v>0</v>
      </c>
      <c r="X514" s="107">
        <v>43734.570071805552</v>
      </c>
      <c r="Y514" s="107">
        <v>43869.85267388889</v>
      </c>
      <c r="Z514" s="107">
        <v>43734.570071805552</v>
      </c>
      <c r="AA514" s="91">
        <v>0</v>
      </c>
      <c r="AB514" s="8">
        <v>0</v>
      </c>
      <c r="AC514" s="8">
        <v>0</v>
      </c>
      <c r="AD514" s="91">
        <v>0</v>
      </c>
      <c r="AE514" s="8">
        <v>0</v>
      </c>
      <c r="AF514" s="8">
        <v>0</v>
      </c>
      <c r="AG514" s="91">
        <v>0</v>
      </c>
      <c r="AH514" s="8">
        <v>0</v>
      </c>
      <c r="AI514" s="8">
        <v>0</v>
      </c>
      <c r="AJ514" s="91">
        <v>4688017</v>
      </c>
      <c r="AK514" s="8">
        <v>23</v>
      </c>
      <c r="AL514" s="8">
        <v>17</v>
      </c>
      <c r="AM514" s="91">
        <v>0</v>
      </c>
      <c r="AN514" s="8">
        <v>0</v>
      </c>
      <c r="AO514" s="8">
        <v>17</v>
      </c>
      <c r="AP514" s="91">
        <v>0</v>
      </c>
      <c r="AQ514" s="8">
        <v>0</v>
      </c>
      <c r="AR514" s="8">
        <v>17</v>
      </c>
      <c r="AS514" s="91">
        <v>0</v>
      </c>
      <c r="AT514" s="8">
        <v>0</v>
      </c>
      <c r="AU514" s="8">
        <v>17</v>
      </c>
      <c r="AV514" s="91">
        <v>4688017</v>
      </c>
      <c r="AW514" s="8">
        <v>23</v>
      </c>
      <c r="AX514" s="8">
        <v>17</v>
      </c>
      <c r="AY514" s="91">
        <v>0</v>
      </c>
      <c r="AZ514" s="8">
        <v>0</v>
      </c>
      <c r="BA514" s="8">
        <v>0</v>
      </c>
      <c r="BB514" s="91">
        <v>0</v>
      </c>
      <c r="BC514" s="8">
        <v>0</v>
      </c>
      <c r="BD514" s="8">
        <v>0</v>
      </c>
      <c r="BE514" s="91">
        <v>0</v>
      </c>
      <c r="BF514" s="8">
        <v>0</v>
      </c>
      <c r="BG514" s="8">
        <v>0</v>
      </c>
      <c r="BH514" s="91">
        <v>4688017</v>
      </c>
      <c r="BI514" s="8">
        <v>23</v>
      </c>
      <c r="BJ514" s="8">
        <v>17</v>
      </c>
      <c r="BK514" s="2" t="s">
        <v>361</v>
      </c>
      <c r="BL514" s="83" t="str">
        <f t="shared" ref="BL514:BL577" si="8">IF(ISBLANK(A514),"(blank)",RIGHT(A514,LEN(A514)-FIND("@",SUBSTITUTE(A514,"\","@",LEN(A514)-LEN(SUBSTITUTE(A514,"\",""))),1)))</f>
        <v>123968</v>
      </c>
      <c r="BM514" s="83">
        <f>IF(ISBLANK(A514),"",IF(X514&gt;=(InfoSheet!$B$2)-90,1,0))</f>
        <v>0</v>
      </c>
    </row>
    <row r="515" spans="1:65">
      <c r="A515" s="2" t="s">
        <v>2214</v>
      </c>
      <c r="B515" s="8">
        <v>6</v>
      </c>
      <c r="C515" s="91">
        <v>5143158</v>
      </c>
      <c r="D515" s="8">
        <v>24</v>
      </c>
      <c r="E515" s="8">
        <v>17</v>
      </c>
      <c r="F515" s="91">
        <v>214298</v>
      </c>
      <c r="G515" s="91">
        <v>855171</v>
      </c>
      <c r="H515" s="91">
        <v>302538</v>
      </c>
      <c r="I515" s="91">
        <v>1673226</v>
      </c>
      <c r="J515" s="8">
        <v>0</v>
      </c>
      <c r="K515" s="2" t="s">
        <v>2215</v>
      </c>
      <c r="L515" s="8">
        <v>6</v>
      </c>
      <c r="M515" s="8">
        <v>0</v>
      </c>
      <c r="N515" s="2" t="s">
        <v>2216</v>
      </c>
      <c r="O515" s="8">
        <v>97</v>
      </c>
      <c r="P515" s="8">
        <v>0</v>
      </c>
      <c r="Q515" s="8">
        <v>0</v>
      </c>
      <c r="R515" s="91">
        <v>0</v>
      </c>
      <c r="S515" s="8">
        <v>0</v>
      </c>
      <c r="T515" s="91">
        <v>0</v>
      </c>
      <c r="U515" s="8">
        <v>0</v>
      </c>
      <c r="V515" s="8">
        <v>0</v>
      </c>
      <c r="W515" s="8">
        <v>0</v>
      </c>
      <c r="X515" s="107">
        <v>43761.989424722226</v>
      </c>
      <c r="Y515" s="107">
        <v>43869.852670995373</v>
      </c>
      <c r="Z515" s="107">
        <v>43761.987847418983</v>
      </c>
      <c r="AA515" s="91">
        <v>0</v>
      </c>
      <c r="AB515" s="8">
        <v>0</v>
      </c>
      <c r="AC515" s="8">
        <v>0</v>
      </c>
      <c r="AD515" s="91">
        <v>0</v>
      </c>
      <c r="AE515" s="8">
        <v>0</v>
      </c>
      <c r="AF515" s="8">
        <v>0</v>
      </c>
      <c r="AG515" s="91">
        <v>0</v>
      </c>
      <c r="AH515" s="8">
        <v>0</v>
      </c>
      <c r="AI515" s="8">
        <v>0</v>
      </c>
      <c r="AJ515" s="91">
        <v>5143158</v>
      </c>
      <c r="AK515" s="8">
        <v>24</v>
      </c>
      <c r="AL515" s="8">
        <v>17</v>
      </c>
      <c r="AM515" s="91">
        <v>0</v>
      </c>
      <c r="AN515" s="8">
        <v>0</v>
      </c>
      <c r="AO515" s="8">
        <v>17</v>
      </c>
      <c r="AP515" s="91">
        <v>0</v>
      </c>
      <c r="AQ515" s="8">
        <v>0</v>
      </c>
      <c r="AR515" s="8">
        <v>17</v>
      </c>
      <c r="AS515" s="91">
        <v>0</v>
      </c>
      <c r="AT515" s="8">
        <v>0</v>
      </c>
      <c r="AU515" s="8">
        <v>17</v>
      </c>
      <c r="AV515" s="91">
        <v>5143158</v>
      </c>
      <c r="AW515" s="8">
        <v>24</v>
      </c>
      <c r="AX515" s="8">
        <v>17</v>
      </c>
      <c r="AY515" s="91">
        <v>0</v>
      </c>
      <c r="AZ515" s="8">
        <v>0</v>
      </c>
      <c r="BA515" s="8">
        <v>0</v>
      </c>
      <c r="BB515" s="91">
        <v>0</v>
      </c>
      <c r="BC515" s="8">
        <v>0</v>
      </c>
      <c r="BD515" s="8">
        <v>0</v>
      </c>
      <c r="BE515" s="91">
        <v>0</v>
      </c>
      <c r="BF515" s="8">
        <v>0</v>
      </c>
      <c r="BG515" s="8">
        <v>0</v>
      </c>
      <c r="BH515" s="91">
        <v>5143158</v>
      </c>
      <c r="BI515" s="8">
        <v>24</v>
      </c>
      <c r="BJ515" s="8">
        <v>17</v>
      </c>
      <c r="BK515" s="2" t="s">
        <v>361</v>
      </c>
      <c r="BL515" s="83" t="str">
        <f t="shared" si="8"/>
        <v>123969</v>
      </c>
      <c r="BM515" s="83">
        <f>IF(ISBLANK(A515),"",IF(X515&gt;=(InfoSheet!$B$2)-90,1,0))</f>
        <v>0</v>
      </c>
    </row>
    <row r="516" spans="1:65">
      <c r="A516" s="2" t="s">
        <v>2217</v>
      </c>
      <c r="B516" s="8">
        <v>8</v>
      </c>
      <c r="C516" s="66">
        <v>1452253818</v>
      </c>
      <c r="D516" s="8">
        <v>109</v>
      </c>
      <c r="E516" s="8">
        <v>21</v>
      </c>
      <c r="F516" s="91">
        <v>13323429</v>
      </c>
      <c r="G516" s="91">
        <v>126732850</v>
      </c>
      <c r="H516" s="91">
        <v>69154943</v>
      </c>
      <c r="I516" s="66">
        <v>1448564447</v>
      </c>
      <c r="J516" s="8">
        <v>0</v>
      </c>
      <c r="K516" s="2" t="s">
        <v>2218</v>
      </c>
      <c r="L516" s="8">
        <v>8</v>
      </c>
      <c r="M516" s="8">
        <v>0</v>
      </c>
      <c r="N516" s="2" t="s">
        <v>2219</v>
      </c>
      <c r="O516" s="8">
        <v>211</v>
      </c>
      <c r="P516" s="8">
        <v>0</v>
      </c>
      <c r="Q516" s="8">
        <v>0</v>
      </c>
      <c r="R516" s="91">
        <v>0</v>
      </c>
      <c r="S516" s="8">
        <v>0</v>
      </c>
      <c r="T516" s="91">
        <v>0</v>
      </c>
      <c r="U516" s="8">
        <v>0</v>
      </c>
      <c r="V516" s="8">
        <v>0</v>
      </c>
      <c r="W516" s="8">
        <v>0</v>
      </c>
      <c r="X516" s="107">
        <v>43848.01323193287</v>
      </c>
      <c r="Y516" s="107">
        <v>43869.852960231481</v>
      </c>
      <c r="Z516" s="107">
        <v>43769.551627696761</v>
      </c>
      <c r="AA516" s="91">
        <v>0</v>
      </c>
      <c r="AB516" s="8">
        <v>0</v>
      </c>
      <c r="AC516" s="8">
        <v>0</v>
      </c>
      <c r="AD516" s="91">
        <v>0</v>
      </c>
      <c r="AE516" s="8">
        <v>0</v>
      </c>
      <c r="AF516" s="8">
        <v>0</v>
      </c>
      <c r="AG516" s="91">
        <v>0</v>
      </c>
      <c r="AH516" s="8">
        <v>0</v>
      </c>
      <c r="AI516" s="8">
        <v>1</v>
      </c>
      <c r="AJ516" s="66">
        <v>1452253818</v>
      </c>
      <c r="AK516" s="8">
        <v>109</v>
      </c>
      <c r="AL516" s="8">
        <v>21</v>
      </c>
      <c r="AM516" s="91">
        <v>0</v>
      </c>
      <c r="AN516" s="8">
        <v>0</v>
      </c>
      <c r="AO516" s="8">
        <v>21</v>
      </c>
      <c r="AP516" s="91">
        <v>0</v>
      </c>
      <c r="AQ516" s="8">
        <v>0</v>
      </c>
      <c r="AR516" s="8">
        <v>21</v>
      </c>
      <c r="AS516" s="91">
        <v>0</v>
      </c>
      <c r="AT516" s="8">
        <v>0</v>
      </c>
      <c r="AU516" s="8">
        <v>21</v>
      </c>
      <c r="AV516" s="66">
        <v>1452253818</v>
      </c>
      <c r="AW516" s="8">
        <v>109</v>
      </c>
      <c r="AX516" s="8">
        <v>21</v>
      </c>
      <c r="AY516" s="91">
        <v>0</v>
      </c>
      <c r="AZ516" s="8">
        <v>0</v>
      </c>
      <c r="BA516" s="8">
        <v>0</v>
      </c>
      <c r="BB516" s="91">
        <v>0</v>
      </c>
      <c r="BC516" s="8">
        <v>0</v>
      </c>
      <c r="BD516" s="8">
        <v>0</v>
      </c>
      <c r="BE516" s="91">
        <v>0</v>
      </c>
      <c r="BF516" s="8">
        <v>0</v>
      </c>
      <c r="BG516" s="8">
        <v>0</v>
      </c>
      <c r="BH516" s="66">
        <v>1452253818</v>
      </c>
      <c r="BI516" s="8">
        <v>109</v>
      </c>
      <c r="BJ516" s="8">
        <v>21</v>
      </c>
      <c r="BK516" s="2" t="s">
        <v>361</v>
      </c>
      <c r="BL516" s="83" t="str">
        <f t="shared" si="8"/>
        <v>123970</v>
      </c>
      <c r="BM516" s="83">
        <f>IF(ISBLANK(A516),"",IF(X516&gt;=(InfoSheet!$B$2)-90,1,0))</f>
        <v>1</v>
      </c>
    </row>
    <row r="517" spans="1:65">
      <c r="A517" s="2" t="s">
        <v>2220</v>
      </c>
      <c r="B517" s="8">
        <v>8</v>
      </c>
      <c r="C517" s="91">
        <v>5862795</v>
      </c>
      <c r="D517" s="8">
        <v>36</v>
      </c>
      <c r="E517" s="8">
        <v>21</v>
      </c>
      <c r="F517" s="91">
        <v>162855</v>
      </c>
      <c r="G517" s="91">
        <v>855171</v>
      </c>
      <c r="H517" s="91">
        <v>279180</v>
      </c>
      <c r="I517" s="91">
        <v>1660733</v>
      </c>
      <c r="J517" s="8">
        <v>0</v>
      </c>
      <c r="K517" s="2" t="s">
        <v>2221</v>
      </c>
      <c r="L517" s="8">
        <v>8</v>
      </c>
      <c r="M517" s="8">
        <v>0</v>
      </c>
      <c r="N517" s="2" t="s">
        <v>2222</v>
      </c>
      <c r="O517" s="8">
        <v>211</v>
      </c>
      <c r="P517" s="8">
        <v>0</v>
      </c>
      <c r="Q517" s="8">
        <v>0</v>
      </c>
      <c r="R517" s="91">
        <v>0</v>
      </c>
      <c r="S517" s="8">
        <v>0</v>
      </c>
      <c r="T517" s="91">
        <v>0</v>
      </c>
      <c r="U517" s="8">
        <v>0</v>
      </c>
      <c r="V517" s="8">
        <v>0</v>
      </c>
      <c r="W517" s="8">
        <v>0</v>
      </c>
      <c r="X517" s="107">
        <v>43762.676927418979</v>
      </c>
      <c r="Y517" s="107">
        <v>43869.852934189817</v>
      </c>
      <c r="Z517" s="107">
        <v>43762.652642222223</v>
      </c>
      <c r="AA517" s="91">
        <v>0</v>
      </c>
      <c r="AB517" s="8">
        <v>0</v>
      </c>
      <c r="AC517" s="8">
        <v>0</v>
      </c>
      <c r="AD517" s="91">
        <v>0</v>
      </c>
      <c r="AE517" s="8">
        <v>0</v>
      </c>
      <c r="AF517" s="8">
        <v>0</v>
      </c>
      <c r="AG517" s="91">
        <v>0</v>
      </c>
      <c r="AH517" s="8">
        <v>0</v>
      </c>
      <c r="AI517" s="8">
        <v>0</v>
      </c>
      <c r="AJ517" s="91">
        <v>5862795</v>
      </c>
      <c r="AK517" s="8">
        <v>36</v>
      </c>
      <c r="AL517" s="8">
        <v>21</v>
      </c>
      <c r="AM517" s="91">
        <v>0</v>
      </c>
      <c r="AN517" s="8">
        <v>0</v>
      </c>
      <c r="AO517" s="8">
        <v>21</v>
      </c>
      <c r="AP517" s="91">
        <v>0</v>
      </c>
      <c r="AQ517" s="8">
        <v>0</v>
      </c>
      <c r="AR517" s="8">
        <v>21</v>
      </c>
      <c r="AS517" s="91">
        <v>0</v>
      </c>
      <c r="AT517" s="8">
        <v>0</v>
      </c>
      <c r="AU517" s="8">
        <v>21</v>
      </c>
      <c r="AV517" s="91">
        <v>5862795</v>
      </c>
      <c r="AW517" s="8">
        <v>36</v>
      </c>
      <c r="AX517" s="8">
        <v>21</v>
      </c>
      <c r="AY517" s="91">
        <v>0</v>
      </c>
      <c r="AZ517" s="8">
        <v>0</v>
      </c>
      <c r="BA517" s="8">
        <v>0</v>
      </c>
      <c r="BB517" s="91">
        <v>0</v>
      </c>
      <c r="BC517" s="8">
        <v>0</v>
      </c>
      <c r="BD517" s="8">
        <v>0</v>
      </c>
      <c r="BE517" s="91">
        <v>0</v>
      </c>
      <c r="BF517" s="8">
        <v>0</v>
      </c>
      <c r="BG517" s="8">
        <v>0</v>
      </c>
      <c r="BH517" s="91">
        <v>5862795</v>
      </c>
      <c r="BI517" s="8">
        <v>36</v>
      </c>
      <c r="BJ517" s="8">
        <v>21</v>
      </c>
      <c r="BK517" s="2" t="s">
        <v>361</v>
      </c>
      <c r="BL517" s="83" t="str">
        <f t="shared" si="8"/>
        <v>123971</v>
      </c>
      <c r="BM517" s="83">
        <f>IF(ISBLANK(A517),"",IF(X517&gt;=(InfoSheet!$B$2)-90,1,0))</f>
        <v>0</v>
      </c>
    </row>
    <row r="518" spans="1:65">
      <c r="A518" s="2" t="s">
        <v>2223</v>
      </c>
      <c r="B518" s="8">
        <v>6</v>
      </c>
      <c r="C518" s="91">
        <v>4688017</v>
      </c>
      <c r="D518" s="8">
        <v>23</v>
      </c>
      <c r="E518" s="8">
        <v>17</v>
      </c>
      <c r="F518" s="91">
        <v>203826</v>
      </c>
      <c r="G518" s="91">
        <v>855171</v>
      </c>
      <c r="H518" s="91">
        <v>275765</v>
      </c>
      <c r="I518" s="91">
        <v>1218085</v>
      </c>
      <c r="J518" s="8">
        <v>0</v>
      </c>
      <c r="K518" s="2" t="s">
        <v>2224</v>
      </c>
      <c r="L518" s="8">
        <v>6</v>
      </c>
      <c r="M518" s="8">
        <v>0</v>
      </c>
      <c r="N518" s="2" t="s">
        <v>2225</v>
      </c>
      <c r="O518" s="8">
        <v>97</v>
      </c>
      <c r="P518" s="8">
        <v>0</v>
      </c>
      <c r="Q518" s="8">
        <v>0</v>
      </c>
      <c r="R518" s="91">
        <v>0</v>
      </c>
      <c r="S518" s="8">
        <v>0</v>
      </c>
      <c r="T518" s="91">
        <v>0</v>
      </c>
      <c r="U518" s="8">
        <v>0</v>
      </c>
      <c r="V518" s="8">
        <v>0</v>
      </c>
      <c r="W518" s="8">
        <v>0</v>
      </c>
      <c r="X518" s="107">
        <v>43746.491637962965</v>
      </c>
      <c r="Y518" s="107">
        <v>43869.851029212965</v>
      </c>
      <c r="Z518" s="107">
        <v>43746.491637962965</v>
      </c>
      <c r="AA518" s="91">
        <v>0</v>
      </c>
      <c r="AB518" s="8">
        <v>0</v>
      </c>
      <c r="AC518" s="8">
        <v>0</v>
      </c>
      <c r="AD518" s="91">
        <v>0</v>
      </c>
      <c r="AE518" s="8">
        <v>0</v>
      </c>
      <c r="AF518" s="8">
        <v>0</v>
      </c>
      <c r="AG518" s="91">
        <v>0</v>
      </c>
      <c r="AH518" s="8">
        <v>0</v>
      </c>
      <c r="AI518" s="8">
        <v>0</v>
      </c>
      <c r="AJ518" s="91">
        <v>4688017</v>
      </c>
      <c r="AK518" s="8">
        <v>23</v>
      </c>
      <c r="AL518" s="8">
        <v>17</v>
      </c>
      <c r="AM518" s="91">
        <v>0</v>
      </c>
      <c r="AN518" s="8">
        <v>0</v>
      </c>
      <c r="AO518" s="8">
        <v>17</v>
      </c>
      <c r="AP518" s="91">
        <v>0</v>
      </c>
      <c r="AQ518" s="8">
        <v>0</v>
      </c>
      <c r="AR518" s="8">
        <v>17</v>
      </c>
      <c r="AS518" s="91">
        <v>0</v>
      </c>
      <c r="AT518" s="8">
        <v>0</v>
      </c>
      <c r="AU518" s="8">
        <v>17</v>
      </c>
      <c r="AV518" s="91">
        <v>4688017</v>
      </c>
      <c r="AW518" s="8">
        <v>23</v>
      </c>
      <c r="AX518" s="8">
        <v>17</v>
      </c>
      <c r="AY518" s="91">
        <v>0</v>
      </c>
      <c r="AZ518" s="8">
        <v>0</v>
      </c>
      <c r="BA518" s="8">
        <v>0</v>
      </c>
      <c r="BB518" s="91">
        <v>0</v>
      </c>
      <c r="BC518" s="8">
        <v>0</v>
      </c>
      <c r="BD518" s="8">
        <v>0</v>
      </c>
      <c r="BE518" s="91">
        <v>0</v>
      </c>
      <c r="BF518" s="8">
        <v>0</v>
      </c>
      <c r="BG518" s="8">
        <v>0</v>
      </c>
      <c r="BH518" s="91">
        <v>4688017</v>
      </c>
      <c r="BI518" s="8">
        <v>23</v>
      </c>
      <c r="BJ518" s="8">
        <v>17</v>
      </c>
      <c r="BK518" s="2" t="s">
        <v>361</v>
      </c>
      <c r="BL518" s="83" t="str">
        <f t="shared" si="8"/>
        <v>123972</v>
      </c>
      <c r="BM518" s="83">
        <f>IF(ISBLANK(A518),"",IF(X518&gt;=(InfoSheet!$B$2)-90,1,0))</f>
        <v>0</v>
      </c>
    </row>
    <row r="519" spans="1:65">
      <c r="A519" s="2" t="s">
        <v>2226</v>
      </c>
      <c r="B519" s="8">
        <v>6</v>
      </c>
      <c r="C519" s="91">
        <v>4688017</v>
      </c>
      <c r="D519" s="8">
        <v>23</v>
      </c>
      <c r="E519" s="8">
        <v>17</v>
      </c>
      <c r="F519" s="91">
        <v>203826</v>
      </c>
      <c r="G519" s="91">
        <v>855171</v>
      </c>
      <c r="H519" s="91">
        <v>275765</v>
      </c>
      <c r="I519" s="91">
        <v>1218085</v>
      </c>
      <c r="J519" s="8">
        <v>0</v>
      </c>
      <c r="K519" s="2" t="s">
        <v>2227</v>
      </c>
      <c r="L519" s="8">
        <v>6</v>
      </c>
      <c r="M519" s="8">
        <v>0</v>
      </c>
      <c r="N519" s="2" t="s">
        <v>2228</v>
      </c>
      <c r="O519" s="8">
        <v>97</v>
      </c>
      <c r="P519" s="8">
        <v>0</v>
      </c>
      <c r="Q519" s="8">
        <v>0</v>
      </c>
      <c r="R519" s="91">
        <v>0</v>
      </c>
      <c r="S519" s="8">
        <v>0</v>
      </c>
      <c r="T519" s="91">
        <v>0</v>
      </c>
      <c r="U519" s="8">
        <v>0</v>
      </c>
      <c r="V519" s="8">
        <v>0</v>
      </c>
      <c r="W519" s="8">
        <v>0</v>
      </c>
      <c r="X519" s="107">
        <v>43839.001463449073</v>
      </c>
      <c r="Y519" s="107">
        <v>43869.851609421297</v>
      </c>
      <c r="Z519" s="107">
        <v>43747.525284756943</v>
      </c>
      <c r="AA519" s="91">
        <v>0</v>
      </c>
      <c r="AB519" s="8">
        <v>0</v>
      </c>
      <c r="AC519" s="8">
        <v>0</v>
      </c>
      <c r="AD519" s="91">
        <v>0</v>
      </c>
      <c r="AE519" s="8">
        <v>0</v>
      </c>
      <c r="AF519" s="8">
        <v>0</v>
      </c>
      <c r="AG519" s="91">
        <v>0</v>
      </c>
      <c r="AH519" s="8">
        <v>0</v>
      </c>
      <c r="AI519" s="8">
        <v>0</v>
      </c>
      <c r="AJ519" s="91">
        <v>4688017</v>
      </c>
      <c r="AK519" s="8">
        <v>23</v>
      </c>
      <c r="AL519" s="8">
        <v>17</v>
      </c>
      <c r="AM519" s="91">
        <v>0</v>
      </c>
      <c r="AN519" s="8">
        <v>0</v>
      </c>
      <c r="AO519" s="8">
        <v>17</v>
      </c>
      <c r="AP519" s="91">
        <v>0</v>
      </c>
      <c r="AQ519" s="8">
        <v>0</v>
      </c>
      <c r="AR519" s="8">
        <v>17</v>
      </c>
      <c r="AS519" s="91">
        <v>0</v>
      </c>
      <c r="AT519" s="8">
        <v>0</v>
      </c>
      <c r="AU519" s="8">
        <v>17</v>
      </c>
      <c r="AV519" s="91">
        <v>4688017</v>
      </c>
      <c r="AW519" s="8">
        <v>23</v>
      </c>
      <c r="AX519" s="8">
        <v>17</v>
      </c>
      <c r="AY519" s="91">
        <v>0</v>
      </c>
      <c r="AZ519" s="8">
        <v>0</v>
      </c>
      <c r="BA519" s="8">
        <v>0</v>
      </c>
      <c r="BB519" s="91">
        <v>0</v>
      </c>
      <c r="BC519" s="8">
        <v>0</v>
      </c>
      <c r="BD519" s="8">
        <v>0</v>
      </c>
      <c r="BE519" s="91">
        <v>0</v>
      </c>
      <c r="BF519" s="8">
        <v>0</v>
      </c>
      <c r="BG519" s="8">
        <v>0</v>
      </c>
      <c r="BH519" s="91">
        <v>4688017</v>
      </c>
      <c r="BI519" s="8">
        <v>23</v>
      </c>
      <c r="BJ519" s="8">
        <v>17</v>
      </c>
      <c r="BK519" s="2" t="s">
        <v>361</v>
      </c>
      <c r="BL519" s="83" t="str">
        <f t="shared" si="8"/>
        <v>123973</v>
      </c>
      <c r="BM519" s="83">
        <f>IF(ISBLANK(A519),"",IF(X519&gt;=(InfoSheet!$B$2)-90,1,0))</f>
        <v>1</v>
      </c>
    </row>
    <row r="520" spans="1:65">
      <c r="A520" s="2" t="s">
        <v>2229</v>
      </c>
      <c r="B520" s="8">
        <v>8</v>
      </c>
      <c r="C520" s="91">
        <v>6312108</v>
      </c>
      <c r="D520" s="8">
        <v>34</v>
      </c>
      <c r="E520" s="8">
        <v>21</v>
      </c>
      <c r="F520" s="91">
        <v>185650</v>
      </c>
      <c r="G520" s="91">
        <v>855171</v>
      </c>
      <c r="H520" s="91">
        <v>300576</v>
      </c>
      <c r="I520" s="91">
        <v>2299121</v>
      </c>
      <c r="J520" s="8">
        <v>0</v>
      </c>
      <c r="K520" s="2" t="s">
        <v>2230</v>
      </c>
      <c r="L520" s="8">
        <v>8</v>
      </c>
      <c r="M520" s="8">
        <v>0</v>
      </c>
      <c r="N520" s="2" t="s">
        <v>2231</v>
      </c>
      <c r="O520" s="8">
        <v>211</v>
      </c>
      <c r="P520" s="8">
        <v>0</v>
      </c>
      <c r="Q520" s="8">
        <v>0</v>
      </c>
      <c r="R520" s="91">
        <v>0</v>
      </c>
      <c r="S520" s="8">
        <v>0</v>
      </c>
      <c r="T520" s="91">
        <v>0</v>
      </c>
      <c r="U520" s="8">
        <v>0</v>
      </c>
      <c r="V520" s="8">
        <v>0</v>
      </c>
      <c r="W520" s="8">
        <v>0</v>
      </c>
      <c r="X520" s="107">
        <v>43747.668158599539</v>
      </c>
      <c r="Y520" s="107">
        <v>43869.851624583331</v>
      </c>
      <c r="Z520" s="107">
        <v>43747.610986030093</v>
      </c>
      <c r="AA520" s="91">
        <v>0</v>
      </c>
      <c r="AB520" s="8">
        <v>0</v>
      </c>
      <c r="AC520" s="8">
        <v>0</v>
      </c>
      <c r="AD520" s="91">
        <v>0</v>
      </c>
      <c r="AE520" s="8">
        <v>0</v>
      </c>
      <c r="AF520" s="8">
        <v>0</v>
      </c>
      <c r="AG520" s="91">
        <v>0</v>
      </c>
      <c r="AH520" s="8">
        <v>0</v>
      </c>
      <c r="AI520" s="8">
        <v>0</v>
      </c>
      <c r="AJ520" s="91">
        <v>6312108</v>
      </c>
      <c r="AK520" s="8">
        <v>34</v>
      </c>
      <c r="AL520" s="8">
        <v>21</v>
      </c>
      <c r="AM520" s="91">
        <v>0</v>
      </c>
      <c r="AN520" s="8">
        <v>0</v>
      </c>
      <c r="AO520" s="8">
        <v>21</v>
      </c>
      <c r="AP520" s="91">
        <v>0</v>
      </c>
      <c r="AQ520" s="8">
        <v>0</v>
      </c>
      <c r="AR520" s="8">
        <v>21</v>
      </c>
      <c r="AS520" s="91">
        <v>0</v>
      </c>
      <c r="AT520" s="8">
        <v>0</v>
      </c>
      <c r="AU520" s="8">
        <v>21</v>
      </c>
      <c r="AV520" s="91">
        <v>6312108</v>
      </c>
      <c r="AW520" s="8">
        <v>34</v>
      </c>
      <c r="AX520" s="8">
        <v>21</v>
      </c>
      <c r="AY520" s="91">
        <v>0</v>
      </c>
      <c r="AZ520" s="8">
        <v>0</v>
      </c>
      <c r="BA520" s="8">
        <v>0</v>
      </c>
      <c r="BB520" s="91">
        <v>0</v>
      </c>
      <c r="BC520" s="8">
        <v>0</v>
      </c>
      <c r="BD520" s="8">
        <v>0</v>
      </c>
      <c r="BE520" s="91">
        <v>0</v>
      </c>
      <c r="BF520" s="8">
        <v>0</v>
      </c>
      <c r="BG520" s="8">
        <v>0</v>
      </c>
      <c r="BH520" s="91">
        <v>6312108</v>
      </c>
      <c r="BI520" s="8">
        <v>34</v>
      </c>
      <c r="BJ520" s="8">
        <v>21</v>
      </c>
      <c r="BK520" s="2" t="s">
        <v>361</v>
      </c>
      <c r="BL520" s="83" t="str">
        <f t="shared" si="8"/>
        <v>123974</v>
      </c>
      <c r="BM520" s="83">
        <f>IF(ISBLANK(A520),"",IF(X520&gt;=(InfoSheet!$B$2)-90,1,0))</f>
        <v>0</v>
      </c>
    </row>
    <row r="521" spans="1:65">
      <c r="A521" s="2" t="s">
        <v>2232</v>
      </c>
      <c r="B521" s="8">
        <v>6</v>
      </c>
      <c r="C521" s="91">
        <v>4688017</v>
      </c>
      <c r="D521" s="8">
        <v>23</v>
      </c>
      <c r="E521" s="8">
        <v>17</v>
      </c>
      <c r="F521" s="91">
        <v>203826</v>
      </c>
      <c r="G521" s="91">
        <v>855171</v>
      </c>
      <c r="H521" s="91">
        <v>275765</v>
      </c>
      <c r="I521" s="91">
        <v>1218085</v>
      </c>
      <c r="J521" s="8">
        <v>0</v>
      </c>
      <c r="K521" s="2" t="s">
        <v>2233</v>
      </c>
      <c r="L521" s="8">
        <v>6</v>
      </c>
      <c r="M521" s="8">
        <v>0</v>
      </c>
      <c r="N521" s="2" t="s">
        <v>2234</v>
      </c>
      <c r="O521" s="8">
        <v>97</v>
      </c>
      <c r="P521" s="8">
        <v>0</v>
      </c>
      <c r="Q521" s="8">
        <v>0</v>
      </c>
      <c r="R521" s="91">
        <v>0</v>
      </c>
      <c r="S521" s="8">
        <v>0</v>
      </c>
      <c r="T521" s="91">
        <v>0</v>
      </c>
      <c r="U521" s="8">
        <v>0</v>
      </c>
      <c r="V521" s="8">
        <v>0</v>
      </c>
      <c r="W521" s="8">
        <v>0</v>
      </c>
      <c r="X521" s="107">
        <v>43748.405048773151</v>
      </c>
      <c r="Y521" s="107">
        <v>43869.851296111112</v>
      </c>
      <c r="Z521" s="107">
        <v>43748.405048773151</v>
      </c>
      <c r="AA521" s="91">
        <v>0</v>
      </c>
      <c r="AB521" s="8">
        <v>0</v>
      </c>
      <c r="AC521" s="8">
        <v>0</v>
      </c>
      <c r="AD521" s="91">
        <v>0</v>
      </c>
      <c r="AE521" s="8">
        <v>0</v>
      </c>
      <c r="AF521" s="8">
        <v>0</v>
      </c>
      <c r="AG521" s="91">
        <v>0</v>
      </c>
      <c r="AH521" s="8">
        <v>0</v>
      </c>
      <c r="AI521" s="8">
        <v>0</v>
      </c>
      <c r="AJ521" s="91">
        <v>4688017</v>
      </c>
      <c r="AK521" s="8">
        <v>23</v>
      </c>
      <c r="AL521" s="8">
        <v>17</v>
      </c>
      <c r="AM521" s="91">
        <v>0</v>
      </c>
      <c r="AN521" s="8">
        <v>0</v>
      </c>
      <c r="AO521" s="8">
        <v>17</v>
      </c>
      <c r="AP521" s="91">
        <v>0</v>
      </c>
      <c r="AQ521" s="8">
        <v>0</v>
      </c>
      <c r="AR521" s="8">
        <v>17</v>
      </c>
      <c r="AS521" s="91">
        <v>0</v>
      </c>
      <c r="AT521" s="8">
        <v>0</v>
      </c>
      <c r="AU521" s="8">
        <v>17</v>
      </c>
      <c r="AV521" s="91">
        <v>4688017</v>
      </c>
      <c r="AW521" s="8">
        <v>23</v>
      </c>
      <c r="AX521" s="8">
        <v>17</v>
      </c>
      <c r="AY521" s="91">
        <v>0</v>
      </c>
      <c r="AZ521" s="8">
        <v>0</v>
      </c>
      <c r="BA521" s="8">
        <v>0</v>
      </c>
      <c r="BB521" s="91">
        <v>0</v>
      </c>
      <c r="BC521" s="8">
        <v>0</v>
      </c>
      <c r="BD521" s="8">
        <v>0</v>
      </c>
      <c r="BE521" s="91">
        <v>0</v>
      </c>
      <c r="BF521" s="8">
        <v>0</v>
      </c>
      <c r="BG521" s="8">
        <v>0</v>
      </c>
      <c r="BH521" s="91">
        <v>4688017</v>
      </c>
      <c r="BI521" s="8">
        <v>23</v>
      </c>
      <c r="BJ521" s="8">
        <v>17</v>
      </c>
      <c r="BK521" s="2" t="s">
        <v>361</v>
      </c>
      <c r="BL521" s="83" t="str">
        <f t="shared" si="8"/>
        <v>123975</v>
      </c>
      <c r="BM521" s="83">
        <f>IF(ISBLANK(A521),"",IF(X521&gt;=(InfoSheet!$B$2)-90,1,0))</f>
        <v>0</v>
      </c>
    </row>
    <row r="522" spans="1:65">
      <c r="A522" s="2" t="s">
        <v>2235</v>
      </c>
      <c r="B522" s="8">
        <v>6</v>
      </c>
      <c r="C522" s="91">
        <v>4688017</v>
      </c>
      <c r="D522" s="8">
        <v>23</v>
      </c>
      <c r="E522" s="8">
        <v>17</v>
      </c>
      <c r="F522" s="91">
        <v>203826</v>
      </c>
      <c r="G522" s="91">
        <v>855171</v>
      </c>
      <c r="H522" s="91">
        <v>275765</v>
      </c>
      <c r="I522" s="91">
        <v>1218085</v>
      </c>
      <c r="J522" s="8">
        <v>0</v>
      </c>
      <c r="K522" s="2" t="s">
        <v>2236</v>
      </c>
      <c r="L522" s="8">
        <v>6</v>
      </c>
      <c r="M522" s="8">
        <v>0</v>
      </c>
      <c r="N522" s="2" t="s">
        <v>2237</v>
      </c>
      <c r="O522" s="8">
        <v>97</v>
      </c>
      <c r="P522" s="8">
        <v>0</v>
      </c>
      <c r="Q522" s="8">
        <v>0</v>
      </c>
      <c r="R522" s="91">
        <v>0</v>
      </c>
      <c r="S522" s="8">
        <v>0</v>
      </c>
      <c r="T522" s="91">
        <v>0</v>
      </c>
      <c r="U522" s="8">
        <v>0</v>
      </c>
      <c r="V522" s="8">
        <v>0</v>
      </c>
      <c r="W522" s="8">
        <v>0</v>
      </c>
      <c r="X522" s="107">
        <v>43748.405048657405</v>
      </c>
      <c r="Y522" s="107">
        <v>43869.85157770833</v>
      </c>
      <c r="Z522" s="107">
        <v>43748.405048657405</v>
      </c>
      <c r="AA522" s="91">
        <v>0</v>
      </c>
      <c r="AB522" s="8">
        <v>0</v>
      </c>
      <c r="AC522" s="8">
        <v>0</v>
      </c>
      <c r="AD522" s="91">
        <v>0</v>
      </c>
      <c r="AE522" s="8">
        <v>0</v>
      </c>
      <c r="AF522" s="8">
        <v>0</v>
      </c>
      <c r="AG522" s="91">
        <v>0</v>
      </c>
      <c r="AH522" s="8">
        <v>0</v>
      </c>
      <c r="AI522" s="8">
        <v>0</v>
      </c>
      <c r="AJ522" s="91">
        <v>4688017</v>
      </c>
      <c r="AK522" s="8">
        <v>23</v>
      </c>
      <c r="AL522" s="8">
        <v>17</v>
      </c>
      <c r="AM522" s="91">
        <v>0</v>
      </c>
      <c r="AN522" s="8">
        <v>0</v>
      </c>
      <c r="AO522" s="8">
        <v>17</v>
      </c>
      <c r="AP522" s="91">
        <v>0</v>
      </c>
      <c r="AQ522" s="8">
        <v>0</v>
      </c>
      <c r="AR522" s="8">
        <v>17</v>
      </c>
      <c r="AS522" s="91">
        <v>0</v>
      </c>
      <c r="AT522" s="8">
        <v>0</v>
      </c>
      <c r="AU522" s="8">
        <v>17</v>
      </c>
      <c r="AV522" s="91">
        <v>4688017</v>
      </c>
      <c r="AW522" s="8">
        <v>23</v>
      </c>
      <c r="AX522" s="8">
        <v>17</v>
      </c>
      <c r="AY522" s="91">
        <v>0</v>
      </c>
      <c r="AZ522" s="8">
        <v>0</v>
      </c>
      <c r="BA522" s="8">
        <v>0</v>
      </c>
      <c r="BB522" s="91">
        <v>0</v>
      </c>
      <c r="BC522" s="8">
        <v>0</v>
      </c>
      <c r="BD522" s="8">
        <v>0</v>
      </c>
      <c r="BE522" s="91">
        <v>0</v>
      </c>
      <c r="BF522" s="8">
        <v>0</v>
      </c>
      <c r="BG522" s="8">
        <v>0</v>
      </c>
      <c r="BH522" s="91">
        <v>4688017</v>
      </c>
      <c r="BI522" s="8">
        <v>23</v>
      </c>
      <c r="BJ522" s="8">
        <v>17</v>
      </c>
      <c r="BK522" s="2" t="s">
        <v>361</v>
      </c>
      <c r="BL522" s="83" t="str">
        <f t="shared" si="8"/>
        <v>123976</v>
      </c>
      <c r="BM522" s="83">
        <f>IF(ISBLANK(A522),"",IF(X522&gt;=(InfoSheet!$B$2)-90,1,0))</f>
        <v>0</v>
      </c>
    </row>
    <row r="523" spans="1:65">
      <c r="A523" s="2" t="s">
        <v>2238</v>
      </c>
      <c r="B523" s="8">
        <v>6</v>
      </c>
      <c r="C523" s="91">
        <v>4688017</v>
      </c>
      <c r="D523" s="8">
        <v>23</v>
      </c>
      <c r="E523" s="8">
        <v>17</v>
      </c>
      <c r="F523" s="91">
        <v>203826</v>
      </c>
      <c r="G523" s="91">
        <v>855171</v>
      </c>
      <c r="H523" s="91">
        <v>275765</v>
      </c>
      <c r="I523" s="91">
        <v>1218085</v>
      </c>
      <c r="J523" s="8">
        <v>0</v>
      </c>
      <c r="K523" s="2" t="s">
        <v>2239</v>
      </c>
      <c r="L523" s="8">
        <v>6</v>
      </c>
      <c r="M523" s="8">
        <v>0</v>
      </c>
      <c r="N523" s="2" t="s">
        <v>2240</v>
      </c>
      <c r="O523" s="8">
        <v>97</v>
      </c>
      <c r="P523" s="8">
        <v>0</v>
      </c>
      <c r="Q523" s="8">
        <v>0</v>
      </c>
      <c r="R523" s="91">
        <v>0</v>
      </c>
      <c r="S523" s="8">
        <v>0</v>
      </c>
      <c r="T523" s="91">
        <v>0</v>
      </c>
      <c r="U523" s="8">
        <v>0</v>
      </c>
      <c r="V523" s="8">
        <v>0</v>
      </c>
      <c r="W523" s="8">
        <v>0</v>
      </c>
      <c r="X523" s="107">
        <v>43748.405048541666</v>
      </c>
      <c r="Y523" s="107">
        <v>43869.85104425926</v>
      </c>
      <c r="Z523" s="107">
        <v>43748.405048541666</v>
      </c>
      <c r="AA523" s="91">
        <v>0</v>
      </c>
      <c r="AB523" s="8">
        <v>0</v>
      </c>
      <c r="AC523" s="8">
        <v>0</v>
      </c>
      <c r="AD523" s="91">
        <v>0</v>
      </c>
      <c r="AE523" s="8">
        <v>0</v>
      </c>
      <c r="AF523" s="8">
        <v>0</v>
      </c>
      <c r="AG523" s="91">
        <v>0</v>
      </c>
      <c r="AH523" s="8">
        <v>0</v>
      </c>
      <c r="AI523" s="8">
        <v>0</v>
      </c>
      <c r="AJ523" s="91">
        <v>4688017</v>
      </c>
      <c r="AK523" s="8">
        <v>23</v>
      </c>
      <c r="AL523" s="8">
        <v>17</v>
      </c>
      <c r="AM523" s="91">
        <v>0</v>
      </c>
      <c r="AN523" s="8">
        <v>0</v>
      </c>
      <c r="AO523" s="8">
        <v>17</v>
      </c>
      <c r="AP523" s="91">
        <v>0</v>
      </c>
      <c r="AQ523" s="8">
        <v>0</v>
      </c>
      <c r="AR523" s="8">
        <v>17</v>
      </c>
      <c r="AS523" s="91">
        <v>0</v>
      </c>
      <c r="AT523" s="8">
        <v>0</v>
      </c>
      <c r="AU523" s="8">
        <v>17</v>
      </c>
      <c r="AV523" s="91">
        <v>4688017</v>
      </c>
      <c r="AW523" s="8">
        <v>23</v>
      </c>
      <c r="AX523" s="8">
        <v>17</v>
      </c>
      <c r="AY523" s="91">
        <v>0</v>
      </c>
      <c r="AZ523" s="8">
        <v>0</v>
      </c>
      <c r="BA523" s="8">
        <v>0</v>
      </c>
      <c r="BB523" s="91">
        <v>0</v>
      </c>
      <c r="BC523" s="8">
        <v>0</v>
      </c>
      <c r="BD523" s="8">
        <v>0</v>
      </c>
      <c r="BE523" s="91">
        <v>0</v>
      </c>
      <c r="BF523" s="8">
        <v>0</v>
      </c>
      <c r="BG523" s="8">
        <v>0</v>
      </c>
      <c r="BH523" s="91">
        <v>4688017</v>
      </c>
      <c r="BI523" s="8">
        <v>23</v>
      </c>
      <c r="BJ523" s="8">
        <v>17</v>
      </c>
      <c r="BK523" s="2" t="s">
        <v>361</v>
      </c>
      <c r="BL523" s="83" t="str">
        <f t="shared" si="8"/>
        <v>123977</v>
      </c>
      <c r="BM523" s="83">
        <f>IF(ISBLANK(A523),"",IF(X523&gt;=(InfoSheet!$B$2)-90,1,0))</f>
        <v>0</v>
      </c>
    </row>
    <row r="524" spans="1:65">
      <c r="A524" s="2" t="s">
        <v>2241</v>
      </c>
      <c r="B524" s="8">
        <v>6</v>
      </c>
      <c r="C524" s="91">
        <v>4688017</v>
      </c>
      <c r="D524" s="8">
        <v>23</v>
      </c>
      <c r="E524" s="8">
        <v>17</v>
      </c>
      <c r="F524" s="91">
        <v>203826</v>
      </c>
      <c r="G524" s="91">
        <v>855171</v>
      </c>
      <c r="H524" s="91">
        <v>275765</v>
      </c>
      <c r="I524" s="91">
        <v>1218085</v>
      </c>
      <c r="J524" s="8">
        <v>0</v>
      </c>
      <c r="K524" s="2" t="s">
        <v>2242</v>
      </c>
      <c r="L524" s="8">
        <v>6</v>
      </c>
      <c r="M524" s="8">
        <v>0</v>
      </c>
      <c r="N524" s="2" t="s">
        <v>2243</v>
      </c>
      <c r="O524" s="8">
        <v>97</v>
      </c>
      <c r="P524" s="8">
        <v>0</v>
      </c>
      <c r="Q524" s="8">
        <v>0</v>
      </c>
      <c r="R524" s="91">
        <v>0</v>
      </c>
      <c r="S524" s="8">
        <v>0</v>
      </c>
      <c r="T524" s="91">
        <v>0</v>
      </c>
      <c r="U524" s="8">
        <v>0</v>
      </c>
      <c r="V524" s="8">
        <v>0</v>
      </c>
      <c r="W524" s="8">
        <v>0</v>
      </c>
      <c r="X524" s="107">
        <v>43748.405048541666</v>
      </c>
      <c r="Y524" s="107">
        <v>43869.851607222219</v>
      </c>
      <c r="Z524" s="107">
        <v>43748.405048541666</v>
      </c>
      <c r="AA524" s="91">
        <v>0</v>
      </c>
      <c r="AB524" s="8">
        <v>0</v>
      </c>
      <c r="AC524" s="8">
        <v>0</v>
      </c>
      <c r="AD524" s="91">
        <v>0</v>
      </c>
      <c r="AE524" s="8">
        <v>0</v>
      </c>
      <c r="AF524" s="8">
        <v>0</v>
      </c>
      <c r="AG524" s="91">
        <v>0</v>
      </c>
      <c r="AH524" s="8">
        <v>0</v>
      </c>
      <c r="AI524" s="8">
        <v>0</v>
      </c>
      <c r="AJ524" s="91">
        <v>4688017</v>
      </c>
      <c r="AK524" s="8">
        <v>23</v>
      </c>
      <c r="AL524" s="8">
        <v>17</v>
      </c>
      <c r="AM524" s="91">
        <v>0</v>
      </c>
      <c r="AN524" s="8">
        <v>0</v>
      </c>
      <c r="AO524" s="8">
        <v>17</v>
      </c>
      <c r="AP524" s="91">
        <v>0</v>
      </c>
      <c r="AQ524" s="8">
        <v>0</v>
      </c>
      <c r="AR524" s="8">
        <v>17</v>
      </c>
      <c r="AS524" s="91">
        <v>0</v>
      </c>
      <c r="AT524" s="8">
        <v>0</v>
      </c>
      <c r="AU524" s="8">
        <v>17</v>
      </c>
      <c r="AV524" s="91">
        <v>4688017</v>
      </c>
      <c r="AW524" s="8">
        <v>23</v>
      </c>
      <c r="AX524" s="8">
        <v>17</v>
      </c>
      <c r="AY524" s="91">
        <v>0</v>
      </c>
      <c r="AZ524" s="8">
        <v>0</v>
      </c>
      <c r="BA524" s="8">
        <v>0</v>
      </c>
      <c r="BB524" s="91">
        <v>0</v>
      </c>
      <c r="BC524" s="8">
        <v>0</v>
      </c>
      <c r="BD524" s="8">
        <v>0</v>
      </c>
      <c r="BE524" s="91">
        <v>0</v>
      </c>
      <c r="BF524" s="8">
        <v>0</v>
      </c>
      <c r="BG524" s="8">
        <v>0</v>
      </c>
      <c r="BH524" s="91">
        <v>4688017</v>
      </c>
      <c r="BI524" s="8">
        <v>23</v>
      </c>
      <c r="BJ524" s="8">
        <v>17</v>
      </c>
      <c r="BK524" s="2" t="s">
        <v>361</v>
      </c>
      <c r="BL524" s="83" t="str">
        <f t="shared" si="8"/>
        <v>123978</v>
      </c>
      <c r="BM524" s="83">
        <f>IF(ISBLANK(A524),"",IF(X524&gt;=(InfoSheet!$B$2)-90,1,0))</f>
        <v>0</v>
      </c>
    </row>
    <row r="525" spans="1:65">
      <c r="A525" s="2" t="s">
        <v>2244</v>
      </c>
      <c r="B525" s="8">
        <v>6</v>
      </c>
      <c r="C525" s="91">
        <v>4688017</v>
      </c>
      <c r="D525" s="8">
        <v>23</v>
      </c>
      <c r="E525" s="8">
        <v>17</v>
      </c>
      <c r="F525" s="91">
        <v>203826</v>
      </c>
      <c r="G525" s="91">
        <v>855171</v>
      </c>
      <c r="H525" s="91">
        <v>275765</v>
      </c>
      <c r="I525" s="91">
        <v>1218085</v>
      </c>
      <c r="J525" s="8">
        <v>0</v>
      </c>
      <c r="K525" s="2" t="s">
        <v>2245</v>
      </c>
      <c r="L525" s="8">
        <v>6</v>
      </c>
      <c r="M525" s="8">
        <v>0</v>
      </c>
      <c r="N525" s="2" t="s">
        <v>2246</v>
      </c>
      <c r="O525" s="8">
        <v>97</v>
      </c>
      <c r="P525" s="8">
        <v>0</v>
      </c>
      <c r="Q525" s="8">
        <v>0</v>
      </c>
      <c r="R525" s="91">
        <v>0</v>
      </c>
      <c r="S525" s="8">
        <v>0</v>
      </c>
      <c r="T525" s="91">
        <v>0</v>
      </c>
      <c r="U525" s="8">
        <v>0</v>
      </c>
      <c r="V525" s="8">
        <v>0</v>
      </c>
      <c r="W525" s="8">
        <v>0</v>
      </c>
      <c r="X525" s="107">
        <v>43748.405203518516</v>
      </c>
      <c r="Y525" s="107">
        <v>43869.851624930554</v>
      </c>
      <c r="Z525" s="107">
        <v>43748.405203518516</v>
      </c>
      <c r="AA525" s="91">
        <v>0</v>
      </c>
      <c r="AB525" s="8">
        <v>0</v>
      </c>
      <c r="AC525" s="8">
        <v>0</v>
      </c>
      <c r="AD525" s="91">
        <v>0</v>
      </c>
      <c r="AE525" s="8">
        <v>0</v>
      </c>
      <c r="AF525" s="8">
        <v>0</v>
      </c>
      <c r="AG525" s="91">
        <v>0</v>
      </c>
      <c r="AH525" s="8">
        <v>0</v>
      </c>
      <c r="AI525" s="8">
        <v>0</v>
      </c>
      <c r="AJ525" s="91">
        <v>4688017</v>
      </c>
      <c r="AK525" s="8">
        <v>23</v>
      </c>
      <c r="AL525" s="8">
        <v>17</v>
      </c>
      <c r="AM525" s="91">
        <v>0</v>
      </c>
      <c r="AN525" s="8">
        <v>0</v>
      </c>
      <c r="AO525" s="8">
        <v>17</v>
      </c>
      <c r="AP525" s="91">
        <v>0</v>
      </c>
      <c r="AQ525" s="8">
        <v>0</v>
      </c>
      <c r="AR525" s="8">
        <v>17</v>
      </c>
      <c r="AS525" s="91">
        <v>0</v>
      </c>
      <c r="AT525" s="8">
        <v>0</v>
      </c>
      <c r="AU525" s="8">
        <v>17</v>
      </c>
      <c r="AV525" s="91">
        <v>4688017</v>
      </c>
      <c r="AW525" s="8">
        <v>23</v>
      </c>
      <c r="AX525" s="8">
        <v>17</v>
      </c>
      <c r="AY525" s="91">
        <v>0</v>
      </c>
      <c r="AZ525" s="8">
        <v>0</v>
      </c>
      <c r="BA525" s="8">
        <v>0</v>
      </c>
      <c r="BB525" s="91">
        <v>0</v>
      </c>
      <c r="BC525" s="8">
        <v>0</v>
      </c>
      <c r="BD525" s="8">
        <v>0</v>
      </c>
      <c r="BE525" s="91">
        <v>0</v>
      </c>
      <c r="BF525" s="8">
        <v>0</v>
      </c>
      <c r="BG525" s="8">
        <v>0</v>
      </c>
      <c r="BH525" s="91">
        <v>4688017</v>
      </c>
      <c r="BI525" s="8">
        <v>23</v>
      </c>
      <c r="BJ525" s="8">
        <v>17</v>
      </c>
      <c r="BK525" s="2" t="s">
        <v>361</v>
      </c>
      <c r="BL525" s="83" t="str">
        <f t="shared" si="8"/>
        <v>123979</v>
      </c>
      <c r="BM525" s="83">
        <f>IF(ISBLANK(A525),"",IF(X525&gt;=(InfoSheet!$B$2)-90,1,0))</f>
        <v>0</v>
      </c>
    </row>
    <row r="526" spans="1:65">
      <c r="A526" s="2" t="s">
        <v>2247</v>
      </c>
      <c r="B526" s="8">
        <v>6</v>
      </c>
      <c r="C526" s="91">
        <v>4688017</v>
      </c>
      <c r="D526" s="8">
        <v>23</v>
      </c>
      <c r="E526" s="8">
        <v>17</v>
      </c>
      <c r="F526" s="91">
        <v>203826</v>
      </c>
      <c r="G526" s="91">
        <v>855171</v>
      </c>
      <c r="H526" s="91">
        <v>275765</v>
      </c>
      <c r="I526" s="91">
        <v>1218085</v>
      </c>
      <c r="J526" s="8">
        <v>0</v>
      </c>
      <c r="K526" s="2" t="s">
        <v>2248</v>
      </c>
      <c r="L526" s="8">
        <v>6</v>
      </c>
      <c r="M526" s="8">
        <v>0</v>
      </c>
      <c r="N526" s="2" t="s">
        <v>2249</v>
      </c>
      <c r="O526" s="8">
        <v>97</v>
      </c>
      <c r="P526" s="8">
        <v>0</v>
      </c>
      <c r="Q526" s="8">
        <v>0</v>
      </c>
      <c r="R526" s="91">
        <v>0</v>
      </c>
      <c r="S526" s="8">
        <v>0</v>
      </c>
      <c r="T526" s="91">
        <v>0</v>
      </c>
      <c r="U526" s="8">
        <v>0</v>
      </c>
      <c r="V526" s="8">
        <v>0</v>
      </c>
      <c r="W526" s="8">
        <v>0</v>
      </c>
      <c r="X526" s="107">
        <v>43748.405422731485</v>
      </c>
      <c r="Y526" s="107">
        <v>43869.85300328704</v>
      </c>
      <c r="Z526" s="107">
        <v>43748.405422731485</v>
      </c>
      <c r="AA526" s="91">
        <v>0</v>
      </c>
      <c r="AB526" s="8">
        <v>0</v>
      </c>
      <c r="AC526" s="8">
        <v>0</v>
      </c>
      <c r="AD526" s="91">
        <v>0</v>
      </c>
      <c r="AE526" s="8">
        <v>0</v>
      </c>
      <c r="AF526" s="8">
        <v>0</v>
      </c>
      <c r="AG526" s="91">
        <v>0</v>
      </c>
      <c r="AH526" s="8">
        <v>0</v>
      </c>
      <c r="AI526" s="8">
        <v>0</v>
      </c>
      <c r="AJ526" s="91">
        <v>4688017</v>
      </c>
      <c r="AK526" s="8">
        <v>23</v>
      </c>
      <c r="AL526" s="8">
        <v>17</v>
      </c>
      <c r="AM526" s="91">
        <v>0</v>
      </c>
      <c r="AN526" s="8">
        <v>0</v>
      </c>
      <c r="AO526" s="8">
        <v>17</v>
      </c>
      <c r="AP526" s="91">
        <v>0</v>
      </c>
      <c r="AQ526" s="8">
        <v>0</v>
      </c>
      <c r="AR526" s="8">
        <v>17</v>
      </c>
      <c r="AS526" s="91">
        <v>0</v>
      </c>
      <c r="AT526" s="8">
        <v>0</v>
      </c>
      <c r="AU526" s="8">
        <v>17</v>
      </c>
      <c r="AV526" s="91">
        <v>4688017</v>
      </c>
      <c r="AW526" s="8">
        <v>23</v>
      </c>
      <c r="AX526" s="8">
        <v>17</v>
      </c>
      <c r="AY526" s="91">
        <v>0</v>
      </c>
      <c r="AZ526" s="8">
        <v>0</v>
      </c>
      <c r="BA526" s="8">
        <v>0</v>
      </c>
      <c r="BB526" s="91">
        <v>0</v>
      </c>
      <c r="BC526" s="8">
        <v>0</v>
      </c>
      <c r="BD526" s="8">
        <v>0</v>
      </c>
      <c r="BE526" s="91">
        <v>0</v>
      </c>
      <c r="BF526" s="8">
        <v>0</v>
      </c>
      <c r="BG526" s="8">
        <v>0</v>
      </c>
      <c r="BH526" s="91">
        <v>4688017</v>
      </c>
      <c r="BI526" s="8">
        <v>23</v>
      </c>
      <c r="BJ526" s="8">
        <v>17</v>
      </c>
      <c r="BK526" s="2" t="s">
        <v>361</v>
      </c>
      <c r="BL526" s="83" t="str">
        <f t="shared" si="8"/>
        <v>123980</v>
      </c>
      <c r="BM526" s="83">
        <f>IF(ISBLANK(A526),"",IF(X526&gt;=(InfoSheet!$B$2)-90,1,0))</f>
        <v>0</v>
      </c>
    </row>
    <row r="527" spans="1:65">
      <c r="A527" s="2" t="s">
        <v>2250</v>
      </c>
      <c r="B527" s="8">
        <v>6</v>
      </c>
      <c r="C527" s="91">
        <v>4688017</v>
      </c>
      <c r="D527" s="8">
        <v>23</v>
      </c>
      <c r="E527" s="8">
        <v>17</v>
      </c>
      <c r="F527" s="91">
        <v>203826</v>
      </c>
      <c r="G527" s="91">
        <v>855171</v>
      </c>
      <c r="H527" s="91">
        <v>275765</v>
      </c>
      <c r="I527" s="91">
        <v>1218085</v>
      </c>
      <c r="J527" s="8">
        <v>0</v>
      </c>
      <c r="K527" s="2" t="s">
        <v>2251</v>
      </c>
      <c r="L527" s="8">
        <v>6</v>
      </c>
      <c r="M527" s="8">
        <v>0</v>
      </c>
      <c r="N527" s="2" t="s">
        <v>2252</v>
      </c>
      <c r="O527" s="8">
        <v>97</v>
      </c>
      <c r="P527" s="8">
        <v>0</v>
      </c>
      <c r="Q527" s="8">
        <v>0</v>
      </c>
      <c r="R527" s="91">
        <v>0</v>
      </c>
      <c r="S527" s="8">
        <v>0</v>
      </c>
      <c r="T527" s="91">
        <v>0</v>
      </c>
      <c r="U527" s="8">
        <v>0</v>
      </c>
      <c r="V527" s="8">
        <v>0</v>
      </c>
      <c r="W527" s="8">
        <v>0</v>
      </c>
      <c r="X527" s="107">
        <v>43748.405434189815</v>
      </c>
      <c r="Y527" s="107">
        <v>43869.852975162037</v>
      </c>
      <c r="Z527" s="107">
        <v>43748.405434189815</v>
      </c>
      <c r="AA527" s="91">
        <v>0</v>
      </c>
      <c r="AB527" s="8">
        <v>0</v>
      </c>
      <c r="AC527" s="8">
        <v>0</v>
      </c>
      <c r="AD527" s="91">
        <v>0</v>
      </c>
      <c r="AE527" s="8">
        <v>0</v>
      </c>
      <c r="AF527" s="8">
        <v>0</v>
      </c>
      <c r="AG527" s="91">
        <v>0</v>
      </c>
      <c r="AH527" s="8">
        <v>0</v>
      </c>
      <c r="AI527" s="8">
        <v>0</v>
      </c>
      <c r="AJ527" s="91">
        <v>4688017</v>
      </c>
      <c r="AK527" s="8">
        <v>23</v>
      </c>
      <c r="AL527" s="8">
        <v>17</v>
      </c>
      <c r="AM527" s="91">
        <v>0</v>
      </c>
      <c r="AN527" s="8">
        <v>0</v>
      </c>
      <c r="AO527" s="8">
        <v>17</v>
      </c>
      <c r="AP527" s="91">
        <v>0</v>
      </c>
      <c r="AQ527" s="8">
        <v>0</v>
      </c>
      <c r="AR527" s="8">
        <v>17</v>
      </c>
      <c r="AS527" s="91">
        <v>0</v>
      </c>
      <c r="AT527" s="8">
        <v>0</v>
      </c>
      <c r="AU527" s="8">
        <v>17</v>
      </c>
      <c r="AV527" s="91">
        <v>4688017</v>
      </c>
      <c r="AW527" s="8">
        <v>23</v>
      </c>
      <c r="AX527" s="8">
        <v>17</v>
      </c>
      <c r="AY527" s="91">
        <v>0</v>
      </c>
      <c r="AZ527" s="8">
        <v>0</v>
      </c>
      <c r="BA527" s="8">
        <v>0</v>
      </c>
      <c r="BB527" s="91">
        <v>0</v>
      </c>
      <c r="BC527" s="8">
        <v>0</v>
      </c>
      <c r="BD527" s="8">
        <v>0</v>
      </c>
      <c r="BE527" s="91">
        <v>0</v>
      </c>
      <c r="BF527" s="8">
        <v>0</v>
      </c>
      <c r="BG527" s="8">
        <v>0</v>
      </c>
      <c r="BH527" s="91">
        <v>4688017</v>
      </c>
      <c r="BI527" s="8">
        <v>23</v>
      </c>
      <c r="BJ527" s="8">
        <v>17</v>
      </c>
      <c r="BK527" s="2" t="s">
        <v>361</v>
      </c>
      <c r="BL527" s="83" t="str">
        <f t="shared" si="8"/>
        <v>123981</v>
      </c>
      <c r="BM527" s="83">
        <f>IF(ISBLANK(A527),"",IF(X527&gt;=(InfoSheet!$B$2)-90,1,0))</f>
        <v>0</v>
      </c>
    </row>
    <row r="528" spans="1:65">
      <c r="A528" s="2" t="s">
        <v>2253</v>
      </c>
      <c r="B528" s="8">
        <v>6</v>
      </c>
      <c r="C528" s="91">
        <v>4688017</v>
      </c>
      <c r="D528" s="8">
        <v>23</v>
      </c>
      <c r="E528" s="8">
        <v>17</v>
      </c>
      <c r="F528" s="91">
        <v>203826</v>
      </c>
      <c r="G528" s="91">
        <v>855171</v>
      </c>
      <c r="H528" s="91">
        <v>275765</v>
      </c>
      <c r="I528" s="91">
        <v>1218085</v>
      </c>
      <c r="J528" s="8">
        <v>0</v>
      </c>
      <c r="K528" s="2" t="s">
        <v>2254</v>
      </c>
      <c r="L528" s="8">
        <v>6</v>
      </c>
      <c r="M528" s="8">
        <v>0</v>
      </c>
      <c r="N528" s="2" t="s">
        <v>2255</v>
      </c>
      <c r="O528" s="8">
        <v>97</v>
      </c>
      <c r="P528" s="8">
        <v>0</v>
      </c>
      <c r="Q528" s="8">
        <v>0</v>
      </c>
      <c r="R528" s="91">
        <v>0</v>
      </c>
      <c r="S528" s="8">
        <v>0</v>
      </c>
      <c r="T528" s="91">
        <v>0</v>
      </c>
      <c r="U528" s="8">
        <v>0</v>
      </c>
      <c r="V528" s="8">
        <v>0</v>
      </c>
      <c r="W528" s="8">
        <v>0</v>
      </c>
      <c r="X528" s="107">
        <v>43748.405729444443</v>
      </c>
      <c r="Y528" s="107">
        <v>43869.853005023149</v>
      </c>
      <c r="Z528" s="107">
        <v>43748.405729444443</v>
      </c>
      <c r="AA528" s="91">
        <v>0</v>
      </c>
      <c r="AB528" s="8">
        <v>0</v>
      </c>
      <c r="AC528" s="8">
        <v>0</v>
      </c>
      <c r="AD528" s="91">
        <v>0</v>
      </c>
      <c r="AE528" s="8">
        <v>0</v>
      </c>
      <c r="AF528" s="8">
        <v>0</v>
      </c>
      <c r="AG528" s="91">
        <v>0</v>
      </c>
      <c r="AH528" s="8">
        <v>0</v>
      </c>
      <c r="AI528" s="8">
        <v>0</v>
      </c>
      <c r="AJ528" s="91">
        <v>4688017</v>
      </c>
      <c r="AK528" s="8">
        <v>23</v>
      </c>
      <c r="AL528" s="8">
        <v>17</v>
      </c>
      <c r="AM528" s="91">
        <v>0</v>
      </c>
      <c r="AN528" s="8">
        <v>0</v>
      </c>
      <c r="AO528" s="8">
        <v>17</v>
      </c>
      <c r="AP528" s="91">
        <v>0</v>
      </c>
      <c r="AQ528" s="8">
        <v>0</v>
      </c>
      <c r="AR528" s="8">
        <v>17</v>
      </c>
      <c r="AS528" s="91">
        <v>0</v>
      </c>
      <c r="AT528" s="8">
        <v>0</v>
      </c>
      <c r="AU528" s="8">
        <v>17</v>
      </c>
      <c r="AV528" s="91">
        <v>4688017</v>
      </c>
      <c r="AW528" s="8">
        <v>23</v>
      </c>
      <c r="AX528" s="8">
        <v>17</v>
      </c>
      <c r="AY528" s="91">
        <v>0</v>
      </c>
      <c r="AZ528" s="8">
        <v>0</v>
      </c>
      <c r="BA528" s="8">
        <v>0</v>
      </c>
      <c r="BB528" s="91">
        <v>0</v>
      </c>
      <c r="BC528" s="8">
        <v>0</v>
      </c>
      <c r="BD528" s="8">
        <v>0</v>
      </c>
      <c r="BE528" s="91">
        <v>0</v>
      </c>
      <c r="BF528" s="8">
        <v>0</v>
      </c>
      <c r="BG528" s="8">
        <v>0</v>
      </c>
      <c r="BH528" s="91">
        <v>4688017</v>
      </c>
      <c r="BI528" s="8">
        <v>23</v>
      </c>
      <c r="BJ528" s="8">
        <v>17</v>
      </c>
      <c r="BK528" s="2" t="s">
        <v>361</v>
      </c>
      <c r="BL528" s="83" t="str">
        <f t="shared" si="8"/>
        <v>123982</v>
      </c>
      <c r="BM528" s="83">
        <f>IF(ISBLANK(A528),"",IF(X528&gt;=(InfoSheet!$B$2)-90,1,0))</f>
        <v>0</v>
      </c>
    </row>
    <row r="529" spans="1:65">
      <c r="A529" s="2" t="s">
        <v>2256</v>
      </c>
      <c r="B529" s="8">
        <v>6</v>
      </c>
      <c r="C529" s="91">
        <v>4688017</v>
      </c>
      <c r="D529" s="8">
        <v>23</v>
      </c>
      <c r="E529" s="8">
        <v>17</v>
      </c>
      <c r="F529" s="91">
        <v>203826</v>
      </c>
      <c r="G529" s="91">
        <v>855171</v>
      </c>
      <c r="H529" s="91">
        <v>275765</v>
      </c>
      <c r="I529" s="91">
        <v>1218085</v>
      </c>
      <c r="J529" s="8">
        <v>0</v>
      </c>
      <c r="K529" s="2" t="s">
        <v>2257</v>
      </c>
      <c r="L529" s="8">
        <v>6</v>
      </c>
      <c r="M529" s="8">
        <v>0</v>
      </c>
      <c r="N529" s="2" t="s">
        <v>2258</v>
      </c>
      <c r="O529" s="8">
        <v>97</v>
      </c>
      <c r="P529" s="8">
        <v>0</v>
      </c>
      <c r="Q529" s="8">
        <v>0</v>
      </c>
      <c r="R529" s="91">
        <v>0</v>
      </c>
      <c r="S529" s="8">
        <v>0</v>
      </c>
      <c r="T529" s="91">
        <v>0</v>
      </c>
      <c r="U529" s="8">
        <v>0</v>
      </c>
      <c r="V529" s="8">
        <v>0</v>
      </c>
      <c r="W529" s="8">
        <v>0</v>
      </c>
      <c r="X529" s="107">
        <v>43748.405730370374</v>
      </c>
      <c r="Y529" s="107">
        <v>43869.853005717596</v>
      </c>
      <c r="Z529" s="107">
        <v>43748.405730370374</v>
      </c>
      <c r="AA529" s="91">
        <v>0</v>
      </c>
      <c r="AB529" s="8">
        <v>0</v>
      </c>
      <c r="AC529" s="8">
        <v>0</v>
      </c>
      <c r="AD529" s="91">
        <v>0</v>
      </c>
      <c r="AE529" s="8">
        <v>0</v>
      </c>
      <c r="AF529" s="8">
        <v>0</v>
      </c>
      <c r="AG529" s="91">
        <v>0</v>
      </c>
      <c r="AH529" s="8">
        <v>0</v>
      </c>
      <c r="AI529" s="8">
        <v>0</v>
      </c>
      <c r="AJ529" s="91">
        <v>4688017</v>
      </c>
      <c r="AK529" s="8">
        <v>23</v>
      </c>
      <c r="AL529" s="8">
        <v>17</v>
      </c>
      <c r="AM529" s="91">
        <v>0</v>
      </c>
      <c r="AN529" s="8">
        <v>0</v>
      </c>
      <c r="AO529" s="8">
        <v>17</v>
      </c>
      <c r="AP529" s="91">
        <v>0</v>
      </c>
      <c r="AQ529" s="8">
        <v>0</v>
      </c>
      <c r="AR529" s="8">
        <v>17</v>
      </c>
      <c r="AS529" s="91">
        <v>0</v>
      </c>
      <c r="AT529" s="8">
        <v>0</v>
      </c>
      <c r="AU529" s="8">
        <v>17</v>
      </c>
      <c r="AV529" s="91">
        <v>4688017</v>
      </c>
      <c r="AW529" s="8">
        <v>23</v>
      </c>
      <c r="AX529" s="8">
        <v>17</v>
      </c>
      <c r="AY529" s="91">
        <v>0</v>
      </c>
      <c r="AZ529" s="8">
        <v>0</v>
      </c>
      <c r="BA529" s="8">
        <v>0</v>
      </c>
      <c r="BB529" s="91">
        <v>0</v>
      </c>
      <c r="BC529" s="8">
        <v>0</v>
      </c>
      <c r="BD529" s="8">
        <v>0</v>
      </c>
      <c r="BE529" s="91">
        <v>0</v>
      </c>
      <c r="BF529" s="8">
        <v>0</v>
      </c>
      <c r="BG529" s="8">
        <v>0</v>
      </c>
      <c r="BH529" s="91">
        <v>4688017</v>
      </c>
      <c r="BI529" s="8">
        <v>23</v>
      </c>
      <c r="BJ529" s="8">
        <v>17</v>
      </c>
      <c r="BK529" s="2" t="s">
        <v>361</v>
      </c>
      <c r="BL529" s="83" t="str">
        <f t="shared" si="8"/>
        <v>123983</v>
      </c>
      <c r="BM529" s="83">
        <f>IF(ISBLANK(A529),"",IF(X529&gt;=(InfoSheet!$B$2)-90,1,0))</f>
        <v>0</v>
      </c>
    </row>
    <row r="530" spans="1:65">
      <c r="A530" s="2" t="s">
        <v>2259</v>
      </c>
      <c r="B530" s="8">
        <v>6</v>
      </c>
      <c r="C530" s="91">
        <v>4688017</v>
      </c>
      <c r="D530" s="8">
        <v>23</v>
      </c>
      <c r="E530" s="8">
        <v>17</v>
      </c>
      <c r="F530" s="91">
        <v>203826</v>
      </c>
      <c r="G530" s="91">
        <v>855171</v>
      </c>
      <c r="H530" s="91">
        <v>275765</v>
      </c>
      <c r="I530" s="91">
        <v>1218085</v>
      </c>
      <c r="J530" s="8">
        <v>0</v>
      </c>
      <c r="K530" s="2" t="s">
        <v>2260</v>
      </c>
      <c r="L530" s="8">
        <v>6</v>
      </c>
      <c r="M530" s="8">
        <v>0</v>
      </c>
      <c r="N530" s="2" t="s">
        <v>2261</v>
      </c>
      <c r="O530" s="8">
        <v>97</v>
      </c>
      <c r="P530" s="8">
        <v>0</v>
      </c>
      <c r="Q530" s="8">
        <v>0</v>
      </c>
      <c r="R530" s="91">
        <v>0</v>
      </c>
      <c r="S530" s="8">
        <v>0</v>
      </c>
      <c r="T530" s="91">
        <v>0</v>
      </c>
      <c r="U530" s="8">
        <v>0</v>
      </c>
      <c r="V530" s="8">
        <v>0</v>
      </c>
      <c r="W530" s="8">
        <v>0</v>
      </c>
      <c r="X530" s="107">
        <v>43754.357248009263</v>
      </c>
      <c r="Y530" s="107">
        <v>43869.852951203706</v>
      </c>
      <c r="Z530" s="107">
        <v>43754.357248009263</v>
      </c>
      <c r="AA530" s="91">
        <v>0</v>
      </c>
      <c r="AB530" s="8">
        <v>0</v>
      </c>
      <c r="AC530" s="8">
        <v>0</v>
      </c>
      <c r="AD530" s="91">
        <v>0</v>
      </c>
      <c r="AE530" s="8">
        <v>0</v>
      </c>
      <c r="AF530" s="8">
        <v>0</v>
      </c>
      <c r="AG530" s="91">
        <v>0</v>
      </c>
      <c r="AH530" s="8">
        <v>0</v>
      </c>
      <c r="AI530" s="8">
        <v>0</v>
      </c>
      <c r="AJ530" s="91">
        <v>4688017</v>
      </c>
      <c r="AK530" s="8">
        <v>23</v>
      </c>
      <c r="AL530" s="8">
        <v>17</v>
      </c>
      <c r="AM530" s="91">
        <v>0</v>
      </c>
      <c r="AN530" s="8">
        <v>0</v>
      </c>
      <c r="AO530" s="8">
        <v>17</v>
      </c>
      <c r="AP530" s="91">
        <v>0</v>
      </c>
      <c r="AQ530" s="8">
        <v>0</v>
      </c>
      <c r="AR530" s="8">
        <v>17</v>
      </c>
      <c r="AS530" s="91">
        <v>0</v>
      </c>
      <c r="AT530" s="8">
        <v>0</v>
      </c>
      <c r="AU530" s="8">
        <v>17</v>
      </c>
      <c r="AV530" s="91">
        <v>4688017</v>
      </c>
      <c r="AW530" s="8">
        <v>23</v>
      </c>
      <c r="AX530" s="8">
        <v>17</v>
      </c>
      <c r="AY530" s="91">
        <v>0</v>
      </c>
      <c r="AZ530" s="8">
        <v>0</v>
      </c>
      <c r="BA530" s="8">
        <v>0</v>
      </c>
      <c r="BB530" s="91">
        <v>0</v>
      </c>
      <c r="BC530" s="8">
        <v>0</v>
      </c>
      <c r="BD530" s="8">
        <v>0</v>
      </c>
      <c r="BE530" s="91">
        <v>0</v>
      </c>
      <c r="BF530" s="8">
        <v>0</v>
      </c>
      <c r="BG530" s="8">
        <v>0</v>
      </c>
      <c r="BH530" s="91">
        <v>4688017</v>
      </c>
      <c r="BI530" s="8">
        <v>23</v>
      </c>
      <c r="BJ530" s="8">
        <v>17</v>
      </c>
      <c r="BK530" s="2" t="s">
        <v>361</v>
      </c>
      <c r="BL530" s="83" t="str">
        <f t="shared" si="8"/>
        <v>123984</v>
      </c>
      <c r="BM530" s="83">
        <f>IF(ISBLANK(A530),"",IF(X530&gt;=(InfoSheet!$B$2)-90,1,0))</f>
        <v>0</v>
      </c>
    </row>
    <row r="531" spans="1:65">
      <c r="A531" s="2" t="s">
        <v>2262</v>
      </c>
      <c r="B531" s="8">
        <v>8</v>
      </c>
      <c r="C531" s="91">
        <v>59507944</v>
      </c>
      <c r="D531" s="8">
        <v>263</v>
      </c>
      <c r="E531" s="8">
        <v>69</v>
      </c>
      <c r="F531" s="91">
        <v>226265</v>
      </c>
      <c r="G531" s="91">
        <v>1122564</v>
      </c>
      <c r="H531" s="91">
        <v>862433</v>
      </c>
      <c r="I531" s="91">
        <v>24119816</v>
      </c>
      <c r="J531" s="8">
        <v>0</v>
      </c>
      <c r="K531" s="2" t="s">
        <v>2263</v>
      </c>
      <c r="L531" s="8">
        <v>8</v>
      </c>
      <c r="M531" s="8">
        <v>0</v>
      </c>
      <c r="N531" s="2" t="s">
        <v>2264</v>
      </c>
      <c r="O531" s="8">
        <v>216</v>
      </c>
      <c r="P531" s="8">
        <v>0</v>
      </c>
      <c r="Q531" s="8">
        <v>0</v>
      </c>
      <c r="R531" s="91">
        <v>0</v>
      </c>
      <c r="S531" s="8">
        <v>0</v>
      </c>
      <c r="T531" s="91">
        <v>0</v>
      </c>
      <c r="U531" s="8">
        <v>0</v>
      </c>
      <c r="V531" s="8">
        <v>0</v>
      </c>
      <c r="W531" s="8">
        <v>0</v>
      </c>
      <c r="X531" s="107">
        <v>43847.023149155095</v>
      </c>
      <c r="Y531" s="107">
        <v>43869.851296226851</v>
      </c>
      <c r="Z531" s="107">
        <v>43790.674887997688</v>
      </c>
      <c r="AA531" s="91">
        <v>0</v>
      </c>
      <c r="AB531" s="8">
        <v>0</v>
      </c>
      <c r="AC531" s="8">
        <v>0</v>
      </c>
      <c r="AD531" s="91">
        <v>0</v>
      </c>
      <c r="AE531" s="8">
        <v>0</v>
      </c>
      <c r="AF531" s="8">
        <v>0</v>
      </c>
      <c r="AG531" s="91">
        <v>0</v>
      </c>
      <c r="AH531" s="8">
        <v>0</v>
      </c>
      <c r="AI531" s="8">
        <v>1</v>
      </c>
      <c r="AJ531" s="91">
        <v>59507944</v>
      </c>
      <c r="AK531" s="8">
        <v>263</v>
      </c>
      <c r="AL531" s="8">
        <v>69</v>
      </c>
      <c r="AM531" s="91">
        <v>0</v>
      </c>
      <c r="AN531" s="8">
        <v>0</v>
      </c>
      <c r="AO531" s="8">
        <v>69</v>
      </c>
      <c r="AP531" s="91">
        <v>0</v>
      </c>
      <c r="AQ531" s="8">
        <v>0</v>
      </c>
      <c r="AR531" s="8">
        <v>69</v>
      </c>
      <c r="AS531" s="91">
        <v>0</v>
      </c>
      <c r="AT531" s="8">
        <v>0</v>
      </c>
      <c r="AU531" s="8">
        <v>69</v>
      </c>
      <c r="AV531" s="91">
        <v>59507944</v>
      </c>
      <c r="AW531" s="8">
        <v>263</v>
      </c>
      <c r="AX531" s="8">
        <v>69</v>
      </c>
      <c r="AY531" s="91">
        <v>0</v>
      </c>
      <c r="AZ531" s="8">
        <v>0</v>
      </c>
      <c r="BA531" s="8">
        <v>0</v>
      </c>
      <c r="BB531" s="91">
        <v>0</v>
      </c>
      <c r="BC531" s="8">
        <v>0</v>
      </c>
      <c r="BD531" s="8">
        <v>0</v>
      </c>
      <c r="BE531" s="91">
        <v>0</v>
      </c>
      <c r="BF531" s="8">
        <v>0</v>
      </c>
      <c r="BG531" s="8">
        <v>0</v>
      </c>
      <c r="BH531" s="91">
        <v>59507944</v>
      </c>
      <c r="BI531" s="8">
        <v>263</v>
      </c>
      <c r="BJ531" s="8">
        <v>69</v>
      </c>
      <c r="BK531" s="2" t="s">
        <v>361</v>
      </c>
      <c r="BL531" s="83" t="str">
        <f t="shared" si="8"/>
        <v>123985</v>
      </c>
      <c r="BM531" s="83">
        <f>IF(ISBLANK(A531),"",IF(X531&gt;=(InfoSheet!$B$2)-90,1,0))</f>
        <v>1</v>
      </c>
    </row>
    <row r="532" spans="1:65">
      <c r="A532" s="2" t="s">
        <v>2265</v>
      </c>
      <c r="B532" s="8">
        <v>6</v>
      </c>
      <c r="C532" s="91">
        <v>4688017</v>
      </c>
      <c r="D532" s="8">
        <v>23</v>
      </c>
      <c r="E532" s="8">
        <v>17</v>
      </c>
      <c r="F532" s="91">
        <v>203826</v>
      </c>
      <c r="G532" s="91">
        <v>855171</v>
      </c>
      <c r="H532" s="91">
        <v>275765</v>
      </c>
      <c r="I532" s="91">
        <v>1218085</v>
      </c>
      <c r="J532" s="8">
        <v>0</v>
      </c>
      <c r="K532" s="2" t="s">
        <v>2266</v>
      </c>
      <c r="L532" s="8">
        <v>6</v>
      </c>
      <c r="M532" s="8">
        <v>0</v>
      </c>
      <c r="N532" s="2" t="s">
        <v>2267</v>
      </c>
      <c r="O532" s="8">
        <v>97</v>
      </c>
      <c r="P532" s="8">
        <v>0</v>
      </c>
      <c r="Q532" s="8">
        <v>0</v>
      </c>
      <c r="R532" s="91">
        <v>0</v>
      </c>
      <c r="S532" s="8">
        <v>0</v>
      </c>
      <c r="T532" s="91">
        <v>0</v>
      </c>
      <c r="U532" s="8">
        <v>0</v>
      </c>
      <c r="V532" s="8">
        <v>0</v>
      </c>
      <c r="W532" s="8">
        <v>0</v>
      </c>
      <c r="X532" s="107">
        <v>43760.606184178243</v>
      </c>
      <c r="Y532" s="107">
        <v>43869.85295212963</v>
      </c>
      <c r="Z532" s="107">
        <v>43760.606184178243</v>
      </c>
      <c r="AA532" s="91">
        <v>0</v>
      </c>
      <c r="AB532" s="8">
        <v>0</v>
      </c>
      <c r="AC532" s="8">
        <v>0</v>
      </c>
      <c r="AD532" s="91">
        <v>0</v>
      </c>
      <c r="AE532" s="8">
        <v>0</v>
      </c>
      <c r="AF532" s="8">
        <v>0</v>
      </c>
      <c r="AG532" s="91">
        <v>0</v>
      </c>
      <c r="AH532" s="8">
        <v>0</v>
      </c>
      <c r="AI532" s="8">
        <v>0</v>
      </c>
      <c r="AJ532" s="91">
        <v>4688017</v>
      </c>
      <c r="AK532" s="8">
        <v>23</v>
      </c>
      <c r="AL532" s="8">
        <v>17</v>
      </c>
      <c r="AM532" s="91">
        <v>0</v>
      </c>
      <c r="AN532" s="8">
        <v>0</v>
      </c>
      <c r="AO532" s="8">
        <v>17</v>
      </c>
      <c r="AP532" s="91">
        <v>0</v>
      </c>
      <c r="AQ532" s="8">
        <v>0</v>
      </c>
      <c r="AR532" s="8">
        <v>17</v>
      </c>
      <c r="AS532" s="91">
        <v>0</v>
      </c>
      <c r="AT532" s="8">
        <v>0</v>
      </c>
      <c r="AU532" s="8">
        <v>17</v>
      </c>
      <c r="AV532" s="91">
        <v>4688017</v>
      </c>
      <c r="AW532" s="8">
        <v>23</v>
      </c>
      <c r="AX532" s="8">
        <v>17</v>
      </c>
      <c r="AY532" s="91">
        <v>0</v>
      </c>
      <c r="AZ532" s="8">
        <v>0</v>
      </c>
      <c r="BA532" s="8">
        <v>0</v>
      </c>
      <c r="BB532" s="91">
        <v>0</v>
      </c>
      <c r="BC532" s="8">
        <v>0</v>
      </c>
      <c r="BD532" s="8">
        <v>0</v>
      </c>
      <c r="BE532" s="91">
        <v>0</v>
      </c>
      <c r="BF532" s="8">
        <v>0</v>
      </c>
      <c r="BG532" s="8">
        <v>0</v>
      </c>
      <c r="BH532" s="91">
        <v>4688017</v>
      </c>
      <c r="BI532" s="8">
        <v>23</v>
      </c>
      <c r="BJ532" s="8">
        <v>17</v>
      </c>
      <c r="BK532" s="2" t="s">
        <v>361</v>
      </c>
      <c r="BL532" s="83" t="str">
        <f t="shared" si="8"/>
        <v>123986</v>
      </c>
      <c r="BM532" s="83">
        <f>IF(ISBLANK(A532),"",IF(X532&gt;=(InfoSheet!$B$2)-90,1,0))</f>
        <v>0</v>
      </c>
    </row>
    <row r="533" spans="1:65">
      <c r="A533" s="2" t="s">
        <v>2268</v>
      </c>
      <c r="B533" s="8">
        <v>6</v>
      </c>
      <c r="C533" s="91">
        <v>4688017</v>
      </c>
      <c r="D533" s="8">
        <v>23</v>
      </c>
      <c r="E533" s="8">
        <v>17</v>
      </c>
      <c r="F533" s="91">
        <v>203826</v>
      </c>
      <c r="G533" s="91">
        <v>855171</v>
      </c>
      <c r="H533" s="91">
        <v>275765</v>
      </c>
      <c r="I533" s="91">
        <v>1218085</v>
      </c>
      <c r="J533" s="8">
        <v>0</v>
      </c>
      <c r="K533" s="2" t="s">
        <v>2269</v>
      </c>
      <c r="L533" s="8">
        <v>6</v>
      </c>
      <c r="M533" s="8">
        <v>0</v>
      </c>
      <c r="N533" s="2" t="s">
        <v>2270</v>
      </c>
      <c r="O533" s="8">
        <v>97</v>
      </c>
      <c r="P533" s="8">
        <v>0</v>
      </c>
      <c r="Q533" s="8">
        <v>0</v>
      </c>
      <c r="R533" s="91">
        <v>0</v>
      </c>
      <c r="S533" s="8">
        <v>0</v>
      </c>
      <c r="T533" s="91">
        <v>0</v>
      </c>
      <c r="U533" s="8">
        <v>0</v>
      </c>
      <c r="V533" s="8">
        <v>0</v>
      </c>
      <c r="W533" s="8">
        <v>0</v>
      </c>
      <c r="X533" s="107">
        <v>43761.617169282406</v>
      </c>
      <c r="Y533" s="107">
        <v>43869.852966018516</v>
      </c>
      <c r="Z533" s="107">
        <v>43761.617169282406</v>
      </c>
      <c r="AA533" s="91">
        <v>0</v>
      </c>
      <c r="AB533" s="8">
        <v>0</v>
      </c>
      <c r="AC533" s="8">
        <v>0</v>
      </c>
      <c r="AD533" s="91">
        <v>0</v>
      </c>
      <c r="AE533" s="8">
        <v>0</v>
      </c>
      <c r="AF533" s="8">
        <v>0</v>
      </c>
      <c r="AG533" s="91">
        <v>0</v>
      </c>
      <c r="AH533" s="8">
        <v>0</v>
      </c>
      <c r="AI533" s="8">
        <v>0</v>
      </c>
      <c r="AJ533" s="91">
        <v>4688017</v>
      </c>
      <c r="AK533" s="8">
        <v>23</v>
      </c>
      <c r="AL533" s="8">
        <v>17</v>
      </c>
      <c r="AM533" s="91">
        <v>0</v>
      </c>
      <c r="AN533" s="8">
        <v>0</v>
      </c>
      <c r="AO533" s="8">
        <v>17</v>
      </c>
      <c r="AP533" s="91">
        <v>0</v>
      </c>
      <c r="AQ533" s="8">
        <v>0</v>
      </c>
      <c r="AR533" s="8">
        <v>17</v>
      </c>
      <c r="AS533" s="91">
        <v>0</v>
      </c>
      <c r="AT533" s="8">
        <v>0</v>
      </c>
      <c r="AU533" s="8">
        <v>17</v>
      </c>
      <c r="AV533" s="91">
        <v>4688017</v>
      </c>
      <c r="AW533" s="8">
        <v>23</v>
      </c>
      <c r="AX533" s="8">
        <v>17</v>
      </c>
      <c r="AY533" s="91">
        <v>0</v>
      </c>
      <c r="AZ533" s="8">
        <v>0</v>
      </c>
      <c r="BA533" s="8">
        <v>0</v>
      </c>
      <c r="BB533" s="91">
        <v>0</v>
      </c>
      <c r="BC533" s="8">
        <v>0</v>
      </c>
      <c r="BD533" s="8">
        <v>0</v>
      </c>
      <c r="BE533" s="91">
        <v>0</v>
      </c>
      <c r="BF533" s="8">
        <v>0</v>
      </c>
      <c r="BG533" s="8">
        <v>0</v>
      </c>
      <c r="BH533" s="91">
        <v>4688017</v>
      </c>
      <c r="BI533" s="8">
        <v>23</v>
      </c>
      <c r="BJ533" s="8">
        <v>17</v>
      </c>
      <c r="BK533" s="2" t="s">
        <v>361</v>
      </c>
      <c r="BL533" s="83" t="str">
        <f t="shared" si="8"/>
        <v>123987</v>
      </c>
      <c r="BM533" s="83">
        <f>IF(ISBLANK(A533),"",IF(X533&gt;=(InfoSheet!$B$2)-90,1,0))</f>
        <v>0</v>
      </c>
    </row>
    <row r="534" spans="1:65">
      <c r="A534" s="2" t="s">
        <v>2271</v>
      </c>
      <c r="B534" s="8">
        <v>6</v>
      </c>
      <c r="C534" s="91">
        <v>4688017</v>
      </c>
      <c r="D534" s="8">
        <v>23</v>
      </c>
      <c r="E534" s="8">
        <v>17</v>
      </c>
      <c r="F534" s="91">
        <v>203826</v>
      </c>
      <c r="G534" s="91">
        <v>855171</v>
      </c>
      <c r="H534" s="91">
        <v>275765</v>
      </c>
      <c r="I534" s="91">
        <v>1218085</v>
      </c>
      <c r="J534" s="8">
        <v>0</v>
      </c>
      <c r="K534" s="2" t="s">
        <v>2272</v>
      </c>
      <c r="L534" s="8">
        <v>6</v>
      </c>
      <c r="M534" s="8">
        <v>0</v>
      </c>
      <c r="N534" s="2" t="s">
        <v>2273</v>
      </c>
      <c r="O534" s="8">
        <v>97</v>
      </c>
      <c r="P534" s="8">
        <v>0</v>
      </c>
      <c r="Q534" s="8">
        <v>0</v>
      </c>
      <c r="R534" s="91">
        <v>0</v>
      </c>
      <c r="S534" s="8">
        <v>0</v>
      </c>
      <c r="T534" s="91">
        <v>0</v>
      </c>
      <c r="U534" s="8">
        <v>0</v>
      </c>
      <c r="V534" s="8">
        <v>0</v>
      </c>
      <c r="W534" s="8">
        <v>0</v>
      </c>
      <c r="X534" s="107">
        <v>43761.703780162039</v>
      </c>
      <c r="Y534" s="107">
        <v>43869.85296625</v>
      </c>
      <c r="Z534" s="107">
        <v>43761.703780162039</v>
      </c>
      <c r="AA534" s="91">
        <v>0</v>
      </c>
      <c r="AB534" s="8">
        <v>0</v>
      </c>
      <c r="AC534" s="8">
        <v>0</v>
      </c>
      <c r="AD534" s="91">
        <v>0</v>
      </c>
      <c r="AE534" s="8">
        <v>0</v>
      </c>
      <c r="AF534" s="8">
        <v>0</v>
      </c>
      <c r="AG534" s="91">
        <v>0</v>
      </c>
      <c r="AH534" s="8">
        <v>0</v>
      </c>
      <c r="AI534" s="8">
        <v>0</v>
      </c>
      <c r="AJ534" s="91">
        <v>4688017</v>
      </c>
      <c r="AK534" s="8">
        <v>23</v>
      </c>
      <c r="AL534" s="8">
        <v>17</v>
      </c>
      <c r="AM534" s="91">
        <v>0</v>
      </c>
      <c r="AN534" s="8">
        <v>0</v>
      </c>
      <c r="AO534" s="8">
        <v>17</v>
      </c>
      <c r="AP534" s="91">
        <v>0</v>
      </c>
      <c r="AQ534" s="8">
        <v>0</v>
      </c>
      <c r="AR534" s="8">
        <v>17</v>
      </c>
      <c r="AS534" s="91">
        <v>0</v>
      </c>
      <c r="AT534" s="8">
        <v>0</v>
      </c>
      <c r="AU534" s="8">
        <v>17</v>
      </c>
      <c r="AV534" s="91">
        <v>4688017</v>
      </c>
      <c r="AW534" s="8">
        <v>23</v>
      </c>
      <c r="AX534" s="8">
        <v>17</v>
      </c>
      <c r="AY534" s="91">
        <v>0</v>
      </c>
      <c r="AZ534" s="8">
        <v>0</v>
      </c>
      <c r="BA534" s="8">
        <v>0</v>
      </c>
      <c r="BB534" s="91">
        <v>0</v>
      </c>
      <c r="BC534" s="8">
        <v>0</v>
      </c>
      <c r="BD534" s="8">
        <v>0</v>
      </c>
      <c r="BE534" s="91">
        <v>0</v>
      </c>
      <c r="BF534" s="8">
        <v>0</v>
      </c>
      <c r="BG534" s="8">
        <v>0</v>
      </c>
      <c r="BH534" s="91">
        <v>4688017</v>
      </c>
      <c r="BI534" s="8">
        <v>23</v>
      </c>
      <c r="BJ534" s="8">
        <v>17</v>
      </c>
      <c r="BK534" s="2" t="s">
        <v>361</v>
      </c>
      <c r="BL534" s="83" t="str">
        <f t="shared" si="8"/>
        <v>123988</v>
      </c>
      <c r="BM534" s="83">
        <f>IF(ISBLANK(A534),"",IF(X534&gt;=(InfoSheet!$B$2)-90,1,0))</f>
        <v>0</v>
      </c>
    </row>
    <row r="535" spans="1:65">
      <c r="A535" s="2" t="s">
        <v>2274</v>
      </c>
      <c r="B535" s="8">
        <v>6</v>
      </c>
      <c r="C535" s="91">
        <v>5702890</v>
      </c>
      <c r="D535" s="8">
        <v>25</v>
      </c>
      <c r="E535" s="8">
        <v>17</v>
      </c>
      <c r="F535" s="91">
        <v>228115</v>
      </c>
      <c r="G535" s="91">
        <v>855171</v>
      </c>
      <c r="H535" s="91">
        <v>335464</v>
      </c>
      <c r="I535" s="91">
        <v>1218085</v>
      </c>
      <c r="J535" s="8">
        <v>0</v>
      </c>
      <c r="K535" s="2" t="s">
        <v>2275</v>
      </c>
      <c r="L535" s="8">
        <v>6</v>
      </c>
      <c r="M535" s="8">
        <v>0</v>
      </c>
      <c r="N535" s="2" t="s">
        <v>2276</v>
      </c>
      <c r="O535" s="8">
        <v>97</v>
      </c>
      <c r="P535" s="8">
        <v>0</v>
      </c>
      <c r="Q535" s="8">
        <v>0</v>
      </c>
      <c r="R535" s="91">
        <v>0</v>
      </c>
      <c r="S535" s="8">
        <v>0</v>
      </c>
      <c r="T535" s="91">
        <v>0</v>
      </c>
      <c r="U535" s="8">
        <v>0</v>
      </c>
      <c r="V535" s="8">
        <v>0</v>
      </c>
      <c r="W535" s="8">
        <v>0</v>
      </c>
      <c r="X535" s="107">
        <v>43858.001027789353</v>
      </c>
      <c r="Y535" s="107">
        <v>43869.85157770833</v>
      </c>
      <c r="Z535" s="107">
        <v>43766.593864768518</v>
      </c>
      <c r="AA535" s="91">
        <v>0</v>
      </c>
      <c r="AB535" s="8">
        <v>0</v>
      </c>
      <c r="AC535" s="8">
        <v>0</v>
      </c>
      <c r="AD535" s="91">
        <v>0</v>
      </c>
      <c r="AE535" s="8">
        <v>0</v>
      </c>
      <c r="AF535" s="8">
        <v>0</v>
      </c>
      <c r="AG535" s="91">
        <v>0</v>
      </c>
      <c r="AH535" s="8">
        <v>0</v>
      </c>
      <c r="AI535" s="8">
        <v>1</v>
      </c>
      <c r="AJ535" s="91">
        <v>5702890</v>
      </c>
      <c r="AK535" s="8">
        <v>25</v>
      </c>
      <c r="AL535" s="8">
        <v>17</v>
      </c>
      <c r="AM535" s="91">
        <v>0</v>
      </c>
      <c r="AN535" s="8">
        <v>0</v>
      </c>
      <c r="AO535" s="8">
        <v>17</v>
      </c>
      <c r="AP535" s="91">
        <v>0</v>
      </c>
      <c r="AQ535" s="8">
        <v>0</v>
      </c>
      <c r="AR535" s="8">
        <v>17</v>
      </c>
      <c r="AS535" s="91">
        <v>0</v>
      </c>
      <c r="AT535" s="8">
        <v>0</v>
      </c>
      <c r="AU535" s="8">
        <v>17</v>
      </c>
      <c r="AV535" s="91">
        <v>5702890</v>
      </c>
      <c r="AW535" s="8">
        <v>25</v>
      </c>
      <c r="AX535" s="8">
        <v>17</v>
      </c>
      <c r="AY535" s="91">
        <v>0</v>
      </c>
      <c r="AZ535" s="8">
        <v>0</v>
      </c>
      <c r="BA535" s="8">
        <v>0</v>
      </c>
      <c r="BB535" s="91">
        <v>0</v>
      </c>
      <c r="BC535" s="8">
        <v>0</v>
      </c>
      <c r="BD535" s="8">
        <v>0</v>
      </c>
      <c r="BE535" s="91">
        <v>0</v>
      </c>
      <c r="BF535" s="8">
        <v>0</v>
      </c>
      <c r="BG535" s="8">
        <v>0</v>
      </c>
      <c r="BH535" s="91">
        <v>5702890</v>
      </c>
      <c r="BI535" s="8">
        <v>25</v>
      </c>
      <c r="BJ535" s="8">
        <v>17</v>
      </c>
      <c r="BK535" s="2" t="s">
        <v>361</v>
      </c>
      <c r="BL535" s="83" t="str">
        <f t="shared" si="8"/>
        <v>123989</v>
      </c>
      <c r="BM535" s="83">
        <f>IF(ISBLANK(A535),"",IF(X535&gt;=(InfoSheet!$B$2)-90,1,0))</f>
        <v>1</v>
      </c>
    </row>
    <row r="536" spans="1:65">
      <c r="A536" s="2" t="s">
        <v>2277</v>
      </c>
      <c r="B536" s="8">
        <v>8</v>
      </c>
      <c r="C536" s="91">
        <v>5495266</v>
      </c>
      <c r="D536" s="8">
        <v>28</v>
      </c>
      <c r="E536" s="8">
        <v>19</v>
      </c>
      <c r="F536" s="91">
        <v>196259</v>
      </c>
      <c r="G536" s="91">
        <v>855171</v>
      </c>
      <c r="H536" s="91">
        <v>289224</v>
      </c>
      <c r="I536" s="91">
        <v>2025334</v>
      </c>
      <c r="J536" s="8">
        <v>0</v>
      </c>
      <c r="K536" s="2" t="s">
        <v>2278</v>
      </c>
      <c r="L536" s="8">
        <v>8</v>
      </c>
      <c r="M536" s="8">
        <v>0</v>
      </c>
      <c r="N536" s="2" t="s">
        <v>2278</v>
      </c>
      <c r="O536" s="8">
        <v>144</v>
      </c>
      <c r="P536" s="8">
        <v>0</v>
      </c>
      <c r="Q536" s="8">
        <v>0</v>
      </c>
      <c r="R536" s="91">
        <v>0</v>
      </c>
      <c r="S536" s="8">
        <v>0</v>
      </c>
      <c r="T536" s="91">
        <v>0</v>
      </c>
      <c r="U536" s="8">
        <v>0</v>
      </c>
      <c r="V536" s="8">
        <v>0</v>
      </c>
      <c r="W536" s="8">
        <v>0</v>
      </c>
      <c r="X536" s="107">
        <v>43858.946389039353</v>
      </c>
      <c r="Y536" s="107">
        <v>43869.851556759262</v>
      </c>
      <c r="Z536" s="107">
        <v>43768.360724988423</v>
      </c>
      <c r="AA536" s="91">
        <v>0</v>
      </c>
      <c r="AB536" s="8">
        <v>0</v>
      </c>
      <c r="AC536" s="8">
        <v>0</v>
      </c>
      <c r="AD536" s="91">
        <v>0</v>
      </c>
      <c r="AE536" s="8">
        <v>0</v>
      </c>
      <c r="AF536" s="8">
        <v>0</v>
      </c>
      <c r="AG536" s="91">
        <v>0</v>
      </c>
      <c r="AH536" s="8">
        <v>0</v>
      </c>
      <c r="AI536" s="8">
        <v>1</v>
      </c>
      <c r="AJ536" s="91">
        <v>5495266</v>
      </c>
      <c r="AK536" s="8">
        <v>28</v>
      </c>
      <c r="AL536" s="8">
        <v>19</v>
      </c>
      <c r="AM536" s="91">
        <v>0</v>
      </c>
      <c r="AN536" s="8">
        <v>0</v>
      </c>
      <c r="AO536" s="8">
        <v>19</v>
      </c>
      <c r="AP536" s="91">
        <v>0</v>
      </c>
      <c r="AQ536" s="8">
        <v>0</v>
      </c>
      <c r="AR536" s="8">
        <v>19</v>
      </c>
      <c r="AS536" s="91">
        <v>0</v>
      </c>
      <c r="AT536" s="8">
        <v>0</v>
      </c>
      <c r="AU536" s="8">
        <v>19</v>
      </c>
      <c r="AV536" s="91">
        <v>5495266</v>
      </c>
      <c r="AW536" s="8">
        <v>28</v>
      </c>
      <c r="AX536" s="8">
        <v>19</v>
      </c>
      <c r="AY536" s="91">
        <v>0</v>
      </c>
      <c r="AZ536" s="8">
        <v>0</v>
      </c>
      <c r="BA536" s="8">
        <v>0</v>
      </c>
      <c r="BB536" s="91">
        <v>0</v>
      </c>
      <c r="BC536" s="8">
        <v>0</v>
      </c>
      <c r="BD536" s="8">
        <v>0</v>
      </c>
      <c r="BE536" s="91">
        <v>0</v>
      </c>
      <c r="BF536" s="8">
        <v>0</v>
      </c>
      <c r="BG536" s="8">
        <v>0</v>
      </c>
      <c r="BH536" s="91">
        <v>5495266</v>
      </c>
      <c r="BI536" s="8">
        <v>28</v>
      </c>
      <c r="BJ536" s="8">
        <v>19</v>
      </c>
      <c r="BK536" s="2" t="s">
        <v>361</v>
      </c>
      <c r="BL536" s="83" t="str">
        <f t="shared" si="8"/>
        <v>123990</v>
      </c>
      <c r="BM536" s="83">
        <f>IF(ISBLANK(A536),"",IF(X536&gt;=(InfoSheet!$B$2)-90,1,0))</f>
        <v>1</v>
      </c>
    </row>
    <row r="537" spans="1:65">
      <c r="A537" s="2" t="s">
        <v>2279</v>
      </c>
      <c r="B537" s="8">
        <v>6</v>
      </c>
      <c r="C537" s="91">
        <v>5063790</v>
      </c>
      <c r="D537" s="8">
        <v>25</v>
      </c>
      <c r="E537" s="8">
        <v>17</v>
      </c>
      <c r="F537" s="91">
        <v>202551</v>
      </c>
      <c r="G537" s="91">
        <v>855171</v>
      </c>
      <c r="H537" s="91">
        <v>297870</v>
      </c>
      <c r="I537" s="91">
        <v>1593858</v>
      </c>
      <c r="J537" s="8">
        <v>0</v>
      </c>
      <c r="K537" s="2" t="s">
        <v>2280</v>
      </c>
      <c r="L537" s="8">
        <v>6</v>
      </c>
      <c r="M537" s="8">
        <v>0</v>
      </c>
      <c r="N537" s="2" t="s">
        <v>2281</v>
      </c>
      <c r="O537" s="8">
        <v>97</v>
      </c>
      <c r="P537" s="8">
        <v>0</v>
      </c>
      <c r="Q537" s="8">
        <v>0</v>
      </c>
      <c r="R537" s="91">
        <v>0</v>
      </c>
      <c r="S537" s="8">
        <v>0</v>
      </c>
      <c r="T537" s="91">
        <v>0</v>
      </c>
      <c r="U537" s="8">
        <v>0</v>
      </c>
      <c r="V537" s="8">
        <v>0</v>
      </c>
      <c r="W537" s="8">
        <v>0</v>
      </c>
      <c r="X537" s="107">
        <v>43868.945992048612</v>
      </c>
      <c r="Y537" s="107">
        <v>43869.851618680557</v>
      </c>
      <c r="Z537" s="107">
        <v>43777.63698855324</v>
      </c>
      <c r="AA537" s="91">
        <v>0</v>
      </c>
      <c r="AB537" s="8">
        <v>0</v>
      </c>
      <c r="AC537" s="8">
        <v>0</v>
      </c>
      <c r="AD537" s="91">
        <v>0</v>
      </c>
      <c r="AE537" s="8">
        <v>0</v>
      </c>
      <c r="AF537" s="8">
        <v>1</v>
      </c>
      <c r="AG537" s="91">
        <v>0</v>
      </c>
      <c r="AH537" s="8">
        <v>0</v>
      </c>
      <c r="AI537" s="8">
        <v>1</v>
      </c>
      <c r="AJ537" s="91">
        <v>5063790</v>
      </c>
      <c r="AK537" s="8">
        <v>25</v>
      </c>
      <c r="AL537" s="8">
        <v>17</v>
      </c>
      <c r="AM537" s="91">
        <v>0</v>
      </c>
      <c r="AN537" s="8">
        <v>0</v>
      </c>
      <c r="AO537" s="8">
        <v>17</v>
      </c>
      <c r="AP537" s="91">
        <v>0</v>
      </c>
      <c r="AQ537" s="8">
        <v>0</v>
      </c>
      <c r="AR537" s="8">
        <v>17</v>
      </c>
      <c r="AS537" s="91">
        <v>0</v>
      </c>
      <c r="AT537" s="8">
        <v>0</v>
      </c>
      <c r="AU537" s="8">
        <v>17</v>
      </c>
      <c r="AV537" s="91">
        <v>5063790</v>
      </c>
      <c r="AW537" s="8">
        <v>25</v>
      </c>
      <c r="AX537" s="8">
        <v>17</v>
      </c>
      <c r="AY537" s="91">
        <v>0</v>
      </c>
      <c r="AZ537" s="8">
        <v>0</v>
      </c>
      <c r="BA537" s="8">
        <v>0</v>
      </c>
      <c r="BB537" s="91">
        <v>0</v>
      </c>
      <c r="BC537" s="8">
        <v>0</v>
      </c>
      <c r="BD537" s="8">
        <v>0</v>
      </c>
      <c r="BE537" s="91">
        <v>0</v>
      </c>
      <c r="BF537" s="8">
        <v>0</v>
      </c>
      <c r="BG537" s="8">
        <v>0</v>
      </c>
      <c r="BH537" s="91">
        <v>5063790</v>
      </c>
      <c r="BI537" s="8">
        <v>25</v>
      </c>
      <c r="BJ537" s="8">
        <v>17</v>
      </c>
      <c r="BK537" s="2" t="s">
        <v>361</v>
      </c>
      <c r="BL537" s="83" t="str">
        <f t="shared" si="8"/>
        <v>123991</v>
      </c>
      <c r="BM537" s="83">
        <f>IF(ISBLANK(A537),"",IF(X537&gt;=(InfoSheet!$B$2)-90,1,0))</f>
        <v>1</v>
      </c>
    </row>
    <row r="538" spans="1:65">
      <c r="A538" s="2" t="s">
        <v>2282</v>
      </c>
      <c r="B538" s="8">
        <v>6</v>
      </c>
      <c r="C538" s="91">
        <v>4688017</v>
      </c>
      <c r="D538" s="8">
        <v>23</v>
      </c>
      <c r="E538" s="8">
        <v>17</v>
      </c>
      <c r="F538" s="91">
        <v>203826</v>
      </c>
      <c r="G538" s="91">
        <v>855171</v>
      </c>
      <c r="H538" s="91">
        <v>275765</v>
      </c>
      <c r="I538" s="91">
        <v>1218085</v>
      </c>
      <c r="J538" s="8">
        <v>0</v>
      </c>
      <c r="K538" s="2" t="s">
        <v>2005</v>
      </c>
      <c r="L538" s="8">
        <v>6</v>
      </c>
      <c r="M538" s="8">
        <v>0</v>
      </c>
      <c r="N538" s="2" t="s">
        <v>2006</v>
      </c>
      <c r="O538" s="8">
        <v>97</v>
      </c>
      <c r="P538" s="8">
        <v>0</v>
      </c>
      <c r="Q538" s="8">
        <v>0</v>
      </c>
      <c r="R538" s="91">
        <v>0</v>
      </c>
      <c r="S538" s="8">
        <v>0</v>
      </c>
      <c r="T538" s="91">
        <v>0</v>
      </c>
      <c r="U538" s="8">
        <v>0</v>
      </c>
      <c r="V538" s="8">
        <v>0</v>
      </c>
      <c r="W538" s="8">
        <v>0</v>
      </c>
      <c r="X538" s="107">
        <v>43767.489854027779</v>
      </c>
      <c r="Y538" s="107">
        <v>43869.851589282407</v>
      </c>
      <c r="Z538" s="107">
        <v>43767.489854027779</v>
      </c>
      <c r="AA538" s="91">
        <v>0</v>
      </c>
      <c r="AB538" s="8">
        <v>0</v>
      </c>
      <c r="AC538" s="8">
        <v>0</v>
      </c>
      <c r="AD538" s="91">
        <v>0</v>
      </c>
      <c r="AE538" s="8">
        <v>0</v>
      </c>
      <c r="AF538" s="8">
        <v>0</v>
      </c>
      <c r="AG538" s="91">
        <v>0</v>
      </c>
      <c r="AH538" s="8">
        <v>0</v>
      </c>
      <c r="AI538" s="8">
        <v>0</v>
      </c>
      <c r="AJ538" s="91">
        <v>4688017</v>
      </c>
      <c r="AK538" s="8">
        <v>23</v>
      </c>
      <c r="AL538" s="8">
        <v>17</v>
      </c>
      <c r="AM538" s="91">
        <v>0</v>
      </c>
      <c r="AN538" s="8">
        <v>0</v>
      </c>
      <c r="AO538" s="8">
        <v>17</v>
      </c>
      <c r="AP538" s="91">
        <v>0</v>
      </c>
      <c r="AQ538" s="8">
        <v>0</v>
      </c>
      <c r="AR538" s="8">
        <v>17</v>
      </c>
      <c r="AS538" s="91">
        <v>0</v>
      </c>
      <c r="AT538" s="8">
        <v>0</v>
      </c>
      <c r="AU538" s="8">
        <v>17</v>
      </c>
      <c r="AV538" s="91">
        <v>4688017</v>
      </c>
      <c r="AW538" s="8">
        <v>23</v>
      </c>
      <c r="AX538" s="8">
        <v>17</v>
      </c>
      <c r="AY538" s="91">
        <v>0</v>
      </c>
      <c r="AZ538" s="8">
        <v>0</v>
      </c>
      <c r="BA538" s="8">
        <v>0</v>
      </c>
      <c r="BB538" s="91">
        <v>0</v>
      </c>
      <c r="BC538" s="8">
        <v>0</v>
      </c>
      <c r="BD538" s="8">
        <v>0</v>
      </c>
      <c r="BE538" s="91">
        <v>0</v>
      </c>
      <c r="BF538" s="8">
        <v>0</v>
      </c>
      <c r="BG538" s="8">
        <v>0</v>
      </c>
      <c r="BH538" s="91">
        <v>4688017</v>
      </c>
      <c r="BI538" s="8">
        <v>23</v>
      </c>
      <c r="BJ538" s="8">
        <v>17</v>
      </c>
      <c r="BK538" s="2" t="s">
        <v>361</v>
      </c>
      <c r="BL538" s="83" t="str">
        <f t="shared" si="8"/>
        <v>123992</v>
      </c>
      <c r="BM538" s="83">
        <f>IF(ISBLANK(A538),"",IF(X538&gt;=(InfoSheet!$B$2)-90,1,0))</f>
        <v>0</v>
      </c>
    </row>
    <row r="539" spans="1:65">
      <c r="A539" s="2" t="s">
        <v>2283</v>
      </c>
      <c r="B539" s="8">
        <v>8</v>
      </c>
      <c r="C539" s="91">
        <v>7994537</v>
      </c>
      <c r="D539" s="8">
        <v>38</v>
      </c>
      <c r="E539" s="8">
        <v>21</v>
      </c>
      <c r="F539" s="91">
        <v>210382</v>
      </c>
      <c r="G539" s="91">
        <v>1090396</v>
      </c>
      <c r="H539" s="91">
        <v>380692</v>
      </c>
      <c r="I539" s="91">
        <v>3791514</v>
      </c>
      <c r="J539" s="8">
        <v>0</v>
      </c>
      <c r="K539" s="2" t="s">
        <v>2284</v>
      </c>
      <c r="L539" s="8">
        <v>8</v>
      </c>
      <c r="M539" s="8">
        <v>0</v>
      </c>
      <c r="N539" s="2" t="s">
        <v>2285</v>
      </c>
      <c r="O539" s="8">
        <v>211</v>
      </c>
      <c r="P539" s="8">
        <v>0</v>
      </c>
      <c r="Q539" s="8">
        <v>0</v>
      </c>
      <c r="R539" s="91">
        <v>0</v>
      </c>
      <c r="S539" s="8">
        <v>0</v>
      </c>
      <c r="T539" s="91">
        <v>0</v>
      </c>
      <c r="U539" s="8">
        <v>0</v>
      </c>
      <c r="V539" s="8">
        <v>0</v>
      </c>
      <c r="W539" s="8">
        <v>0</v>
      </c>
      <c r="X539" s="107">
        <v>43790.753424699076</v>
      </c>
      <c r="Y539" s="107">
        <v>43869.852943680555</v>
      </c>
      <c r="Z539" s="107">
        <v>43790.674900266204</v>
      </c>
      <c r="AA539" s="91">
        <v>0</v>
      </c>
      <c r="AB539" s="8">
        <v>0</v>
      </c>
      <c r="AC539" s="8">
        <v>0</v>
      </c>
      <c r="AD539" s="91">
        <v>0</v>
      </c>
      <c r="AE539" s="8">
        <v>0</v>
      </c>
      <c r="AF539" s="8">
        <v>0</v>
      </c>
      <c r="AG539" s="91">
        <v>0</v>
      </c>
      <c r="AH539" s="8">
        <v>0</v>
      </c>
      <c r="AI539" s="8">
        <v>0</v>
      </c>
      <c r="AJ539" s="91">
        <v>7994537</v>
      </c>
      <c r="AK539" s="8">
        <v>38</v>
      </c>
      <c r="AL539" s="8">
        <v>21</v>
      </c>
      <c r="AM539" s="91">
        <v>0</v>
      </c>
      <c r="AN539" s="8">
        <v>0</v>
      </c>
      <c r="AO539" s="8">
        <v>21</v>
      </c>
      <c r="AP539" s="91">
        <v>0</v>
      </c>
      <c r="AQ539" s="8">
        <v>0</v>
      </c>
      <c r="AR539" s="8">
        <v>21</v>
      </c>
      <c r="AS539" s="91">
        <v>0</v>
      </c>
      <c r="AT539" s="8">
        <v>0</v>
      </c>
      <c r="AU539" s="8">
        <v>21</v>
      </c>
      <c r="AV539" s="91">
        <v>7994537</v>
      </c>
      <c r="AW539" s="8">
        <v>38</v>
      </c>
      <c r="AX539" s="8">
        <v>21</v>
      </c>
      <c r="AY539" s="91">
        <v>0</v>
      </c>
      <c r="AZ539" s="8">
        <v>0</v>
      </c>
      <c r="BA539" s="8">
        <v>0</v>
      </c>
      <c r="BB539" s="91">
        <v>0</v>
      </c>
      <c r="BC539" s="8">
        <v>0</v>
      </c>
      <c r="BD539" s="8">
        <v>0</v>
      </c>
      <c r="BE539" s="91">
        <v>0</v>
      </c>
      <c r="BF539" s="8">
        <v>0</v>
      </c>
      <c r="BG539" s="8">
        <v>0</v>
      </c>
      <c r="BH539" s="91">
        <v>7994537</v>
      </c>
      <c r="BI539" s="8">
        <v>38</v>
      </c>
      <c r="BJ539" s="8">
        <v>21</v>
      </c>
      <c r="BK539" s="2" t="s">
        <v>361</v>
      </c>
      <c r="BL539" s="83" t="str">
        <f t="shared" si="8"/>
        <v>123993</v>
      </c>
      <c r="BM539" s="83">
        <f>IF(ISBLANK(A539),"",IF(X539&gt;=(InfoSheet!$B$2)-90,1,0))</f>
        <v>1</v>
      </c>
    </row>
    <row r="540" spans="1:65">
      <c r="A540" s="2" t="s">
        <v>2286</v>
      </c>
      <c r="B540" s="8">
        <v>8</v>
      </c>
      <c r="C540" s="91">
        <v>5531272</v>
      </c>
      <c r="D540" s="8">
        <v>26</v>
      </c>
      <c r="E540" s="8">
        <v>21</v>
      </c>
      <c r="F540" s="91">
        <v>212741</v>
      </c>
      <c r="G540" s="91">
        <v>855171</v>
      </c>
      <c r="H540" s="91">
        <v>263393</v>
      </c>
      <c r="I540" s="91">
        <v>2061340</v>
      </c>
      <c r="J540" s="8">
        <v>0</v>
      </c>
      <c r="K540" s="2" t="s">
        <v>2287</v>
      </c>
      <c r="L540" s="8">
        <v>8</v>
      </c>
      <c r="M540" s="8">
        <v>0</v>
      </c>
      <c r="N540" s="2" t="s">
        <v>2287</v>
      </c>
      <c r="O540" s="8">
        <v>144</v>
      </c>
      <c r="P540" s="8">
        <v>0</v>
      </c>
      <c r="Q540" s="8">
        <v>0</v>
      </c>
      <c r="R540" s="91">
        <v>0</v>
      </c>
      <c r="S540" s="8">
        <v>0</v>
      </c>
      <c r="T540" s="91">
        <v>0</v>
      </c>
      <c r="U540" s="8">
        <v>0</v>
      </c>
      <c r="V540" s="8">
        <v>0</v>
      </c>
      <c r="W540" s="8">
        <v>0</v>
      </c>
      <c r="X540" s="107">
        <v>43790.753426909723</v>
      </c>
      <c r="Y540" s="107">
        <v>43869.851575162036</v>
      </c>
      <c r="Z540" s="107">
        <v>43790.674900266204</v>
      </c>
      <c r="AA540" s="91">
        <v>0</v>
      </c>
      <c r="AB540" s="8">
        <v>0</v>
      </c>
      <c r="AC540" s="8">
        <v>0</v>
      </c>
      <c r="AD540" s="91">
        <v>0</v>
      </c>
      <c r="AE540" s="8">
        <v>0</v>
      </c>
      <c r="AF540" s="8">
        <v>0</v>
      </c>
      <c r="AG540" s="91">
        <v>0</v>
      </c>
      <c r="AH540" s="8">
        <v>0</v>
      </c>
      <c r="AI540" s="8">
        <v>0</v>
      </c>
      <c r="AJ540" s="91">
        <v>5531272</v>
      </c>
      <c r="AK540" s="8">
        <v>26</v>
      </c>
      <c r="AL540" s="8">
        <v>21</v>
      </c>
      <c r="AM540" s="91">
        <v>0</v>
      </c>
      <c r="AN540" s="8">
        <v>0</v>
      </c>
      <c r="AO540" s="8">
        <v>21</v>
      </c>
      <c r="AP540" s="91">
        <v>0</v>
      </c>
      <c r="AQ540" s="8">
        <v>0</v>
      </c>
      <c r="AR540" s="8">
        <v>21</v>
      </c>
      <c r="AS540" s="91">
        <v>0</v>
      </c>
      <c r="AT540" s="8">
        <v>0</v>
      </c>
      <c r="AU540" s="8">
        <v>21</v>
      </c>
      <c r="AV540" s="91">
        <v>5531272</v>
      </c>
      <c r="AW540" s="8">
        <v>26</v>
      </c>
      <c r="AX540" s="8">
        <v>21</v>
      </c>
      <c r="AY540" s="91">
        <v>0</v>
      </c>
      <c r="AZ540" s="8">
        <v>0</v>
      </c>
      <c r="BA540" s="8">
        <v>0</v>
      </c>
      <c r="BB540" s="91">
        <v>0</v>
      </c>
      <c r="BC540" s="8">
        <v>0</v>
      </c>
      <c r="BD540" s="8">
        <v>0</v>
      </c>
      <c r="BE540" s="91">
        <v>0</v>
      </c>
      <c r="BF540" s="8">
        <v>0</v>
      </c>
      <c r="BG540" s="8">
        <v>0</v>
      </c>
      <c r="BH540" s="91">
        <v>5531272</v>
      </c>
      <c r="BI540" s="8">
        <v>26</v>
      </c>
      <c r="BJ540" s="8">
        <v>21</v>
      </c>
      <c r="BK540" s="2" t="s">
        <v>361</v>
      </c>
      <c r="BL540" s="83" t="str">
        <f t="shared" si="8"/>
        <v>123994</v>
      </c>
      <c r="BM540" s="83">
        <f>IF(ISBLANK(A540),"",IF(X540&gt;=(InfoSheet!$B$2)-90,1,0))</f>
        <v>1</v>
      </c>
    </row>
    <row r="541" spans="1:65">
      <c r="A541" s="2" t="s">
        <v>2288</v>
      </c>
      <c r="B541" s="8">
        <v>8</v>
      </c>
      <c r="C541" s="91">
        <v>7287090</v>
      </c>
      <c r="D541" s="8">
        <v>39</v>
      </c>
      <c r="E541" s="8">
        <v>21</v>
      </c>
      <c r="F541" s="91">
        <v>186848</v>
      </c>
      <c r="G541" s="91">
        <v>868116</v>
      </c>
      <c r="H541" s="91">
        <v>347004</v>
      </c>
      <c r="I541" s="91">
        <v>2216361</v>
      </c>
      <c r="J541" s="8">
        <v>0</v>
      </c>
      <c r="K541" s="2" t="s">
        <v>2054</v>
      </c>
      <c r="L541" s="8">
        <v>8</v>
      </c>
      <c r="M541" s="8">
        <v>0</v>
      </c>
      <c r="N541" s="2" t="s">
        <v>2055</v>
      </c>
      <c r="O541" s="8">
        <v>211</v>
      </c>
      <c r="P541" s="8">
        <v>0</v>
      </c>
      <c r="Q541" s="8">
        <v>0</v>
      </c>
      <c r="R541" s="91">
        <v>0</v>
      </c>
      <c r="S541" s="8">
        <v>0</v>
      </c>
      <c r="T541" s="91">
        <v>0</v>
      </c>
      <c r="U541" s="8">
        <v>0</v>
      </c>
      <c r="V541" s="8">
        <v>0</v>
      </c>
      <c r="W541" s="8">
        <v>0</v>
      </c>
      <c r="X541" s="107">
        <v>43788.527647662035</v>
      </c>
      <c r="Y541" s="107">
        <v>43869.850567638889</v>
      </c>
      <c r="Z541" s="107">
        <v>43788.459040497684</v>
      </c>
      <c r="AA541" s="91">
        <v>0</v>
      </c>
      <c r="AB541" s="8">
        <v>0</v>
      </c>
      <c r="AC541" s="8">
        <v>0</v>
      </c>
      <c r="AD541" s="91">
        <v>0</v>
      </c>
      <c r="AE541" s="8">
        <v>0</v>
      </c>
      <c r="AF541" s="8">
        <v>0</v>
      </c>
      <c r="AG541" s="91">
        <v>0</v>
      </c>
      <c r="AH541" s="8">
        <v>0</v>
      </c>
      <c r="AI541" s="8">
        <v>0</v>
      </c>
      <c r="AJ541" s="91">
        <v>7287090</v>
      </c>
      <c r="AK541" s="8">
        <v>39</v>
      </c>
      <c r="AL541" s="8">
        <v>21</v>
      </c>
      <c r="AM541" s="91">
        <v>0</v>
      </c>
      <c r="AN541" s="8">
        <v>0</v>
      </c>
      <c r="AO541" s="8">
        <v>21</v>
      </c>
      <c r="AP541" s="91">
        <v>0</v>
      </c>
      <c r="AQ541" s="8">
        <v>0</v>
      </c>
      <c r="AR541" s="8">
        <v>21</v>
      </c>
      <c r="AS541" s="91">
        <v>0</v>
      </c>
      <c r="AT541" s="8">
        <v>0</v>
      </c>
      <c r="AU541" s="8">
        <v>21</v>
      </c>
      <c r="AV541" s="91">
        <v>7287090</v>
      </c>
      <c r="AW541" s="8">
        <v>39</v>
      </c>
      <c r="AX541" s="8">
        <v>21</v>
      </c>
      <c r="AY541" s="91">
        <v>0</v>
      </c>
      <c r="AZ541" s="8">
        <v>0</v>
      </c>
      <c r="BA541" s="8">
        <v>0</v>
      </c>
      <c r="BB541" s="91">
        <v>0</v>
      </c>
      <c r="BC541" s="8">
        <v>0</v>
      </c>
      <c r="BD541" s="8">
        <v>0</v>
      </c>
      <c r="BE541" s="91">
        <v>0</v>
      </c>
      <c r="BF541" s="8">
        <v>0</v>
      </c>
      <c r="BG541" s="8">
        <v>0</v>
      </c>
      <c r="BH541" s="91">
        <v>7287090</v>
      </c>
      <c r="BI541" s="8">
        <v>39</v>
      </c>
      <c r="BJ541" s="8">
        <v>21</v>
      </c>
      <c r="BK541" s="2" t="s">
        <v>361</v>
      </c>
      <c r="BL541" s="83" t="str">
        <f t="shared" si="8"/>
        <v>123995</v>
      </c>
      <c r="BM541" s="83">
        <f>IF(ISBLANK(A541),"",IF(X541&gt;=(InfoSheet!$B$2)-90,1,0))</f>
        <v>1</v>
      </c>
    </row>
    <row r="542" spans="1:65">
      <c r="A542" s="2" t="s">
        <v>2289</v>
      </c>
      <c r="B542" s="8">
        <v>6</v>
      </c>
      <c r="C542" s="91">
        <v>4688017</v>
      </c>
      <c r="D542" s="8">
        <v>23</v>
      </c>
      <c r="E542" s="8">
        <v>17</v>
      </c>
      <c r="F542" s="91">
        <v>203826</v>
      </c>
      <c r="G542" s="91">
        <v>855171</v>
      </c>
      <c r="H542" s="91">
        <v>275765</v>
      </c>
      <c r="I542" s="91">
        <v>1218085</v>
      </c>
      <c r="J542" s="8">
        <v>0</v>
      </c>
      <c r="K542" s="2" t="s">
        <v>2057</v>
      </c>
      <c r="L542" s="8">
        <v>6</v>
      </c>
      <c r="M542" s="8">
        <v>0</v>
      </c>
      <c r="N542" s="2" t="s">
        <v>2058</v>
      </c>
      <c r="O542" s="8">
        <v>97</v>
      </c>
      <c r="P542" s="8">
        <v>0</v>
      </c>
      <c r="Q542" s="8">
        <v>0</v>
      </c>
      <c r="R542" s="91">
        <v>0</v>
      </c>
      <c r="S542" s="8">
        <v>0</v>
      </c>
      <c r="T542" s="91">
        <v>0</v>
      </c>
      <c r="U542" s="8">
        <v>0</v>
      </c>
      <c r="V542" s="8">
        <v>0</v>
      </c>
      <c r="W542" s="8">
        <v>0</v>
      </c>
      <c r="X542" s="107">
        <v>43788.712230543984</v>
      </c>
      <c r="Y542" s="107">
        <v>43869.85019646991</v>
      </c>
      <c r="Z542" s="107">
        <v>43788.712230543984</v>
      </c>
      <c r="AA542" s="91">
        <v>0</v>
      </c>
      <c r="AB542" s="8">
        <v>0</v>
      </c>
      <c r="AC542" s="8">
        <v>0</v>
      </c>
      <c r="AD542" s="91">
        <v>0</v>
      </c>
      <c r="AE542" s="8">
        <v>0</v>
      </c>
      <c r="AF542" s="8">
        <v>0</v>
      </c>
      <c r="AG542" s="91">
        <v>0</v>
      </c>
      <c r="AH542" s="8">
        <v>0</v>
      </c>
      <c r="AI542" s="8">
        <v>0</v>
      </c>
      <c r="AJ542" s="91">
        <v>4688017</v>
      </c>
      <c r="AK542" s="8">
        <v>23</v>
      </c>
      <c r="AL542" s="8">
        <v>17</v>
      </c>
      <c r="AM542" s="91">
        <v>0</v>
      </c>
      <c r="AN542" s="8">
        <v>0</v>
      </c>
      <c r="AO542" s="8">
        <v>17</v>
      </c>
      <c r="AP542" s="91">
        <v>0</v>
      </c>
      <c r="AQ542" s="8">
        <v>0</v>
      </c>
      <c r="AR542" s="8">
        <v>17</v>
      </c>
      <c r="AS542" s="91">
        <v>0</v>
      </c>
      <c r="AT542" s="8">
        <v>0</v>
      </c>
      <c r="AU542" s="8">
        <v>17</v>
      </c>
      <c r="AV542" s="91">
        <v>4688017</v>
      </c>
      <c r="AW542" s="8">
        <v>23</v>
      </c>
      <c r="AX542" s="8">
        <v>17</v>
      </c>
      <c r="AY542" s="91">
        <v>0</v>
      </c>
      <c r="AZ542" s="8">
        <v>0</v>
      </c>
      <c r="BA542" s="8">
        <v>0</v>
      </c>
      <c r="BB542" s="91">
        <v>0</v>
      </c>
      <c r="BC542" s="8">
        <v>0</v>
      </c>
      <c r="BD542" s="8">
        <v>0</v>
      </c>
      <c r="BE542" s="91">
        <v>0</v>
      </c>
      <c r="BF542" s="8">
        <v>0</v>
      </c>
      <c r="BG542" s="8">
        <v>0</v>
      </c>
      <c r="BH542" s="91">
        <v>4688017</v>
      </c>
      <c r="BI542" s="8">
        <v>23</v>
      </c>
      <c r="BJ542" s="8">
        <v>17</v>
      </c>
      <c r="BK542" s="2" t="s">
        <v>361</v>
      </c>
      <c r="BL542" s="83" t="str">
        <f t="shared" si="8"/>
        <v>123996</v>
      </c>
      <c r="BM542" s="83">
        <f>IF(ISBLANK(A542),"",IF(X542&gt;=(InfoSheet!$B$2)-90,1,0))</f>
        <v>1</v>
      </c>
    </row>
    <row r="543" spans="1:65">
      <c r="A543" s="2" t="s">
        <v>2290</v>
      </c>
      <c r="B543" s="8">
        <v>6</v>
      </c>
      <c r="C543" s="91">
        <v>4688017</v>
      </c>
      <c r="D543" s="8">
        <v>23</v>
      </c>
      <c r="E543" s="8">
        <v>17</v>
      </c>
      <c r="F543" s="91">
        <v>203826</v>
      </c>
      <c r="G543" s="91">
        <v>855171</v>
      </c>
      <c r="H543" s="91">
        <v>275765</v>
      </c>
      <c r="I543" s="91">
        <v>1218085</v>
      </c>
      <c r="J543" s="8">
        <v>0</v>
      </c>
      <c r="K543" s="2" t="s">
        <v>2291</v>
      </c>
      <c r="L543" s="8">
        <v>6</v>
      </c>
      <c r="M543" s="8">
        <v>0</v>
      </c>
      <c r="N543" s="2" t="s">
        <v>2292</v>
      </c>
      <c r="O543" s="8">
        <v>97</v>
      </c>
      <c r="P543" s="8">
        <v>0</v>
      </c>
      <c r="Q543" s="8">
        <v>0</v>
      </c>
      <c r="R543" s="91">
        <v>0</v>
      </c>
      <c r="S543" s="8">
        <v>0</v>
      </c>
      <c r="T543" s="91">
        <v>0</v>
      </c>
      <c r="U543" s="8">
        <v>0</v>
      </c>
      <c r="V543" s="8">
        <v>0</v>
      </c>
      <c r="W543" s="8">
        <v>0</v>
      </c>
      <c r="X543" s="107">
        <v>43789.432312974539</v>
      </c>
      <c r="Y543" s="107">
        <v>43869.849940335647</v>
      </c>
      <c r="Z543" s="107">
        <v>43789.432312974539</v>
      </c>
      <c r="AA543" s="91">
        <v>0</v>
      </c>
      <c r="AB543" s="8">
        <v>0</v>
      </c>
      <c r="AC543" s="8">
        <v>0</v>
      </c>
      <c r="AD543" s="91">
        <v>0</v>
      </c>
      <c r="AE543" s="8">
        <v>0</v>
      </c>
      <c r="AF543" s="8">
        <v>0</v>
      </c>
      <c r="AG543" s="91">
        <v>0</v>
      </c>
      <c r="AH543" s="8">
        <v>0</v>
      </c>
      <c r="AI543" s="8">
        <v>0</v>
      </c>
      <c r="AJ543" s="91">
        <v>4688017</v>
      </c>
      <c r="AK543" s="8">
        <v>23</v>
      </c>
      <c r="AL543" s="8">
        <v>17</v>
      </c>
      <c r="AM543" s="91">
        <v>0</v>
      </c>
      <c r="AN543" s="8">
        <v>0</v>
      </c>
      <c r="AO543" s="8">
        <v>17</v>
      </c>
      <c r="AP543" s="91">
        <v>0</v>
      </c>
      <c r="AQ543" s="8">
        <v>0</v>
      </c>
      <c r="AR543" s="8">
        <v>17</v>
      </c>
      <c r="AS543" s="91">
        <v>0</v>
      </c>
      <c r="AT543" s="8">
        <v>0</v>
      </c>
      <c r="AU543" s="8">
        <v>17</v>
      </c>
      <c r="AV543" s="91">
        <v>4688017</v>
      </c>
      <c r="AW543" s="8">
        <v>23</v>
      </c>
      <c r="AX543" s="8">
        <v>17</v>
      </c>
      <c r="AY543" s="91">
        <v>0</v>
      </c>
      <c r="AZ543" s="8">
        <v>0</v>
      </c>
      <c r="BA543" s="8">
        <v>0</v>
      </c>
      <c r="BB543" s="91">
        <v>0</v>
      </c>
      <c r="BC543" s="8">
        <v>0</v>
      </c>
      <c r="BD543" s="8">
        <v>0</v>
      </c>
      <c r="BE543" s="91">
        <v>0</v>
      </c>
      <c r="BF543" s="8">
        <v>0</v>
      </c>
      <c r="BG543" s="8">
        <v>0</v>
      </c>
      <c r="BH543" s="91">
        <v>4688017</v>
      </c>
      <c r="BI543" s="8">
        <v>23</v>
      </c>
      <c r="BJ543" s="8">
        <v>17</v>
      </c>
      <c r="BK543" s="2" t="s">
        <v>361</v>
      </c>
      <c r="BL543" s="83" t="str">
        <f t="shared" si="8"/>
        <v>123997</v>
      </c>
      <c r="BM543" s="83">
        <f>IF(ISBLANK(A543),"",IF(X543&gt;=(InfoSheet!$B$2)-90,1,0))</f>
        <v>1</v>
      </c>
    </row>
    <row r="544" spans="1:65">
      <c r="A544" s="2" t="s">
        <v>2293</v>
      </c>
      <c r="B544" s="8">
        <v>8</v>
      </c>
      <c r="C544" s="91">
        <v>7380934</v>
      </c>
      <c r="D544" s="8">
        <v>37</v>
      </c>
      <c r="E544" s="8">
        <v>21</v>
      </c>
      <c r="F544" s="91">
        <v>199484</v>
      </c>
      <c r="G544" s="91">
        <v>1093484</v>
      </c>
      <c r="H544" s="91">
        <v>351473</v>
      </c>
      <c r="I544" s="91">
        <v>3704833</v>
      </c>
      <c r="J544" s="8">
        <v>0</v>
      </c>
      <c r="K544" s="2" t="s">
        <v>2294</v>
      </c>
      <c r="L544" s="8">
        <v>8</v>
      </c>
      <c r="M544" s="8">
        <v>0</v>
      </c>
      <c r="N544" s="2" t="s">
        <v>2295</v>
      </c>
      <c r="O544" s="8">
        <v>211</v>
      </c>
      <c r="P544" s="8">
        <v>0</v>
      </c>
      <c r="Q544" s="8">
        <v>0</v>
      </c>
      <c r="R544" s="91">
        <v>0</v>
      </c>
      <c r="S544" s="8">
        <v>0</v>
      </c>
      <c r="T544" s="91">
        <v>0</v>
      </c>
      <c r="U544" s="8">
        <v>0</v>
      </c>
      <c r="V544" s="8">
        <v>0</v>
      </c>
      <c r="W544" s="8">
        <v>0</v>
      </c>
      <c r="X544" s="107">
        <v>43793.735458784722</v>
      </c>
      <c r="Y544" s="107">
        <v>43869.849966493057</v>
      </c>
      <c r="Z544" s="107">
        <v>43793.70674559028</v>
      </c>
      <c r="AA544" s="91">
        <v>0</v>
      </c>
      <c r="AB544" s="8">
        <v>0</v>
      </c>
      <c r="AC544" s="8">
        <v>0</v>
      </c>
      <c r="AD544" s="91">
        <v>0</v>
      </c>
      <c r="AE544" s="8">
        <v>0</v>
      </c>
      <c r="AF544" s="8">
        <v>0</v>
      </c>
      <c r="AG544" s="91">
        <v>0</v>
      </c>
      <c r="AH544" s="8">
        <v>0</v>
      </c>
      <c r="AI544" s="8">
        <v>0</v>
      </c>
      <c r="AJ544" s="91">
        <v>7380934</v>
      </c>
      <c r="AK544" s="8">
        <v>37</v>
      </c>
      <c r="AL544" s="8">
        <v>21</v>
      </c>
      <c r="AM544" s="91">
        <v>0</v>
      </c>
      <c r="AN544" s="8">
        <v>0</v>
      </c>
      <c r="AO544" s="8">
        <v>21</v>
      </c>
      <c r="AP544" s="91">
        <v>0</v>
      </c>
      <c r="AQ544" s="8">
        <v>0</v>
      </c>
      <c r="AR544" s="8">
        <v>21</v>
      </c>
      <c r="AS544" s="91">
        <v>0</v>
      </c>
      <c r="AT544" s="8">
        <v>0</v>
      </c>
      <c r="AU544" s="8">
        <v>21</v>
      </c>
      <c r="AV544" s="91">
        <v>7380934</v>
      </c>
      <c r="AW544" s="8">
        <v>37</v>
      </c>
      <c r="AX544" s="8">
        <v>21</v>
      </c>
      <c r="AY544" s="91">
        <v>0</v>
      </c>
      <c r="AZ544" s="8">
        <v>0</v>
      </c>
      <c r="BA544" s="8">
        <v>0</v>
      </c>
      <c r="BB544" s="91">
        <v>0</v>
      </c>
      <c r="BC544" s="8">
        <v>0</v>
      </c>
      <c r="BD544" s="8">
        <v>0</v>
      </c>
      <c r="BE544" s="91">
        <v>0</v>
      </c>
      <c r="BF544" s="8">
        <v>0</v>
      </c>
      <c r="BG544" s="8">
        <v>0</v>
      </c>
      <c r="BH544" s="91">
        <v>7380934</v>
      </c>
      <c r="BI544" s="8">
        <v>37</v>
      </c>
      <c r="BJ544" s="8">
        <v>21</v>
      </c>
      <c r="BK544" s="2" t="s">
        <v>361</v>
      </c>
      <c r="BL544" s="83" t="str">
        <f t="shared" si="8"/>
        <v>123998</v>
      </c>
      <c r="BM544" s="83">
        <f>IF(ISBLANK(A544),"",IF(X544&gt;=(InfoSheet!$B$2)-90,1,0))</f>
        <v>1</v>
      </c>
    </row>
    <row r="545" spans="1:65">
      <c r="A545" s="2" t="s">
        <v>2296</v>
      </c>
      <c r="B545" s="8">
        <v>6</v>
      </c>
      <c r="C545" s="91">
        <v>6057605</v>
      </c>
      <c r="D545" s="8">
        <v>29</v>
      </c>
      <c r="E545" s="8">
        <v>17</v>
      </c>
      <c r="F545" s="91">
        <v>208882</v>
      </c>
      <c r="G545" s="91">
        <v>855171</v>
      </c>
      <c r="H545" s="91">
        <v>356329</v>
      </c>
      <c r="I545" s="91">
        <v>2587673</v>
      </c>
      <c r="J545" s="8">
        <v>0</v>
      </c>
      <c r="K545" s="2" t="s">
        <v>2066</v>
      </c>
      <c r="L545" s="8">
        <v>6</v>
      </c>
      <c r="M545" s="8">
        <v>0</v>
      </c>
      <c r="N545" s="2" t="s">
        <v>2297</v>
      </c>
      <c r="O545" s="8">
        <v>98</v>
      </c>
      <c r="P545" s="8">
        <v>0</v>
      </c>
      <c r="Q545" s="8">
        <v>0</v>
      </c>
      <c r="R545" s="91">
        <v>0</v>
      </c>
      <c r="S545" s="8">
        <v>0</v>
      </c>
      <c r="T545" s="91">
        <v>0</v>
      </c>
      <c r="U545" s="8">
        <v>0</v>
      </c>
      <c r="V545" s="8">
        <v>0</v>
      </c>
      <c r="W545" s="8">
        <v>0</v>
      </c>
      <c r="X545" s="107">
        <v>43794.541972361112</v>
      </c>
      <c r="Y545" s="107">
        <v>43869.844127708333</v>
      </c>
      <c r="Z545" s="107">
        <v>43794.541878842596</v>
      </c>
      <c r="AA545" s="91">
        <v>0</v>
      </c>
      <c r="AB545" s="8">
        <v>0</v>
      </c>
      <c r="AC545" s="8">
        <v>0</v>
      </c>
      <c r="AD545" s="91">
        <v>0</v>
      </c>
      <c r="AE545" s="8">
        <v>0</v>
      </c>
      <c r="AF545" s="8">
        <v>0</v>
      </c>
      <c r="AG545" s="91">
        <v>0</v>
      </c>
      <c r="AH545" s="8">
        <v>0</v>
      </c>
      <c r="AI545" s="8">
        <v>0</v>
      </c>
      <c r="AJ545" s="91">
        <v>6057605</v>
      </c>
      <c r="AK545" s="8">
        <v>29</v>
      </c>
      <c r="AL545" s="8">
        <v>17</v>
      </c>
      <c r="AM545" s="91">
        <v>0</v>
      </c>
      <c r="AN545" s="8">
        <v>0</v>
      </c>
      <c r="AO545" s="8">
        <v>17</v>
      </c>
      <c r="AP545" s="91">
        <v>0</v>
      </c>
      <c r="AQ545" s="8">
        <v>0</v>
      </c>
      <c r="AR545" s="8">
        <v>17</v>
      </c>
      <c r="AS545" s="91">
        <v>0</v>
      </c>
      <c r="AT545" s="8">
        <v>0</v>
      </c>
      <c r="AU545" s="8">
        <v>17</v>
      </c>
      <c r="AV545" s="91">
        <v>6057605</v>
      </c>
      <c r="AW545" s="8">
        <v>29</v>
      </c>
      <c r="AX545" s="8">
        <v>17</v>
      </c>
      <c r="AY545" s="91">
        <v>0</v>
      </c>
      <c r="AZ545" s="8">
        <v>0</v>
      </c>
      <c r="BA545" s="8">
        <v>0</v>
      </c>
      <c r="BB545" s="91">
        <v>0</v>
      </c>
      <c r="BC545" s="8">
        <v>0</v>
      </c>
      <c r="BD545" s="8">
        <v>0</v>
      </c>
      <c r="BE545" s="91">
        <v>0</v>
      </c>
      <c r="BF545" s="8">
        <v>0</v>
      </c>
      <c r="BG545" s="8">
        <v>0</v>
      </c>
      <c r="BH545" s="91">
        <v>6057605</v>
      </c>
      <c r="BI545" s="8">
        <v>29</v>
      </c>
      <c r="BJ545" s="8">
        <v>17</v>
      </c>
      <c r="BK545" s="2" t="s">
        <v>361</v>
      </c>
      <c r="BL545" s="83" t="str">
        <f t="shared" si="8"/>
        <v>123999</v>
      </c>
      <c r="BM545" s="83">
        <f>IF(ISBLANK(A545),"",IF(X545&gt;=(InfoSheet!$B$2)-90,1,0))</f>
        <v>1</v>
      </c>
    </row>
    <row r="546" spans="1:65">
      <c r="A546" s="2" t="s">
        <v>2298</v>
      </c>
      <c r="B546" s="8">
        <v>6</v>
      </c>
      <c r="C546" s="91">
        <v>9235912</v>
      </c>
      <c r="D546" s="8">
        <v>36</v>
      </c>
      <c r="E546" s="8">
        <v>17</v>
      </c>
      <c r="F546" s="91">
        <v>256553</v>
      </c>
      <c r="G546" s="91">
        <v>855171</v>
      </c>
      <c r="H546" s="91">
        <v>543288</v>
      </c>
      <c r="I546" s="91">
        <v>4576076</v>
      </c>
      <c r="J546" s="8">
        <v>0</v>
      </c>
      <c r="K546" s="2" t="s">
        <v>2069</v>
      </c>
      <c r="L546" s="8">
        <v>6</v>
      </c>
      <c r="M546" s="8">
        <v>0</v>
      </c>
      <c r="N546" s="2" t="s">
        <v>2299</v>
      </c>
      <c r="O546" s="8">
        <v>98</v>
      </c>
      <c r="P546" s="8">
        <v>0</v>
      </c>
      <c r="Q546" s="8">
        <v>0</v>
      </c>
      <c r="R546" s="91">
        <v>0</v>
      </c>
      <c r="S546" s="8">
        <v>0</v>
      </c>
      <c r="T546" s="91">
        <v>0</v>
      </c>
      <c r="U546" s="8">
        <v>0</v>
      </c>
      <c r="V546" s="8">
        <v>0</v>
      </c>
      <c r="W546" s="8">
        <v>0</v>
      </c>
      <c r="X546" s="107">
        <v>43801.510635844905</v>
      </c>
      <c r="Y546" s="107">
        <v>43869.845373888886</v>
      </c>
      <c r="Z546" s="107">
        <v>43801.488492326389</v>
      </c>
      <c r="AA546" s="91">
        <v>0</v>
      </c>
      <c r="AB546" s="8">
        <v>0</v>
      </c>
      <c r="AC546" s="8">
        <v>0</v>
      </c>
      <c r="AD546" s="91">
        <v>0</v>
      </c>
      <c r="AE546" s="8">
        <v>0</v>
      </c>
      <c r="AF546" s="8">
        <v>0</v>
      </c>
      <c r="AG546" s="91">
        <v>0</v>
      </c>
      <c r="AH546" s="8">
        <v>0</v>
      </c>
      <c r="AI546" s="8">
        <v>0</v>
      </c>
      <c r="AJ546" s="91">
        <v>9235912</v>
      </c>
      <c r="AK546" s="8">
        <v>36</v>
      </c>
      <c r="AL546" s="8">
        <v>17</v>
      </c>
      <c r="AM546" s="91">
        <v>0</v>
      </c>
      <c r="AN546" s="8">
        <v>0</v>
      </c>
      <c r="AO546" s="8">
        <v>17</v>
      </c>
      <c r="AP546" s="91">
        <v>0</v>
      </c>
      <c r="AQ546" s="8">
        <v>0</v>
      </c>
      <c r="AR546" s="8">
        <v>17</v>
      </c>
      <c r="AS546" s="91">
        <v>0</v>
      </c>
      <c r="AT546" s="8">
        <v>0</v>
      </c>
      <c r="AU546" s="8">
        <v>17</v>
      </c>
      <c r="AV546" s="91">
        <v>9235912</v>
      </c>
      <c r="AW546" s="8">
        <v>36</v>
      </c>
      <c r="AX546" s="8">
        <v>17</v>
      </c>
      <c r="AY546" s="91">
        <v>0</v>
      </c>
      <c r="AZ546" s="8">
        <v>0</v>
      </c>
      <c r="BA546" s="8">
        <v>0</v>
      </c>
      <c r="BB546" s="91">
        <v>0</v>
      </c>
      <c r="BC546" s="8">
        <v>0</v>
      </c>
      <c r="BD546" s="8">
        <v>0</v>
      </c>
      <c r="BE546" s="91">
        <v>0</v>
      </c>
      <c r="BF546" s="8">
        <v>0</v>
      </c>
      <c r="BG546" s="8">
        <v>0</v>
      </c>
      <c r="BH546" s="91">
        <v>9235912</v>
      </c>
      <c r="BI546" s="8">
        <v>36</v>
      </c>
      <c r="BJ546" s="8">
        <v>17</v>
      </c>
      <c r="BK546" s="2" t="s">
        <v>361</v>
      </c>
      <c r="BL546" s="83" t="str">
        <f t="shared" si="8"/>
        <v>124000</v>
      </c>
      <c r="BM546" s="83">
        <f>IF(ISBLANK(A546),"",IF(X546&gt;=(InfoSheet!$B$2)-90,1,0))</f>
        <v>1</v>
      </c>
    </row>
    <row r="547" spans="1:65">
      <c r="A547" s="2" t="s">
        <v>2300</v>
      </c>
      <c r="B547" s="8">
        <v>6</v>
      </c>
      <c r="C547" s="91">
        <v>4688017</v>
      </c>
      <c r="D547" s="8">
        <v>23</v>
      </c>
      <c r="E547" s="8">
        <v>17</v>
      </c>
      <c r="F547" s="91">
        <v>203826</v>
      </c>
      <c r="G547" s="91">
        <v>855171</v>
      </c>
      <c r="H547" s="91">
        <v>275765</v>
      </c>
      <c r="I547" s="91">
        <v>1218085</v>
      </c>
      <c r="J547" s="8">
        <v>0</v>
      </c>
      <c r="K547" s="2" t="s">
        <v>2072</v>
      </c>
      <c r="L547" s="8">
        <v>6</v>
      </c>
      <c r="M547" s="8">
        <v>0</v>
      </c>
      <c r="N547" s="2" t="s">
        <v>2073</v>
      </c>
      <c r="O547" s="8">
        <v>97</v>
      </c>
      <c r="P547" s="8">
        <v>0</v>
      </c>
      <c r="Q547" s="8">
        <v>0</v>
      </c>
      <c r="R547" s="91">
        <v>0</v>
      </c>
      <c r="S547" s="8">
        <v>0</v>
      </c>
      <c r="T547" s="91">
        <v>0</v>
      </c>
      <c r="U547" s="8">
        <v>0</v>
      </c>
      <c r="V547" s="8">
        <v>0</v>
      </c>
      <c r="W547" s="8">
        <v>0</v>
      </c>
      <c r="X547" s="107">
        <v>43791.595537685185</v>
      </c>
      <c r="Y547" s="107">
        <v>43869.845501782409</v>
      </c>
      <c r="Z547" s="107">
        <v>43791.595537685185</v>
      </c>
      <c r="AA547" s="91">
        <v>0</v>
      </c>
      <c r="AB547" s="8">
        <v>0</v>
      </c>
      <c r="AC547" s="8">
        <v>0</v>
      </c>
      <c r="AD547" s="91">
        <v>0</v>
      </c>
      <c r="AE547" s="8">
        <v>0</v>
      </c>
      <c r="AF547" s="8">
        <v>0</v>
      </c>
      <c r="AG547" s="91">
        <v>0</v>
      </c>
      <c r="AH547" s="8">
        <v>0</v>
      </c>
      <c r="AI547" s="8">
        <v>0</v>
      </c>
      <c r="AJ547" s="91">
        <v>4688017</v>
      </c>
      <c r="AK547" s="8">
        <v>23</v>
      </c>
      <c r="AL547" s="8">
        <v>17</v>
      </c>
      <c r="AM547" s="91">
        <v>0</v>
      </c>
      <c r="AN547" s="8">
        <v>0</v>
      </c>
      <c r="AO547" s="8">
        <v>17</v>
      </c>
      <c r="AP547" s="91">
        <v>0</v>
      </c>
      <c r="AQ547" s="8">
        <v>0</v>
      </c>
      <c r="AR547" s="8">
        <v>17</v>
      </c>
      <c r="AS547" s="91">
        <v>0</v>
      </c>
      <c r="AT547" s="8">
        <v>0</v>
      </c>
      <c r="AU547" s="8">
        <v>17</v>
      </c>
      <c r="AV547" s="91">
        <v>4688017</v>
      </c>
      <c r="AW547" s="8">
        <v>23</v>
      </c>
      <c r="AX547" s="8">
        <v>17</v>
      </c>
      <c r="AY547" s="91">
        <v>0</v>
      </c>
      <c r="AZ547" s="8">
        <v>0</v>
      </c>
      <c r="BA547" s="8">
        <v>0</v>
      </c>
      <c r="BB547" s="91">
        <v>0</v>
      </c>
      <c r="BC547" s="8">
        <v>0</v>
      </c>
      <c r="BD547" s="8">
        <v>0</v>
      </c>
      <c r="BE547" s="91">
        <v>0</v>
      </c>
      <c r="BF547" s="8">
        <v>0</v>
      </c>
      <c r="BG547" s="8">
        <v>0</v>
      </c>
      <c r="BH547" s="91">
        <v>4688017</v>
      </c>
      <c r="BI547" s="8">
        <v>23</v>
      </c>
      <c r="BJ547" s="8">
        <v>17</v>
      </c>
      <c r="BK547" s="2" t="s">
        <v>361</v>
      </c>
      <c r="BL547" s="83" t="str">
        <f t="shared" si="8"/>
        <v>124001</v>
      </c>
      <c r="BM547" s="83">
        <f>IF(ISBLANK(A547),"",IF(X547&gt;=(InfoSheet!$B$2)-90,1,0))</f>
        <v>1</v>
      </c>
    </row>
    <row r="548" spans="1:65">
      <c r="A548" s="2" t="s">
        <v>2301</v>
      </c>
      <c r="B548" s="8">
        <v>8</v>
      </c>
      <c r="C548" s="91">
        <v>18409062</v>
      </c>
      <c r="D548" s="8">
        <v>89</v>
      </c>
      <c r="E548" s="8">
        <v>27</v>
      </c>
      <c r="F548" s="91">
        <v>206843</v>
      </c>
      <c r="G548" s="91">
        <v>1015159</v>
      </c>
      <c r="H548" s="91">
        <v>681817</v>
      </c>
      <c r="I548" s="91">
        <v>6026682</v>
      </c>
      <c r="J548" s="8">
        <v>0</v>
      </c>
      <c r="K548" s="2" t="s">
        <v>2075</v>
      </c>
      <c r="L548" s="8">
        <v>8</v>
      </c>
      <c r="M548" s="8">
        <v>0</v>
      </c>
      <c r="N548" s="2" t="s">
        <v>2076</v>
      </c>
      <c r="O548" s="8">
        <v>211</v>
      </c>
      <c r="P548" s="8">
        <v>0</v>
      </c>
      <c r="Q548" s="8">
        <v>0</v>
      </c>
      <c r="R548" s="91">
        <v>0</v>
      </c>
      <c r="S548" s="8">
        <v>0</v>
      </c>
      <c r="T548" s="91">
        <v>0</v>
      </c>
      <c r="U548" s="8">
        <v>0</v>
      </c>
      <c r="V548" s="8">
        <v>0</v>
      </c>
      <c r="W548" s="8">
        <v>0</v>
      </c>
      <c r="X548" s="107">
        <v>43819.58084840278</v>
      </c>
      <c r="Y548" s="107">
        <v>43869.845364513887</v>
      </c>
      <c r="Z548" s="107">
        <v>43819.579546550929</v>
      </c>
      <c r="AA548" s="91">
        <v>0</v>
      </c>
      <c r="AB548" s="8">
        <v>0</v>
      </c>
      <c r="AC548" s="8">
        <v>0</v>
      </c>
      <c r="AD548" s="91">
        <v>0</v>
      </c>
      <c r="AE548" s="8">
        <v>0</v>
      </c>
      <c r="AF548" s="8">
        <v>0</v>
      </c>
      <c r="AG548" s="91">
        <v>0</v>
      </c>
      <c r="AH548" s="8">
        <v>0</v>
      </c>
      <c r="AI548" s="8">
        <v>0</v>
      </c>
      <c r="AJ548" s="91">
        <v>18409062</v>
      </c>
      <c r="AK548" s="8">
        <v>89</v>
      </c>
      <c r="AL548" s="8">
        <v>27</v>
      </c>
      <c r="AM548" s="91">
        <v>0</v>
      </c>
      <c r="AN548" s="8">
        <v>0</v>
      </c>
      <c r="AO548" s="8">
        <v>27</v>
      </c>
      <c r="AP548" s="91">
        <v>0</v>
      </c>
      <c r="AQ548" s="8">
        <v>0</v>
      </c>
      <c r="AR548" s="8">
        <v>27</v>
      </c>
      <c r="AS548" s="91">
        <v>0</v>
      </c>
      <c r="AT548" s="8">
        <v>0</v>
      </c>
      <c r="AU548" s="8">
        <v>27</v>
      </c>
      <c r="AV548" s="91">
        <v>18409062</v>
      </c>
      <c r="AW548" s="8">
        <v>89</v>
      </c>
      <c r="AX548" s="8">
        <v>27</v>
      </c>
      <c r="AY548" s="91">
        <v>0</v>
      </c>
      <c r="AZ548" s="8">
        <v>0</v>
      </c>
      <c r="BA548" s="8">
        <v>0</v>
      </c>
      <c r="BB548" s="91">
        <v>0</v>
      </c>
      <c r="BC548" s="8">
        <v>0</v>
      </c>
      <c r="BD548" s="8">
        <v>0</v>
      </c>
      <c r="BE548" s="91">
        <v>0</v>
      </c>
      <c r="BF548" s="8">
        <v>0</v>
      </c>
      <c r="BG548" s="8">
        <v>0</v>
      </c>
      <c r="BH548" s="91">
        <v>18409062</v>
      </c>
      <c r="BI548" s="8">
        <v>89</v>
      </c>
      <c r="BJ548" s="8">
        <v>27</v>
      </c>
      <c r="BK548" s="2" t="s">
        <v>361</v>
      </c>
      <c r="BL548" s="83" t="str">
        <f t="shared" si="8"/>
        <v>124002</v>
      </c>
      <c r="BM548" s="83">
        <f>IF(ISBLANK(A548),"",IF(X548&gt;=(InfoSheet!$B$2)-90,1,0))</f>
        <v>1</v>
      </c>
    </row>
    <row r="549" spans="1:65">
      <c r="A549" s="2" t="s">
        <v>2302</v>
      </c>
      <c r="B549" s="8">
        <v>6</v>
      </c>
      <c r="C549" s="91">
        <v>4688017</v>
      </c>
      <c r="D549" s="8">
        <v>23</v>
      </c>
      <c r="E549" s="8">
        <v>17</v>
      </c>
      <c r="F549" s="91">
        <v>203826</v>
      </c>
      <c r="G549" s="91">
        <v>855171</v>
      </c>
      <c r="H549" s="91">
        <v>275765</v>
      </c>
      <c r="I549" s="91">
        <v>1218085</v>
      </c>
      <c r="J549" s="8">
        <v>0</v>
      </c>
      <c r="K549" s="2" t="s">
        <v>2303</v>
      </c>
      <c r="L549" s="8">
        <v>6</v>
      </c>
      <c r="M549" s="8">
        <v>0</v>
      </c>
      <c r="N549" s="2" t="s">
        <v>2304</v>
      </c>
      <c r="O549" s="8">
        <v>97</v>
      </c>
      <c r="P549" s="8">
        <v>0</v>
      </c>
      <c r="Q549" s="8">
        <v>0</v>
      </c>
      <c r="R549" s="91">
        <v>0</v>
      </c>
      <c r="S549" s="8">
        <v>0</v>
      </c>
      <c r="T549" s="91">
        <v>0</v>
      </c>
      <c r="U549" s="8">
        <v>0</v>
      </c>
      <c r="V549" s="8">
        <v>0</v>
      </c>
      <c r="W549" s="8">
        <v>0</v>
      </c>
      <c r="X549" s="107">
        <v>43795.776651215281</v>
      </c>
      <c r="Y549" s="107">
        <v>43869.844127824072</v>
      </c>
      <c r="Z549" s="107">
        <v>43795.776651215281</v>
      </c>
      <c r="AA549" s="91">
        <v>0</v>
      </c>
      <c r="AB549" s="8">
        <v>0</v>
      </c>
      <c r="AC549" s="8">
        <v>0</v>
      </c>
      <c r="AD549" s="91">
        <v>0</v>
      </c>
      <c r="AE549" s="8">
        <v>0</v>
      </c>
      <c r="AF549" s="8">
        <v>0</v>
      </c>
      <c r="AG549" s="91">
        <v>0</v>
      </c>
      <c r="AH549" s="8">
        <v>0</v>
      </c>
      <c r="AI549" s="8">
        <v>0</v>
      </c>
      <c r="AJ549" s="91">
        <v>4688017</v>
      </c>
      <c r="AK549" s="8">
        <v>23</v>
      </c>
      <c r="AL549" s="8">
        <v>17</v>
      </c>
      <c r="AM549" s="91">
        <v>0</v>
      </c>
      <c r="AN549" s="8">
        <v>0</v>
      </c>
      <c r="AO549" s="8">
        <v>17</v>
      </c>
      <c r="AP549" s="91">
        <v>0</v>
      </c>
      <c r="AQ549" s="8">
        <v>0</v>
      </c>
      <c r="AR549" s="8">
        <v>17</v>
      </c>
      <c r="AS549" s="91">
        <v>0</v>
      </c>
      <c r="AT549" s="8">
        <v>0</v>
      </c>
      <c r="AU549" s="8">
        <v>17</v>
      </c>
      <c r="AV549" s="91">
        <v>4688017</v>
      </c>
      <c r="AW549" s="8">
        <v>23</v>
      </c>
      <c r="AX549" s="8">
        <v>17</v>
      </c>
      <c r="AY549" s="91">
        <v>0</v>
      </c>
      <c r="AZ549" s="8">
        <v>0</v>
      </c>
      <c r="BA549" s="8">
        <v>0</v>
      </c>
      <c r="BB549" s="91">
        <v>0</v>
      </c>
      <c r="BC549" s="8">
        <v>0</v>
      </c>
      <c r="BD549" s="8">
        <v>0</v>
      </c>
      <c r="BE549" s="91">
        <v>0</v>
      </c>
      <c r="BF549" s="8">
        <v>0</v>
      </c>
      <c r="BG549" s="8">
        <v>0</v>
      </c>
      <c r="BH549" s="91">
        <v>4688017</v>
      </c>
      <c r="BI549" s="8">
        <v>23</v>
      </c>
      <c r="BJ549" s="8">
        <v>17</v>
      </c>
      <c r="BK549" s="2" t="s">
        <v>361</v>
      </c>
      <c r="BL549" s="83" t="str">
        <f t="shared" si="8"/>
        <v>124003</v>
      </c>
      <c r="BM549" s="83">
        <f>IF(ISBLANK(A549),"",IF(X549&gt;=(InfoSheet!$B$2)-90,1,0))</f>
        <v>1</v>
      </c>
    </row>
    <row r="550" spans="1:65">
      <c r="A550" s="2" t="s">
        <v>2305</v>
      </c>
      <c r="B550" s="8">
        <v>6</v>
      </c>
      <c r="C550" s="91">
        <v>4688017</v>
      </c>
      <c r="D550" s="8">
        <v>23</v>
      </c>
      <c r="E550" s="8">
        <v>17</v>
      </c>
      <c r="F550" s="91">
        <v>203826</v>
      </c>
      <c r="G550" s="91">
        <v>855171</v>
      </c>
      <c r="H550" s="91">
        <v>275765</v>
      </c>
      <c r="I550" s="91">
        <v>1218085</v>
      </c>
      <c r="J550" s="8">
        <v>0</v>
      </c>
      <c r="K550" s="2" t="s">
        <v>2081</v>
      </c>
      <c r="L550" s="8">
        <v>6</v>
      </c>
      <c r="M550" s="8">
        <v>0</v>
      </c>
      <c r="N550" s="2" t="s">
        <v>2082</v>
      </c>
      <c r="O550" s="8">
        <v>97</v>
      </c>
      <c r="P550" s="8">
        <v>0</v>
      </c>
      <c r="Q550" s="8">
        <v>0</v>
      </c>
      <c r="R550" s="91">
        <v>0</v>
      </c>
      <c r="S550" s="8">
        <v>0</v>
      </c>
      <c r="T550" s="91">
        <v>0</v>
      </c>
      <c r="U550" s="8">
        <v>0</v>
      </c>
      <c r="V550" s="8">
        <v>0</v>
      </c>
      <c r="W550" s="8">
        <v>0</v>
      </c>
      <c r="X550" s="107">
        <v>43796.57270621528</v>
      </c>
      <c r="Y550" s="107">
        <v>43869.848803865738</v>
      </c>
      <c r="Z550" s="107">
        <v>43796.57270621528</v>
      </c>
      <c r="AA550" s="91">
        <v>0</v>
      </c>
      <c r="AB550" s="8">
        <v>0</v>
      </c>
      <c r="AC550" s="8">
        <v>0</v>
      </c>
      <c r="AD550" s="91">
        <v>0</v>
      </c>
      <c r="AE550" s="8">
        <v>0</v>
      </c>
      <c r="AF550" s="8">
        <v>0</v>
      </c>
      <c r="AG550" s="91">
        <v>0</v>
      </c>
      <c r="AH550" s="8">
        <v>0</v>
      </c>
      <c r="AI550" s="8">
        <v>0</v>
      </c>
      <c r="AJ550" s="91">
        <v>4688017</v>
      </c>
      <c r="AK550" s="8">
        <v>23</v>
      </c>
      <c r="AL550" s="8">
        <v>17</v>
      </c>
      <c r="AM550" s="91">
        <v>0</v>
      </c>
      <c r="AN550" s="8">
        <v>0</v>
      </c>
      <c r="AO550" s="8">
        <v>17</v>
      </c>
      <c r="AP550" s="91">
        <v>0</v>
      </c>
      <c r="AQ550" s="8">
        <v>0</v>
      </c>
      <c r="AR550" s="8">
        <v>17</v>
      </c>
      <c r="AS550" s="91">
        <v>0</v>
      </c>
      <c r="AT550" s="8">
        <v>0</v>
      </c>
      <c r="AU550" s="8">
        <v>17</v>
      </c>
      <c r="AV550" s="91">
        <v>4688017</v>
      </c>
      <c r="AW550" s="8">
        <v>23</v>
      </c>
      <c r="AX550" s="8">
        <v>17</v>
      </c>
      <c r="AY550" s="91">
        <v>0</v>
      </c>
      <c r="AZ550" s="8">
        <v>0</v>
      </c>
      <c r="BA550" s="8">
        <v>0</v>
      </c>
      <c r="BB550" s="91">
        <v>0</v>
      </c>
      <c r="BC550" s="8">
        <v>0</v>
      </c>
      <c r="BD550" s="8">
        <v>0</v>
      </c>
      <c r="BE550" s="91">
        <v>0</v>
      </c>
      <c r="BF550" s="8">
        <v>0</v>
      </c>
      <c r="BG550" s="8">
        <v>0</v>
      </c>
      <c r="BH550" s="91">
        <v>4688017</v>
      </c>
      <c r="BI550" s="8">
        <v>23</v>
      </c>
      <c r="BJ550" s="8">
        <v>17</v>
      </c>
      <c r="BK550" s="2" t="s">
        <v>361</v>
      </c>
      <c r="BL550" s="83" t="str">
        <f t="shared" si="8"/>
        <v>124004</v>
      </c>
      <c r="BM550" s="83">
        <f>IF(ISBLANK(A550),"",IF(X550&gt;=(InfoSheet!$B$2)-90,1,0))</f>
        <v>1</v>
      </c>
    </row>
    <row r="551" spans="1:65">
      <c r="A551" s="2" t="s">
        <v>2306</v>
      </c>
      <c r="B551" s="8">
        <v>6</v>
      </c>
      <c r="C551" s="91">
        <v>8937493</v>
      </c>
      <c r="D551" s="8">
        <v>28</v>
      </c>
      <c r="E551" s="8">
        <v>17</v>
      </c>
      <c r="F551" s="91">
        <v>319196</v>
      </c>
      <c r="G551" s="91">
        <v>1097900</v>
      </c>
      <c r="H551" s="91">
        <v>525734</v>
      </c>
      <c r="I551" s="91">
        <v>3766688</v>
      </c>
      <c r="J551" s="8">
        <v>0</v>
      </c>
      <c r="K551" s="2" t="s">
        <v>2084</v>
      </c>
      <c r="L551" s="8">
        <v>6</v>
      </c>
      <c r="M551" s="8">
        <v>0</v>
      </c>
      <c r="N551" s="2" t="s">
        <v>2307</v>
      </c>
      <c r="O551" s="8">
        <v>97</v>
      </c>
      <c r="P551" s="8">
        <v>0</v>
      </c>
      <c r="Q551" s="8">
        <v>0</v>
      </c>
      <c r="R551" s="91">
        <v>0</v>
      </c>
      <c r="S551" s="8">
        <v>0</v>
      </c>
      <c r="T551" s="91">
        <v>0</v>
      </c>
      <c r="U551" s="8">
        <v>0</v>
      </c>
      <c r="V551" s="8">
        <v>0</v>
      </c>
      <c r="W551" s="8">
        <v>0</v>
      </c>
      <c r="X551" s="107">
        <v>43824.72515165509</v>
      </c>
      <c r="Y551" s="107">
        <v>43869.848078518517</v>
      </c>
      <c r="Z551" s="107">
        <v>43824.711992152777</v>
      </c>
      <c r="AA551" s="91">
        <v>0</v>
      </c>
      <c r="AB551" s="8">
        <v>0</v>
      </c>
      <c r="AC551" s="8">
        <v>0</v>
      </c>
      <c r="AD551" s="91">
        <v>0</v>
      </c>
      <c r="AE551" s="8">
        <v>0</v>
      </c>
      <c r="AF551" s="8">
        <v>0</v>
      </c>
      <c r="AG551" s="91">
        <v>0</v>
      </c>
      <c r="AH551" s="8">
        <v>0</v>
      </c>
      <c r="AI551" s="8">
        <v>0</v>
      </c>
      <c r="AJ551" s="91">
        <v>8937493</v>
      </c>
      <c r="AK551" s="8">
        <v>28</v>
      </c>
      <c r="AL551" s="8">
        <v>17</v>
      </c>
      <c r="AM551" s="91">
        <v>0</v>
      </c>
      <c r="AN551" s="8">
        <v>0</v>
      </c>
      <c r="AO551" s="8">
        <v>17</v>
      </c>
      <c r="AP551" s="91">
        <v>0</v>
      </c>
      <c r="AQ551" s="8">
        <v>0</v>
      </c>
      <c r="AR551" s="8">
        <v>17</v>
      </c>
      <c r="AS551" s="91">
        <v>0</v>
      </c>
      <c r="AT551" s="8">
        <v>0</v>
      </c>
      <c r="AU551" s="8">
        <v>17</v>
      </c>
      <c r="AV551" s="91">
        <v>8937493</v>
      </c>
      <c r="AW551" s="8">
        <v>28</v>
      </c>
      <c r="AX551" s="8">
        <v>17</v>
      </c>
      <c r="AY551" s="91">
        <v>0</v>
      </c>
      <c r="AZ551" s="8">
        <v>0</v>
      </c>
      <c r="BA551" s="8">
        <v>0</v>
      </c>
      <c r="BB551" s="91">
        <v>0</v>
      </c>
      <c r="BC551" s="8">
        <v>0</v>
      </c>
      <c r="BD551" s="8">
        <v>0</v>
      </c>
      <c r="BE551" s="91">
        <v>0</v>
      </c>
      <c r="BF551" s="8">
        <v>0</v>
      </c>
      <c r="BG551" s="8">
        <v>0</v>
      </c>
      <c r="BH551" s="91">
        <v>8937493</v>
      </c>
      <c r="BI551" s="8">
        <v>28</v>
      </c>
      <c r="BJ551" s="8">
        <v>17</v>
      </c>
      <c r="BK551" s="2" t="s">
        <v>361</v>
      </c>
      <c r="BL551" s="83" t="str">
        <f t="shared" si="8"/>
        <v>124005</v>
      </c>
      <c r="BM551" s="83">
        <f>IF(ISBLANK(A551),"",IF(X551&gt;=(InfoSheet!$B$2)-90,1,0))</f>
        <v>1</v>
      </c>
    </row>
    <row r="552" spans="1:65">
      <c r="A552" s="2" t="s">
        <v>2308</v>
      </c>
      <c r="B552" s="8">
        <v>6</v>
      </c>
      <c r="C552" s="91">
        <v>5926854</v>
      </c>
      <c r="D552" s="8">
        <v>28</v>
      </c>
      <c r="E552" s="8">
        <v>17</v>
      </c>
      <c r="F552" s="91">
        <v>211673</v>
      </c>
      <c r="G552" s="91">
        <v>880285</v>
      </c>
      <c r="H552" s="91">
        <v>348638</v>
      </c>
      <c r="I552" s="91">
        <v>2095382</v>
      </c>
      <c r="J552" s="8">
        <v>0</v>
      </c>
      <c r="K552" s="2" t="s">
        <v>2309</v>
      </c>
      <c r="L552" s="8">
        <v>6</v>
      </c>
      <c r="M552" s="8">
        <v>0</v>
      </c>
      <c r="N552" s="2" t="s">
        <v>2310</v>
      </c>
      <c r="O552" s="8">
        <v>97</v>
      </c>
      <c r="P552" s="8">
        <v>0</v>
      </c>
      <c r="Q552" s="8">
        <v>0</v>
      </c>
      <c r="R552" s="91">
        <v>0</v>
      </c>
      <c r="S552" s="8">
        <v>0</v>
      </c>
      <c r="T552" s="91">
        <v>0</v>
      </c>
      <c r="U552" s="8">
        <v>0</v>
      </c>
      <c r="V552" s="8">
        <v>0</v>
      </c>
      <c r="W552" s="8">
        <v>0</v>
      </c>
      <c r="X552" s="107">
        <v>43805.496967187501</v>
      </c>
      <c r="Y552" s="107">
        <v>43869.848701435185</v>
      </c>
      <c r="Z552" s="107">
        <v>43805.496520555556</v>
      </c>
      <c r="AA552" s="91">
        <v>0</v>
      </c>
      <c r="AB552" s="8">
        <v>0</v>
      </c>
      <c r="AC552" s="8">
        <v>0</v>
      </c>
      <c r="AD552" s="91">
        <v>0</v>
      </c>
      <c r="AE552" s="8">
        <v>0</v>
      </c>
      <c r="AF552" s="8">
        <v>0</v>
      </c>
      <c r="AG552" s="91">
        <v>0</v>
      </c>
      <c r="AH552" s="8">
        <v>0</v>
      </c>
      <c r="AI552" s="8">
        <v>0</v>
      </c>
      <c r="AJ552" s="91">
        <v>5926854</v>
      </c>
      <c r="AK552" s="8">
        <v>28</v>
      </c>
      <c r="AL552" s="8">
        <v>17</v>
      </c>
      <c r="AM552" s="91">
        <v>0</v>
      </c>
      <c r="AN552" s="8">
        <v>0</v>
      </c>
      <c r="AO552" s="8">
        <v>17</v>
      </c>
      <c r="AP552" s="91">
        <v>0</v>
      </c>
      <c r="AQ552" s="8">
        <v>0</v>
      </c>
      <c r="AR552" s="8">
        <v>17</v>
      </c>
      <c r="AS552" s="91">
        <v>0</v>
      </c>
      <c r="AT552" s="8">
        <v>0</v>
      </c>
      <c r="AU552" s="8">
        <v>17</v>
      </c>
      <c r="AV552" s="91">
        <v>5926854</v>
      </c>
      <c r="AW552" s="8">
        <v>28</v>
      </c>
      <c r="AX552" s="8">
        <v>17</v>
      </c>
      <c r="AY552" s="91">
        <v>0</v>
      </c>
      <c r="AZ552" s="8">
        <v>0</v>
      </c>
      <c r="BA552" s="8">
        <v>0</v>
      </c>
      <c r="BB552" s="91">
        <v>0</v>
      </c>
      <c r="BC552" s="8">
        <v>0</v>
      </c>
      <c r="BD552" s="8">
        <v>0</v>
      </c>
      <c r="BE552" s="91">
        <v>0</v>
      </c>
      <c r="BF552" s="8">
        <v>0</v>
      </c>
      <c r="BG552" s="8">
        <v>0</v>
      </c>
      <c r="BH552" s="91">
        <v>5926854</v>
      </c>
      <c r="BI552" s="8">
        <v>28</v>
      </c>
      <c r="BJ552" s="8">
        <v>17</v>
      </c>
      <c r="BK552" s="2" t="s">
        <v>361</v>
      </c>
      <c r="BL552" s="83" t="str">
        <f t="shared" si="8"/>
        <v>124006</v>
      </c>
      <c r="BM552" s="83">
        <f>IF(ISBLANK(A552),"",IF(X552&gt;=(InfoSheet!$B$2)-90,1,0))</f>
        <v>1</v>
      </c>
    </row>
    <row r="553" spans="1:65">
      <c r="A553" s="2" t="s">
        <v>2311</v>
      </c>
      <c r="B553" s="8">
        <v>6</v>
      </c>
      <c r="C553" s="91">
        <v>4688017</v>
      </c>
      <c r="D553" s="8">
        <v>23</v>
      </c>
      <c r="E553" s="8">
        <v>17</v>
      </c>
      <c r="F553" s="91">
        <v>203826</v>
      </c>
      <c r="G553" s="91">
        <v>855171</v>
      </c>
      <c r="H553" s="91">
        <v>275765</v>
      </c>
      <c r="I553" s="91">
        <v>1218085</v>
      </c>
      <c r="J553" s="8">
        <v>0</v>
      </c>
      <c r="K553" s="2" t="s">
        <v>2090</v>
      </c>
      <c r="L553" s="8">
        <v>6</v>
      </c>
      <c r="M553" s="8">
        <v>0</v>
      </c>
      <c r="N553" s="2" t="s">
        <v>2091</v>
      </c>
      <c r="O553" s="8">
        <v>97</v>
      </c>
      <c r="P553" s="8">
        <v>0</v>
      </c>
      <c r="Q553" s="8">
        <v>0</v>
      </c>
      <c r="R553" s="91">
        <v>0</v>
      </c>
      <c r="S553" s="8">
        <v>0</v>
      </c>
      <c r="T553" s="91">
        <v>0</v>
      </c>
      <c r="U553" s="8">
        <v>0</v>
      </c>
      <c r="V553" s="8">
        <v>0</v>
      </c>
      <c r="W553" s="8">
        <v>0</v>
      </c>
      <c r="X553" s="107">
        <v>43803.612488668979</v>
      </c>
      <c r="Y553" s="107">
        <v>43869.850194155093</v>
      </c>
      <c r="Z553" s="107">
        <v>43803.612488668979</v>
      </c>
      <c r="AA553" s="91">
        <v>0</v>
      </c>
      <c r="AB553" s="8">
        <v>0</v>
      </c>
      <c r="AC553" s="8">
        <v>0</v>
      </c>
      <c r="AD553" s="91">
        <v>0</v>
      </c>
      <c r="AE553" s="8">
        <v>0</v>
      </c>
      <c r="AF553" s="8">
        <v>0</v>
      </c>
      <c r="AG553" s="91">
        <v>0</v>
      </c>
      <c r="AH553" s="8">
        <v>0</v>
      </c>
      <c r="AI553" s="8">
        <v>0</v>
      </c>
      <c r="AJ553" s="91">
        <v>4688017</v>
      </c>
      <c r="AK553" s="8">
        <v>23</v>
      </c>
      <c r="AL553" s="8">
        <v>17</v>
      </c>
      <c r="AM553" s="91">
        <v>0</v>
      </c>
      <c r="AN553" s="8">
        <v>0</v>
      </c>
      <c r="AO553" s="8">
        <v>17</v>
      </c>
      <c r="AP553" s="91">
        <v>0</v>
      </c>
      <c r="AQ553" s="8">
        <v>0</v>
      </c>
      <c r="AR553" s="8">
        <v>17</v>
      </c>
      <c r="AS553" s="91">
        <v>0</v>
      </c>
      <c r="AT553" s="8">
        <v>0</v>
      </c>
      <c r="AU553" s="8">
        <v>17</v>
      </c>
      <c r="AV553" s="91">
        <v>4688017</v>
      </c>
      <c r="AW553" s="8">
        <v>23</v>
      </c>
      <c r="AX553" s="8">
        <v>17</v>
      </c>
      <c r="AY553" s="91">
        <v>0</v>
      </c>
      <c r="AZ553" s="8">
        <v>0</v>
      </c>
      <c r="BA553" s="8">
        <v>0</v>
      </c>
      <c r="BB553" s="91">
        <v>0</v>
      </c>
      <c r="BC553" s="8">
        <v>0</v>
      </c>
      <c r="BD553" s="8">
        <v>0</v>
      </c>
      <c r="BE553" s="91">
        <v>0</v>
      </c>
      <c r="BF553" s="8">
        <v>0</v>
      </c>
      <c r="BG553" s="8">
        <v>0</v>
      </c>
      <c r="BH553" s="91">
        <v>4688017</v>
      </c>
      <c r="BI553" s="8">
        <v>23</v>
      </c>
      <c r="BJ553" s="8">
        <v>17</v>
      </c>
      <c r="BK553" s="2" t="s">
        <v>361</v>
      </c>
      <c r="BL553" s="83" t="str">
        <f t="shared" si="8"/>
        <v>124007</v>
      </c>
      <c r="BM553" s="83">
        <f>IF(ISBLANK(A553),"",IF(X553&gt;=(InfoSheet!$B$2)-90,1,0))</f>
        <v>1</v>
      </c>
    </row>
    <row r="554" spans="1:65">
      <c r="A554" s="2" t="s">
        <v>2312</v>
      </c>
      <c r="B554" s="8">
        <v>6</v>
      </c>
      <c r="C554" s="91">
        <v>4688017</v>
      </c>
      <c r="D554" s="8">
        <v>23</v>
      </c>
      <c r="E554" s="8">
        <v>17</v>
      </c>
      <c r="F554" s="91">
        <v>203826</v>
      </c>
      <c r="G554" s="91">
        <v>855171</v>
      </c>
      <c r="H554" s="91">
        <v>275765</v>
      </c>
      <c r="I554" s="91">
        <v>1218085</v>
      </c>
      <c r="J554" s="8">
        <v>0</v>
      </c>
      <c r="K554" s="2" t="s">
        <v>2313</v>
      </c>
      <c r="L554" s="8">
        <v>6</v>
      </c>
      <c r="M554" s="8">
        <v>0</v>
      </c>
      <c r="N554" s="2" t="s">
        <v>2314</v>
      </c>
      <c r="O554" s="8">
        <v>97</v>
      </c>
      <c r="P554" s="8">
        <v>0</v>
      </c>
      <c r="Q554" s="8">
        <v>0</v>
      </c>
      <c r="R554" s="91">
        <v>0</v>
      </c>
      <c r="S554" s="8">
        <v>0</v>
      </c>
      <c r="T554" s="91">
        <v>0</v>
      </c>
      <c r="U554" s="8">
        <v>0</v>
      </c>
      <c r="V554" s="8">
        <v>0</v>
      </c>
      <c r="W554" s="8">
        <v>0</v>
      </c>
      <c r="X554" s="107">
        <v>43808.643574560185</v>
      </c>
      <c r="Y554" s="107">
        <v>43869.849656539351</v>
      </c>
      <c r="Z554" s="107">
        <v>43808.643574560185</v>
      </c>
      <c r="AA554" s="91">
        <v>0</v>
      </c>
      <c r="AB554" s="8">
        <v>0</v>
      </c>
      <c r="AC554" s="8">
        <v>0</v>
      </c>
      <c r="AD554" s="91">
        <v>0</v>
      </c>
      <c r="AE554" s="8">
        <v>0</v>
      </c>
      <c r="AF554" s="8">
        <v>0</v>
      </c>
      <c r="AG554" s="91">
        <v>0</v>
      </c>
      <c r="AH554" s="8">
        <v>0</v>
      </c>
      <c r="AI554" s="8">
        <v>0</v>
      </c>
      <c r="AJ554" s="91">
        <v>4688017</v>
      </c>
      <c r="AK554" s="8">
        <v>23</v>
      </c>
      <c r="AL554" s="8">
        <v>17</v>
      </c>
      <c r="AM554" s="91">
        <v>0</v>
      </c>
      <c r="AN554" s="8">
        <v>0</v>
      </c>
      <c r="AO554" s="8">
        <v>17</v>
      </c>
      <c r="AP554" s="91">
        <v>0</v>
      </c>
      <c r="AQ554" s="8">
        <v>0</v>
      </c>
      <c r="AR554" s="8">
        <v>17</v>
      </c>
      <c r="AS554" s="91">
        <v>0</v>
      </c>
      <c r="AT554" s="8">
        <v>0</v>
      </c>
      <c r="AU554" s="8">
        <v>17</v>
      </c>
      <c r="AV554" s="91">
        <v>4688017</v>
      </c>
      <c r="AW554" s="8">
        <v>23</v>
      </c>
      <c r="AX554" s="8">
        <v>17</v>
      </c>
      <c r="AY554" s="91">
        <v>0</v>
      </c>
      <c r="AZ554" s="8">
        <v>0</v>
      </c>
      <c r="BA554" s="8">
        <v>0</v>
      </c>
      <c r="BB554" s="91">
        <v>0</v>
      </c>
      <c r="BC554" s="8">
        <v>0</v>
      </c>
      <c r="BD554" s="8">
        <v>0</v>
      </c>
      <c r="BE554" s="91">
        <v>0</v>
      </c>
      <c r="BF554" s="8">
        <v>0</v>
      </c>
      <c r="BG554" s="8">
        <v>0</v>
      </c>
      <c r="BH554" s="91">
        <v>4688017</v>
      </c>
      <c r="BI554" s="8">
        <v>23</v>
      </c>
      <c r="BJ554" s="8">
        <v>17</v>
      </c>
      <c r="BK554" s="2" t="s">
        <v>361</v>
      </c>
      <c r="BL554" s="83" t="str">
        <f t="shared" si="8"/>
        <v>124008</v>
      </c>
      <c r="BM554" s="83">
        <f>IF(ISBLANK(A554),"",IF(X554&gt;=(InfoSheet!$B$2)-90,1,0))</f>
        <v>1</v>
      </c>
    </row>
    <row r="555" spans="1:65">
      <c r="A555" s="2" t="s">
        <v>2315</v>
      </c>
      <c r="B555" s="8">
        <v>6</v>
      </c>
      <c r="C555" s="91">
        <v>4688017</v>
      </c>
      <c r="D555" s="8">
        <v>23</v>
      </c>
      <c r="E555" s="8">
        <v>17</v>
      </c>
      <c r="F555" s="91">
        <v>203826</v>
      </c>
      <c r="G555" s="91">
        <v>855171</v>
      </c>
      <c r="H555" s="91">
        <v>275765</v>
      </c>
      <c r="I555" s="91">
        <v>1218085</v>
      </c>
      <c r="J555" s="8">
        <v>0</v>
      </c>
      <c r="K555" s="2" t="s">
        <v>2099</v>
      </c>
      <c r="L555" s="8">
        <v>6</v>
      </c>
      <c r="M555" s="8">
        <v>0</v>
      </c>
      <c r="N555" s="2" t="s">
        <v>2100</v>
      </c>
      <c r="O555" s="8">
        <v>97</v>
      </c>
      <c r="P555" s="8">
        <v>0</v>
      </c>
      <c r="Q555" s="8">
        <v>0</v>
      </c>
      <c r="R555" s="91">
        <v>0</v>
      </c>
      <c r="S555" s="8">
        <v>0</v>
      </c>
      <c r="T555" s="91">
        <v>0</v>
      </c>
      <c r="U555" s="8">
        <v>0</v>
      </c>
      <c r="V555" s="8">
        <v>0</v>
      </c>
      <c r="W555" s="8">
        <v>0</v>
      </c>
      <c r="X555" s="107">
        <v>43808.73851077546</v>
      </c>
      <c r="Y555" s="107">
        <v>43869.849226203703</v>
      </c>
      <c r="Z555" s="107">
        <v>43808.73851077546</v>
      </c>
      <c r="AA555" s="91">
        <v>0</v>
      </c>
      <c r="AB555" s="8">
        <v>0</v>
      </c>
      <c r="AC555" s="8">
        <v>0</v>
      </c>
      <c r="AD555" s="91">
        <v>0</v>
      </c>
      <c r="AE555" s="8">
        <v>0</v>
      </c>
      <c r="AF555" s="8">
        <v>0</v>
      </c>
      <c r="AG555" s="91">
        <v>0</v>
      </c>
      <c r="AH555" s="8">
        <v>0</v>
      </c>
      <c r="AI555" s="8">
        <v>0</v>
      </c>
      <c r="AJ555" s="91">
        <v>4688017</v>
      </c>
      <c r="AK555" s="8">
        <v>23</v>
      </c>
      <c r="AL555" s="8">
        <v>17</v>
      </c>
      <c r="AM555" s="91">
        <v>0</v>
      </c>
      <c r="AN555" s="8">
        <v>0</v>
      </c>
      <c r="AO555" s="8">
        <v>17</v>
      </c>
      <c r="AP555" s="91">
        <v>0</v>
      </c>
      <c r="AQ555" s="8">
        <v>0</v>
      </c>
      <c r="AR555" s="8">
        <v>17</v>
      </c>
      <c r="AS555" s="91">
        <v>0</v>
      </c>
      <c r="AT555" s="8">
        <v>0</v>
      </c>
      <c r="AU555" s="8">
        <v>17</v>
      </c>
      <c r="AV555" s="91">
        <v>4688017</v>
      </c>
      <c r="AW555" s="8">
        <v>23</v>
      </c>
      <c r="AX555" s="8">
        <v>17</v>
      </c>
      <c r="AY555" s="91">
        <v>0</v>
      </c>
      <c r="AZ555" s="8">
        <v>0</v>
      </c>
      <c r="BA555" s="8">
        <v>0</v>
      </c>
      <c r="BB555" s="91">
        <v>0</v>
      </c>
      <c r="BC555" s="8">
        <v>0</v>
      </c>
      <c r="BD555" s="8">
        <v>0</v>
      </c>
      <c r="BE555" s="91">
        <v>0</v>
      </c>
      <c r="BF555" s="8">
        <v>0</v>
      </c>
      <c r="BG555" s="8">
        <v>0</v>
      </c>
      <c r="BH555" s="91">
        <v>4688017</v>
      </c>
      <c r="BI555" s="8">
        <v>23</v>
      </c>
      <c r="BJ555" s="8">
        <v>17</v>
      </c>
      <c r="BK555" s="2" t="s">
        <v>361</v>
      </c>
      <c r="BL555" s="83" t="str">
        <f t="shared" si="8"/>
        <v>124009</v>
      </c>
      <c r="BM555" s="83">
        <f>IF(ISBLANK(A555),"",IF(X555&gt;=(InfoSheet!$B$2)-90,1,0))</f>
        <v>1</v>
      </c>
    </row>
    <row r="556" spans="1:65">
      <c r="A556" s="2" t="s">
        <v>2316</v>
      </c>
      <c r="B556" s="8">
        <v>6</v>
      </c>
      <c r="C556" s="91">
        <v>4688017</v>
      </c>
      <c r="D556" s="8">
        <v>23</v>
      </c>
      <c r="E556" s="8">
        <v>17</v>
      </c>
      <c r="F556" s="91">
        <v>203826</v>
      </c>
      <c r="G556" s="91">
        <v>855171</v>
      </c>
      <c r="H556" s="91">
        <v>275765</v>
      </c>
      <c r="I556" s="91">
        <v>1218085</v>
      </c>
      <c r="J556" s="8">
        <v>0</v>
      </c>
      <c r="K556" s="2" t="s">
        <v>2317</v>
      </c>
      <c r="L556" s="8">
        <v>6</v>
      </c>
      <c r="M556" s="8">
        <v>0</v>
      </c>
      <c r="N556" s="2" t="s">
        <v>2318</v>
      </c>
      <c r="O556" s="8">
        <v>97</v>
      </c>
      <c r="P556" s="8">
        <v>0</v>
      </c>
      <c r="Q556" s="8">
        <v>0</v>
      </c>
      <c r="R556" s="91">
        <v>0</v>
      </c>
      <c r="S556" s="8">
        <v>0</v>
      </c>
      <c r="T556" s="91">
        <v>0</v>
      </c>
      <c r="U556" s="8">
        <v>0</v>
      </c>
      <c r="V556" s="8">
        <v>0</v>
      </c>
      <c r="W556" s="8">
        <v>0</v>
      </c>
      <c r="X556" s="107">
        <v>43808.738488437499</v>
      </c>
      <c r="Y556" s="107">
        <v>43869.849245763886</v>
      </c>
      <c r="Z556" s="107">
        <v>43808.738488437499</v>
      </c>
      <c r="AA556" s="91">
        <v>0</v>
      </c>
      <c r="AB556" s="8">
        <v>0</v>
      </c>
      <c r="AC556" s="8">
        <v>0</v>
      </c>
      <c r="AD556" s="91">
        <v>0</v>
      </c>
      <c r="AE556" s="8">
        <v>0</v>
      </c>
      <c r="AF556" s="8">
        <v>0</v>
      </c>
      <c r="AG556" s="91">
        <v>0</v>
      </c>
      <c r="AH556" s="8">
        <v>0</v>
      </c>
      <c r="AI556" s="8">
        <v>0</v>
      </c>
      <c r="AJ556" s="91">
        <v>4688017</v>
      </c>
      <c r="AK556" s="8">
        <v>23</v>
      </c>
      <c r="AL556" s="8">
        <v>17</v>
      </c>
      <c r="AM556" s="91">
        <v>0</v>
      </c>
      <c r="AN556" s="8">
        <v>0</v>
      </c>
      <c r="AO556" s="8">
        <v>17</v>
      </c>
      <c r="AP556" s="91">
        <v>0</v>
      </c>
      <c r="AQ556" s="8">
        <v>0</v>
      </c>
      <c r="AR556" s="8">
        <v>17</v>
      </c>
      <c r="AS556" s="91">
        <v>0</v>
      </c>
      <c r="AT556" s="8">
        <v>0</v>
      </c>
      <c r="AU556" s="8">
        <v>17</v>
      </c>
      <c r="AV556" s="91">
        <v>4688017</v>
      </c>
      <c r="AW556" s="8">
        <v>23</v>
      </c>
      <c r="AX556" s="8">
        <v>17</v>
      </c>
      <c r="AY556" s="91">
        <v>0</v>
      </c>
      <c r="AZ556" s="8">
        <v>0</v>
      </c>
      <c r="BA556" s="8">
        <v>0</v>
      </c>
      <c r="BB556" s="91">
        <v>0</v>
      </c>
      <c r="BC556" s="8">
        <v>0</v>
      </c>
      <c r="BD556" s="8">
        <v>0</v>
      </c>
      <c r="BE556" s="91">
        <v>0</v>
      </c>
      <c r="BF556" s="8">
        <v>0</v>
      </c>
      <c r="BG556" s="8">
        <v>0</v>
      </c>
      <c r="BH556" s="91">
        <v>4688017</v>
      </c>
      <c r="BI556" s="8">
        <v>23</v>
      </c>
      <c r="BJ556" s="8">
        <v>17</v>
      </c>
      <c r="BK556" s="2" t="s">
        <v>361</v>
      </c>
      <c r="BL556" s="83" t="str">
        <f t="shared" si="8"/>
        <v>124010</v>
      </c>
      <c r="BM556" s="83">
        <f>IF(ISBLANK(A556),"",IF(X556&gt;=(InfoSheet!$B$2)-90,1,0))</f>
        <v>1</v>
      </c>
    </row>
    <row r="557" spans="1:65">
      <c r="A557" s="2" t="s">
        <v>2319</v>
      </c>
      <c r="B557" s="8">
        <v>8</v>
      </c>
      <c r="C557" s="91">
        <v>5983891</v>
      </c>
      <c r="D557" s="8">
        <v>33</v>
      </c>
      <c r="E557" s="8">
        <v>21</v>
      </c>
      <c r="F557" s="91">
        <v>181330</v>
      </c>
      <c r="G557" s="91">
        <v>855171</v>
      </c>
      <c r="H557" s="91">
        <v>284947</v>
      </c>
      <c r="I557" s="91">
        <v>1980095</v>
      </c>
      <c r="J557" s="8">
        <v>0</v>
      </c>
      <c r="K557" s="2" t="s">
        <v>2320</v>
      </c>
      <c r="L557" s="8">
        <v>8</v>
      </c>
      <c r="M557" s="8">
        <v>0</v>
      </c>
      <c r="N557" s="2" t="s">
        <v>2321</v>
      </c>
      <c r="O557" s="8">
        <v>211</v>
      </c>
      <c r="P557" s="8">
        <v>0</v>
      </c>
      <c r="Q557" s="8">
        <v>0</v>
      </c>
      <c r="R557" s="91">
        <v>0</v>
      </c>
      <c r="S557" s="8">
        <v>0</v>
      </c>
      <c r="T557" s="91">
        <v>0</v>
      </c>
      <c r="U557" s="8">
        <v>0</v>
      </c>
      <c r="V557" s="8">
        <v>0</v>
      </c>
      <c r="W557" s="8">
        <v>0</v>
      </c>
      <c r="X557" s="107">
        <v>43810.684493009256</v>
      </c>
      <c r="Y557" s="107">
        <v>43869.849571932871</v>
      </c>
      <c r="Z557" s="107">
        <v>43810.684482824072</v>
      </c>
      <c r="AA557" s="91">
        <v>0</v>
      </c>
      <c r="AB557" s="8">
        <v>0</v>
      </c>
      <c r="AC557" s="8">
        <v>0</v>
      </c>
      <c r="AD557" s="91">
        <v>0</v>
      </c>
      <c r="AE557" s="8">
        <v>0</v>
      </c>
      <c r="AF557" s="8">
        <v>0</v>
      </c>
      <c r="AG557" s="91">
        <v>0</v>
      </c>
      <c r="AH557" s="8">
        <v>0</v>
      </c>
      <c r="AI557" s="8">
        <v>0</v>
      </c>
      <c r="AJ557" s="91">
        <v>5983891</v>
      </c>
      <c r="AK557" s="8">
        <v>33</v>
      </c>
      <c r="AL557" s="8">
        <v>21</v>
      </c>
      <c r="AM557" s="91">
        <v>0</v>
      </c>
      <c r="AN557" s="8">
        <v>0</v>
      </c>
      <c r="AO557" s="8">
        <v>21</v>
      </c>
      <c r="AP557" s="91">
        <v>0</v>
      </c>
      <c r="AQ557" s="8">
        <v>0</v>
      </c>
      <c r="AR557" s="8">
        <v>21</v>
      </c>
      <c r="AS557" s="91">
        <v>0</v>
      </c>
      <c r="AT557" s="8">
        <v>0</v>
      </c>
      <c r="AU557" s="8">
        <v>21</v>
      </c>
      <c r="AV557" s="91">
        <v>5983891</v>
      </c>
      <c r="AW557" s="8">
        <v>33</v>
      </c>
      <c r="AX557" s="8">
        <v>21</v>
      </c>
      <c r="AY557" s="91">
        <v>0</v>
      </c>
      <c r="AZ557" s="8">
        <v>0</v>
      </c>
      <c r="BA557" s="8">
        <v>0</v>
      </c>
      <c r="BB557" s="91">
        <v>0</v>
      </c>
      <c r="BC557" s="8">
        <v>0</v>
      </c>
      <c r="BD557" s="8">
        <v>0</v>
      </c>
      <c r="BE557" s="91">
        <v>0</v>
      </c>
      <c r="BF557" s="8">
        <v>0</v>
      </c>
      <c r="BG557" s="8">
        <v>0</v>
      </c>
      <c r="BH557" s="91">
        <v>5983891</v>
      </c>
      <c r="BI557" s="8">
        <v>33</v>
      </c>
      <c r="BJ557" s="8">
        <v>21</v>
      </c>
      <c r="BK557" s="2" t="s">
        <v>361</v>
      </c>
      <c r="BL557" s="83" t="str">
        <f t="shared" si="8"/>
        <v>124011</v>
      </c>
      <c r="BM557" s="83">
        <f>IF(ISBLANK(A557),"",IF(X557&gt;=(InfoSheet!$B$2)-90,1,0))</f>
        <v>1</v>
      </c>
    </row>
    <row r="558" spans="1:65">
      <c r="A558" s="2" t="s">
        <v>2322</v>
      </c>
      <c r="B558" s="8">
        <v>6</v>
      </c>
      <c r="C558" s="91">
        <v>5192625</v>
      </c>
      <c r="D558" s="8">
        <v>25</v>
      </c>
      <c r="E558" s="8">
        <v>17</v>
      </c>
      <c r="F558" s="91">
        <v>207705</v>
      </c>
      <c r="G558" s="91">
        <v>855171</v>
      </c>
      <c r="H558" s="91">
        <v>305448</v>
      </c>
      <c r="I558" s="91">
        <v>1722693</v>
      </c>
      <c r="J558" s="8">
        <v>0</v>
      </c>
      <c r="K558" s="2" t="s">
        <v>2111</v>
      </c>
      <c r="L558" s="8">
        <v>6</v>
      </c>
      <c r="M558" s="8">
        <v>0</v>
      </c>
      <c r="N558" s="2" t="s">
        <v>2323</v>
      </c>
      <c r="O558" s="8">
        <v>98</v>
      </c>
      <c r="P558" s="8">
        <v>0</v>
      </c>
      <c r="Q558" s="8">
        <v>0</v>
      </c>
      <c r="R558" s="91">
        <v>0</v>
      </c>
      <c r="S558" s="8">
        <v>0</v>
      </c>
      <c r="T558" s="91">
        <v>0</v>
      </c>
      <c r="U558" s="8">
        <v>0</v>
      </c>
      <c r="V558" s="8">
        <v>0</v>
      </c>
      <c r="W558" s="8">
        <v>0</v>
      </c>
      <c r="X558" s="107">
        <v>43809.77144679398</v>
      </c>
      <c r="Y558" s="107">
        <v>43869.849645775466</v>
      </c>
      <c r="Z558" s="107">
        <v>43809.77143591435</v>
      </c>
      <c r="AA558" s="91">
        <v>0</v>
      </c>
      <c r="AB558" s="8">
        <v>0</v>
      </c>
      <c r="AC558" s="8">
        <v>0</v>
      </c>
      <c r="AD558" s="91">
        <v>0</v>
      </c>
      <c r="AE558" s="8">
        <v>0</v>
      </c>
      <c r="AF558" s="8">
        <v>0</v>
      </c>
      <c r="AG558" s="91">
        <v>0</v>
      </c>
      <c r="AH558" s="8">
        <v>0</v>
      </c>
      <c r="AI558" s="8">
        <v>0</v>
      </c>
      <c r="AJ558" s="91">
        <v>5192625</v>
      </c>
      <c r="AK558" s="8">
        <v>25</v>
      </c>
      <c r="AL558" s="8">
        <v>17</v>
      </c>
      <c r="AM558" s="91">
        <v>0</v>
      </c>
      <c r="AN558" s="8">
        <v>0</v>
      </c>
      <c r="AO558" s="8">
        <v>17</v>
      </c>
      <c r="AP558" s="91">
        <v>0</v>
      </c>
      <c r="AQ558" s="8">
        <v>0</v>
      </c>
      <c r="AR558" s="8">
        <v>17</v>
      </c>
      <c r="AS558" s="91">
        <v>0</v>
      </c>
      <c r="AT558" s="8">
        <v>0</v>
      </c>
      <c r="AU558" s="8">
        <v>17</v>
      </c>
      <c r="AV558" s="91">
        <v>5192625</v>
      </c>
      <c r="AW558" s="8">
        <v>25</v>
      </c>
      <c r="AX558" s="8">
        <v>17</v>
      </c>
      <c r="AY558" s="91">
        <v>0</v>
      </c>
      <c r="AZ558" s="8">
        <v>0</v>
      </c>
      <c r="BA558" s="8">
        <v>0</v>
      </c>
      <c r="BB558" s="91">
        <v>0</v>
      </c>
      <c r="BC558" s="8">
        <v>0</v>
      </c>
      <c r="BD558" s="8">
        <v>0</v>
      </c>
      <c r="BE558" s="91">
        <v>0</v>
      </c>
      <c r="BF558" s="8">
        <v>0</v>
      </c>
      <c r="BG558" s="8">
        <v>0</v>
      </c>
      <c r="BH558" s="91">
        <v>5192625</v>
      </c>
      <c r="BI558" s="8">
        <v>25</v>
      </c>
      <c r="BJ558" s="8">
        <v>17</v>
      </c>
      <c r="BK558" s="2" t="s">
        <v>361</v>
      </c>
      <c r="BL558" s="83" t="str">
        <f t="shared" si="8"/>
        <v>124012</v>
      </c>
      <c r="BM558" s="83">
        <f>IF(ISBLANK(A558),"",IF(X558&gt;=(InfoSheet!$B$2)-90,1,0))</f>
        <v>1</v>
      </c>
    </row>
    <row r="559" spans="1:65">
      <c r="A559" s="2" t="s">
        <v>2324</v>
      </c>
      <c r="B559" s="8">
        <v>6</v>
      </c>
      <c r="C559" s="91">
        <v>4688017</v>
      </c>
      <c r="D559" s="8">
        <v>23</v>
      </c>
      <c r="E559" s="8">
        <v>17</v>
      </c>
      <c r="F559" s="91">
        <v>203826</v>
      </c>
      <c r="G559" s="91">
        <v>855171</v>
      </c>
      <c r="H559" s="91">
        <v>275765</v>
      </c>
      <c r="I559" s="91">
        <v>1218085</v>
      </c>
      <c r="J559" s="8">
        <v>0</v>
      </c>
      <c r="K559" s="2" t="s">
        <v>2114</v>
      </c>
      <c r="L559" s="8">
        <v>6</v>
      </c>
      <c r="M559" s="8">
        <v>0</v>
      </c>
      <c r="N559" s="2" t="s">
        <v>2115</v>
      </c>
      <c r="O559" s="8">
        <v>97</v>
      </c>
      <c r="P559" s="8">
        <v>0</v>
      </c>
      <c r="Q559" s="8">
        <v>0</v>
      </c>
      <c r="R559" s="91">
        <v>0</v>
      </c>
      <c r="S559" s="8">
        <v>0</v>
      </c>
      <c r="T559" s="91">
        <v>0</v>
      </c>
      <c r="U559" s="8">
        <v>0</v>
      </c>
      <c r="V559" s="8">
        <v>0</v>
      </c>
      <c r="W559" s="8">
        <v>0</v>
      </c>
      <c r="X559" s="107">
        <v>43810.794796944443</v>
      </c>
      <c r="Y559" s="107">
        <v>43869.850016956021</v>
      </c>
      <c r="Z559" s="107">
        <v>43810.794796944443</v>
      </c>
      <c r="AA559" s="91">
        <v>0</v>
      </c>
      <c r="AB559" s="8">
        <v>0</v>
      </c>
      <c r="AC559" s="8">
        <v>0</v>
      </c>
      <c r="AD559" s="91">
        <v>0</v>
      </c>
      <c r="AE559" s="8">
        <v>0</v>
      </c>
      <c r="AF559" s="8">
        <v>0</v>
      </c>
      <c r="AG559" s="91">
        <v>0</v>
      </c>
      <c r="AH559" s="8">
        <v>0</v>
      </c>
      <c r="AI559" s="8">
        <v>0</v>
      </c>
      <c r="AJ559" s="91">
        <v>4688017</v>
      </c>
      <c r="AK559" s="8">
        <v>23</v>
      </c>
      <c r="AL559" s="8">
        <v>17</v>
      </c>
      <c r="AM559" s="91">
        <v>0</v>
      </c>
      <c r="AN559" s="8">
        <v>0</v>
      </c>
      <c r="AO559" s="8">
        <v>17</v>
      </c>
      <c r="AP559" s="91">
        <v>0</v>
      </c>
      <c r="AQ559" s="8">
        <v>0</v>
      </c>
      <c r="AR559" s="8">
        <v>17</v>
      </c>
      <c r="AS559" s="91">
        <v>0</v>
      </c>
      <c r="AT559" s="8">
        <v>0</v>
      </c>
      <c r="AU559" s="8">
        <v>17</v>
      </c>
      <c r="AV559" s="91">
        <v>4688017</v>
      </c>
      <c r="AW559" s="8">
        <v>23</v>
      </c>
      <c r="AX559" s="8">
        <v>17</v>
      </c>
      <c r="AY559" s="91">
        <v>0</v>
      </c>
      <c r="AZ559" s="8">
        <v>0</v>
      </c>
      <c r="BA559" s="8">
        <v>0</v>
      </c>
      <c r="BB559" s="91">
        <v>0</v>
      </c>
      <c r="BC559" s="8">
        <v>0</v>
      </c>
      <c r="BD559" s="8">
        <v>0</v>
      </c>
      <c r="BE559" s="91">
        <v>0</v>
      </c>
      <c r="BF559" s="8">
        <v>0</v>
      </c>
      <c r="BG559" s="8">
        <v>0</v>
      </c>
      <c r="BH559" s="91">
        <v>4688017</v>
      </c>
      <c r="BI559" s="8">
        <v>23</v>
      </c>
      <c r="BJ559" s="8">
        <v>17</v>
      </c>
      <c r="BK559" s="2" t="s">
        <v>361</v>
      </c>
      <c r="BL559" s="83" t="str">
        <f t="shared" si="8"/>
        <v>124013</v>
      </c>
      <c r="BM559" s="83">
        <f>IF(ISBLANK(A559),"",IF(X559&gt;=(InfoSheet!$B$2)-90,1,0))</f>
        <v>1</v>
      </c>
    </row>
    <row r="560" spans="1:65">
      <c r="A560" s="2" t="s">
        <v>2325</v>
      </c>
      <c r="B560" s="8">
        <v>6</v>
      </c>
      <c r="C560" s="91">
        <v>5555272</v>
      </c>
      <c r="D560" s="8">
        <v>24</v>
      </c>
      <c r="E560" s="8">
        <v>17</v>
      </c>
      <c r="F560" s="91">
        <v>231469</v>
      </c>
      <c r="G560" s="91">
        <v>867255</v>
      </c>
      <c r="H560" s="91">
        <v>326780</v>
      </c>
      <c r="I560" s="91">
        <v>2082352</v>
      </c>
      <c r="J560" s="8">
        <v>0</v>
      </c>
      <c r="K560" s="2" t="s">
        <v>2326</v>
      </c>
      <c r="L560" s="8">
        <v>6</v>
      </c>
      <c r="M560" s="8">
        <v>0</v>
      </c>
      <c r="N560" s="2" t="s">
        <v>2118</v>
      </c>
      <c r="O560" s="8">
        <v>97</v>
      </c>
      <c r="P560" s="8">
        <v>0</v>
      </c>
      <c r="Q560" s="8">
        <v>0</v>
      </c>
      <c r="R560" s="91">
        <v>0</v>
      </c>
      <c r="S560" s="8">
        <v>0</v>
      </c>
      <c r="T560" s="91">
        <v>0</v>
      </c>
      <c r="U560" s="8">
        <v>0</v>
      </c>
      <c r="V560" s="8">
        <v>0</v>
      </c>
      <c r="W560" s="8">
        <v>0</v>
      </c>
      <c r="X560" s="107">
        <v>43815.490099814815</v>
      </c>
      <c r="Y560" s="107">
        <v>43869.816983726851</v>
      </c>
      <c r="Z560" s="107">
        <v>43815.389847962964</v>
      </c>
      <c r="AA560" s="91">
        <v>0</v>
      </c>
      <c r="AB560" s="8">
        <v>0</v>
      </c>
      <c r="AC560" s="8">
        <v>0</v>
      </c>
      <c r="AD560" s="91">
        <v>0</v>
      </c>
      <c r="AE560" s="8">
        <v>0</v>
      </c>
      <c r="AF560" s="8">
        <v>0</v>
      </c>
      <c r="AG560" s="91">
        <v>0</v>
      </c>
      <c r="AH560" s="8">
        <v>0</v>
      </c>
      <c r="AI560" s="8">
        <v>0</v>
      </c>
      <c r="AJ560" s="91">
        <v>5555272</v>
      </c>
      <c r="AK560" s="8">
        <v>24</v>
      </c>
      <c r="AL560" s="8">
        <v>17</v>
      </c>
      <c r="AM560" s="91">
        <v>0</v>
      </c>
      <c r="AN560" s="8">
        <v>0</v>
      </c>
      <c r="AO560" s="8">
        <v>17</v>
      </c>
      <c r="AP560" s="91">
        <v>0</v>
      </c>
      <c r="AQ560" s="8">
        <v>0</v>
      </c>
      <c r="AR560" s="8">
        <v>17</v>
      </c>
      <c r="AS560" s="91">
        <v>0</v>
      </c>
      <c r="AT560" s="8">
        <v>0</v>
      </c>
      <c r="AU560" s="8">
        <v>17</v>
      </c>
      <c r="AV560" s="91">
        <v>5555272</v>
      </c>
      <c r="AW560" s="8">
        <v>24</v>
      </c>
      <c r="AX560" s="8">
        <v>17</v>
      </c>
      <c r="AY560" s="91">
        <v>0</v>
      </c>
      <c r="AZ560" s="8">
        <v>0</v>
      </c>
      <c r="BA560" s="8">
        <v>0</v>
      </c>
      <c r="BB560" s="91">
        <v>0</v>
      </c>
      <c r="BC560" s="8">
        <v>0</v>
      </c>
      <c r="BD560" s="8">
        <v>0</v>
      </c>
      <c r="BE560" s="91">
        <v>0</v>
      </c>
      <c r="BF560" s="8">
        <v>0</v>
      </c>
      <c r="BG560" s="8">
        <v>0</v>
      </c>
      <c r="BH560" s="91">
        <v>5555272</v>
      </c>
      <c r="BI560" s="8">
        <v>24</v>
      </c>
      <c r="BJ560" s="8">
        <v>17</v>
      </c>
      <c r="BK560" s="2" t="s">
        <v>361</v>
      </c>
      <c r="BL560" s="83" t="str">
        <f t="shared" si="8"/>
        <v>124014</v>
      </c>
      <c r="BM560" s="83">
        <f>IF(ISBLANK(A560),"",IF(X560&gt;=(InfoSheet!$B$2)-90,1,0))</f>
        <v>1</v>
      </c>
    </row>
    <row r="561" spans="1:65">
      <c r="A561" s="2" t="s">
        <v>2327</v>
      </c>
      <c r="B561" s="8">
        <v>6</v>
      </c>
      <c r="C561" s="91">
        <v>5840152</v>
      </c>
      <c r="D561" s="8">
        <v>30</v>
      </c>
      <c r="E561" s="8">
        <v>17</v>
      </c>
      <c r="F561" s="91">
        <v>194671</v>
      </c>
      <c r="G561" s="91">
        <v>855171</v>
      </c>
      <c r="H561" s="91">
        <v>343538</v>
      </c>
      <c r="I561" s="91">
        <v>2370220</v>
      </c>
      <c r="J561" s="8">
        <v>0</v>
      </c>
      <c r="K561" s="2" t="s">
        <v>2328</v>
      </c>
      <c r="L561" s="8">
        <v>6</v>
      </c>
      <c r="M561" s="8">
        <v>0</v>
      </c>
      <c r="N561" s="2" t="s">
        <v>2329</v>
      </c>
      <c r="O561" s="8">
        <v>97</v>
      </c>
      <c r="P561" s="8">
        <v>0</v>
      </c>
      <c r="Q561" s="8">
        <v>0</v>
      </c>
      <c r="R561" s="91">
        <v>0</v>
      </c>
      <c r="S561" s="8">
        <v>0</v>
      </c>
      <c r="T561" s="91">
        <v>0</v>
      </c>
      <c r="U561" s="8">
        <v>0</v>
      </c>
      <c r="V561" s="8">
        <v>0</v>
      </c>
      <c r="W561" s="8">
        <v>0</v>
      </c>
      <c r="X561" s="107">
        <v>43836.897212708333</v>
      </c>
      <c r="Y561" s="107">
        <v>43869.816532453704</v>
      </c>
      <c r="Z561" s="107">
        <v>43836.883456342592</v>
      </c>
      <c r="AA561" s="91">
        <v>0</v>
      </c>
      <c r="AB561" s="8">
        <v>0</v>
      </c>
      <c r="AC561" s="8">
        <v>0</v>
      </c>
      <c r="AD561" s="91">
        <v>0</v>
      </c>
      <c r="AE561" s="8">
        <v>0</v>
      </c>
      <c r="AF561" s="8">
        <v>0</v>
      </c>
      <c r="AG561" s="91">
        <v>0</v>
      </c>
      <c r="AH561" s="8">
        <v>0</v>
      </c>
      <c r="AI561" s="8">
        <v>0</v>
      </c>
      <c r="AJ561" s="91">
        <v>5840152</v>
      </c>
      <c r="AK561" s="8">
        <v>30</v>
      </c>
      <c r="AL561" s="8">
        <v>17</v>
      </c>
      <c r="AM561" s="91">
        <v>0</v>
      </c>
      <c r="AN561" s="8">
        <v>0</v>
      </c>
      <c r="AO561" s="8">
        <v>17</v>
      </c>
      <c r="AP561" s="91">
        <v>0</v>
      </c>
      <c r="AQ561" s="8">
        <v>0</v>
      </c>
      <c r="AR561" s="8">
        <v>17</v>
      </c>
      <c r="AS561" s="91">
        <v>0</v>
      </c>
      <c r="AT561" s="8">
        <v>0</v>
      </c>
      <c r="AU561" s="8">
        <v>17</v>
      </c>
      <c r="AV561" s="91">
        <v>5840152</v>
      </c>
      <c r="AW561" s="8">
        <v>30</v>
      </c>
      <c r="AX561" s="8">
        <v>17</v>
      </c>
      <c r="AY561" s="91">
        <v>0</v>
      </c>
      <c r="AZ561" s="8">
        <v>0</v>
      </c>
      <c r="BA561" s="8">
        <v>0</v>
      </c>
      <c r="BB561" s="91">
        <v>0</v>
      </c>
      <c r="BC561" s="8">
        <v>0</v>
      </c>
      <c r="BD561" s="8">
        <v>0</v>
      </c>
      <c r="BE561" s="91">
        <v>0</v>
      </c>
      <c r="BF561" s="8">
        <v>0</v>
      </c>
      <c r="BG561" s="8">
        <v>0</v>
      </c>
      <c r="BH561" s="91">
        <v>5840152</v>
      </c>
      <c r="BI561" s="8">
        <v>30</v>
      </c>
      <c r="BJ561" s="8">
        <v>17</v>
      </c>
      <c r="BK561" s="2" t="s">
        <v>361</v>
      </c>
      <c r="BL561" s="83" t="str">
        <f t="shared" si="8"/>
        <v>124015</v>
      </c>
      <c r="BM561" s="83">
        <f>IF(ISBLANK(A561),"",IF(X561&gt;=(InfoSheet!$B$2)-90,1,0))</f>
        <v>1</v>
      </c>
    </row>
    <row r="562" spans="1:65">
      <c r="A562" s="2" t="s">
        <v>2330</v>
      </c>
      <c r="B562" s="8">
        <v>6</v>
      </c>
      <c r="C562" s="91">
        <v>4688017</v>
      </c>
      <c r="D562" s="8">
        <v>23</v>
      </c>
      <c r="E562" s="8">
        <v>17</v>
      </c>
      <c r="F562" s="91">
        <v>203826</v>
      </c>
      <c r="G562" s="91">
        <v>855171</v>
      </c>
      <c r="H562" s="91">
        <v>275765</v>
      </c>
      <c r="I562" s="91">
        <v>1218085</v>
      </c>
      <c r="J562" s="8">
        <v>0</v>
      </c>
      <c r="K562" s="2" t="s">
        <v>2123</v>
      </c>
      <c r="L562" s="8">
        <v>6</v>
      </c>
      <c r="M562" s="8">
        <v>0</v>
      </c>
      <c r="N562" s="2" t="s">
        <v>2124</v>
      </c>
      <c r="O562" s="8">
        <v>97</v>
      </c>
      <c r="P562" s="8">
        <v>0</v>
      </c>
      <c r="Q562" s="8">
        <v>0</v>
      </c>
      <c r="R562" s="91">
        <v>0</v>
      </c>
      <c r="S562" s="8">
        <v>0</v>
      </c>
      <c r="T562" s="91">
        <v>0</v>
      </c>
      <c r="U562" s="8">
        <v>0</v>
      </c>
      <c r="V562" s="8">
        <v>0</v>
      </c>
      <c r="W562" s="8">
        <v>0</v>
      </c>
      <c r="X562" s="107">
        <v>43822.754705312502</v>
      </c>
      <c r="Y562" s="107">
        <v>43869.81912886574</v>
      </c>
      <c r="Z562" s="107">
        <v>43822.754705312502</v>
      </c>
      <c r="AA562" s="91">
        <v>0</v>
      </c>
      <c r="AB562" s="8">
        <v>0</v>
      </c>
      <c r="AC562" s="8">
        <v>0</v>
      </c>
      <c r="AD562" s="91">
        <v>0</v>
      </c>
      <c r="AE562" s="8">
        <v>0</v>
      </c>
      <c r="AF562" s="8">
        <v>0</v>
      </c>
      <c r="AG562" s="91">
        <v>0</v>
      </c>
      <c r="AH562" s="8">
        <v>0</v>
      </c>
      <c r="AI562" s="8">
        <v>0</v>
      </c>
      <c r="AJ562" s="91">
        <v>4688017</v>
      </c>
      <c r="AK562" s="8">
        <v>23</v>
      </c>
      <c r="AL562" s="8">
        <v>17</v>
      </c>
      <c r="AM562" s="91">
        <v>0</v>
      </c>
      <c r="AN562" s="8">
        <v>0</v>
      </c>
      <c r="AO562" s="8">
        <v>17</v>
      </c>
      <c r="AP562" s="91">
        <v>0</v>
      </c>
      <c r="AQ562" s="8">
        <v>0</v>
      </c>
      <c r="AR562" s="8">
        <v>17</v>
      </c>
      <c r="AS562" s="91">
        <v>0</v>
      </c>
      <c r="AT562" s="8">
        <v>0</v>
      </c>
      <c r="AU562" s="8">
        <v>17</v>
      </c>
      <c r="AV562" s="91">
        <v>4688017</v>
      </c>
      <c r="AW562" s="8">
        <v>23</v>
      </c>
      <c r="AX562" s="8">
        <v>17</v>
      </c>
      <c r="AY562" s="91">
        <v>0</v>
      </c>
      <c r="AZ562" s="8">
        <v>0</v>
      </c>
      <c r="BA562" s="8">
        <v>0</v>
      </c>
      <c r="BB562" s="91">
        <v>0</v>
      </c>
      <c r="BC562" s="8">
        <v>0</v>
      </c>
      <c r="BD562" s="8">
        <v>0</v>
      </c>
      <c r="BE562" s="91">
        <v>0</v>
      </c>
      <c r="BF562" s="8">
        <v>0</v>
      </c>
      <c r="BG562" s="8">
        <v>0</v>
      </c>
      <c r="BH562" s="91">
        <v>4688017</v>
      </c>
      <c r="BI562" s="8">
        <v>23</v>
      </c>
      <c r="BJ562" s="8">
        <v>17</v>
      </c>
      <c r="BK562" s="2" t="s">
        <v>361</v>
      </c>
      <c r="BL562" s="83" t="str">
        <f t="shared" si="8"/>
        <v>124016</v>
      </c>
      <c r="BM562" s="83">
        <f>IF(ISBLANK(A562),"",IF(X562&gt;=(InfoSheet!$B$2)-90,1,0))</f>
        <v>1</v>
      </c>
    </row>
    <row r="563" spans="1:65">
      <c r="A563" s="2" t="s">
        <v>2331</v>
      </c>
      <c r="B563" s="8">
        <v>6</v>
      </c>
      <c r="C563" s="91">
        <v>4688017</v>
      </c>
      <c r="D563" s="8">
        <v>23</v>
      </c>
      <c r="E563" s="8">
        <v>17</v>
      </c>
      <c r="F563" s="91">
        <v>203826</v>
      </c>
      <c r="G563" s="91">
        <v>855171</v>
      </c>
      <c r="H563" s="91">
        <v>275765</v>
      </c>
      <c r="I563" s="91">
        <v>1218085</v>
      </c>
      <c r="J563" s="8">
        <v>0</v>
      </c>
      <c r="K563" s="2" t="s">
        <v>2332</v>
      </c>
      <c r="L563" s="8">
        <v>6</v>
      </c>
      <c r="M563" s="8">
        <v>0</v>
      </c>
      <c r="N563" s="2" t="s">
        <v>2333</v>
      </c>
      <c r="O563" s="8">
        <v>97</v>
      </c>
      <c r="P563" s="8">
        <v>0</v>
      </c>
      <c r="Q563" s="8">
        <v>0</v>
      </c>
      <c r="R563" s="91">
        <v>0</v>
      </c>
      <c r="S563" s="8">
        <v>0</v>
      </c>
      <c r="T563" s="91">
        <v>0</v>
      </c>
      <c r="U563" s="8">
        <v>0</v>
      </c>
      <c r="V563" s="8">
        <v>0</v>
      </c>
      <c r="W563" s="8">
        <v>0</v>
      </c>
      <c r="X563" s="107">
        <v>43824.053462974538</v>
      </c>
      <c r="Y563" s="107">
        <v>43869.818947268519</v>
      </c>
      <c r="Z563" s="107">
        <v>43824.017600486113</v>
      </c>
      <c r="AA563" s="91">
        <v>0</v>
      </c>
      <c r="AB563" s="8">
        <v>0</v>
      </c>
      <c r="AC563" s="8">
        <v>0</v>
      </c>
      <c r="AD563" s="91">
        <v>0</v>
      </c>
      <c r="AE563" s="8">
        <v>0</v>
      </c>
      <c r="AF563" s="8">
        <v>0</v>
      </c>
      <c r="AG563" s="91">
        <v>0</v>
      </c>
      <c r="AH563" s="8">
        <v>0</v>
      </c>
      <c r="AI563" s="8">
        <v>0</v>
      </c>
      <c r="AJ563" s="91">
        <v>4688017</v>
      </c>
      <c r="AK563" s="8">
        <v>23</v>
      </c>
      <c r="AL563" s="8">
        <v>17</v>
      </c>
      <c r="AM563" s="91">
        <v>0</v>
      </c>
      <c r="AN563" s="8">
        <v>0</v>
      </c>
      <c r="AO563" s="8">
        <v>17</v>
      </c>
      <c r="AP563" s="91">
        <v>0</v>
      </c>
      <c r="AQ563" s="8">
        <v>0</v>
      </c>
      <c r="AR563" s="8">
        <v>17</v>
      </c>
      <c r="AS563" s="91">
        <v>0</v>
      </c>
      <c r="AT563" s="8">
        <v>0</v>
      </c>
      <c r="AU563" s="8">
        <v>17</v>
      </c>
      <c r="AV563" s="91">
        <v>4688017</v>
      </c>
      <c r="AW563" s="8">
        <v>23</v>
      </c>
      <c r="AX563" s="8">
        <v>17</v>
      </c>
      <c r="AY563" s="91">
        <v>0</v>
      </c>
      <c r="AZ563" s="8">
        <v>0</v>
      </c>
      <c r="BA563" s="8">
        <v>0</v>
      </c>
      <c r="BB563" s="91">
        <v>0</v>
      </c>
      <c r="BC563" s="8">
        <v>0</v>
      </c>
      <c r="BD563" s="8">
        <v>0</v>
      </c>
      <c r="BE563" s="91">
        <v>0</v>
      </c>
      <c r="BF563" s="8">
        <v>0</v>
      </c>
      <c r="BG563" s="8">
        <v>0</v>
      </c>
      <c r="BH563" s="91">
        <v>4688017</v>
      </c>
      <c r="BI563" s="8">
        <v>23</v>
      </c>
      <c r="BJ563" s="8">
        <v>17</v>
      </c>
      <c r="BK563" s="2" t="s">
        <v>361</v>
      </c>
      <c r="BL563" s="83" t="str">
        <f t="shared" si="8"/>
        <v>124017</v>
      </c>
      <c r="BM563" s="83">
        <f>IF(ISBLANK(A563),"",IF(X563&gt;=(InfoSheet!$B$2)-90,1,0))</f>
        <v>1</v>
      </c>
    </row>
    <row r="564" spans="1:65">
      <c r="A564" s="2" t="s">
        <v>2334</v>
      </c>
      <c r="B564" s="8">
        <v>6</v>
      </c>
      <c r="C564" s="91">
        <v>4688017</v>
      </c>
      <c r="D564" s="8">
        <v>23</v>
      </c>
      <c r="E564" s="8">
        <v>17</v>
      </c>
      <c r="F564" s="91">
        <v>203826</v>
      </c>
      <c r="G564" s="91">
        <v>855171</v>
      </c>
      <c r="H564" s="91">
        <v>275765</v>
      </c>
      <c r="I564" s="91">
        <v>1218085</v>
      </c>
      <c r="J564" s="8">
        <v>0</v>
      </c>
      <c r="K564" s="2" t="s">
        <v>2335</v>
      </c>
      <c r="L564" s="8">
        <v>6</v>
      </c>
      <c r="M564" s="8">
        <v>0</v>
      </c>
      <c r="N564" s="2" t="s">
        <v>2336</v>
      </c>
      <c r="O564" s="8">
        <v>97</v>
      </c>
      <c r="P564" s="8">
        <v>0</v>
      </c>
      <c r="Q564" s="8">
        <v>0</v>
      </c>
      <c r="R564" s="91">
        <v>0</v>
      </c>
      <c r="S564" s="8">
        <v>0</v>
      </c>
      <c r="T564" s="91">
        <v>0</v>
      </c>
      <c r="U564" s="8">
        <v>0</v>
      </c>
      <c r="V564" s="8">
        <v>0</v>
      </c>
      <c r="W564" s="8">
        <v>0</v>
      </c>
      <c r="X564" s="107">
        <v>43829.478097939813</v>
      </c>
      <c r="Y564" s="107">
        <v>43869.842531770832</v>
      </c>
      <c r="Z564" s="107">
        <v>43829.478097939813</v>
      </c>
      <c r="AA564" s="91">
        <v>0</v>
      </c>
      <c r="AB564" s="8">
        <v>0</v>
      </c>
      <c r="AC564" s="8">
        <v>0</v>
      </c>
      <c r="AD564" s="91">
        <v>0</v>
      </c>
      <c r="AE564" s="8">
        <v>0</v>
      </c>
      <c r="AF564" s="8">
        <v>0</v>
      </c>
      <c r="AG564" s="91">
        <v>0</v>
      </c>
      <c r="AH564" s="8">
        <v>0</v>
      </c>
      <c r="AI564" s="8">
        <v>0</v>
      </c>
      <c r="AJ564" s="91">
        <v>4688017</v>
      </c>
      <c r="AK564" s="8">
        <v>23</v>
      </c>
      <c r="AL564" s="8">
        <v>17</v>
      </c>
      <c r="AM564" s="91">
        <v>0</v>
      </c>
      <c r="AN564" s="8">
        <v>0</v>
      </c>
      <c r="AO564" s="8">
        <v>17</v>
      </c>
      <c r="AP564" s="91">
        <v>0</v>
      </c>
      <c r="AQ564" s="8">
        <v>0</v>
      </c>
      <c r="AR564" s="8">
        <v>17</v>
      </c>
      <c r="AS564" s="91">
        <v>0</v>
      </c>
      <c r="AT564" s="8">
        <v>0</v>
      </c>
      <c r="AU564" s="8">
        <v>17</v>
      </c>
      <c r="AV564" s="91">
        <v>4688017</v>
      </c>
      <c r="AW564" s="8">
        <v>23</v>
      </c>
      <c r="AX564" s="8">
        <v>17</v>
      </c>
      <c r="AY564" s="91">
        <v>0</v>
      </c>
      <c r="AZ564" s="8">
        <v>0</v>
      </c>
      <c r="BA564" s="8">
        <v>0</v>
      </c>
      <c r="BB564" s="91">
        <v>0</v>
      </c>
      <c r="BC564" s="8">
        <v>0</v>
      </c>
      <c r="BD564" s="8">
        <v>0</v>
      </c>
      <c r="BE564" s="91">
        <v>0</v>
      </c>
      <c r="BF564" s="8">
        <v>0</v>
      </c>
      <c r="BG564" s="8">
        <v>0</v>
      </c>
      <c r="BH564" s="91">
        <v>4688017</v>
      </c>
      <c r="BI564" s="8">
        <v>23</v>
      </c>
      <c r="BJ564" s="8">
        <v>17</v>
      </c>
      <c r="BK564" s="2" t="s">
        <v>361</v>
      </c>
      <c r="BL564" s="83" t="str">
        <f t="shared" si="8"/>
        <v>124018</v>
      </c>
      <c r="BM564" s="83">
        <f>IF(ISBLANK(A564),"",IF(X564&gt;=(InfoSheet!$B$2)-90,1,0))</f>
        <v>1</v>
      </c>
    </row>
    <row r="565" spans="1:65">
      <c r="A565" s="2" t="s">
        <v>2337</v>
      </c>
      <c r="B565" s="8">
        <v>6</v>
      </c>
      <c r="C565" s="91">
        <v>4849266</v>
      </c>
      <c r="D565" s="8">
        <v>25</v>
      </c>
      <c r="E565" s="8">
        <v>17</v>
      </c>
      <c r="F565" s="91">
        <v>193970</v>
      </c>
      <c r="G565" s="91">
        <v>855171</v>
      </c>
      <c r="H565" s="91">
        <v>285250</v>
      </c>
      <c r="I565" s="91">
        <v>1379334</v>
      </c>
      <c r="J565" s="8">
        <v>0</v>
      </c>
      <c r="K565" s="2" t="s">
        <v>2132</v>
      </c>
      <c r="L565" s="8">
        <v>6</v>
      </c>
      <c r="M565" s="8">
        <v>0</v>
      </c>
      <c r="N565" s="2" t="s">
        <v>2338</v>
      </c>
      <c r="O565" s="8">
        <v>97</v>
      </c>
      <c r="P565" s="8">
        <v>0</v>
      </c>
      <c r="Q565" s="8">
        <v>0</v>
      </c>
      <c r="R565" s="91">
        <v>0</v>
      </c>
      <c r="S565" s="8">
        <v>0</v>
      </c>
      <c r="T565" s="91">
        <v>0</v>
      </c>
      <c r="U565" s="8">
        <v>0</v>
      </c>
      <c r="V565" s="8">
        <v>0</v>
      </c>
      <c r="W565" s="8">
        <v>0</v>
      </c>
      <c r="X565" s="107">
        <v>43853.775879872686</v>
      </c>
      <c r="Y565" s="107">
        <v>43869.819128634263</v>
      </c>
      <c r="Z565" s="107">
        <v>43853.755196203703</v>
      </c>
      <c r="AA565" s="91">
        <v>0</v>
      </c>
      <c r="AB565" s="8">
        <v>0</v>
      </c>
      <c r="AC565" s="8">
        <v>0</v>
      </c>
      <c r="AD565" s="91">
        <v>0</v>
      </c>
      <c r="AE565" s="8">
        <v>0</v>
      </c>
      <c r="AF565" s="8">
        <v>0</v>
      </c>
      <c r="AG565" s="91">
        <v>161249</v>
      </c>
      <c r="AH565" s="8">
        <v>2</v>
      </c>
      <c r="AI565" s="8">
        <v>1</v>
      </c>
      <c r="AJ565" s="91">
        <v>4849266</v>
      </c>
      <c r="AK565" s="8">
        <v>25</v>
      </c>
      <c r="AL565" s="8">
        <v>17</v>
      </c>
      <c r="AM565" s="91">
        <v>0</v>
      </c>
      <c r="AN565" s="8">
        <v>0</v>
      </c>
      <c r="AO565" s="8">
        <v>17</v>
      </c>
      <c r="AP565" s="91">
        <v>0</v>
      </c>
      <c r="AQ565" s="8">
        <v>0</v>
      </c>
      <c r="AR565" s="8">
        <v>17</v>
      </c>
      <c r="AS565" s="91">
        <v>161249</v>
      </c>
      <c r="AT565" s="8">
        <v>2</v>
      </c>
      <c r="AU565" s="8">
        <v>17</v>
      </c>
      <c r="AV565" s="91">
        <v>4849266</v>
      </c>
      <c r="AW565" s="8">
        <v>25</v>
      </c>
      <c r="AX565" s="8">
        <v>17</v>
      </c>
      <c r="AY565" s="91">
        <v>0</v>
      </c>
      <c r="AZ565" s="8">
        <v>0</v>
      </c>
      <c r="BA565" s="8">
        <v>0</v>
      </c>
      <c r="BB565" s="91">
        <v>0</v>
      </c>
      <c r="BC565" s="8">
        <v>0</v>
      </c>
      <c r="BD565" s="8">
        <v>0</v>
      </c>
      <c r="BE565" s="91">
        <v>161249</v>
      </c>
      <c r="BF565" s="8">
        <v>2</v>
      </c>
      <c r="BG565" s="8">
        <v>0</v>
      </c>
      <c r="BH565" s="91">
        <v>4849266</v>
      </c>
      <c r="BI565" s="8">
        <v>25</v>
      </c>
      <c r="BJ565" s="8">
        <v>17</v>
      </c>
      <c r="BK565" s="2" t="s">
        <v>361</v>
      </c>
      <c r="BL565" s="83" t="str">
        <f t="shared" si="8"/>
        <v>124019</v>
      </c>
      <c r="BM565" s="83">
        <f>IF(ISBLANK(A565),"",IF(X565&gt;=(InfoSheet!$B$2)-90,1,0))</f>
        <v>1</v>
      </c>
    </row>
    <row r="566" spans="1:65">
      <c r="A566" s="2" t="s">
        <v>2339</v>
      </c>
      <c r="B566" s="8">
        <v>6</v>
      </c>
      <c r="C566" s="91">
        <v>4688017</v>
      </c>
      <c r="D566" s="8">
        <v>23</v>
      </c>
      <c r="E566" s="8">
        <v>17</v>
      </c>
      <c r="F566" s="91">
        <v>203826</v>
      </c>
      <c r="G566" s="91">
        <v>855171</v>
      </c>
      <c r="H566" s="91">
        <v>275765</v>
      </c>
      <c r="I566" s="91">
        <v>1218085</v>
      </c>
      <c r="J566" s="8">
        <v>0</v>
      </c>
      <c r="K566" s="2" t="s">
        <v>2340</v>
      </c>
      <c r="L566" s="8">
        <v>6</v>
      </c>
      <c r="M566" s="8">
        <v>0</v>
      </c>
      <c r="N566" s="2" t="s">
        <v>2341</v>
      </c>
      <c r="O566" s="8">
        <v>97</v>
      </c>
      <c r="P566" s="8">
        <v>0</v>
      </c>
      <c r="Q566" s="8">
        <v>0</v>
      </c>
      <c r="R566" s="91">
        <v>0</v>
      </c>
      <c r="S566" s="8">
        <v>0</v>
      </c>
      <c r="T566" s="91">
        <v>0</v>
      </c>
      <c r="U566" s="8">
        <v>0</v>
      </c>
      <c r="V566" s="8">
        <v>0</v>
      </c>
      <c r="W566" s="8">
        <v>0</v>
      </c>
      <c r="X566" s="107">
        <v>43832.638033101852</v>
      </c>
      <c r="Y566" s="107">
        <v>43869.819398657404</v>
      </c>
      <c r="Z566" s="107">
        <v>43832.638033101852</v>
      </c>
      <c r="AA566" s="91">
        <v>0</v>
      </c>
      <c r="AB566" s="8">
        <v>0</v>
      </c>
      <c r="AC566" s="8">
        <v>0</v>
      </c>
      <c r="AD566" s="91">
        <v>0</v>
      </c>
      <c r="AE566" s="8">
        <v>0</v>
      </c>
      <c r="AF566" s="8">
        <v>0</v>
      </c>
      <c r="AG566" s="91">
        <v>0</v>
      </c>
      <c r="AH566" s="8">
        <v>0</v>
      </c>
      <c r="AI566" s="8">
        <v>0</v>
      </c>
      <c r="AJ566" s="91">
        <v>4688017</v>
      </c>
      <c r="AK566" s="8">
        <v>23</v>
      </c>
      <c r="AL566" s="8">
        <v>17</v>
      </c>
      <c r="AM566" s="91">
        <v>0</v>
      </c>
      <c r="AN566" s="8">
        <v>0</v>
      </c>
      <c r="AO566" s="8">
        <v>17</v>
      </c>
      <c r="AP566" s="91">
        <v>0</v>
      </c>
      <c r="AQ566" s="8">
        <v>0</v>
      </c>
      <c r="AR566" s="8">
        <v>17</v>
      </c>
      <c r="AS566" s="91">
        <v>0</v>
      </c>
      <c r="AT566" s="8">
        <v>0</v>
      </c>
      <c r="AU566" s="8">
        <v>17</v>
      </c>
      <c r="AV566" s="91">
        <v>4688017</v>
      </c>
      <c r="AW566" s="8">
        <v>23</v>
      </c>
      <c r="AX566" s="8">
        <v>17</v>
      </c>
      <c r="AY566" s="91">
        <v>0</v>
      </c>
      <c r="AZ566" s="8">
        <v>0</v>
      </c>
      <c r="BA566" s="8">
        <v>0</v>
      </c>
      <c r="BB566" s="91">
        <v>0</v>
      </c>
      <c r="BC566" s="8">
        <v>0</v>
      </c>
      <c r="BD566" s="8">
        <v>0</v>
      </c>
      <c r="BE566" s="91">
        <v>0</v>
      </c>
      <c r="BF566" s="8">
        <v>0</v>
      </c>
      <c r="BG566" s="8">
        <v>0</v>
      </c>
      <c r="BH566" s="91">
        <v>4688017</v>
      </c>
      <c r="BI566" s="8">
        <v>23</v>
      </c>
      <c r="BJ566" s="8">
        <v>17</v>
      </c>
      <c r="BK566" s="2" t="s">
        <v>361</v>
      </c>
      <c r="BL566" s="83" t="str">
        <f t="shared" si="8"/>
        <v>124020</v>
      </c>
      <c r="BM566" s="83">
        <f>IF(ISBLANK(A566),"",IF(X566&gt;=(InfoSheet!$B$2)-90,1,0))</f>
        <v>1</v>
      </c>
    </row>
    <row r="567" spans="1:65">
      <c r="A567" s="2" t="s">
        <v>2342</v>
      </c>
      <c r="B567" s="8">
        <v>6</v>
      </c>
      <c r="C567" s="91">
        <v>4688017</v>
      </c>
      <c r="D567" s="8">
        <v>23</v>
      </c>
      <c r="E567" s="8">
        <v>17</v>
      </c>
      <c r="F567" s="91">
        <v>203826</v>
      </c>
      <c r="G567" s="91">
        <v>855171</v>
      </c>
      <c r="H567" s="91">
        <v>275765</v>
      </c>
      <c r="I567" s="91">
        <v>1218085</v>
      </c>
      <c r="J567" s="8">
        <v>0</v>
      </c>
      <c r="K567" s="2" t="s">
        <v>2138</v>
      </c>
      <c r="L567" s="8">
        <v>6</v>
      </c>
      <c r="M567" s="8">
        <v>0</v>
      </c>
      <c r="N567" s="2" t="s">
        <v>2139</v>
      </c>
      <c r="O567" s="8">
        <v>97</v>
      </c>
      <c r="P567" s="8">
        <v>0</v>
      </c>
      <c r="Q567" s="8">
        <v>0</v>
      </c>
      <c r="R567" s="91">
        <v>0</v>
      </c>
      <c r="S567" s="8">
        <v>0</v>
      </c>
      <c r="T567" s="91">
        <v>0</v>
      </c>
      <c r="U567" s="8">
        <v>0</v>
      </c>
      <c r="V567" s="8">
        <v>0</v>
      </c>
      <c r="W567" s="8">
        <v>0</v>
      </c>
      <c r="X567" s="107">
        <v>43846.508594976855</v>
      </c>
      <c r="Y567" s="107">
        <v>43869.845374699071</v>
      </c>
      <c r="Z567" s="107">
        <v>43846.508594976855</v>
      </c>
      <c r="AA567" s="91">
        <v>0</v>
      </c>
      <c r="AB567" s="8">
        <v>0</v>
      </c>
      <c r="AC567" s="8">
        <v>0</v>
      </c>
      <c r="AD567" s="91">
        <v>0</v>
      </c>
      <c r="AE567" s="8">
        <v>0</v>
      </c>
      <c r="AF567" s="8">
        <v>0</v>
      </c>
      <c r="AG567" s="91">
        <v>0</v>
      </c>
      <c r="AH567" s="8">
        <v>0</v>
      </c>
      <c r="AI567" s="8">
        <v>17</v>
      </c>
      <c r="AJ567" s="91">
        <v>4688017</v>
      </c>
      <c r="AK567" s="8">
        <v>23</v>
      </c>
      <c r="AL567" s="8">
        <v>17</v>
      </c>
      <c r="AM567" s="91">
        <v>0</v>
      </c>
      <c r="AN567" s="8">
        <v>0</v>
      </c>
      <c r="AO567" s="8">
        <v>17</v>
      </c>
      <c r="AP567" s="91">
        <v>0</v>
      </c>
      <c r="AQ567" s="8">
        <v>0</v>
      </c>
      <c r="AR567" s="8">
        <v>17</v>
      </c>
      <c r="AS567" s="91">
        <v>4688017</v>
      </c>
      <c r="AT567" s="8">
        <v>23</v>
      </c>
      <c r="AU567" s="8">
        <v>17</v>
      </c>
      <c r="AV567" s="91">
        <v>4688017</v>
      </c>
      <c r="AW567" s="8">
        <v>23</v>
      </c>
      <c r="AX567" s="8">
        <v>17</v>
      </c>
      <c r="AY567" s="91">
        <v>0</v>
      </c>
      <c r="AZ567" s="8">
        <v>0</v>
      </c>
      <c r="BA567" s="8">
        <v>0</v>
      </c>
      <c r="BB567" s="91">
        <v>0</v>
      </c>
      <c r="BC567" s="8">
        <v>0</v>
      </c>
      <c r="BD567" s="8">
        <v>0</v>
      </c>
      <c r="BE567" s="91">
        <v>4688017</v>
      </c>
      <c r="BF567" s="8">
        <v>23</v>
      </c>
      <c r="BG567" s="8">
        <v>17</v>
      </c>
      <c r="BH567" s="91">
        <v>4688017</v>
      </c>
      <c r="BI567" s="8">
        <v>23</v>
      </c>
      <c r="BJ567" s="8">
        <v>17</v>
      </c>
      <c r="BK567" s="2" t="s">
        <v>361</v>
      </c>
      <c r="BL567" s="83" t="str">
        <f t="shared" si="8"/>
        <v>124021</v>
      </c>
      <c r="BM567" s="83">
        <f>IF(ISBLANK(A567),"",IF(X567&gt;=(InfoSheet!$B$2)-90,1,0))</f>
        <v>1</v>
      </c>
    </row>
    <row r="568" spans="1:65">
      <c r="A568" s="2" t="s">
        <v>2343</v>
      </c>
      <c r="B568" s="8">
        <v>6</v>
      </c>
      <c r="C568" s="91">
        <v>4688017</v>
      </c>
      <c r="D568" s="8">
        <v>23</v>
      </c>
      <c r="E568" s="8">
        <v>17</v>
      </c>
      <c r="F568" s="91">
        <v>203826</v>
      </c>
      <c r="G568" s="91">
        <v>855171</v>
      </c>
      <c r="H568" s="91">
        <v>275765</v>
      </c>
      <c r="I568" s="91">
        <v>1218085</v>
      </c>
      <c r="J568" s="8">
        <v>0</v>
      </c>
      <c r="K568" s="2" t="s">
        <v>2141</v>
      </c>
      <c r="L568" s="8">
        <v>6</v>
      </c>
      <c r="M568" s="8">
        <v>0</v>
      </c>
      <c r="N568" s="2" t="s">
        <v>2344</v>
      </c>
      <c r="O568" s="8">
        <v>97</v>
      </c>
      <c r="P568" s="8">
        <v>0</v>
      </c>
      <c r="Q568" s="8">
        <v>0</v>
      </c>
      <c r="R568" s="91">
        <v>0</v>
      </c>
      <c r="S568" s="8">
        <v>0</v>
      </c>
      <c r="T568" s="91">
        <v>0</v>
      </c>
      <c r="U568" s="8">
        <v>0</v>
      </c>
      <c r="V568" s="8">
        <v>0</v>
      </c>
      <c r="W568" s="8">
        <v>0</v>
      </c>
      <c r="X568" s="107">
        <v>43864.547461967595</v>
      </c>
      <c r="Y568" s="107">
        <v>43869.81427077546</v>
      </c>
      <c r="Z568" s="107">
        <v>43864.547461967595</v>
      </c>
      <c r="AA568" s="91">
        <v>0</v>
      </c>
      <c r="AB568" s="8">
        <v>0</v>
      </c>
      <c r="AC568" s="8">
        <v>0</v>
      </c>
      <c r="AD568" s="91">
        <v>0</v>
      </c>
      <c r="AE568" s="8">
        <v>0</v>
      </c>
      <c r="AF568" s="8">
        <v>17</v>
      </c>
      <c r="AG568" s="91">
        <v>0</v>
      </c>
      <c r="AH568" s="8">
        <v>0</v>
      </c>
      <c r="AI568" s="8">
        <v>17</v>
      </c>
      <c r="AJ568" s="91">
        <v>4688017</v>
      </c>
      <c r="AK568" s="8">
        <v>23</v>
      </c>
      <c r="AL568" s="8">
        <v>17</v>
      </c>
      <c r="AM568" s="91">
        <v>0</v>
      </c>
      <c r="AN568" s="8">
        <v>0</v>
      </c>
      <c r="AO568" s="8">
        <v>17</v>
      </c>
      <c r="AP568" s="91">
        <v>4688017</v>
      </c>
      <c r="AQ568" s="8">
        <v>23</v>
      </c>
      <c r="AR568" s="8">
        <v>17</v>
      </c>
      <c r="AS568" s="91">
        <v>4688017</v>
      </c>
      <c r="AT568" s="8">
        <v>23</v>
      </c>
      <c r="AU568" s="8">
        <v>17</v>
      </c>
      <c r="AV568" s="91">
        <v>4688017</v>
      </c>
      <c r="AW568" s="8">
        <v>23</v>
      </c>
      <c r="AX568" s="8">
        <v>17</v>
      </c>
      <c r="AY568" s="91">
        <v>0</v>
      </c>
      <c r="AZ568" s="8">
        <v>0</v>
      </c>
      <c r="BA568" s="8">
        <v>0</v>
      </c>
      <c r="BB568" s="91">
        <v>4688017</v>
      </c>
      <c r="BC568" s="8">
        <v>23</v>
      </c>
      <c r="BD568" s="8">
        <v>17</v>
      </c>
      <c r="BE568" s="91">
        <v>4688017</v>
      </c>
      <c r="BF568" s="8">
        <v>23</v>
      </c>
      <c r="BG568" s="8">
        <v>17</v>
      </c>
      <c r="BH568" s="91">
        <v>4688017</v>
      </c>
      <c r="BI568" s="8">
        <v>23</v>
      </c>
      <c r="BJ568" s="8">
        <v>17</v>
      </c>
      <c r="BK568" s="2" t="s">
        <v>361</v>
      </c>
      <c r="BL568" s="83" t="str">
        <f t="shared" si="8"/>
        <v>124022</v>
      </c>
      <c r="BM568" s="83">
        <f>IF(ISBLANK(A568),"",IF(X568&gt;=(InfoSheet!$B$2)-90,1,0))</f>
        <v>1</v>
      </c>
    </row>
    <row r="569" spans="1:65">
      <c r="A569" s="2" t="s">
        <v>2345</v>
      </c>
      <c r="B569" s="8">
        <v>6</v>
      </c>
      <c r="C569" s="91">
        <v>4688017</v>
      </c>
      <c r="D569" s="8">
        <v>23</v>
      </c>
      <c r="E569" s="8">
        <v>17</v>
      </c>
      <c r="F569" s="91">
        <v>203826</v>
      </c>
      <c r="G569" s="91">
        <v>855171</v>
      </c>
      <c r="H569" s="91">
        <v>275765</v>
      </c>
      <c r="I569" s="91">
        <v>1218085</v>
      </c>
      <c r="J569" s="8">
        <v>0</v>
      </c>
      <c r="K569" s="2" t="s">
        <v>2346</v>
      </c>
      <c r="L569" s="8">
        <v>6</v>
      </c>
      <c r="M569" s="8">
        <v>0</v>
      </c>
      <c r="N569" s="2" t="s">
        <v>2347</v>
      </c>
      <c r="O569" s="8">
        <v>97</v>
      </c>
      <c r="P569" s="8">
        <v>0</v>
      </c>
      <c r="Q569" s="8">
        <v>0</v>
      </c>
      <c r="R569" s="91">
        <v>0</v>
      </c>
      <c r="S569" s="8">
        <v>0</v>
      </c>
      <c r="T569" s="91">
        <v>0</v>
      </c>
      <c r="U569" s="8">
        <v>0</v>
      </c>
      <c r="V569" s="8">
        <v>0</v>
      </c>
      <c r="W569" s="8">
        <v>0</v>
      </c>
      <c r="X569" s="107">
        <v>43867.381918738429</v>
      </c>
      <c r="Y569" s="107">
        <v>43869.787745995367</v>
      </c>
      <c r="Z569" s="107">
        <v>43867.381918738429</v>
      </c>
      <c r="AA569" s="91">
        <v>0</v>
      </c>
      <c r="AB569" s="8">
        <v>0</v>
      </c>
      <c r="AC569" s="8">
        <v>0</v>
      </c>
      <c r="AD569" s="91">
        <v>0</v>
      </c>
      <c r="AE569" s="8">
        <v>0</v>
      </c>
      <c r="AF569" s="8">
        <v>17</v>
      </c>
      <c r="AG569" s="91">
        <v>0</v>
      </c>
      <c r="AH569" s="8">
        <v>0</v>
      </c>
      <c r="AI569" s="8">
        <v>17</v>
      </c>
      <c r="AJ569" s="91">
        <v>4688017</v>
      </c>
      <c r="AK569" s="8">
        <v>23</v>
      </c>
      <c r="AL569" s="8">
        <v>17</v>
      </c>
      <c r="AM569" s="91">
        <v>0</v>
      </c>
      <c r="AN569" s="8">
        <v>0</v>
      </c>
      <c r="AO569" s="8">
        <v>17</v>
      </c>
      <c r="AP569" s="91">
        <v>4688017</v>
      </c>
      <c r="AQ569" s="8">
        <v>23</v>
      </c>
      <c r="AR569" s="8">
        <v>17</v>
      </c>
      <c r="AS569" s="91">
        <v>4688017</v>
      </c>
      <c r="AT569" s="8">
        <v>23</v>
      </c>
      <c r="AU569" s="8">
        <v>17</v>
      </c>
      <c r="AV569" s="91">
        <v>4688017</v>
      </c>
      <c r="AW569" s="8">
        <v>23</v>
      </c>
      <c r="AX569" s="8">
        <v>17</v>
      </c>
      <c r="AY569" s="91">
        <v>0</v>
      </c>
      <c r="AZ569" s="8">
        <v>0</v>
      </c>
      <c r="BA569" s="8">
        <v>0</v>
      </c>
      <c r="BB569" s="91">
        <v>4688017</v>
      </c>
      <c r="BC569" s="8">
        <v>23</v>
      </c>
      <c r="BD569" s="8">
        <v>17</v>
      </c>
      <c r="BE569" s="91">
        <v>4688017</v>
      </c>
      <c r="BF569" s="8">
        <v>23</v>
      </c>
      <c r="BG569" s="8">
        <v>17</v>
      </c>
      <c r="BH569" s="91">
        <v>4688017</v>
      </c>
      <c r="BI569" s="8">
        <v>23</v>
      </c>
      <c r="BJ569" s="8">
        <v>17</v>
      </c>
      <c r="BK569" s="2" t="s">
        <v>361</v>
      </c>
      <c r="BL569" s="83" t="str">
        <f t="shared" si="8"/>
        <v>124023</v>
      </c>
      <c r="BM569" s="83">
        <f>IF(ISBLANK(A569),"",IF(X569&gt;=(InfoSheet!$B$2)-90,1,0))</f>
        <v>1</v>
      </c>
    </row>
    <row r="570" spans="1:65">
      <c r="A570" s="2" t="s">
        <v>2348</v>
      </c>
      <c r="B570" s="8">
        <v>6</v>
      </c>
      <c r="C570" s="91">
        <v>4688017</v>
      </c>
      <c r="D570" s="8">
        <v>23</v>
      </c>
      <c r="E570" s="8">
        <v>17</v>
      </c>
      <c r="F570" s="91">
        <v>203826</v>
      </c>
      <c r="G570" s="91">
        <v>855171</v>
      </c>
      <c r="H570" s="91">
        <v>275765</v>
      </c>
      <c r="I570" s="91">
        <v>1218085</v>
      </c>
      <c r="J570" s="8">
        <v>0</v>
      </c>
      <c r="K570" s="2" t="s">
        <v>2147</v>
      </c>
      <c r="L570" s="8">
        <v>6</v>
      </c>
      <c r="M570" s="8">
        <v>0</v>
      </c>
      <c r="N570" s="2" t="s">
        <v>2148</v>
      </c>
      <c r="O570" s="8">
        <v>97</v>
      </c>
      <c r="P570" s="8">
        <v>0</v>
      </c>
      <c r="Q570" s="8">
        <v>0</v>
      </c>
      <c r="R570" s="91">
        <v>0</v>
      </c>
      <c r="S570" s="8">
        <v>0</v>
      </c>
      <c r="T570" s="91">
        <v>0</v>
      </c>
      <c r="U570" s="8">
        <v>0</v>
      </c>
      <c r="V570" s="8">
        <v>0</v>
      </c>
      <c r="W570" s="8">
        <v>0</v>
      </c>
      <c r="X570" s="107">
        <v>43868.466163784724</v>
      </c>
      <c r="Y570" s="107">
        <v>43869.79826729167</v>
      </c>
      <c r="Z570" s="107">
        <v>43868.466163784724</v>
      </c>
      <c r="AA570" s="91">
        <v>0</v>
      </c>
      <c r="AB570" s="8">
        <v>0</v>
      </c>
      <c r="AC570" s="8">
        <v>0</v>
      </c>
      <c r="AD570" s="91">
        <v>0</v>
      </c>
      <c r="AE570" s="8">
        <v>0</v>
      </c>
      <c r="AF570" s="8">
        <v>17</v>
      </c>
      <c r="AG570" s="91">
        <v>0</v>
      </c>
      <c r="AH570" s="8">
        <v>0</v>
      </c>
      <c r="AI570" s="8">
        <v>17</v>
      </c>
      <c r="AJ570" s="91">
        <v>4688017</v>
      </c>
      <c r="AK570" s="8">
        <v>23</v>
      </c>
      <c r="AL570" s="8">
        <v>17</v>
      </c>
      <c r="AM570" s="91">
        <v>0</v>
      </c>
      <c r="AN570" s="8">
        <v>0</v>
      </c>
      <c r="AO570" s="8">
        <v>17</v>
      </c>
      <c r="AP570" s="91">
        <v>4688017</v>
      </c>
      <c r="AQ570" s="8">
        <v>23</v>
      </c>
      <c r="AR570" s="8">
        <v>17</v>
      </c>
      <c r="AS570" s="91">
        <v>4688017</v>
      </c>
      <c r="AT570" s="8">
        <v>23</v>
      </c>
      <c r="AU570" s="8">
        <v>17</v>
      </c>
      <c r="AV570" s="91">
        <v>4688017</v>
      </c>
      <c r="AW570" s="8">
        <v>23</v>
      </c>
      <c r="AX570" s="8">
        <v>17</v>
      </c>
      <c r="AY570" s="91">
        <v>0</v>
      </c>
      <c r="AZ570" s="8">
        <v>0</v>
      </c>
      <c r="BA570" s="8">
        <v>0</v>
      </c>
      <c r="BB570" s="91">
        <v>4688017</v>
      </c>
      <c r="BC570" s="8">
        <v>23</v>
      </c>
      <c r="BD570" s="8">
        <v>17</v>
      </c>
      <c r="BE570" s="91">
        <v>4688017</v>
      </c>
      <c r="BF570" s="8">
        <v>23</v>
      </c>
      <c r="BG570" s="8">
        <v>17</v>
      </c>
      <c r="BH570" s="91">
        <v>4688017</v>
      </c>
      <c r="BI570" s="8">
        <v>23</v>
      </c>
      <c r="BJ570" s="8">
        <v>17</v>
      </c>
      <c r="BK570" s="2" t="s">
        <v>361</v>
      </c>
      <c r="BL570" s="83" t="str">
        <f t="shared" si="8"/>
        <v>124024</v>
      </c>
      <c r="BM570" s="83">
        <f>IF(ISBLANK(A570),"",IF(X570&gt;=(InfoSheet!$B$2)-90,1,0))</f>
        <v>1</v>
      </c>
    </row>
    <row r="571" spans="1:65">
      <c r="A571" s="2" t="s">
        <v>2349</v>
      </c>
      <c r="B571" s="8">
        <v>8</v>
      </c>
      <c r="C571" s="91">
        <v>21276325</v>
      </c>
      <c r="D571" s="8">
        <v>69</v>
      </c>
      <c r="E571" s="8">
        <v>29</v>
      </c>
      <c r="F571" s="91">
        <v>308352</v>
      </c>
      <c r="G571" s="91">
        <v>3119534</v>
      </c>
      <c r="H571" s="91">
        <v>733666</v>
      </c>
      <c r="I571" s="91">
        <v>7398296</v>
      </c>
      <c r="J571" s="8">
        <v>0</v>
      </c>
      <c r="K571" s="2" t="s">
        <v>129</v>
      </c>
      <c r="L571" s="8">
        <v>8</v>
      </c>
      <c r="M571" s="8">
        <v>0</v>
      </c>
      <c r="N571" s="2" t="s">
        <v>129</v>
      </c>
      <c r="O571" s="8">
        <v>112</v>
      </c>
      <c r="P571" s="8">
        <v>0</v>
      </c>
      <c r="Q571" s="8">
        <v>0</v>
      </c>
      <c r="R571" s="91">
        <v>0</v>
      </c>
      <c r="S571" s="8">
        <v>0</v>
      </c>
      <c r="T571" s="91">
        <v>0</v>
      </c>
      <c r="U571" s="8">
        <v>0</v>
      </c>
      <c r="V571" s="8">
        <v>0</v>
      </c>
      <c r="W571" s="8">
        <v>0</v>
      </c>
      <c r="X571" s="107">
        <v>43580.640701574077</v>
      </c>
      <c r="Y571" s="107">
        <v>43869.615349004627</v>
      </c>
      <c r="Z571" s="107">
        <v>43580.620633622682</v>
      </c>
      <c r="AA571" s="91">
        <v>0</v>
      </c>
      <c r="AB571" s="8">
        <v>0</v>
      </c>
      <c r="AC571" s="8">
        <v>0</v>
      </c>
      <c r="AD571" s="91">
        <v>0</v>
      </c>
      <c r="AE571" s="8">
        <v>0</v>
      </c>
      <c r="AF571" s="8">
        <v>0</v>
      </c>
      <c r="AG571" s="91">
        <v>0</v>
      </c>
      <c r="AH571" s="8">
        <v>0</v>
      </c>
      <c r="AI571" s="8">
        <v>0</v>
      </c>
      <c r="AJ571" s="91">
        <v>21276325</v>
      </c>
      <c r="AK571" s="8">
        <v>69</v>
      </c>
      <c r="AL571" s="8">
        <v>29</v>
      </c>
      <c r="AM571" s="91">
        <v>0</v>
      </c>
      <c r="AN571" s="8">
        <v>0</v>
      </c>
      <c r="AO571" s="8">
        <v>29</v>
      </c>
      <c r="AP571" s="91">
        <v>0</v>
      </c>
      <c r="AQ571" s="8">
        <v>0</v>
      </c>
      <c r="AR571" s="8">
        <v>29</v>
      </c>
      <c r="AS571" s="91">
        <v>0</v>
      </c>
      <c r="AT571" s="8">
        <v>0</v>
      </c>
      <c r="AU571" s="8">
        <v>29</v>
      </c>
      <c r="AV571" s="91">
        <v>21276325</v>
      </c>
      <c r="AW571" s="8">
        <v>69</v>
      </c>
      <c r="AX571" s="8">
        <v>29</v>
      </c>
      <c r="AY571" s="91">
        <v>0</v>
      </c>
      <c r="AZ571" s="8">
        <v>0</v>
      </c>
      <c r="BA571" s="8">
        <v>0</v>
      </c>
      <c r="BB571" s="91">
        <v>0</v>
      </c>
      <c r="BC571" s="8">
        <v>0</v>
      </c>
      <c r="BD571" s="8">
        <v>0</v>
      </c>
      <c r="BE571" s="91">
        <v>0</v>
      </c>
      <c r="BF571" s="8">
        <v>0</v>
      </c>
      <c r="BG571" s="8">
        <v>0</v>
      </c>
      <c r="BH571" s="91">
        <v>21276325</v>
      </c>
      <c r="BI571" s="8">
        <v>69</v>
      </c>
      <c r="BJ571" s="8">
        <v>29</v>
      </c>
      <c r="BK571" s="2" t="s">
        <v>361</v>
      </c>
      <c r="BL571" s="83" t="str">
        <f t="shared" si="8"/>
        <v>124025</v>
      </c>
      <c r="BM571" s="83">
        <f>IF(ISBLANK(A571),"",IF(X571&gt;=(InfoSheet!$B$2)-90,1,0))</f>
        <v>0</v>
      </c>
    </row>
    <row r="572" spans="1:65">
      <c r="A572" s="2" t="s">
        <v>2350</v>
      </c>
      <c r="B572" s="8">
        <v>4</v>
      </c>
      <c r="C572" s="91">
        <v>59323</v>
      </c>
      <c r="D572" s="8">
        <v>11</v>
      </c>
      <c r="E572" s="8">
        <v>21</v>
      </c>
      <c r="F572" s="91">
        <v>5393</v>
      </c>
      <c r="G572" s="91">
        <v>44933</v>
      </c>
      <c r="H572" s="91">
        <v>2824</v>
      </c>
      <c r="I572" s="91">
        <v>44933</v>
      </c>
      <c r="J572" s="8">
        <v>0</v>
      </c>
      <c r="K572" s="2" t="s">
        <v>2351</v>
      </c>
      <c r="L572" s="8">
        <v>4</v>
      </c>
      <c r="M572" s="8">
        <v>0</v>
      </c>
      <c r="N572" s="2" t="s">
        <v>2351</v>
      </c>
      <c r="O572" s="8">
        <v>93</v>
      </c>
      <c r="P572" s="8">
        <v>0</v>
      </c>
      <c r="Q572" s="8">
        <v>0</v>
      </c>
      <c r="R572" s="91">
        <v>0</v>
      </c>
      <c r="S572" s="8">
        <v>0</v>
      </c>
      <c r="T572" s="91">
        <v>0</v>
      </c>
      <c r="U572" s="8">
        <v>0</v>
      </c>
      <c r="V572" s="8">
        <v>0</v>
      </c>
      <c r="W572" s="8">
        <v>0</v>
      </c>
      <c r="X572" s="107">
        <v>43752.550677604166</v>
      </c>
      <c r="Y572" s="107">
        <v>43869.608369837966</v>
      </c>
      <c r="Z572" s="107">
        <v>43746.575966319448</v>
      </c>
      <c r="AA572" s="91">
        <v>0</v>
      </c>
      <c r="AB572" s="8">
        <v>0</v>
      </c>
      <c r="AC572" s="8">
        <v>0</v>
      </c>
      <c r="AD572" s="91">
        <v>0</v>
      </c>
      <c r="AE572" s="8">
        <v>0</v>
      </c>
      <c r="AF572" s="8">
        <v>0</v>
      </c>
      <c r="AG572" s="91">
        <v>0</v>
      </c>
      <c r="AH572" s="8">
        <v>0</v>
      </c>
      <c r="AI572" s="8">
        <v>0</v>
      </c>
      <c r="AJ572" s="91">
        <v>59323</v>
      </c>
      <c r="AK572" s="8">
        <v>11</v>
      </c>
      <c r="AL572" s="8">
        <v>21</v>
      </c>
      <c r="AM572" s="91">
        <v>0</v>
      </c>
      <c r="AN572" s="8">
        <v>0</v>
      </c>
      <c r="AO572" s="8">
        <v>21</v>
      </c>
      <c r="AP572" s="91">
        <v>0</v>
      </c>
      <c r="AQ572" s="8">
        <v>0</v>
      </c>
      <c r="AR572" s="8">
        <v>21</v>
      </c>
      <c r="AS572" s="91">
        <v>0</v>
      </c>
      <c r="AT572" s="8">
        <v>0</v>
      </c>
      <c r="AU572" s="8">
        <v>21</v>
      </c>
      <c r="AV572" s="91">
        <v>59323</v>
      </c>
      <c r="AW572" s="8">
        <v>11</v>
      </c>
      <c r="AX572" s="8">
        <v>21</v>
      </c>
      <c r="AY572" s="91">
        <v>0</v>
      </c>
      <c r="AZ572" s="8">
        <v>0</v>
      </c>
      <c r="BA572" s="8">
        <v>0</v>
      </c>
      <c r="BB572" s="91">
        <v>0</v>
      </c>
      <c r="BC572" s="8">
        <v>0</v>
      </c>
      <c r="BD572" s="8">
        <v>0</v>
      </c>
      <c r="BE572" s="91">
        <v>0</v>
      </c>
      <c r="BF572" s="8">
        <v>0</v>
      </c>
      <c r="BG572" s="8">
        <v>0</v>
      </c>
      <c r="BH572" s="91">
        <v>59323</v>
      </c>
      <c r="BI572" s="8">
        <v>11</v>
      </c>
      <c r="BJ572" s="8">
        <v>21</v>
      </c>
      <c r="BK572" s="2" t="s">
        <v>361</v>
      </c>
      <c r="BL572" s="83" t="str">
        <f t="shared" si="8"/>
        <v>124026</v>
      </c>
      <c r="BM572" s="83">
        <f>IF(ISBLANK(A572),"",IF(X572&gt;=(InfoSheet!$B$2)-90,1,0))</f>
        <v>0</v>
      </c>
    </row>
    <row r="573" spans="1:65">
      <c r="A573" s="2" t="s">
        <v>2352</v>
      </c>
      <c r="B573" s="8">
        <v>8</v>
      </c>
      <c r="C573" s="91">
        <v>141412915</v>
      </c>
      <c r="D573" s="8">
        <v>365</v>
      </c>
      <c r="E573" s="8">
        <v>53</v>
      </c>
      <c r="F573" s="91">
        <v>387432</v>
      </c>
      <c r="G573" s="91">
        <v>3248596</v>
      </c>
      <c r="H573" s="91">
        <v>2668168</v>
      </c>
      <c r="I573" s="91">
        <v>49911139</v>
      </c>
      <c r="J573" s="8">
        <v>0</v>
      </c>
      <c r="K573" s="2" t="s">
        <v>2353</v>
      </c>
      <c r="L573" s="8">
        <v>8</v>
      </c>
      <c r="M573" s="8">
        <v>0</v>
      </c>
      <c r="N573" s="2" t="s">
        <v>1476</v>
      </c>
      <c r="O573" s="8">
        <v>142</v>
      </c>
      <c r="P573" s="8">
        <v>0</v>
      </c>
      <c r="Q573" s="8">
        <v>0</v>
      </c>
      <c r="R573" s="91">
        <v>0</v>
      </c>
      <c r="S573" s="8">
        <v>0</v>
      </c>
      <c r="T573" s="91">
        <v>0</v>
      </c>
      <c r="U573" s="8">
        <v>0</v>
      </c>
      <c r="V573" s="8">
        <v>0</v>
      </c>
      <c r="W573" s="8">
        <v>0</v>
      </c>
      <c r="X573" s="107">
        <v>43643.885916678242</v>
      </c>
      <c r="Y573" s="107">
        <v>43870.19280409722</v>
      </c>
      <c r="Z573" s="107">
        <v>43643.885903379633</v>
      </c>
      <c r="AA573" s="91">
        <v>0</v>
      </c>
      <c r="AB573" s="8">
        <v>0</v>
      </c>
      <c r="AC573" s="8">
        <v>0</v>
      </c>
      <c r="AD573" s="91">
        <v>0</v>
      </c>
      <c r="AE573" s="8">
        <v>0</v>
      </c>
      <c r="AF573" s="8">
        <v>0</v>
      </c>
      <c r="AG573" s="91">
        <v>0</v>
      </c>
      <c r="AH573" s="8">
        <v>0</v>
      </c>
      <c r="AI573" s="8">
        <v>0</v>
      </c>
      <c r="AJ573" s="91">
        <v>141412915</v>
      </c>
      <c r="AK573" s="8">
        <v>365</v>
      </c>
      <c r="AL573" s="8">
        <v>53</v>
      </c>
      <c r="AM573" s="91">
        <v>0</v>
      </c>
      <c r="AN573" s="8">
        <v>0</v>
      </c>
      <c r="AO573" s="8">
        <v>53</v>
      </c>
      <c r="AP573" s="91">
        <v>0</v>
      </c>
      <c r="AQ573" s="8">
        <v>0</v>
      </c>
      <c r="AR573" s="8">
        <v>53</v>
      </c>
      <c r="AS573" s="91">
        <v>0</v>
      </c>
      <c r="AT573" s="8">
        <v>0</v>
      </c>
      <c r="AU573" s="8">
        <v>53</v>
      </c>
      <c r="AV573" s="91">
        <v>141412915</v>
      </c>
      <c r="AW573" s="8">
        <v>365</v>
      </c>
      <c r="AX573" s="8">
        <v>53</v>
      </c>
      <c r="AY573" s="91">
        <v>0</v>
      </c>
      <c r="AZ573" s="8">
        <v>0</v>
      </c>
      <c r="BA573" s="8">
        <v>0</v>
      </c>
      <c r="BB573" s="91">
        <v>0</v>
      </c>
      <c r="BC573" s="8">
        <v>0</v>
      </c>
      <c r="BD573" s="8">
        <v>0</v>
      </c>
      <c r="BE573" s="91">
        <v>0</v>
      </c>
      <c r="BF573" s="8">
        <v>0</v>
      </c>
      <c r="BG573" s="8">
        <v>0</v>
      </c>
      <c r="BH573" s="91">
        <v>141412915</v>
      </c>
      <c r="BI573" s="8">
        <v>365</v>
      </c>
      <c r="BJ573" s="8">
        <v>53</v>
      </c>
      <c r="BK573" s="2" t="s">
        <v>2354</v>
      </c>
      <c r="BL573" s="83" t="str">
        <f t="shared" si="8"/>
        <v>124027</v>
      </c>
      <c r="BM573" s="83">
        <f>IF(ISBLANK(A573),"",IF(X573&gt;=(InfoSheet!$B$2)-90,1,0))</f>
        <v>0</v>
      </c>
    </row>
    <row r="574" spans="1:65">
      <c r="A574" s="2" t="s">
        <v>2355</v>
      </c>
      <c r="B574" s="8">
        <v>0</v>
      </c>
      <c r="C574" s="91">
        <v>0</v>
      </c>
      <c r="D574" s="8">
        <v>0</v>
      </c>
      <c r="E574" s="8">
        <v>0</v>
      </c>
      <c r="F574" s="91">
        <v>0</v>
      </c>
      <c r="G574" s="91">
        <v>0</v>
      </c>
      <c r="H574" s="91">
        <v>0</v>
      </c>
      <c r="I574" s="91">
        <v>0</v>
      </c>
      <c r="J574" s="8">
        <v>0</v>
      </c>
      <c r="K574" s="2" t="s">
        <v>2356</v>
      </c>
      <c r="L574" s="8">
        <v>0</v>
      </c>
      <c r="M574" s="8">
        <v>0</v>
      </c>
      <c r="N574" s="2" t="s">
        <v>2356</v>
      </c>
      <c r="O574" s="8">
        <v>0</v>
      </c>
      <c r="P574" s="8">
        <v>0</v>
      </c>
      <c r="Q574" s="8">
        <v>0</v>
      </c>
      <c r="R574" s="91">
        <v>0</v>
      </c>
      <c r="S574" s="8">
        <v>0</v>
      </c>
      <c r="T574" s="91">
        <v>0</v>
      </c>
      <c r="U574" s="8">
        <v>0</v>
      </c>
      <c r="V574" s="8">
        <v>0</v>
      </c>
      <c r="W574" s="8">
        <v>0</v>
      </c>
      <c r="X574" s="40">
        <v>0</v>
      </c>
      <c r="Y574" s="1">
        <v>0</v>
      </c>
      <c r="Z574" s="1">
        <v>0</v>
      </c>
      <c r="AA574" s="91">
        <v>0</v>
      </c>
      <c r="AB574" s="8">
        <v>0</v>
      </c>
      <c r="AC574" s="8">
        <v>0</v>
      </c>
      <c r="AD574" s="91">
        <v>0</v>
      </c>
      <c r="AE574" s="8">
        <v>0</v>
      </c>
      <c r="AF574" s="8">
        <v>0</v>
      </c>
      <c r="AG574" s="91">
        <v>0</v>
      </c>
      <c r="AH574" s="8">
        <v>0</v>
      </c>
      <c r="AI574" s="8">
        <v>0</v>
      </c>
      <c r="AJ574" s="91">
        <v>0</v>
      </c>
      <c r="AK574" s="8">
        <v>0</v>
      </c>
      <c r="AL574" s="8">
        <v>0</v>
      </c>
      <c r="AM574" s="91">
        <v>0</v>
      </c>
      <c r="AN574" s="8">
        <v>0</v>
      </c>
      <c r="AO574" s="8">
        <v>0</v>
      </c>
      <c r="AP574" s="91">
        <v>0</v>
      </c>
      <c r="AQ574" s="8">
        <v>0</v>
      </c>
      <c r="AR574" s="8">
        <v>0</v>
      </c>
      <c r="AS574" s="91">
        <v>0</v>
      </c>
      <c r="AT574" s="8">
        <v>0</v>
      </c>
      <c r="AU574" s="8">
        <v>0</v>
      </c>
      <c r="AV574" s="91">
        <v>0</v>
      </c>
      <c r="AW574" s="8">
        <v>0</v>
      </c>
      <c r="AX574" s="8">
        <v>0</v>
      </c>
      <c r="AY574" s="91">
        <v>0</v>
      </c>
      <c r="AZ574" s="8">
        <v>0</v>
      </c>
      <c r="BA574" s="8">
        <v>0</v>
      </c>
      <c r="BB574" s="91">
        <v>0</v>
      </c>
      <c r="BC574" s="8">
        <v>0</v>
      </c>
      <c r="BD574" s="8">
        <v>0</v>
      </c>
      <c r="BE574" s="91">
        <v>0</v>
      </c>
      <c r="BF574" s="8">
        <v>0</v>
      </c>
      <c r="BG574" s="8">
        <v>0</v>
      </c>
      <c r="BH574" s="91">
        <v>0</v>
      </c>
      <c r="BI574" s="8">
        <v>0</v>
      </c>
      <c r="BJ574" s="8">
        <v>0</v>
      </c>
      <c r="BK574" s="2" t="s">
        <v>2354</v>
      </c>
      <c r="BL574" s="83" t="str">
        <f t="shared" si="8"/>
        <v>124028</v>
      </c>
      <c r="BM574" s="83">
        <f>IF(ISBLANK(A574),"",IF(X574&gt;=(InfoSheet!$B$2)-90,1,0))</f>
        <v>0</v>
      </c>
    </row>
    <row r="575" spans="1:65">
      <c r="A575" s="2" t="s">
        <v>2357</v>
      </c>
      <c r="B575" s="8">
        <v>0</v>
      </c>
      <c r="C575" s="91">
        <v>0</v>
      </c>
      <c r="D575" s="8">
        <v>0</v>
      </c>
      <c r="E575" s="8">
        <v>0</v>
      </c>
      <c r="F575" s="91">
        <v>0</v>
      </c>
      <c r="G575" s="91">
        <v>0</v>
      </c>
      <c r="H575" s="91">
        <v>0</v>
      </c>
      <c r="I575" s="91">
        <v>0</v>
      </c>
      <c r="J575" s="8">
        <v>0</v>
      </c>
      <c r="K575" s="2" t="s">
        <v>2356</v>
      </c>
      <c r="L575" s="8">
        <v>0</v>
      </c>
      <c r="M575" s="8">
        <v>0</v>
      </c>
      <c r="N575" s="2" t="s">
        <v>2356</v>
      </c>
      <c r="O575" s="8">
        <v>0</v>
      </c>
      <c r="P575" s="8">
        <v>0</v>
      </c>
      <c r="Q575" s="8">
        <v>0</v>
      </c>
      <c r="R575" s="91">
        <v>0</v>
      </c>
      <c r="S575" s="8">
        <v>0</v>
      </c>
      <c r="T575" s="91">
        <v>0</v>
      </c>
      <c r="U575" s="8">
        <v>0</v>
      </c>
      <c r="V575" s="8">
        <v>0</v>
      </c>
      <c r="W575" s="8">
        <v>0</v>
      </c>
      <c r="X575" s="40">
        <v>0</v>
      </c>
      <c r="Y575" s="1">
        <v>0</v>
      </c>
      <c r="Z575" s="1">
        <v>0</v>
      </c>
      <c r="AA575" s="91">
        <v>0</v>
      </c>
      <c r="AB575" s="8">
        <v>0</v>
      </c>
      <c r="AC575" s="8">
        <v>0</v>
      </c>
      <c r="AD575" s="91">
        <v>0</v>
      </c>
      <c r="AE575" s="8">
        <v>0</v>
      </c>
      <c r="AF575" s="8">
        <v>0</v>
      </c>
      <c r="AG575" s="91">
        <v>0</v>
      </c>
      <c r="AH575" s="8">
        <v>0</v>
      </c>
      <c r="AI575" s="8">
        <v>0</v>
      </c>
      <c r="AJ575" s="91">
        <v>0</v>
      </c>
      <c r="AK575" s="8">
        <v>0</v>
      </c>
      <c r="AL575" s="8">
        <v>0</v>
      </c>
      <c r="AM575" s="91">
        <v>0</v>
      </c>
      <c r="AN575" s="8">
        <v>0</v>
      </c>
      <c r="AO575" s="8">
        <v>0</v>
      </c>
      <c r="AP575" s="91">
        <v>0</v>
      </c>
      <c r="AQ575" s="8">
        <v>0</v>
      </c>
      <c r="AR575" s="8">
        <v>0</v>
      </c>
      <c r="AS575" s="91">
        <v>0</v>
      </c>
      <c r="AT575" s="8">
        <v>0</v>
      </c>
      <c r="AU575" s="8">
        <v>0</v>
      </c>
      <c r="AV575" s="91">
        <v>0</v>
      </c>
      <c r="AW575" s="8">
        <v>0</v>
      </c>
      <c r="AX575" s="8">
        <v>0</v>
      </c>
      <c r="AY575" s="91">
        <v>0</v>
      </c>
      <c r="AZ575" s="8">
        <v>0</v>
      </c>
      <c r="BA575" s="8">
        <v>0</v>
      </c>
      <c r="BB575" s="91">
        <v>0</v>
      </c>
      <c r="BC575" s="8">
        <v>0</v>
      </c>
      <c r="BD575" s="8">
        <v>0</v>
      </c>
      <c r="BE575" s="91">
        <v>0</v>
      </c>
      <c r="BF575" s="8">
        <v>0</v>
      </c>
      <c r="BG575" s="8">
        <v>0</v>
      </c>
      <c r="BH575" s="91">
        <v>0</v>
      </c>
      <c r="BI575" s="8">
        <v>0</v>
      </c>
      <c r="BJ575" s="8">
        <v>0</v>
      </c>
      <c r="BK575" s="2" t="s">
        <v>2354</v>
      </c>
      <c r="BL575" s="83" t="str">
        <f t="shared" si="8"/>
        <v>124029</v>
      </c>
      <c r="BM575" s="83">
        <f>IF(ISBLANK(A575),"",IF(X575&gt;=(InfoSheet!$B$2)-90,1,0))</f>
        <v>0</v>
      </c>
    </row>
    <row r="576" spans="1:65">
      <c r="A576" s="2" t="s">
        <v>2358</v>
      </c>
      <c r="B576" s="8">
        <v>0</v>
      </c>
      <c r="C576" s="91">
        <v>0</v>
      </c>
      <c r="D576" s="8">
        <v>0</v>
      </c>
      <c r="E576" s="8">
        <v>0</v>
      </c>
      <c r="F576" s="91">
        <v>0</v>
      </c>
      <c r="G576" s="91">
        <v>0</v>
      </c>
      <c r="H576" s="91">
        <v>0</v>
      </c>
      <c r="I576" s="91">
        <v>0</v>
      </c>
      <c r="J576" s="8">
        <v>0</v>
      </c>
      <c r="K576" s="2" t="s">
        <v>2356</v>
      </c>
      <c r="L576" s="8">
        <v>0</v>
      </c>
      <c r="M576" s="8">
        <v>0</v>
      </c>
      <c r="N576" s="2" t="s">
        <v>2356</v>
      </c>
      <c r="O576" s="8">
        <v>0</v>
      </c>
      <c r="P576" s="8">
        <v>0</v>
      </c>
      <c r="Q576" s="8">
        <v>0</v>
      </c>
      <c r="R576" s="91">
        <v>0</v>
      </c>
      <c r="S576" s="8">
        <v>0</v>
      </c>
      <c r="T576" s="91">
        <v>0</v>
      </c>
      <c r="U576" s="8">
        <v>0</v>
      </c>
      <c r="V576" s="8">
        <v>0</v>
      </c>
      <c r="W576" s="8">
        <v>0</v>
      </c>
      <c r="X576" s="40">
        <v>0</v>
      </c>
      <c r="Y576" s="1">
        <v>0</v>
      </c>
      <c r="Z576" s="1">
        <v>0</v>
      </c>
      <c r="AA576" s="91">
        <v>0</v>
      </c>
      <c r="AB576" s="8">
        <v>0</v>
      </c>
      <c r="AC576" s="8">
        <v>0</v>
      </c>
      <c r="AD576" s="91">
        <v>0</v>
      </c>
      <c r="AE576" s="8">
        <v>0</v>
      </c>
      <c r="AF576" s="8">
        <v>0</v>
      </c>
      <c r="AG576" s="91">
        <v>0</v>
      </c>
      <c r="AH576" s="8">
        <v>0</v>
      </c>
      <c r="AI576" s="8">
        <v>0</v>
      </c>
      <c r="AJ576" s="91">
        <v>0</v>
      </c>
      <c r="AK576" s="8">
        <v>0</v>
      </c>
      <c r="AL576" s="8">
        <v>0</v>
      </c>
      <c r="AM576" s="91">
        <v>0</v>
      </c>
      <c r="AN576" s="8">
        <v>0</v>
      </c>
      <c r="AO576" s="8">
        <v>0</v>
      </c>
      <c r="AP576" s="91">
        <v>0</v>
      </c>
      <c r="AQ576" s="8">
        <v>0</v>
      </c>
      <c r="AR576" s="8">
        <v>0</v>
      </c>
      <c r="AS576" s="91">
        <v>0</v>
      </c>
      <c r="AT576" s="8">
        <v>0</v>
      </c>
      <c r="AU576" s="8">
        <v>0</v>
      </c>
      <c r="AV576" s="91">
        <v>0</v>
      </c>
      <c r="AW576" s="8">
        <v>0</v>
      </c>
      <c r="AX576" s="8">
        <v>0</v>
      </c>
      <c r="AY576" s="91">
        <v>0</v>
      </c>
      <c r="AZ576" s="8">
        <v>0</v>
      </c>
      <c r="BA576" s="8">
        <v>0</v>
      </c>
      <c r="BB576" s="91">
        <v>0</v>
      </c>
      <c r="BC576" s="8">
        <v>0</v>
      </c>
      <c r="BD576" s="8">
        <v>0</v>
      </c>
      <c r="BE576" s="91">
        <v>0</v>
      </c>
      <c r="BF576" s="8">
        <v>0</v>
      </c>
      <c r="BG576" s="8">
        <v>0</v>
      </c>
      <c r="BH576" s="91">
        <v>0</v>
      </c>
      <c r="BI576" s="8">
        <v>0</v>
      </c>
      <c r="BJ576" s="8">
        <v>0</v>
      </c>
      <c r="BK576" s="2" t="s">
        <v>2354</v>
      </c>
      <c r="BL576" s="83" t="str">
        <f t="shared" si="8"/>
        <v>124030</v>
      </c>
      <c r="BM576" s="83">
        <f>IF(ISBLANK(A576),"",IF(X576&gt;=(InfoSheet!$B$2)-90,1,0))</f>
        <v>0</v>
      </c>
    </row>
    <row r="577" spans="1:65">
      <c r="A577" s="2" t="s">
        <v>2359</v>
      </c>
      <c r="B577" s="8">
        <v>0</v>
      </c>
      <c r="C577" s="91">
        <v>0</v>
      </c>
      <c r="D577" s="8">
        <v>0</v>
      </c>
      <c r="E577" s="8">
        <v>0</v>
      </c>
      <c r="F577" s="91">
        <v>0</v>
      </c>
      <c r="G577" s="91">
        <v>0</v>
      </c>
      <c r="H577" s="91">
        <v>0</v>
      </c>
      <c r="I577" s="91">
        <v>0</v>
      </c>
      <c r="J577" s="8">
        <v>0</v>
      </c>
      <c r="K577" s="2" t="s">
        <v>2356</v>
      </c>
      <c r="L577" s="8">
        <v>0</v>
      </c>
      <c r="M577" s="8">
        <v>0</v>
      </c>
      <c r="N577" s="2" t="s">
        <v>2356</v>
      </c>
      <c r="O577" s="8">
        <v>0</v>
      </c>
      <c r="P577" s="8">
        <v>0</v>
      </c>
      <c r="Q577" s="8">
        <v>0</v>
      </c>
      <c r="R577" s="91">
        <v>0</v>
      </c>
      <c r="S577" s="8">
        <v>0</v>
      </c>
      <c r="T577" s="91">
        <v>0</v>
      </c>
      <c r="U577" s="8">
        <v>0</v>
      </c>
      <c r="V577" s="8">
        <v>0</v>
      </c>
      <c r="W577" s="8">
        <v>0</v>
      </c>
      <c r="X577" s="40">
        <v>0</v>
      </c>
      <c r="Y577" s="1">
        <v>0</v>
      </c>
      <c r="Z577" s="1">
        <v>0</v>
      </c>
      <c r="AA577" s="91">
        <v>0</v>
      </c>
      <c r="AB577" s="8">
        <v>0</v>
      </c>
      <c r="AC577" s="8">
        <v>0</v>
      </c>
      <c r="AD577" s="91">
        <v>0</v>
      </c>
      <c r="AE577" s="8">
        <v>0</v>
      </c>
      <c r="AF577" s="8">
        <v>0</v>
      </c>
      <c r="AG577" s="91">
        <v>0</v>
      </c>
      <c r="AH577" s="8">
        <v>0</v>
      </c>
      <c r="AI577" s="8">
        <v>0</v>
      </c>
      <c r="AJ577" s="91">
        <v>0</v>
      </c>
      <c r="AK577" s="8">
        <v>0</v>
      </c>
      <c r="AL577" s="8">
        <v>0</v>
      </c>
      <c r="AM577" s="91">
        <v>0</v>
      </c>
      <c r="AN577" s="8">
        <v>0</v>
      </c>
      <c r="AO577" s="8">
        <v>0</v>
      </c>
      <c r="AP577" s="91">
        <v>0</v>
      </c>
      <c r="AQ577" s="8">
        <v>0</v>
      </c>
      <c r="AR577" s="8">
        <v>0</v>
      </c>
      <c r="AS577" s="91">
        <v>0</v>
      </c>
      <c r="AT577" s="8">
        <v>0</v>
      </c>
      <c r="AU577" s="8">
        <v>0</v>
      </c>
      <c r="AV577" s="91">
        <v>0</v>
      </c>
      <c r="AW577" s="8">
        <v>0</v>
      </c>
      <c r="AX577" s="8">
        <v>0</v>
      </c>
      <c r="AY577" s="91">
        <v>0</v>
      </c>
      <c r="AZ577" s="8">
        <v>0</v>
      </c>
      <c r="BA577" s="8">
        <v>0</v>
      </c>
      <c r="BB577" s="91">
        <v>0</v>
      </c>
      <c r="BC577" s="8">
        <v>0</v>
      </c>
      <c r="BD577" s="8">
        <v>0</v>
      </c>
      <c r="BE577" s="91">
        <v>0</v>
      </c>
      <c r="BF577" s="8">
        <v>0</v>
      </c>
      <c r="BG577" s="8">
        <v>0</v>
      </c>
      <c r="BH577" s="91">
        <v>0</v>
      </c>
      <c r="BI577" s="8">
        <v>0</v>
      </c>
      <c r="BJ577" s="8">
        <v>0</v>
      </c>
      <c r="BK577" s="2" t="s">
        <v>2354</v>
      </c>
      <c r="BL577" s="83" t="str">
        <f t="shared" si="8"/>
        <v>124031</v>
      </c>
      <c r="BM577" s="83">
        <f>IF(ISBLANK(A577),"",IF(X577&gt;=(InfoSheet!$B$2)-90,1,0))</f>
        <v>0</v>
      </c>
    </row>
    <row r="578" spans="1:65">
      <c r="A578" s="2" t="s">
        <v>2360</v>
      </c>
      <c r="B578" s="8">
        <v>0</v>
      </c>
      <c r="C578" s="91">
        <v>0</v>
      </c>
      <c r="D578" s="8">
        <v>0</v>
      </c>
      <c r="E578" s="8">
        <v>0</v>
      </c>
      <c r="F578" s="91">
        <v>0</v>
      </c>
      <c r="G578" s="91">
        <v>0</v>
      </c>
      <c r="H578" s="91">
        <v>0</v>
      </c>
      <c r="I578" s="91">
        <v>0</v>
      </c>
      <c r="J578" s="8">
        <v>0</v>
      </c>
      <c r="K578" s="2" t="s">
        <v>2356</v>
      </c>
      <c r="L578" s="8">
        <v>0</v>
      </c>
      <c r="M578" s="8">
        <v>0</v>
      </c>
      <c r="N578" s="2" t="s">
        <v>2356</v>
      </c>
      <c r="O578" s="8">
        <v>0</v>
      </c>
      <c r="P578" s="8">
        <v>0</v>
      </c>
      <c r="Q578" s="8">
        <v>0</v>
      </c>
      <c r="R578" s="91">
        <v>0</v>
      </c>
      <c r="S578" s="8">
        <v>0</v>
      </c>
      <c r="T578" s="91">
        <v>0</v>
      </c>
      <c r="U578" s="8">
        <v>0</v>
      </c>
      <c r="V578" s="8">
        <v>0</v>
      </c>
      <c r="W578" s="8">
        <v>0</v>
      </c>
      <c r="X578" s="40">
        <v>0</v>
      </c>
      <c r="Y578" s="1">
        <v>0</v>
      </c>
      <c r="Z578" s="1">
        <v>0</v>
      </c>
      <c r="AA578" s="91">
        <v>0</v>
      </c>
      <c r="AB578" s="8">
        <v>0</v>
      </c>
      <c r="AC578" s="8">
        <v>0</v>
      </c>
      <c r="AD578" s="91">
        <v>0</v>
      </c>
      <c r="AE578" s="8">
        <v>0</v>
      </c>
      <c r="AF578" s="8">
        <v>0</v>
      </c>
      <c r="AG578" s="91">
        <v>0</v>
      </c>
      <c r="AH578" s="8">
        <v>0</v>
      </c>
      <c r="AI578" s="8">
        <v>0</v>
      </c>
      <c r="AJ578" s="91">
        <v>0</v>
      </c>
      <c r="AK578" s="8">
        <v>0</v>
      </c>
      <c r="AL578" s="8">
        <v>0</v>
      </c>
      <c r="AM578" s="91">
        <v>0</v>
      </c>
      <c r="AN578" s="8">
        <v>0</v>
      </c>
      <c r="AO578" s="8">
        <v>0</v>
      </c>
      <c r="AP578" s="91">
        <v>0</v>
      </c>
      <c r="AQ578" s="8">
        <v>0</v>
      </c>
      <c r="AR578" s="8">
        <v>0</v>
      </c>
      <c r="AS578" s="91">
        <v>0</v>
      </c>
      <c r="AT578" s="8">
        <v>0</v>
      </c>
      <c r="AU578" s="8">
        <v>0</v>
      </c>
      <c r="AV578" s="91">
        <v>0</v>
      </c>
      <c r="AW578" s="8">
        <v>0</v>
      </c>
      <c r="AX578" s="8">
        <v>0</v>
      </c>
      <c r="AY578" s="91">
        <v>0</v>
      </c>
      <c r="AZ578" s="8">
        <v>0</v>
      </c>
      <c r="BA578" s="8">
        <v>0</v>
      </c>
      <c r="BB578" s="91">
        <v>0</v>
      </c>
      <c r="BC578" s="8">
        <v>0</v>
      </c>
      <c r="BD578" s="8">
        <v>0</v>
      </c>
      <c r="BE578" s="91">
        <v>0</v>
      </c>
      <c r="BF578" s="8">
        <v>0</v>
      </c>
      <c r="BG578" s="8">
        <v>0</v>
      </c>
      <c r="BH578" s="91">
        <v>0</v>
      </c>
      <c r="BI578" s="8">
        <v>0</v>
      </c>
      <c r="BJ578" s="8">
        <v>0</v>
      </c>
      <c r="BK578" s="2" t="s">
        <v>2354</v>
      </c>
      <c r="BL578" s="83" t="str">
        <f t="shared" ref="BL578:BL641" si="9">IF(ISBLANK(A578),"(blank)",RIGHT(A578,LEN(A578)-FIND("@",SUBSTITUTE(A578,"\","@",LEN(A578)-LEN(SUBSTITUTE(A578,"\",""))),1)))</f>
        <v>124032</v>
      </c>
      <c r="BM578" s="83">
        <f>IF(ISBLANK(A578),"",IF(X578&gt;=(InfoSheet!$B$2)-90,1,0))</f>
        <v>0</v>
      </c>
    </row>
    <row r="579" spans="1:65">
      <c r="A579" s="2" t="s">
        <v>2361</v>
      </c>
      <c r="B579" s="8">
        <v>0</v>
      </c>
      <c r="C579" s="91">
        <v>0</v>
      </c>
      <c r="D579" s="8">
        <v>0</v>
      </c>
      <c r="E579" s="8">
        <v>0</v>
      </c>
      <c r="F579" s="91">
        <v>0</v>
      </c>
      <c r="G579" s="91">
        <v>0</v>
      </c>
      <c r="H579" s="91">
        <v>0</v>
      </c>
      <c r="I579" s="91">
        <v>0</v>
      </c>
      <c r="J579" s="8">
        <v>0</v>
      </c>
      <c r="K579" s="2" t="s">
        <v>2356</v>
      </c>
      <c r="L579" s="8">
        <v>0</v>
      </c>
      <c r="M579" s="8">
        <v>0</v>
      </c>
      <c r="N579" s="2" t="s">
        <v>2356</v>
      </c>
      <c r="O579" s="8">
        <v>0</v>
      </c>
      <c r="P579" s="8">
        <v>0</v>
      </c>
      <c r="Q579" s="8">
        <v>0</v>
      </c>
      <c r="R579" s="91">
        <v>0</v>
      </c>
      <c r="S579" s="8">
        <v>0</v>
      </c>
      <c r="T579" s="91">
        <v>0</v>
      </c>
      <c r="U579" s="8">
        <v>0</v>
      </c>
      <c r="V579" s="8">
        <v>0</v>
      </c>
      <c r="W579" s="8">
        <v>0</v>
      </c>
      <c r="X579" s="40">
        <v>0</v>
      </c>
      <c r="Y579" s="1">
        <v>0</v>
      </c>
      <c r="Z579" s="1">
        <v>0</v>
      </c>
      <c r="AA579" s="91">
        <v>0</v>
      </c>
      <c r="AB579" s="8">
        <v>0</v>
      </c>
      <c r="AC579" s="8">
        <v>0</v>
      </c>
      <c r="AD579" s="91">
        <v>0</v>
      </c>
      <c r="AE579" s="8">
        <v>0</v>
      </c>
      <c r="AF579" s="8">
        <v>0</v>
      </c>
      <c r="AG579" s="91">
        <v>0</v>
      </c>
      <c r="AH579" s="8">
        <v>0</v>
      </c>
      <c r="AI579" s="8">
        <v>0</v>
      </c>
      <c r="AJ579" s="91">
        <v>0</v>
      </c>
      <c r="AK579" s="8">
        <v>0</v>
      </c>
      <c r="AL579" s="8">
        <v>0</v>
      </c>
      <c r="AM579" s="91">
        <v>0</v>
      </c>
      <c r="AN579" s="8">
        <v>0</v>
      </c>
      <c r="AO579" s="8">
        <v>0</v>
      </c>
      <c r="AP579" s="91">
        <v>0</v>
      </c>
      <c r="AQ579" s="8">
        <v>0</v>
      </c>
      <c r="AR579" s="8">
        <v>0</v>
      </c>
      <c r="AS579" s="91">
        <v>0</v>
      </c>
      <c r="AT579" s="8">
        <v>0</v>
      </c>
      <c r="AU579" s="8">
        <v>0</v>
      </c>
      <c r="AV579" s="91">
        <v>0</v>
      </c>
      <c r="AW579" s="8">
        <v>0</v>
      </c>
      <c r="AX579" s="8">
        <v>0</v>
      </c>
      <c r="AY579" s="91">
        <v>0</v>
      </c>
      <c r="AZ579" s="8">
        <v>0</v>
      </c>
      <c r="BA579" s="8">
        <v>0</v>
      </c>
      <c r="BB579" s="91">
        <v>0</v>
      </c>
      <c r="BC579" s="8">
        <v>0</v>
      </c>
      <c r="BD579" s="8">
        <v>0</v>
      </c>
      <c r="BE579" s="91">
        <v>0</v>
      </c>
      <c r="BF579" s="8">
        <v>0</v>
      </c>
      <c r="BG579" s="8">
        <v>0</v>
      </c>
      <c r="BH579" s="91">
        <v>0</v>
      </c>
      <c r="BI579" s="8">
        <v>0</v>
      </c>
      <c r="BJ579" s="8">
        <v>0</v>
      </c>
      <c r="BK579" s="2" t="s">
        <v>2354</v>
      </c>
      <c r="BL579" s="83" t="str">
        <f t="shared" si="9"/>
        <v>124033</v>
      </c>
      <c r="BM579" s="83">
        <f>IF(ISBLANK(A579),"",IF(X579&gt;=(InfoSheet!$B$2)-90,1,0))</f>
        <v>0</v>
      </c>
    </row>
    <row r="580" spans="1:65">
      <c r="A580" s="2" t="s">
        <v>2362</v>
      </c>
      <c r="B580" s="8">
        <v>0</v>
      </c>
      <c r="C580" s="91">
        <v>0</v>
      </c>
      <c r="D580" s="8">
        <v>0</v>
      </c>
      <c r="E580" s="8">
        <v>0</v>
      </c>
      <c r="F580" s="91">
        <v>0</v>
      </c>
      <c r="G580" s="91">
        <v>0</v>
      </c>
      <c r="H580" s="91">
        <v>0</v>
      </c>
      <c r="I580" s="91">
        <v>0</v>
      </c>
      <c r="J580" s="8">
        <v>0</v>
      </c>
      <c r="K580" s="2" t="s">
        <v>2356</v>
      </c>
      <c r="L580" s="8">
        <v>0</v>
      </c>
      <c r="M580" s="8">
        <v>0</v>
      </c>
      <c r="N580" s="2" t="s">
        <v>2356</v>
      </c>
      <c r="O580" s="8">
        <v>0</v>
      </c>
      <c r="P580" s="8">
        <v>0</v>
      </c>
      <c r="Q580" s="8">
        <v>0</v>
      </c>
      <c r="R580" s="91">
        <v>0</v>
      </c>
      <c r="S580" s="8">
        <v>0</v>
      </c>
      <c r="T580" s="91">
        <v>0</v>
      </c>
      <c r="U580" s="8">
        <v>0</v>
      </c>
      <c r="V580" s="8">
        <v>0</v>
      </c>
      <c r="W580" s="8">
        <v>0</v>
      </c>
      <c r="X580" s="40">
        <v>0</v>
      </c>
      <c r="Y580" s="1">
        <v>0</v>
      </c>
      <c r="Z580" s="1">
        <v>0</v>
      </c>
      <c r="AA580" s="91">
        <v>0</v>
      </c>
      <c r="AB580" s="8">
        <v>0</v>
      </c>
      <c r="AC580" s="8">
        <v>0</v>
      </c>
      <c r="AD580" s="91">
        <v>0</v>
      </c>
      <c r="AE580" s="8">
        <v>0</v>
      </c>
      <c r="AF580" s="8">
        <v>0</v>
      </c>
      <c r="AG580" s="91">
        <v>0</v>
      </c>
      <c r="AH580" s="8">
        <v>0</v>
      </c>
      <c r="AI580" s="8">
        <v>0</v>
      </c>
      <c r="AJ580" s="91">
        <v>0</v>
      </c>
      <c r="AK580" s="8">
        <v>0</v>
      </c>
      <c r="AL580" s="8">
        <v>0</v>
      </c>
      <c r="AM580" s="91">
        <v>0</v>
      </c>
      <c r="AN580" s="8">
        <v>0</v>
      </c>
      <c r="AO580" s="8">
        <v>0</v>
      </c>
      <c r="AP580" s="91">
        <v>0</v>
      </c>
      <c r="AQ580" s="8">
        <v>0</v>
      </c>
      <c r="AR580" s="8">
        <v>0</v>
      </c>
      <c r="AS580" s="91">
        <v>0</v>
      </c>
      <c r="AT580" s="8">
        <v>0</v>
      </c>
      <c r="AU580" s="8">
        <v>0</v>
      </c>
      <c r="AV580" s="91">
        <v>0</v>
      </c>
      <c r="AW580" s="8">
        <v>0</v>
      </c>
      <c r="AX580" s="8">
        <v>0</v>
      </c>
      <c r="AY580" s="91">
        <v>0</v>
      </c>
      <c r="AZ580" s="8">
        <v>0</v>
      </c>
      <c r="BA580" s="8">
        <v>0</v>
      </c>
      <c r="BB580" s="91">
        <v>0</v>
      </c>
      <c r="BC580" s="8">
        <v>0</v>
      </c>
      <c r="BD580" s="8">
        <v>0</v>
      </c>
      <c r="BE580" s="91">
        <v>0</v>
      </c>
      <c r="BF580" s="8">
        <v>0</v>
      </c>
      <c r="BG580" s="8">
        <v>0</v>
      </c>
      <c r="BH580" s="91">
        <v>0</v>
      </c>
      <c r="BI580" s="8">
        <v>0</v>
      </c>
      <c r="BJ580" s="8">
        <v>0</v>
      </c>
      <c r="BK580" s="2" t="s">
        <v>2354</v>
      </c>
      <c r="BL580" s="83" t="str">
        <f t="shared" si="9"/>
        <v>124034</v>
      </c>
      <c r="BM580" s="83">
        <f>IF(ISBLANK(A580),"",IF(X580&gt;=(InfoSheet!$B$2)-90,1,0))</f>
        <v>0</v>
      </c>
    </row>
    <row r="581" spans="1:65">
      <c r="A581" s="2" t="s">
        <v>2363</v>
      </c>
      <c r="B581" s="8">
        <v>0</v>
      </c>
      <c r="C581" s="91">
        <v>0</v>
      </c>
      <c r="D581" s="8">
        <v>0</v>
      </c>
      <c r="E581" s="8">
        <v>0</v>
      </c>
      <c r="F581" s="91">
        <v>0</v>
      </c>
      <c r="G581" s="91">
        <v>0</v>
      </c>
      <c r="H581" s="91">
        <v>0</v>
      </c>
      <c r="I581" s="91">
        <v>0</v>
      </c>
      <c r="J581" s="8">
        <v>0</v>
      </c>
      <c r="K581" s="2" t="s">
        <v>2356</v>
      </c>
      <c r="L581" s="8">
        <v>0</v>
      </c>
      <c r="M581" s="8">
        <v>0</v>
      </c>
      <c r="N581" s="2" t="s">
        <v>2356</v>
      </c>
      <c r="O581" s="8">
        <v>0</v>
      </c>
      <c r="P581" s="8">
        <v>0</v>
      </c>
      <c r="Q581" s="8">
        <v>0</v>
      </c>
      <c r="R581" s="91">
        <v>0</v>
      </c>
      <c r="S581" s="8">
        <v>0</v>
      </c>
      <c r="T581" s="91">
        <v>0</v>
      </c>
      <c r="U581" s="8">
        <v>0</v>
      </c>
      <c r="V581" s="8">
        <v>0</v>
      </c>
      <c r="W581" s="8">
        <v>0</v>
      </c>
      <c r="X581" s="40">
        <v>0</v>
      </c>
      <c r="Y581" s="1">
        <v>0</v>
      </c>
      <c r="Z581" s="1">
        <v>0</v>
      </c>
      <c r="AA581" s="91">
        <v>0</v>
      </c>
      <c r="AB581" s="8">
        <v>0</v>
      </c>
      <c r="AC581" s="8">
        <v>0</v>
      </c>
      <c r="AD581" s="91">
        <v>0</v>
      </c>
      <c r="AE581" s="8">
        <v>0</v>
      </c>
      <c r="AF581" s="8">
        <v>0</v>
      </c>
      <c r="AG581" s="91">
        <v>0</v>
      </c>
      <c r="AH581" s="8">
        <v>0</v>
      </c>
      <c r="AI581" s="8">
        <v>0</v>
      </c>
      <c r="AJ581" s="91">
        <v>0</v>
      </c>
      <c r="AK581" s="8">
        <v>0</v>
      </c>
      <c r="AL581" s="8">
        <v>0</v>
      </c>
      <c r="AM581" s="91">
        <v>0</v>
      </c>
      <c r="AN581" s="8">
        <v>0</v>
      </c>
      <c r="AO581" s="8">
        <v>0</v>
      </c>
      <c r="AP581" s="91">
        <v>0</v>
      </c>
      <c r="AQ581" s="8">
        <v>0</v>
      </c>
      <c r="AR581" s="8">
        <v>0</v>
      </c>
      <c r="AS581" s="91">
        <v>0</v>
      </c>
      <c r="AT581" s="8">
        <v>0</v>
      </c>
      <c r="AU581" s="8">
        <v>0</v>
      </c>
      <c r="AV581" s="91">
        <v>0</v>
      </c>
      <c r="AW581" s="8">
        <v>0</v>
      </c>
      <c r="AX581" s="8">
        <v>0</v>
      </c>
      <c r="AY581" s="91">
        <v>0</v>
      </c>
      <c r="AZ581" s="8">
        <v>0</v>
      </c>
      <c r="BA581" s="8">
        <v>0</v>
      </c>
      <c r="BB581" s="91">
        <v>0</v>
      </c>
      <c r="BC581" s="8">
        <v>0</v>
      </c>
      <c r="BD581" s="8">
        <v>0</v>
      </c>
      <c r="BE581" s="91">
        <v>0</v>
      </c>
      <c r="BF581" s="8">
        <v>0</v>
      </c>
      <c r="BG581" s="8">
        <v>0</v>
      </c>
      <c r="BH581" s="91">
        <v>0</v>
      </c>
      <c r="BI581" s="8">
        <v>0</v>
      </c>
      <c r="BJ581" s="8">
        <v>0</v>
      </c>
      <c r="BK581" s="2" t="s">
        <v>2354</v>
      </c>
      <c r="BL581" s="83" t="str">
        <f t="shared" si="9"/>
        <v>124035</v>
      </c>
      <c r="BM581" s="83">
        <f>IF(ISBLANK(A581),"",IF(X581&gt;=(InfoSheet!$B$2)-90,1,0))</f>
        <v>0</v>
      </c>
    </row>
    <row r="582" spans="1:65">
      <c r="A582" s="2" t="s">
        <v>2364</v>
      </c>
      <c r="B582" s="8">
        <v>0</v>
      </c>
      <c r="C582" s="91">
        <v>0</v>
      </c>
      <c r="D582" s="8">
        <v>0</v>
      </c>
      <c r="E582" s="8">
        <v>0</v>
      </c>
      <c r="F582" s="91">
        <v>0</v>
      </c>
      <c r="G582" s="91">
        <v>0</v>
      </c>
      <c r="H582" s="91">
        <v>0</v>
      </c>
      <c r="I582" s="91">
        <v>0</v>
      </c>
      <c r="J582" s="8">
        <v>0</v>
      </c>
      <c r="K582" s="2" t="s">
        <v>2356</v>
      </c>
      <c r="L582" s="8">
        <v>0</v>
      </c>
      <c r="M582" s="8">
        <v>0</v>
      </c>
      <c r="N582" s="2" t="s">
        <v>2356</v>
      </c>
      <c r="O582" s="8">
        <v>0</v>
      </c>
      <c r="P582" s="8">
        <v>0</v>
      </c>
      <c r="Q582" s="8">
        <v>0</v>
      </c>
      <c r="R582" s="91">
        <v>0</v>
      </c>
      <c r="S582" s="8">
        <v>0</v>
      </c>
      <c r="T582" s="91">
        <v>0</v>
      </c>
      <c r="U582" s="8">
        <v>0</v>
      </c>
      <c r="V582" s="8">
        <v>0</v>
      </c>
      <c r="W582" s="8">
        <v>0</v>
      </c>
      <c r="X582" s="40">
        <v>0</v>
      </c>
      <c r="Y582" s="1">
        <v>0</v>
      </c>
      <c r="Z582" s="1">
        <v>0</v>
      </c>
      <c r="AA582" s="91">
        <v>0</v>
      </c>
      <c r="AB582" s="8">
        <v>0</v>
      </c>
      <c r="AC582" s="8">
        <v>0</v>
      </c>
      <c r="AD582" s="91">
        <v>0</v>
      </c>
      <c r="AE582" s="8">
        <v>0</v>
      </c>
      <c r="AF582" s="8">
        <v>0</v>
      </c>
      <c r="AG582" s="91">
        <v>0</v>
      </c>
      <c r="AH582" s="8">
        <v>0</v>
      </c>
      <c r="AI582" s="8">
        <v>0</v>
      </c>
      <c r="AJ582" s="91">
        <v>0</v>
      </c>
      <c r="AK582" s="8">
        <v>0</v>
      </c>
      <c r="AL582" s="8">
        <v>0</v>
      </c>
      <c r="AM582" s="91">
        <v>0</v>
      </c>
      <c r="AN582" s="8">
        <v>0</v>
      </c>
      <c r="AO582" s="8">
        <v>0</v>
      </c>
      <c r="AP582" s="91">
        <v>0</v>
      </c>
      <c r="AQ582" s="8">
        <v>0</v>
      </c>
      <c r="AR582" s="8">
        <v>0</v>
      </c>
      <c r="AS582" s="91">
        <v>0</v>
      </c>
      <c r="AT582" s="8">
        <v>0</v>
      </c>
      <c r="AU582" s="8">
        <v>0</v>
      </c>
      <c r="AV582" s="91">
        <v>0</v>
      </c>
      <c r="AW582" s="8">
        <v>0</v>
      </c>
      <c r="AX582" s="8">
        <v>0</v>
      </c>
      <c r="AY582" s="91">
        <v>0</v>
      </c>
      <c r="AZ582" s="8">
        <v>0</v>
      </c>
      <c r="BA582" s="8">
        <v>0</v>
      </c>
      <c r="BB582" s="91">
        <v>0</v>
      </c>
      <c r="BC582" s="8">
        <v>0</v>
      </c>
      <c r="BD582" s="8">
        <v>0</v>
      </c>
      <c r="BE582" s="91">
        <v>0</v>
      </c>
      <c r="BF582" s="8">
        <v>0</v>
      </c>
      <c r="BG582" s="8">
        <v>0</v>
      </c>
      <c r="BH582" s="91">
        <v>0</v>
      </c>
      <c r="BI582" s="8">
        <v>0</v>
      </c>
      <c r="BJ582" s="8">
        <v>0</v>
      </c>
      <c r="BK582" s="2" t="s">
        <v>2354</v>
      </c>
      <c r="BL582" s="83" t="str">
        <f t="shared" si="9"/>
        <v>124036</v>
      </c>
      <c r="BM582" s="83">
        <f>IF(ISBLANK(A582),"",IF(X582&gt;=(InfoSheet!$B$2)-90,1,0))</f>
        <v>0</v>
      </c>
    </row>
    <row r="583" spans="1:65">
      <c r="A583" s="2" t="s">
        <v>2365</v>
      </c>
      <c r="B583" s="8">
        <v>0</v>
      </c>
      <c r="C583" s="91">
        <v>0</v>
      </c>
      <c r="D583" s="8">
        <v>0</v>
      </c>
      <c r="E583" s="8">
        <v>0</v>
      </c>
      <c r="F583" s="91">
        <v>0</v>
      </c>
      <c r="G583" s="91">
        <v>0</v>
      </c>
      <c r="H583" s="91">
        <v>0</v>
      </c>
      <c r="I583" s="91">
        <v>0</v>
      </c>
      <c r="J583" s="8">
        <v>0</v>
      </c>
      <c r="K583" s="2" t="s">
        <v>2356</v>
      </c>
      <c r="L583" s="8">
        <v>0</v>
      </c>
      <c r="M583" s="8">
        <v>0</v>
      </c>
      <c r="N583" s="2" t="s">
        <v>2356</v>
      </c>
      <c r="O583" s="8">
        <v>0</v>
      </c>
      <c r="P583" s="8">
        <v>0</v>
      </c>
      <c r="Q583" s="8">
        <v>0</v>
      </c>
      <c r="R583" s="91">
        <v>0</v>
      </c>
      <c r="S583" s="8">
        <v>0</v>
      </c>
      <c r="T583" s="91">
        <v>0</v>
      </c>
      <c r="U583" s="8">
        <v>0</v>
      </c>
      <c r="V583" s="8">
        <v>0</v>
      </c>
      <c r="W583" s="8">
        <v>0</v>
      </c>
      <c r="X583" s="40">
        <v>0</v>
      </c>
      <c r="Y583" s="1">
        <v>0</v>
      </c>
      <c r="Z583" s="1">
        <v>0</v>
      </c>
      <c r="AA583" s="91">
        <v>0</v>
      </c>
      <c r="AB583" s="8">
        <v>0</v>
      </c>
      <c r="AC583" s="8">
        <v>0</v>
      </c>
      <c r="AD583" s="91">
        <v>0</v>
      </c>
      <c r="AE583" s="8">
        <v>0</v>
      </c>
      <c r="AF583" s="8">
        <v>0</v>
      </c>
      <c r="AG583" s="91">
        <v>0</v>
      </c>
      <c r="AH583" s="8">
        <v>0</v>
      </c>
      <c r="AI583" s="8">
        <v>0</v>
      </c>
      <c r="AJ583" s="91">
        <v>0</v>
      </c>
      <c r="AK583" s="8">
        <v>0</v>
      </c>
      <c r="AL583" s="8">
        <v>0</v>
      </c>
      <c r="AM583" s="91">
        <v>0</v>
      </c>
      <c r="AN583" s="8">
        <v>0</v>
      </c>
      <c r="AO583" s="8">
        <v>0</v>
      </c>
      <c r="AP583" s="91">
        <v>0</v>
      </c>
      <c r="AQ583" s="8">
        <v>0</v>
      </c>
      <c r="AR583" s="8">
        <v>0</v>
      </c>
      <c r="AS583" s="91">
        <v>0</v>
      </c>
      <c r="AT583" s="8">
        <v>0</v>
      </c>
      <c r="AU583" s="8">
        <v>0</v>
      </c>
      <c r="AV583" s="91">
        <v>0</v>
      </c>
      <c r="AW583" s="8">
        <v>0</v>
      </c>
      <c r="AX583" s="8">
        <v>0</v>
      </c>
      <c r="AY583" s="91">
        <v>0</v>
      </c>
      <c r="AZ583" s="8">
        <v>0</v>
      </c>
      <c r="BA583" s="8">
        <v>0</v>
      </c>
      <c r="BB583" s="91">
        <v>0</v>
      </c>
      <c r="BC583" s="8">
        <v>0</v>
      </c>
      <c r="BD583" s="8">
        <v>0</v>
      </c>
      <c r="BE583" s="91">
        <v>0</v>
      </c>
      <c r="BF583" s="8">
        <v>0</v>
      </c>
      <c r="BG583" s="8">
        <v>0</v>
      </c>
      <c r="BH583" s="91">
        <v>0</v>
      </c>
      <c r="BI583" s="8">
        <v>0</v>
      </c>
      <c r="BJ583" s="8">
        <v>0</v>
      </c>
      <c r="BK583" s="2" t="s">
        <v>2354</v>
      </c>
      <c r="BL583" s="83" t="str">
        <f t="shared" si="9"/>
        <v>124037</v>
      </c>
      <c r="BM583" s="83">
        <f>IF(ISBLANK(A583),"",IF(X583&gt;=(InfoSheet!$B$2)-90,1,0))</f>
        <v>0</v>
      </c>
    </row>
    <row r="584" spans="1:65">
      <c r="A584" s="2" t="s">
        <v>2366</v>
      </c>
      <c r="B584" s="8">
        <v>0</v>
      </c>
      <c r="C584" s="91">
        <v>0</v>
      </c>
      <c r="D584" s="8">
        <v>0</v>
      </c>
      <c r="E584" s="8">
        <v>0</v>
      </c>
      <c r="F584" s="91">
        <v>0</v>
      </c>
      <c r="G584" s="91">
        <v>0</v>
      </c>
      <c r="H584" s="91">
        <v>0</v>
      </c>
      <c r="I584" s="91">
        <v>0</v>
      </c>
      <c r="J584" s="8">
        <v>0</v>
      </c>
      <c r="K584" s="2" t="s">
        <v>2356</v>
      </c>
      <c r="L584" s="8">
        <v>0</v>
      </c>
      <c r="M584" s="8">
        <v>0</v>
      </c>
      <c r="N584" s="2" t="s">
        <v>2356</v>
      </c>
      <c r="O584" s="8">
        <v>0</v>
      </c>
      <c r="P584" s="8">
        <v>0</v>
      </c>
      <c r="Q584" s="8">
        <v>0</v>
      </c>
      <c r="R584" s="91">
        <v>0</v>
      </c>
      <c r="S584" s="8">
        <v>0</v>
      </c>
      <c r="T584" s="91">
        <v>0</v>
      </c>
      <c r="U584" s="8">
        <v>0</v>
      </c>
      <c r="V584" s="8">
        <v>0</v>
      </c>
      <c r="W584" s="8">
        <v>0</v>
      </c>
      <c r="X584" s="40">
        <v>0</v>
      </c>
      <c r="Y584" s="1">
        <v>0</v>
      </c>
      <c r="Z584" s="1">
        <v>0</v>
      </c>
      <c r="AA584" s="91">
        <v>0</v>
      </c>
      <c r="AB584" s="8">
        <v>0</v>
      </c>
      <c r="AC584" s="8">
        <v>0</v>
      </c>
      <c r="AD584" s="91">
        <v>0</v>
      </c>
      <c r="AE584" s="8">
        <v>0</v>
      </c>
      <c r="AF584" s="8">
        <v>0</v>
      </c>
      <c r="AG584" s="91">
        <v>0</v>
      </c>
      <c r="AH584" s="8">
        <v>0</v>
      </c>
      <c r="AI584" s="8">
        <v>0</v>
      </c>
      <c r="AJ584" s="91">
        <v>0</v>
      </c>
      <c r="AK584" s="8">
        <v>0</v>
      </c>
      <c r="AL584" s="8">
        <v>0</v>
      </c>
      <c r="AM584" s="91">
        <v>0</v>
      </c>
      <c r="AN584" s="8">
        <v>0</v>
      </c>
      <c r="AO584" s="8">
        <v>0</v>
      </c>
      <c r="AP584" s="91">
        <v>0</v>
      </c>
      <c r="AQ584" s="8">
        <v>0</v>
      </c>
      <c r="AR584" s="8">
        <v>0</v>
      </c>
      <c r="AS584" s="91">
        <v>0</v>
      </c>
      <c r="AT584" s="8">
        <v>0</v>
      </c>
      <c r="AU584" s="8">
        <v>0</v>
      </c>
      <c r="AV584" s="91">
        <v>0</v>
      </c>
      <c r="AW584" s="8">
        <v>0</v>
      </c>
      <c r="AX584" s="8">
        <v>0</v>
      </c>
      <c r="AY584" s="91">
        <v>0</v>
      </c>
      <c r="AZ584" s="8">
        <v>0</v>
      </c>
      <c r="BA584" s="8">
        <v>0</v>
      </c>
      <c r="BB584" s="91">
        <v>0</v>
      </c>
      <c r="BC584" s="8">
        <v>0</v>
      </c>
      <c r="BD584" s="8">
        <v>0</v>
      </c>
      <c r="BE584" s="91">
        <v>0</v>
      </c>
      <c r="BF584" s="8">
        <v>0</v>
      </c>
      <c r="BG584" s="8">
        <v>0</v>
      </c>
      <c r="BH584" s="91">
        <v>0</v>
      </c>
      <c r="BI584" s="8">
        <v>0</v>
      </c>
      <c r="BJ584" s="8">
        <v>0</v>
      </c>
      <c r="BK584" s="2" t="s">
        <v>2354</v>
      </c>
      <c r="BL584" s="83" t="str">
        <f t="shared" si="9"/>
        <v>124038</v>
      </c>
      <c r="BM584" s="83">
        <f>IF(ISBLANK(A584),"",IF(X584&gt;=(InfoSheet!$B$2)-90,1,0))</f>
        <v>0</v>
      </c>
    </row>
    <row r="585" spans="1:65">
      <c r="A585" s="2" t="s">
        <v>2367</v>
      </c>
      <c r="B585" s="8">
        <v>0</v>
      </c>
      <c r="C585" s="91">
        <v>0</v>
      </c>
      <c r="D585" s="8">
        <v>0</v>
      </c>
      <c r="E585" s="8">
        <v>0</v>
      </c>
      <c r="F585" s="91">
        <v>0</v>
      </c>
      <c r="G585" s="91">
        <v>0</v>
      </c>
      <c r="H585" s="91">
        <v>0</v>
      </c>
      <c r="I585" s="91">
        <v>0</v>
      </c>
      <c r="J585" s="8">
        <v>0</v>
      </c>
      <c r="K585" s="2" t="s">
        <v>2356</v>
      </c>
      <c r="L585" s="8">
        <v>0</v>
      </c>
      <c r="M585" s="8">
        <v>0</v>
      </c>
      <c r="N585" s="2" t="s">
        <v>2356</v>
      </c>
      <c r="O585" s="8">
        <v>0</v>
      </c>
      <c r="P585" s="8">
        <v>0</v>
      </c>
      <c r="Q585" s="8">
        <v>0</v>
      </c>
      <c r="R585" s="91">
        <v>0</v>
      </c>
      <c r="S585" s="8">
        <v>0</v>
      </c>
      <c r="T585" s="91">
        <v>0</v>
      </c>
      <c r="U585" s="8">
        <v>0</v>
      </c>
      <c r="V585" s="8">
        <v>0</v>
      </c>
      <c r="W585" s="8">
        <v>0</v>
      </c>
      <c r="X585" s="40">
        <v>0</v>
      </c>
      <c r="Y585" s="1">
        <v>0</v>
      </c>
      <c r="Z585" s="1">
        <v>0</v>
      </c>
      <c r="AA585" s="91">
        <v>0</v>
      </c>
      <c r="AB585" s="8">
        <v>0</v>
      </c>
      <c r="AC585" s="8">
        <v>0</v>
      </c>
      <c r="AD585" s="91">
        <v>0</v>
      </c>
      <c r="AE585" s="8">
        <v>0</v>
      </c>
      <c r="AF585" s="8">
        <v>0</v>
      </c>
      <c r="AG585" s="91">
        <v>0</v>
      </c>
      <c r="AH585" s="8">
        <v>0</v>
      </c>
      <c r="AI585" s="8">
        <v>0</v>
      </c>
      <c r="AJ585" s="91">
        <v>0</v>
      </c>
      <c r="AK585" s="8">
        <v>0</v>
      </c>
      <c r="AL585" s="8">
        <v>0</v>
      </c>
      <c r="AM585" s="91">
        <v>0</v>
      </c>
      <c r="AN585" s="8">
        <v>0</v>
      </c>
      <c r="AO585" s="8">
        <v>0</v>
      </c>
      <c r="AP585" s="91">
        <v>0</v>
      </c>
      <c r="AQ585" s="8">
        <v>0</v>
      </c>
      <c r="AR585" s="8">
        <v>0</v>
      </c>
      <c r="AS585" s="91">
        <v>0</v>
      </c>
      <c r="AT585" s="8">
        <v>0</v>
      </c>
      <c r="AU585" s="8">
        <v>0</v>
      </c>
      <c r="AV585" s="91">
        <v>0</v>
      </c>
      <c r="AW585" s="8">
        <v>0</v>
      </c>
      <c r="AX585" s="8">
        <v>0</v>
      </c>
      <c r="AY585" s="91">
        <v>0</v>
      </c>
      <c r="AZ585" s="8">
        <v>0</v>
      </c>
      <c r="BA585" s="8">
        <v>0</v>
      </c>
      <c r="BB585" s="91">
        <v>0</v>
      </c>
      <c r="BC585" s="8">
        <v>0</v>
      </c>
      <c r="BD585" s="8">
        <v>0</v>
      </c>
      <c r="BE585" s="91">
        <v>0</v>
      </c>
      <c r="BF585" s="8">
        <v>0</v>
      </c>
      <c r="BG585" s="8">
        <v>0</v>
      </c>
      <c r="BH585" s="91">
        <v>0</v>
      </c>
      <c r="BI585" s="8">
        <v>0</v>
      </c>
      <c r="BJ585" s="8">
        <v>0</v>
      </c>
      <c r="BK585" s="2" t="s">
        <v>2354</v>
      </c>
      <c r="BL585" s="83" t="str">
        <f t="shared" si="9"/>
        <v>124039</v>
      </c>
      <c r="BM585" s="83">
        <f>IF(ISBLANK(A585),"",IF(X585&gt;=(InfoSheet!$B$2)-90,1,0))</f>
        <v>0</v>
      </c>
    </row>
    <row r="586" spans="1:65">
      <c r="A586" s="2" t="s">
        <v>2368</v>
      </c>
      <c r="B586" s="8">
        <v>0</v>
      </c>
      <c r="C586" s="91">
        <v>0</v>
      </c>
      <c r="D586" s="8">
        <v>0</v>
      </c>
      <c r="E586" s="8">
        <v>0</v>
      </c>
      <c r="F586" s="91">
        <v>0</v>
      </c>
      <c r="G586" s="91">
        <v>0</v>
      </c>
      <c r="H586" s="91">
        <v>0</v>
      </c>
      <c r="I586" s="91">
        <v>0</v>
      </c>
      <c r="J586" s="8">
        <v>0</v>
      </c>
      <c r="K586" s="2" t="s">
        <v>2356</v>
      </c>
      <c r="L586" s="8">
        <v>0</v>
      </c>
      <c r="M586" s="8">
        <v>0</v>
      </c>
      <c r="N586" s="2" t="s">
        <v>2356</v>
      </c>
      <c r="O586" s="8">
        <v>0</v>
      </c>
      <c r="P586" s="8">
        <v>0</v>
      </c>
      <c r="Q586" s="8">
        <v>0</v>
      </c>
      <c r="R586" s="91">
        <v>0</v>
      </c>
      <c r="S586" s="8">
        <v>0</v>
      </c>
      <c r="T586" s="91">
        <v>0</v>
      </c>
      <c r="U586" s="8">
        <v>0</v>
      </c>
      <c r="V586" s="8">
        <v>0</v>
      </c>
      <c r="W586" s="8">
        <v>0</v>
      </c>
      <c r="X586" s="40">
        <v>0</v>
      </c>
      <c r="Y586" s="1">
        <v>0</v>
      </c>
      <c r="Z586" s="1">
        <v>0</v>
      </c>
      <c r="AA586" s="91">
        <v>0</v>
      </c>
      <c r="AB586" s="8">
        <v>0</v>
      </c>
      <c r="AC586" s="8">
        <v>0</v>
      </c>
      <c r="AD586" s="91">
        <v>0</v>
      </c>
      <c r="AE586" s="8">
        <v>0</v>
      </c>
      <c r="AF586" s="8">
        <v>0</v>
      </c>
      <c r="AG586" s="91">
        <v>0</v>
      </c>
      <c r="AH586" s="8">
        <v>0</v>
      </c>
      <c r="AI586" s="8">
        <v>0</v>
      </c>
      <c r="AJ586" s="91">
        <v>0</v>
      </c>
      <c r="AK586" s="8">
        <v>0</v>
      </c>
      <c r="AL586" s="8">
        <v>0</v>
      </c>
      <c r="AM586" s="91">
        <v>0</v>
      </c>
      <c r="AN586" s="8">
        <v>0</v>
      </c>
      <c r="AO586" s="8">
        <v>0</v>
      </c>
      <c r="AP586" s="91">
        <v>0</v>
      </c>
      <c r="AQ586" s="8">
        <v>0</v>
      </c>
      <c r="AR586" s="8">
        <v>0</v>
      </c>
      <c r="AS586" s="91">
        <v>0</v>
      </c>
      <c r="AT586" s="8">
        <v>0</v>
      </c>
      <c r="AU586" s="8">
        <v>0</v>
      </c>
      <c r="AV586" s="91">
        <v>0</v>
      </c>
      <c r="AW586" s="8">
        <v>0</v>
      </c>
      <c r="AX586" s="8">
        <v>0</v>
      </c>
      <c r="AY586" s="91">
        <v>0</v>
      </c>
      <c r="AZ586" s="8">
        <v>0</v>
      </c>
      <c r="BA586" s="8">
        <v>0</v>
      </c>
      <c r="BB586" s="91">
        <v>0</v>
      </c>
      <c r="BC586" s="8">
        <v>0</v>
      </c>
      <c r="BD586" s="8">
        <v>0</v>
      </c>
      <c r="BE586" s="91">
        <v>0</v>
      </c>
      <c r="BF586" s="8">
        <v>0</v>
      </c>
      <c r="BG586" s="8">
        <v>0</v>
      </c>
      <c r="BH586" s="91">
        <v>0</v>
      </c>
      <c r="BI586" s="8">
        <v>0</v>
      </c>
      <c r="BJ586" s="8">
        <v>0</v>
      </c>
      <c r="BK586" s="2" t="s">
        <v>2354</v>
      </c>
      <c r="BL586" s="83" t="str">
        <f t="shared" si="9"/>
        <v>124040</v>
      </c>
      <c r="BM586" s="83">
        <f>IF(ISBLANK(A586),"",IF(X586&gt;=(InfoSheet!$B$2)-90,1,0))</f>
        <v>0</v>
      </c>
    </row>
    <row r="587" spans="1:65">
      <c r="A587" s="2" t="s">
        <v>2369</v>
      </c>
      <c r="B587" s="8">
        <v>0</v>
      </c>
      <c r="C587" s="91">
        <v>0</v>
      </c>
      <c r="D587" s="8">
        <v>0</v>
      </c>
      <c r="E587" s="8">
        <v>0</v>
      </c>
      <c r="F587" s="91">
        <v>0</v>
      </c>
      <c r="G587" s="91">
        <v>0</v>
      </c>
      <c r="H587" s="91">
        <v>0</v>
      </c>
      <c r="I587" s="91">
        <v>0</v>
      </c>
      <c r="J587" s="8">
        <v>0</v>
      </c>
      <c r="K587" s="2" t="s">
        <v>2356</v>
      </c>
      <c r="L587" s="8">
        <v>0</v>
      </c>
      <c r="M587" s="8">
        <v>0</v>
      </c>
      <c r="N587" s="2" t="s">
        <v>2356</v>
      </c>
      <c r="O587" s="8">
        <v>0</v>
      </c>
      <c r="P587" s="8">
        <v>0</v>
      </c>
      <c r="Q587" s="8">
        <v>0</v>
      </c>
      <c r="R587" s="91">
        <v>0</v>
      </c>
      <c r="S587" s="8">
        <v>0</v>
      </c>
      <c r="T587" s="91">
        <v>0</v>
      </c>
      <c r="U587" s="8">
        <v>0</v>
      </c>
      <c r="V587" s="8">
        <v>0</v>
      </c>
      <c r="W587" s="8">
        <v>0</v>
      </c>
      <c r="X587" s="40">
        <v>0</v>
      </c>
      <c r="Y587" s="1">
        <v>0</v>
      </c>
      <c r="Z587" s="1">
        <v>0</v>
      </c>
      <c r="AA587" s="91">
        <v>0</v>
      </c>
      <c r="AB587" s="8">
        <v>0</v>
      </c>
      <c r="AC587" s="8">
        <v>0</v>
      </c>
      <c r="AD587" s="91">
        <v>0</v>
      </c>
      <c r="AE587" s="8">
        <v>0</v>
      </c>
      <c r="AF587" s="8">
        <v>0</v>
      </c>
      <c r="AG587" s="91">
        <v>0</v>
      </c>
      <c r="AH587" s="8">
        <v>0</v>
      </c>
      <c r="AI587" s="8">
        <v>0</v>
      </c>
      <c r="AJ587" s="91">
        <v>0</v>
      </c>
      <c r="AK587" s="8">
        <v>0</v>
      </c>
      <c r="AL587" s="8">
        <v>0</v>
      </c>
      <c r="AM587" s="91">
        <v>0</v>
      </c>
      <c r="AN587" s="8">
        <v>0</v>
      </c>
      <c r="AO587" s="8">
        <v>0</v>
      </c>
      <c r="AP587" s="91">
        <v>0</v>
      </c>
      <c r="AQ587" s="8">
        <v>0</v>
      </c>
      <c r="AR587" s="8">
        <v>0</v>
      </c>
      <c r="AS587" s="91">
        <v>0</v>
      </c>
      <c r="AT587" s="8">
        <v>0</v>
      </c>
      <c r="AU587" s="8">
        <v>0</v>
      </c>
      <c r="AV587" s="91">
        <v>0</v>
      </c>
      <c r="AW587" s="8">
        <v>0</v>
      </c>
      <c r="AX587" s="8">
        <v>0</v>
      </c>
      <c r="AY587" s="91">
        <v>0</v>
      </c>
      <c r="AZ587" s="8">
        <v>0</v>
      </c>
      <c r="BA587" s="8">
        <v>0</v>
      </c>
      <c r="BB587" s="91">
        <v>0</v>
      </c>
      <c r="BC587" s="8">
        <v>0</v>
      </c>
      <c r="BD587" s="8">
        <v>0</v>
      </c>
      <c r="BE587" s="91">
        <v>0</v>
      </c>
      <c r="BF587" s="8">
        <v>0</v>
      </c>
      <c r="BG587" s="8">
        <v>0</v>
      </c>
      <c r="BH587" s="91">
        <v>0</v>
      </c>
      <c r="BI587" s="8">
        <v>0</v>
      </c>
      <c r="BJ587" s="8">
        <v>0</v>
      </c>
      <c r="BK587" s="2" t="s">
        <v>2354</v>
      </c>
      <c r="BL587" s="83" t="str">
        <f t="shared" si="9"/>
        <v>124041</v>
      </c>
      <c r="BM587" s="83">
        <f>IF(ISBLANK(A587),"",IF(X587&gt;=(InfoSheet!$B$2)-90,1,0))</f>
        <v>0</v>
      </c>
    </row>
    <row r="588" spans="1:65">
      <c r="A588" s="2" t="s">
        <v>2370</v>
      </c>
      <c r="B588" s="8">
        <v>0</v>
      </c>
      <c r="C588" s="91">
        <v>0</v>
      </c>
      <c r="D588" s="8">
        <v>0</v>
      </c>
      <c r="E588" s="8">
        <v>0</v>
      </c>
      <c r="F588" s="91">
        <v>0</v>
      </c>
      <c r="G588" s="91">
        <v>0</v>
      </c>
      <c r="H588" s="91">
        <v>0</v>
      </c>
      <c r="I588" s="91">
        <v>0</v>
      </c>
      <c r="J588" s="8">
        <v>0</v>
      </c>
      <c r="K588" s="2" t="s">
        <v>2356</v>
      </c>
      <c r="L588" s="8">
        <v>0</v>
      </c>
      <c r="M588" s="8">
        <v>0</v>
      </c>
      <c r="N588" s="2" t="s">
        <v>2356</v>
      </c>
      <c r="O588" s="8">
        <v>0</v>
      </c>
      <c r="P588" s="8">
        <v>0</v>
      </c>
      <c r="Q588" s="8">
        <v>0</v>
      </c>
      <c r="R588" s="91">
        <v>0</v>
      </c>
      <c r="S588" s="8">
        <v>0</v>
      </c>
      <c r="T588" s="91">
        <v>0</v>
      </c>
      <c r="U588" s="8">
        <v>0</v>
      </c>
      <c r="V588" s="8">
        <v>0</v>
      </c>
      <c r="W588" s="8">
        <v>0</v>
      </c>
      <c r="X588" s="40">
        <v>0</v>
      </c>
      <c r="Y588" s="1">
        <v>0</v>
      </c>
      <c r="Z588" s="1">
        <v>0</v>
      </c>
      <c r="AA588" s="91">
        <v>0</v>
      </c>
      <c r="AB588" s="8">
        <v>0</v>
      </c>
      <c r="AC588" s="8">
        <v>0</v>
      </c>
      <c r="AD588" s="91">
        <v>0</v>
      </c>
      <c r="AE588" s="8">
        <v>0</v>
      </c>
      <c r="AF588" s="8">
        <v>0</v>
      </c>
      <c r="AG588" s="91">
        <v>0</v>
      </c>
      <c r="AH588" s="8">
        <v>0</v>
      </c>
      <c r="AI588" s="8">
        <v>0</v>
      </c>
      <c r="AJ588" s="91">
        <v>0</v>
      </c>
      <c r="AK588" s="8">
        <v>0</v>
      </c>
      <c r="AL588" s="8">
        <v>0</v>
      </c>
      <c r="AM588" s="91">
        <v>0</v>
      </c>
      <c r="AN588" s="8">
        <v>0</v>
      </c>
      <c r="AO588" s="8">
        <v>0</v>
      </c>
      <c r="AP588" s="91">
        <v>0</v>
      </c>
      <c r="AQ588" s="8">
        <v>0</v>
      </c>
      <c r="AR588" s="8">
        <v>0</v>
      </c>
      <c r="AS588" s="91">
        <v>0</v>
      </c>
      <c r="AT588" s="8">
        <v>0</v>
      </c>
      <c r="AU588" s="8">
        <v>0</v>
      </c>
      <c r="AV588" s="91">
        <v>0</v>
      </c>
      <c r="AW588" s="8">
        <v>0</v>
      </c>
      <c r="AX588" s="8">
        <v>0</v>
      </c>
      <c r="AY588" s="91">
        <v>0</v>
      </c>
      <c r="AZ588" s="8">
        <v>0</v>
      </c>
      <c r="BA588" s="8">
        <v>0</v>
      </c>
      <c r="BB588" s="91">
        <v>0</v>
      </c>
      <c r="BC588" s="8">
        <v>0</v>
      </c>
      <c r="BD588" s="8">
        <v>0</v>
      </c>
      <c r="BE588" s="91">
        <v>0</v>
      </c>
      <c r="BF588" s="8">
        <v>0</v>
      </c>
      <c r="BG588" s="8">
        <v>0</v>
      </c>
      <c r="BH588" s="91">
        <v>0</v>
      </c>
      <c r="BI588" s="8">
        <v>0</v>
      </c>
      <c r="BJ588" s="8">
        <v>0</v>
      </c>
      <c r="BK588" s="2" t="s">
        <v>2354</v>
      </c>
      <c r="BL588" s="83" t="str">
        <f t="shared" si="9"/>
        <v>124042</v>
      </c>
      <c r="BM588" s="83">
        <f>IF(ISBLANK(A588),"",IF(X588&gt;=(InfoSheet!$B$2)-90,1,0))</f>
        <v>0</v>
      </c>
    </row>
    <row r="589" spans="1:65">
      <c r="A589" s="2" t="s">
        <v>2371</v>
      </c>
      <c r="B589" s="8">
        <v>0</v>
      </c>
      <c r="C589" s="91">
        <v>0</v>
      </c>
      <c r="D589" s="8">
        <v>0</v>
      </c>
      <c r="E589" s="8">
        <v>0</v>
      </c>
      <c r="F589" s="91">
        <v>0</v>
      </c>
      <c r="G589" s="91">
        <v>0</v>
      </c>
      <c r="H589" s="91">
        <v>0</v>
      </c>
      <c r="I589" s="91">
        <v>0</v>
      </c>
      <c r="J589" s="8">
        <v>0</v>
      </c>
      <c r="K589" s="2" t="s">
        <v>2356</v>
      </c>
      <c r="L589" s="8">
        <v>0</v>
      </c>
      <c r="M589" s="8">
        <v>0</v>
      </c>
      <c r="N589" s="2" t="s">
        <v>2356</v>
      </c>
      <c r="O589" s="8">
        <v>0</v>
      </c>
      <c r="P589" s="8">
        <v>0</v>
      </c>
      <c r="Q589" s="8">
        <v>0</v>
      </c>
      <c r="R589" s="91">
        <v>0</v>
      </c>
      <c r="S589" s="8">
        <v>0</v>
      </c>
      <c r="T589" s="91">
        <v>0</v>
      </c>
      <c r="U589" s="8">
        <v>0</v>
      </c>
      <c r="V589" s="8">
        <v>0</v>
      </c>
      <c r="W589" s="8">
        <v>0</v>
      </c>
      <c r="X589" s="40">
        <v>0</v>
      </c>
      <c r="Y589" s="1">
        <v>0</v>
      </c>
      <c r="Z589" s="1">
        <v>0</v>
      </c>
      <c r="AA589" s="91">
        <v>0</v>
      </c>
      <c r="AB589" s="8">
        <v>0</v>
      </c>
      <c r="AC589" s="8">
        <v>0</v>
      </c>
      <c r="AD589" s="91">
        <v>0</v>
      </c>
      <c r="AE589" s="8">
        <v>0</v>
      </c>
      <c r="AF589" s="8">
        <v>0</v>
      </c>
      <c r="AG589" s="91">
        <v>0</v>
      </c>
      <c r="AH589" s="8">
        <v>0</v>
      </c>
      <c r="AI589" s="8">
        <v>0</v>
      </c>
      <c r="AJ589" s="91">
        <v>0</v>
      </c>
      <c r="AK589" s="8">
        <v>0</v>
      </c>
      <c r="AL589" s="8">
        <v>0</v>
      </c>
      <c r="AM589" s="91">
        <v>0</v>
      </c>
      <c r="AN589" s="8">
        <v>0</v>
      </c>
      <c r="AO589" s="8">
        <v>0</v>
      </c>
      <c r="AP589" s="91">
        <v>0</v>
      </c>
      <c r="AQ589" s="8">
        <v>0</v>
      </c>
      <c r="AR589" s="8">
        <v>0</v>
      </c>
      <c r="AS589" s="91">
        <v>0</v>
      </c>
      <c r="AT589" s="8">
        <v>0</v>
      </c>
      <c r="AU589" s="8">
        <v>0</v>
      </c>
      <c r="AV589" s="91">
        <v>0</v>
      </c>
      <c r="AW589" s="8">
        <v>0</v>
      </c>
      <c r="AX589" s="8">
        <v>0</v>
      </c>
      <c r="AY589" s="91">
        <v>0</v>
      </c>
      <c r="AZ589" s="8">
        <v>0</v>
      </c>
      <c r="BA589" s="8">
        <v>0</v>
      </c>
      <c r="BB589" s="91">
        <v>0</v>
      </c>
      <c r="BC589" s="8">
        <v>0</v>
      </c>
      <c r="BD589" s="8">
        <v>0</v>
      </c>
      <c r="BE589" s="91">
        <v>0</v>
      </c>
      <c r="BF589" s="8">
        <v>0</v>
      </c>
      <c r="BG589" s="8">
        <v>0</v>
      </c>
      <c r="BH589" s="91">
        <v>0</v>
      </c>
      <c r="BI589" s="8">
        <v>0</v>
      </c>
      <c r="BJ589" s="8">
        <v>0</v>
      </c>
      <c r="BK589" s="2" t="s">
        <v>2354</v>
      </c>
      <c r="BL589" s="83" t="str">
        <f t="shared" si="9"/>
        <v>124043</v>
      </c>
      <c r="BM589" s="83">
        <f>IF(ISBLANK(A589),"",IF(X589&gt;=(InfoSheet!$B$2)-90,1,0))</f>
        <v>0</v>
      </c>
    </row>
    <row r="590" spans="1:65">
      <c r="A590" s="2" t="s">
        <v>2372</v>
      </c>
      <c r="B590" s="8">
        <v>0</v>
      </c>
      <c r="C590" s="91">
        <v>0</v>
      </c>
      <c r="D590" s="8">
        <v>0</v>
      </c>
      <c r="E590" s="8">
        <v>0</v>
      </c>
      <c r="F590" s="91">
        <v>0</v>
      </c>
      <c r="G590" s="91">
        <v>0</v>
      </c>
      <c r="H590" s="91">
        <v>0</v>
      </c>
      <c r="I590" s="91">
        <v>0</v>
      </c>
      <c r="J590" s="8">
        <v>0</v>
      </c>
      <c r="K590" s="2" t="s">
        <v>2356</v>
      </c>
      <c r="L590" s="8">
        <v>0</v>
      </c>
      <c r="M590" s="8">
        <v>0</v>
      </c>
      <c r="N590" s="2" t="s">
        <v>2356</v>
      </c>
      <c r="O590" s="8">
        <v>0</v>
      </c>
      <c r="P590" s="8">
        <v>0</v>
      </c>
      <c r="Q590" s="8">
        <v>0</v>
      </c>
      <c r="R590" s="91">
        <v>0</v>
      </c>
      <c r="S590" s="8">
        <v>0</v>
      </c>
      <c r="T590" s="91">
        <v>0</v>
      </c>
      <c r="U590" s="8">
        <v>0</v>
      </c>
      <c r="V590" s="8">
        <v>0</v>
      </c>
      <c r="W590" s="8">
        <v>0</v>
      </c>
      <c r="X590" s="40">
        <v>0</v>
      </c>
      <c r="Y590" s="1">
        <v>0</v>
      </c>
      <c r="Z590" s="1">
        <v>0</v>
      </c>
      <c r="AA590" s="91">
        <v>0</v>
      </c>
      <c r="AB590" s="8">
        <v>0</v>
      </c>
      <c r="AC590" s="8">
        <v>0</v>
      </c>
      <c r="AD590" s="91">
        <v>0</v>
      </c>
      <c r="AE590" s="8">
        <v>0</v>
      </c>
      <c r="AF590" s="8">
        <v>0</v>
      </c>
      <c r="AG590" s="91">
        <v>0</v>
      </c>
      <c r="AH590" s="8">
        <v>0</v>
      </c>
      <c r="AI590" s="8">
        <v>0</v>
      </c>
      <c r="AJ590" s="91">
        <v>0</v>
      </c>
      <c r="AK590" s="8">
        <v>0</v>
      </c>
      <c r="AL590" s="8">
        <v>0</v>
      </c>
      <c r="AM590" s="91">
        <v>0</v>
      </c>
      <c r="AN590" s="8">
        <v>0</v>
      </c>
      <c r="AO590" s="8">
        <v>0</v>
      </c>
      <c r="AP590" s="91">
        <v>0</v>
      </c>
      <c r="AQ590" s="8">
        <v>0</v>
      </c>
      <c r="AR590" s="8">
        <v>0</v>
      </c>
      <c r="AS590" s="91">
        <v>0</v>
      </c>
      <c r="AT590" s="8">
        <v>0</v>
      </c>
      <c r="AU590" s="8">
        <v>0</v>
      </c>
      <c r="AV590" s="91">
        <v>0</v>
      </c>
      <c r="AW590" s="8">
        <v>0</v>
      </c>
      <c r="AX590" s="8">
        <v>0</v>
      </c>
      <c r="AY590" s="91">
        <v>0</v>
      </c>
      <c r="AZ590" s="8">
        <v>0</v>
      </c>
      <c r="BA590" s="8">
        <v>0</v>
      </c>
      <c r="BB590" s="91">
        <v>0</v>
      </c>
      <c r="BC590" s="8">
        <v>0</v>
      </c>
      <c r="BD590" s="8">
        <v>0</v>
      </c>
      <c r="BE590" s="91">
        <v>0</v>
      </c>
      <c r="BF590" s="8">
        <v>0</v>
      </c>
      <c r="BG590" s="8">
        <v>0</v>
      </c>
      <c r="BH590" s="91">
        <v>0</v>
      </c>
      <c r="BI590" s="8">
        <v>0</v>
      </c>
      <c r="BJ590" s="8">
        <v>0</v>
      </c>
      <c r="BK590" s="2" t="s">
        <v>2354</v>
      </c>
      <c r="BL590" s="83" t="str">
        <f t="shared" si="9"/>
        <v>124044</v>
      </c>
      <c r="BM590" s="83">
        <f>IF(ISBLANK(A590),"",IF(X590&gt;=(InfoSheet!$B$2)-90,1,0))</f>
        <v>0</v>
      </c>
    </row>
    <row r="591" spans="1:65">
      <c r="A591" s="2" t="s">
        <v>2373</v>
      </c>
      <c r="B591" s="8">
        <v>0</v>
      </c>
      <c r="C591" s="91">
        <v>0</v>
      </c>
      <c r="D591" s="8">
        <v>0</v>
      </c>
      <c r="E591" s="8">
        <v>0</v>
      </c>
      <c r="F591" s="91">
        <v>0</v>
      </c>
      <c r="G591" s="91">
        <v>0</v>
      </c>
      <c r="H591" s="91">
        <v>0</v>
      </c>
      <c r="I591" s="91">
        <v>0</v>
      </c>
      <c r="J591" s="8">
        <v>0</v>
      </c>
      <c r="K591" s="2" t="s">
        <v>2356</v>
      </c>
      <c r="L591" s="8">
        <v>0</v>
      </c>
      <c r="M591" s="8">
        <v>0</v>
      </c>
      <c r="N591" s="2" t="s">
        <v>2356</v>
      </c>
      <c r="O591" s="8">
        <v>0</v>
      </c>
      <c r="P591" s="8">
        <v>0</v>
      </c>
      <c r="Q591" s="8">
        <v>0</v>
      </c>
      <c r="R591" s="91">
        <v>0</v>
      </c>
      <c r="S591" s="8">
        <v>0</v>
      </c>
      <c r="T591" s="91">
        <v>0</v>
      </c>
      <c r="U591" s="8">
        <v>0</v>
      </c>
      <c r="V591" s="8">
        <v>0</v>
      </c>
      <c r="W591" s="8">
        <v>0</v>
      </c>
      <c r="X591" s="40">
        <v>0</v>
      </c>
      <c r="Y591" s="1">
        <v>0</v>
      </c>
      <c r="Z591" s="1">
        <v>0</v>
      </c>
      <c r="AA591" s="91">
        <v>0</v>
      </c>
      <c r="AB591" s="8">
        <v>0</v>
      </c>
      <c r="AC591" s="8">
        <v>0</v>
      </c>
      <c r="AD591" s="91">
        <v>0</v>
      </c>
      <c r="AE591" s="8">
        <v>0</v>
      </c>
      <c r="AF591" s="8">
        <v>0</v>
      </c>
      <c r="AG591" s="91">
        <v>0</v>
      </c>
      <c r="AH591" s="8">
        <v>0</v>
      </c>
      <c r="AI591" s="8">
        <v>0</v>
      </c>
      <c r="AJ591" s="91">
        <v>0</v>
      </c>
      <c r="AK591" s="8">
        <v>0</v>
      </c>
      <c r="AL591" s="8">
        <v>0</v>
      </c>
      <c r="AM591" s="91">
        <v>0</v>
      </c>
      <c r="AN591" s="8">
        <v>0</v>
      </c>
      <c r="AO591" s="8">
        <v>0</v>
      </c>
      <c r="AP591" s="91">
        <v>0</v>
      </c>
      <c r="AQ591" s="8">
        <v>0</v>
      </c>
      <c r="AR591" s="8">
        <v>0</v>
      </c>
      <c r="AS591" s="91">
        <v>0</v>
      </c>
      <c r="AT591" s="8">
        <v>0</v>
      </c>
      <c r="AU591" s="8">
        <v>0</v>
      </c>
      <c r="AV591" s="91">
        <v>0</v>
      </c>
      <c r="AW591" s="8">
        <v>0</v>
      </c>
      <c r="AX591" s="8">
        <v>0</v>
      </c>
      <c r="AY591" s="91">
        <v>0</v>
      </c>
      <c r="AZ591" s="8">
        <v>0</v>
      </c>
      <c r="BA591" s="8">
        <v>0</v>
      </c>
      <c r="BB591" s="91">
        <v>0</v>
      </c>
      <c r="BC591" s="8">
        <v>0</v>
      </c>
      <c r="BD591" s="8">
        <v>0</v>
      </c>
      <c r="BE591" s="91">
        <v>0</v>
      </c>
      <c r="BF591" s="8">
        <v>0</v>
      </c>
      <c r="BG591" s="8">
        <v>0</v>
      </c>
      <c r="BH591" s="91">
        <v>0</v>
      </c>
      <c r="BI591" s="8">
        <v>0</v>
      </c>
      <c r="BJ591" s="8">
        <v>0</v>
      </c>
      <c r="BK591" s="2" t="s">
        <v>2354</v>
      </c>
      <c r="BL591" s="83" t="str">
        <f t="shared" si="9"/>
        <v>124045</v>
      </c>
      <c r="BM591" s="83">
        <f>IF(ISBLANK(A591),"",IF(X591&gt;=(InfoSheet!$B$2)-90,1,0))</f>
        <v>0</v>
      </c>
    </row>
    <row r="592" spans="1:65">
      <c r="A592" s="2" t="s">
        <v>2374</v>
      </c>
      <c r="B592" s="8">
        <v>0</v>
      </c>
      <c r="C592" s="91">
        <v>0</v>
      </c>
      <c r="D592" s="8">
        <v>0</v>
      </c>
      <c r="E592" s="8">
        <v>0</v>
      </c>
      <c r="F592" s="91">
        <v>0</v>
      </c>
      <c r="G592" s="91">
        <v>0</v>
      </c>
      <c r="H592" s="91">
        <v>0</v>
      </c>
      <c r="I592" s="91">
        <v>0</v>
      </c>
      <c r="J592" s="8">
        <v>0</v>
      </c>
      <c r="K592" s="2" t="s">
        <v>2356</v>
      </c>
      <c r="L592" s="8">
        <v>0</v>
      </c>
      <c r="M592" s="8">
        <v>0</v>
      </c>
      <c r="N592" s="2" t="s">
        <v>2356</v>
      </c>
      <c r="O592" s="8">
        <v>0</v>
      </c>
      <c r="P592" s="8">
        <v>0</v>
      </c>
      <c r="Q592" s="8">
        <v>0</v>
      </c>
      <c r="R592" s="91">
        <v>0</v>
      </c>
      <c r="S592" s="8">
        <v>0</v>
      </c>
      <c r="T592" s="91">
        <v>0</v>
      </c>
      <c r="U592" s="8">
        <v>0</v>
      </c>
      <c r="V592" s="8">
        <v>0</v>
      </c>
      <c r="W592" s="8">
        <v>0</v>
      </c>
      <c r="X592" s="40">
        <v>0</v>
      </c>
      <c r="Y592" s="1">
        <v>0</v>
      </c>
      <c r="Z592" s="1">
        <v>0</v>
      </c>
      <c r="AA592" s="91">
        <v>0</v>
      </c>
      <c r="AB592" s="8">
        <v>0</v>
      </c>
      <c r="AC592" s="8">
        <v>0</v>
      </c>
      <c r="AD592" s="91">
        <v>0</v>
      </c>
      <c r="AE592" s="8">
        <v>0</v>
      </c>
      <c r="AF592" s="8">
        <v>0</v>
      </c>
      <c r="AG592" s="91">
        <v>0</v>
      </c>
      <c r="AH592" s="8">
        <v>0</v>
      </c>
      <c r="AI592" s="8">
        <v>0</v>
      </c>
      <c r="AJ592" s="91">
        <v>0</v>
      </c>
      <c r="AK592" s="8">
        <v>0</v>
      </c>
      <c r="AL592" s="8">
        <v>0</v>
      </c>
      <c r="AM592" s="91">
        <v>0</v>
      </c>
      <c r="AN592" s="8">
        <v>0</v>
      </c>
      <c r="AO592" s="8">
        <v>0</v>
      </c>
      <c r="AP592" s="91">
        <v>0</v>
      </c>
      <c r="AQ592" s="8">
        <v>0</v>
      </c>
      <c r="AR592" s="8">
        <v>0</v>
      </c>
      <c r="AS592" s="91">
        <v>0</v>
      </c>
      <c r="AT592" s="8">
        <v>0</v>
      </c>
      <c r="AU592" s="8">
        <v>0</v>
      </c>
      <c r="AV592" s="91">
        <v>0</v>
      </c>
      <c r="AW592" s="8">
        <v>0</v>
      </c>
      <c r="AX592" s="8">
        <v>0</v>
      </c>
      <c r="AY592" s="91">
        <v>0</v>
      </c>
      <c r="AZ592" s="8">
        <v>0</v>
      </c>
      <c r="BA592" s="8">
        <v>0</v>
      </c>
      <c r="BB592" s="91">
        <v>0</v>
      </c>
      <c r="BC592" s="8">
        <v>0</v>
      </c>
      <c r="BD592" s="8">
        <v>0</v>
      </c>
      <c r="BE592" s="91">
        <v>0</v>
      </c>
      <c r="BF592" s="8">
        <v>0</v>
      </c>
      <c r="BG592" s="8">
        <v>0</v>
      </c>
      <c r="BH592" s="91">
        <v>0</v>
      </c>
      <c r="BI592" s="8">
        <v>0</v>
      </c>
      <c r="BJ592" s="8">
        <v>0</v>
      </c>
      <c r="BK592" s="2" t="s">
        <v>2354</v>
      </c>
      <c r="BL592" s="83" t="str">
        <f t="shared" si="9"/>
        <v>124046</v>
      </c>
      <c r="BM592" s="83">
        <f>IF(ISBLANK(A592),"",IF(X592&gt;=(InfoSheet!$B$2)-90,1,0))</f>
        <v>0</v>
      </c>
    </row>
    <row r="593" spans="1:65">
      <c r="A593" s="2" t="s">
        <v>2375</v>
      </c>
      <c r="B593" s="8">
        <v>0</v>
      </c>
      <c r="C593" s="91">
        <v>0</v>
      </c>
      <c r="D593" s="8">
        <v>0</v>
      </c>
      <c r="E593" s="8">
        <v>0</v>
      </c>
      <c r="F593" s="91">
        <v>0</v>
      </c>
      <c r="G593" s="91">
        <v>0</v>
      </c>
      <c r="H593" s="91">
        <v>0</v>
      </c>
      <c r="I593" s="91">
        <v>0</v>
      </c>
      <c r="J593" s="8">
        <v>0</v>
      </c>
      <c r="K593" s="2" t="s">
        <v>2356</v>
      </c>
      <c r="L593" s="8">
        <v>0</v>
      </c>
      <c r="M593" s="8">
        <v>0</v>
      </c>
      <c r="N593" s="2" t="s">
        <v>2356</v>
      </c>
      <c r="O593" s="8">
        <v>0</v>
      </c>
      <c r="P593" s="8">
        <v>0</v>
      </c>
      <c r="Q593" s="8">
        <v>0</v>
      </c>
      <c r="R593" s="91">
        <v>0</v>
      </c>
      <c r="S593" s="8">
        <v>0</v>
      </c>
      <c r="T593" s="91">
        <v>0</v>
      </c>
      <c r="U593" s="8">
        <v>0</v>
      </c>
      <c r="V593" s="8">
        <v>0</v>
      </c>
      <c r="W593" s="8">
        <v>0</v>
      </c>
      <c r="X593" s="40">
        <v>0</v>
      </c>
      <c r="Y593" s="1">
        <v>0</v>
      </c>
      <c r="Z593" s="1">
        <v>0</v>
      </c>
      <c r="AA593" s="91">
        <v>0</v>
      </c>
      <c r="AB593" s="8">
        <v>0</v>
      </c>
      <c r="AC593" s="8">
        <v>0</v>
      </c>
      <c r="AD593" s="91">
        <v>0</v>
      </c>
      <c r="AE593" s="8">
        <v>0</v>
      </c>
      <c r="AF593" s="8">
        <v>0</v>
      </c>
      <c r="AG593" s="91">
        <v>0</v>
      </c>
      <c r="AH593" s="8">
        <v>0</v>
      </c>
      <c r="AI593" s="8">
        <v>0</v>
      </c>
      <c r="AJ593" s="91">
        <v>0</v>
      </c>
      <c r="AK593" s="8">
        <v>0</v>
      </c>
      <c r="AL593" s="8">
        <v>0</v>
      </c>
      <c r="AM593" s="91">
        <v>0</v>
      </c>
      <c r="AN593" s="8">
        <v>0</v>
      </c>
      <c r="AO593" s="8">
        <v>0</v>
      </c>
      <c r="AP593" s="91">
        <v>0</v>
      </c>
      <c r="AQ593" s="8">
        <v>0</v>
      </c>
      <c r="AR593" s="8">
        <v>0</v>
      </c>
      <c r="AS593" s="91">
        <v>0</v>
      </c>
      <c r="AT593" s="8">
        <v>0</v>
      </c>
      <c r="AU593" s="8">
        <v>0</v>
      </c>
      <c r="AV593" s="91">
        <v>0</v>
      </c>
      <c r="AW593" s="8">
        <v>0</v>
      </c>
      <c r="AX593" s="8">
        <v>0</v>
      </c>
      <c r="AY593" s="91">
        <v>0</v>
      </c>
      <c r="AZ593" s="8">
        <v>0</v>
      </c>
      <c r="BA593" s="8">
        <v>0</v>
      </c>
      <c r="BB593" s="91">
        <v>0</v>
      </c>
      <c r="BC593" s="8">
        <v>0</v>
      </c>
      <c r="BD593" s="8">
        <v>0</v>
      </c>
      <c r="BE593" s="91">
        <v>0</v>
      </c>
      <c r="BF593" s="8">
        <v>0</v>
      </c>
      <c r="BG593" s="8">
        <v>0</v>
      </c>
      <c r="BH593" s="91">
        <v>0</v>
      </c>
      <c r="BI593" s="8">
        <v>0</v>
      </c>
      <c r="BJ593" s="8">
        <v>0</v>
      </c>
      <c r="BK593" s="2" t="s">
        <v>2354</v>
      </c>
      <c r="BL593" s="83" t="str">
        <f t="shared" si="9"/>
        <v>124047</v>
      </c>
      <c r="BM593" s="83">
        <f>IF(ISBLANK(A593),"",IF(X593&gt;=(InfoSheet!$B$2)-90,1,0))</f>
        <v>0</v>
      </c>
    </row>
    <row r="594" spans="1:65">
      <c r="A594" s="2" t="s">
        <v>2376</v>
      </c>
      <c r="B594" s="8">
        <v>0</v>
      </c>
      <c r="C594" s="91">
        <v>0</v>
      </c>
      <c r="D594" s="8">
        <v>0</v>
      </c>
      <c r="E594" s="8">
        <v>0</v>
      </c>
      <c r="F594" s="91">
        <v>0</v>
      </c>
      <c r="G594" s="91">
        <v>0</v>
      </c>
      <c r="H594" s="91">
        <v>0</v>
      </c>
      <c r="I594" s="91">
        <v>0</v>
      </c>
      <c r="J594" s="8">
        <v>0</v>
      </c>
      <c r="K594" s="2" t="s">
        <v>2356</v>
      </c>
      <c r="L594" s="8">
        <v>0</v>
      </c>
      <c r="M594" s="8">
        <v>0</v>
      </c>
      <c r="N594" s="2" t="s">
        <v>2356</v>
      </c>
      <c r="O594" s="8">
        <v>0</v>
      </c>
      <c r="P594" s="8">
        <v>0</v>
      </c>
      <c r="Q594" s="8">
        <v>0</v>
      </c>
      <c r="R594" s="91">
        <v>0</v>
      </c>
      <c r="S594" s="8">
        <v>0</v>
      </c>
      <c r="T594" s="91">
        <v>0</v>
      </c>
      <c r="U594" s="8">
        <v>0</v>
      </c>
      <c r="V594" s="8">
        <v>0</v>
      </c>
      <c r="W594" s="8">
        <v>0</v>
      </c>
      <c r="X594" s="40">
        <v>0</v>
      </c>
      <c r="Y594" s="1">
        <v>0</v>
      </c>
      <c r="Z594" s="1">
        <v>0</v>
      </c>
      <c r="AA594" s="91">
        <v>0</v>
      </c>
      <c r="AB594" s="8">
        <v>0</v>
      </c>
      <c r="AC594" s="8">
        <v>0</v>
      </c>
      <c r="AD594" s="91">
        <v>0</v>
      </c>
      <c r="AE594" s="8">
        <v>0</v>
      </c>
      <c r="AF594" s="8">
        <v>0</v>
      </c>
      <c r="AG594" s="91">
        <v>0</v>
      </c>
      <c r="AH594" s="8">
        <v>0</v>
      </c>
      <c r="AI594" s="8">
        <v>0</v>
      </c>
      <c r="AJ594" s="91">
        <v>0</v>
      </c>
      <c r="AK594" s="8">
        <v>0</v>
      </c>
      <c r="AL594" s="8">
        <v>0</v>
      </c>
      <c r="AM594" s="91">
        <v>0</v>
      </c>
      <c r="AN594" s="8">
        <v>0</v>
      </c>
      <c r="AO594" s="8">
        <v>0</v>
      </c>
      <c r="AP594" s="91">
        <v>0</v>
      </c>
      <c r="AQ594" s="8">
        <v>0</v>
      </c>
      <c r="AR594" s="8">
        <v>0</v>
      </c>
      <c r="AS594" s="91">
        <v>0</v>
      </c>
      <c r="AT594" s="8">
        <v>0</v>
      </c>
      <c r="AU594" s="8">
        <v>0</v>
      </c>
      <c r="AV594" s="91">
        <v>0</v>
      </c>
      <c r="AW594" s="8">
        <v>0</v>
      </c>
      <c r="AX594" s="8">
        <v>0</v>
      </c>
      <c r="AY594" s="91">
        <v>0</v>
      </c>
      <c r="AZ594" s="8">
        <v>0</v>
      </c>
      <c r="BA594" s="8">
        <v>0</v>
      </c>
      <c r="BB594" s="91">
        <v>0</v>
      </c>
      <c r="BC594" s="8">
        <v>0</v>
      </c>
      <c r="BD594" s="8">
        <v>0</v>
      </c>
      <c r="BE594" s="91">
        <v>0</v>
      </c>
      <c r="BF594" s="8">
        <v>0</v>
      </c>
      <c r="BG594" s="8">
        <v>0</v>
      </c>
      <c r="BH594" s="91">
        <v>0</v>
      </c>
      <c r="BI594" s="8">
        <v>0</v>
      </c>
      <c r="BJ594" s="8">
        <v>0</v>
      </c>
      <c r="BK594" s="2" t="s">
        <v>2354</v>
      </c>
      <c r="BL594" s="83" t="str">
        <f t="shared" si="9"/>
        <v>124048</v>
      </c>
      <c r="BM594" s="83">
        <f>IF(ISBLANK(A594),"",IF(X594&gt;=(InfoSheet!$B$2)-90,1,0))</f>
        <v>0</v>
      </c>
    </row>
    <row r="595" spans="1:65">
      <c r="A595" s="2" t="s">
        <v>2377</v>
      </c>
      <c r="B595" s="8">
        <v>0</v>
      </c>
      <c r="C595" s="91">
        <v>0</v>
      </c>
      <c r="D595" s="8">
        <v>0</v>
      </c>
      <c r="E595" s="8">
        <v>0</v>
      </c>
      <c r="F595" s="91">
        <v>0</v>
      </c>
      <c r="G595" s="91">
        <v>0</v>
      </c>
      <c r="H595" s="91">
        <v>0</v>
      </c>
      <c r="I595" s="91">
        <v>0</v>
      </c>
      <c r="J595" s="8">
        <v>0</v>
      </c>
      <c r="K595" s="2" t="s">
        <v>2356</v>
      </c>
      <c r="L595" s="8">
        <v>0</v>
      </c>
      <c r="M595" s="8">
        <v>0</v>
      </c>
      <c r="N595" s="2" t="s">
        <v>2356</v>
      </c>
      <c r="O595" s="8">
        <v>0</v>
      </c>
      <c r="P595" s="8">
        <v>0</v>
      </c>
      <c r="Q595" s="8">
        <v>0</v>
      </c>
      <c r="R595" s="91">
        <v>0</v>
      </c>
      <c r="S595" s="8">
        <v>0</v>
      </c>
      <c r="T595" s="91">
        <v>0</v>
      </c>
      <c r="U595" s="8">
        <v>0</v>
      </c>
      <c r="V595" s="8">
        <v>0</v>
      </c>
      <c r="W595" s="8">
        <v>0</v>
      </c>
      <c r="X595" s="40">
        <v>0</v>
      </c>
      <c r="Y595" s="1">
        <v>0</v>
      </c>
      <c r="Z595" s="1">
        <v>0</v>
      </c>
      <c r="AA595" s="91">
        <v>0</v>
      </c>
      <c r="AB595" s="8">
        <v>0</v>
      </c>
      <c r="AC595" s="8">
        <v>0</v>
      </c>
      <c r="AD595" s="91">
        <v>0</v>
      </c>
      <c r="AE595" s="8">
        <v>0</v>
      </c>
      <c r="AF595" s="8">
        <v>0</v>
      </c>
      <c r="AG595" s="91">
        <v>0</v>
      </c>
      <c r="AH595" s="8">
        <v>0</v>
      </c>
      <c r="AI595" s="8">
        <v>0</v>
      </c>
      <c r="AJ595" s="91">
        <v>0</v>
      </c>
      <c r="AK595" s="8">
        <v>0</v>
      </c>
      <c r="AL595" s="8">
        <v>0</v>
      </c>
      <c r="AM595" s="91">
        <v>0</v>
      </c>
      <c r="AN595" s="8">
        <v>0</v>
      </c>
      <c r="AO595" s="8">
        <v>0</v>
      </c>
      <c r="AP595" s="91">
        <v>0</v>
      </c>
      <c r="AQ595" s="8">
        <v>0</v>
      </c>
      <c r="AR595" s="8">
        <v>0</v>
      </c>
      <c r="AS595" s="91">
        <v>0</v>
      </c>
      <c r="AT595" s="8">
        <v>0</v>
      </c>
      <c r="AU595" s="8">
        <v>0</v>
      </c>
      <c r="AV595" s="91">
        <v>0</v>
      </c>
      <c r="AW595" s="8">
        <v>0</v>
      </c>
      <c r="AX595" s="8">
        <v>0</v>
      </c>
      <c r="AY595" s="91">
        <v>0</v>
      </c>
      <c r="AZ595" s="8">
        <v>0</v>
      </c>
      <c r="BA595" s="8">
        <v>0</v>
      </c>
      <c r="BB595" s="91">
        <v>0</v>
      </c>
      <c r="BC595" s="8">
        <v>0</v>
      </c>
      <c r="BD595" s="8">
        <v>0</v>
      </c>
      <c r="BE595" s="91">
        <v>0</v>
      </c>
      <c r="BF595" s="8">
        <v>0</v>
      </c>
      <c r="BG595" s="8">
        <v>0</v>
      </c>
      <c r="BH595" s="91">
        <v>0</v>
      </c>
      <c r="BI595" s="8">
        <v>0</v>
      </c>
      <c r="BJ595" s="8">
        <v>0</v>
      </c>
      <c r="BK595" s="2" t="s">
        <v>2354</v>
      </c>
      <c r="BL595" s="83" t="str">
        <f t="shared" si="9"/>
        <v>124049</v>
      </c>
      <c r="BM595" s="83">
        <f>IF(ISBLANK(A595),"",IF(X595&gt;=(InfoSheet!$B$2)-90,1,0))</f>
        <v>0</v>
      </c>
    </row>
    <row r="596" spans="1:65">
      <c r="A596" s="2" t="s">
        <v>2378</v>
      </c>
      <c r="B596" s="8">
        <v>0</v>
      </c>
      <c r="C596" s="91">
        <v>0</v>
      </c>
      <c r="D596" s="8">
        <v>0</v>
      </c>
      <c r="E596" s="8">
        <v>0</v>
      </c>
      <c r="F596" s="91">
        <v>0</v>
      </c>
      <c r="G596" s="91">
        <v>0</v>
      </c>
      <c r="H596" s="91">
        <v>0</v>
      </c>
      <c r="I596" s="91">
        <v>0</v>
      </c>
      <c r="J596" s="8">
        <v>0</v>
      </c>
      <c r="K596" s="2" t="s">
        <v>2356</v>
      </c>
      <c r="L596" s="8">
        <v>0</v>
      </c>
      <c r="M596" s="8">
        <v>0</v>
      </c>
      <c r="N596" s="2" t="s">
        <v>2356</v>
      </c>
      <c r="O596" s="8">
        <v>0</v>
      </c>
      <c r="P596" s="8">
        <v>0</v>
      </c>
      <c r="Q596" s="8">
        <v>0</v>
      </c>
      <c r="R596" s="91">
        <v>0</v>
      </c>
      <c r="S596" s="8">
        <v>0</v>
      </c>
      <c r="T596" s="91">
        <v>0</v>
      </c>
      <c r="U596" s="8">
        <v>0</v>
      </c>
      <c r="V596" s="8">
        <v>0</v>
      </c>
      <c r="W596" s="8">
        <v>0</v>
      </c>
      <c r="X596" s="40">
        <v>0</v>
      </c>
      <c r="Y596" s="1">
        <v>0</v>
      </c>
      <c r="Z596" s="1">
        <v>0</v>
      </c>
      <c r="AA596" s="91">
        <v>0</v>
      </c>
      <c r="AB596" s="8">
        <v>0</v>
      </c>
      <c r="AC596" s="8">
        <v>0</v>
      </c>
      <c r="AD596" s="91">
        <v>0</v>
      </c>
      <c r="AE596" s="8">
        <v>0</v>
      </c>
      <c r="AF596" s="8">
        <v>0</v>
      </c>
      <c r="AG596" s="91">
        <v>0</v>
      </c>
      <c r="AH596" s="8">
        <v>0</v>
      </c>
      <c r="AI596" s="8">
        <v>0</v>
      </c>
      <c r="AJ596" s="91">
        <v>0</v>
      </c>
      <c r="AK596" s="8">
        <v>0</v>
      </c>
      <c r="AL596" s="8">
        <v>0</v>
      </c>
      <c r="AM596" s="91">
        <v>0</v>
      </c>
      <c r="AN596" s="8">
        <v>0</v>
      </c>
      <c r="AO596" s="8">
        <v>0</v>
      </c>
      <c r="AP596" s="91">
        <v>0</v>
      </c>
      <c r="AQ596" s="8">
        <v>0</v>
      </c>
      <c r="AR596" s="8">
        <v>0</v>
      </c>
      <c r="AS596" s="91">
        <v>0</v>
      </c>
      <c r="AT596" s="8">
        <v>0</v>
      </c>
      <c r="AU596" s="8">
        <v>0</v>
      </c>
      <c r="AV596" s="91">
        <v>0</v>
      </c>
      <c r="AW596" s="8">
        <v>0</v>
      </c>
      <c r="AX596" s="8">
        <v>0</v>
      </c>
      <c r="AY596" s="91">
        <v>0</v>
      </c>
      <c r="AZ596" s="8">
        <v>0</v>
      </c>
      <c r="BA596" s="8">
        <v>0</v>
      </c>
      <c r="BB596" s="91">
        <v>0</v>
      </c>
      <c r="BC596" s="8">
        <v>0</v>
      </c>
      <c r="BD596" s="8">
        <v>0</v>
      </c>
      <c r="BE596" s="91">
        <v>0</v>
      </c>
      <c r="BF596" s="8">
        <v>0</v>
      </c>
      <c r="BG596" s="8">
        <v>0</v>
      </c>
      <c r="BH596" s="91">
        <v>0</v>
      </c>
      <c r="BI596" s="8">
        <v>0</v>
      </c>
      <c r="BJ596" s="8">
        <v>0</v>
      </c>
      <c r="BK596" s="2" t="s">
        <v>2354</v>
      </c>
      <c r="BL596" s="83" t="str">
        <f t="shared" si="9"/>
        <v>124050</v>
      </c>
      <c r="BM596" s="83">
        <f>IF(ISBLANK(A596),"",IF(X596&gt;=(InfoSheet!$B$2)-90,1,0))</f>
        <v>0</v>
      </c>
    </row>
    <row r="597" spans="1:65">
      <c r="A597" s="2" t="s">
        <v>2379</v>
      </c>
      <c r="B597" s="8">
        <v>0</v>
      </c>
      <c r="C597" s="91">
        <v>0</v>
      </c>
      <c r="D597" s="8">
        <v>0</v>
      </c>
      <c r="E597" s="8">
        <v>0</v>
      </c>
      <c r="F597" s="91">
        <v>0</v>
      </c>
      <c r="G597" s="91">
        <v>0</v>
      </c>
      <c r="H597" s="91">
        <v>0</v>
      </c>
      <c r="I597" s="91">
        <v>0</v>
      </c>
      <c r="J597" s="8">
        <v>0</v>
      </c>
      <c r="K597" s="2" t="s">
        <v>2356</v>
      </c>
      <c r="L597" s="8">
        <v>0</v>
      </c>
      <c r="M597" s="8">
        <v>0</v>
      </c>
      <c r="N597" s="2" t="s">
        <v>2356</v>
      </c>
      <c r="O597" s="8">
        <v>0</v>
      </c>
      <c r="P597" s="8">
        <v>0</v>
      </c>
      <c r="Q597" s="8">
        <v>0</v>
      </c>
      <c r="R597" s="91">
        <v>0</v>
      </c>
      <c r="S597" s="8">
        <v>0</v>
      </c>
      <c r="T597" s="91">
        <v>0</v>
      </c>
      <c r="U597" s="8">
        <v>0</v>
      </c>
      <c r="V597" s="8">
        <v>0</v>
      </c>
      <c r="W597" s="8">
        <v>0</v>
      </c>
      <c r="X597" s="40">
        <v>0</v>
      </c>
      <c r="Y597" s="1">
        <v>0</v>
      </c>
      <c r="Z597" s="1">
        <v>0</v>
      </c>
      <c r="AA597" s="91">
        <v>0</v>
      </c>
      <c r="AB597" s="8">
        <v>0</v>
      </c>
      <c r="AC597" s="8">
        <v>0</v>
      </c>
      <c r="AD597" s="91">
        <v>0</v>
      </c>
      <c r="AE597" s="8">
        <v>0</v>
      </c>
      <c r="AF597" s="8">
        <v>0</v>
      </c>
      <c r="AG597" s="91">
        <v>0</v>
      </c>
      <c r="AH597" s="8">
        <v>0</v>
      </c>
      <c r="AI597" s="8">
        <v>0</v>
      </c>
      <c r="AJ597" s="91">
        <v>0</v>
      </c>
      <c r="AK597" s="8">
        <v>0</v>
      </c>
      <c r="AL597" s="8">
        <v>0</v>
      </c>
      <c r="AM597" s="91">
        <v>0</v>
      </c>
      <c r="AN597" s="8">
        <v>0</v>
      </c>
      <c r="AO597" s="8">
        <v>0</v>
      </c>
      <c r="AP597" s="91">
        <v>0</v>
      </c>
      <c r="AQ597" s="8">
        <v>0</v>
      </c>
      <c r="AR597" s="8">
        <v>0</v>
      </c>
      <c r="AS597" s="91">
        <v>0</v>
      </c>
      <c r="AT597" s="8">
        <v>0</v>
      </c>
      <c r="AU597" s="8">
        <v>0</v>
      </c>
      <c r="AV597" s="91">
        <v>0</v>
      </c>
      <c r="AW597" s="8">
        <v>0</v>
      </c>
      <c r="AX597" s="8">
        <v>0</v>
      </c>
      <c r="AY597" s="91">
        <v>0</v>
      </c>
      <c r="AZ597" s="8">
        <v>0</v>
      </c>
      <c r="BA597" s="8">
        <v>0</v>
      </c>
      <c r="BB597" s="91">
        <v>0</v>
      </c>
      <c r="BC597" s="8">
        <v>0</v>
      </c>
      <c r="BD597" s="8">
        <v>0</v>
      </c>
      <c r="BE597" s="91">
        <v>0</v>
      </c>
      <c r="BF597" s="8">
        <v>0</v>
      </c>
      <c r="BG597" s="8">
        <v>0</v>
      </c>
      <c r="BH597" s="91">
        <v>0</v>
      </c>
      <c r="BI597" s="8">
        <v>0</v>
      </c>
      <c r="BJ597" s="8">
        <v>0</v>
      </c>
      <c r="BK597" s="2" t="s">
        <v>2354</v>
      </c>
      <c r="BL597" s="83" t="str">
        <f t="shared" si="9"/>
        <v>124051</v>
      </c>
      <c r="BM597" s="83">
        <f>IF(ISBLANK(A597),"",IF(X597&gt;=(InfoSheet!$B$2)-90,1,0))</f>
        <v>0</v>
      </c>
    </row>
    <row r="598" spans="1:65">
      <c r="A598" s="2" t="s">
        <v>2380</v>
      </c>
      <c r="B598" s="8">
        <v>0</v>
      </c>
      <c r="C598" s="91">
        <v>0</v>
      </c>
      <c r="D598" s="8">
        <v>0</v>
      </c>
      <c r="E598" s="8">
        <v>0</v>
      </c>
      <c r="F598" s="91">
        <v>0</v>
      </c>
      <c r="G598" s="91">
        <v>0</v>
      </c>
      <c r="H598" s="91">
        <v>0</v>
      </c>
      <c r="I598" s="91">
        <v>0</v>
      </c>
      <c r="J598" s="8">
        <v>0</v>
      </c>
      <c r="K598" s="2" t="s">
        <v>2356</v>
      </c>
      <c r="L598" s="8">
        <v>0</v>
      </c>
      <c r="M598" s="8">
        <v>0</v>
      </c>
      <c r="N598" s="2" t="s">
        <v>2356</v>
      </c>
      <c r="O598" s="8">
        <v>0</v>
      </c>
      <c r="P598" s="8">
        <v>0</v>
      </c>
      <c r="Q598" s="8">
        <v>0</v>
      </c>
      <c r="R598" s="91">
        <v>0</v>
      </c>
      <c r="S598" s="8">
        <v>0</v>
      </c>
      <c r="T598" s="91">
        <v>0</v>
      </c>
      <c r="U598" s="8">
        <v>0</v>
      </c>
      <c r="V598" s="8">
        <v>0</v>
      </c>
      <c r="W598" s="8">
        <v>0</v>
      </c>
      <c r="X598" s="40">
        <v>0</v>
      </c>
      <c r="Y598" s="1">
        <v>0</v>
      </c>
      <c r="Z598" s="1">
        <v>0</v>
      </c>
      <c r="AA598" s="91">
        <v>0</v>
      </c>
      <c r="AB598" s="8">
        <v>0</v>
      </c>
      <c r="AC598" s="8">
        <v>0</v>
      </c>
      <c r="AD598" s="91">
        <v>0</v>
      </c>
      <c r="AE598" s="8">
        <v>0</v>
      </c>
      <c r="AF598" s="8">
        <v>0</v>
      </c>
      <c r="AG598" s="91">
        <v>0</v>
      </c>
      <c r="AH598" s="8">
        <v>0</v>
      </c>
      <c r="AI598" s="8">
        <v>0</v>
      </c>
      <c r="AJ598" s="91">
        <v>0</v>
      </c>
      <c r="AK598" s="8">
        <v>0</v>
      </c>
      <c r="AL598" s="8">
        <v>0</v>
      </c>
      <c r="AM598" s="91">
        <v>0</v>
      </c>
      <c r="AN598" s="8">
        <v>0</v>
      </c>
      <c r="AO598" s="8">
        <v>0</v>
      </c>
      <c r="AP598" s="91">
        <v>0</v>
      </c>
      <c r="AQ598" s="8">
        <v>0</v>
      </c>
      <c r="AR598" s="8">
        <v>0</v>
      </c>
      <c r="AS598" s="91">
        <v>0</v>
      </c>
      <c r="AT598" s="8">
        <v>0</v>
      </c>
      <c r="AU598" s="8">
        <v>0</v>
      </c>
      <c r="AV598" s="91">
        <v>0</v>
      </c>
      <c r="AW598" s="8">
        <v>0</v>
      </c>
      <c r="AX598" s="8">
        <v>0</v>
      </c>
      <c r="AY598" s="91">
        <v>0</v>
      </c>
      <c r="AZ598" s="8">
        <v>0</v>
      </c>
      <c r="BA598" s="8">
        <v>0</v>
      </c>
      <c r="BB598" s="91">
        <v>0</v>
      </c>
      <c r="BC598" s="8">
        <v>0</v>
      </c>
      <c r="BD598" s="8">
        <v>0</v>
      </c>
      <c r="BE598" s="91">
        <v>0</v>
      </c>
      <c r="BF598" s="8">
        <v>0</v>
      </c>
      <c r="BG598" s="8">
        <v>0</v>
      </c>
      <c r="BH598" s="91">
        <v>0</v>
      </c>
      <c r="BI598" s="8">
        <v>0</v>
      </c>
      <c r="BJ598" s="8">
        <v>0</v>
      </c>
      <c r="BK598" s="2" t="s">
        <v>2354</v>
      </c>
      <c r="BL598" s="83" t="str">
        <f t="shared" si="9"/>
        <v>124052</v>
      </c>
      <c r="BM598" s="83">
        <f>IF(ISBLANK(A598),"",IF(X598&gt;=(InfoSheet!$B$2)-90,1,0))</f>
        <v>0</v>
      </c>
    </row>
    <row r="599" spans="1:65">
      <c r="A599" s="2" t="s">
        <v>2381</v>
      </c>
      <c r="B599" s="8">
        <v>0</v>
      </c>
      <c r="C599" s="91">
        <v>0</v>
      </c>
      <c r="D599" s="8">
        <v>0</v>
      </c>
      <c r="E599" s="8">
        <v>0</v>
      </c>
      <c r="F599" s="91">
        <v>0</v>
      </c>
      <c r="G599" s="91">
        <v>0</v>
      </c>
      <c r="H599" s="91">
        <v>0</v>
      </c>
      <c r="I599" s="91">
        <v>0</v>
      </c>
      <c r="J599" s="8">
        <v>0</v>
      </c>
      <c r="K599" s="2" t="s">
        <v>2356</v>
      </c>
      <c r="L599" s="8">
        <v>0</v>
      </c>
      <c r="M599" s="8">
        <v>0</v>
      </c>
      <c r="N599" s="2" t="s">
        <v>2356</v>
      </c>
      <c r="O599" s="8">
        <v>0</v>
      </c>
      <c r="P599" s="8">
        <v>0</v>
      </c>
      <c r="Q599" s="8">
        <v>0</v>
      </c>
      <c r="R599" s="91">
        <v>0</v>
      </c>
      <c r="S599" s="8">
        <v>0</v>
      </c>
      <c r="T599" s="91">
        <v>0</v>
      </c>
      <c r="U599" s="8">
        <v>0</v>
      </c>
      <c r="V599" s="8">
        <v>0</v>
      </c>
      <c r="W599" s="8">
        <v>0</v>
      </c>
      <c r="X599" s="40">
        <v>0</v>
      </c>
      <c r="Y599" s="1">
        <v>0</v>
      </c>
      <c r="Z599" s="1">
        <v>0</v>
      </c>
      <c r="AA599" s="91">
        <v>0</v>
      </c>
      <c r="AB599" s="8">
        <v>0</v>
      </c>
      <c r="AC599" s="8">
        <v>0</v>
      </c>
      <c r="AD599" s="91">
        <v>0</v>
      </c>
      <c r="AE599" s="8">
        <v>0</v>
      </c>
      <c r="AF599" s="8">
        <v>0</v>
      </c>
      <c r="AG599" s="91">
        <v>0</v>
      </c>
      <c r="AH599" s="8">
        <v>0</v>
      </c>
      <c r="AI599" s="8">
        <v>0</v>
      </c>
      <c r="AJ599" s="91">
        <v>0</v>
      </c>
      <c r="AK599" s="8">
        <v>0</v>
      </c>
      <c r="AL599" s="8">
        <v>0</v>
      </c>
      <c r="AM599" s="91">
        <v>0</v>
      </c>
      <c r="AN599" s="8">
        <v>0</v>
      </c>
      <c r="AO599" s="8">
        <v>0</v>
      </c>
      <c r="AP599" s="91">
        <v>0</v>
      </c>
      <c r="AQ599" s="8">
        <v>0</v>
      </c>
      <c r="AR599" s="8">
        <v>0</v>
      </c>
      <c r="AS599" s="91">
        <v>0</v>
      </c>
      <c r="AT599" s="8">
        <v>0</v>
      </c>
      <c r="AU599" s="8">
        <v>0</v>
      </c>
      <c r="AV599" s="91">
        <v>0</v>
      </c>
      <c r="AW599" s="8">
        <v>0</v>
      </c>
      <c r="AX599" s="8">
        <v>0</v>
      </c>
      <c r="AY599" s="91">
        <v>0</v>
      </c>
      <c r="AZ599" s="8">
        <v>0</v>
      </c>
      <c r="BA599" s="8">
        <v>0</v>
      </c>
      <c r="BB599" s="91">
        <v>0</v>
      </c>
      <c r="BC599" s="8">
        <v>0</v>
      </c>
      <c r="BD599" s="8">
        <v>0</v>
      </c>
      <c r="BE599" s="91">
        <v>0</v>
      </c>
      <c r="BF599" s="8">
        <v>0</v>
      </c>
      <c r="BG599" s="8">
        <v>0</v>
      </c>
      <c r="BH599" s="91">
        <v>0</v>
      </c>
      <c r="BI599" s="8">
        <v>0</v>
      </c>
      <c r="BJ599" s="8">
        <v>0</v>
      </c>
      <c r="BK599" s="2" t="s">
        <v>2354</v>
      </c>
      <c r="BL599" s="83" t="str">
        <f t="shared" si="9"/>
        <v>124053</v>
      </c>
      <c r="BM599" s="83">
        <f>IF(ISBLANK(A599),"",IF(X599&gt;=(InfoSheet!$B$2)-90,1,0))</f>
        <v>0</v>
      </c>
    </row>
    <row r="600" spans="1:65">
      <c r="A600" s="2" t="s">
        <v>2382</v>
      </c>
      <c r="B600" s="8">
        <v>0</v>
      </c>
      <c r="C600" s="91">
        <v>0</v>
      </c>
      <c r="D600" s="8">
        <v>0</v>
      </c>
      <c r="E600" s="8">
        <v>0</v>
      </c>
      <c r="F600" s="91">
        <v>0</v>
      </c>
      <c r="G600" s="91">
        <v>0</v>
      </c>
      <c r="H600" s="91">
        <v>0</v>
      </c>
      <c r="I600" s="91">
        <v>0</v>
      </c>
      <c r="J600" s="8">
        <v>0</v>
      </c>
      <c r="K600" s="2" t="s">
        <v>2356</v>
      </c>
      <c r="L600" s="8">
        <v>0</v>
      </c>
      <c r="M600" s="8">
        <v>0</v>
      </c>
      <c r="N600" s="2" t="s">
        <v>2356</v>
      </c>
      <c r="O600" s="8">
        <v>0</v>
      </c>
      <c r="P600" s="8">
        <v>0</v>
      </c>
      <c r="Q600" s="8">
        <v>0</v>
      </c>
      <c r="R600" s="91">
        <v>0</v>
      </c>
      <c r="S600" s="8">
        <v>0</v>
      </c>
      <c r="T600" s="91">
        <v>0</v>
      </c>
      <c r="U600" s="8">
        <v>0</v>
      </c>
      <c r="V600" s="8">
        <v>0</v>
      </c>
      <c r="W600" s="8">
        <v>0</v>
      </c>
      <c r="X600" s="40">
        <v>0</v>
      </c>
      <c r="Y600" s="1">
        <v>0</v>
      </c>
      <c r="Z600" s="1">
        <v>0</v>
      </c>
      <c r="AA600" s="91">
        <v>0</v>
      </c>
      <c r="AB600" s="8">
        <v>0</v>
      </c>
      <c r="AC600" s="8">
        <v>0</v>
      </c>
      <c r="AD600" s="91">
        <v>0</v>
      </c>
      <c r="AE600" s="8">
        <v>0</v>
      </c>
      <c r="AF600" s="8">
        <v>0</v>
      </c>
      <c r="AG600" s="91">
        <v>0</v>
      </c>
      <c r="AH600" s="8">
        <v>0</v>
      </c>
      <c r="AI600" s="8">
        <v>0</v>
      </c>
      <c r="AJ600" s="91">
        <v>0</v>
      </c>
      <c r="AK600" s="8">
        <v>0</v>
      </c>
      <c r="AL600" s="8">
        <v>0</v>
      </c>
      <c r="AM600" s="91">
        <v>0</v>
      </c>
      <c r="AN600" s="8">
        <v>0</v>
      </c>
      <c r="AO600" s="8">
        <v>0</v>
      </c>
      <c r="AP600" s="91">
        <v>0</v>
      </c>
      <c r="AQ600" s="8">
        <v>0</v>
      </c>
      <c r="AR600" s="8">
        <v>0</v>
      </c>
      <c r="AS600" s="91">
        <v>0</v>
      </c>
      <c r="AT600" s="8">
        <v>0</v>
      </c>
      <c r="AU600" s="8">
        <v>0</v>
      </c>
      <c r="AV600" s="91">
        <v>0</v>
      </c>
      <c r="AW600" s="8">
        <v>0</v>
      </c>
      <c r="AX600" s="8">
        <v>0</v>
      </c>
      <c r="AY600" s="91">
        <v>0</v>
      </c>
      <c r="AZ600" s="8">
        <v>0</v>
      </c>
      <c r="BA600" s="8">
        <v>0</v>
      </c>
      <c r="BB600" s="91">
        <v>0</v>
      </c>
      <c r="BC600" s="8">
        <v>0</v>
      </c>
      <c r="BD600" s="8">
        <v>0</v>
      </c>
      <c r="BE600" s="91">
        <v>0</v>
      </c>
      <c r="BF600" s="8">
        <v>0</v>
      </c>
      <c r="BG600" s="8">
        <v>0</v>
      </c>
      <c r="BH600" s="91">
        <v>0</v>
      </c>
      <c r="BI600" s="8">
        <v>0</v>
      </c>
      <c r="BJ600" s="8">
        <v>0</v>
      </c>
      <c r="BK600" s="2" t="s">
        <v>2354</v>
      </c>
      <c r="BL600" s="83" t="str">
        <f t="shared" si="9"/>
        <v>124054</v>
      </c>
      <c r="BM600" s="83">
        <f>IF(ISBLANK(A600),"",IF(X600&gt;=(InfoSheet!$B$2)-90,1,0))</f>
        <v>0</v>
      </c>
    </row>
    <row r="601" spans="1:65">
      <c r="A601" s="2" t="s">
        <v>2383</v>
      </c>
      <c r="B601" s="8">
        <v>0</v>
      </c>
      <c r="C601" s="91">
        <v>0</v>
      </c>
      <c r="D601" s="8">
        <v>0</v>
      </c>
      <c r="E601" s="8">
        <v>0</v>
      </c>
      <c r="F601" s="91">
        <v>0</v>
      </c>
      <c r="G601" s="91">
        <v>0</v>
      </c>
      <c r="H601" s="91">
        <v>0</v>
      </c>
      <c r="I601" s="91">
        <v>0</v>
      </c>
      <c r="J601" s="8">
        <v>0</v>
      </c>
      <c r="K601" s="2" t="s">
        <v>2356</v>
      </c>
      <c r="L601" s="8">
        <v>0</v>
      </c>
      <c r="M601" s="8">
        <v>0</v>
      </c>
      <c r="N601" s="2" t="s">
        <v>2356</v>
      </c>
      <c r="O601" s="8">
        <v>0</v>
      </c>
      <c r="P601" s="8">
        <v>0</v>
      </c>
      <c r="Q601" s="8">
        <v>0</v>
      </c>
      <c r="R601" s="91">
        <v>0</v>
      </c>
      <c r="S601" s="8">
        <v>0</v>
      </c>
      <c r="T601" s="91">
        <v>0</v>
      </c>
      <c r="U601" s="8">
        <v>0</v>
      </c>
      <c r="V601" s="8">
        <v>0</v>
      </c>
      <c r="W601" s="8">
        <v>0</v>
      </c>
      <c r="X601" s="40">
        <v>0</v>
      </c>
      <c r="Y601" s="1">
        <v>0</v>
      </c>
      <c r="Z601" s="1">
        <v>0</v>
      </c>
      <c r="AA601" s="91">
        <v>0</v>
      </c>
      <c r="AB601" s="8">
        <v>0</v>
      </c>
      <c r="AC601" s="8">
        <v>0</v>
      </c>
      <c r="AD601" s="91">
        <v>0</v>
      </c>
      <c r="AE601" s="8">
        <v>0</v>
      </c>
      <c r="AF601" s="8">
        <v>0</v>
      </c>
      <c r="AG601" s="91">
        <v>0</v>
      </c>
      <c r="AH601" s="8">
        <v>0</v>
      </c>
      <c r="AI601" s="8">
        <v>0</v>
      </c>
      <c r="AJ601" s="91">
        <v>0</v>
      </c>
      <c r="AK601" s="8">
        <v>0</v>
      </c>
      <c r="AL601" s="8">
        <v>0</v>
      </c>
      <c r="AM601" s="91">
        <v>0</v>
      </c>
      <c r="AN601" s="8">
        <v>0</v>
      </c>
      <c r="AO601" s="8">
        <v>0</v>
      </c>
      <c r="AP601" s="91">
        <v>0</v>
      </c>
      <c r="AQ601" s="8">
        <v>0</v>
      </c>
      <c r="AR601" s="8">
        <v>0</v>
      </c>
      <c r="AS601" s="91">
        <v>0</v>
      </c>
      <c r="AT601" s="8">
        <v>0</v>
      </c>
      <c r="AU601" s="8">
        <v>0</v>
      </c>
      <c r="AV601" s="91">
        <v>0</v>
      </c>
      <c r="AW601" s="8">
        <v>0</v>
      </c>
      <c r="AX601" s="8">
        <v>0</v>
      </c>
      <c r="AY601" s="91">
        <v>0</v>
      </c>
      <c r="AZ601" s="8">
        <v>0</v>
      </c>
      <c r="BA601" s="8">
        <v>0</v>
      </c>
      <c r="BB601" s="91">
        <v>0</v>
      </c>
      <c r="BC601" s="8">
        <v>0</v>
      </c>
      <c r="BD601" s="8">
        <v>0</v>
      </c>
      <c r="BE601" s="91">
        <v>0</v>
      </c>
      <c r="BF601" s="8">
        <v>0</v>
      </c>
      <c r="BG601" s="8">
        <v>0</v>
      </c>
      <c r="BH601" s="91">
        <v>0</v>
      </c>
      <c r="BI601" s="8">
        <v>0</v>
      </c>
      <c r="BJ601" s="8">
        <v>0</v>
      </c>
      <c r="BK601" s="2" t="s">
        <v>2354</v>
      </c>
      <c r="BL601" s="83" t="str">
        <f t="shared" si="9"/>
        <v>124055</v>
      </c>
      <c r="BM601" s="83">
        <f>IF(ISBLANK(A601),"",IF(X601&gt;=(InfoSheet!$B$2)-90,1,0))</f>
        <v>0</v>
      </c>
    </row>
    <row r="602" spans="1:65">
      <c r="A602" s="2" t="s">
        <v>2384</v>
      </c>
      <c r="B602" s="8">
        <v>0</v>
      </c>
      <c r="C602" s="91">
        <v>0</v>
      </c>
      <c r="D602" s="8">
        <v>0</v>
      </c>
      <c r="E602" s="8">
        <v>0</v>
      </c>
      <c r="F602" s="91">
        <v>0</v>
      </c>
      <c r="G602" s="91">
        <v>0</v>
      </c>
      <c r="H602" s="91">
        <v>0</v>
      </c>
      <c r="I602" s="91">
        <v>0</v>
      </c>
      <c r="J602" s="8">
        <v>0</v>
      </c>
      <c r="K602" s="2" t="s">
        <v>2356</v>
      </c>
      <c r="L602" s="8">
        <v>0</v>
      </c>
      <c r="M602" s="8">
        <v>0</v>
      </c>
      <c r="N602" s="2" t="s">
        <v>2356</v>
      </c>
      <c r="O602" s="8">
        <v>0</v>
      </c>
      <c r="P602" s="8">
        <v>0</v>
      </c>
      <c r="Q602" s="8">
        <v>0</v>
      </c>
      <c r="R602" s="91">
        <v>0</v>
      </c>
      <c r="S602" s="8">
        <v>0</v>
      </c>
      <c r="T602" s="91">
        <v>0</v>
      </c>
      <c r="U602" s="8">
        <v>0</v>
      </c>
      <c r="V602" s="8">
        <v>0</v>
      </c>
      <c r="W602" s="8">
        <v>0</v>
      </c>
      <c r="X602" s="40">
        <v>0</v>
      </c>
      <c r="Y602" s="1">
        <v>0</v>
      </c>
      <c r="Z602" s="1">
        <v>0</v>
      </c>
      <c r="AA602" s="91">
        <v>0</v>
      </c>
      <c r="AB602" s="8">
        <v>0</v>
      </c>
      <c r="AC602" s="8">
        <v>0</v>
      </c>
      <c r="AD602" s="91">
        <v>0</v>
      </c>
      <c r="AE602" s="8">
        <v>0</v>
      </c>
      <c r="AF602" s="8">
        <v>0</v>
      </c>
      <c r="AG602" s="91">
        <v>0</v>
      </c>
      <c r="AH602" s="8">
        <v>0</v>
      </c>
      <c r="AI602" s="8">
        <v>0</v>
      </c>
      <c r="AJ602" s="91">
        <v>0</v>
      </c>
      <c r="AK602" s="8">
        <v>0</v>
      </c>
      <c r="AL602" s="8">
        <v>0</v>
      </c>
      <c r="AM602" s="91">
        <v>0</v>
      </c>
      <c r="AN602" s="8">
        <v>0</v>
      </c>
      <c r="AO602" s="8">
        <v>0</v>
      </c>
      <c r="AP602" s="91">
        <v>0</v>
      </c>
      <c r="AQ602" s="8">
        <v>0</v>
      </c>
      <c r="AR602" s="8">
        <v>0</v>
      </c>
      <c r="AS602" s="91">
        <v>0</v>
      </c>
      <c r="AT602" s="8">
        <v>0</v>
      </c>
      <c r="AU602" s="8">
        <v>0</v>
      </c>
      <c r="AV602" s="91">
        <v>0</v>
      </c>
      <c r="AW602" s="8">
        <v>0</v>
      </c>
      <c r="AX602" s="8">
        <v>0</v>
      </c>
      <c r="AY602" s="91">
        <v>0</v>
      </c>
      <c r="AZ602" s="8">
        <v>0</v>
      </c>
      <c r="BA602" s="8">
        <v>0</v>
      </c>
      <c r="BB602" s="91">
        <v>0</v>
      </c>
      <c r="BC602" s="8">
        <v>0</v>
      </c>
      <c r="BD602" s="8">
        <v>0</v>
      </c>
      <c r="BE602" s="91">
        <v>0</v>
      </c>
      <c r="BF602" s="8">
        <v>0</v>
      </c>
      <c r="BG602" s="8">
        <v>0</v>
      </c>
      <c r="BH602" s="91">
        <v>0</v>
      </c>
      <c r="BI602" s="8">
        <v>0</v>
      </c>
      <c r="BJ602" s="8">
        <v>0</v>
      </c>
      <c r="BK602" s="2" t="s">
        <v>2354</v>
      </c>
      <c r="BL602" s="83" t="str">
        <f t="shared" si="9"/>
        <v>124056</v>
      </c>
      <c r="BM602" s="83">
        <f>IF(ISBLANK(A602),"",IF(X602&gt;=(InfoSheet!$B$2)-90,1,0))</f>
        <v>0</v>
      </c>
    </row>
    <row r="603" spans="1:65">
      <c r="A603" s="2" t="s">
        <v>2385</v>
      </c>
      <c r="B603" s="8">
        <v>0</v>
      </c>
      <c r="C603" s="91">
        <v>0</v>
      </c>
      <c r="D603" s="8">
        <v>0</v>
      </c>
      <c r="E603" s="8">
        <v>0</v>
      </c>
      <c r="F603" s="91">
        <v>0</v>
      </c>
      <c r="G603" s="91">
        <v>0</v>
      </c>
      <c r="H603" s="91">
        <v>0</v>
      </c>
      <c r="I603" s="91">
        <v>0</v>
      </c>
      <c r="J603" s="8">
        <v>0</v>
      </c>
      <c r="K603" s="2" t="s">
        <v>2356</v>
      </c>
      <c r="L603" s="8">
        <v>0</v>
      </c>
      <c r="M603" s="8">
        <v>0</v>
      </c>
      <c r="N603" s="2" t="s">
        <v>2356</v>
      </c>
      <c r="O603" s="8">
        <v>0</v>
      </c>
      <c r="P603" s="8">
        <v>0</v>
      </c>
      <c r="Q603" s="8">
        <v>0</v>
      </c>
      <c r="R603" s="91">
        <v>0</v>
      </c>
      <c r="S603" s="8">
        <v>0</v>
      </c>
      <c r="T603" s="91">
        <v>0</v>
      </c>
      <c r="U603" s="8">
        <v>0</v>
      </c>
      <c r="V603" s="8">
        <v>0</v>
      </c>
      <c r="W603" s="8">
        <v>0</v>
      </c>
      <c r="X603" s="40">
        <v>0</v>
      </c>
      <c r="Y603" s="1">
        <v>0</v>
      </c>
      <c r="Z603" s="1">
        <v>0</v>
      </c>
      <c r="AA603" s="91">
        <v>0</v>
      </c>
      <c r="AB603" s="8">
        <v>0</v>
      </c>
      <c r="AC603" s="8">
        <v>0</v>
      </c>
      <c r="AD603" s="91">
        <v>0</v>
      </c>
      <c r="AE603" s="8">
        <v>0</v>
      </c>
      <c r="AF603" s="8">
        <v>0</v>
      </c>
      <c r="AG603" s="91">
        <v>0</v>
      </c>
      <c r="AH603" s="8">
        <v>0</v>
      </c>
      <c r="AI603" s="8">
        <v>0</v>
      </c>
      <c r="AJ603" s="91">
        <v>0</v>
      </c>
      <c r="AK603" s="8">
        <v>0</v>
      </c>
      <c r="AL603" s="8">
        <v>0</v>
      </c>
      <c r="AM603" s="91">
        <v>0</v>
      </c>
      <c r="AN603" s="8">
        <v>0</v>
      </c>
      <c r="AO603" s="8">
        <v>0</v>
      </c>
      <c r="AP603" s="91">
        <v>0</v>
      </c>
      <c r="AQ603" s="8">
        <v>0</v>
      </c>
      <c r="AR603" s="8">
        <v>0</v>
      </c>
      <c r="AS603" s="91">
        <v>0</v>
      </c>
      <c r="AT603" s="8">
        <v>0</v>
      </c>
      <c r="AU603" s="8">
        <v>0</v>
      </c>
      <c r="AV603" s="91">
        <v>0</v>
      </c>
      <c r="AW603" s="8">
        <v>0</v>
      </c>
      <c r="AX603" s="8">
        <v>0</v>
      </c>
      <c r="AY603" s="91">
        <v>0</v>
      </c>
      <c r="AZ603" s="8">
        <v>0</v>
      </c>
      <c r="BA603" s="8">
        <v>0</v>
      </c>
      <c r="BB603" s="91">
        <v>0</v>
      </c>
      <c r="BC603" s="8">
        <v>0</v>
      </c>
      <c r="BD603" s="8">
        <v>0</v>
      </c>
      <c r="BE603" s="91">
        <v>0</v>
      </c>
      <c r="BF603" s="8">
        <v>0</v>
      </c>
      <c r="BG603" s="8">
        <v>0</v>
      </c>
      <c r="BH603" s="91">
        <v>0</v>
      </c>
      <c r="BI603" s="8">
        <v>0</v>
      </c>
      <c r="BJ603" s="8">
        <v>0</v>
      </c>
      <c r="BK603" s="2" t="s">
        <v>2354</v>
      </c>
      <c r="BL603" s="83" t="str">
        <f t="shared" si="9"/>
        <v>124057</v>
      </c>
      <c r="BM603" s="83">
        <f>IF(ISBLANK(A603),"",IF(X603&gt;=(InfoSheet!$B$2)-90,1,0))</f>
        <v>0</v>
      </c>
    </row>
    <row r="604" spans="1:65">
      <c r="A604" s="2" t="s">
        <v>2386</v>
      </c>
      <c r="B604" s="8">
        <v>0</v>
      </c>
      <c r="C604" s="91">
        <v>0</v>
      </c>
      <c r="D604" s="8">
        <v>0</v>
      </c>
      <c r="E604" s="8">
        <v>0</v>
      </c>
      <c r="F604" s="91">
        <v>0</v>
      </c>
      <c r="G604" s="91">
        <v>0</v>
      </c>
      <c r="H604" s="91">
        <v>0</v>
      </c>
      <c r="I604" s="91">
        <v>0</v>
      </c>
      <c r="J604" s="8">
        <v>0</v>
      </c>
      <c r="K604" s="2" t="s">
        <v>2356</v>
      </c>
      <c r="L604" s="8">
        <v>0</v>
      </c>
      <c r="M604" s="8">
        <v>0</v>
      </c>
      <c r="N604" s="2" t="s">
        <v>2356</v>
      </c>
      <c r="O604" s="8">
        <v>0</v>
      </c>
      <c r="P604" s="8">
        <v>0</v>
      </c>
      <c r="Q604" s="8">
        <v>0</v>
      </c>
      <c r="R604" s="91">
        <v>0</v>
      </c>
      <c r="S604" s="8">
        <v>0</v>
      </c>
      <c r="T604" s="91">
        <v>0</v>
      </c>
      <c r="U604" s="8">
        <v>0</v>
      </c>
      <c r="V604" s="8">
        <v>0</v>
      </c>
      <c r="W604" s="8">
        <v>0</v>
      </c>
      <c r="X604" s="40">
        <v>0</v>
      </c>
      <c r="Y604" s="1">
        <v>0</v>
      </c>
      <c r="Z604" s="1">
        <v>0</v>
      </c>
      <c r="AA604" s="91">
        <v>0</v>
      </c>
      <c r="AB604" s="8">
        <v>0</v>
      </c>
      <c r="AC604" s="8">
        <v>0</v>
      </c>
      <c r="AD604" s="91">
        <v>0</v>
      </c>
      <c r="AE604" s="8">
        <v>0</v>
      </c>
      <c r="AF604" s="8">
        <v>0</v>
      </c>
      <c r="AG604" s="91">
        <v>0</v>
      </c>
      <c r="AH604" s="8">
        <v>0</v>
      </c>
      <c r="AI604" s="8">
        <v>0</v>
      </c>
      <c r="AJ604" s="91">
        <v>0</v>
      </c>
      <c r="AK604" s="8">
        <v>0</v>
      </c>
      <c r="AL604" s="8">
        <v>0</v>
      </c>
      <c r="AM604" s="91">
        <v>0</v>
      </c>
      <c r="AN604" s="8">
        <v>0</v>
      </c>
      <c r="AO604" s="8">
        <v>0</v>
      </c>
      <c r="AP604" s="91">
        <v>0</v>
      </c>
      <c r="AQ604" s="8">
        <v>0</v>
      </c>
      <c r="AR604" s="8">
        <v>0</v>
      </c>
      <c r="AS604" s="91">
        <v>0</v>
      </c>
      <c r="AT604" s="8">
        <v>0</v>
      </c>
      <c r="AU604" s="8">
        <v>0</v>
      </c>
      <c r="AV604" s="91">
        <v>0</v>
      </c>
      <c r="AW604" s="8">
        <v>0</v>
      </c>
      <c r="AX604" s="8">
        <v>0</v>
      </c>
      <c r="AY604" s="91">
        <v>0</v>
      </c>
      <c r="AZ604" s="8">
        <v>0</v>
      </c>
      <c r="BA604" s="8">
        <v>0</v>
      </c>
      <c r="BB604" s="91">
        <v>0</v>
      </c>
      <c r="BC604" s="8">
        <v>0</v>
      </c>
      <c r="BD604" s="8">
        <v>0</v>
      </c>
      <c r="BE604" s="91">
        <v>0</v>
      </c>
      <c r="BF604" s="8">
        <v>0</v>
      </c>
      <c r="BG604" s="8">
        <v>0</v>
      </c>
      <c r="BH604" s="91">
        <v>0</v>
      </c>
      <c r="BI604" s="8">
        <v>0</v>
      </c>
      <c r="BJ604" s="8">
        <v>0</v>
      </c>
      <c r="BK604" s="2" t="s">
        <v>2354</v>
      </c>
      <c r="BL604" s="83" t="str">
        <f t="shared" si="9"/>
        <v>124058</v>
      </c>
      <c r="BM604" s="83">
        <f>IF(ISBLANK(A604),"",IF(X604&gt;=(InfoSheet!$B$2)-90,1,0))</f>
        <v>0</v>
      </c>
    </row>
    <row r="605" spans="1:65">
      <c r="A605" s="2" t="s">
        <v>2387</v>
      </c>
      <c r="B605" s="8">
        <v>0</v>
      </c>
      <c r="C605" s="91">
        <v>0</v>
      </c>
      <c r="D605" s="8">
        <v>0</v>
      </c>
      <c r="E605" s="8">
        <v>0</v>
      </c>
      <c r="F605" s="91">
        <v>0</v>
      </c>
      <c r="G605" s="91">
        <v>0</v>
      </c>
      <c r="H605" s="91">
        <v>0</v>
      </c>
      <c r="I605" s="91">
        <v>0</v>
      </c>
      <c r="J605" s="8">
        <v>0</v>
      </c>
      <c r="K605" s="2" t="s">
        <v>2356</v>
      </c>
      <c r="L605" s="8">
        <v>0</v>
      </c>
      <c r="M605" s="8">
        <v>0</v>
      </c>
      <c r="N605" s="2" t="s">
        <v>2356</v>
      </c>
      <c r="O605" s="8">
        <v>0</v>
      </c>
      <c r="P605" s="8">
        <v>0</v>
      </c>
      <c r="Q605" s="8">
        <v>0</v>
      </c>
      <c r="R605" s="91">
        <v>0</v>
      </c>
      <c r="S605" s="8">
        <v>0</v>
      </c>
      <c r="T605" s="91">
        <v>0</v>
      </c>
      <c r="U605" s="8">
        <v>0</v>
      </c>
      <c r="V605" s="8">
        <v>0</v>
      </c>
      <c r="W605" s="8">
        <v>0</v>
      </c>
      <c r="X605" s="40">
        <v>0</v>
      </c>
      <c r="Y605" s="1">
        <v>0</v>
      </c>
      <c r="Z605" s="1">
        <v>0</v>
      </c>
      <c r="AA605" s="91">
        <v>0</v>
      </c>
      <c r="AB605" s="8">
        <v>0</v>
      </c>
      <c r="AC605" s="8">
        <v>0</v>
      </c>
      <c r="AD605" s="91">
        <v>0</v>
      </c>
      <c r="AE605" s="8">
        <v>0</v>
      </c>
      <c r="AF605" s="8">
        <v>0</v>
      </c>
      <c r="AG605" s="91">
        <v>0</v>
      </c>
      <c r="AH605" s="8">
        <v>0</v>
      </c>
      <c r="AI605" s="8">
        <v>0</v>
      </c>
      <c r="AJ605" s="91">
        <v>0</v>
      </c>
      <c r="AK605" s="8">
        <v>0</v>
      </c>
      <c r="AL605" s="8">
        <v>0</v>
      </c>
      <c r="AM605" s="91">
        <v>0</v>
      </c>
      <c r="AN605" s="8">
        <v>0</v>
      </c>
      <c r="AO605" s="8">
        <v>0</v>
      </c>
      <c r="AP605" s="91">
        <v>0</v>
      </c>
      <c r="AQ605" s="8">
        <v>0</v>
      </c>
      <c r="AR605" s="8">
        <v>0</v>
      </c>
      <c r="AS605" s="91">
        <v>0</v>
      </c>
      <c r="AT605" s="8">
        <v>0</v>
      </c>
      <c r="AU605" s="8">
        <v>0</v>
      </c>
      <c r="AV605" s="91">
        <v>0</v>
      </c>
      <c r="AW605" s="8">
        <v>0</v>
      </c>
      <c r="AX605" s="8">
        <v>0</v>
      </c>
      <c r="AY605" s="91">
        <v>0</v>
      </c>
      <c r="AZ605" s="8">
        <v>0</v>
      </c>
      <c r="BA605" s="8">
        <v>0</v>
      </c>
      <c r="BB605" s="91">
        <v>0</v>
      </c>
      <c r="BC605" s="8">
        <v>0</v>
      </c>
      <c r="BD605" s="8">
        <v>0</v>
      </c>
      <c r="BE605" s="91">
        <v>0</v>
      </c>
      <c r="BF605" s="8">
        <v>0</v>
      </c>
      <c r="BG605" s="8">
        <v>0</v>
      </c>
      <c r="BH605" s="91">
        <v>0</v>
      </c>
      <c r="BI605" s="8">
        <v>0</v>
      </c>
      <c r="BJ605" s="8">
        <v>0</v>
      </c>
      <c r="BK605" s="2" t="s">
        <v>2354</v>
      </c>
      <c r="BL605" s="83" t="str">
        <f t="shared" si="9"/>
        <v>124059</v>
      </c>
      <c r="BM605" s="83">
        <f>IF(ISBLANK(A605),"",IF(X605&gt;=(InfoSheet!$B$2)-90,1,0))</f>
        <v>0</v>
      </c>
    </row>
    <row r="606" spans="1:65">
      <c r="A606" s="2" t="s">
        <v>2388</v>
      </c>
      <c r="B606" s="8">
        <v>0</v>
      </c>
      <c r="C606" s="91">
        <v>0</v>
      </c>
      <c r="D606" s="8">
        <v>0</v>
      </c>
      <c r="E606" s="8">
        <v>0</v>
      </c>
      <c r="F606" s="91">
        <v>0</v>
      </c>
      <c r="G606" s="91">
        <v>0</v>
      </c>
      <c r="H606" s="91">
        <v>0</v>
      </c>
      <c r="I606" s="91">
        <v>0</v>
      </c>
      <c r="J606" s="8">
        <v>0</v>
      </c>
      <c r="K606" s="2" t="s">
        <v>2356</v>
      </c>
      <c r="L606" s="8">
        <v>0</v>
      </c>
      <c r="M606" s="8">
        <v>0</v>
      </c>
      <c r="N606" s="2" t="s">
        <v>2356</v>
      </c>
      <c r="O606" s="8">
        <v>0</v>
      </c>
      <c r="P606" s="8">
        <v>0</v>
      </c>
      <c r="Q606" s="8">
        <v>0</v>
      </c>
      <c r="R606" s="91">
        <v>0</v>
      </c>
      <c r="S606" s="8">
        <v>0</v>
      </c>
      <c r="T606" s="91">
        <v>0</v>
      </c>
      <c r="U606" s="8">
        <v>0</v>
      </c>
      <c r="V606" s="8">
        <v>0</v>
      </c>
      <c r="W606" s="8">
        <v>0</v>
      </c>
      <c r="X606" s="40">
        <v>0</v>
      </c>
      <c r="Y606" s="1">
        <v>0</v>
      </c>
      <c r="Z606" s="1">
        <v>0</v>
      </c>
      <c r="AA606" s="91">
        <v>0</v>
      </c>
      <c r="AB606" s="8">
        <v>0</v>
      </c>
      <c r="AC606" s="8">
        <v>0</v>
      </c>
      <c r="AD606" s="91">
        <v>0</v>
      </c>
      <c r="AE606" s="8">
        <v>0</v>
      </c>
      <c r="AF606" s="8">
        <v>0</v>
      </c>
      <c r="AG606" s="91">
        <v>0</v>
      </c>
      <c r="AH606" s="8">
        <v>0</v>
      </c>
      <c r="AI606" s="8">
        <v>0</v>
      </c>
      <c r="AJ606" s="91">
        <v>0</v>
      </c>
      <c r="AK606" s="8">
        <v>0</v>
      </c>
      <c r="AL606" s="8">
        <v>0</v>
      </c>
      <c r="AM606" s="91">
        <v>0</v>
      </c>
      <c r="AN606" s="8">
        <v>0</v>
      </c>
      <c r="AO606" s="8">
        <v>0</v>
      </c>
      <c r="AP606" s="91">
        <v>0</v>
      </c>
      <c r="AQ606" s="8">
        <v>0</v>
      </c>
      <c r="AR606" s="8">
        <v>0</v>
      </c>
      <c r="AS606" s="91">
        <v>0</v>
      </c>
      <c r="AT606" s="8">
        <v>0</v>
      </c>
      <c r="AU606" s="8">
        <v>0</v>
      </c>
      <c r="AV606" s="91">
        <v>0</v>
      </c>
      <c r="AW606" s="8">
        <v>0</v>
      </c>
      <c r="AX606" s="8">
        <v>0</v>
      </c>
      <c r="AY606" s="91">
        <v>0</v>
      </c>
      <c r="AZ606" s="8">
        <v>0</v>
      </c>
      <c r="BA606" s="8">
        <v>0</v>
      </c>
      <c r="BB606" s="91">
        <v>0</v>
      </c>
      <c r="BC606" s="8">
        <v>0</v>
      </c>
      <c r="BD606" s="8">
        <v>0</v>
      </c>
      <c r="BE606" s="91">
        <v>0</v>
      </c>
      <c r="BF606" s="8">
        <v>0</v>
      </c>
      <c r="BG606" s="8">
        <v>0</v>
      </c>
      <c r="BH606" s="91">
        <v>0</v>
      </c>
      <c r="BI606" s="8">
        <v>0</v>
      </c>
      <c r="BJ606" s="8">
        <v>0</v>
      </c>
      <c r="BK606" s="2" t="s">
        <v>2354</v>
      </c>
      <c r="BL606" s="83" t="str">
        <f t="shared" si="9"/>
        <v>124060</v>
      </c>
      <c r="BM606" s="83">
        <f>IF(ISBLANK(A606),"",IF(X606&gt;=(InfoSheet!$B$2)-90,1,0))</f>
        <v>0</v>
      </c>
    </row>
    <row r="607" spans="1:65">
      <c r="A607" s="2" t="s">
        <v>2389</v>
      </c>
      <c r="B607" s="8">
        <v>0</v>
      </c>
      <c r="C607" s="91">
        <v>0</v>
      </c>
      <c r="D607" s="8">
        <v>0</v>
      </c>
      <c r="E607" s="8">
        <v>0</v>
      </c>
      <c r="F607" s="91">
        <v>0</v>
      </c>
      <c r="G607" s="91">
        <v>0</v>
      </c>
      <c r="H607" s="91">
        <v>0</v>
      </c>
      <c r="I607" s="91">
        <v>0</v>
      </c>
      <c r="J607" s="8">
        <v>0</v>
      </c>
      <c r="K607" s="2" t="s">
        <v>2356</v>
      </c>
      <c r="L607" s="8">
        <v>0</v>
      </c>
      <c r="M607" s="8">
        <v>0</v>
      </c>
      <c r="N607" s="2" t="s">
        <v>2356</v>
      </c>
      <c r="O607" s="8">
        <v>0</v>
      </c>
      <c r="P607" s="8">
        <v>0</v>
      </c>
      <c r="Q607" s="8">
        <v>0</v>
      </c>
      <c r="R607" s="91">
        <v>0</v>
      </c>
      <c r="S607" s="8">
        <v>0</v>
      </c>
      <c r="T607" s="91">
        <v>0</v>
      </c>
      <c r="U607" s="8">
        <v>0</v>
      </c>
      <c r="V607" s="8">
        <v>0</v>
      </c>
      <c r="W607" s="8">
        <v>0</v>
      </c>
      <c r="X607" s="40">
        <v>0</v>
      </c>
      <c r="Y607" s="1">
        <v>0</v>
      </c>
      <c r="Z607" s="1">
        <v>0</v>
      </c>
      <c r="AA607" s="91">
        <v>0</v>
      </c>
      <c r="AB607" s="8">
        <v>0</v>
      </c>
      <c r="AC607" s="8">
        <v>0</v>
      </c>
      <c r="AD607" s="91">
        <v>0</v>
      </c>
      <c r="AE607" s="8">
        <v>0</v>
      </c>
      <c r="AF607" s="8">
        <v>0</v>
      </c>
      <c r="AG607" s="91">
        <v>0</v>
      </c>
      <c r="AH607" s="8">
        <v>0</v>
      </c>
      <c r="AI607" s="8">
        <v>0</v>
      </c>
      <c r="AJ607" s="91">
        <v>0</v>
      </c>
      <c r="AK607" s="8">
        <v>0</v>
      </c>
      <c r="AL607" s="8">
        <v>0</v>
      </c>
      <c r="AM607" s="91">
        <v>0</v>
      </c>
      <c r="AN607" s="8">
        <v>0</v>
      </c>
      <c r="AO607" s="8">
        <v>0</v>
      </c>
      <c r="AP607" s="91">
        <v>0</v>
      </c>
      <c r="AQ607" s="8">
        <v>0</v>
      </c>
      <c r="AR607" s="8">
        <v>0</v>
      </c>
      <c r="AS607" s="91">
        <v>0</v>
      </c>
      <c r="AT607" s="8">
        <v>0</v>
      </c>
      <c r="AU607" s="8">
        <v>0</v>
      </c>
      <c r="AV607" s="91">
        <v>0</v>
      </c>
      <c r="AW607" s="8">
        <v>0</v>
      </c>
      <c r="AX607" s="8">
        <v>0</v>
      </c>
      <c r="AY607" s="91">
        <v>0</v>
      </c>
      <c r="AZ607" s="8">
        <v>0</v>
      </c>
      <c r="BA607" s="8">
        <v>0</v>
      </c>
      <c r="BB607" s="91">
        <v>0</v>
      </c>
      <c r="BC607" s="8">
        <v>0</v>
      </c>
      <c r="BD607" s="8">
        <v>0</v>
      </c>
      <c r="BE607" s="91">
        <v>0</v>
      </c>
      <c r="BF607" s="8">
        <v>0</v>
      </c>
      <c r="BG607" s="8">
        <v>0</v>
      </c>
      <c r="BH607" s="91">
        <v>0</v>
      </c>
      <c r="BI607" s="8">
        <v>0</v>
      </c>
      <c r="BJ607" s="8">
        <v>0</v>
      </c>
      <c r="BK607" s="2" t="s">
        <v>2354</v>
      </c>
      <c r="BL607" s="83" t="str">
        <f t="shared" si="9"/>
        <v>124061</v>
      </c>
      <c r="BM607" s="83">
        <f>IF(ISBLANK(A607),"",IF(X607&gt;=(InfoSheet!$B$2)-90,1,0))</f>
        <v>0</v>
      </c>
    </row>
    <row r="608" spans="1:65">
      <c r="A608" s="2" t="s">
        <v>2390</v>
      </c>
      <c r="B608" s="8">
        <v>0</v>
      </c>
      <c r="C608" s="91">
        <v>0</v>
      </c>
      <c r="D608" s="8">
        <v>0</v>
      </c>
      <c r="E608" s="8">
        <v>0</v>
      </c>
      <c r="F608" s="91">
        <v>0</v>
      </c>
      <c r="G608" s="91">
        <v>0</v>
      </c>
      <c r="H608" s="91">
        <v>0</v>
      </c>
      <c r="I608" s="91">
        <v>0</v>
      </c>
      <c r="J608" s="8">
        <v>0</v>
      </c>
      <c r="K608" s="2" t="s">
        <v>2356</v>
      </c>
      <c r="L608" s="8">
        <v>0</v>
      </c>
      <c r="M608" s="8">
        <v>0</v>
      </c>
      <c r="N608" s="2" t="s">
        <v>2356</v>
      </c>
      <c r="O608" s="8">
        <v>0</v>
      </c>
      <c r="P608" s="8">
        <v>0</v>
      </c>
      <c r="Q608" s="8">
        <v>0</v>
      </c>
      <c r="R608" s="91">
        <v>0</v>
      </c>
      <c r="S608" s="8">
        <v>0</v>
      </c>
      <c r="T608" s="91">
        <v>0</v>
      </c>
      <c r="U608" s="8">
        <v>0</v>
      </c>
      <c r="V608" s="8">
        <v>0</v>
      </c>
      <c r="W608" s="8">
        <v>0</v>
      </c>
      <c r="X608" s="40">
        <v>0</v>
      </c>
      <c r="Y608" s="1">
        <v>0</v>
      </c>
      <c r="Z608" s="1">
        <v>0</v>
      </c>
      <c r="AA608" s="91">
        <v>0</v>
      </c>
      <c r="AB608" s="8">
        <v>0</v>
      </c>
      <c r="AC608" s="8">
        <v>0</v>
      </c>
      <c r="AD608" s="91">
        <v>0</v>
      </c>
      <c r="AE608" s="8">
        <v>0</v>
      </c>
      <c r="AF608" s="8">
        <v>0</v>
      </c>
      <c r="AG608" s="91">
        <v>0</v>
      </c>
      <c r="AH608" s="8">
        <v>0</v>
      </c>
      <c r="AI608" s="8">
        <v>0</v>
      </c>
      <c r="AJ608" s="91">
        <v>0</v>
      </c>
      <c r="AK608" s="8">
        <v>0</v>
      </c>
      <c r="AL608" s="8">
        <v>0</v>
      </c>
      <c r="AM608" s="91">
        <v>0</v>
      </c>
      <c r="AN608" s="8">
        <v>0</v>
      </c>
      <c r="AO608" s="8">
        <v>0</v>
      </c>
      <c r="AP608" s="91">
        <v>0</v>
      </c>
      <c r="AQ608" s="8">
        <v>0</v>
      </c>
      <c r="AR608" s="8">
        <v>0</v>
      </c>
      <c r="AS608" s="91">
        <v>0</v>
      </c>
      <c r="AT608" s="8">
        <v>0</v>
      </c>
      <c r="AU608" s="8">
        <v>0</v>
      </c>
      <c r="AV608" s="91">
        <v>0</v>
      </c>
      <c r="AW608" s="8">
        <v>0</v>
      </c>
      <c r="AX608" s="8">
        <v>0</v>
      </c>
      <c r="AY608" s="91">
        <v>0</v>
      </c>
      <c r="AZ608" s="8">
        <v>0</v>
      </c>
      <c r="BA608" s="8">
        <v>0</v>
      </c>
      <c r="BB608" s="91">
        <v>0</v>
      </c>
      <c r="BC608" s="8">
        <v>0</v>
      </c>
      <c r="BD608" s="8">
        <v>0</v>
      </c>
      <c r="BE608" s="91">
        <v>0</v>
      </c>
      <c r="BF608" s="8">
        <v>0</v>
      </c>
      <c r="BG608" s="8">
        <v>0</v>
      </c>
      <c r="BH608" s="91">
        <v>0</v>
      </c>
      <c r="BI608" s="8">
        <v>0</v>
      </c>
      <c r="BJ608" s="8">
        <v>0</v>
      </c>
      <c r="BK608" s="2" t="s">
        <v>2354</v>
      </c>
      <c r="BL608" s="83" t="str">
        <f t="shared" si="9"/>
        <v>124062</v>
      </c>
      <c r="BM608" s="83">
        <f>IF(ISBLANK(A608),"",IF(X608&gt;=(InfoSheet!$B$2)-90,1,0))</f>
        <v>0</v>
      </c>
    </row>
    <row r="609" spans="1:65">
      <c r="A609" s="2" t="s">
        <v>2391</v>
      </c>
      <c r="B609" s="8">
        <v>0</v>
      </c>
      <c r="C609" s="91">
        <v>0</v>
      </c>
      <c r="D609" s="8">
        <v>0</v>
      </c>
      <c r="E609" s="8">
        <v>0</v>
      </c>
      <c r="F609" s="91">
        <v>0</v>
      </c>
      <c r="G609" s="91">
        <v>0</v>
      </c>
      <c r="H609" s="91">
        <v>0</v>
      </c>
      <c r="I609" s="91">
        <v>0</v>
      </c>
      <c r="J609" s="8">
        <v>0</v>
      </c>
      <c r="K609" s="2" t="s">
        <v>2356</v>
      </c>
      <c r="L609" s="8">
        <v>0</v>
      </c>
      <c r="M609" s="8">
        <v>0</v>
      </c>
      <c r="N609" s="2" t="s">
        <v>2356</v>
      </c>
      <c r="O609" s="8">
        <v>0</v>
      </c>
      <c r="P609" s="8">
        <v>0</v>
      </c>
      <c r="Q609" s="8">
        <v>0</v>
      </c>
      <c r="R609" s="91">
        <v>0</v>
      </c>
      <c r="S609" s="8">
        <v>0</v>
      </c>
      <c r="T609" s="91">
        <v>0</v>
      </c>
      <c r="U609" s="8">
        <v>0</v>
      </c>
      <c r="V609" s="8">
        <v>0</v>
      </c>
      <c r="W609" s="8">
        <v>0</v>
      </c>
      <c r="X609" s="40">
        <v>0</v>
      </c>
      <c r="Y609" s="1">
        <v>0</v>
      </c>
      <c r="Z609" s="1">
        <v>0</v>
      </c>
      <c r="AA609" s="91">
        <v>0</v>
      </c>
      <c r="AB609" s="8">
        <v>0</v>
      </c>
      <c r="AC609" s="8">
        <v>0</v>
      </c>
      <c r="AD609" s="91">
        <v>0</v>
      </c>
      <c r="AE609" s="8">
        <v>0</v>
      </c>
      <c r="AF609" s="8">
        <v>0</v>
      </c>
      <c r="AG609" s="91">
        <v>0</v>
      </c>
      <c r="AH609" s="8">
        <v>0</v>
      </c>
      <c r="AI609" s="8">
        <v>0</v>
      </c>
      <c r="AJ609" s="91">
        <v>0</v>
      </c>
      <c r="AK609" s="8">
        <v>0</v>
      </c>
      <c r="AL609" s="8">
        <v>0</v>
      </c>
      <c r="AM609" s="91">
        <v>0</v>
      </c>
      <c r="AN609" s="8">
        <v>0</v>
      </c>
      <c r="AO609" s="8">
        <v>0</v>
      </c>
      <c r="AP609" s="91">
        <v>0</v>
      </c>
      <c r="AQ609" s="8">
        <v>0</v>
      </c>
      <c r="AR609" s="8">
        <v>0</v>
      </c>
      <c r="AS609" s="91">
        <v>0</v>
      </c>
      <c r="AT609" s="8">
        <v>0</v>
      </c>
      <c r="AU609" s="8">
        <v>0</v>
      </c>
      <c r="AV609" s="91">
        <v>0</v>
      </c>
      <c r="AW609" s="8">
        <v>0</v>
      </c>
      <c r="AX609" s="8">
        <v>0</v>
      </c>
      <c r="AY609" s="91">
        <v>0</v>
      </c>
      <c r="AZ609" s="8">
        <v>0</v>
      </c>
      <c r="BA609" s="8">
        <v>0</v>
      </c>
      <c r="BB609" s="91">
        <v>0</v>
      </c>
      <c r="BC609" s="8">
        <v>0</v>
      </c>
      <c r="BD609" s="8">
        <v>0</v>
      </c>
      <c r="BE609" s="91">
        <v>0</v>
      </c>
      <c r="BF609" s="8">
        <v>0</v>
      </c>
      <c r="BG609" s="8">
        <v>0</v>
      </c>
      <c r="BH609" s="91">
        <v>0</v>
      </c>
      <c r="BI609" s="8">
        <v>0</v>
      </c>
      <c r="BJ609" s="8">
        <v>0</v>
      </c>
      <c r="BK609" s="2" t="s">
        <v>2354</v>
      </c>
      <c r="BL609" s="83" t="str">
        <f t="shared" si="9"/>
        <v>124063</v>
      </c>
      <c r="BM609" s="83">
        <f>IF(ISBLANK(A609),"",IF(X609&gt;=(InfoSheet!$B$2)-90,1,0))</f>
        <v>0</v>
      </c>
    </row>
    <row r="610" spans="1:65">
      <c r="A610" s="2" t="s">
        <v>2392</v>
      </c>
      <c r="B610" s="8">
        <v>0</v>
      </c>
      <c r="C610" s="91">
        <v>0</v>
      </c>
      <c r="D610" s="8">
        <v>0</v>
      </c>
      <c r="E610" s="8">
        <v>0</v>
      </c>
      <c r="F610" s="91">
        <v>0</v>
      </c>
      <c r="G610" s="91">
        <v>0</v>
      </c>
      <c r="H610" s="91">
        <v>0</v>
      </c>
      <c r="I610" s="91">
        <v>0</v>
      </c>
      <c r="J610" s="8">
        <v>0</v>
      </c>
      <c r="K610" s="2" t="s">
        <v>2356</v>
      </c>
      <c r="L610" s="8">
        <v>0</v>
      </c>
      <c r="M610" s="8">
        <v>0</v>
      </c>
      <c r="N610" s="2" t="s">
        <v>2356</v>
      </c>
      <c r="O610" s="8">
        <v>0</v>
      </c>
      <c r="P610" s="8">
        <v>0</v>
      </c>
      <c r="Q610" s="8">
        <v>0</v>
      </c>
      <c r="R610" s="91">
        <v>0</v>
      </c>
      <c r="S610" s="8">
        <v>0</v>
      </c>
      <c r="T610" s="91">
        <v>0</v>
      </c>
      <c r="U610" s="8">
        <v>0</v>
      </c>
      <c r="V610" s="8">
        <v>0</v>
      </c>
      <c r="W610" s="8">
        <v>0</v>
      </c>
      <c r="X610" s="40">
        <v>0</v>
      </c>
      <c r="Y610" s="1">
        <v>0</v>
      </c>
      <c r="Z610" s="1">
        <v>0</v>
      </c>
      <c r="AA610" s="91">
        <v>0</v>
      </c>
      <c r="AB610" s="8">
        <v>0</v>
      </c>
      <c r="AC610" s="8">
        <v>0</v>
      </c>
      <c r="AD610" s="91">
        <v>0</v>
      </c>
      <c r="AE610" s="8">
        <v>0</v>
      </c>
      <c r="AF610" s="8">
        <v>0</v>
      </c>
      <c r="AG610" s="91">
        <v>0</v>
      </c>
      <c r="AH610" s="8">
        <v>0</v>
      </c>
      <c r="AI610" s="8">
        <v>0</v>
      </c>
      <c r="AJ610" s="91">
        <v>0</v>
      </c>
      <c r="AK610" s="8">
        <v>0</v>
      </c>
      <c r="AL610" s="8">
        <v>0</v>
      </c>
      <c r="AM610" s="91">
        <v>0</v>
      </c>
      <c r="AN610" s="8">
        <v>0</v>
      </c>
      <c r="AO610" s="8">
        <v>0</v>
      </c>
      <c r="AP610" s="91">
        <v>0</v>
      </c>
      <c r="AQ610" s="8">
        <v>0</v>
      </c>
      <c r="AR610" s="8">
        <v>0</v>
      </c>
      <c r="AS610" s="91">
        <v>0</v>
      </c>
      <c r="AT610" s="8">
        <v>0</v>
      </c>
      <c r="AU610" s="8">
        <v>0</v>
      </c>
      <c r="AV610" s="91">
        <v>0</v>
      </c>
      <c r="AW610" s="8">
        <v>0</v>
      </c>
      <c r="AX610" s="8">
        <v>0</v>
      </c>
      <c r="AY610" s="91">
        <v>0</v>
      </c>
      <c r="AZ610" s="8">
        <v>0</v>
      </c>
      <c r="BA610" s="8">
        <v>0</v>
      </c>
      <c r="BB610" s="91">
        <v>0</v>
      </c>
      <c r="BC610" s="8">
        <v>0</v>
      </c>
      <c r="BD610" s="8">
        <v>0</v>
      </c>
      <c r="BE610" s="91">
        <v>0</v>
      </c>
      <c r="BF610" s="8">
        <v>0</v>
      </c>
      <c r="BG610" s="8">
        <v>0</v>
      </c>
      <c r="BH610" s="91">
        <v>0</v>
      </c>
      <c r="BI610" s="8">
        <v>0</v>
      </c>
      <c r="BJ610" s="8">
        <v>0</v>
      </c>
      <c r="BK610" s="2" t="s">
        <v>2354</v>
      </c>
      <c r="BL610" s="83" t="str">
        <f t="shared" si="9"/>
        <v>124064</v>
      </c>
      <c r="BM610" s="83">
        <f>IF(ISBLANK(A610),"",IF(X610&gt;=(InfoSheet!$B$2)-90,1,0))</f>
        <v>0</v>
      </c>
    </row>
    <row r="611" spans="1:65">
      <c r="A611" s="2" t="s">
        <v>2393</v>
      </c>
      <c r="B611" s="8">
        <v>0</v>
      </c>
      <c r="C611" s="91">
        <v>0</v>
      </c>
      <c r="D611" s="8">
        <v>0</v>
      </c>
      <c r="E611" s="8">
        <v>0</v>
      </c>
      <c r="F611" s="91">
        <v>0</v>
      </c>
      <c r="G611" s="91">
        <v>0</v>
      </c>
      <c r="H611" s="91">
        <v>0</v>
      </c>
      <c r="I611" s="91">
        <v>0</v>
      </c>
      <c r="J611" s="8">
        <v>0</v>
      </c>
      <c r="K611" s="2" t="s">
        <v>2356</v>
      </c>
      <c r="L611" s="8">
        <v>0</v>
      </c>
      <c r="M611" s="8">
        <v>0</v>
      </c>
      <c r="N611" s="2" t="s">
        <v>2356</v>
      </c>
      <c r="O611" s="8">
        <v>0</v>
      </c>
      <c r="P611" s="8">
        <v>0</v>
      </c>
      <c r="Q611" s="8">
        <v>0</v>
      </c>
      <c r="R611" s="91">
        <v>0</v>
      </c>
      <c r="S611" s="8">
        <v>0</v>
      </c>
      <c r="T611" s="91">
        <v>0</v>
      </c>
      <c r="U611" s="8">
        <v>0</v>
      </c>
      <c r="V611" s="8">
        <v>0</v>
      </c>
      <c r="W611" s="8">
        <v>0</v>
      </c>
      <c r="X611" s="40">
        <v>0</v>
      </c>
      <c r="Y611" s="1">
        <v>0</v>
      </c>
      <c r="Z611" s="1">
        <v>0</v>
      </c>
      <c r="AA611" s="91">
        <v>0</v>
      </c>
      <c r="AB611" s="8">
        <v>0</v>
      </c>
      <c r="AC611" s="8">
        <v>0</v>
      </c>
      <c r="AD611" s="91">
        <v>0</v>
      </c>
      <c r="AE611" s="8">
        <v>0</v>
      </c>
      <c r="AF611" s="8">
        <v>0</v>
      </c>
      <c r="AG611" s="91">
        <v>0</v>
      </c>
      <c r="AH611" s="8">
        <v>0</v>
      </c>
      <c r="AI611" s="8">
        <v>0</v>
      </c>
      <c r="AJ611" s="91">
        <v>0</v>
      </c>
      <c r="AK611" s="8">
        <v>0</v>
      </c>
      <c r="AL611" s="8">
        <v>0</v>
      </c>
      <c r="AM611" s="91">
        <v>0</v>
      </c>
      <c r="AN611" s="8">
        <v>0</v>
      </c>
      <c r="AO611" s="8">
        <v>0</v>
      </c>
      <c r="AP611" s="91">
        <v>0</v>
      </c>
      <c r="AQ611" s="8">
        <v>0</v>
      </c>
      <c r="AR611" s="8">
        <v>0</v>
      </c>
      <c r="AS611" s="91">
        <v>0</v>
      </c>
      <c r="AT611" s="8">
        <v>0</v>
      </c>
      <c r="AU611" s="8">
        <v>0</v>
      </c>
      <c r="AV611" s="91">
        <v>0</v>
      </c>
      <c r="AW611" s="8">
        <v>0</v>
      </c>
      <c r="AX611" s="8">
        <v>0</v>
      </c>
      <c r="AY611" s="91">
        <v>0</v>
      </c>
      <c r="AZ611" s="8">
        <v>0</v>
      </c>
      <c r="BA611" s="8">
        <v>0</v>
      </c>
      <c r="BB611" s="91">
        <v>0</v>
      </c>
      <c r="BC611" s="8">
        <v>0</v>
      </c>
      <c r="BD611" s="8">
        <v>0</v>
      </c>
      <c r="BE611" s="91">
        <v>0</v>
      </c>
      <c r="BF611" s="8">
        <v>0</v>
      </c>
      <c r="BG611" s="8">
        <v>0</v>
      </c>
      <c r="BH611" s="91">
        <v>0</v>
      </c>
      <c r="BI611" s="8">
        <v>0</v>
      </c>
      <c r="BJ611" s="8">
        <v>0</v>
      </c>
      <c r="BK611" s="2" t="s">
        <v>2354</v>
      </c>
      <c r="BL611" s="83" t="str">
        <f t="shared" si="9"/>
        <v>124065</v>
      </c>
      <c r="BM611" s="83">
        <f>IF(ISBLANK(A611),"",IF(X611&gt;=(InfoSheet!$B$2)-90,1,0))</f>
        <v>0</v>
      </c>
    </row>
    <row r="612" spans="1:65">
      <c r="A612" s="2" t="s">
        <v>2394</v>
      </c>
      <c r="B612" s="8">
        <v>0</v>
      </c>
      <c r="C612" s="91">
        <v>0</v>
      </c>
      <c r="D612" s="8">
        <v>0</v>
      </c>
      <c r="E612" s="8">
        <v>0</v>
      </c>
      <c r="F612" s="91">
        <v>0</v>
      </c>
      <c r="G612" s="91">
        <v>0</v>
      </c>
      <c r="H612" s="91">
        <v>0</v>
      </c>
      <c r="I612" s="91">
        <v>0</v>
      </c>
      <c r="J612" s="8">
        <v>0</v>
      </c>
      <c r="K612" s="2" t="s">
        <v>2356</v>
      </c>
      <c r="L612" s="8">
        <v>0</v>
      </c>
      <c r="M612" s="8">
        <v>0</v>
      </c>
      <c r="N612" s="2" t="s">
        <v>2356</v>
      </c>
      <c r="O612" s="8">
        <v>0</v>
      </c>
      <c r="P612" s="8">
        <v>0</v>
      </c>
      <c r="Q612" s="8">
        <v>0</v>
      </c>
      <c r="R612" s="91">
        <v>0</v>
      </c>
      <c r="S612" s="8">
        <v>0</v>
      </c>
      <c r="T612" s="91">
        <v>0</v>
      </c>
      <c r="U612" s="8">
        <v>0</v>
      </c>
      <c r="V612" s="8">
        <v>0</v>
      </c>
      <c r="W612" s="8">
        <v>0</v>
      </c>
      <c r="X612" s="40">
        <v>0</v>
      </c>
      <c r="Y612" s="1">
        <v>0</v>
      </c>
      <c r="Z612" s="1">
        <v>0</v>
      </c>
      <c r="AA612" s="91">
        <v>0</v>
      </c>
      <c r="AB612" s="8">
        <v>0</v>
      </c>
      <c r="AC612" s="8">
        <v>0</v>
      </c>
      <c r="AD612" s="91">
        <v>0</v>
      </c>
      <c r="AE612" s="8">
        <v>0</v>
      </c>
      <c r="AF612" s="8">
        <v>0</v>
      </c>
      <c r="AG612" s="91">
        <v>0</v>
      </c>
      <c r="AH612" s="8">
        <v>0</v>
      </c>
      <c r="AI612" s="8">
        <v>0</v>
      </c>
      <c r="AJ612" s="91">
        <v>0</v>
      </c>
      <c r="AK612" s="8">
        <v>0</v>
      </c>
      <c r="AL612" s="8">
        <v>0</v>
      </c>
      <c r="AM612" s="91">
        <v>0</v>
      </c>
      <c r="AN612" s="8">
        <v>0</v>
      </c>
      <c r="AO612" s="8">
        <v>0</v>
      </c>
      <c r="AP612" s="91">
        <v>0</v>
      </c>
      <c r="AQ612" s="8">
        <v>0</v>
      </c>
      <c r="AR612" s="8">
        <v>0</v>
      </c>
      <c r="AS612" s="91">
        <v>0</v>
      </c>
      <c r="AT612" s="8">
        <v>0</v>
      </c>
      <c r="AU612" s="8">
        <v>0</v>
      </c>
      <c r="AV612" s="91">
        <v>0</v>
      </c>
      <c r="AW612" s="8">
        <v>0</v>
      </c>
      <c r="AX612" s="8">
        <v>0</v>
      </c>
      <c r="AY612" s="91">
        <v>0</v>
      </c>
      <c r="AZ612" s="8">
        <v>0</v>
      </c>
      <c r="BA612" s="8">
        <v>0</v>
      </c>
      <c r="BB612" s="91">
        <v>0</v>
      </c>
      <c r="BC612" s="8">
        <v>0</v>
      </c>
      <c r="BD612" s="8">
        <v>0</v>
      </c>
      <c r="BE612" s="91">
        <v>0</v>
      </c>
      <c r="BF612" s="8">
        <v>0</v>
      </c>
      <c r="BG612" s="8">
        <v>0</v>
      </c>
      <c r="BH612" s="91">
        <v>0</v>
      </c>
      <c r="BI612" s="8">
        <v>0</v>
      </c>
      <c r="BJ612" s="8">
        <v>0</v>
      </c>
      <c r="BK612" s="2" t="s">
        <v>2354</v>
      </c>
      <c r="BL612" s="83" t="str">
        <f t="shared" si="9"/>
        <v>124066</v>
      </c>
      <c r="BM612" s="83">
        <f>IF(ISBLANK(A612),"",IF(X612&gt;=(InfoSheet!$B$2)-90,1,0))</f>
        <v>0</v>
      </c>
    </row>
    <row r="613" spans="1:65">
      <c r="A613" s="2" t="s">
        <v>2395</v>
      </c>
      <c r="B613" s="8">
        <v>0</v>
      </c>
      <c r="C613" s="91">
        <v>0</v>
      </c>
      <c r="D613" s="8">
        <v>0</v>
      </c>
      <c r="E613" s="8">
        <v>0</v>
      </c>
      <c r="F613" s="91">
        <v>0</v>
      </c>
      <c r="G613" s="91">
        <v>0</v>
      </c>
      <c r="H613" s="91">
        <v>0</v>
      </c>
      <c r="I613" s="91">
        <v>0</v>
      </c>
      <c r="J613" s="8">
        <v>0</v>
      </c>
      <c r="K613" s="2" t="s">
        <v>2356</v>
      </c>
      <c r="L613" s="8">
        <v>0</v>
      </c>
      <c r="M613" s="8">
        <v>0</v>
      </c>
      <c r="N613" s="2" t="s">
        <v>2356</v>
      </c>
      <c r="O613" s="8">
        <v>0</v>
      </c>
      <c r="P613" s="8">
        <v>0</v>
      </c>
      <c r="Q613" s="8">
        <v>0</v>
      </c>
      <c r="R613" s="91">
        <v>0</v>
      </c>
      <c r="S613" s="8">
        <v>0</v>
      </c>
      <c r="T613" s="91">
        <v>0</v>
      </c>
      <c r="U613" s="8">
        <v>0</v>
      </c>
      <c r="V613" s="8">
        <v>0</v>
      </c>
      <c r="W613" s="8">
        <v>0</v>
      </c>
      <c r="X613" s="40">
        <v>0</v>
      </c>
      <c r="Y613" s="1">
        <v>0</v>
      </c>
      <c r="Z613" s="1">
        <v>0</v>
      </c>
      <c r="AA613" s="91">
        <v>0</v>
      </c>
      <c r="AB613" s="8">
        <v>0</v>
      </c>
      <c r="AC613" s="8">
        <v>0</v>
      </c>
      <c r="AD613" s="91">
        <v>0</v>
      </c>
      <c r="AE613" s="8">
        <v>0</v>
      </c>
      <c r="AF613" s="8">
        <v>0</v>
      </c>
      <c r="AG613" s="91">
        <v>0</v>
      </c>
      <c r="AH613" s="8">
        <v>0</v>
      </c>
      <c r="AI613" s="8">
        <v>0</v>
      </c>
      <c r="AJ613" s="91">
        <v>0</v>
      </c>
      <c r="AK613" s="8">
        <v>0</v>
      </c>
      <c r="AL613" s="8">
        <v>0</v>
      </c>
      <c r="AM613" s="91">
        <v>0</v>
      </c>
      <c r="AN613" s="8">
        <v>0</v>
      </c>
      <c r="AO613" s="8">
        <v>0</v>
      </c>
      <c r="AP613" s="91">
        <v>0</v>
      </c>
      <c r="AQ613" s="8">
        <v>0</v>
      </c>
      <c r="AR613" s="8">
        <v>0</v>
      </c>
      <c r="AS613" s="91">
        <v>0</v>
      </c>
      <c r="AT613" s="8">
        <v>0</v>
      </c>
      <c r="AU613" s="8">
        <v>0</v>
      </c>
      <c r="AV613" s="91">
        <v>0</v>
      </c>
      <c r="AW613" s="8">
        <v>0</v>
      </c>
      <c r="AX613" s="8">
        <v>0</v>
      </c>
      <c r="AY613" s="91">
        <v>0</v>
      </c>
      <c r="AZ613" s="8">
        <v>0</v>
      </c>
      <c r="BA613" s="8">
        <v>0</v>
      </c>
      <c r="BB613" s="91">
        <v>0</v>
      </c>
      <c r="BC613" s="8">
        <v>0</v>
      </c>
      <c r="BD613" s="8">
        <v>0</v>
      </c>
      <c r="BE613" s="91">
        <v>0</v>
      </c>
      <c r="BF613" s="8">
        <v>0</v>
      </c>
      <c r="BG613" s="8">
        <v>0</v>
      </c>
      <c r="BH613" s="91">
        <v>0</v>
      </c>
      <c r="BI613" s="8">
        <v>0</v>
      </c>
      <c r="BJ613" s="8">
        <v>0</v>
      </c>
      <c r="BK613" s="2" t="s">
        <v>2354</v>
      </c>
      <c r="BL613" s="83" t="str">
        <f t="shared" si="9"/>
        <v>124067</v>
      </c>
      <c r="BM613" s="83">
        <f>IF(ISBLANK(A613),"",IF(X613&gt;=(InfoSheet!$B$2)-90,1,0))</f>
        <v>0</v>
      </c>
    </row>
    <row r="614" spans="1:65">
      <c r="A614" s="2" t="s">
        <v>2396</v>
      </c>
      <c r="B614" s="8">
        <v>0</v>
      </c>
      <c r="C614" s="91">
        <v>0</v>
      </c>
      <c r="D614" s="8">
        <v>0</v>
      </c>
      <c r="E614" s="8">
        <v>0</v>
      </c>
      <c r="F614" s="91">
        <v>0</v>
      </c>
      <c r="G614" s="91">
        <v>0</v>
      </c>
      <c r="H614" s="91">
        <v>0</v>
      </c>
      <c r="I614" s="91">
        <v>0</v>
      </c>
      <c r="J614" s="8">
        <v>0</v>
      </c>
      <c r="K614" s="2" t="s">
        <v>2356</v>
      </c>
      <c r="L614" s="8">
        <v>0</v>
      </c>
      <c r="M614" s="8">
        <v>0</v>
      </c>
      <c r="N614" s="2" t="s">
        <v>2356</v>
      </c>
      <c r="O614" s="8">
        <v>0</v>
      </c>
      <c r="P614" s="8">
        <v>0</v>
      </c>
      <c r="Q614" s="8">
        <v>0</v>
      </c>
      <c r="R614" s="91">
        <v>0</v>
      </c>
      <c r="S614" s="8">
        <v>0</v>
      </c>
      <c r="T614" s="91">
        <v>0</v>
      </c>
      <c r="U614" s="8">
        <v>0</v>
      </c>
      <c r="V614" s="8">
        <v>0</v>
      </c>
      <c r="W614" s="8">
        <v>0</v>
      </c>
      <c r="X614" s="40">
        <v>0</v>
      </c>
      <c r="Y614" s="1">
        <v>0</v>
      </c>
      <c r="Z614" s="1">
        <v>0</v>
      </c>
      <c r="AA614" s="91">
        <v>0</v>
      </c>
      <c r="AB614" s="8">
        <v>0</v>
      </c>
      <c r="AC614" s="8">
        <v>0</v>
      </c>
      <c r="AD614" s="91">
        <v>0</v>
      </c>
      <c r="AE614" s="8">
        <v>0</v>
      </c>
      <c r="AF614" s="8">
        <v>0</v>
      </c>
      <c r="AG614" s="91">
        <v>0</v>
      </c>
      <c r="AH614" s="8">
        <v>0</v>
      </c>
      <c r="AI614" s="8">
        <v>0</v>
      </c>
      <c r="AJ614" s="91">
        <v>0</v>
      </c>
      <c r="AK614" s="8">
        <v>0</v>
      </c>
      <c r="AL614" s="8">
        <v>0</v>
      </c>
      <c r="AM614" s="91">
        <v>0</v>
      </c>
      <c r="AN614" s="8">
        <v>0</v>
      </c>
      <c r="AO614" s="8">
        <v>0</v>
      </c>
      <c r="AP614" s="91">
        <v>0</v>
      </c>
      <c r="AQ614" s="8">
        <v>0</v>
      </c>
      <c r="AR614" s="8">
        <v>0</v>
      </c>
      <c r="AS614" s="91">
        <v>0</v>
      </c>
      <c r="AT614" s="8">
        <v>0</v>
      </c>
      <c r="AU614" s="8">
        <v>0</v>
      </c>
      <c r="AV614" s="91">
        <v>0</v>
      </c>
      <c r="AW614" s="8">
        <v>0</v>
      </c>
      <c r="AX614" s="8">
        <v>0</v>
      </c>
      <c r="AY614" s="91">
        <v>0</v>
      </c>
      <c r="AZ614" s="8">
        <v>0</v>
      </c>
      <c r="BA614" s="8">
        <v>0</v>
      </c>
      <c r="BB614" s="91">
        <v>0</v>
      </c>
      <c r="BC614" s="8">
        <v>0</v>
      </c>
      <c r="BD614" s="8">
        <v>0</v>
      </c>
      <c r="BE614" s="91">
        <v>0</v>
      </c>
      <c r="BF614" s="8">
        <v>0</v>
      </c>
      <c r="BG614" s="8">
        <v>0</v>
      </c>
      <c r="BH614" s="91">
        <v>0</v>
      </c>
      <c r="BI614" s="8">
        <v>0</v>
      </c>
      <c r="BJ614" s="8">
        <v>0</v>
      </c>
      <c r="BK614" s="2" t="s">
        <v>2354</v>
      </c>
      <c r="BL614" s="83" t="str">
        <f t="shared" si="9"/>
        <v>124068</v>
      </c>
      <c r="BM614" s="83">
        <f>IF(ISBLANK(A614),"",IF(X614&gt;=(InfoSheet!$B$2)-90,1,0))</f>
        <v>0</v>
      </c>
    </row>
    <row r="615" spans="1:65">
      <c r="A615" s="2" t="s">
        <v>2397</v>
      </c>
      <c r="B615" s="8">
        <v>0</v>
      </c>
      <c r="C615" s="91">
        <v>0</v>
      </c>
      <c r="D615" s="8">
        <v>0</v>
      </c>
      <c r="E615" s="8">
        <v>0</v>
      </c>
      <c r="F615" s="91">
        <v>0</v>
      </c>
      <c r="G615" s="91">
        <v>0</v>
      </c>
      <c r="H615" s="91">
        <v>0</v>
      </c>
      <c r="I615" s="91">
        <v>0</v>
      </c>
      <c r="J615" s="8">
        <v>0</v>
      </c>
      <c r="K615" s="2" t="s">
        <v>2356</v>
      </c>
      <c r="L615" s="8">
        <v>0</v>
      </c>
      <c r="M615" s="8">
        <v>0</v>
      </c>
      <c r="N615" s="2" t="s">
        <v>2356</v>
      </c>
      <c r="O615" s="8">
        <v>0</v>
      </c>
      <c r="P615" s="8">
        <v>0</v>
      </c>
      <c r="Q615" s="8">
        <v>0</v>
      </c>
      <c r="R615" s="91">
        <v>0</v>
      </c>
      <c r="S615" s="8">
        <v>0</v>
      </c>
      <c r="T615" s="91">
        <v>0</v>
      </c>
      <c r="U615" s="8">
        <v>0</v>
      </c>
      <c r="V615" s="8">
        <v>0</v>
      </c>
      <c r="W615" s="8">
        <v>0</v>
      </c>
      <c r="X615" s="40">
        <v>0</v>
      </c>
      <c r="Y615" s="1">
        <v>0</v>
      </c>
      <c r="Z615" s="1">
        <v>0</v>
      </c>
      <c r="AA615" s="91">
        <v>0</v>
      </c>
      <c r="AB615" s="8">
        <v>0</v>
      </c>
      <c r="AC615" s="8">
        <v>0</v>
      </c>
      <c r="AD615" s="91">
        <v>0</v>
      </c>
      <c r="AE615" s="8">
        <v>0</v>
      </c>
      <c r="AF615" s="8">
        <v>0</v>
      </c>
      <c r="AG615" s="91">
        <v>0</v>
      </c>
      <c r="AH615" s="8">
        <v>0</v>
      </c>
      <c r="AI615" s="8">
        <v>0</v>
      </c>
      <c r="AJ615" s="91">
        <v>0</v>
      </c>
      <c r="AK615" s="8">
        <v>0</v>
      </c>
      <c r="AL615" s="8">
        <v>0</v>
      </c>
      <c r="AM615" s="91">
        <v>0</v>
      </c>
      <c r="AN615" s="8">
        <v>0</v>
      </c>
      <c r="AO615" s="8">
        <v>0</v>
      </c>
      <c r="AP615" s="91">
        <v>0</v>
      </c>
      <c r="AQ615" s="8">
        <v>0</v>
      </c>
      <c r="AR615" s="8">
        <v>0</v>
      </c>
      <c r="AS615" s="91">
        <v>0</v>
      </c>
      <c r="AT615" s="8">
        <v>0</v>
      </c>
      <c r="AU615" s="8">
        <v>0</v>
      </c>
      <c r="AV615" s="91">
        <v>0</v>
      </c>
      <c r="AW615" s="8">
        <v>0</v>
      </c>
      <c r="AX615" s="8">
        <v>0</v>
      </c>
      <c r="AY615" s="91">
        <v>0</v>
      </c>
      <c r="AZ615" s="8">
        <v>0</v>
      </c>
      <c r="BA615" s="8">
        <v>0</v>
      </c>
      <c r="BB615" s="91">
        <v>0</v>
      </c>
      <c r="BC615" s="8">
        <v>0</v>
      </c>
      <c r="BD615" s="8">
        <v>0</v>
      </c>
      <c r="BE615" s="91">
        <v>0</v>
      </c>
      <c r="BF615" s="8">
        <v>0</v>
      </c>
      <c r="BG615" s="8">
        <v>0</v>
      </c>
      <c r="BH615" s="91">
        <v>0</v>
      </c>
      <c r="BI615" s="8">
        <v>0</v>
      </c>
      <c r="BJ615" s="8">
        <v>0</v>
      </c>
      <c r="BK615" s="2" t="s">
        <v>2354</v>
      </c>
      <c r="BL615" s="83" t="str">
        <f t="shared" si="9"/>
        <v>124069</v>
      </c>
      <c r="BM615" s="83">
        <f>IF(ISBLANK(A615),"",IF(X615&gt;=(InfoSheet!$B$2)-90,1,0))</f>
        <v>0</v>
      </c>
    </row>
    <row r="616" spans="1:65">
      <c r="A616" s="2" t="s">
        <v>2398</v>
      </c>
      <c r="B616" s="8">
        <v>0</v>
      </c>
      <c r="C616" s="91">
        <v>0</v>
      </c>
      <c r="D616" s="8">
        <v>0</v>
      </c>
      <c r="E616" s="8">
        <v>0</v>
      </c>
      <c r="F616" s="91">
        <v>0</v>
      </c>
      <c r="G616" s="91">
        <v>0</v>
      </c>
      <c r="H616" s="91">
        <v>0</v>
      </c>
      <c r="I616" s="91">
        <v>0</v>
      </c>
      <c r="J616" s="8">
        <v>0</v>
      </c>
      <c r="K616" s="2" t="s">
        <v>2356</v>
      </c>
      <c r="L616" s="8">
        <v>0</v>
      </c>
      <c r="M616" s="8">
        <v>0</v>
      </c>
      <c r="N616" s="2" t="s">
        <v>2356</v>
      </c>
      <c r="O616" s="8">
        <v>0</v>
      </c>
      <c r="P616" s="8">
        <v>0</v>
      </c>
      <c r="Q616" s="8">
        <v>0</v>
      </c>
      <c r="R616" s="91">
        <v>0</v>
      </c>
      <c r="S616" s="8">
        <v>0</v>
      </c>
      <c r="T616" s="91">
        <v>0</v>
      </c>
      <c r="U616" s="8">
        <v>0</v>
      </c>
      <c r="V616" s="8">
        <v>0</v>
      </c>
      <c r="W616" s="8">
        <v>0</v>
      </c>
      <c r="X616" s="40">
        <v>0</v>
      </c>
      <c r="Y616" s="1">
        <v>0</v>
      </c>
      <c r="Z616" s="1">
        <v>0</v>
      </c>
      <c r="AA616" s="91">
        <v>0</v>
      </c>
      <c r="AB616" s="8">
        <v>0</v>
      </c>
      <c r="AC616" s="8">
        <v>0</v>
      </c>
      <c r="AD616" s="91">
        <v>0</v>
      </c>
      <c r="AE616" s="8">
        <v>0</v>
      </c>
      <c r="AF616" s="8">
        <v>0</v>
      </c>
      <c r="AG616" s="91">
        <v>0</v>
      </c>
      <c r="AH616" s="8">
        <v>0</v>
      </c>
      <c r="AI616" s="8">
        <v>0</v>
      </c>
      <c r="AJ616" s="91">
        <v>0</v>
      </c>
      <c r="AK616" s="8">
        <v>0</v>
      </c>
      <c r="AL616" s="8">
        <v>0</v>
      </c>
      <c r="AM616" s="91">
        <v>0</v>
      </c>
      <c r="AN616" s="8">
        <v>0</v>
      </c>
      <c r="AO616" s="8">
        <v>0</v>
      </c>
      <c r="AP616" s="91">
        <v>0</v>
      </c>
      <c r="AQ616" s="8">
        <v>0</v>
      </c>
      <c r="AR616" s="8">
        <v>0</v>
      </c>
      <c r="AS616" s="91">
        <v>0</v>
      </c>
      <c r="AT616" s="8">
        <v>0</v>
      </c>
      <c r="AU616" s="8">
        <v>0</v>
      </c>
      <c r="AV616" s="91">
        <v>0</v>
      </c>
      <c r="AW616" s="8">
        <v>0</v>
      </c>
      <c r="AX616" s="8">
        <v>0</v>
      </c>
      <c r="AY616" s="91">
        <v>0</v>
      </c>
      <c r="AZ616" s="8">
        <v>0</v>
      </c>
      <c r="BA616" s="8">
        <v>0</v>
      </c>
      <c r="BB616" s="91">
        <v>0</v>
      </c>
      <c r="BC616" s="8">
        <v>0</v>
      </c>
      <c r="BD616" s="8">
        <v>0</v>
      </c>
      <c r="BE616" s="91">
        <v>0</v>
      </c>
      <c r="BF616" s="8">
        <v>0</v>
      </c>
      <c r="BG616" s="8">
        <v>0</v>
      </c>
      <c r="BH616" s="91">
        <v>0</v>
      </c>
      <c r="BI616" s="8">
        <v>0</v>
      </c>
      <c r="BJ616" s="8">
        <v>0</v>
      </c>
      <c r="BK616" s="2" t="s">
        <v>2354</v>
      </c>
      <c r="BL616" s="83" t="str">
        <f t="shared" si="9"/>
        <v>124070</v>
      </c>
      <c r="BM616" s="83">
        <f>IF(ISBLANK(A616),"",IF(X616&gt;=(InfoSheet!$B$2)-90,1,0))</f>
        <v>0</v>
      </c>
    </row>
    <row r="617" spans="1:65">
      <c r="A617" s="2" t="s">
        <v>2399</v>
      </c>
      <c r="B617" s="8">
        <v>0</v>
      </c>
      <c r="C617" s="91">
        <v>0</v>
      </c>
      <c r="D617" s="8">
        <v>0</v>
      </c>
      <c r="E617" s="8">
        <v>0</v>
      </c>
      <c r="F617" s="91">
        <v>0</v>
      </c>
      <c r="G617" s="91">
        <v>0</v>
      </c>
      <c r="H617" s="91">
        <v>0</v>
      </c>
      <c r="I617" s="91">
        <v>0</v>
      </c>
      <c r="J617" s="8">
        <v>0</v>
      </c>
      <c r="K617" s="2" t="s">
        <v>2356</v>
      </c>
      <c r="L617" s="8">
        <v>0</v>
      </c>
      <c r="M617" s="8">
        <v>0</v>
      </c>
      <c r="N617" s="2" t="s">
        <v>2356</v>
      </c>
      <c r="O617" s="8">
        <v>0</v>
      </c>
      <c r="P617" s="8">
        <v>0</v>
      </c>
      <c r="Q617" s="8">
        <v>0</v>
      </c>
      <c r="R617" s="91">
        <v>0</v>
      </c>
      <c r="S617" s="8">
        <v>0</v>
      </c>
      <c r="T617" s="91">
        <v>0</v>
      </c>
      <c r="U617" s="8">
        <v>0</v>
      </c>
      <c r="V617" s="8">
        <v>0</v>
      </c>
      <c r="W617" s="8">
        <v>0</v>
      </c>
      <c r="X617" s="40">
        <v>0</v>
      </c>
      <c r="Y617" s="1">
        <v>0</v>
      </c>
      <c r="Z617" s="1">
        <v>0</v>
      </c>
      <c r="AA617" s="91">
        <v>0</v>
      </c>
      <c r="AB617" s="8">
        <v>0</v>
      </c>
      <c r="AC617" s="8">
        <v>0</v>
      </c>
      <c r="AD617" s="91">
        <v>0</v>
      </c>
      <c r="AE617" s="8">
        <v>0</v>
      </c>
      <c r="AF617" s="8">
        <v>0</v>
      </c>
      <c r="AG617" s="91">
        <v>0</v>
      </c>
      <c r="AH617" s="8">
        <v>0</v>
      </c>
      <c r="AI617" s="8">
        <v>0</v>
      </c>
      <c r="AJ617" s="91">
        <v>0</v>
      </c>
      <c r="AK617" s="8">
        <v>0</v>
      </c>
      <c r="AL617" s="8">
        <v>0</v>
      </c>
      <c r="AM617" s="91">
        <v>0</v>
      </c>
      <c r="AN617" s="8">
        <v>0</v>
      </c>
      <c r="AO617" s="8">
        <v>0</v>
      </c>
      <c r="AP617" s="91">
        <v>0</v>
      </c>
      <c r="AQ617" s="8">
        <v>0</v>
      </c>
      <c r="AR617" s="8">
        <v>0</v>
      </c>
      <c r="AS617" s="91">
        <v>0</v>
      </c>
      <c r="AT617" s="8">
        <v>0</v>
      </c>
      <c r="AU617" s="8">
        <v>0</v>
      </c>
      <c r="AV617" s="91">
        <v>0</v>
      </c>
      <c r="AW617" s="8">
        <v>0</v>
      </c>
      <c r="AX617" s="8">
        <v>0</v>
      </c>
      <c r="AY617" s="91">
        <v>0</v>
      </c>
      <c r="AZ617" s="8">
        <v>0</v>
      </c>
      <c r="BA617" s="8">
        <v>0</v>
      </c>
      <c r="BB617" s="91">
        <v>0</v>
      </c>
      <c r="BC617" s="8">
        <v>0</v>
      </c>
      <c r="BD617" s="8">
        <v>0</v>
      </c>
      <c r="BE617" s="91">
        <v>0</v>
      </c>
      <c r="BF617" s="8">
        <v>0</v>
      </c>
      <c r="BG617" s="8">
        <v>0</v>
      </c>
      <c r="BH617" s="91">
        <v>0</v>
      </c>
      <c r="BI617" s="8">
        <v>0</v>
      </c>
      <c r="BJ617" s="8">
        <v>0</v>
      </c>
      <c r="BK617" s="2" t="s">
        <v>2354</v>
      </c>
      <c r="BL617" s="83" t="str">
        <f t="shared" si="9"/>
        <v>124071</v>
      </c>
      <c r="BM617" s="83">
        <f>IF(ISBLANK(A617),"",IF(X617&gt;=(InfoSheet!$B$2)-90,1,0))</f>
        <v>0</v>
      </c>
    </row>
    <row r="618" spans="1:65">
      <c r="A618" s="2" t="s">
        <v>2400</v>
      </c>
      <c r="B618" s="8">
        <v>0</v>
      </c>
      <c r="C618" s="91">
        <v>0</v>
      </c>
      <c r="D618" s="8">
        <v>0</v>
      </c>
      <c r="E618" s="8">
        <v>0</v>
      </c>
      <c r="F618" s="91">
        <v>0</v>
      </c>
      <c r="G618" s="91">
        <v>0</v>
      </c>
      <c r="H618" s="91">
        <v>0</v>
      </c>
      <c r="I618" s="91">
        <v>0</v>
      </c>
      <c r="J618" s="8">
        <v>0</v>
      </c>
      <c r="K618" s="2" t="s">
        <v>2356</v>
      </c>
      <c r="L618" s="8">
        <v>0</v>
      </c>
      <c r="M618" s="8">
        <v>0</v>
      </c>
      <c r="N618" s="2" t="s">
        <v>2356</v>
      </c>
      <c r="O618" s="8">
        <v>0</v>
      </c>
      <c r="P618" s="8">
        <v>0</v>
      </c>
      <c r="Q618" s="8">
        <v>0</v>
      </c>
      <c r="R618" s="91">
        <v>0</v>
      </c>
      <c r="S618" s="8">
        <v>0</v>
      </c>
      <c r="T618" s="91">
        <v>0</v>
      </c>
      <c r="U618" s="8">
        <v>0</v>
      </c>
      <c r="V618" s="8">
        <v>0</v>
      </c>
      <c r="W618" s="8">
        <v>0</v>
      </c>
      <c r="X618" s="40">
        <v>0</v>
      </c>
      <c r="Y618" s="1">
        <v>0</v>
      </c>
      <c r="Z618" s="1">
        <v>0</v>
      </c>
      <c r="AA618" s="91">
        <v>0</v>
      </c>
      <c r="AB618" s="8">
        <v>0</v>
      </c>
      <c r="AC618" s="8">
        <v>0</v>
      </c>
      <c r="AD618" s="91">
        <v>0</v>
      </c>
      <c r="AE618" s="8">
        <v>0</v>
      </c>
      <c r="AF618" s="8">
        <v>0</v>
      </c>
      <c r="AG618" s="91">
        <v>0</v>
      </c>
      <c r="AH618" s="8">
        <v>0</v>
      </c>
      <c r="AI618" s="8">
        <v>0</v>
      </c>
      <c r="AJ618" s="91">
        <v>0</v>
      </c>
      <c r="AK618" s="8">
        <v>0</v>
      </c>
      <c r="AL618" s="8">
        <v>0</v>
      </c>
      <c r="AM618" s="91">
        <v>0</v>
      </c>
      <c r="AN618" s="8">
        <v>0</v>
      </c>
      <c r="AO618" s="8">
        <v>0</v>
      </c>
      <c r="AP618" s="91">
        <v>0</v>
      </c>
      <c r="AQ618" s="8">
        <v>0</v>
      </c>
      <c r="AR618" s="8">
        <v>0</v>
      </c>
      <c r="AS618" s="91">
        <v>0</v>
      </c>
      <c r="AT618" s="8">
        <v>0</v>
      </c>
      <c r="AU618" s="8">
        <v>0</v>
      </c>
      <c r="AV618" s="91">
        <v>0</v>
      </c>
      <c r="AW618" s="8">
        <v>0</v>
      </c>
      <c r="AX618" s="8">
        <v>0</v>
      </c>
      <c r="AY618" s="91">
        <v>0</v>
      </c>
      <c r="AZ618" s="8">
        <v>0</v>
      </c>
      <c r="BA618" s="8">
        <v>0</v>
      </c>
      <c r="BB618" s="91">
        <v>0</v>
      </c>
      <c r="BC618" s="8">
        <v>0</v>
      </c>
      <c r="BD618" s="8">
        <v>0</v>
      </c>
      <c r="BE618" s="91">
        <v>0</v>
      </c>
      <c r="BF618" s="8">
        <v>0</v>
      </c>
      <c r="BG618" s="8">
        <v>0</v>
      </c>
      <c r="BH618" s="91">
        <v>0</v>
      </c>
      <c r="BI618" s="8">
        <v>0</v>
      </c>
      <c r="BJ618" s="8">
        <v>0</v>
      </c>
      <c r="BK618" s="2" t="s">
        <v>2354</v>
      </c>
      <c r="BL618" s="83" t="str">
        <f t="shared" si="9"/>
        <v>124072</v>
      </c>
      <c r="BM618" s="83">
        <f>IF(ISBLANK(A618),"",IF(X618&gt;=(InfoSheet!$B$2)-90,1,0))</f>
        <v>0</v>
      </c>
    </row>
    <row r="619" spans="1:65">
      <c r="A619" s="2" t="s">
        <v>2401</v>
      </c>
      <c r="B619" s="8">
        <v>0</v>
      </c>
      <c r="C619" s="91">
        <v>0</v>
      </c>
      <c r="D619" s="8">
        <v>0</v>
      </c>
      <c r="E619" s="8">
        <v>0</v>
      </c>
      <c r="F619" s="91">
        <v>0</v>
      </c>
      <c r="G619" s="91">
        <v>0</v>
      </c>
      <c r="H619" s="91">
        <v>0</v>
      </c>
      <c r="I619" s="91">
        <v>0</v>
      </c>
      <c r="J619" s="8">
        <v>0</v>
      </c>
      <c r="K619" s="2" t="s">
        <v>2356</v>
      </c>
      <c r="L619" s="8">
        <v>0</v>
      </c>
      <c r="M619" s="8">
        <v>0</v>
      </c>
      <c r="N619" s="2" t="s">
        <v>2356</v>
      </c>
      <c r="O619" s="8">
        <v>0</v>
      </c>
      <c r="P619" s="8">
        <v>0</v>
      </c>
      <c r="Q619" s="8">
        <v>0</v>
      </c>
      <c r="R619" s="91">
        <v>0</v>
      </c>
      <c r="S619" s="8">
        <v>0</v>
      </c>
      <c r="T619" s="91">
        <v>0</v>
      </c>
      <c r="U619" s="8">
        <v>0</v>
      </c>
      <c r="V619" s="8">
        <v>0</v>
      </c>
      <c r="W619" s="8">
        <v>0</v>
      </c>
      <c r="X619" s="40">
        <v>0</v>
      </c>
      <c r="Y619" s="1">
        <v>0</v>
      </c>
      <c r="Z619" s="1">
        <v>0</v>
      </c>
      <c r="AA619" s="91">
        <v>0</v>
      </c>
      <c r="AB619" s="8">
        <v>0</v>
      </c>
      <c r="AC619" s="8">
        <v>0</v>
      </c>
      <c r="AD619" s="91">
        <v>0</v>
      </c>
      <c r="AE619" s="8">
        <v>0</v>
      </c>
      <c r="AF619" s="8">
        <v>0</v>
      </c>
      <c r="AG619" s="91">
        <v>0</v>
      </c>
      <c r="AH619" s="8">
        <v>0</v>
      </c>
      <c r="AI619" s="8">
        <v>0</v>
      </c>
      <c r="AJ619" s="91">
        <v>0</v>
      </c>
      <c r="AK619" s="8">
        <v>0</v>
      </c>
      <c r="AL619" s="8">
        <v>0</v>
      </c>
      <c r="AM619" s="91">
        <v>0</v>
      </c>
      <c r="AN619" s="8">
        <v>0</v>
      </c>
      <c r="AO619" s="8">
        <v>0</v>
      </c>
      <c r="AP619" s="91">
        <v>0</v>
      </c>
      <c r="AQ619" s="8">
        <v>0</v>
      </c>
      <c r="AR619" s="8">
        <v>0</v>
      </c>
      <c r="AS619" s="91">
        <v>0</v>
      </c>
      <c r="AT619" s="8">
        <v>0</v>
      </c>
      <c r="AU619" s="8">
        <v>0</v>
      </c>
      <c r="AV619" s="91">
        <v>0</v>
      </c>
      <c r="AW619" s="8">
        <v>0</v>
      </c>
      <c r="AX619" s="8">
        <v>0</v>
      </c>
      <c r="AY619" s="91">
        <v>0</v>
      </c>
      <c r="AZ619" s="8">
        <v>0</v>
      </c>
      <c r="BA619" s="8">
        <v>0</v>
      </c>
      <c r="BB619" s="91">
        <v>0</v>
      </c>
      <c r="BC619" s="8">
        <v>0</v>
      </c>
      <c r="BD619" s="8">
        <v>0</v>
      </c>
      <c r="BE619" s="91">
        <v>0</v>
      </c>
      <c r="BF619" s="8">
        <v>0</v>
      </c>
      <c r="BG619" s="8">
        <v>0</v>
      </c>
      <c r="BH619" s="91">
        <v>0</v>
      </c>
      <c r="BI619" s="8">
        <v>0</v>
      </c>
      <c r="BJ619" s="8">
        <v>0</v>
      </c>
      <c r="BK619" s="2" t="s">
        <v>2354</v>
      </c>
      <c r="BL619" s="83" t="str">
        <f t="shared" si="9"/>
        <v>124073</v>
      </c>
      <c r="BM619" s="83">
        <f>IF(ISBLANK(A619),"",IF(X619&gt;=(InfoSheet!$B$2)-90,1,0))</f>
        <v>0</v>
      </c>
    </row>
    <row r="620" spans="1:65">
      <c r="A620" s="2" t="s">
        <v>2402</v>
      </c>
      <c r="B620" s="8">
        <v>0</v>
      </c>
      <c r="C620" s="91">
        <v>0</v>
      </c>
      <c r="D620" s="8">
        <v>0</v>
      </c>
      <c r="E620" s="8">
        <v>0</v>
      </c>
      <c r="F620" s="91">
        <v>0</v>
      </c>
      <c r="G620" s="91">
        <v>0</v>
      </c>
      <c r="H620" s="91">
        <v>0</v>
      </c>
      <c r="I620" s="91">
        <v>0</v>
      </c>
      <c r="J620" s="8">
        <v>0</v>
      </c>
      <c r="K620" s="2" t="s">
        <v>2356</v>
      </c>
      <c r="L620" s="8">
        <v>0</v>
      </c>
      <c r="M620" s="8">
        <v>0</v>
      </c>
      <c r="N620" s="2" t="s">
        <v>2356</v>
      </c>
      <c r="O620" s="8">
        <v>0</v>
      </c>
      <c r="P620" s="8">
        <v>0</v>
      </c>
      <c r="Q620" s="8">
        <v>0</v>
      </c>
      <c r="R620" s="91">
        <v>0</v>
      </c>
      <c r="S620" s="8">
        <v>0</v>
      </c>
      <c r="T620" s="91">
        <v>0</v>
      </c>
      <c r="U620" s="8">
        <v>0</v>
      </c>
      <c r="V620" s="8">
        <v>0</v>
      </c>
      <c r="W620" s="8">
        <v>0</v>
      </c>
      <c r="X620" s="40">
        <v>0</v>
      </c>
      <c r="Y620" s="1">
        <v>0</v>
      </c>
      <c r="Z620" s="1">
        <v>0</v>
      </c>
      <c r="AA620" s="91">
        <v>0</v>
      </c>
      <c r="AB620" s="8">
        <v>0</v>
      </c>
      <c r="AC620" s="8">
        <v>0</v>
      </c>
      <c r="AD620" s="91">
        <v>0</v>
      </c>
      <c r="AE620" s="8">
        <v>0</v>
      </c>
      <c r="AF620" s="8">
        <v>0</v>
      </c>
      <c r="AG620" s="91">
        <v>0</v>
      </c>
      <c r="AH620" s="8">
        <v>0</v>
      </c>
      <c r="AI620" s="8">
        <v>0</v>
      </c>
      <c r="AJ620" s="91">
        <v>0</v>
      </c>
      <c r="AK620" s="8">
        <v>0</v>
      </c>
      <c r="AL620" s="8">
        <v>0</v>
      </c>
      <c r="AM620" s="91">
        <v>0</v>
      </c>
      <c r="AN620" s="8">
        <v>0</v>
      </c>
      <c r="AO620" s="8">
        <v>0</v>
      </c>
      <c r="AP620" s="91">
        <v>0</v>
      </c>
      <c r="AQ620" s="8">
        <v>0</v>
      </c>
      <c r="AR620" s="8">
        <v>0</v>
      </c>
      <c r="AS620" s="91">
        <v>0</v>
      </c>
      <c r="AT620" s="8">
        <v>0</v>
      </c>
      <c r="AU620" s="8">
        <v>0</v>
      </c>
      <c r="AV620" s="91">
        <v>0</v>
      </c>
      <c r="AW620" s="8">
        <v>0</v>
      </c>
      <c r="AX620" s="8">
        <v>0</v>
      </c>
      <c r="AY620" s="91">
        <v>0</v>
      </c>
      <c r="AZ620" s="8">
        <v>0</v>
      </c>
      <c r="BA620" s="8">
        <v>0</v>
      </c>
      <c r="BB620" s="91">
        <v>0</v>
      </c>
      <c r="BC620" s="8">
        <v>0</v>
      </c>
      <c r="BD620" s="8">
        <v>0</v>
      </c>
      <c r="BE620" s="91">
        <v>0</v>
      </c>
      <c r="BF620" s="8">
        <v>0</v>
      </c>
      <c r="BG620" s="8">
        <v>0</v>
      </c>
      <c r="BH620" s="91">
        <v>0</v>
      </c>
      <c r="BI620" s="8">
        <v>0</v>
      </c>
      <c r="BJ620" s="8">
        <v>0</v>
      </c>
      <c r="BK620" s="2" t="s">
        <v>2354</v>
      </c>
      <c r="BL620" s="83" t="str">
        <f t="shared" si="9"/>
        <v>124074</v>
      </c>
      <c r="BM620" s="83">
        <f>IF(ISBLANK(A620),"",IF(X620&gt;=(InfoSheet!$B$2)-90,1,0))</f>
        <v>0</v>
      </c>
    </row>
    <row r="621" spans="1:65">
      <c r="A621" s="2" t="s">
        <v>2403</v>
      </c>
      <c r="B621" s="8">
        <v>0</v>
      </c>
      <c r="C621" s="91">
        <v>0</v>
      </c>
      <c r="D621" s="8">
        <v>0</v>
      </c>
      <c r="E621" s="8">
        <v>0</v>
      </c>
      <c r="F621" s="91">
        <v>0</v>
      </c>
      <c r="G621" s="91">
        <v>0</v>
      </c>
      <c r="H621" s="91">
        <v>0</v>
      </c>
      <c r="I621" s="91">
        <v>0</v>
      </c>
      <c r="J621" s="8">
        <v>0</v>
      </c>
      <c r="K621" s="2" t="s">
        <v>2356</v>
      </c>
      <c r="L621" s="8">
        <v>0</v>
      </c>
      <c r="M621" s="8">
        <v>0</v>
      </c>
      <c r="N621" s="2" t="s">
        <v>2356</v>
      </c>
      <c r="O621" s="8">
        <v>0</v>
      </c>
      <c r="P621" s="8">
        <v>0</v>
      </c>
      <c r="Q621" s="8">
        <v>0</v>
      </c>
      <c r="R621" s="91">
        <v>0</v>
      </c>
      <c r="S621" s="8">
        <v>0</v>
      </c>
      <c r="T621" s="91">
        <v>0</v>
      </c>
      <c r="U621" s="8">
        <v>0</v>
      </c>
      <c r="V621" s="8">
        <v>0</v>
      </c>
      <c r="W621" s="8">
        <v>0</v>
      </c>
      <c r="X621" s="40">
        <v>0</v>
      </c>
      <c r="Y621" s="1">
        <v>0</v>
      </c>
      <c r="Z621" s="1">
        <v>0</v>
      </c>
      <c r="AA621" s="91">
        <v>0</v>
      </c>
      <c r="AB621" s="8">
        <v>0</v>
      </c>
      <c r="AC621" s="8">
        <v>0</v>
      </c>
      <c r="AD621" s="91">
        <v>0</v>
      </c>
      <c r="AE621" s="8">
        <v>0</v>
      </c>
      <c r="AF621" s="8">
        <v>0</v>
      </c>
      <c r="AG621" s="91">
        <v>0</v>
      </c>
      <c r="AH621" s="8">
        <v>0</v>
      </c>
      <c r="AI621" s="8">
        <v>0</v>
      </c>
      <c r="AJ621" s="91">
        <v>0</v>
      </c>
      <c r="AK621" s="8">
        <v>0</v>
      </c>
      <c r="AL621" s="8">
        <v>0</v>
      </c>
      <c r="AM621" s="91">
        <v>0</v>
      </c>
      <c r="AN621" s="8">
        <v>0</v>
      </c>
      <c r="AO621" s="8">
        <v>0</v>
      </c>
      <c r="AP621" s="91">
        <v>0</v>
      </c>
      <c r="AQ621" s="8">
        <v>0</v>
      </c>
      <c r="AR621" s="8">
        <v>0</v>
      </c>
      <c r="AS621" s="91">
        <v>0</v>
      </c>
      <c r="AT621" s="8">
        <v>0</v>
      </c>
      <c r="AU621" s="8">
        <v>0</v>
      </c>
      <c r="AV621" s="91">
        <v>0</v>
      </c>
      <c r="AW621" s="8">
        <v>0</v>
      </c>
      <c r="AX621" s="8">
        <v>0</v>
      </c>
      <c r="AY621" s="91">
        <v>0</v>
      </c>
      <c r="AZ621" s="8">
        <v>0</v>
      </c>
      <c r="BA621" s="8">
        <v>0</v>
      </c>
      <c r="BB621" s="91">
        <v>0</v>
      </c>
      <c r="BC621" s="8">
        <v>0</v>
      </c>
      <c r="BD621" s="8">
        <v>0</v>
      </c>
      <c r="BE621" s="91">
        <v>0</v>
      </c>
      <c r="BF621" s="8">
        <v>0</v>
      </c>
      <c r="BG621" s="8">
        <v>0</v>
      </c>
      <c r="BH621" s="91">
        <v>0</v>
      </c>
      <c r="BI621" s="8">
        <v>0</v>
      </c>
      <c r="BJ621" s="8">
        <v>0</v>
      </c>
      <c r="BK621" s="2" t="s">
        <v>2354</v>
      </c>
      <c r="BL621" s="83" t="str">
        <f t="shared" si="9"/>
        <v>124075</v>
      </c>
      <c r="BM621" s="83">
        <f>IF(ISBLANK(A621),"",IF(X621&gt;=(InfoSheet!$B$2)-90,1,0))</f>
        <v>0</v>
      </c>
    </row>
    <row r="622" spans="1:65">
      <c r="A622" s="2" t="s">
        <v>2404</v>
      </c>
      <c r="B622" s="8">
        <v>0</v>
      </c>
      <c r="C622" s="91">
        <v>0</v>
      </c>
      <c r="D622" s="8">
        <v>0</v>
      </c>
      <c r="E622" s="8">
        <v>0</v>
      </c>
      <c r="F622" s="91">
        <v>0</v>
      </c>
      <c r="G622" s="91">
        <v>0</v>
      </c>
      <c r="H622" s="91">
        <v>0</v>
      </c>
      <c r="I622" s="91">
        <v>0</v>
      </c>
      <c r="J622" s="8">
        <v>0</v>
      </c>
      <c r="K622" s="2" t="s">
        <v>2356</v>
      </c>
      <c r="L622" s="8">
        <v>0</v>
      </c>
      <c r="M622" s="8">
        <v>0</v>
      </c>
      <c r="N622" s="2" t="s">
        <v>2356</v>
      </c>
      <c r="O622" s="8">
        <v>0</v>
      </c>
      <c r="P622" s="8">
        <v>0</v>
      </c>
      <c r="Q622" s="8">
        <v>0</v>
      </c>
      <c r="R622" s="91">
        <v>0</v>
      </c>
      <c r="S622" s="8">
        <v>0</v>
      </c>
      <c r="T622" s="91">
        <v>0</v>
      </c>
      <c r="U622" s="8">
        <v>0</v>
      </c>
      <c r="V622" s="8">
        <v>0</v>
      </c>
      <c r="W622" s="8">
        <v>0</v>
      </c>
      <c r="X622" s="40">
        <v>0</v>
      </c>
      <c r="Y622" s="1">
        <v>0</v>
      </c>
      <c r="Z622" s="1">
        <v>0</v>
      </c>
      <c r="AA622" s="91">
        <v>0</v>
      </c>
      <c r="AB622" s="8">
        <v>0</v>
      </c>
      <c r="AC622" s="8">
        <v>0</v>
      </c>
      <c r="AD622" s="91">
        <v>0</v>
      </c>
      <c r="AE622" s="8">
        <v>0</v>
      </c>
      <c r="AF622" s="8">
        <v>0</v>
      </c>
      <c r="AG622" s="91">
        <v>0</v>
      </c>
      <c r="AH622" s="8">
        <v>0</v>
      </c>
      <c r="AI622" s="8">
        <v>0</v>
      </c>
      <c r="AJ622" s="91">
        <v>0</v>
      </c>
      <c r="AK622" s="8">
        <v>0</v>
      </c>
      <c r="AL622" s="8">
        <v>0</v>
      </c>
      <c r="AM622" s="91">
        <v>0</v>
      </c>
      <c r="AN622" s="8">
        <v>0</v>
      </c>
      <c r="AO622" s="8">
        <v>0</v>
      </c>
      <c r="AP622" s="91">
        <v>0</v>
      </c>
      <c r="AQ622" s="8">
        <v>0</v>
      </c>
      <c r="AR622" s="8">
        <v>0</v>
      </c>
      <c r="AS622" s="91">
        <v>0</v>
      </c>
      <c r="AT622" s="8">
        <v>0</v>
      </c>
      <c r="AU622" s="8">
        <v>0</v>
      </c>
      <c r="AV622" s="91">
        <v>0</v>
      </c>
      <c r="AW622" s="8">
        <v>0</v>
      </c>
      <c r="AX622" s="8">
        <v>0</v>
      </c>
      <c r="AY622" s="91">
        <v>0</v>
      </c>
      <c r="AZ622" s="8">
        <v>0</v>
      </c>
      <c r="BA622" s="8">
        <v>0</v>
      </c>
      <c r="BB622" s="91">
        <v>0</v>
      </c>
      <c r="BC622" s="8">
        <v>0</v>
      </c>
      <c r="BD622" s="8">
        <v>0</v>
      </c>
      <c r="BE622" s="91">
        <v>0</v>
      </c>
      <c r="BF622" s="8">
        <v>0</v>
      </c>
      <c r="BG622" s="8">
        <v>0</v>
      </c>
      <c r="BH622" s="91">
        <v>0</v>
      </c>
      <c r="BI622" s="8">
        <v>0</v>
      </c>
      <c r="BJ622" s="8">
        <v>0</v>
      </c>
      <c r="BK622" s="2" t="s">
        <v>2354</v>
      </c>
      <c r="BL622" s="83" t="str">
        <f t="shared" si="9"/>
        <v>124076</v>
      </c>
      <c r="BM622" s="83">
        <f>IF(ISBLANK(A622),"",IF(X622&gt;=(InfoSheet!$B$2)-90,1,0))</f>
        <v>0</v>
      </c>
    </row>
    <row r="623" spans="1:65">
      <c r="A623" s="2" t="s">
        <v>2405</v>
      </c>
      <c r="B623" s="8">
        <v>0</v>
      </c>
      <c r="C623" s="91">
        <v>0</v>
      </c>
      <c r="D623" s="8">
        <v>0</v>
      </c>
      <c r="E623" s="8">
        <v>0</v>
      </c>
      <c r="F623" s="91">
        <v>0</v>
      </c>
      <c r="G623" s="91">
        <v>0</v>
      </c>
      <c r="H623" s="91">
        <v>0</v>
      </c>
      <c r="I623" s="91">
        <v>0</v>
      </c>
      <c r="J623" s="8">
        <v>0</v>
      </c>
      <c r="K623" s="2" t="s">
        <v>2356</v>
      </c>
      <c r="L623" s="8">
        <v>0</v>
      </c>
      <c r="M623" s="8">
        <v>0</v>
      </c>
      <c r="N623" s="2" t="s">
        <v>2356</v>
      </c>
      <c r="O623" s="8">
        <v>0</v>
      </c>
      <c r="P623" s="8">
        <v>0</v>
      </c>
      <c r="Q623" s="8">
        <v>0</v>
      </c>
      <c r="R623" s="91">
        <v>0</v>
      </c>
      <c r="S623" s="8">
        <v>0</v>
      </c>
      <c r="T623" s="91">
        <v>0</v>
      </c>
      <c r="U623" s="8">
        <v>0</v>
      </c>
      <c r="V623" s="8">
        <v>0</v>
      </c>
      <c r="W623" s="8">
        <v>0</v>
      </c>
      <c r="X623" s="40">
        <v>0</v>
      </c>
      <c r="Y623" s="1">
        <v>0</v>
      </c>
      <c r="Z623" s="1">
        <v>0</v>
      </c>
      <c r="AA623" s="91">
        <v>0</v>
      </c>
      <c r="AB623" s="8">
        <v>0</v>
      </c>
      <c r="AC623" s="8">
        <v>0</v>
      </c>
      <c r="AD623" s="91">
        <v>0</v>
      </c>
      <c r="AE623" s="8">
        <v>0</v>
      </c>
      <c r="AF623" s="8">
        <v>0</v>
      </c>
      <c r="AG623" s="91">
        <v>0</v>
      </c>
      <c r="AH623" s="8">
        <v>0</v>
      </c>
      <c r="AI623" s="8">
        <v>0</v>
      </c>
      <c r="AJ623" s="91">
        <v>0</v>
      </c>
      <c r="AK623" s="8">
        <v>0</v>
      </c>
      <c r="AL623" s="8">
        <v>0</v>
      </c>
      <c r="AM623" s="91">
        <v>0</v>
      </c>
      <c r="AN623" s="8">
        <v>0</v>
      </c>
      <c r="AO623" s="8">
        <v>0</v>
      </c>
      <c r="AP623" s="91">
        <v>0</v>
      </c>
      <c r="AQ623" s="8">
        <v>0</v>
      </c>
      <c r="AR623" s="8">
        <v>0</v>
      </c>
      <c r="AS623" s="91">
        <v>0</v>
      </c>
      <c r="AT623" s="8">
        <v>0</v>
      </c>
      <c r="AU623" s="8">
        <v>0</v>
      </c>
      <c r="AV623" s="91">
        <v>0</v>
      </c>
      <c r="AW623" s="8">
        <v>0</v>
      </c>
      <c r="AX623" s="8">
        <v>0</v>
      </c>
      <c r="AY623" s="91">
        <v>0</v>
      </c>
      <c r="AZ623" s="8">
        <v>0</v>
      </c>
      <c r="BA623" s="8">
        <v>0</v>
      </c>
      <c r="BB623" s="91">
        <v>0</v>
      </c>
      <c r="BC623" s="8">
        <v>0</v>
      </c>
      <c r="BD623" s="8">
        <v>0</v>
      </c>
      <c r="BE623" s="91">
        <v>0</v>
      </c>
      <c r="BF623" s="8">
        <v>0</v>
      </c>
      <c r="BG623" s="8">
        <v>0</v>
      </c>
      <c r="BH623" s="91">
        <v>0</v>
      </c>
      <c r="BI623" s="8">
        <v>0</v>
      </c>
      <c r="BJ623" s="8">
        <v>0</v>
      </c>
      <c r="BK623" s="2" t="s">
        <v>2354</v>
      </c>
      <c r="BL623" s="83" t="str">
        <f t="shared" si="9"/>
        <v>124077</v>
      </c>
      <c r="BM623" s="83">
        <f>IF(ISBLANK(A623),"",IF(X623&gt;=(InfoSheet!$B$2)-90,1,0))</f>
        <v>0</v>
      </c>
    </row>
    <row r="624" spans="1:65">
      <c r="A624" s="2" t="s">
        <v>2406</v>
      </c>
      <c r="B624" s="8">
        <v>0</v>
      </c>
      <c r="C624" s="91">
        <v>0</v>
      </c>
      <c r="D624" s="8">
        <v>0</v>
      </c>
      <c r="E624" s="8">
        <v>0</v>
      </c>
      <c r="F624" s="91">
        <v>0</v>
      </c>
      <c r="G624" s="91">
        <v>0</v>
      </c>
      <c r="H624" s="91">
        <v>0</v>
      </c>
      <c r="I624" s="91">
        <v>0</v>
      </c>
      <c r="J624" s="8">
        <v>0</v>
      </c>
      <c r="K624" s="2" t="s">
        <v>2356</v>
      </c>
      <c r="L624" s="8">
        <v>0</v>
      </c>
      <c r="M624" s="8">
        <v>0</v>
      </c>
      <c r="N624" s="2" t="s">
        <v>2356</v>
      </c>
      <c r="O624" s="8">
        <v>0</v>
      </c>
      <c r="P624" s="8">
        <v>0</v>
      </c>
      <c r="Q624" s="8">
        <v>0</v>
      </c>
      <c r="R624" s="91">
        <v>0</v>
      </c>
      <c r="S624" s="8">
        <v>0</v>
      </c>
      <c r="T624" s="91">
        <v>0</v>
      </c>
      <c r="U624" s="8">
        <v>0</v>
      </c>
      <c r="V624" s="8">
        <v>0</v>
      </c>
      <c r="W624" s="8">
        <v>0</v>
      </c>
      <c r="X624" s="40">
        <v>0</v>
      </c>
      <c r="Y624" s="1">
        <v>0</v>
      </c>
      <c r="Z624" s="1">
        <v>0</v>
      </c>
      <c r="AA624" s="91">
        <v>0</v>
      </c>
      <c r="AB624" s="8">
        <v>0</v>
      </c>
      <c r="AC624" s="8">
        <v>0</v>
      </c>
      <c r="AD624" s="91">
        <v>0</v>
      </c>
      <c r="AE624" s="8">
        <v>0</v>
      </c>
      <c r="AF624" s="8">
        <v>0</v>
      </c>
      <c r="AG624" s="91">
        <v>0</v>
      </c>
      <c r="AH624" s="8">
        <v>0</v>
      </c>
      <c r="AI624" s="8">
        <v>0</v>
      </c>
      <c r="AJ624" s="91">
        <v>0</v>
      </c>
      <c r="AK624" s="8">
        <v>0</v>
      </c>
      <c r="AL624" s="8">
        <v>0</v>
      </c>
      <c r="AM624" s="91">
        <v>0</v>
      </c>
      <c r="AN624" s="8">
        <v>0</v>
      </c>
      <c r="AO624" s="8">
        <v>0</v>
      </c>
      <c r="AP624" s="91">
        <v>0</v>
      </c>
      <c r="AQ624" s="8">
        <v>0</v>
      </c>
      <c r="AR624" s="8">
        <v>0</v>
      </c>
      <c r="AS624" s="91">
        <v>0</v>
      </c>
      <c r="AT624" s="8">
        <v>0</v>
      </c>
      <c r="AU624" s="8">
        <v>0</v>
      </c>
      <c r="AV624" s="91">
        <v>0</v>
      </c>
      <c r="AW624" s="8">
        <v>0</v>
      </c>
      <c r="AX624" s="8">
        <v>0</v>
      </c>
      <c r="AY624" s="91">
        <v>0</v>
      </c>
      <c r="AZ624" s="8">
        <v>0</v>
      </c>
      <c r="BA624" s="8">
        <v>0</v>
      </c>
      <c r="BB624" s="91">
        <v>0</v>
      </c>
      <c r="BC624" s="8">
        <v>0</v>
      </c>
      <c r="BD624" s="8">
        <v>0</v>
      </c>
      <c r="BE624" s="91">
        <v>0</v>
      </c>
      <c r="BF624" s="8">
        <v>0</v>
      </c>
      <c r="BG624" s="8">
        <v>0</v>
      </c>
      <c r="BH624" s="91">
        <v>0</v>
      </c>
      <c r="BI624" s="8">
        <v>0</v>
      </c>
      <c r="BJ624" s="8">
        <v>0</v>
      </c>
      <c r="BK624" s="2" t="s">
        <v>2354</v>
      </c>
      <c r="BL624" s="83" t="str">
        <f t="shared" si="9"/>
        <v>124078</v>
      </c>
      <c r="BM624" s="83">
        <f>IF(ISBLANK(A624),"",IF(X624&gt;=(InfoSheet!$B$2)-90,1,0))</f>
        <v>0</v>
      </c>
    </row>
    <row r="625" spans="1:65">
      <c r="A625" s="2" t="s">
        <v>2407</v>
      </c>
      <c r="B625" s="8">
        <v>0</v>
      </c>
      <c r="C625" s="91">
        <v>0</v>
      </c>
      <c r="D625" s="8">
        <v>0</v>
      </c>
      <c r="E625" s="8">
        <v>0</v>
      </c>
      <c r="F625" s="91">
        <v>0</v>
      </c>
      <c r="G625" s="91">
        <v>0</v>
      </c>
      <c r="H625" s="91">
        <v>0</v>
      </c>
      <c r="I625" s="91">
        <v>0</v>
      </c>
      <c r="J625" s="8">
        <v>0</v>
      </c>
      <c r="K625" s="2" t="s">
        <v>2356</v>
      </c>
      <c r="L625" s="8">
        <v>0</v>
      </c>
      <c r="M625" s="8">
        <v>0</v>
      </c>
      <c r="N625" s="2" t="s">
        <v>2356</v>
      </c>
      <c r="O625" s="8">
        <v>0</v>
      </c>
      <c r="P625" s="8">
        <v>0</v>
      </c>
      <c r="Q625" s="8">
        <v>0</v>
      </c>
      <c r="R625" s="91">
        <v>0</v>
      </c>
      <c r="S625" s="8">
        <v>0</v>
      </c>
      <c r="T625" s="91">
        <v>0</v>
      </c>
      <c r="U625" s="8">
        <v>0</v>
      </c>
      <c r="V625" s="8">
        <v>0</v>
      </c>
      <c r="W625" s="8">
        <v>0</v>
      </c>
      <c r="X625" s="40">
        <v>0</v>
      </c>
      <c r="Y625" s="1">
        <v>0</v>
      </c>
      <c r="Z625" s="1">
        <v>0</v>
      </c>
      <c r="AA625" s="91">
        <v>0</v>
      </c>
      <c r="AB625" s="8">
        <v>0</v>
      </c>
      <c r="AC625" s="8">
        <v>0</v>
      </c>
      <c r="AD625" s="91">
        <v>0</v>
      </c>
      <c r="AE625" s="8">
        <v>0</v>
      </c>
      <c r="AF625" s="8">
        <v>0</v>
      </c>
      <c r="AG625" s="91">
        <v>0</v>
      </c>
      <c r="AH625" s="8">
        <v>0</v>
      </c>
      <c r="AI625" s="8">
        <v>0</v>
      </c>
      <c r="AJ625" s="91">
        <v>0</v>
      </c>
      <c r="AK625" s="8">
        <v>0</v>
      </c>
      <c r="AL625" s="8">
        <v>0</v>
      </c>
      <c r="AM625" s="91">
        <v>0</v>
      </c>
      <c r="AN625" s="8">
        <v>0</v>
      </c>
      <c r="AO625" s="8">
        <v>0</v>
      </c>
      <c r="AP625" s="91">
        <v>0</v>
      </c>
      <c r="AQ625" s="8">
        <v>0</v>
      </c>
      <c r="AR625" s="8">
        <v>0</v>
      </c>
      <c r="AS625" s="91">
        <v>0</v>
      </c>
      <c r="AT625" s="8">
        <v>0</v>
      </c>
      <c r="AU625" s="8">
        <v>0</v>
      </c>
      <c r="AV625" s="91">
        <v>0</v>
      </c>
      <c r="AW625" s="8">
        <v>0</v>
      </c>
      <c r="AX625" s="8">
        <v>0</v>
      </c>
      <c r="AY625" s="91">
        <v>0</v>
      </c>
      <c r="AZ625" s="8">
        <v>0</v>
      </c>
      <c r="BA625" s="8">
        <v>0</v>
      </c>
      <c r="BB625" s="91">
        <v>0</v>
      </c>
      <c r="BC625" s="8">
        <v>0</v>
      </c>
      <c r="BD625" s="8">
        <v>0</v>
      </c>
      <c r="BE625" s="91">
        <v>0</v>
      </c>
      <c r="BF625" s="8">
        <v>0</v>
      </c>
      <c r="BG625" s="8">
        <v>0</v>
      </c>
      <c r="BH625" s="91">
        <v>0</v>
      </c>
      <c r="BI625" s="8">
        <v>0</v>
      </c>
      <c r="BJ625" s="8">
        <v>0</v>
      </c>
      <c r="BK625" s="2" t="s">
        <v>2354</v>
      </c>
      <c r="BL625" s="83" t="str">
        <f t="shared" si="9"/>
        <v>124079</v>
      </c>
      <c r="BM625" s="83">
        <f>IF(ISBLANK(A625),"",IF(X625&gt;=(InfoSheet!$B$2)-90,1,0))</f>
        <v>0</v>
      </c>
    </row>
    <row r="626" spans="1:65">
      <c r="A626" s="2" t="s">
        <v>2408</v>
      </c>
      <c r="B626" s="8">
        <v>8</v>
      </c>
      <c r="C626" s="91">
        <v>308329089</v>
      </c>
      <c r="D626" s="8">
        <v>706</v>
      </c>
      <c r="E626" s="8">
        <v>169</v>
      </c>
      <c r="F626" s="91">
        <v>436726</v>
      </c>
      <c r="G626" s="91">
        <v>45116155</v>
      </c>
      <c r="H626" s="91">
        <v>1824432</v>
      </c>
      <c r="I626" s="91">
        <v>102357818</v>
      </c>
      <c r="J626" s="8">
        <v>0</v>
      </c>
      <c r="K626" s="86" t="s">
        <v>1354</v>
      </c>
      <c r="L626" s="8">
        <v>8</v>
      </c>
      <c r="M626" s="8">
        <v>0</v>
      </c>
      <c r="N626" s="2" t="s">
        <v>1346</v>
      </c>
      <c r="O626" s="8">
        <v>209</v>
      </c>
      <c r="P626" s="8">
        <v>0</v>
      </c>
      <c r="Q626" s="8">
        <v>0</v>
      </c>
      <c r="R626" s="91">
        <v>0</v>
      </c>
      <c r="S626" s="8">
        <v>0</v>
      </c>
      <c r="T626" s="91">
        <v>0</v>
      </c>
      <c r="U626" s="8">
        <v>0</v>
      </c>
      <c r="V626" s="8">
        <v>0</v>
      </c>
      <c r="W626" s="8">
        <v>0</v>
      </c>
      <c r="X626" s="107">
        <v>43790.641905358796</v>
      </c>
      <c r="Y626" s="107">
        <v>43870.193449363425</v>
      </c>
      <c r="Z626" s="107">
        <v>43786.257943900462</v>
      </c>
      <c r="AA626" s="91">
        <v>0</v>
      </c>
      <c r="AB626" s="8">
        <v>0</v>
      </c>
      <c r="AC626" s="8">
        <v>0</v>
      </c>
      <c r="AD626" s="91">
        <v>0</v>
      </c>
      <c r="AE626" s="8">
        <v>0</v>
      </c>
      <c r="AF626" s="8">
        <v>0</v>
      </c>
      <c r="AG626" s="91">
        <v>0</v>
      </c>
      <c r="AH626" s="8">
        <v>0</v>
      </c>
      <c r="AI626" s="8">
        <v>0</v>
      </c>
      <c r="AJ626" s="91">
        <v>308329089</v>
      </c>
      <c r="AK626" s="8">
        <v>706</v>
      </c>
      <c r="AL626" s="8">
        <v>169</v>
      </c>
      <c r="AM626" s="91">
        <v>0</v>
      </c>
      <c r="AN626" s="8">
        <v>0</v>
      </c>
      <c r="AO626" s="8">
        <v>169</v>
      </c>
      <c r="AP626" s="91">
        <v>0</v>
      </c>
      <c r="AQ626" s="8">
        <v>0</v>
      </c>
      <c r="AR626" s="8">
        <v>169</v>
      </c>
      <c r="AS626" s="91">
        <v>0</v>
      </c>
      <c r="AT626" s="8">
        <v>0</v>
      </c>
      <c r="AU626" s="8">
        <v>169</v>
      </c>
      <c r="AV626" s="91">
        <v>308329089</v>
      </c>
      <c r="AW626" s="8">
        <v>706</v>
      </c>
      <c r="AX626" s="8">
        <v>169</v>
      </c>
      <c r="AY626" s="91">
        <v>0</v>
      </c>
      <c r="AZ626" s="8">
        <v>0</v>
      </c>
      <c r="BA626" s="8">
        <v>0</v>
      </c>
      <c r="BB626" s="91">
        <v>0</v>
      </c>
      <c r="BC626" s="8">
        <v>0</v>
      </c>
      <c r="BD626" s="8">
        <v>0</v>
      </c>
      <c r="BE626" s="91">
        <v>0</v>
      </c>
      <c r="BF626" s="8">
        <v>0</v>
      </c>
      <c r="BG626" s="8">
        <v>0</v>
      </c>
      <c r="BH626" s="91">
        <v>308329089</v>
      </c>
      <c r="BI626" s="8">
        <v>706</v>
      </c>
      <c r="BJ626" s="8">
        <v>169</v>
      </c>
      <c r="BK626" s="2" t="s">
        <v>233</v>
      </c>
      <c r="BL626" s="83" t="str">
        <f t="shared" si="9"/>
        <v>124080</v>
      </c>
      <c r="BM626" s="83">
        <f>IF(ISBLANK(A626),"",IF(X626&gt;=(InfoSheet!$B$2)-90,1,0))</f>
        <v>1</v>
      </c>
    </row>
    <row r="627" spans="1:65">
      <c r="A627" s="2" t="s">
        <v>2409</v>
      </c>
      <c r="B627" s="8">
        <v>8</v>
      </c>
      <c r="C627" s="91">
        <v>81501548</v>
      </c>
      <c r="D627" s="8">
        <v>381</v>
      </c>
      <c r="E627" s="8">
        <v>59</v>
      </c>
      <c r="F627" s="91">
        <v>213914</v>
      </c>
      <c r="G627" s="91">
        <v>6183029</v>
      </c>
      <c r="H627" s="91">
        <v>1381382</v>
      </c>
      <c r="I627" s="91">
        <v>55718192</v>
      </c>
      <c r="J627" s="8">
        <v>0</v>
      </c>
      <c r="K627" s="2" t="s">
        <v>2410</v>
      </c>
      <c r="L627" s="8">
        <v>8</v>
      </c>
      <c r="M627" s="8">
        <v>0</v>
      </c>
      <c r="N627" s="2" t="s">
        <v>1902</v>
      </c>
      <c r="O627" s="8">
        <v>212</v>
      </c>
      <c r="P627" s="8">
        <v>0</v>
      </c>
      <c r="Q627" s="8">
        <v>0</v>
      </c>
      <c r="R627" s="91">
        <v>0</v>
      </c>
      <c r="S627" s="8">
        <v>0</v>
      </c>
      <c r="T627" s="91">
        <v>0</v>
      </c>
      <c r="U627" s="8">
        <v>0</v>
      </c>
      <c r="V627" s="8">
        <v>0</v>
      </c>
      <c r="W627" s="8">
        <v>0</v>
      </c>
      <c r="X627" s="107">
        <v>43861.480635972221</v>
      </c>
      <c r="Y627" s="107">
        <v>43869.880209189818</v>
      </c>
      <c r="Z627" s="107">
        <v>43861.464490138889</v>
      </c>
      <c r="AA627" s="91">
        <v>0</v>
      </c>
      <c r="AB627" s="8">
        <v>0</v>
      </c>
      <c r="AC627" s="8">
        <v>0</v>
      </c>
      <c r="AD627" s="91">
        <v>0</v>
      </c>
      <c r="AE627" s="8">
        <v>0</v>
      </c>
      <c r="AF627" s="8">
        <v>0</v>
      </c>
      <c r="AG627" s="91">
        <v>11719314</v>
      </c>
      <c r="AH627" s="8">
        <v>13</v>
      </c>
      <c r="AI627" s="8">
        <v>4</v>
      </c>
      <c r="AJ627" s="91">
        <v>81501548</v>
      </c>
      <c r="AK627" s="8">
        <v>381</v>
      </c>
      <c r="AL627" s="8">
        <v>59</v>
      </c>
      <c r="AM627" s="91">
        <v>0</v>
      </c>
      <c r="AN627" s="8">
        <v>0</v>
      </c>
      <c r="AO627" s="8">
        <v>59</v>
      </c>
      <c r="AP627" s="91">
        <v>0</v>
      </c>
      <c r="AQ627" s="8">
        <v>0</v>
      </c>
      <c r="AR627" s="8">
        <v>59</v>
      </c>
      <c r="AS627" s="91">
        <v>24920246</v>
      </c>
      <c r="AT627" s="8">
        <v>34</v>
      </c>
      <c r="AU627" s="8">
        <v>59</v>
      </c>
      <c r="AV627" s="91">
        <v>81501548</v>
      </c>
      <c r="AW627" s="8">
        <v>381</v>
      </c>
      <c r="AX627" s="8">
        <v>59</v>
      </c>
      <c r="AY627" s="91">
        <v>0</v>
      </c>
      <c r="AZ627" s="8">
        <v>0</v>
      </c>
      <c r="BA627" s="8">
        <v>0</v>
      </c>
      <c r="BB627" s="91">
        <v>0</v>
      </c>
      <c r="BC627" s="8">
        <v>0</v>
      </c>
      <c r="BD627" s="8">
        <v>0</v>
      </c>
      <c r="BE627" s="91">
        <v>12339300</v>
      </c>
      <c r="BF627" s="8">
        <v>11</v>
      </c>
      <c r="BG627" s="8">
        <v>0</v>
      </c>
      <c r="BH627" s="91">
        <v>81501548</v>
      </c>
      <c r="BI627" s="8">
        <v>381</v>
      </c>
      <c r="BJ627" s="8">
        <v>59</v>
      </c>
      <c r="BK627" s="2" t="s">
        <v>233</v>
      </c>
      <c r="BL627" s="83" t="str">
        <f t="shared" si="9"/>
        <v>124081</v>
      </c>
      <c r="BM627" s="83">
        <f>IF(ISBLANK(A627),"",IF(X627&gt;=(InfoSheet!$B$2)-90,1,0))</f>
        <v>1</v>
      </c>
    </row>
    <row r="628" spans="1:65">
      <c r="A628" s="2" t="s">
        <v>2411</v>
      </c>
      <c r="B628" s="8">
        <v>8</v>
      </c>
      <c r="C628" s="91">
        <v>495728946</v>
      </c>
      <c r="D628" s="8">
        <v>445</v>
      </c>
      <c r="E628" s="8">
        <v>23</v>
      </c>
      <c r="F628" s="91">
        <v>1113997</v>
      </c>
      <c r="G628" s="91">
        <v>54947649</v>
      </c>
      <c r="H628" s="91">
        <v>21553432</v>
      </c>
      <c r="I628" s="91">
        <v>298564658</v>
      </c>
      <c r="J628" s="8">
        <v>0</v>
      </c>
      <c r="K628" s="2" t="s">
        <v>1354</v>
      </c>
      <c r="L628" s="8">
        <v>8</v>
      </c>
      <c r="M628" s="8">
        <v>0</v>
      </c>
      <c r="N628" s="2" t="s">
        <v>1489</v>
      </c>
      <c r="O628" s="8">
        <v>209</v>
      </c>
      <c r="P628" s="8">
        <v>0</v>
      </c>
      <c r="Q628" s="8">
        <v>0</v>
      </c>
      <c r="R628" s="91">
        <v>0</v>
      </c>
      <c r="S628" s="8">
        <v>0</v>
      </c>
      <c r="T628" s="91">
        <v>0</v>
      </c>
      <c r="U628" s="8">
        <v>0</v>
      </c>
      <c r="V628" s="8">
        <v>0</v>
      </c>
      <c r="W628" s="8">
        <v>0</v>
      </c>
      <c r="X628" s="107">
        <v>43641.560057199073</v>
      </c>
      <c r="Y628" s="107">
        <v>43869.889052824074</v>
      </c>
      <c r="Z628" s="107">
        <v>43641.560028958331</v>
      </c>
      <c r="AA628" s="91">
        <v>0</v>
      </c>
      <c r="AB628" s="8">
        <v>0</v>
      </c>
      <c r="AC628" s="8">
        <v>0</v>
      </c>
      <c r="AD628" s="91">
        <v>0</v>
      </c>
      <c r="AE628" s="8">
        <v>0</v>
      </c>
      <c r="AF628" s="8">
        <v>0</v>
      </c>
      <c r="AG628" s="91">
        <v>0</v>
      </c>
      <c r="AH628" s="8">
        <v>0</v>
      </c>
      <c r="AI628" s="8">
        <v>0</v>
      </c>
      <c r="AJ628" s="91">
        <v>495728946</v>
      </c>
      <c r="AK628" s="8">
        <v>445</v>
      </c>
      <c r="AL628" s="8">
        <v>23</v>
      </c>
      <c r="AM628" s="91">
        <v>0</v>
      </c>
      <c r="AN628" s="8">
        <v>0</v>
      </c>
      <c r="AO628" s="8">
        <v>23</v>
      </c>
      <c r="AP628" s="91">
        <v>0</v>
      </c>
      <c r="AQ628" s="8">
        <v>0</v>
      </c>
      <c r="AR628" s="8">
        <v>23</v>
      </c>
      <c r="AS628" s="91">
        <v>0</v>
      </c>
      <c r="AT628" s="8">
        <v>0</v>
      </c>
      <c r="AU628" s="8">
        <v>23</v>
      </c>
      <c r="AV628" s="91">
        <v>495728946</v>
      </c>
      <c r="AW628" s="8">
        <v>445</v>
      </c>
      <c r="AX628" s="8">
        <v>23</v>
      </c>
      <c r="AY628" s="91">
        <v>0</v>
      </c>
      <c r="AZ628" s="8">
        <v>0</v>
      </c>
      <c r="BA628" s="8">
        <v>0</v>
      </c>
      <c r="BB628" s="91">
        <v>0</v>
      </c>
      <c r="BC628" s="8">
        <v>0</v>
      </c>
      <c r="BD628" s="8">
        <v>0</v>
      </c>
      <c r="BE628" s="91">
        <v>0</v>
      </c>
      <c r="BF628" s="8">
        <v>0</v>
      </c>
      <c r="BG628" s="8">
        <v>0</v>
      </c>
      <c r="BH628" s="91">
        <v>495728946</v>
      </c>
      <c r="BI628" s="8">
        <v>445</v>
      </c>
      <c r="BJ628" s="8">
        <v>23</v>
      </c>
      <c r="BK628" s="2" t="s">
        <v>233</v>
      </c>
      <c r="BL628" s="83" t="str">
        <f t="shared" si="9"/>
        <v>124082</v>
      </c>
      <c r="BM628" s="83">
        <f>IF(ISBLANK(A628),"",IF(X628&gt;=(InfoSheet!$B$2)-90,1,0))</f>
        <v>0</v>
      </c>
    </row>
    <row r="629" spans="1:65">
      <c r="A629" s="2" t="s">
        <v>2412</v>
      </c>
      <c r="B629" s="8">
        <v>9</v>
      </c>
      <c r="C629" s="66">
        <v>3265051767</v>
      </c>
      <c r="D629" s="8">
        <v>5989</v>
      </c>
      <c r="E629" s="8">
        <v>1156</v>
      </c>
      <c r="F629" s="91">
        <v>545174</v>
      </c>
      <c r="G629" s="91">
        <v>134788772</v>
      </c>
      <c r="H629" s="91">
        <v>2824439</v>
      </c>
      <c r="I629" s="91">
        <v>463984112</v>
      </c>
      <c r="J629" s="8">
        <v>0</v>
      </c>
      <c r="K629" s="86" t="s">
        <v>2413</v>
      </c>
      <c r="L629" s="8">
        <v>9</v>
      </c>
      <c r="M629" s="8">
        <v>0</v>
      </c>
      <c r="N629" s="2" t="s">
        <v>1637</v>
      </c>
      <c r="O629" s="8">
        <v>212</v>
      </c>
      <c r="P629" s="8">
        <v>0</v>
      </c>
      <c r="Q629" s="8">
        <v>0</v>
      </c>
      <c r="R629" s="91">
        <v>0</v>
      </c>
      <c r="S629" s="8">
        <v>0</v>
      </c>
      <c r="T629" s="91">
        <v>0</v>
      </c>
      <c r="U629" s="8">
        <v>0</v>
      </c>
      <c r="V629" s="8">
        <v>4</v>
      </c>
      <c r="W629" s="8">
        <v>0</v>
      </c>
      <c r="X629" s="107">
        <v>43641.520674328705</v>
      </c>
      <c r="Y629" s="107">
        <v>43870.194529803244</v>
      </c>
      <c r="Z629" s="107">
        <v>43641.520669583333</v>
      </c>
      <c r="AA629" s="91">
        <v>0</v>
      </c>
      <c r="AB629" s="8">
        <v>0</v>
      </c>
      <c r="AC629" s="8">
        <v>0</v>
      </c>
      <c r="AD629" s="91">
        <v>0</v>
      </c>
      <c r="AE629" s="8">
        <v>0</v>
      </c>
      <c r="AF629" s="8">
        <v>0</v>
      </c>
      <c r="AG629" s="91">
        <v>0</v>
      </c>
      <c r="AH629" s="8">
        <v>0</v>
      </c>
      <c r="AI629" s="8">
        <v>0</v>
      </c>
      <c r="AJ629" s="66">
        <v>3265051767</v>
      </c>
      <c r="AK629" s="8">
        <v>5989</v>
      </c>
      <c r="AL629" s="8">
        <v>1156</v>
      </c>
      <c r="AM629" s="91">
        <v>0</v>
      </c>
      <c r="AN629" s="8">
        <v>0</v>
      </c>
      <c r="AO629" s="8">
        <v>1156</v>
      </c>
      <c r="AP629" s="91">
        <v>0</v>
      </c>
      <c r="AQ629" s="8">
        <v>0</v>
      </c>
      <c r="AR629" s="8">
        <v>1156</v>
      </c>
      <c r="AS629" s="91">
        <v>0</v>
      </c>
      <c r="AT629" s="8">
        <v>0</v>
      </c>
      <c r="AU629" s="8">
        <v>1156</v>
      </c>
      <c r="AV629" s="66">
        <v>3265051767</v>
      </c>
      <c r="AW629" s="8">
        <v>5989</v>
      </c>
      <c r="AX629" s="8">
        <v>1156</v>
      </c>
      <c r="AY629" s="91">
        <v>0</v>
      </c>
      <c r="AZ629" s="8">
        <v>0</v>
      </c>
      <c r="BA629" s="8">
        <v>0</v>
      </c>
      <c r="BB629" s="91">
        <v>0</v>
      </c>
      <c r="BC629" s="8">
        <v>0</v>
      </c>
      <c r="BD629" s="8">
        <v>0</v>
      </c>
      <c r="BE629" s="91">
        <v>0</v>
      </c>
      <c r="BF629" s="8">
        <v>0</v>
      </c>
      <c r="BG629" s="8">
        <v>0</v>
      </c>
      <c r="BH629" s="66">
        <v>3265051767</v>
      </c>
      <c r="BI629" s="8">
        <v>5989</v>
      </c>
      <c r="BJ629" s="8">
        <v>1156</v>
      </c>
      <c r="BK629" s="2" t="s">
        <v>233</v>
      </c>
      <c r="BL629" s="83" t="str">
        <f t="shared" si="9"/>
        <v>124083</v>
      </c>
      <c r="BM629" s="83">
        <f>IF(ISBLANK(A629),"",IF(X629&gt;=(InfoSheet!$B$2)-90,1,0))</f>
        <v>0</v>
      </c>
    </row>
    <row r="630" spans="1:65">
      <c r="A630" s="2" t="s">
        <v>2414</v>
      </c>
      <c r="B630" s="8">
        <v>0</v>
      </c>
      <c r="C630" s="91">
        <v>0</v>
      </c>
      <c r="D630" s="8">
        <v>0</v>
      </c>
      <c r="E630" s="8">
        <v>0</v>
      </c>
      <c r="F630" s="91">
        <v>0</v>
      </c>
      <c r="G630" s="91">
        <v>0</v>
      </c>
      <c r="H630" s="91">
        <v>0</v>
      </c>
      <c r="I630" s="91">
        <v>0</v>
      </c>
      <c r="J630" s="8">
        <v>0</v>
      </c>
      <c r="K630" s="2" t="s">
        <v>2356</v>
      </c>
      <c r="L630" s="8">
        <v>0</v>
      </c>
      <c r="M630" s="8">
        <v>0</v>
      </c>
      <c r="N630" s="2" t="s">
        <v>2356</v>
      </c>
      <c r="O630" s="8">
        <v>0</v>
      </c>
      <c r="P630" s="8">
        <v>0</v>
      </c>
      <c r="Q630" s="8">
        <v>0</v>
      </c>
      <c r="R630" s="91">
        <v>0</v>
      </c>
      <c r="S630" s="8">
        <v>0</v>
      </c>
      <c r="T630" s="91">
        <v>0</v>
      </c>
      <c r="U630" s="8">
        <v>0</v>
      </c>
      <c r="V630" s="8">
        <v>0</v>
      </c>
      <c r="W630" s="8">
        <v>0</v>
      </c>
      <c r="X630" s="40">
        <v>0</v>
      </c>
      <c r="Y630" s="1">
        <v>0</v>
      </c>
      <c r="Z630" s="1">
        <v>0</v>
      </c>
      <c r="AA630" s="91">
        <v>0</v>
      </c>
      <c r="AB630" s="8">
        <v>0</v>
      </c>
      <c r="AC630" s="8">
        <v>0</v>
      </c>
      <c r="AD630" s="91">
        <v>0</v>
      </c>
      <c r="AE630" s="8">
        <v>0</v>
      </c>
      <c r="AF630" s="8">
        <v>0</v>
      </c>
      <c r="AG630" s="91">
        <v>0</v>
      </c>
      <c r="AH630" s="8">
        <v>0</v>
      </c>
      <c r="AI630" s="8">
        <v>0</v>
      </c>
      <c r="AJ630" s="91">
        <v>0</v>
      </c>
      <c r="AK630" s="8">
        <v>0</v>
      </c>
      <c r="AL630" s="8">
        <v>0</v>
      </c>
      <c r="AM630" s="91">
        <v>0</v>
      </c>
      <c r="AN630" s="8">
        <v>0</v>
      </c>
      <c r="AO630" s="8">
        <v>0</v>
      </c>
      <c r="AP630" s="91">
        <v>0</v>
      </c>
      <c r="AQ630" s="8">
        <v>0</v>
      </c>
      <c r="AR630" s="8">
        <v>0</v>
      </c>
      <c r="AS630" s="91">
        <v>0</v>
      </c>
      <c r="AT630" s="8">
        <v>0</v>
      </c>
      <c r="AU630" s="8">
        <v>0</v>
      </c>
      <c r="AV630" s="91">
        <v>0</v>
      </c>
      <c r="AW630" s="8">
        <v>0</v>
      </c>
      <c r="AX630" s="8">
        <v>0</v>
      </c>
      <c r="AY630" s="91">
        <v>0</v>
      </c>
      <c r="AZ630" s="8">
        <v>0</v>
      </c>
      <c r="BA630" s="8">
        <v>0</v>
      </c>
      <c r="BB630" s="91">
        <v>0</v>
      </c>
      <c r="BC630" s="8">
        <v>0</v>
      </c>
      <c r="BD630" s="8">
        <v>0</v>
      </c>
      <c r="BE630" s="91">
        <v>0</v>
      </c>
      <c r="BF630" s="8">
        <v>0</v>
      </c>
      <c r="BG630" s="8">
        <v>0</v>
      </c>
      <c r="BH630" s="91">
        <v>0</v>
      </c>
      <c r="BI630" s="8">
        <v>0</v>
      </c>
      <c r="BJ630" s="8">
        <v>0</v>
      </c>
      <c r="BK630" s="2" t="s">
        <v>233</v>
      </c>
      <c r="BL630" s="83" t="str">
        <f t="shared" si="9"/>
        <v>124084</v>
      </c>
      <c r="BM630" s="83">
        <f>IF(ISBLANK(A630),"",IF(X630&gt;=(InfoSheet!$B$2)-90,1,0))</f>
        <v>0</v>
      </c>
    </row>
    <row r="631" spans="1:65">
      <c r="A631" s="2" t="s">
        <v>2415</v>
      </c>
      <c r="B631" s="8">
        <v>6</v>
      </c>
      <c r="C631" s="91">
        <v>154174</v>
      </c>
      <c r="D631" s="8">
        <v>2</v>
      </c>
      <c r="E631" s="8">
        <v>3</v>
      </c>
      <c r="F631" s="91">
        <v>77087</v>
      </c>
      <c r="G631" s="91">
        <v>154121</v>
      </c>
      <c r="H631" s="91">
        <v>51391</v>
      </c>
      <c r="I631" s="91">
        <v>154174</v>
      </c>
      <c r="J631" s="8">
        <v>0</v>
      </c>
      <c r="K631" s="2" t="s">
        <v>1433</v>
      </c>
      <c r="L631" s="8">
        <v>6</v>
      </c>
      <c r="M631" s="8">
        <v>0</v>
      </c>
      <c r="N631" s="2" t="s">
        <v>1372</v>
      </c>
      <c r="O631" s="8">
        <v>95</v>
      </c>
      <c r="P631" s="8">
        <v>0</v>
      </c>
      <c r="Q631" s="8">
        <v>0</v>
      </c>
      <c r="R631" s="91">
        <v>0</v>
      </c>
      <c r="S631" s="8">
        <v>0</v>
      </c>
      <c r="T631" s="91">
        <v>0</v>
      </c>
      <c r="U631" s="8">
        <v>0</v>
      </c>
      <c r="V631" s="8">
        <v>0</v>
      </c>
      <c r="W631" s="8">
        <v>0</v>
      </c>
      <c r="X631" s="107">
        <v>43821.089039062499</v>
      </c>
      <c r="Y631" s="107">
        <v>43870.192370763885</v>
      </c>
      <c r="Z631" s="107">
        <v>43821.072607013892</v>
      </c>
      <c r="AA631" s="91">
        <v>0</v>
      </c>
      <c r="AB631" s="8">
        <v>0</v>
      </c>
      <c r="AC631" s="8">
        <v>0</v>
      </c>
      <c r="AD631" s="91">
        <v>0</v>
      </c>
      <c r="AE631" s="8">
        <v>0</v>
      </c>
      <c r="AF631" s="8">
        <v>0</v>
      </c>
      <c r="AG631" s="91">
        <v>0</v>
      </c>
      <c r="AH631" s="8">
        <v>0</v>
      </c>
      <c r="AI631" s="8">
        <v>0</v>
      </c>
      <c r="AJ631" s="91">
        <v>154174</v>
      </c>
      <c r="AK631" s="8">
        <v>2</v>
      </c>
      <c r="AL631" s="8">
        <v>3</v>
      </c>
      <c r="AM631" s="91">
        <v>0</v>
      </c>
      <c r="AN631" s="8">
        <v>0</v>
      </c>
      <c r="AO631" s="8">
        <v>3</v>
      </c>
      <c r="AP631" s="91">
        <v>0</v>
      </c>
      <c r="AQ631" s="8">
        <v>0</v>
      </c>
      <c r="AR631" s="8">
        <v>3</v>
      </c>
      <c r="AS631" s="91">
        <v>0</v>
      </c>
      <c r="AT631" s="8">
        <v>0</v>
      </c>
      <c r="AU631" s="8">
        <v>3</v>
      </c>
      <c r="AV631" s="91">
        <v>154174</v>
      </c>
      <c r="AW631" s="8">
        <v>2</v>
      </c>
      <c r="AX631" s="8">
        <v>3</v>
      </c>
      <c r="AY631" s="91">
        <v>0</v>
      </c>
      <c r="AZ631" s="8">
        <v>0</v>
      </c>
      <c r="BA631" s="8">
        <v>0</v>
      </c>
      <c r="BB631" s="91">
        <v>0</v>
      </c>
      <c r="BC631" s="8">
        <v>0</v>
      </c>
      <c r="BD631" s="8">
        <v>0</v>
      </c>
      <c r="BE631" s="91">
        <v>0</v>
      </c>
      <c r="BF631" s="8">
        <v>0</v>
      </c>
      <c r="BG631" s="8">
        <v>0</v>
      </c>
      <c r="BH631" s="91">
        <v>154174</v>
      </c>
      <c r="BI631" s="8">
        <v>2</v>
      </c>
      <c r="BJ631" s="8">
        <v>3</v>
      </c>
      <c r="BK631" s="2" t="s">
        <v>233</v>
      </c>
      <c r="BL631" s="83" t="str">
        <f t="shared" si="9"/>
        <v>124085</v>
      </c>
      <c r="BM631" s="83">
        <f>IF(ISBLANK(A631),"",IF(X631&gt;=(InfoSheet!$B$2)-90,1,0))</f>
        <v>1</v>
      </c>
    </row>
    <row r="632" spans="1:65">
      <c r="A632" s="2" t="s">
        <v>2416</v>
      </c>
      <c r="B632" s="8">
        <v>8</v>
      </c>
      <c r="C632" s="66">
        <v>4693961877</v>
      </c>
      <c r="D632" s="8">
        <v>10849</v>
      </c>
      <c r="E632" s="8">
        <v>1055</v>
      </c>
      <c r="F632" s="91">
        <v>432663</v>
      </c>
      <c r="G632" s="91">
        <v>44998609</v>
      </c>
      <c r="H632" s="91">
        <v>4449252</v>
      </c>
      <c r="I632" s="91">
        <v>391856579</v>
      </c>
      <c r="J632" s="8">
        <v>0</v>
      </c>
      <c r="K632" s="2" t="s">
        <v>2417</v>
      </c>
      <c r="L632" s="8">
        <v>8</v>
      </c>
      <c r="M632" s="8">
        <v>0</v>
      </c>
      <c r="N632" s="2" t="s">
        <v>1466</v>
      </c>
      <c r="O632" s="8">
        <v>212</v>
      </c>
      <c r="P632" s="8">
        <v>0</v>
      </c>
      <c r="Q632" s="8">
        <v>0</v>
      </c>
      <c r="R632" s="91">
        <v>0</v>
      </c>
      <c r="S632" s="8">
        <v>0</v>
      </c>
      <c r="T632" s="91">
        <v>0</v>
      </c>
      <c r="U632" s="8">
        <v>0</v>
      </c>
      <c r="V632" s="8">
        <v>0</v>
      </c>
      <c r="W632" s="8">
        <v>0</v>
      </c>
      <c r="X632" s="107">
        <v>43870.166384548611</v>
      </c>
      <c r="Y632" s="107">
        <v>43870.199695763891</v>
      </c>
      <c r="Z632" s="107">
        <v>43870.13127784722</v>
      </c>
      <c r="AA632" s="91">
        <v>26216044</v>
      </c>
      <c r="AB632" s="8">
        <v>67</v>
      </c>
      <c r="AC632" s="8">
        <v>17</v>
      </c>
      <c r="AD632" s="91">
        <v>134393312</v>
      </c>
      <c r="AE632" s="8">
        <v>241</v>
      </c>
      <c r="AF632" s="8">
        <v>56</v>
      </c>
      <c r="AG632" s="91">
        <v>609228335</v>
      </c>
      <c r="AH632" s="8">
        <v>2116</v>
      </c>
      <c r="AI632" s="8">
        <v>411</v>
      </c>
      <c r="AJ632" s="66">
        <v>4662782767</v>
      </c>
      <c r="AK632" s="8">
        <v>10765</v>
      </c>
      <c r="AL632" s="8">
        <v>1055</v>
      </c>
      <c r="AM632" s="91">
        <v>238515669</v>
      </c>
      <c r="AN632" s="8">
        <v>380</v>
      </c>
      <c r="AO632" s="8">
        <v>1055</v>
      </c>
      <c r="AP632" s="91">
        <v>362597063</v>
      </c>
      <c r="AQ632" s="8">
        <v>617</v>
      </c>
      <c r="AR632" s="8">
        <v>1055</v>
      </c>
      <c r="AS632" s="66">
        <v>1766676403</v>
      </c>
      <c r="AT632" s="8">
        <v>3853</v>
      </c>
      <c r="AU632" s="8">
        <v>1055</v>
      </c>
      <c r="AV632" s="66">
        <v>4693961877</v>
      </c>
      <c r="AW632" s="8">
        <v>10849</v>
      </c>
      <c r="AX632" s="8">
        <v>1055</v>
      </c>
      <c r="AY632" s="91">
        <v>13768915</v>
      </c>
      <c r="AZ632" s="8">
        <v>49</v>
      </c>
      <c r="BA632" s="8">
        <v>1</v>
      </c>
      <c r="BB632" s="91">
        <v>76054252</v>
      </c>
      <c r="BC632" s="8">
        <v>173</v>
      </c>
      <c r="BD632" s="8">
        <v>13</v>
      </c>
      <c r="BE632" s="91">
        <v>525808110</v>
      </c>
      <c r="BF632" s="8">
        <v>1931</v>
      </c>
      <c r="BG632" s="8">
        <v>323</v>
      </c>
      <c r="BH632" s="66">
        <v>4658587931</v>
      </c>
      <c r="BI632" s="8">
        <v>10755</v>
      </c>
      <c r="BJ632" s="8">
        <v>1055</v>
      </c>
      <c r="BK632" s="2" t="s">
        <v>233</v>
      </c>
      <c r="BL632" s="83" t="str">
        <f t="shared" si="9"/>
        <v>124086</v>
      </c>
      <c r="BM632" s="83">
        <f>IF(ISBLANK(A632),"",IF(X632&gt;=(InfoSheet!$B$2)-90,1,0))</f>
        <v>1</v>
      </c>
    </row>
    <row r="633" spans="1:65">
      <c r="A633" s="2" t="s">
        <v>2418</v>
      </c>
      <c r="B633" s="8">
        <v>8</v>
      </c>
      <c r="C633" s="91">
        <v>23014367</v>
      </c>
      <c r="D633" s="8">
        <v>107</v>
      </c>
      <c r="E633" s="8">
        <v>20</v>
      </c>
      <c r="F633" s="91">
        <v>215087</v>
      </c>
      <c r="G633" s="91">
        <v>515589</v>
      </c>
      <c r="H633" s="91">
        <v>1150718</v>
      </c>
      <c r="I633" s="91">
        <v>14430609</v>
      </c>
      <c r="J633" s="8">
        <v>0</v>
      </c>
      <c r="K633" s="2" t="s">
        <v>1354</v>
      </c>
      <c r="L633" s="8">
        <v>8</v>
      </c>
      <c r="M633" s="8">
        <v>0</v>
      </c>
      <c r="N633" s="2" t="s">
        <v>1346</v>
      </c>
      <c r="O633" s="8">
        <v>209</v>
      </c>
      <c r="P633" s="8">
        <v>0</v>
      </c>
      <c r="Q633" s="8">
        <v>0</v>
      </c>
      <c r="R633" s="91">
        <v>0</v>
      </c>
      <c r="S633" s="8">
        <v>0</v>
      </c>
      <c r="T633" s="91">
        <v>0</v>
      </c>
      <c r="U633" s="8">
        <v>0</v>
      </c>
      <c r="V633" s="8">
        <v>0</v>
      </c>
      <c r="W633" s="8">
        <v>0</v>
      </c>
      <c r="X633" s="107">
        <v>43790.64520467593</v>
      </c>
      <c r="Y633" s="107">
        <v>43869.873005023146</v>
      </c>
      <c r="Z633" s="107">
        <v>43787.784353194445</v>
      </c>
      <c r="AA633" s="91">
        <v>0</v>
      </c>
      <c r="AB633" s="8">
        <v>0</v>
      </c>
      <c r="AC633" s="8">
        <v>0</v>
      </c>
      <c r="AD633" s="91">
        <v>0</v>
      </c>
      <c r="AE633" s="8">
        <v>0</v>
      </c>
      <c r="AF633" s="8">
        <v>0</v>
      </c>
      <c r="AG633" s="91">
        <v>0</v>
      </c>
      <c r="AH633" s="8">
        <v>0</v>
      </c>
      <c r="AI633" s="8">
        <v>0</v>
      </c>
      <c r="AJ633" s="91">
        <v>22475654</v>
      </c>
      <c r="AK633" s="8">
        <v>93</v>
      </c>
      <c r="AL633" s="8">
        <v>20</v>
      </c>
      <c r="AM633" s="91">
        <v>0</v>
      </c>
      <c r="AN633" s="8">
        <v>0</v>
      </c>
      <c r="AO633" s="8">
        <v>20</v>
      </c>
      <c r="AP633" s="91">
        <v>0</v>
      </c>
      <c r="AQ633" s="8">
        <v>0</v>
      </c>
      <c r="AR633" s="8">
        <v>20</v>
      </c>
      <c r="AS633" s="91">
        <v>0</v>
      </c>
      <c r="AT633" s="8">
        <v>0</v>
      </c>
      <c r="AU633" s="8">
        <v>20</v>
      </c>
      <c r="AV633" s="91">
        <v>23014367</v>
      </c>
      <c r="AW633" s="8">
        <v>107</v>
      </c>
      <c r="AX633" s="8">
        <v>20</v>
      </c>
      <c r="AY633" s="91">
        <v>0</v>
      </c>
      <c r="AZ633" s="8">
        <v>0</v>
      </c>
      <c r="BA633" s="8">
        <v>0</v>
      </c>
      <c r="BB633" s="91">
        <v>0</v>
      </c>
      <c r="BC633" s="8">
        <v>0</v>
      </c>
      <c r="BD633" s="8">
        <v>0</v>
      </c>
      <c r="BE633" s="91">
        <v>0</v>
      </c>
      <c r="BF633" s="8">
        <v>0</v>
      </c>
      <c r="BG633" s="8">
        <v>0</v>
      </c>
      <c r="BH633" s="91">
        <v>22475654</v>
      </c>
      <c r="BI633" s="8">
        <v>93</v>
      </c>
      <c r="BJ633" s="8">
        <v>20</v>
      </c>
      <c r="BK633" s="2" t="s">
        <v>233</v>
      </c>
      <c r="BL633" s="83" t="str">
        <f t="shared" si="9"/>
        <v>124087</v>
      </c>
      <c r="BM633" s="83">
        <f>IF(ISBLANK(A633),"",IF(X633&gt;=(InfoSheet!$B$2)-90,1,0))</f>
        <v>1</v>
      </c>
    </row>
    <row r="634" spans="1:65">
      <c r="A634" s="2" t="s">
        <v>2419</v>
      </c>
      <c r="B634" s="8">
        <v>8</v>
      </c>
      <c r="C634" s="66">
        <v>1593889313</v>
      </c>
      <c r="D634" s="8">
        <v>2075</v>
      </c>
      <c r="E634" s="8">
        <v>42</v>
      </c>
      <c r="F634" s="91">
        <v>768139</v>
      </c>
      <c r="G634" s="91">
        <v>45367739</v>
      </c>
      <c r="H634" s="91">
        <v>37949745</v>
      </c>
      <c r="I634" s="91">
        <v>172031398</v>
      </c>
      <c r="J634" s="8">
        <v>0</v>
      </c>
      <c r="K634" s="2" t="s">
        <v>1354</v>
      </c>
      <c r="L634" s="8">
        <v>8</v>
      </c>
      <c r="M634" s="8">
        <v>0</v>
      </c>
      <c r="N634" s="2" t="s">
        <v>1346</v>
      </c>
      <c r="O634" s="8">
        <v>209</v>
      </c>
      <c r="P634" s="8">
        <v>0</v>
      </c>
      <c r="Q634" s="8">
        <v>0</v>
      </c>
      <c r="R634" s="91">
        <v>0</v>
      </c>
      <c r="S634" s="8">
        <v>0</v>
      </c>
      <c r="T634" s="91">
        <v>0</v>
      </c>
      <c r="U634" s="8">
        <v>0</v>
      </c>
      <c r="V634" s="8">
        <v>0</v>
      </c>
      <c r="W634" s="8">
        <v>0</v>
      </c>
      <c r="X634" s="107">
        <v>43790.643978287037</v>
      </c>
      <c r="Y634" s="107">
        <v>43870.19380572917</v>
      </c>
      <c r="Z634" s="107">
        <v>43775.423564837962</v>
      </c>
      <c r="AA634" s="91">
        <v>0</v>
      </c>
      <c r="AB634" s="8">
        <v>0</v>
      </c>
      <c r="AC634" s="8">
        <v>0</v>
      </c>
      <c r="AD634" s="91">
        <v>0</v>
      </c>
      <c r="AE634" s="8">
        <v>0</v>
      </c>
      <c r="AF634" s="8">
        <v>0</v>
      </c>
      <c r="AG634" s="91">
        <v>0</v>
      </c>
      <c r="AH634" s="8">
        <v>0</v>
      </c>
      <c r="AI634" s="8">
        <v>0</v>
      </c>
      <c r="AJ634" s="66">
        <v>1593889313</v>
      </c>
      <c r="AK634" s="8">
        <v>2075</v>
      </c>
      <c r="AL634" s="8">
        <v>42</v>
      </c>
      <c r="AM634" s="91">
        <v>0</v>
      </c>
      <c r="AN634" s="8">
        <v>0</v>
      </c>
      <c r="AO634" s="8">
        <v>42</v>
      </c>
      <c r="AP634" s="91">
        <v>0</v>
      </c>
      <c r="AQ634" s="8">
        <v>0</v>
      </c>
      <c r="AR634" s="8">
        <v>42</v>
      </c>
      <c r="AS634" s="91">
        <v>0</v>
      </c>
      <c r="AT634" s="8">
        <v>0</v>
      </c>
      <c r="AU634" s="8">
        <v>42</v>
      </c>
      <c r="AV634" s="66">
        <v>1593889313</v>
      </c>
      <c r="AW634" s="8">
        <v>2075</v>
      </c>
      <c r="AX634" s="8">
        <v>42</v>
      </c>
      <c r="AY634" s="91">
        <v>0</v>
      </c>
      <c r="AZ634" s="8">
        <v>0</v>
      </c>
      <c r="BA634" s="8">
        <v>0</v>
      </c>
      <c r="BB634" s="91">
        <v>0</v>
      </c>
      <c r="BC634" s="8">
        <v>0</v>
      </c>
      <c r="BD634" s="8">
        <v>0</v>
      </c>
      <c r="BE634" s="91">
        <v>0</v>
      </c>
      <c r="BF634" s="8">
        <v>0</v>
      </c>
      <c r="BG634" s="8">
        <v>0</v>
      </c>
      <c r="BH634" s="66">
        <v>1593889313</v>
      </c>
      <c r="BI634" s="8">
        <v>2075</v>
      </c>
      <c r="BJ634" s="8">
        <v>42</v>
      </c>
      <c r="BK634" s="2" t="s">
        <v>233</v>
      </c>
      <c r="BL634" s="83" t="str">
        <f t="shared" si="9"/>
        <v>124088</v>
      </c>
      <c r="BM634" s="83">
        <f>IF(ISBLANK(A634),"",IF(X634&gt;=(InfoSheet!$B$2)-90,1,0))</f>
        <v>1</v>
      </c>
    </row>
    <row r="635" spans="1:65">
      <c r="A635" s="2" t="s">
        <v>2420</v>
      </c>
      <c r="B635" s="8">
        <v>8</v>
      </c>
      <c r="C635" s="91">
        <v>132583934</v>
      </c>
      <c r="D635" s="8">
        <v>257</v>
      </c>
      <c r="E635" s="8">
        <v>34</v>
      </c>
      <c r="F635" s="91">
        <v>515890</v>
      </c>
      <c r="G635" s="91">
        <v>2597141</v>
      </c>
      <c r="H635" s="91">
        <v>3899527</v>
      </c>
      <c r="I635" s="91">
        <v>47928389</v>
      </c>
      <c r="J635" s="8">
        <v>0</v>
      </c>
      <c r="K635" s="2" t="s">
        <v>1458</v>
      </c>
      <c r="L635" s="8">
        <v>8</v>
      </c>
      <c r="M635" s="8">
        <v>0</v>
      </c>
      <c r="N635" s="2" t="s">
        <v>1437</v>
      </c>
      <c r="O635" s="8">
        <v>209</v>
      </c>
      <c r="P635" s="8">
        <v>0</v>
      </c>
      <c r="Q635" s="8">
        <v>0</v>
      </c>
      <c r="R635" s="91">
        <v>0</v>
      </c>
      <c r="S635" s="8">
        <v>0</v>
      </c>
      <c r="T635" s="91">
        <v>0</v>
      </c>
      <c r="U635" s="8">
        <v>0</v>
      </c>
      <c r="V635" s="8">
        <v>0</v>
      </c>
      <c r="W635" s="8">
        <v>0</v>
      </c>
      <c r="X635" s="107">
        <v>43867.94591076389</v>
      </c>
      <c r="Y635" s="107">
        <v>43870.192786273146</v>
      </c>
      <c r="Z635" s="107">
        <v>43842.167800555559</v>
      </c>
      <c r="AA635" s="91">
        <v>0</v>
      </c>
      <c r="AB635" s="8">
        <v>0</v>
      </c>
      <c r="AC635" s="8">
        <v>0</v>
      </c>
      <c r="AD635" s="91">
        <v>0</v>
      </c>
      <c r="AE635" s="8">
        <v>0</v>
      </c>
      <c r="AF635" s="8">
        <v>1</v>
      </c>
      <c r="AG635" s="91">
        <v>6966526</v>
      </c>
      <c r="AH635" s="8">
        <v>17</v>
      </c>
      <c r="AI635" s="8">
        <v>9</v>
      </c>
      <c r="AJ635" s="91">
        <v>132583934</v>
      </c>
      <c r="AK635" s="8">
        <v>257</v>
      </c>
      <c r="AL635" s="8">
        <v>34</v>
      </c>
      <c r="AM635" s="91">
        <v>0</v>
      </c>
      <c r="AN635" s="8">
        <v>0</v>
      </c>
      <c r="AO635" s="8">
        <v>34</v>
      </c>
      <c r="AP635" s="91">
        <v>0</v>
      </c>
      <c r="AQ635" s="8">
        <v>0</v>
      </c>
      <c r="AR635" s="8">
        <v>34</v>
      </c>
      <c r="AS635" s="91">
        <v>18114688</v>
      </c>
      <c r="AT635" s="8">
        <v>33</v>
      </c>
      <c r="AU635" s="8">
        <v>34</v>
      </c>
      <c r="AV635" s="91">
        <v>132583934</v>
      </c>
      <c r="AW635" s="8">
        <v>257</v>
      </c>
      <c r="AX635" s="8">
        <v>34</v>
      </c>
      <c r="AY635" s="91">
        <v>0</v>
      </c>
      <c r="AZ635" s="8">
        <v>0</v>
      </c>
      <c r="BA635" s="8">
        <v>0</v>
      </c>
      <c r="BB635" s="91">
        <v>0</v>
      </c>
      <c r="BC635" s="8">
        <v>0</v>
      </c>
      <c r="BD635" s="8">
        <v>0</v>
      </c>
      <c r="BE635" s="91">
        <v>4339855</v>
      </c>
      <c r="BF635" s="8">
        <v>13</v>
      </c>
      <c r="BG635" s="8">
        <v>2</v>
      </c>
      <c r="BH635" s="91">
        <v>132583934</v>
      </c>
      <c r="BI635" s="8">
        <v>257</v>
      </c>
      <c r="BJ635" s="8">
        <v>34</v>
      </c>
      <c r="BK635" s="2" t="s">
        <v>233</v>
      </c>
      <c r="BL635" s="83" t="str">
        <f t="shared" si="9"/>
        <v>124089</v>
      </c>
      <c r="BM635" s="83">
        <f>IF(ISBLANK(A635),"",IF(X635&gt;=(InfoSheet!$B$2)-90,1,0))</f>
        <v>1</v>
      </c>
    </row>
    <row r="636" spans="1:65">
      <c r="A636" s="2" t="s">
        <v>2421</v>
      </c>
      <c r="B636" s="8">
        <v>8</v>
      </c>
      <c r="C636" s="66">
        <v>9084708854</v>
      </c>
      <c r="D636" s="8">
        <v>1545</v>
      </c>
      <c r="E636" s="8">
        <v>74</v>
      </c>
      <c r="F636" s="91">
        <v>5880070</v>
      </c>
      <c r="G636" s="91">
        <v>195352924</v>
      </c>
      <c r="H636" s="91">
        <v>122766335</v>
      </c>
      <c r="I636" s="66">
        <v>7983427534</v>
      </c>
      <c r="J636" s="8">
        <v>0</v>
      </c>
      <c r="K636" s="2" t="s">
        <v>2422</v>
      </c>
      <c r="L636" s="8">
        <v>8</v>
      </c>
      <c r="M636" s="8">
        <v>0</v>
      </c>
      <c r="N636" s="2" t="s">
        <v>2423</v>
      </c>
      <c r="O636" s="8">
        <v>210</v>
      </c>
      <c r="P636" s="8">
        <v>0</v>
      </c>
      <c r="Q636" s="8">
        <v>0</v>
      </c>
      <c r="R636" s="91">
        <v>0</v>
      </c>
      <c r="S636" s="8">
        <v>0</v>
      </c>
      <c r="T636" s="91">
        <v>0</v>
      </c>
      <c r="U636" s="8">
        <v>0</v>
      </c>
      <c r="V636" s="8">
        <v>0</v>
      </c>
      <c r="W636" s="8">
        <v>0</v>
      </c>
      <c r="X636" s="107">
        <v>43868.592176516206</v>
      </c>
      <c r="Y636" s="107">
        <v>43870.048844733799</v>
      </c>
      <c r="Z636" s="107">
        <v>43868.592156377315</v>
      </c>
      <c r="AA636" s="91">
        <v>0</v>
      </c>
      <c r="AB636" s="8">
        <v>0</v>
      </c>
      <c r="AC636" s="8">
        <v>0</v>
      </c>
      <c r="AD636" s="91">
        <v>823822</v>
      </c>
      <c r="AE636" s="8">
        <v>2</v>
      </c>
      <c r="AF636" s="8">
        <v>3</v>
      </c>
      <c r="AG636" s="91">
        <v>2949809</v>
      </c>
      <c r="AH636" s="8">
        <v>19</v>
      </c>
      <c r="AI636" s="8">
        <v>19</v>
      </c>
      <c r="AJ636" s="66">
        <v>8683457076</v>
      </c>
      <c r="AK636" s="8">
        <v>1459</v>
      </c>
      <c r="AL636" s="8">
        <v>74</v>
      </c>
      <c r="AM636" s="91">
        <v>3735764</v>
      </c>
      <c r="AN636" s="8">
        <v>5</v>
      </c>
      <c r="AO636" s="8">
        <v>74</v>
      </c>
      <c r="AP636" s="91">
        <v>3735764</v>
      </c>
      <c r="AQ636" s="8">
        <v>5</v>
      </c>
      <c r="AR636" s="8">
        <v>74</v>
      </c>
      <c r="AS636" s="91">
        <v>7529854</v>
      </c>
      <c r="AT636" s="8">
        <v>29</v>
      </c>
      <c r="AU636" s="8">
        <v>74</v>
      </c>
      <c r="AV636" s="66">
        <v>9084708854</v>
      </c>
      <c r="AW636" s="8">
        <v>1541</v>
      </c>
      <c r="AX636" s="8">
        <v>74</v>
      </c>
      <c r="AY636" s="91">
        <v>0</v>
      </c>
      <c r="AZ636" s="8">
        <v>0</v>
      </c>
      <c r="BA636" s="8">
        <v>0</v>
      </c>
      <c r="BB636" s="91">
        <v>3323853</v>
      </c>
      <c r="BC636" s="8">
        <v>4</v>
      </c>
      <c r="BD636" s="8">
        <v>0</v>
      </c>
      <c r="BE636" s="91">
        <v>5102904</v>
      </c>
      <c r="BF636" s="8">
        <v>20</v>
      </c>
      <c r="BG636" s="8">
        <v>6</v>
      </c>
      <c r="BH636" s="66">
        <v>8486257399</v>
      </c>
      <c r="BI636" s="8">
        <v>1435</v>
      </c>
      <c r="BJ636" s="8">
        <v>74</v>
      </c>
      <c r="BK636" s="2" t="s">
        <v>233</v>
      </c>
      <c r="BL636" s="83" t="str">
        <f t="shared" si="9"/>
        <v>124090</v>
      </c>
      <c r="BM636" s="83">
        <f>IF(ISBLANK(A636),"",IF(X636&gt;=(InfoSheet!$B$2)-90,1,0))</f>
        <v>1</v>
      </c>
    </row>
    <row r="637" spans="1:65">
      <c r="A637" s="2" t="s">
        <v>2424</v>
      </c>
      <c r="B637" s="8">
        <v>8</v>
      </c>
      <c r="C637" s="91">
        <v>435331329</v>
      </c>
      <c r="D637" s="8">
        <v>346</v>
      </c>
      <c r="E637" s="8">
        <v>85</v>
      </c>
      <c r="F637" s="91">
        <v>1258183</v>
      </c>
      <c r="G637" s="91">
        <v>14830001</v>
      </c>
      <c r="H637" s="91">
        <v>5121545</v>
      </c>
      <c r="I637" s="91">
        <v>273205661</v>
      </c>
      <c r="J637" s="8">
        <v>0</v>
      </c>
      <c r="K637" s="2" t="s">
        <v>1439</v>
      </c>
      <c r="L637" s="8">
        <v>8</v>
      </c>
      <c r="M637" s="8">
        <v>0</v>
      </c>
      <c r="N637" s="2" t="s">
        <v>1491</v>
      </c>
      <c r="O637" s="8">
        <v>209</v>
      </c>
      <c r="P637" s="8">
        <v>0</v>
      </c>
      <c r="Q637" s="8">
        <v>0</v>
      </c>
      <c r="R637" s="91">
        <v>0</v>
      </c>
      <c r="S637" s="8">
        <v>0</v>
      </c>
      <c r="T637" s="91">
        <v>0</v>
      </c>
      <c r="U637" s="8">
        <v>0</v>
      </c>
      <c r="V637" s="8">
        <v>0</v>
      </c>
      <c r="W637" s="8">
        <v>0</v>
      </c>
      <c r="X637" s="107">
        <v>43864.42624252315</v>
      </c>
      <c r="Y637" s="107">
        <v>43869.873885694447</v>
      </c>
      <c r="Z637" s="107">
        <v>43864.423965555558</v>
      </c>
      <c r="AA637" s="91">
        <v>0</v>
      </c>
      <c r="AB637" s="8">
        <v>0</v>
      </c>
      <c r="AC637" s="8">
        <v>0</v>
      </c>
      <c r="AD637" s="91">
        <v>549989</v>
      </c>
      <c r="AE637" s="8">
        <v>2</v>
      </c>
      <c r="AF637" s="8">
        <v>3</v>
      </c>
      <c r="AG637" s="91">
        <v>549989</v>
      </c>
      <c r="AH637" s="8">
        <v>2</v>
      </c>
      <c r="AI637" s="8">
        <v>3</v>
      </c>
      <c r="AJ637" s="91">
        <v>422615952</v>
      </c>
      <c r="AK637" s="8">
        <v>283</v>
      </c>
      <c r="AL637" s="8">
        <v>85</v>
      </c>
      <c r="AM637" s="91">
        <v>0</v>
      </c>
      <c r="AN637" s="8">
        <v>0</v>
      </c>
      <c r="AO637" s="8">
        <v>85</v>
      </c>
      <c r="AP637" s="91">
        <v>15577660</v>
      </c>
      <c r="AQ637" s="8">
        <v>5</v>
      </c>
      <c r="AR637" s="8">
        <v>85</v>
      </c>
      <c r="AS637" s="91">
        <v>18616108</v>
      </c>
      <c r="AT637" s="8">
        <v>7</v>
      </c>
      <c r="AU637" s="8">
        <v>85</v>
      </c>
      <c r="AV637" s="91">
        <v>435331329</v>
      </c>
      <c r="AW637" s="8">
        <v>343</v>
      </c>
      <c r="AX637" s="8">
        <v>85</v>
      </c>
      <c r="AY637" s="91">
        <v>0</v>
      </c>
      <c r="AZ637" s="8">
        <v>0</v>
      </c>
      <c r="BA637" s="8">
        <v>0</v>
      </c>
      <c r="BB637" s="91">
        <v>549989</v>
      </c>
      <c r="BC637" s="8">
        <v>2</v>
      </c>
      <c r="BD637" s="8">
        <v>0</v>
      </c>
      <c r="BE637" s="91">
        <v>549989</v>
      </c>
      <c r="BF637" s="8">
        <v>2</v>
      </c>
      <c r="BG637" s="8">
        <v>0</v>
      </c>
      <c r="BH637" s="91">
        <v>392040562</v>
      </c>
      <c r="BI637" s="8">
        <v>275</v>
      </c>
      <c r="BJ637" s="8">
        <v>85</v>
      </c>
      <c r="BK637" s="2" t="s">
        <v>233</v>
      </c>
      <c r="BL637" s="83" t="str">
        <f t="shared" si="9"/>
        <v>124091</v>
      </c>
      <c r="BM637" s="83">
        <f>IF(ISBLANK(A637),"",IF(X637&gt;=(InfoSheet!$B$2)-90,1,0))</f>
        <v>1</v>
      </c>
    </row>
    <row r="638" spans="1:65">
      <c r="A638" s="2" t="s">
        <v>2425</v>
      </c>
      <c r="B638" s="8">
        <v>8</v>
      </c>
      <c r="C638" s="91">
        <v>930419703</v>
      </c>
      <c r="D638" s="8">
        <v>2023</v>
      </c>
      <c r="E638" s="8">
        <v>223</v>
      </c>
      <c r="F638" s="91">
        <v>459920</v>
      </c>
      <c r="G638" s="91">
        <v>36069456</v>
      </c>
      <c r="H638" s="91">
        <v>4172285</v>
      </c>
      <c r="I638" s="91">
        <v>396616139</v>
      </c>
      <c r="J638" s="8">
        <v>0</v>
      </c>
      <c r="K638" s="2" t="s">
        <v>1468</v>
      </c>
      <c r="L638" s="8">
        <v>8</v>
      </c>
      <c r="M638" s="8">
        <v>0</v>
      </c>
      <c r="N638" s="2" t="s">
        <v>1377</v>
      </c>
      <c r="O638" s="8">
        <v>212</v>
      </c>
      <c r="P638" s="8">
        <v>0</v>
      </c>
      <c r="Q638" s="8">
        <v>0</v>
      </c>
      <c r="R638" s="91">
        <v>0</v>
      </c>
      <c r="S638" s="8">
        <v>0</v>
      </c>
      <c r="T638" s="91">
        <v>0</v>
      </c>
      <c r="U638" s="8">
        <v>0</v>
      </c>
      <c r="V638" s="8">
        <v>0</v>
      </c>
      <c r="W638" s="8">
        <v>0</v>
      </c>
      <c r="X638" s="107">
        <v>43868.81924365741</v>
      </c>
      <c r="Y638" s="107">
        <v>43870.029655034719</v>
      </c>
      <c r="Z638" s="107">
        <v>43868.817641458336</v>
      </c>
      <c r="AA638" s="91">
        <v>0</v>
      </c>
      <c r="AB638" s="8">
        <v>0</v>
      </c>
      <c r="AC638" s="8">
        <v>0</v>
      </c>
      <c r="AD638" s="91">
        <v>13967111</v>
      </c>
      <c r="AE638" s="8">
        <v>13</v>
      </c>
      <c r="AF638" s="8">
        <v>5</v>
      </c>
      <c r="AG638" s="91">
        <v>71982756</v>
      </c>
      <c r="AH638" s="8">
        <v>33</v>
      </c>
      <c r="AI638" s="8">
        <v>8</v>
      </c>
      <c r="AJ638" s="91">
        <v>929917426</v>
      </c>
      <c r="AK638" s="8">
        <v>2018</v>
      </c>
      <c r="AL638" s="8">
        <v>223</v>
      </c>
      <c r="AM638" s="91">
        <v>3791871</v>
      </c>
      <c r="AN638" s="8">
        <v>1</v>
      </c>
      <c r="AO638" s="8">
        <v>223</v>
      </c>
      <c r="AP638" s="91">
        <v>64125447</v>
      </c>
      <c r="AQ638" s="8">
        <v>33</v>
      </c>
      <c r="AR638" s="8">
        <v>223</v>
      </c>
      <c r="AS638" s="91">
        <v>234387465</v>
      </c>
      <c r="AT638" s="8">
        <v>360</v>
      </c>
      <c r="AU638" s="8">
        <v>223</v>
      </c>
      <c r="AV638" s="91">
        <v>930419703</v>
      </c>
      <c r="AW638" s="8">
        <v>2023</v>
      </c>
      <c r="AX638" s="8">
        <v>223</v>
      </c>
      <c r="AY638" s="91">
        <v>0</v>
      </c>
      <c r="AZ638" s="8">
        <v>0</v>
      </c>
      <c r="BA638" s="8">
        <v>0</v>
      </c>
      <c r="BB638" s="91">
        <v>50322632</v>
      </c>
      <c r="BC638" s="8">
        <v>26</v>
      </c>
      <c r="BD638" s="8">
        <v>0</v>
      </c>
      <c r="BE638" s="91">
        <v>103232428</v>
      </c>
      <c r="BF638" s="8">
        <v>44</v>
      </c>
      <c r="BG638" s="8">
        <v>0</v>
      </c>
      <c r="BH638" s="91">
        <v>925052964</v>
      </c>
      <c r="BI638" s="8">
        <v>2012</v>
      </c>
      <c r="BJ638" s="8">
        <v>223</v>
      </c>
      <c r="BK638" s="2" t="s">
        <v>233</v>
      </c>
      <c r="BL638" s="83" t="str">
        <f t="shared" si="9"/>
        <v>124092</v>
      </c>
      <c r="BM638" s="83">
        <f>IF(ISBLANK(A638),"",IF(X638&gt;=(InfoSheet!$B$2)-90,1,0))</f>
        <v>1</v>
      </c>
    </row>
    <row r="639" spans="1:65">
      <c r="A639" s="2" t="s">
        <v>2426</v>
      </c>
      <c r="B639" s="8">
        <v>8</v>
      </c>
      <c r="C639" s="91">
        <v>338189380</v>
      </c>
      <c r="D639" s="8">
        <v>1352</v>
      </c>
      <c r="E639" s="8">
        <v>187</v>
      </c>
      <c r="F639" s="91">
        <v>250140</v>
      </c>
      <c r="G639" s="91">
        <v>7799155</v>
      </c>
      <c r="H639" s="91">
        <v>1808499</v>
      </c>
      <c r="I639" s="91">
        <v>89097598</v>
      </c>
      <c r="J639" s="8">
        <v>0</v>
      </c>
      <c r="K639" s="2" t="s">
        <v>1982</v>
      </c>
      <c r="L639" s="8">
        <v>8</v>
      </c>
      <c r="M639" s="8">
        <v>0</v>
      </c>
      <c r="N639" s="2" t="s">
        <v>2427</v>
      </c>
      <c r="O639" s="8">
        <v>209</v>
      </c>
      <c r="P639" s="8">
        <v>0</v>
      </c>
      <c r="Q639" s="8">
        <v>0</v>
      </c>
      <c r="R639" s="91">
        <v>0</v>
      </c>
      <c r="S639" s="8">
        <v>0</v>
      </c>
      <c r="T639" s="91">
        <v>0</v>
      </c>
      <c r="U639" s="8">
        <v>0</v>
      </c>
      <c r="V639" s="8">
        <v>0</v>
      </c>
      <c r="W639" s="8">
        <v>0</v>
      </c>
      <c r="X639" s="107">
        <v>43868.658237638891</v>
      </c>
      <c r="Y639" s="107">
        <v>43870.049563368055</v>
      </c>
      <c r="Z639" s="107">
        <v>43868.658154305558</v>
      </c>
      <c r="AA639" s="91">
        <v>0</v>
      </c>
      <c r="AB639" s="8">
        <v>0</v>
      </c>
      <c r="AC639" s="8">
        <v>0</v>
      </c>
      <c r="AD639" s="91">
        <v>9312885</v>
      </c>
      <c r="AE639" s="8">
        <v>10</v>
      </c>
      <c r="AF639" s="8">
        <v>5</v>
      </c>
      <c r="AG639" s="91">
        <v>13027944</v>
      </c>
      <c r="AH639" s="8">
        <v>25</v>
      </c>
      <c r="AI639" s="8">
        <v>10</v>
      </c>
      <c r="AJ639" s="91">
        <v>338189380</v>
      </c>
      <c r="AK639" s="8">
        <v>1352</v>
      </c>
      <c r="AL639" s="8">
        <v>187</v>
      </c>
      <c r="AM639" s="91">
        <v>549979</v>
      </c>
      <c r="AN639" s="8">
        <v>2</v>
      </c>
      <c r="AO639" s="8">
        <v>187</v>
      </c>
      <c r="AP639" s="91">
        <v>10439216</v>
      </c>
      <c r="AQ639" s="8">
        <v>15</v>
      </c>
      <c r="AR639" s="8">
        <v>187</v>
      </c>
      <c r="AS639" s="91">
        <v>15588155</v>
      </c>
      <c r="AT639" s="8">
        <v>35</v>
      </c>
      <c r="AU639" s="8">
        <v>187</v>
      </c>
      <c r="AV639" s="91">
        <v>338189380</v>
      </c>
      <c r="AW639" s="8">
        <v>1352</v>
      </c>
      <c r="AX639" s="8">
        <v>187</v>
      </c>
      <c r="AY639" s="91">
        <v>0</v>
      </c>
      <c r="AZ639" s="8">
        <v>0</v>
      </c>
      <c r="BA639" s="8">
        <v>0</v>
      </c>
      <c r="BB639" s="91">
        <v>4328887</v>
      </c>
      <c r="BC639" s="8">
        <v>10</v>
      </c>
      <c r="BD639" s="8">
        <v>0</v>
      </c>
      <c r="BE639" s="91">
        <v>6576439</v>
      </c>
      <c r="BF639" s="8">
        <v>21</v>
      </c>
      <c r="BG639" s="8">
        <v>0</v>
      </c>
      <c r="BH639" s="91">
        <v>338189380</v>
      </c>
      <c r="BI639" s="8">
        <v>1352</v>
      </c>
      <c r="BJ639" s="8">
        <v>187</v>
      </c>
      <c r="BK639" s="2" t="s">
        <v>233</v>
      </c>
      <c r="BL639" s="83" t="str">
        <f t="shared" si="9"/>
        <v>124093</v>
      </c>
      <c r="BM639" s="83">
        <f>IF(ISBLANK(A639),"",IF(X639&gt;=(InfoSheet!$B$2)-90,1,0))</f>
        <v>1</v>
      </c>
    </row>
    <row r="640" spans="1:65">
      <c r="A640" s="2" t="s">
        <v>2428</v>
      </c>
      <c r="B640" s="8">
        <v>8</v>
      </c>
      <c r="C640" s="66">
        <v>1470536947</v>
      </c>
      <c r="D640" s="8">
        <v>6656</v>
      </c>
      <c r="E640" s="8">
        <v>745</v>
      </c>
      <c r="F640" s="91">
        <v>220934</v>
      </c>
      <c r="G640" s="91">
        <v>11522367</v>
      </c>
      <c r="H640" s="91">
        <v>1973875</v>
      </c>
      <c r="I640" s="91">
        <v>473796600</v>
      </c>
      <c r="J640" s="8">
        <v>0</v>
      </c>
      <c r="K640" s="2" t="s">
        <v>1563</v>
      </c>
      <c r="L640" s="8">
        <v>8</v>
      </c>
      <c r="M640" s="8">
        <v>0</v>
      </c>
      <c r="N640" s="2" t="s">
        <v>1643</v>
      </c>
      <c r="O640" s="8">
        <v>212</v>
      </c>
      <c r="P640" s="8">
        <v>0</v>
      </c>
      <c r="Q640" s="8">
        <v>0</v>
      </c>
      <c r="R640" s="91">
        <v>0</v>
      </c>
      <c r="S640" s="8">
        <v>0</v>
      </c>
      <c r="T640" s="91">
        <v>0</v>
      </c>
      <c r="U640" s="8">
        <v>1</v>
      </c>
      <c r="V640" s="8">
        <v>2</v>
      </c>
      <c r="W640" s="8">
        <v>0</v>
      </c>
      <c r="X640" s="107">
        <v>43867.591951041664</v>
      </c>
      <c r="Y640" s="107">
        <v>43869.891536504627</v>
      </c>
      <c r="Z640" s="107">
        <v>43867.591902430555</v>
      </c>
      <c r="AA640" s="91">
        <v>0</v>
      </c>
      <c r="AB640" s="8">
        <v>0</v>
      </c>
      <c r="AC640" s="8">
        <v>0</v>
      </c>
      <c r="AD640" s="91">
        <v>4391716</v>
      </c>
      <c r="AE640" s="8">
        <v>12</v>
      </c>
      <c r="AF640" s="8">
        <v>7</v>
      </c>
      <c r="AG640" s="91">
        <v>216043381</v>
      </c>
      <c r="AH640" s="8">
        <v>426</v>
      </c>
      <c r="AI640" s="8">
        <v>31</v>
      </c>
      <c r="AJ640" s="66">
        <v>1460396389</v>
      </c>
      <c r="AK640" s="8">
        <v>6611</v>
      </c>
      <c r="AL640" s="8">
        <v>745</v>
      </c>
      <c r="AM640" s="91">
        <v>0</v>
      </c>
      <c r="AN640" s="8">
        <v>0</v>
      </c>
      <c r="AO640" s="8">
        <v>745</v>
      </c>
      <c r="AP640" s="91">
        <v>8505178</v>
      </c>
      <c r="AQ640" s="8">
        <v>19</v>
      </c>
      <c r="AR640" s="8">
        <v>745</v>
      </c>
      <c r="AS640" s="91">
        <v>434168136</v>
      </c>
      <c r="AT640" s="8">
        <v>811</v>
      </c>
      <c r="AU640" s="8">
        <v>745</v>
      </c>
      <c r="AV640" s="66">
        <v>1470536947</v>
      </c>
      <c r="AW640" s="8">
        <v>6656</v>
      </c>
      <c r="AX640" s="8">
        <v>745</v>
      </c>
      <c r="AY640" s="91">
        <v>0</v>
      </c>
      <c r="AZ640" s="8">
        <v>0</v>
      </c>
      <c r="BA640" s="8">
        <v>0</v>
      </c>
      <c r="BB640" s="91">
        <v>5245018</v>
      </c>
      <c r="BC640" s="8">
        <v>13</v>
      </c>
      <c r="BD640" s="8">
        <v>0</v>
      </c>
      <c r="BE640" s="91">
        <v>225149441</v>
      </c>
      <c r="BF640" s="8">
        <v>428</v>
      </c>
      <c r="BG640" s="8">
        <v>2</v>
      </c>
      <c r="BH640" s="66">
        <v>1456382787</v>
      </c>
      <c r="BI640" s="8">
        <v>6595</v>
      </c>
      <c r="BJ640" s="8">
        <v>745</v>
      </c>
      <c r="BK640" s="2" t="s">
        <v>233</v>
      </c>
      <c r="BL640" s="83" t="str">
        <f t="shared" si="9"/>
        <v>124094</v>
      </c>
      <c r="BM640" s="83">
        <f>IF(ISBLANK(A640),"",IF(X640&gt;=(InfoSheet!$B$2)-90,1,0))</f>
        <v>1</v>
      </c>
    </row>
    <row r="641" spans="1:65">
      <c r="A641" s="2" t="s">
        <v>2429</v>
      </c>
      <c r="B641" s="8">
        <v>8</v>
      </c>
      <c r="C641" s="66">
        <v>2957657958</v>
      </c>
      <c r="D641" s="8">
        <v>11326</v>
      </c>
      <c r="E641" s="8">
        <v>1503</v>
      </c>
      <c r="F641" s="91">
        <v>261138</v>
      </c>
      <c r="G641" s="91">
        <v>35561584</v>
      </c>
      <c r="H641" s="91">
        <v>1967836</v>
      </c>
      <c r="I641" s="91">
        <v>485918047</v>
      </c>
      <c r="J641" s="8">
        <v>0</v>
      </c>
      <c r="K641" s="2" t="s">
        <v>1940</v>
      </c>
      <c r="L641" s="8">
        <v>8</v>
      </c>
      <c r="M641" s="8">
        <v>0</v>
      </c>
      <c r="N641" s="2" t="s">
        <v>1703</v>
      </c>
      <c r="O641" s="8">
        <v>214</v>
      </c>
      <c r="P641" s="8">
        <v>0</v>
      </c>
      <c r="Q641" s="8">
        <v>0</v>
      </c>
      <c r="R641" s="91">
        <v>0</v>
      </c>
      <c r="S641" s="8">
        <v>0</v>
      </c>
      <c r="T641" s="91">
        <v>0</v>
      </c>
      <c r="U641" s="8">
        <v>0</v>
      </c>
      <c r="V641" s="8">
        <v>0</v>
      </c>
      <c r="W641" s="8">
        <v>1</v>
      </c>
      <c r="X641" s="107">
        <v>43869.928889988427</v>
      </c>
      <c r="Y641" s="107">
        <v>43870.048585115743</v>
      </c>
      <c r="Z641" s="107">
        <v>43869.924661504629</v>
      </c>
      <c r="AA641" s="91">
        <v>1645501</v>
      </c>
      <c r="AB641" s="8">
        <v>5</v>
      </c>
      <c r="AC641" s="8">
        <v>8</v>
      </c>
      <c r="AD641" s="91">
        <v>784456175</v>
      </c>
      <c r="AE641" s="8">
        <v>1071</v>
      </c>
      <c r="AF641" s="8">
        <v>40</v>
      </c>
      <c r="AG641" s="66">
        <v>1572138522</v>
      </c>
      <c r="AH641" s="8">
        <v>6263</v>
      </c>
      <c r="AI641" s="8">
        <v>927</v>
      </c>
      <c r="AJ641" s="66">
        <v>2957657958</v>
      </c>
      <c r="AK641" s="8">
        <v>11326</v>
      </c>
      <c r="AL641" s="8">
        <v>1503</v>
      </c>
      <c r="AM641" s="91">
        <v>7594683</v>
      </c>
      <c r="AN641" s="8">
        <v>16</v>
      </c>
      <c r="AO641" s="8">
        <v>1503</v>
      </c>
      <c r="AP641" s="66">
        <v>1709055353</v>
      </c>
      <c r="AQ641" s="8">
        <v>2359</v>
      </c>
      <c r="AR641" s="8">
        <v>1503</v>
      </c>
      <c r="AS641" s="66">
        <v>2170105700</v>
      </c>
      <c r="AT641" s="8">
        <v>7305</v>
      </c>
      <c r="AU641" s="8">
        <v>1503</v>
      </c>
      <c r="AV641" s="66">
        <v>2957657958</v>
      </c>
      <c r="AW641" s="8">
        <v>11326</v>
      </c>
      <c r="AX641" s="8">
        <v>1503</v>
      </c>
      <c r="AY641" s="91">
        <v>2490090</v>
      </c>
      <c r="AZ641" s="8">
        <v>7</v>
      </c>
      <c r="BA641" s="8">
        <v>0</v>
      </c>
      <c r="BB641" s="91">
        <v>789061535</v>
      </c>
      <c r="BC641" s="8">
        <v>1090</v>
      </c>
      <c r="BD641" s="8">
        <v>7</v>
      </c>
      <c r="BE641" s="66">
        <v>1137790695</v>
      </c>
      <c r="BF641" s="8">
        <v>5780</v>
      </c>
      <c r="BG641" s="8">
        <v>740</v>
      </c>
      <c r="BH641" s="66">
        <v>2957657958</v>
      </c>
      <c r="BI641" s="8">
        <v>11326</v>
      </c>
      <c r="BJ641" s="8">
        <v>1503</v>
      </c>
      <c r="BK641" s="2" t="s">
        <v>233</v>
      </c>
      <c r="BL641" s="83" t="str">
        <f t="shared" si="9"/>
        <v>124095</v>
      </c>
      <c r="BM641" s="83">
        <f>IF(ISBLANK(A641),"",IF(X641&gt;=(InfoSheet!$B$2)-90,1,0))</f>
        <v>1</v>
      </c>
    </row>
    <row r="642" spans="1:65">
      <c r="A642" s="2" t="s">
        <v>2430</v>
      </c>
      <c r="B642" s="8">
        <v>8</v>
      </c>
      <c r="C642" s="66">
        <v>2747413968</v>
      </c>
      <c r="D642" s="8">
        <v>3899</v>
      </c>
      <c r="E642" s="8">
        <v>365</v>
      </c>
      <c r="F642" s="91">
        <v>704645</v>
      </c>
      <c r="G642" s="91">
        <v>180772882</v>
      </c>
      <c r="H642" s="91">
        <v>7527161</v>
      </c>
      <c r="I642" s="66">
        <v>1582935837</v>
      </c>
      <c r="J642" s="8">
        <v>0</v>
      </c>
      <c r="K642" s="2" t="s">
        <v>1576</v>
      </c>
      <c r="L642" s="8">
        <v>8</v>
      </c>
      <c r="M642" s="8">
        <v>0</v>
      </c>
      <c r="N642" s="2" t="s">
        <v>1729</v>
      </c>
      <c r="O642" s="8">
        <v>215</v>
      </c>
      <c r="P642" s="8">
        <v>0</v>
      </c>
      <c r="Q642" s="8">
        <v>0</v>
      </c>
      <c r="R642" s="91">
        <v>0</v>
      </c>
      <c r="S642" s="8">
        <v>0</v>
      </c>
      <c r="T642" s="91">
        <v>0</v>
      </c>
      <c r="U642" s="8">
        <v>0</v>
      </c>
      <c r="V642" s="8">
        <v>0</v>
      </c>
      <c r="W642" s="8">
        <v>0</v>
      </c>
      <c r="X642" s="107">
        <v>43868.725499791668</v>
      </c>
      <c r="Y642" s="107">
        <v>43870.029642766203</v>
      </c>
      <c r="Z642" s="107">
        <v>43868.70459828704</v>
      </c>
      <c r="AA642" s="91">
        <v>0</v>
      </c>
      <c r="AB642" s="8">
        <v>0</v>
      </c>
      <c r="AC642" s="8">
        <v>0</v>
      </c>
      <c r="AD642" s="91">
        <v>1535986</v>
      </c>
      <c r="AE642" s="8">
        <v>14</v>
      </c>
      <c r="AF642" s="8">
        <v>12</v>
      </c>
      <c r="AG642" s="91">
        <v>485041690</v>
      </c>
      <c r="AH642" s="8">
        <v>498</v>
      </c>
      <c r="AI642" s="8">
        <v>59</v>
      </c>
      <c r="AJ642" s="66">
        <v>2747413968</v>
      </c>
      <c r="AK642" s="8">
        <v>3899</v>
      </c>
      <c r="AL642" s="8">
        <v>365</v>
      </c>
      <c r="AM642" s="91">
        <v>530358</v>
      </c>
      <c r="AN642" s="8">
        <v>1</v>
      </c>
      <c r="AO642" s="8">
        <v>365</v>
      </c>
      <c r="AP642" s="91">
        <v>59856894</v>
      </c>
      <c r="AQ642" s="8">
        <v>37</v>
      </c>
      <c r="AR642" s="8">
        <v>365</v>
      </c>
      <c r="AS642" s="91">
        <v>970356870</v>
      </c>
      <c r="AT642" s="8">
        <v>677</v>
      </c>
      <c r="AU642" s="8">
        <v>365</v>
      </c>
      <c r="AV642" s="66">
        <v>2747413968</v>
      </c>
      <c r="AW642" s="8">
        <v>3899</v>
      </c>
      <c r="AX642" s="8">
        <v>365</v>
      </c>
      <c r="AY642" s="91">
        <v>0</v>
      </c>
      <c r="AZ642" s="8">
        <v>0</v>
      </c>
      <c r="BA642" s="8">
        <v>0</v>
      </c>
      <c r="BB642" s="91">
        <v>42965316</v>
      </c>
      <c r="BC642" s="8">
        <v>31</v>
      </c>
      <c r="BD642" s="8">
        <v>1</v>
      </c>
      <c r="BE642" s="91">
        <v>530366400</v>
      </c>
      <c r="BF642" s="8">
        <v>517</v>
      </c>
      <c r="BG642" s="8">
        <v>3</v>
      </c>
      <c r="BH642" s="66">
        <v>2747413968</v>
      </c>
      <c r="BI642" s="8">
        <v>3899</v>
      </c>
      <c r="BJ642" s="8">
        <v>365</v>
      </c>
      <c r="BK642" s="2" t="s">
        <v>233</v>
      </c>
      <c r="BL642" s="83" t="str">
        <f t="shared" ref="BL642:BL705" si="10">IF(ISBLANK(A642),"(blank)",RIGHT(A642,LEN(A642)-FIND("@",SUBSTITUTE(A642,"\","@",LEN(A642)-LEN(SUBSTITUTE(A642,"\",""))),1)))</f>
        <v>124096</v>
      </c>
      <c r="BM642" s="83">
        <f>IF(ISBLANK(A642),"",IF(X642&gt;=(InfoSheet!$B$2)-90,1,0))</f>
        <v>1</v>
      </c>
    </row>
    <row r="643" spans="1:65">
      <c r="A643" s="2" t="s">
        <v>2431</v>
      </c>
      <c r="B643" s="8">
        <v>8</v>
      </c>
      <c r="C643" s="91">
        <v>682469277</v>
      </c>
      <c r="D643" s="8">
        <v>1939</v>
      </c>
      <c r="E643" s="8">
        <v>282</v>
      </c>
      <c r="F643" s="91">
        <v>351969</v>
      </c>
      <c r="G643" s="91">
        <v>9764289</v>
      </c>
      <c r="H643" s="91">
        <v>2420103</v>
      </c>
      <c r="I643" s="91">
        <v>406006060</v>
      </c>
      <c r="J643" s="8">
        <v>0</v>
      </c>
      <c r="K643" s="2" t="s">
        <v>129</v>
      </c>
      <c r="L643" s="8">
        <v>8</v>
      </c>
      <c r="M643" s="8">
        <v>0</v>
      </c>
      <c r="N643" s="2" t="s">
        <v>2432</v>
      </c>
      <c r="O643" s="8">
        <v>212</v>
      </c>
      <c r="P643" s="8">
        <v>0</v>
      </c>
      <c r="Q643" s="8">
        <v>0</v>
      </c>
      <c r="R643" s="91">
        <v>0</v>
      </c>
      <c r="S643" s="8">
        <v>0</v>
      </c>
      <c r="T643" s="91">
        <v>0</v>
      </c>
      <c r="U643" s="8">
        <v>0</v>
      </c>
      <c r="V643" s="8">
        <v>1</v>
      </c>
      <c r="W643" s="8">
        <v>0</v>
      </c>
      <c r="X643" s="107">
        <v>43870.154348206015</v>
      </c>
      <c r="Y643" s="107">
        <v>43870.188750057867</v>
      </c>
      <c r="Z643" s="107">
        <v>43870.154345891206</v>
      </c>
      <c r="AA643" s="91">
        <v>0</v>
      </c>
      <c r="AB643" s="8">
        <v>0</v>
      </c>
      <c r="AC643" s="8">
        <v>1</v>
      </c>
      <c r="AD643" s="91">
        <v>14430069</v>
      </c>
      <c r="AE643" s="8">
        <v>25</v>
      </c>
      <c r="AF643" s="8">
        <v>9</v>
      </c>
      <c r="AG643" s="91">
        <v>224733424</v>
      </c>
      <c r="AH643" s="8">
        <v>1143</v>
      </c>
      <c r="AI643" s="8">
        <v>222</v>
      </c>
      <c r="AJ643" s="91">
        <v>613416582</v>
      </c>
      <c r="AK643" s="8">
        <v>1644</v>
      </c>
      <c r="AL643" s="8">
        <v>282</v>
      </c>
      <c r="AM643" s="91">
        <v>473556</v>
      </c>
      <c r="AN643" s="8">
        <v>1</v>
      </c>
      <c r="AO643" s="8">
        <v>282</v>
      </c>
      <c r="AP643" s="91">
        <v>46949516</v>
      </c>
      <c r="AQ643" s="8">
        <v>64</v>
      </c>
      <c r="AR643" s="8">
        <v>282</v>
      </c>
      <c r="AS643" s="91">
        <v>230750513</v>
      </c>
      <c r="AT643" s="8">
        <v>1159</v>
      </c>
      <c r="AU643" s="8">
        <v>282</v>
      </c>
      <c r="AV643" s="91">
        <v>682469277</v>
      </c>
      <c r="AW643" s="8">
        <v>1938</v>
      </c>
      <c r="AX643" s="8">
        <v>282</v>
      </c>
      <c r="AY643" s="91">
        <v>473556</v>
      </c>
      <c r="AZ643" s="8">
        <v>1</v>
      </c>
      <c r="BA643" s="8">
        <v>0</v>
      </c>
      <c r="BB643" s="91">
        <v>41894916</v>
      </c>
      <c r="BC643" s="8">
        <v>57</v>
      </c>
      <c r="BD643" s="8">
        <v>0</v>
      </c>
      <c r="BE643" s="91">
        <v>176552041</v>
      </c>
      <c r="BF643" s="8">
        <v>939</v>
      </c>
      <c r="BG643" s="8">
        <v>33</v>
      </c>
      <c r="BH643" s="91">
        <v>607854819</v>
      </c>
      <c r="BI643" s="8">
        <v>1656</v>
      </c>
      <c r="BJ643" s="8">
        <v>282</v>
      </c>
      <c r="BK643" s="2" t="s">
        <v>233</v>
      </c>
      <c r="BL643" s="83" t="str">
        <f t="shared" si="10"/>
        <v>124097</v>
      </c>
      <c r="BM643" s="83">
        <f>IF(ISBLANK(A643),"",IF(X643&gt;=(InfoSheet!$B$2)-90,1,0))</f>
        <v>1</v>
      </c>
    </row>
    <row r="644" spans="1:65">
      <c r="A644" s="2" t="s">
        <v>2433</v>
      </c>
      <c r="B644" s="8">
        <v>8</v>
      </c>
      <c r="C644" s="91">
        <v>283214912</v>
      </c>
      <c r="D644" s="8">
        <v>1204</v>
      </c>
      <c r="E644" s="8">
        <v>149</v>
      </c>
      <c r="F644" s="91">
        <v>235228</v>
      </c>
      <c r="G644" s="91">
        <v>695076</v>
      </c>
      <c r="H644" s="91">
        <v>1900771</v>
      </c>
      <c r="I644" s="91">
        <v>123940236</v>
      </c>
      <c r="J644" s="8">
        <v>0</v>
      </c>
      <c r="K644" s="2" t="s">
        <v>1546</v>
      </c>
      <c r="L644" s="8">
        <v>8</v>
      </c>
      <c r="M644" s="8">
        <v>0</v>
      </c>
      <c r="N644" s="2" t="s">
        <v>1907</v>
      </c>
      <c r="O644" s="8">
        <v>210</v>
      </c>
      <c r="P644" s="8">
        <v>0</v>
      </c>
      <c r="Q644" s="8">
        <v>0</v>
      </c>
      <c r="R644" s="91">
        <v>0</v>
      </c>
      <c r="S644" s="8">
        <v>0</v>
      </c>
      <c r="T644" s="91">
        <v>0</v>
      </c>
      <c r="U644" s="8">
        <v>0</v>
      </c>
      <c r="V644" s="8">
        <v>0</v>
      </c>
      <c r="W644" s="8">
        <v>0</v>
      </c>
      <c r="X644" s="107">
        <v>43869.230192060182</v>
      </c>
      <c r="Y644" s="107">
        <v>43870.047608275461</v>
      </c>
      <c r="Z644" s="107">
        <v>43869.230138576386</v>
      </c>
      <c r="AA644" s="91">
        <v>531618</v>
      </c>
      <c r="AB644" s="8">
        <v>1</v>
      </c>
      <c r="AC644" s="8">
        <v>1</v>
      </c>
      <c r="AD644" s="91">
        <v>3535014</v>
      </c>
      <c r="AE644" s="8">
        <v>20</v>
      </c>
      <c r="AF644" s="8">
        <v>9</v>
      </c>
      <c r="AG644" s="91">
        <v>16659193</v>
      </c>
      <c r="AH644" s="8">
        <v>73</v>
      </c>
      <c r="AI644" s="8">
        <v>21</v>
      </c>
      <c r="AJ644" s="91">
        <v>283214912</v>
      </c>
      <c r="AK644" s="8">
        <v>1204</v>
      </c>
      <c r="AL644" s="8">
        <v>149</v>
      </c>
      <c r="AM644" s="91">
        <v>1063200</v>
      </c>
      <c r="AN644" s="8">
        <v>2</v>
      </c>
      <c r="AO644" s="8">
        <v>149</v>
      </c>
      <c r="AP644" s="91">
        <v>7446681</v>
      </c>
      <c r="AQ644" s="8">
        <v>28</v>
      </c>
      <c r="AR644" s="8">
        <v>149</v>
      </c>
      <c r="AS644" s="91">
        <v>23443480</v>
      </c>
      <c r="AT644" s="8">
        <v>91</v>
      </c>
      <c r="AU644" s="8">
        <v>149</v>
      </c>
      <c r="AV644" s="91">
        <v>283214912</v>
      </c>
      <c r="AW644" s="8">
        <v>1204</v>
      </c>
      <c r="AX644" s="8">
        <v>149</v>
      </c>
      <c r="AY644" s="91">
        <v>531582</v>
      </c>
      <c r="AZ644" s="8">
        <v>1</v>
      </c>
      <c r="BA644" s="8">
        <v>0</v>
      </c>
      <c r="BB644" s="91">
        <v>4090522</v>
      </c>
      <c r="BC644" s="8">
        <v>18</v>
      </c>
      <c r="BD644" s="8">
        <v>1</v>
      </c>
      <c r="BE644" s="91">
        <v>18620465</v>
      </c>
      <c r="BF644" s="8">
        <v>76</v>
      </c>
      <c r="BG644" s="8">
        <v>9</v>
      </c>
      <c r="BH644" s="91">
        <v>283214912</v>
      </c>
      <c r="BI644" s="8">
        <v>1204</v>
      </c>
      <c r="BJ644" s="8">
        <v>149</v>
      </c>
      <c r="BK644" s="2" t="s">
        <v>233</v>
      </c>
      <c r="BL644" s="83" t="str">
        <f t="shared" si="10"/>
        <v>124098</v>
      </c>
      <c r="BM644" s="83">
        <f>IF(ISBLANK(A644),"",IF(X644&gt;=(InfoSheet!$B$2)-90,1,0))</f>
        <v>1</v>
      </c>
    </row>
    <row r="645" spans="1:65">
      <c r="A645" s="2" t="s">
        <v>2434</v>
      </c>
      <c r="B645" s="8">
        <v>9</v>
      </c>
      <c r="C645" s="66">
        <v>64872522224</v>
      </c>
      <c r="D645" s="8">
        <v>96036</v>
      </c>
      <c r="E645" s="8">
        <v>7390</v>
      </c>
      <c r="F645" s="91">
        <v>675502</v>
      </c>
      <c r="G645" s="91">
        <v>189417647</v>
      </c>
      <c r="H645" s="91">
        <v>8778419</v>
      </c>
      <c r="I645" s="66">
        <v>1184359515</v>
      </c>
      <c r="J645" s="8">
        <v>0</v>
      </c>
      <c r="K645" s="86" t="s">
        <v>2435</v>
      </c>
      <c r="L645" s="8">
        <v>9</v>
      </c>
      <c r="M645" s="8">
        <v>0</v>
      </c>
      <c r="N645" s="2" t="s">
        <v>2436</v>
      </c>
      <c r="O645" s="8">
        <v>216</v>
      </c>
      <c r="P645" s="8">
        <v>0</v>
      </c>
      <c r="Q645" s="8">
        <v>0</v>
      </c>
      <c r="R645" s="91">
        <v>0</v>
      </c>
      <c r="S645" s="8">
        <v>0</v>
      </c>
      <c r="T645" s="91">
        <v>0</v>
      </c>
      <c r="U645" s="8">
        <v>0</v>
      </c>
      <c r="V645" s="8">
        <v>4</v>
      </c>
      <c r="W645" s="8">
        <v>9</v>
      </c>
      <c r="X645" s="107">
        <v>43869.937773194448</v>
      </c>
      <c r="Y645" s="107">
        <v>43870.058933854169</v>
      </c>
      <c r="Z645" s="107">
        <v>43869.90156046296</v>
      </c>
      <c r="AA645" s="91">
        <v>7051832</v>
      </c>
      <c r="AB645" s="8">
        <v>16</v>
      </c>
      <c r="AC645" s="8">
        <v>18</v>
      </c>
      <c r="AD645" s="66">
        <v>3410235354</v>
      </c>
      <c r="AE645" s="8">
        <v>4052</v>
      </c>
      <c r="AF645" s="8">
        <v>1019</v>
      </c>
      <c r="AG645" s="66">
        <v>14996215439</v>
      </c>
      <c r="AH645" s="8">
        <v>22131</v>
      </c>
      <c r="AI645" s="8">
        <v>3282</v>
      </c>
      <c r="AJ645" s="66">
        <v>64872522224</v>
      </c>
      <c r="AK645" s="8">
        <v>96036</v>
      </c>
      <c r="AL645" s="8">
        <v>7390</v>
      </c>
      <c r="AM645" s="66">
        <v>1891438555</v>
      </c>
      <c r="AN645" s="8">
        <v>1840</v>
      </c>
      <c r="AO645" s="8">
        <v>7390</v>
      </c>
      <c r="AP645" s="66">
        <v>7024874851</v>
      </c>
      <c r="AQ645" s="8">
        <v>6657</v>
      </c>
      <c r="AR645" s="8">
        <v>7390</v>
      </c>
      <c r="AS645" s="66">
        <v>25081962950</v>
      </c>
      <c r="AT645" s="8">
        <v>30271</v>
      </c>
      <c r="AU645" s="8">
        <v>7390</v>
      </c>
      <c r="AV645" s="66">
        <v>64872522224</v>
      </c>
      <c r="AW645" s="8">
        <v>96036</v>
      </c>
      <c r="AX645" s="8">
        <v>7390</v>
      </c>
      <c r="AY645" s="91">
        <v>18141511</v>
      </c>
      <c r="AZ645" s="8">
        <v>24</v>
      </c>
      <c r="BA645" s="8">
        <v>1</v>
      </c>
      <c r="BB645" s="66">
        <v>3850875633</v>
      </c>
      <c r="BC645" s="8">
        <v>4297</v>
      </c>
      <c r="BD645" s="8">
        <v>435</v>
      </c>
      <c r="BE645" s="66">
        <v>16987516840</v>
      </c>
      <c r="BF645" s="8">
        <v>22938</v>
      </c>
      <c r="BG645" s="8">
        <v>1992</v>
      </c>
      <c r="BH645" s="66">
        <v>64872522224</v>
      </c>
      <c r="BI645" s="8">
        <v>96036</v>
      </c>
      <c r="BJ645" s="8">
        <v>7390</v>
      </c>
      <c r="BK645" s="2" t="s">
        <v>233</v>
      </c>
      <c r="BL645" s="83" t="str">
        <f t="shared" si="10"/>
        <v>124099</v>
      </c>
      <c r="BM645" s="83">
        <f>IF(ISBLANK(A645),"",IF(X645&gt;=(InfoSheet!$B$2)-90,1,0))</f>
        <v>1</v>
      </c>
    </row>
    <row r="646" spans="1:65">
      <c r="A646" s="2" t="s">
        <v>2437</v>
      </c>
      <c r="B646" s="8">
        <v>8</v>
      </c>
      <c r="C646" s="66">
        <v>11458970516</v>
      </c>
      <c r="D646" s="8">
        <v>31200</v>
      </c>
      <c r="E646" s="8">
        <v>2381</v>
      </c>
      <c r="F646" s="91">
        <v>367274</v>
      </c>
      <c r="G646" s="91">
        <v>161548593</v>
      </c>
      <c r="H646" s="91">
        <v>4812671</v>
      </c>
      <c r="I646" s="66">
        <v>1916450254</v>
      </c>
      <c r="J646" s="8">
        <v>0</v>
      </c>
      <c r="K646" s="2" t="s">
        <v>129</v>
      </c>
      <c r="L646" s="8">
        <v>8</v>
      </c>
      <c r="M646" s="8">
        <v>0</v>
      </c>
      <c r="N646" s="2" t="s">
        <v>2438</v>
      </c>
      <c r="O646" s="8">
        <v>214</v>
      </c>
      <c r="P646" s="8">
        <v>0</v>
      </c>
      <c r="Q646" s="8">
        <v>0</v>
      </c>
      <c r="R646" s="91">
        <v>0</v>
      </c>
      <c r="S646" s="8">
        <v>0</v>
      </c>
      <c r="T646" s="91">
        <v>0</v>
      </c>
      <c r="U646" s="8">
        <v>1</v>
      </c>
      <c r="V646" s="8">
        <v>11</v>
      </c>
      <c r="W646" s="8">
        <v>2</v>
      </c>
      <c r="X646" s="107">
        <v>43869.904620416666</v>
      </c>
      <c r="Y646" s="107">
        <v>43870.058737557869</v>
      </c>
      <c r="Z646" s="107">
        <v>43869.887749004629</v>
      </c>
      <c r="AA646" s="91">
        <v>0</v>
      </c>
      <c r="AB646" s="8">
        <v>0</v>
      </c>
      <c r="AC646" s="8">
        <v>2</v>
      </c>
      <c r="AD646" s="91">
        <v>130031979</v>
      </c>
      <c r="AE646" s="8">
        <v>178</v>
      </c>
      <c r="AF646" s="8">
        <v>24</v>
      </c>
      <c r="AG646" s="91">
        <v>271087021</v>
      </c>
      <c r="AH646" s="8">
        <v>483</v>
      </c>
      <c r="AI646" s="8">
        <v>59</v>
      </c>
      <c r="AJ646" s="66">
        <v>11138429170</v>
      </c>
      <c r="AK646" s="8">
        <v>29688</v>
      </c>
      <c r="AL646" s="8">
        <v>2381</v>
      </c>
      <c r="AM646" s="91">
        <v>59646196</v>
      </c>
      <c r="AN646" s="8">
        <v>76</v>
      </c>
      <c r="AO646" s="8">
        <v>2381</v>
      </c>
      <c r="AP646" s="91">
        <v>289298673</v>
      </c>
      <c r="AQ646" s="8">
        <v>370</v>
      </c>
      <c r="AR646" s="8">
        <v>2381</v>
      </c>
      <c r="AS646" s="91">
        <v>638894172</v>
      </c>
      <c r="AT646" s="8">
        <v>861</v>
      </c>
      <c r="AU646" s="8">
        <v>2381</v>
      </c>
      <c r="AV646" s="66">
        <v>11458970516</v>
      </c>
      <c r="AW646" s="8">
        <v>31200</v>
      </c>
      <c r="AX646" s="8">
        <v>2381</v>
      </c>
      <c r="AY646" s="91">
        <v>2257913</v>
      </c>
      <c r="AZ646" s="8">
        <v>2</v>
      </c>
      <c r="BA646" s="8">
        <v>0</v>
      </c>
      <c r="BB646" s="91">
        <v>162399286</v>
      </c>
      <c r="BC646" s="8">
        <v>215</v>
      </c>
      <c r="BD646" s="8">
        <v>0</v>
      </c>
      <c r="BE646" s="91">
        <v>411544426</v>
      </c>
      <c r="BF646" s="8">
        <v>573</v>
      </c>
      <c r="BG646" s="8">
        <v>5</v>
      </c>
      <c r="BH646" s="66">
        <v>10833671264</v>
      </c>
      <c r="BI646" s="8">
        <v>29252</v>
      </c>
      <c r="BJ646" s="8">
        <v>2381</v>
      </c>
      <c r="BK646" s="2" t="s">
        <v>233</v>
      </c>
      <c r="BL646" s="83" t="str">
        <f t="shared" si="10"/>
        <v>124100</v>
      </c>
      <c r="BM646" s="83">
        <f>IF(ISBLANK(A646),"",IF(X646&gt;=(InfoSheet!$B$2)-90,1,0))</f>
        <v>1</v>
      </c>
    </row>
    <row r="647" spans="1:65">
      <c r="A647" s="2" t="s">
        <v>2439</v>
      </c>
      <c r="B647" s="8">
        <v>8</v>
      </c>
      <c r="C647" s="66">
        <v>3247288305</v>
      </c>
      <c r="D647" s="8">
        <v>9102</v>
      </c>
      <c r="E647" s="8">
        <v>761</v>
      </c>
      <c r="F647" s="91">
        <v>356766</v>
      </c>
      <c r="G647" s="91">
        <v>65628204</v>
      </c>
      <c r="H647" s="91">
        <v>4267133</v>
      </c>
      <c r="I647" s="91">
        <v>694263450</v>
      </c>
      <c r="J647" s="8">
        <v>0</v>
      </c>
      <c r="K647" s="2" t="s">
        <v>2440</v>
      </c>
      <c r="L647" s="8">
        <v>8</v>
      </c>
      <c r="M647" s="8">
        <v>0</v>
      </c>
      <c r="N647" s="2" t="s">
        <v>1703</v>
      </c>
      <c r="O647" s="8">
        <v>214</v>
      </c>
      <c r="P647" s="8">
        <v>0</v>
      </c>
      <c r="Q647" s="8">
        <v>0</v>
      </c>
      <c r="R647" s="91">
        <v>0</v>
      </c>
      <c r="S647" s="8">
        <v>0</v>
      </c>
      <c r="T647" s="91">
        <v>0</v>
      </c>
      <c r="U647" s="8">
        <v>0</v>
      </c>
      <c r="V647" s="8">
        <v>1</v>
      </c>
      <c r="W647" s="8">
        <v>0</v>
      </c>
      <c r="X647" s="107">
        <v>43869.663301435183</v>
      </c>
      <c r="Y647" s="107">
        <v>43870.042599594904</v>
      </c>
      <c r="Z647" s="107">
        <v>43869.633613124999</v>
      </c>
      <c r="AA647" s="91">
        <v>17586433</v>
      </c>
      <c r="AB647" s="8">
        <v>4</v>
      </c>
      <c r="AC647" s="8">
        <v>5</v>
      </c>
      <c r="AD647" s="91">
        <v>52829594</v>
      </c>
      <c r="AE647" s="8">
        <v>122</v>
      </c>
      <c r="AF647" s="8">
        <v>21</v>
      </c>
      <c r="AG647" s="91">
        <v>324347493</v>
      </c>
      <c r="AH647" s="8">
        <v>2957</v>
      </c>
      <c r="AI647" s="8">
        <v>297</v>
      </c>
      <c r="AJ647" s="66">
        <v>3217097903</v>
      </c>
      <c r="AK647" s="8">
        <v>9004</v>
      </c>
      <c r="AL647" s="8">
        <v>761</v>
      </c>
      <c r="AM647" s="91">
        <v>40717053</v>
      </c>
      <c r="AN647" s="8">
        <v>13</v>
      </c>
      <c r="AO647" s="8">
        <v>761</v>
      </c>
      <c r="AP647" s="91">
        <v>150858914</v>
      </c>
      <c r="AQ647" s="8">
        <v>181</v>
      </c>
      <c r="AR647" s="8">
        <v>761</v>
      </c>
      <c r="AS647" s="91">
        <v>848764578</v>
      </c>
      <c r="AT647" s="8">
        <v>3292</v>
      </c>
      <c r="AU647" s="8">
        <v>761</v>
      </c>
      <c r="AV647" s="66">
        <v>3247288305</v>
      </c>
      <c r="AW647" s="8">
        <v>9102</v>
      </c>
      <c r="AX647" s="8">
        <v>761</v>
      </c>
      <c r="AY647" s="91">
        <v>24356761</v>
      </c>
      <c r="AZ647" s="8">
        <v>10</v>
      </c>
      <c r="BA647" s="8">
        <v>0</v>
      </c>
      <c r="BB647" s="91">
        <v>104912227</v>
      </c>
      <c r="BC647" s="8">
        <v>149</v>
      </c>
      <c r="BD647" s="8">
        <v>0</v>
      </c>
      <c r="BE647" s="91">
        <v>566184218</v>
      </c>
      <c r="BF647" s="8">
        <v>2892</v>
      </c>
      <c r="BG647" s="8">
        <v>0</v>
      </c>
      <c r="BH647" s="66">
        <v>3102465601</v>
      </c>
      <c r="BI647" s="8">
        <v>8854</v>
      </c>
      <c r="BJ647" s="8">
        <v>761</v>
      </c>
      <c r="BK647" s="2" t="s">
        <v>233</v>
      </c>
      <c r="BL647" s="83" t="str">
        <f t="shared" si="10"/>
        <v>124101</v>
      </c>
      <c r="BM647" s="83">
        <f>IF(ISBLANK(A647),"",IF(X647&gt;=(InfoSheet!$B$2)-90,1,0))</f>
        <v>1</v>
      </c>
    </row>
    <row r="648" spans="1:65">
      <c r="A648" s="2" t="s">
        <v>2441</v>
      </c>
      <c r="B648" s="8">
        <v>8</v>
      </c>
      <c r="C648" s="66">
        <v>13589347662</v>
      </c>
      <c r="D648" s="8">
        <v>26089</v>
      </c>
      <c r="E648" s="8">
        <v>2911</v>
      </c>
      <c r="F648" s="91">
        <v>520884</v>
      </c>
      <c r="G648" s="91">
        <v>50735962</v>
      </c>
      <c r="H648" s="91">
        <v>4668274</v>
      </c>
      <c r="I648" s="91">
        <v>902540168</v>
      </c>
      <c r="J648" s="8">
        <v>0</v>
      </c>
      <c r="K648" s="2" t="s">
        <v>2442</v>
      </c>
      <c r="L648" s="8">
        <v>8</v>
      </c>
      <c r="M648" s="8">
        <v>0</v>
      </c>
      <c r="N648" s="2" t="s">
        <v>1621</v>
      </c>
      <c r="O648" s="8">
        <v>215</v>
      </c>
      <c r="P648" s="8">
        <v>0</v>
      </c>
      <c r="Q648" s="8">
        <v>0</v>
      </c>
      <c r="R648" s="91">
        <v>0</v>
      </c>
      <c r="S648" s="8">
        <v>0</v>
      </c>
      <c r="T648" s="91">
        <v>0</v>
      </c>
      <c r="U648" s="8">
        <v>1</v>
      </c>
      <c r="V648" s="8">
        <v>13</v>
      </c>
      <c r="W648" s="8">
        <v>3</v>
      </c>
      <c r="X648" s="107">
        <v>43869.996481886577</v>
      </c>
      <c r="Y648" s="107">
        <v>43870.058951678242</v>
      </c>
      <c r="Z648" s="107">
        <v>43869.996479340276</v>
      </c>
      <c r="AA648" s="91">
        <v>637149</v>
      </c>
      <c r="AB648" s="8">
        <v>3</v>
      </c>
      <c r="AC648" s="8">
        <v>33</v>
      </c>
      <c r="AD648" s="91">
        <v>53448902</v>
      </c>
      <c r="AE648" s="8">
        <v>275</v>
      </c>
      <c r="AF648" s="8">
        <v>135</v>
      </c>
      <c r="AG648" s="66">
        <v>1957230009</v>
      </c>
      <c r="AH648" s="8">
        <v>2726</v>
      </c>
      <c r="AI648" s="8">
        <v>335</v>
      </c>
      <c r="AJ648" s="66">
        <v>13069488212</v>
      </c>
      <c r="AK648" s="8">
        <v>23581</v>
      </c>
      <c r="AL648" s="8">
        <v>2911</v>
      </c>
      <c r="AM648" s="91">
        <v>118694362</v>
      </c>
      <c r="AN648" s="8">
        <v>145</v>
      </c>
      <c r="AO648" s="8">
        <v>2911</v>
      </c>
      <c r="AP648" s="91">
        <v>273575975</v>
      </c>
      <c r="AQ648" s="8">
        <v>510</v>
      </c>
      <c r="AR648" s="8">
        <v>2911</v>
      </c>
      <c r="AS648" s="66">
        <v>3908682339</v>
      </c>
      <c r="AT648" s="8">
        <v>4809</v>
      </c>
      <c r="AU648" s="8">
        <v>2911</v>
      </c>
      <c r="AV648" s="66">
        <v>13589347662</v>
      </c>
      <c r="AW648" s="8">
        <v>26088</v>
      </c>
      <c r="AX648" s="8">
        <v>2911</v>
      </c>
      <c r="AY648" s="91">
        <v>100498233</v>
      </c>
      <c r="AZ648" s="8">
        <v>103</v>
      </c>
      <c r="BA648" s="8">
        <v>0</v>
      </c>
      <c r="BB648" s="91">
        <v>185936357</v>
      </c>
      <c r="BC648" s="8">
        <v>364</v>
      </c>
      <c r="BD648" s="8">
        <v>29</v>
      </c>
      <c r="BE648" s="66">
        <v>2105714773</v>
      </c>
      <c r="BF648" s="8">
        <v>2783</v>
      </c>
      <c r="BG648" s="8">
        <v>154</v>
      </c>
      <c r="BH648" s="66">
        <v>12831536652</v>
      </c>
      <c r="BI648" s="8">
        <v>23332</v>
      </c>
      <c r="BJ648" s="8">
        <v>2911</v>
      </c>
      <c r="BK648" s="2" t="s">
        <v>233</v>
      </c>
      <c r="BL648" s="83" t="str">
        <f t="shared" si="10"/>
        <v>124102</v>
      </c>
      <c r="BM648" s="83">
        <f>IF(ISBLANK(A648),"",IF(X648&gt;=(InfoSheet!$B$2)-90,1,0))</f>
        <v>1</v>
      </c>
    </row>
    <row r="649" spans="1:65">
      <c r="A649" s="2" t="s">
        <v>2443</v>
      </c>
      <c r="B649" s="8">
        <v>8</v>
      </c>
      <c r="C649" s="91">
        <v>247531791</v>
      </c>
      <c r="D649" s="8">
        <v>336</v>
      </c>
      <c r="E649" s="8">
        <v>67</v>
      </c>
      <c r="F649" s="91">
        <v>736701</v>
      </c>
      <c r="G649" s="91">
        <v>6659873</v>
      </c>
      <c r="H649" s="91">
        <v>3694504</v>
      </c>
      <c r="I649" s="91">
        <v>237005933</v>
      </c>
      <c r="J649" s="8">
        <v>0</v>
      </c>
      <c r="K649" s="2" t="s">
        <v>1531</v>
      </c>
      <c r="L649" s="8">
        <v>8</v>
      </c>
      <c r="M649" s="8">
        <v>0</v>
      </c>
      <c r="N649" s="2" t="s">
        <v>1720</v>
      </c>
      <c r="O649" s="8">
        <v>210</v>
      </c>
      <c r="P649" s="8">
        <v>0</v>
      </c>
      <c r="Q649" s="8">
        <v>0</v>
      </c>
      <c r="R649" s="91">
        <v>0</v>
      </c>
      <c r="S649" s="8">
        <v>0</v>
      </c>
      <c r="T649" s="91">
        <v>0</v>
      </c>
      <c r="U649" s="8">
        <v>0</v>
      </c>
      <c r="V649" s="8">
        <v>0</v>
      </c>
      <c r="W649" s="8">
        <v>0</v>
      </c>
      <c r="X649" s="107">
        <v>43854.03848023148</v>
      </c>
      <c r="Y649" s="107">
        <v>43869.877463935183</v>
      </c>
      <c r="Z649" s="107">
        <v>43821.767979247685</v>
      </c>
      <c r="AA649" s="91">
        <v>0</v>
      </c>
      <c r="AB649" s="8">
        <v>0</v>
      </c>
      <c r="AC649" s="8">
        <v>0</v>
      </c>
      <c r="AD649" s="91">
        <v>0</v>
      </c>
      <c r="AE649" s="8">
        <v>0</v>
      </c>
      <c r="AF649" s="8">
        <v>0</v>
      </c>
      <c r="AG649" s="91">
        <v>0</v>
      </c>
      <c r="AH649" s="8">
        <v>0</v>
      </c>
      <c r="AI649" s="8">
        <v>1</v>
      </c>
      <c r="AJ649" s="91">
        <v>247531791</v>
      </c>
      <c r="AK649" s="8">
        <v>336</v>
      </c>
      <c r="AL649" s="8">
        <v>67</v>
      </c>
      <c r="AM649" s="91">
        <v>0</v>
      </c>
      <c r="AN649" s="8">
        <v>0</v>
      </c>
      <c r="AO649" s="8">
        <v>67</v>
      </c>
      <c r="AP649" s="91">
        <v>0</v>
      </c>
      <c r="AQ649" s="8">
        <v>0</v>
      </c>
      <c r="AR649" s="8">
        <v>67</v>
      </c>
      <c r="AS649" s="91">
        <v>0</v>
      </c>
      <c r="AT649" s="8">
        <v>0</v>
      </c>
      <c r="AU649" s="8">
        <v>67</v>
      </c>
      <c r="AV649" s="91">
        <v>247531791</v>
      </c>
      <c r="AW649" s="8">
        <v>336</v>
      </c>
      <c r="AX649" s="8">
        <v>67</v>
      </c>
      <c r="AY649" s="91">
        <v>0</v>
      </c>
      <c r="AZ649" s="8">
        <v>0</v>
      </c>
      <c r="BA649" s="8">
        <v>0</v>
      </c>
      <c r="BB649" s="91">
        <v>0</v>
      </c>
      <c r="BC649" s="8">
        <v>0</v>
      </c>
      <c r="BD649" s="8">
        <v>0</v>
      </c>
      <c r="BE649" s="91">
        <v>0</v>
      </c>
      <c r="BF649" s="8">
        <v>0</v>
      </c>
      <c r="BG649" s="8">
        <v>0</v>
      </c>
      <c r="BH649" s="91">
        <v>247531791</v>
      </c>
      <c r="BI649" s="8">
        <v>336</v>
      </c>
      <c r="BJ649" s="8">
        <v>67</v>
      </c>
      <c r="BK649" s="2" t="s">
        <v>233</v>
      </c>
      <c r="BL649" s="83" t="str">
        <f t="shared" si="10"/>
        <v>124103</v>
      </c>
      <c r="BM649" s="83">
        <f>IF(ISBLANK(A649),"",IF(X649&gt;=(InfoSheet!$B$2)-90,1,0))</f>
        <v>1</v>
      </c>
    </row>
    <row r="650" spans="1:65">
      <c r="A650" s="2" t="s">
        <v>2444</v>
      </c>
      <c r="B650" s="8">
        <v>8</v>
      </c>
      <c r="C650" s="66">
        <v>2794192732</v>
      </c>
      <c r="D650" s="8">
        <v>7743</v>
      </c>
      <c r="E650" s="8">
        <v>688</v>
      </c>
      <c r="F650" s="91">
        <v>360866</v>
      </c>
      <c r="G650" s="91">
        <v>28875603</v>
      </c>
      <c r="H650" s="91">
        <v>4061326</v>
      </c>
      <c r="I650" s="91">
        <v>684134274</v>
      </c>
      <c r="J650" s="8">
        <v>0</v>
      </c>
      <c r="K650" s="2" t="s">
        <v>1940</v>
      </c>
      <c r="L650" s="8">
        <v>8</v>
      </c>
      <c r="M650" s="8">
        <v>0</v>
      </c>
      <c r="N650" s="2" t="s">
        <v>1703</v>
      </c>
      <c r="O650" s="8">
        <v>214</v>
      </c>
      <c r="P650" s="8">
        <v>0</v>
      </c>
      <c r="Q650" s="8">
        <v>0</v>
      </c>
      <c r="R650" s="91">
        <v>0</v>
      </c>
      <c r="S650" s="8">
        <v>0</v>
      </c>
      <c r="T650" s="91">
        <v>0</v>
      </c>
      <c r="U650" s="8">
        <v>0</v>
      </c>
      <c r="V650" s="8">
        <v>2</v>
      </c>
      <c r="W650" s="8">
        <v>0</v>
      </c>
      <c r="X650" s="107">
        <v>43869.636871342591</v>
      </c>
      <c r="Y650" s="107">
        <v>43870.058722499998</v>
      </c>
      <c r="Z650" s="107">
        <v>43869.63108417824</v>
      </c>
      <c r="AA650" s="91">
        <v>0</v>
      </c>
      <c r="AB650" s="8">
        <v>0</v>
      </c>
      <c r="AC650" s="8">
        <v>1</v>
      </c>
      <c r="AD650" s="91">
        <v>282797179</v>
      </c>
      <c r="AE650" s="8">
        <v>1919</v>
      </c>
      <c r="AF650" s="8">
        <v>268</v>
      </c>
      <c r="AG650" s="91">
        <v>512841001</v>
      </c>
      <c r="AH650" s="8">
        <v>3102</v>
      </c>
      <c r="AI650" s="8">
        <v>448</v>
      </c>
      <c r="AJ650" s="66">
        <v>2680767869</v>
      </c>
      <c r="AK650" s="8">
        <v>7223</v>
      </c>
      <c r="AL650" s="8">
        <v>688</v>
      </c>
      <c r="AM650" s="91">
        <v>6764252</v>
      </c>
      <c r="AN650" s="8">
        <v>16</v>
      </c>
      <c r="AO650" s="8">
        <v>688</v>
      </c>
      <c r="AP650" s="91">
        <v>293111223</v>
      </c>
      <c r="AQ650" s="8">
        <v>1936</v>
      </c>
      <c r="AR650" s="8">
        <v>688</v>
      </c>
      <c r="AS650" s="91">
        <v>556665307</v>
      </c>
      <c r="AT650" s="8">
        <v>3144</v>
      </c>
      <c r="AU650" s="8">
        <v>688</v>
      </c>
      <c r="AV650" s="66">
        <v>2794192732</v>
      </c>
      <c r="AW650" s="8">
        <v>7743</v>
      </c>
      <c r="AX650" s="8">
        <v>688</v>
      </c>
      <c r="AY650" s="91">
        <v>528300</v>
      </c>
      <c r="AZ650" s="8">
        <v>1</v>
      </c>
      <c r="BA650" s="8">
        <v>0</v>
      </c>
      <c r="BB650" s="91">
        <v>60900041</v>
      </c>
      <c r="BC650" s="8">
        <v>1745</v>
      </c>
      <c r="BD650" s="8">
        <v>78</v>
      </c>
      <c r="BE650" s="91">
        <v>143028532</v>
      </c>
      <c r="BF650" s="8">
        <v>2837</v>
      </c>
      <c r="BG650" s="8">
        <v>146</v>
      </c>
      <c r="BH650" s="66">
        <v>2642578815</v>
      </c>
      <c r="BI650" s="8">
        <v>7191</v>
      </c>
      <c r="BJ650" s="8">
        <v>688</v>
      </c>
      <c r="BK650" s="2" t="s">
        <v>233</v>
      </c>
      <c r="BL650" s="83" t="str">
        <f t="shared" si="10"/>
        <v>124104</v>
      </c>
      <c r="BM650" s="83">
        <f>IF(ISBLANK(A650),"",IF(X650&gt;=(InfoSheet!$B$2)-90,1,0))</f>
        <v>1</v>
      </c>
    </row>
    <row r="651" spans="1:65">
      <c r="A651" s="2" t="s">
        <v>2445</v>
      </c>
      <c r="B651" s="8">
        <v>8</v>
      </c>
      <c r="C651" s="91">
        <v>880883756</v>
      </c>
      <c r="D651" s="8">
        <v>1923</v>
      </c>
      <c r="E651" s="8">
        <v>244</v>
      </c>
      <c r="F651" s="91">
        <v>458077</v>
      </c>
      <c r="G651" s="91">
        <v>18089944</v>
      </c>
      <c r="H651" s="91">
        <v>3610179</v>
      </c>
      <c r="I651" s="91">
        <v>570521244</v>
      </c>
      <c r="J651" s="8">
        <v>0</v>
      </c>
      <c r="K651" s="2" t="s">
        <v>1348</v>
      </c>
      <c r="L651" s="8">
        <v>8</v>
      </c>
      <c r="M651" s="8">
        <v>0</v>
      </c>
      <c r="N651" s="2" t="s">
        <v>1369</v>
      </c>
      <c r="O651" s="8">
        <v>210</v>
      </c>
      <c r="P651" s="8">
        <v>0</v>
      </c>
      <c r="Q651" s="8">
        <v>0</v>
      </c>
      <c r="R651" s="91">
        <v>0</v>
      </c>
      <c r="S651" s="8">
        <v>0</v>
      </c>
      <c r="T651" s="91">
        <v>0</v>
      </c>
      <c r="U651" s="8">
        <v>0</v>
      </c>
      <c r="V651" s="8">
        <v>0</v>
      </c>
      <c r="W651" s="8">
        <v>0</v>
      </c>
      <c r="X651" s="107">
        <v>43869.574531759259</v>
      </c>
      <c r="Y651" s="107">
        <v>43870.040346122689</v>
      </c>
      <c r="Z651" s="107">
        <v>43869.574470416665</v>
      </c>
      <c r="AA651" s="91">
        <v>849222</v>
      </c>
      <c r="AB651" s="8">
        <v>1</v>
      </c>
      <c r="AC651" s="8">
        <v>1</v>
      </c>
      <c r="AD651" s="91">
        <v>5414646</v>
      </c>
      <c r="AE651" s="8">
        <v>13</v>
      </c>
      <c r="AF651" s="8">
        <v>8</v>
      </c>
      <c r="AG651" s="91">
        <v>16082314</v>
      </c>
      <c r="AH651" s="8">
        <v>23</v>
      </c>
      <c r="AI651" s="8">
        <v>10</v>
      </c>
      <c r="AJ651" s="91">
        <v>870289673</v>
      </c>
      <c r="AK651" s="8">
        <v>1879</v>
      </c>
      <c r="AL651" s="8">
        <v>244</v>
      </c>
      <c r="AM651" s="91">
        <v>1698444</v>
      </c>
      <c r="AN651" s="8">
        <v>2</v>
      </c>
      <c r="AO651" s="8">
        <v>244</v>
      </c>
      <c r="AP651" s="91">
        <v>13478033</v>
      </c>
      <c r="AQ651" s="8">
        <v>20</v>
      </c>
      <c r="AR651" s="8">
        <v>244</v>
      </c>
      <c r="AS651" s="91">
        <v>31225157</v>
      </c>
      <c r="AT651" s="8">
        <v>36</v>
      </c>
      <c r="AU651" s="8">
        <v>244</v>
      </c>
      <c r="AV651" s="91">
        <v>880883756</v>
      </c>
      <c r="AW651" s="8">
        <v>1923</v>
      </c>
      <c r="AX651" s="8">
        <v>244</v>
      </c>
      <c r="AY651" s="91">
        <v>849222</v>
      </c>
      <c r="AZ651" s="8">
        <v>1</v>
      </c>
      <c r="BA651" s="8">
        <v>0</v>
      </c>
      <c r="BB651" s="91">
        <v>8647232</v>
      </c>
      <c r="BC651" s="8">
        <v>12</v>
      </c>
      <c r="BD651" s="8">
        <v>1</v>
      </c>
      <c r="BE651" s="91">
        <v>17190760</v>
      </c>
      <c r="BF651" s="8">
        <v>22</v>
      </c>
      <c r="BG651" s="8">
        <v>1</v>
      </c>
      <c r="BH651" s="91">
        <v>845524231</v>
      </c>
      <c r="BI651" s="8">
        <v>1849</v>
      </c>
      <c r="BJ651" s="8">
        <v>244</v>
      </c>
      <c r="BK651" s="2" t="s">
        <v>233</v>
      </c>
      <c r="BL651" s="83" t="str">
        <f t="shared" si="10"/>
        <v>124105</v>
      </c>
      <c r="BM651" s="83">
        <f>IF(ISBLANK(A651),"",IF(X651&gt;=(InfoSheet!$B$2)-90,1,0))</f>
        <v>1</v>
      </c>
    </row>
    <row r="652" spans="1:65">
      <c r="A652" s="2" t="s">
        <v>2446</v>
      </c>
      <c r="B652" s="8">
        <v>8</v>
      </c>
      <c r="C652" s="91">
        <v>342146304</v>
      </c>
      <c r="D652" s="8">
        <v>272</v>
      </c>
      <c r="E652" s="8">
        <v>83</v>
      </c>
      <c r="F652" s="91">
        <v>1257890</v>
      </c>
      <c r="G652" s="91">
        <v>8834033</v>
      </c>
      <c r="H652" s="91">
        <v>4122244</v>
      </c>
      <c r="I652" s="91">
        <v>174737601</v>
      </c>
      <c r="J652" s="8">
        <v>0</v>
      </c>
      <c r="K652" s="2" t="s">
        <v>1354</v>
      </c>
      <c r="L652" s="8">
        <v>8</v>
      </c>
      <c r="M652" s="8">
        <v>0</v>
      </c>
      <c r="N652" s="2" t="s">
        <v>1354</v>
      </c>
      <c r="O652" s="8">
        <v>142</v>
      </c>
      <c r="P652" s="8">
        <v>0</v>
      </c>
      <c r="Q652" s="8">
        <v>0</v>
      </c>
      <c r="R652" s="91">
        <v>0</v>
      </c>
      <c r="S652" s="8">
        <v>0</v>
      </c>
      <c r="T652" s="91">
        <v>0</v>
      </c>
      <c r="U652" s="8">
        <v>0</v>
      </c>
      <c r="V652" s="8">
        <v>0</v>
      </c>
      <c r="W652" s="8">
        <v>0</v>
      </c>
      <c r="X652" s="107">
        <v>43867.407180092596</v>
      </c>
      <c r="Y652" s="107">
        <v>43869.88801613426</v>
      </c>
      <c r="Z652" s="107">
        <v>43867.376035868052</v>
      </c>
      <c r="AA652" s="91">
        <v>0</v>
      </c>
      <c r="AB652" s="8">
        <v>0</v>
      </c>
      <c r="AC652" s="8">
        <v>0</v>
      </c>
      <c r="AD652" s="91">
        <v>0</v>
      </c>
      <c r="AE652" s="8">
        <v>0</v>
      </c>
      <c r="AF652" s="8">
        <v>1</v>
      </c>
      <c r="AG652" s="91">
        <v>31918823</v>
      </c>
      <c r="AH652" s="8">
        <v>14</v>
      </c>
      <c r="AI652" s="8">
        <v>4</v>
      </c>
      <c r="AJ652" s="91">
        <v>314905776</v>
      </c>
      <c r="AK652" s="8">
        <v>213</v>
      </c>
      <c r="AL652" s="8">
        <v>83</v>
      </c>
      <c r="AM652" s="91">
        <v>0</v>
      </c>
      <c r="AN652" s="8">
        <v>0</v>
      </c>
      <c r="AO652" s="8">
        <v>83</v>
      </c>
      <c r="AP652" s="91">
        <v>3277889</v>
      </c>
      <c r="AQ652" s="8">
        <v>1</v>
      </c>
      <c r="AR652" s="8">
        <v>83</v>
      </c>
      <c r="AS652" s="91">
        <v>56265518</v>
      </c>
      <c r="AT652" s="8">
        <v>25</v>
      </c>
      <c r="AU652" s="8">
        <v>83</v>
      </c>
      <c r="AV652" s="91">
        <v>342146304</v>
      </c>
      <c r="AW652" s="8">
        <v>271</v>
      </c>
      <c r="AX652" s="8">
        <v>83</v>
      </c>
      <c r="AY652" s="91">
        <v>0</v>
      </c>
      <c r="AZ652" s="8">
        <v>0</v>
      </c>
      <c r="BA652" s="8">
        <v>0</v>
      </c>
      <c r="BB652" s="91">
        <v>3277889</v>
      </c>
      <c r="BC652" s="8">
        <v>1</v>
      </c>
      <c r="BD652" s="8">
        <v>0</v>
      </c>
      <c r="BE652" s="91">
        <v>29947130</v>
      </c>
      <c r="BF652" s="8">
        <v>14</v>
      </c>
      <c r="BG652" s="8">
        <v>0</v>
      </c>
      <c r="BH652" s="91">
        <v>263808416</v>
      </c>
      <c r="BI652" s="8">
        <v>193</v>
      </c>
      <c r="BJ652" s="8">
        <v>83</v>
      </c>
      <c r="BK652" s="2" t="s">
        <v>233</v>
      </c>
      <c r="BL652" s="83" t="str">
        <f t="shared" si="10"/>
        <v>124106</v>
      </c>
      <c r="BM652" s="83">
        <f>IF(ISBLANK(A652),"",IF(X652&gt;=(InfoSheet!$B$2)-90,1,0))</f>
        <v>1</v>
      </c>
    </row>
    <row r="653" spans="1:65">
      <c r="A653" s="2" t="s">
        <v>2447</v>
      </c>
      <c r="B653" s="8">
        <v>8</v>
      </c>
      <c r="C653" s="91">
        <v>633678835</v>
      </c>
      <c r="D653" s="8">
        <v>2123</v>
      </c>
      <c r="E653" s="8">
        <v>250</v>
      </c>
      <c r="F653" s="91">
        <v>298482</v>
      </c>
      <c r="G653" s="91">
        <v>2749813</v>
      </c>
      <c r="H653" s="91">
        <v>2534715</v>
      </c>
      <c r="I653" s="91">
        <v>394251145</v>
      </c>
      <c r="J653" s="8">
        <v>0</v>
      </c>
      <c r="K653" s="2" t="s">
        <v>1368</v>
      </c>
      <c r="L653" s="8">
        <v>8</v>
      </c>
      <c r="M653" s="8">
        <v>0</v>
      </c>
      <c r="N653" s="2" t="s">
        <v>1800</v>
      </c>
      <c r="O653" s="8">
        <v>212</v>
      </c>
      <c r="P653" s="8">
        <v>0</v>
      </c>
      <c r="Q653" s="8">
        <v>0</v>
      </c>
      <c r="R653" s="91">
        <v>0</v>
      </c>
      <c r="S653" s="8">
        <v>0</v>
      </c>
      <c r="T653" s="91">
        <v>0</v>
      </c>
      <c r="U653" s="8">
        <v>0</v>
      </c>
      <c r="V653" s="8">
        <v>1</v>
      </c>
      <c r="W653" s="8">
        <v>0</v>
      </c>
      <c r="X653" s="107">
        <v>43866.735502997682</v>
      </c>
      <c r="Y653" s="107">
        <v>43869.886690439816</v>
      </c>
      <c r="Z653" s="107">
        <v>43866.733940601851</v>
      </c>
      <c r="AA653" s="91">
        <v>0</v>
      </c>
      <c r="AB653" s="8">
        <v>0</v>
      </c>
      <c r="AC653" s="8">
        <v>0</v>
      </c>
      <c r="AD653" s="91">
        <v>0</v>
      </c>
      <c r="AE653" s="8">
        <v>0</v>
      </c>
      <c r="AF653" s="8">
        <v>1</v>
      </c>
      <c r="AG653" s="91">
        <v>235870826</v>
      </c>
      <c r="AH653" s="8">
        <v>934</v>
      </c>
      <c r="AI653" s="8">
        <v>139</v>
      </c>
      <c r="AJ653" s="91">
        <v>607623451</v>
      </c>
      <c r="AK653" s="8">
        <v>1980</v>
      </c>
      <c r="AL653" s="8">
        <v>250</v>
      </c>
      <c r="AM653" s="91">
        <v>0</v>
      </c>
      <c r="AN653" s="8">
        <v>0</v>
      </c>
      <c r="AO653" s="8">
        <v>250</v>
      </c>
      <c r="AP653" s="91">
        <v>1215476</v>
      </c>
      <c r="AQ653" s="8">
        <v>2</v>
      </c>
      <c r="AR653" s="8">
        <v>250</v>
      </c>
      <c r="AS653" s="91">
        <v>295939399</v>
      </c>
      <c r="AT653" s="8">
        <v>1016</v>
      </c>
      <c r="AU653" s="8">
        <v>250</v>
      </c>
      <c r="AV653" s="91">
        <v>633678835</v>
      </c>
      <c r="AW653" s="8">
        <v>2123</v>
      </c>
      <c r="AX653" s="8">
        <v>250</v>
      </c>
      <c r="AY653" s="91">
        <v>0</v>
      </c>
      <c r="AZ653" s="8">
        <v>0</v>
      </c>
      <c r="BA653" s="8">
        <v>0</v>
      </c>
      <c r="BB653" s="91">
        <v>577979</v>
      </c>
      <c r="BC653" s="8">
        <v>1</v>
      </c>
      <c r="BD653" s="8">
        <v>0</v>
      </c>
      <c r="BE653" s="91">
        <v>156210149</v>
      </c>
      <c r="BF653" s="8">
        <v>818</v>
      </c>
      <c r="BG653" s="8">
        <v>13</v>
      </c>
      <c r="BH653" s="91">
        <v>601587292</v>
      </c>
      <c r="BI653" s="8">
        <v>1966</v>
      </c>
      <c r="BJ653" s="8">
        <v>250</v>
      </c>
      <c r="BK653" s="2" t="s">
        <v>233</v>
      </c>
      <c r="BL653" s="83" t="str">
        <f t="shared" si="10"/>
        <v>124107</v>
      </c>
      <c r="BM653" s="83">
        <f>IF(ISBLANK(A653),"",IF(X653&gt;=(InfoSheet!$B$2)-90,1,0))</f>
        <v>1</v>
      </c>
    </row>
    <row r="654" spans="1:65">
      <c r="A654" s="2" t="s">
        <v>2448</v>
      </c>
      <c r="B654" s="8">
        <v>8</v>
      </c>
      <c r="C654" s="66">
        <v>3010558915</v>
      </c>
      <c r="D654" s="8">
        <v>12160</v>
      </c>
      <c r="E654" s="8">
        <v>1276</v>
      </c>
      <c r="F654" s="91">
        <v>247578</v>
      </c>
      <c r="G654" s="91">
        <v>3424828</v>
      </c>
      <c r="H654" s="91">
        <v>2359372</v>
      </c>
      <c r="I654" s="66">
        <v>1314525203</v>
      </c>
      <c r="J654" s="8">
        <v>0</v>
      </c>
      <c r="K654" s="2" t="s">
        <v>2449</v>
      </c>
      <c r="L654" s="8">
        <v>8</v>
      </c>
      <c r="M654" s="8">
        <v>0</v>
      </c>
      <c r="N654" s="2" t="s">
        <v>1352</v>
      </c>
      <c r="O654" s="8">
        <v>209</v>
      </c>
      <c r="P654" s="8">
        <v>0</v>
      </c>
      <c r="Q654" s="8">
        <v>0</v>
      </c>
      <c r="R654" s="91">
        <v>0</v>
      </c>
      <c r="S654" s="8">
        <v>0</v>
      </c>
      <c r="T654" s="91">
        <v>0</v>
      </c>
      <c r="U654" s="8">
        <v>2</v>
      </c>
      <c r="V654" s="8">
        <v>3</v>
      </c>
      <c r="W654" s="8">
        <v>1</v>
      </c>
      <c r="X654" s="107">
        <v>43869.564049456021</v>
      </c>
      <c r="Y654" s="107">
        <v>43870.052527245367</v>
      </c>
      <c r="Z654" s="107">
        <v>43869.562943229168</v>
      </c>
      <c r="AA654" s="91">
        <v>1537375</v>
      </c>
      <c r="AB654" s="8">
        <v>6</v>
      </c>
      <c r="AC654" s="8">
        <v>8</v>
      </c>
      <c r="AD654" s="91">
        <v>6088688</v>
      </c>
      <c r="AE654" s="8">
        <v>18</v>
      </c>
      <c r="AF654" s="8">
        <v>13</v>
      </c>
      <c r="AG654" s="91">
        <v>30458133</v>
      </c>
      <c r="AH654" s="8">
        <v>128</v>
      </c>
      <c r="AI654" s="8">
        <v>35</v>
      </c>
      <c r="AJ654" s="66">
        <v>2764991229</v>
      </c>
      <c r="AK654" s="8">
        <v>10693</v>
      </c>
      <c r="AL654" s="8">
        <v>1276</v>
      </c>
      <c r="AM654" s="91">
        <v>9119462</v>
      </c>
      <c r="AN654" s="8">
        <v>20</v>
      </c>
      <c r="AO654" s="8">
        <v>1276</v>
      </c>
      <c r="AP654" s="91">
        <v>50162975</v>
      </c>
      <c r="AQ654" s="8">
        <v>102</v>
      </c>
      <c r="AR654" s="8">
        <v>1276</v>
      </c>
      <c r="AS654" s="91">
        <v>121301451</v>
      </c>
      <c r="AT654" s="8">
        <v>292</v>
      </c>
      <c r="AU654" s="8">
        <v>1276</v>
      </c>
      <c r="AV654" s="66">
        <v>3010558915</v>
      </c>
      <c r="AW654" s="8">
        <v>12160</v>
      </c>
      <c r="AX654" s="8">
        <v>1276</v>
      </c>
      <c r="AY654" s="91">
        <v>4761118</v>
      </c>
      <c r="AZ654" s="8">
        <v>12</v>
      </c>
      <c r="BA654" s="8">
        <v>1</v>
      </c>
      <c r="BB654" s="91">
        <v>26445160</v>
      </c>
      <c r="BC654" s="8">
        <v>55</v>
      </c>
      <c r="BD654" s="8">
        <v>1</v>
      </c>
      <c r="BE654" s="91">
        <v>73162259</v>
      </c>
      <c r="BF654" s="8">
        <v>197</v>
      </c>
      <c r="BG654" s="8">
        <v>8</v>
      </c>
      <c r="BH654" s="66">
        <v>2747593572</v>
      </c>
      <c r="BI654" s="8">
        <v>10725</v>
      </c>
      <c r="BJ654" s="8">
        <v>1276</v>
      </c>
      <c r="BK654" s="2" t="s">
        <v>233</v>
      </c>
      <c r="BL654" s="83" t="str">
        <f t="shared" si="10"/>
        <v>124108</v>
      </c>
      <c r="BM654" s="83">
        <f>IF(ISBLANK(A654),"",IF(X654&gt;=(InfoSheet!$B$2)-90,1,0))</f>
        <v>1</v>
      </c>
    </row>
    <row r="655" spans="1:65">
      <c r="A655" s="2" t="s">
        <v>2450</v>
      </c>
      <c r="B655" s="8">
        <v>9</v>
      </c>
      <c r="C655" s="66">
        <v>2970106602</v>
      </c>
      <c r="D655" s="8">
        <v>10774</v>
      </c>
      <c r="E655" s="8">
        <v>933</v>
      </c>
      <c r="F655" s="91">
        <v>275673</v>
      </c>
      <c r="G655" s="91">
        <v>10430553</v>
      </c>
      <c r="H655" s="91">
        <v>3183394</v>
      </c>
      <c r="I655" s="91">
        <v>350829289</v>
      </c>
      <c r="J655" s="8">
        <v>0</v>
      </c>
      <c r="K655" s="2" t="s">
        <v>2451</v>
      </c>
      <c r="L655" s="8">
        <v>9</v>
      </c>
      <c r="M655" s="8">
        <v>0</v>
      </c>
      <c r="N655" s="2" t="s">
        <v>2451</v>
      </c>
      <c r="O655" s="8">
        <v>215</v>
      </c>
      <c r="P655" s="8">
        <v>0</v>
      </c>
      <c r="Q655" s="8">
        <v>0</v>
      </c>
      <c r="R655" s="91">
        <v>0</v>
      </c>
      <c r="S655" s="8">
        <v>0</v>
      </c>
      <c r="T655" s="91">
        <v>0</v>
      </c>
      <c r="U655" s="8">
        <v>0</v>
      </c>
      <c r="V655" s="8">
        <v>2</v>
      </c>
      <c r="W655" s="8">
        <v>0</v>
      </c>
      <c r="X655" s="107">
        <v>43869.582525509257</v>
      </c>
      <c r="Y655" s="107">
        <v>43870.046663946756</v>
      </c>
      <c r="Z655" s="107">
        <v>43869.58245976852</v>
      </c>
      <c r="AA655" s="91">
        <v>585838</v>
      </c>
      <c r="AB655" s="8">
        <v>1</v>
      </c>
      <c r="AC655" s="8">
        <v>1</v>
      </c>
      <c r="AD655" s="91">
        <v>39045643</v>
      </c>
      <c r="AE655" s="8">
        <v>34</v>
      </c>
      <c r="AF655" s="8">
        <v>12</v>
      </c>
      <c r="AG655" s="91">
        <v>150997645</v>
      </c>
      <c r="AH655" s="8">
        <v>209</v>
      </c>
      <c r="AI655" s="8">
        <v>41</v>
      </c>
      <c r="AJ655" s="66">
        <v>2896754397</v>
      </c>
      <c r="AK655" s="8">
        <v>10497</v>
      </c>
      <c r="AL655" s="8">
        <v>933</v>
      </c>
      <c r="AM655" s="91">
        <v>5442080</v>
      </c>
      <c r="AN655" s="8">
        <v>7</v>
      </c>
      <c r="AO655" s="8">
        <v>933</v>
      </c>
      <c r="AP655" s="91">
        <v>80357766</v>
      </c>
      <c r="AQ655" s="8">
        <v>80</v>
      </c>
      <c r="AR655" s="8">
        <v>933</v>
      </c>
      <c r="AS655" s="91">
        <v>300991270</v>
      </c>
      <c r="AT655" s="8">
        <v>372</v>
      </c>
      <c r="AU655" s="8">
        <v>933</v>
      </c>
      <c r="AV655" s="66">
        <v>2970106602</v>
      </c>
      <c r="AW655" s="8">
        <v>10774</v>
      </c>
      <c r="AX655" s="8">
        <v>933</v>
      </c>
      <c r="AY655" s="91">
        <v>585838</v>
      </c>
      <c r="AZ655" s="8">
        <v>1</v>
      </c>
      <c r="BA655" s="8">
        <v>0</v>
      </c>
      <c r="BB655" s="91">
        <v>52820128</v>
      </c>
      <c r="BC655" s="8">
        <v>56</v>
      </c>
      <c r="BD655" s="8">
        <v>1</v>
      </c>
      <c r="BE655" s="91">
        <v>182534884</v>
      </c>
      <c r="BF655" s="8">
        <v>252</v>
      </c>
      <c r="BG655" s="8">
        <v>5</v>
      </c>
      <c r="BH655" s="66">
        <v>2718118058</v>
      </c>
      <c r="BI655" s="8">
        <v>10275</v>
      </c>
      <c r="BJ655" s="8">
        <v>933</v>
      </c>
      <c r="BK655" s="2" t="s">
        <v>233</v>
      </c>
      <c r="BL655" s="83" t="str">
        <f t="shared" si="10"/>
        <v>124109</v>
      </c>
      <c r="BM655" s="83">
        <f>IF(ISBLANK(A655),"",IF(X655&gt;=(InfoSheet!$B$2)-90,1,0))</f>
        <v>1</v>
      </c>
    </row>
    <row r="656" spans="1:65">
      <c r="A656" s="2" t="s">
        <v>2452</v>
      </c>
      <c r="B656" s="8">
        <v>8</v>
      </c>
      <c r="C656" s="66">
        <v>4638075641</v>
      </c>
      <c r="D656" s="8">
        <v>14572</v>
      </c>
      <c r="E656" s="8">
        <v>1392</v>
      </c>
      <c r="F656" s="91">
        <v>318286</v>
      </c>
      <c r="G656" s="91">
        <v>7608049</v>
      </c>
      <c r="H656" s="91">
        <v>3331950</v>
      </c>
      <c r="I656" s="91">
        <v>395150451</v>
      </c>
      <c r="J656" s="8">
        <v>0</v>
      </c>
      <c r="K656" s="2" t="s">
        <v>1776</v>
      </c>
      <c r="L656" s="8">
        <v>8</v>
      </c>
      <c r="M656" s="8">
        <v>0</v>
      </c>
      <c r="N656" s="2" t="s">
        <v>1703</v>
      </c>
      <c r="O656" s="8">
        <v>214</v>
      </c>
      <c r="P656" s="8">
        <v>0</v>
      </c>
      <c r="Q656" s="8">
        <v>0</v>
      </c>
      <c r="R656" s="91">
        <v>0</v>
      </c>
      <c r="S656" s="8">
        <v>0</v>
      </c>
      <c r="T656" s="91">
        <v>0</v>
      </c>
      <c r="U656" s="8">
        <v>0</v>
      </c>
      <c r="V656" s="8">
        <v>0</v>
      </c>
      <c r="W656" s="8">
        <v>1</v>
      </c>
      <c r="X656" s="107">
        <v>43868.767140763892</v>
      </c>
      <c r="Y656" s="107">
        <v>43870.029755393516</v>
      </c>
      <c r="Z656" s="107">
        <v>43868.761130925923</v>
      </c>
      <c r="AA656" s="91">
        <v>0</v>
      </c>
      <c r="AB656" s="8">
        <v>0</v>
      </c>
      <c r="AC656" s="8">
        <v>0</v>
      </c>
      <c r="AD656" s="91">
        <v>8938147</v>
      </c>
      <c r="AE656" s="8">
        <v>26</v>
      </c>
      <c r="AF656" s="8">
        <v>20</v>
      </c>
      <c r="AG656" s="66">
        <v>1167070211</v>
      </c>
      <c r="AH656" s="8">
        <v>2430</v>
      </c>
      <c r="AI656" s="8">
        <v>307</v>
      </c>
      <c r="AJ656" s="66">
        <v>4451129982</v>
      </c>
      <c r="AK656" s="8">
        <v>13597</v>
      </c>
      <c r="AL656" s="8">
        <v>1392</v>
      </c>
      <c r="AM656" s="91">
        <v>2720692</v>
      </c>
      <c r="AN656" s="8">
        <v>3</v>
      </c>
      <c r="AO656" s="8">
        <v>1392</v>
      </c>
      <c r="AP656" s="91">
        <v>30854325</v>
      </c>
      <c r="AQ656" s="8">
        <v>50</v>
      </c>
      <c r="AR656" s="8">
        <v>1392</v>
      </c>
      <c r="AS656" s="66">
        <v>2147142011</v>
      </c>
      <c r="AT656" s="8">
        <v>3791</v>
      </c>
      <c r="AU656" s="8">
        <v>1392</v>
      </c>
      <c r="AV656" s="66">
        <v>4638075641</v>
      </c>
      <c r="AW656" s="8">
        <v>14572</v>
      </c>
      <c r="AX656" s="8">
        <v>1392</v>
      </c>
      <c r="AY656" s="91">
        <v>0</v>
      </c>
      <c r="AZ656" s="8">
        <v>0</v>
      </c>
      <c r="BA656" s="8">
        <v>0</v>
      </c>
      <c r="BB656" s="91">
        <v>17410977</v>
      </c>
      <c r="BC656" s="8">
        <v>33</v>
      </c>
      <c r="BD656" s="8">
        <v>1</v>
      </c>
      <c r="BE656" s="66">
        <v>1400906001</v>
      </c>
      <c r="BF656" s="8">
        <v>2741</v>
      </c>
      <c r="BG656" s="8">
        <v>173</v>
      </c>
      <c r="BH656" s="66">
        <v>4567753551</v>
      </c>
      <c r="BI656" s="8">
        <v>14387</v>
      </c>
      <c r="BJ656" s="8">
        <v>1392</v>
      </c>
      <c r="BK656" s="2" t="s">
        <v>233</v>
      </c>
      <c r="BL656" s="83" t="str">
        <f t="shared" si="10"/>
        <v>124110</v>
      </c>
      <c r="BM656" s="83">
        <f>IF(ISBLANK(A656),"",IF(X656&gt;=(InfoSheet!$B$2)-90,1,0))</f>
        <v>1</v>
      </c>
    </row>
    <row r="657" spans="1:65">
      <c r="A657" s="2" t="s">
        <v>2453</v>
      </c>
      <c r="B657" s="8">
        <v>8</v>
      </c>
      <c r="C657" s="66">
        <v>1849485651</v>
      </c>
      <c r="D657" s="8">
        <v>7627</v>
      </c>
      <c r="E657" s="8">
        <v>587</v>
      </c>
      <c r="F657" s="91">
        <v>242491</v>
      </c>
      <c r="G657" s="91">
        <v>4156811</v>
      </c>
      <c r="H657" s="91">
        <v>3150742</v>
      </c>
      <c r="I657" s="66">
        <v>1371580426</v>
      </c>
      <c r="J657" s="8">
        <v>0</v>
      </c>
      <c r="K657" s="2" t="s">
        <v>1468</v>
      </c>
      <c r="L657" s="8">
        <v>8</v>
      </c>
      <c r="M657" s="8">
        <v>0</v>
      </c>
      <c r="N657" s="2" t="s">
        <v>1716</v>
      </c>
      <c r="O657" s="8">
        <v>210</v>
      </c>
      <c r="P657" s="8">
        <v>0</v>
      </c>
      <c r="Q657" s="8">
        <v>0</v>
      </c>
      <c r="R657" s="91">
        <v>0</v>
      </c>
      <c r="S657" s="8">
        <v>0</v>
      </c>
      <c r="T657" s="91">
        <v>0</v>
      </c>
      <c r="U657" s="8">
        <v>1</v>
      </c>
      <c r="V657" s="8">
        <v>1</v>
      </c>
      <c r="W657" s="8">
        <v>0</v>
      </c>
      <c r="X657" s="107">
        <v>43868.444784618056</v>
      </c>
      <c r="Y657" s="107">
        <v>43869.891266712963</v>
      </c>
      <c r="Z657" s="107">
        <v>43868.433984039351</v>
      </c>
      <c r="AA657" s="91">
        <v>0</v>
      </c>
      <c r="AB657" s="8">
        <v>0</v>
      </c>
      <c r="AC657" s="8">
        <v>0</v>
      </c>
      <c r="AD657" s="91">
        <v>4363566</v>
      </c>
      <c r="AE657" s="8">
        <v>14</v>
      </c>
      <c r="AF657" s="8">
        <v>7</v>
      </c>
      <c r="AG657" s="91">
        <v>392390153</v>
      </c>
      <c r="AH657" s="8">
        <v>2680</v>
      </c>
      <c r="AI657" s="8">
        <v>455</v>
      </c>
      <c r="AJ657" s="66">
        <v>1730427532</v>
      </c>
      <c r="AK657" s="8">
        <v>7092</v>
      </c>
      <c r="AL657" s="8">
        <v>587</v>
      </c>
      <c r="AM657" s="91">
        <v>1983273</v>
      </c>
      <c r="AN657" s="8">
        <v>3</v>
      </c>
      <c r="AO657" s="8">
        <v>587</v>
      </c>
      <c r="AP657" s="91">
        <v>25251183</v>
      </c>
      <c r="AQ657" s="8">
        <v>40</v>
      </c>
      <c r="AR657" s="8">
        <v>587</v>
      </c>
      <c r="AS657" s="91">
        <v>412800792</v>
      </c>
      <c r="AT657" s="8">
        <v>2708</v>
      </c>
      <c r="AU657" s="8">
        <v>587</v>
      </c>
      <c r="AV657" s="66">
        <v>1849485651</v>
      </c>
      <c r="AW657" s="8">
        <v>7627</v>
      </c>
      <c r="AX657" s="8">
        <v>587</v>
      </c>
      <c r="AY657" s="91">
        <v>0</v>
      </c>
      <c r="AZ657" s="8">
        <v>0</v>
      </c>
      <c r="BA657" s="8">
        <v>0</v>
      </c>
      <c r="BB657" s="91">
        <v>8061769</v>
      </c>
      <c r="BC657" s="8">
        <v>15</v>
      </c>
      <c r="BD657" s="8">
        <v>0</v>
      </c>
      <c r="BE657" s="91">
        <v>76592278</v>
      </c>
      <c r="BF657" s="8">
        <v>1821</v>
      </c>
      <c r="BG657" s="8">
        <v>12</v>
      </c>
      <c r="BH657" s="66">
        <v>1653575957</v>
      </c>
      <c r="BI657" s="8">
        <v>6971</v>
      </c>
      <c r="BJ657" s="8">
        <v>587</v>
      </c>
      <c r="BK657" s="2" t="s">
        <v>233</v>
      </c>
      <c r="BL657" s="83" t="str">
        <f t="shared" si="10"/>
        <v>124111</v>
      </c>
      <c r="BM657" s="83">
        <f>IF(ISBLANK(A657),"",IF(X657&gt;=(InfoSheet!$B$2)-90,1,0))</f>
        <v>1</v>
      </c>
    </row>
    <row r="658" spans="1:65">
      <c r="A658" s="2" t="s">
        <v>2454</v>
      </c>
      <c r="B658" s="8">
        <v>8</v>
      </c>
      <c r="C658" s="66">
        <v>2464738355</v>
      </c>
      <c r="D658" s="8">
        <v>9008</v>
      </c>
      <c r="E658" s="8">
        <v>881</v>
      </c>
      <c r="F658" s="91">
        <v>273616</v>
      </c>
      <c r="G658" s="91">
        <v>23416970</v>
      </c>
      <c r="H658" s="91">
        <v>2797659</v>
      </c>
      <c r="I658" s="66">
        <v>1700377955</v>
      </c>
      <c r="J658" s="8">
        <v>0</v>
      </c>
      <c r="K658" s="2" t="s">
        <v>2455</v>
      </c>
      <c r="L658" s="8">
        <v>8</v>
      </c>
      <c r="M658" s="8">
        <v>0</v>
      </c>
      <c r="N658" s="2" t="s">
        <v>1577</v>
      </c>
      <c r="O658" s="8">
        <v>210</v>
      </c>
      <c r="P658" s="8">
        <v>0</v>
      </c>
      <c r="Q658" s="8">
        <v>0</v>
      </c>
      <c r="R658" s="91">
        <v>0</v>
      </c>
      <c r="S658" s="8">
        <v>0</v>
      </c>
      <c r="T658" s="91">
        <v>0</v>
      </c>
      <c r="U658" s="8">
        <v>1</v>
      </c>
      <c r="V658" s="8">
        <v>1</v>
      </c>
      <c r="W658" s="8">
        <v>0</v>
      </c>
      <c r="X658" s="107">
        <v>43869.570431168984</v>
      </c>
      <c r="Y658" s="107">
        <v>43870.05891684028</v>
      </c>
      <c r="Z658" s="107">
        <v>43869.570389618057</v>
      </c>
      <c r="AA658" s="91">
        <v>2293597</v>
      </c>
      <c r="AB658" s="8">
        <v>10</v>
      </c>
      <c r="AC658" s="8">
        <v>5</v>
      </c>
      <c r="AD658" s="91">
        <v>41590737</v>
      </c>
      <c r="AE658" s="8">
        <v>96</v>
      </c>
      <c r="AF658" s="8">
        <v>12</v>
      </c>
      <c r="AG658" s="91">
        <v>142469477</v>
      </c>
      <c r="AH658" s="8">
        <v>446</v>
      </c>
      <c r="AI658" s="8">
        <v>80</v>
      </c>
      <c r="AJ658" s="66">
        <v>2143711331</v>
      </c>
      <c r="AK658" s="8">
        <v>7273</v>
      </c>
      <c r="AL658" s="8">
        <v>881</v>
      </c>
      <c r="AM658" s="91">
        <v>9594788</v>
      </c>
      <c r="AN658" s="8">
        <v>27</v>
      </c>
      <c r="AO658" s="8">
        <v>881</v>
      </c>
      <c r="AP658" s="91">
        <v>95924671</v>
      </c>
      <c r="AQ658" s="8">
        <v>183</v>
      </c>
      <c r="AR658" s="8">
        <v>881</v>
      </c>
      <c r="AS658" s="91">
        <v>281695223</v>
      </c>
      <c r="AT658" s="8">
        <v>633</v>
      </c>
      <c r="AU658" s="8">
        <v>881</v>
      </c>
      <c r="AV658" s="66">
        <v>2464738355</v>
      </c>
      <c r="AW658" s="8">
        <v>9007</v>
      </c>
      <c r="AX658" s="8">
        <v>881</v>
      </c>
      <c r="AY658" s="91">
        <v>3354949</v>
      </c>
      <c r="AZ658" s="8">
        <v>11</v>
      </c>
      <c r="BA658" s="8">
        <v>0</v>
      </c>
      <c r="BB658" s="91">
        <v>51682076</v>
      </c>
      <c r="BC658" s="8">
        <v>110</v>
      </c>
      <c r="BD658" s="8">
        <v>2</v>
      </c>
      <c r="BE658" s="91">
        <v>151731357</v>
      </c>
      <c r="BF658" s="8">
        <v>438</v>
      </c>
      <c r="BG658" s="8">
        <v>14</v>
      </c>
      <c r="BH658" s="66">
        <v>2128648602</v>
      </c>
      <c r="BI658" s="8">
        <v>7341</v>
      </c>
      <c r="BJ658" s="8">
        <v>881</v>
      </c>
      <c r="BK658" s="2" t="s">
        <v>233</v>
      </c>
      <c r="BL658" s="83" t="str">
        <f t="shared" si="10"/>
        <v>124112</v>
      </c>
      <c r="BM658" s="83">
        <f>IF(ISBLANK(A658),"",IF(X658&gt;=(InfoSheet!$B$2)-90,1,0))</f>
        <v>1</v>
      </c>
    </row>
    <row r="659" spans="1:65">
      <c r="A659" s="2" t="s">
        <v>2456</v>
      </c>
      <c r="B659" s="8">
        <v>8</v>
      </c>
      <c r="C659" s="91">
        <v>228459688</v>
      </c>
      <c r="D659" s="8">
        <v>345</v>
      </c>
      <c r="E659" s="8">
        <v>71</v>
      </c>
      <c r="F659" s="91">
        <v>662201</v>
      </c>
      <c r="G659" s="91">
        <v>8187316</v>
      </c>
      <c r="H659" s="91">
        <v>3217742</v>
      </c>
      <c r="I659" s="91">
        <v>168201740</v>
      </c>
      <c r="J659" s="8">
        <v>0</v>
      </c>
      <c r="K659" s="2" t="s">
        <v>1500</v>
      </c>
      <c r="L659" s="8">
        <v>8</v>
      </c>
      <c r="M659" s="8">
        <v>0</v>
      </c>
      <c r="N659" s="2" t="s">
        <v>1500</v>
      </c>
      <c r="O659" s="8">
        <v>142</v>
      </c>
      <c r="P659" s="8">
        <v>0</v>
      </c>
      <c r="Q659" s="8">
        <v>0</v>
      </c>
      <c r="R659" s="91">
        <v>0</v>
      </c>
      <c r="S659" s="8">
        <v>0</v>
      </c>
      <c r="T659" s="91">
        <v>0</v>
      </c>
      <c r="U659" s="8">
        <v>0</v>
      </c>
      <c r="V659" s="8">
        <v>0</v>
      </c>
      <c r="W659" s="8">
        <v>0</v>
      </c>
      <c r="X659" s="107">
        <v>43865.940790011577</v>
      </c>
      <c r="Y659" s="107">
        <v>43869.87083871528</v>
      </c>
      <c r="Z659" s="107">
        <v>43865.463288148145</v>
      </c>
      <c r="AA659" s="91">
        <v>0</v>
      </c>
      <c r="AB659" s="8">
        <v>0</v>
      </c>
      <c r="AC659" s="8">
        <v>0</v>
      </c>
      <c r="AD659" s="91">
        <v>726939</v>
      </c>
      <c r="AE659" s="8">
        <v>2</v>
      </c>
      <c r="AF659" s="8">
        <v>3</v>
      </c>
      <c r="AG659" s="91">
        <v>62093995</v>
      </c>
      <c r="AH659" s="8">
        <v>77</v>
      </c>
      <c r="AI659" s="8">
        <v>12</v>
      </c>
      <c r="AJ659" s="91">
        <v>228459688</v>
      </c>
      <c r="AK659" s="8">
        <v>345</v>
      </c>
      <c r="AL659" s="8">
        <v>71</v>
      </c>
      <c r="AM659" s="91">
        <v>0</v>
      </c>
      <c r="AN659" s="8">
        <v>0</v>
      </c>
      <c r="AO659" s="8">
        <v>71</v>
      </c>
      <c r="AP659" s="91">
        <v>1453878</v>
      </c>
      <c r="AQ659" s="8">
        <v>3</v>
      </c>
      <c r="AR659" s="8">
        <v>71</v>
      </c>
      <c r="AS659" s="91">
        <v>116597203</v>
      </c>
      <c r="AT659" s="8">
        <v>137</v>
      </c>
      <c r="AU659" s="8">
        <v>71</v>
      </c>
      <c r="AV659" s="91">
        <v>228459688</v>
      </c>
      <c r="AW659" s="8">
        <v>345</v>
      </c>
      <c r="AX659" s="8">
        <v>71</v>
      </c>
      <c r="AY659" s="91">
        <v>0</v>
      </c>
      <c r="AZ659" s="8">
        <v>0</v>
      </c>
      <c r="BA659" s="8">
        <v>0</v>
      </c>
      <c r="BB659" s="91">
        <v>726939</v>
      </c>
      <c r="BC659" s="8">
        <v>2</v>
      </c>
      <c r="BD659" s="8">
        <v>0</v>
      </c>
      <c r="BE659" s="91">
        <v>64875207</v>
      </c>
      <c r="BF659" s="8">
        <v>77</v>
      </c>
      <c r="BG659" s="8">
        <v>1</v>
      </c>
      <c r="BH659" s="91">
        <v>228459688</v>
      </c>
      <c r="BI659" s="8">
        <v>345</v>
      </c>
      <c r="BJ659" s="8">
        <v>71</v>
      </c>
      <c r="BK659" s="2" t="s">
        <v>233</v>
      </c>
      <c r="BL659" s="83" t="str">
        <f t="shared" si="10"/>
        <v>124113</v>
      </c>
      <c r="BM659" s="83">
        <f>IF(ISBLANK(A659),"",IF(X659&gt;=(InfoSheet!$B$2)-90,1,0))</f>
        <v>1</v>
      </c>
    </row>
    <row r="660" spans="1:65">
      <c r="A660" s="2" t="s">
        <v>2457</v>
      </c>
      <c r="B660" s="8">
        <v>8</v>
      </c>
      <c r="C660" s="66">
        <v>22364275858</v>
      </c>
      <c r="D660" s="8">
        <v>49982</v>
      </c>
      <c r="E660" s="8">
        <v>516</v>
      </c>
      <c r="F660" s="91">
        <v>447446</v>
      </c>
      <c r="G660" s="91">
        <v>64363323</v>
      </c>
      <c r="H660" s="91">
        <v>43341619</v>
      </c>
      <c r="I660" s="91">
        <v>497705246</v>
      </c>
      <c r="J660" s="8">
        <v>0</v>
      </c>
      <c r="K660" s="2" t="s">
        <v>1500</v>
      </c>
      <c r="L660" s="8">
        <v>8</v>
      </c>
      <c r="M660" s="8">
        <v>0</v>
      </c>
      <c r="N660" s="2" t="s">
        <v>2458</v>
      </c>
      <c r="O660" s="8">
        <v>210</v>
      </c>
      <c r="P660" s="8">
        <v>0</v>
      </c>
      <c r="Q660" s="8">
        <v>0</v>
      </c>
      <c r="R660" s="91">
        <v>0</v>
      </c>
      <c r="S660" s="8">
        <v>0</v>
      </c>
      <c r="T660" s="91">
        <v>0</v>
      </c>
      <c r="U660" s="8">
        <v>0</v>
      </c>
      <c r="V660" s="8">
        <v>1</v>
      </c>
      <c r="W660" s="8">
        <v>2</v>
      </c>
      <c r="X660" s="107">
        <v>43869.326167164349</v>
      </c>
      <c r="Y660" s="107">
        <v>43870.049401099539</v>
      </c>
      <c r="Z660" s="107">
        <v>43869.326166006947</v>
      </c>
      <c r="AA660" s="91">
        <v>6212556</v>
      </c>
      <c r="AB660" s="8">
        <v>7</v>
      </c>
      <c r="AC660" s="8">
        <v>6</v>
      </c>
      <c r="AD660" s="66">
        <v>1523655881</v>
      </c>
      <c r="AE660" s="8">
        <v>3215</v>
      </c>
      <c r="AF660" s="8">
        <v>68</v>
      </c>
      <c r="AG660" s="66">
        <v>5722346914</v>
      </c>
      <c r="AH660" s="8">
        <v>12471</v>
      </c>
      <c r="AI660" s="8">
        <v>167</v>
      </c>
      <c r="AJ660" s="66">
        <v>20855904225</v>
      </c>
      <c r="AK660" s="8">
        <v>46353</v>
      </c>
      <c r="AL660" s="8">
        <v>516</v>
      </c>
      <c r="AM660" s="91">
        <v>213052842</v>
      </c>
      <c r="AN660" s="8">
        <v>421</v>
      </c>
      <c r="AO660" s="8">
        <v>516</v>
      </c>
      <c r="AP660" s="66">
        <v>2779630145</v>
      </c>
      <c r="AQ660" s="8">
        <v>5754</v>
      </c>
      <c r="AR660" s="8">
        <v>516</v>
      </c>
      <c r="AS660" s="66">
        <v>7959319414</v>
      </c>
      <c r="AT660" s="8">
        <v>17336</v>
      </c>
      <c r="AU660" s="8">
        <v>516</v>
      </c>
      <c r="AV660" s="66">
        <v>22364275858</v>
      </c>
      <c r="AW660" s="8">
        <v>49954</v>
      </c>
      <c r="AX660" s="8">
        <v>516</v>
      </c>
      <c r="AY660" s="91">
        <v>6065295</v>
      </c>
      <c r="AZ660" s="8">
        <v>7</v>
      </c>
      <c r="BA660" s="8">
        <v>0</v>
      </c>
      <c r="BB660" s="66">
        <v>1522205967</v>
      </c>
      <c r="BC660" s="8">
        <v>3209</v>
      </c>
      <c r="BD660" s="8">
        <v>9</v>
      </c>
      <c r="BE660" s="66">
        <v>5534089060</v>
      </c>
      <c r="BF660" s="8">
        <v>12461</v>
      </c>
      <c r="BG660" s="8">
        <v>63</v>
      </c>
      <c r="BH660" s="66">
        <v>20753144188</v>
      </c>
      <c r="BI660" s="8">
        <v>46488</v>
      </c>
      <c r="BJ660" s="8">
        <v>516</v>
      </c>
      <c r="BK660" s="2" t="s">
        <v>233</v>
      </c>
      <c r="BL660" s="83" t="str">
        <f t="shared" si="10"/>
        <v>124114</v>
      </c>
      <c r="BM660" s="83">
        <f>IF(ISBLANK(A660),"",IF(X660&gt;=(InfoSheet!$B$2)-90,1,0))</f>
        <v>1</v>
      </c>
    </row>
    <row r="661" spans="1:65">
      <c r="A661" s="2" t="s">
        <v>2459</v>
      </c>
      <c r="B661" s="8">
        <v>8</v>
      </c>
      <c r="C661" s="66">
        <v>4341335967</v>
      </c>
      <c r="D661" s="8">
        <v>14768</v>
      </c>
      <c r="E661" s="8">
        <v>1252</v>
      </c>
      <c r="F661" s="91">
        <v>293969</v>
      </c>
      <c r="G661" s="91">
        <v>5230962</v>
      </c>
      <c r="H661" s="91">
        <v>3467520</v>
      </c>
      <c r="I661" s="66">
        <v>2282912141</v>
      </c>
      <c r="J661" s="8">
        <v>0</v>
      </c>
      <c r="K661" s="2" t="s">
        <v>2460</v>
      </c>
      <c r="L661" s="8">
        <v>8</v>
      </c>
      <c r="M661" s="8">
        <v>0</v>
      </c>
      <c r="N661" s="2" t="s">
        <v>1377</v>
      </c>
      <c r="O661" s="8">
        <v>212</v>
      </c>
      <c r="P661" s="8">
        <v>0</v>
      </c>
      <c r="Q661" s="8">
        <v>0</v>
      </c>
      <c r="R661" s="91">
        <v>0</v>
      </c>
      <c r="S661" s="8">
        <v>0</v>
      </c>
      <c r="T661" s="91">
        <v>0</v>
      </c>
      <c r="U661" s="8">
        <v>2</v>
      </c>
      <c r="V661" s="8">
        <v>3</v>
      </c>
      <c r="W661" s="8">
        <v>1</v>
      </c>
      <c r="X661" s="107">
        <v>43868.632358935189</v>
      </c>
      <c r="Y661" s="107">
        <v>43870.029591388891</v>
      </c>
      <c r="Z661" s="107">
        <v>43868.577114027779</v>
      </c>
      <c r="AA661" s="91">
        <v>0</v>
      </c>
      <c r="AB661" s="8">
        <v>0</v>
      </c>
      <c r="AC661" s="8">
        <v>0</v>
      </c>
      <c r="AD661" s="91">
        <v>14930163</v>
      </c>
      <c r="AE661" s="8">
        <v>31</v>
      </c>
      <c r="AF661" s="8">
        <v>10</v>
      </c>
      <c r="AG661" s="91">
        <v>942566744</v>
      </c>
      <c r="AH661" s="8">
        <v>1437</v>
      </c>
      <c r="AI661" s="8">
        <v>57</v>
      </c>
      <c r="AJ661" s="66">
        <v>3779679075</v>
      </c>
      <c r="AK661" s="8">
        <v>11674</v>
      </c>
      <c r="AL661" s="8">
        <v>1252</v>
      </c>
      <c r="AM661" s="91">
        <v>544908</v>
      </c>
      <c r="AN661" s="8">
        <v>1</v>
      </c>
      <c r="AO661" s="8">
        <v>1252</v>
      </c>
      <c r="AP661" s="91">
        <v>50006778</v>
      </c>
      <c r="AQ661" s="8">
        <v>75</v>
      </c>
      <c r="AR661" s="8">
        <v>1252</v>
      </c>
      <c r="AS661" s="66">
        <v>1855630022</v>
      </c>
      <c r="AT661" s="8">
        <v>2701</v>
      </c>
      <c r="AU661" s="8">
        <v>1252</v>
      </c>
      <c r="AV661" s="66">
        <v>4341335967</v>
      </c>
      <c r="AW661" s="8">
        <v>14768</v>
      </c>
      <c r="AX661" s="8">
        <v>1252</v>
      </c>
      <c r="AY661" s="91">
        <v>0</v>
      </c>
      <c r="AZ661" s="8">
        <v>0</v>
      </c>
      <c r="BA661" s="8">
        <v>0</v>
      </c>
      <c r="BB661" s="91">
        <v>35734132</v>
      </c>
      <c r="BC661" s="8">
        <v>55</v>
      </c>
      <c r="BD661" s="8">
        <v>1</v>
      </c>
      <c r="BE661" s="91">
        <v>998135056</v>
      </c>
      <c r="BF661" s="8">
        <v>1488</v>
      </c>
      <c r="BG661" s="8">
        <v>20</v>
      </c>
      <c r="BH661" s="66">
        <v>3746433119</v>
      </c>
      <c r="BI661" s="8">
        <v>11748</v>
      </c>
      <c r="BJ661" s="8">
        <v>1252</v>
      </c>
      <c r="BK661" s="2" t="s">
        <v>233</v>
      </c>
      <c r="BL661" s="83" t="str">
        <f t="shared" si="10"/>
        <v>124115</v>
      </c>
      <c r="BM661" s="83">
        <f>IF(ISBLANK(A661),"",IF(X661&gt;=(InfoSheet!$B$2)-90,1,0))</f>
        <v>1</v>
      </c>
    </row>
    <row r="662" spans="1:65">
      <c r="A662" s="2" t="s">
        <v>2461</v>
      </c>
      <c r="B662" s="8">
        <v>8</v>
      </c>
      <c r="C662" s="66">
        <v>1257087964</v>
      </c>
      <c r="D662" s="8">
        <v>3533</v>
      </c>
      <c r="E662" s="8">
        <v>437</v>
      </c>
      <c r="F662" s="91">
        <v>355813</v>
      </c>
      <c r="G662" s="91">
        <v>12803656</v>
      </c>
      <c r="H662" s="91">
        <v>2876631</v>
      </c>
      <c r="I662" s="91">
        <v>569336030</v>
      </c>
      <c r="J662" s="8">
        <v>0</v>
      </c>
      <c r="K662" s="2" t="s">
        <v>2462</v>
      </c>
      <c r="L662" s="8">
        <v>8</v>
      </c>
      <c r="M662" s="8">
        <v>0</v>
      </c>
      <c r="N662" s="2" t="s">
        <v>1703</v>
      </c>
      <c r="O662" s="8">
        <v>214</v>
      </c>
      <c r="P662" s="8">
        <v>0</v>
      </c>
      <c r="Q662" s="8">
        <v>0</v>
      </c>
      <c r="R662" s="91">
        <v>0</v>
      </c>
      <c r="S662" s="8">
        <v>0</v>
      </c>
      <c r="T662" s="91">
        <v>0</v>
      </c>
      <c r="U662" s="8">
        <v>1</v>
      </c>
      <c r="V662" s="8">
        <v>1</v>
      </c>
      <c r="W662" s="8">
        <v>0</v>
      </c>
      <c r="X662" s="107">
        <v>43865.415887453702</v>
      </c>
      <c r="Y662" s="107">
        <v>43869.889844259262</v>
      </c>
      <c r="Z662" s="107">
        <v>43865.414781215281</v>
      </c>
      <c r="AA662" s="91">
        <v>0</v>
      </c>
      <c r="AB662" s="8">
        <v>0</v>
      </c>
      <c r="AC662" s="8">
        <v>0</v>
      </c>
      <c r="AD662" s="91">
        <v>6189791</v>
      </c>
      <c r="AE662" s="8">
        <v>23</v>
      </c>
      <c r="AF662" s="8">
        <v>3</v>
      </c>
      <c r="AG662" s="91">
        <v>18350420</v>
      </c>
      <c r="AH662" s="8">
        <v>65</v>
      </c>
      <c r="AI662" s="8">
        <v>15</v>
      </c>
      <c r="AJ662" s="66">
        <v>1106694221</v>
      </c>
      <c r="AK662" s="8">
        <v>2830</v>
      </c>
      <c r="AL662" s="8">
        <v>437</v>
      </c>
      <c r="AM662" s="91">
        <v>0</v>
      </c>
      <c r="AN662" s="8">
        <v>0</v>
      </c>
      <c r="AO662" s="8">
        <v>437</v>
      </c>
      <c r="AP662" s="91">
        <v>8394742</v>
      </c>
      <c r="AQ662" s="8">
        <v>25</v>
      </c>
      <c r="AR662" s="8">
        <v>437</v>
      </c>
      <c r="AS662" s="91">
        <v>26730669</v>
      </c>
      <c r="AT662" s="8">
        <v>76</v>
      </c>
      <c r="AU662" s="8">
        <v>437</v>
      </c>
      <c r="AV662" s="66">
        <v>1257087964</v>
      </c>
      <c r="AW662" s="8">
        <v>3533</v>
      </c>
      <c r="AX662" s="8">
        <v>437</v>
      </c>
      <c r="AY662" s="91">
        <v>0</v>
      </c>
      <c r="AZ662" s="8">
        <v>0</v>
      </c>
      <c r="BA662" s="8">
        <v>0</v>
      </c>
      <c r="BB662" s="91">
        <v>8384320</v>
      </c>
      <c r="BC662" s="8">
        <v>24</v>
      </c>
      <c r="BD662" s="8">
        <v>0</v>
      </c>
      <c r="BE662" s="91">
        <v>23168651</v>
      </c>
      <c r="BF662" s="8">
        <v>65</v>
      </c>
      <c r="BG662" s="8">
        <v>0</v>
      </c>
      <c r="BH662" s="66">
        <v>1094731011</v>
      </c>
      <c r="BI662" s="8">
        <v>2806</v>
      </c>
      <c r="BJ662" s="8">
        <v>437</v>
      </c>
      <c r="BK662" s="2" t="s">
        <v>233</v>
      </c>
      <c r="BL662" s="83" t="str">
        <f t="shared" si="10"/>
        <v>124116</v>
      </c>
      <c r="BM662" s="83">
        <f>IF(ISBLANK(A662),"",IF(X662&gt;=(InfoSheet!$B$2)-90,1,0))</f>
        <v>1</v>
      </c>
    </row>
    <row r="663" spans="1:65">
      <c r="A663" s="2" t="s">
        <v>2463</v>
      </c>
      <c r="B663" s="8">
        <v>8</v>
      </c>
      <c r="C663" s="66">
        <v>3711459816</v>
      </c>
      <c r="D663" s="8">
        <v>9095</v>
      </c>
      <c r="E663" s="8">
        <v>1057</v>
      </c>
      <c r="F663" s="91">
        <v>408076</v>
      </c>
      <c r="G663" s="91">
        <v>37582587</v>
      </c>
      <c r="H663" s="91">
        <v>3511314</v>
      </c>
      <c r="I663" s="66">
        <v>2225662623</v>
      </c>
      <c r="J663" s="8">
        <v>0</v>
      </c>
      <c r="K663" s="2" t="s">
        <v>2417</v>
      </c>
      <c r="L663" s="8">
        <v>8</v>
      </c>
      <c r="M663" s="8">
        <v>0</v>
      </c>
      <c r="N663" s="2" t="s">
        <v>1703</v>
      </c>
      <c r="O663" s="8">
        <v>214</v>
      </c>
      <c r="P663" s="8">
        <v>0</v>
      </c>
      <c r="Q663" s="8">
        <v>0</v>
      </c>
      <c r="R663" s="91">
        <v>0</v>
      </c>
      <c r="S663" s="8">
        <v>0</v>
      </c>
      <c r="T663" s="91">
        <v>0</v>
      </c>
      <c r="U663" s="8">
        <v>1</v>
      </c>
      <c r="V663" s="8">
        <v>1</v>
      </c>
      <c r="W663" s="8">
        <v>1</v>
      </c>
      <c r="X663" s="107">
        <v>43869.786576319442</v>
      </c>
      <c r="Y663" s="107">
        <v>43870.049231655095</v>
      </c>
      <c r="Z663" s="107">
        <v>43869.746885347224</v>
      </c>
      <c r="AA663" s="91">
        <v>3853494</v>
      </c>
      <c r="AB663" s="8">
        <v>6</v>
      </c>
      <c r="AC663" s="8">
        <v>5</v>
      </c>
      <c r="AD663" s="91">
        <v>62430588</v>
      </c>
      <c r="AE663" s="8">
        <v>70</v>
      </c>
      <c r="AF663" s="8">
        <v>16</v>
      </c>
      <c r="AG663" s="91">
        <v>298581957</v>
      </c>
      <c r="AH663" s="8">
        <v>414</v>
      </c>
      <c r="AI663" s="8">
        <v>33</v>
      </c>
      <c r="AJ663" s="66">
        <v>3530563797</v>
      </c>
      <c r="AK663" s="8">
        <v>8115</v>
      </c>
      <c r="AL663" s="8">
        <v>1057</v>
      </c>
      <c r="AM663" s="91">
        <v>17502652</v>
      </c>
      <c r="AN663" s="8">
        <v>28</v>
      </c>
      <c r="AO663" s="8">
        <v>1057</v>
      </c>
      <c r="AP663" s="91">
        <v>119694869</v>
      </c>
      <c r="AQ663" s="8">
        <v>124</v>
      </c>
      <c r="AR663" s="8">
        <v>1057</v>
      </c>
      <c r="AS663" s="66">
        <v>1330585012</v>
      </c>
      <c r="AT663" s="8">
        <v>1791</v>
      </c>
      <c r="AU663" s="8">
        <v>1057</v>
      </c>
      <c r="AV663" s="66">
        <v>3711459816</v>
      </c>
      <c r="AW663" s="8">
        <v>9095</v>
      </c>
      <c r="AX663" s="8">
        <v>1057</v>
      </c>
      <c r="AY663" s="91">
        <v>7375942</v>
      </c>
      <c r="AZ663" s="8">
        <v>10</v>
      </c>
      <c r="BA663" s="8">
        <v>0</v>
      </c>
      <c r="BB663" s="91">
        <v>63474321</v>
      </c>
      <c r="BC663" s="8">
        <v>80</v>
      </c>
      <c r="BD663" s="8">
        <v>0</v>
      </c>
      <c r="BE663" s="91">
        <v>303751379</v>
      </c>
      <c r="BF663" s="8">
        <v>433</v>
      </c>
      <c r="BG663" s="8">
        <v>4</v>
      </c>
      <c r="BH663" s="66">
        <v>3417539215</v>
      </c>
      <c r="BI663" s="8">
        <v>7975</v>
      </c>
      <c r="BJ663" s="8">
        <v>1057</v>
      </c>
      <c r="BK663" s="2" t="s">
        <v>233</v>
      </c>
      <c r="BL663" s="83" t="str">
        <f t="shared" si="10"/>
        <v>124117</v>
      </c>
      <c r="BM663" s="83">
        <f>IF(ISBLANK(A663),"",IF(X663&gt;=(InfoSheet!$B$2)-90,1,0))</f>
        <v>1</v>
      </c>
    </row>
    <row r="664" spans="1:65">
      <c r="A664" s="2" t="s">
        <v>2464</v>
      </c>
      <c r="B664" s="8">
        <v>9</v>
      </c>
      <c r="C664" s="66">
        <v>127060059518</v>
      </c>
      <c r="D664" s="8">
        <v>287745</v>
      </c>
      <c r="E664" s="8">
        <v>27409</v>
      </c>
      <c r="F664" s="91">
        <v>441571</v>
      </c>
      <c r="G664" s="91">
        <v>182627507</v>
      </c>
      <c r="H664" s="91">
        <v>4635705</v>
      </c>
      <c r="I664" s="66">
        <v>1727235861</v>
      </c>
      <c r="J664" s="8">
        <v>0</v>
      </c>
      <c r="K664" s="2" t="s">
        <v>2465</v>
      </c>
      <c r="L664" s="8">
        <v>9</v>
      </c>
      <c r="M664" s="8">
        <v>0</v>
      </c>
      <c r="N664" s="2" t="s">
        <v>2466</v>
      </c>
      <c r="O664" s="8">
        <v>216</v>
      </c>
      <c r="P664" s="8">
        <v>0</v>
      </c>
      <c r="Q664" s="8">
        <v>0</v>
      </c>
      <c r="R664" s="91">
        <v>0</v>
      </c>
      <c r="S664" s="8">
        <v>0</v>
      </c>
      <c r="T664" s="91">
        <v>0</v>
      </c>
      <c r="U664" s="8">
        <v>0</v>
      </c>
      <c r="V664" s="8">
        <v>33</v>
      </c>
      <c r="W664" s="8">
        <v>30</v>
      </c>
      <c r="X664" s="107">
        <v>43869.975885474538</v>
      </c>
      <c r="Y664" s="107">
        <v>43870.058957824076</v>
      </c>
      <c r="Z664" s="107">
        <v>43869.863513356482</v>
      </c>
      <c r="AA664" s="91">
        <v>155169319</v>
      </c>
      <c r="AB664" s="8">
        <v>329</v>
      </c>
      <c r="AC664" s="8">
        <v>381</v>
      </c>
      <c r="AD664" s="66">
        <v>1767882316</v>
      </c>
      <c r="AE664" s="8">
        <v>2868</v>
      </c>
      <c r="AF664" s="8">
        <v>645</v>
      </c>
      <c r="AG664" s="66">
        <v>11799741511</v>
      </c>
      <c r="AH664" s="8">
        <v>24332</v>
      </c>
      <c r="AI664" s="8">
        <v>4386</v>
      </c>
      <c r="AJ664" s="66">
        <v>125567324066</v>
      </c>
      <c r="AK664" s="8">
        <v>282620</v>
      </c>
      <c r="AL664" s="8">
        <v>27409</v>
      </c>
      <c r="AM664" s="66">
        <v>1531592049</v>
      </c>
      <c r="AN664" s="8">
        <v>1446</v>
      </c>
      <c r="AO664" s="8">
        <v>27409</v>
      </c>
      <c r="AP664" s="66">
        <v>4383216645</v>
      </c>
      <c r="AQ664" s="8">
        <v>4958</v>
      </c>
      <c r="AR664" s="8">
        <v>27409</v>
      </c>
      <c r="AS664" s="66">
        <v>30432687405</v>
      </c>
      <c r="AT664" s="8">
        <v>37774</v>
      </c>
      <c r="AU664" s="8">
        <v>27409</v>
      </c>
      <c r="AV664" s="66">
        <v>127060059518</v>
      </c>
      <c r="AW664" s="8">
        <v>287741</v>
      </c>
      <c r="AX664" s="8">
        <v>27409</v>
      </c>
      <c r="AY664" s="91">
        <v>903713590</v>
      </c>
      <c r="AZ664" s="8">
        <v>1026</v>
      </c>
      <c r="BA664" s="8">
        <v>5</v>
      </c>
      <c r="BB664" s="66">
        <v>3104444970</v>
      </c>
      <c r="BC664" s="8">
        <v>3925</v>
      </c>
      <c r="BD664" s="8">
        <v>38</v>
      </c>
      <c r="BE664" s="66">
        <v>11382597730</v>
      </c>
      <c r="BF664" s="8">
        <v>23441</v>
      </c>
      <c r="BG664" s="8">
        <v>1319</v>
      </c>
      <c r="BH664" s="66">
        <v>120810872537</v>
      </c>
      <c r="BI664" s="8">
        <v>279013</v>
      </c>
      <c r="BJ664" s="8">
        <v>27409</v>
      </c>
      <c r="BK664" s="2" t="s">
        <v>233</v>
      </c>
      <c r="BL664" s="83" t="str">
        <f t="shared" si="10"/>
        <v>124118</v>
      </c>
      <c r="BM664" s="83">
        <f>IF(ISBLANK(A664),"",IF(X664&gt;=(InfoSheet!$B$2)-90,1,0))</f>
        <v>1</v>
      </c>
    </row>
    <row r="665" spans="1:65">
      <c r="A665" s="2" t="s">
        <v>2467</v>
      </c>
      <c r="B665" s="8">
        <v>8</v>
      </c>
      <c r="C665" s="66">
        <v>4942246559</v>
      </c>
      <c r="D665" s="8">
        <v>5502</v>
      </c>
      <c r="E665" s="8">
        <v>720</v>
      </c>
      <c r="F665" s="91">
        <v>898263</v>
      </c>
      <c r="G665" s="91">
        <v>45557499</v>
      </c>
      <c r="H665" s="91">
        <v>6864231</v>
      </c>
      <c r="I665" s="66">
        <v>1021337386</v>
      </c>
      <c r="J665" s="8">
        <v>0</v>
      </c>
      <c r="K665" s="2" t="s">
        <v>1747</v>
      </c>
      <c r="L665" s="8">
        <v>8</v>
      </c>
      <c r="M665" s="8">
        <v>0</v>
      </c>
      <c r="N665" s="2" t="s">
        <v>1729</v>
      </c>
      <c r="O665" s="8">
        <v>215</v>
      </c>
      <c r="P665" s="8">
        <v>0</v>
      </c>
      <c r="Q665" s="8">
        <v>0</v>
      </c>
      <c r="R665" s="91">
        <v>0</v>
      </c>
      <c r="S665" s="8">
        <v>0</v>
      </c>
      <c r="T665" s="91">
        <v>0</v>
      </c>
      <c r="U665" s="8">
        <v>0</v>
      </c>
      <c r="V665" s="8">
        <v>1</v>
      </c>
      <c r="W665" s="8">
        <v>0</v>
      </c>
      <c r="X665" s="107">
        <v>43869.620092870369</v>
      </c>
      <c r="Y665" s="107">
        <v>43870.056068807869</v>
      </c>
      <c r="Z665" s="107">
        <v>43869.619614733798</v>
      </c>
      <c r="AA665" s="91">
        <v>55255133</v>
      </c>
      <c r="AB665" s="8">
        <v>20</v>
      </c>
      <c r="AC665" s="8">
        <v>10</v>
      </c>
      <c r="AD665" s="91">
        <v>73098523</v>
      </c>
      <c r="AE665" s="8">
        <v>35</v>
      </c>
      <c r="AF665" s="8">
        <v>12</v>
      </c>
      <c r="AG665" s="91">
        <v>927608157</v>
      </c>
      <c r="AH665" s="8">
        <v>1021</v>
      </c>
      <c r="AI665" s="8">
        <v>138</v>
      </c>
      <c r="AJ665" s="66">
        <v>4928222078</v>
      </c>
      <c r="AK665" s="8">
        <v>5443</v>
      </c>
      <c r="AL665" s="8">
        <v>720</v>
      </c>
      <c r="AM665" s="91">
        <v>124759343</v>
      </c>
      <c r="AN665" s="8">
        <v>40</v>
      </c>
      <c r="AO665" s="8">
        <v>720</v>
      </c>
      <c r="AP665" s="91">
        <v>159168369</v>
      </c>
      <c r="AQ665" s="8">
        <v>66</v>
      </c>
      <c r="AR665" s="8">
        <v>720</v>
      </c>
      <c r="AS665" s="66">
        <v>1181703928</v>
      </c>
      <c r="AT665" s="8">
        <v>1139</v>
      </c>
      <c r="AU665" s="8">
        <v>720</v>
      </c>
      <c r="AV665" s="66">
        <v>4942246559</v>
      </c>
      <c r="AW665" s="8">
        <v>5502</v>
      </c>
      <c r="AX665" s="8">
        <v>720</v>
      </c>
      <c r="AY665" s="91">
        <v>65274022</v>
      </c>
      <c r="AZ665" s="8">
        <v>21</v>
      </c>
      <c r="BA665" s="8">
        <v>0</v>
      </c>
      <c r="BB665" s="91">
        <v>97729687</v>
      </c>
      <c r="BC665" s="8">
        <v>46</v>
      </c>
      <c r="BD665" s="8">
        <v>0</v>
      </c>
      <c r="BE665" s="91">
        <v>437644987</v>
      </c>
      <c r="BF665" s="8">
        <v>828</v>
      </c>
      <c r="BG665" s="8">
        <v>34</v>
      </c>
      <c r="BH665" s="66">
        <v>4784569172</v>
      </c>
      <c r="BI665" s="8">
        <v>5336</v>
      </c>
      <c r="BJ665" s="8">
        <v>720</v>
      </c>
      <c r="BK665" s="2" t="s">
        <v>233</v>
      </c>
      <c r="BL665" s="83" t="str">
        <f t="shared" si="10"/>
        <v>124119</v>
      </c>
      <c r="BM665" s="83">
        <f>IF(ISBLANK(A665),"",IF(X665&gt;=(InfoSheet!$B$2)-90,1,0))</f>
        <v>1</v>
      </c>
    </row>
    <row r="666" spans="1:65">
      <c r="A666" s="2" t="s">
        <v>2468</v>
      </c>
      <c r="B666" s="8">
        <v>8</v>
      </c>
      <c r="C666" s="66">
        <v>6240790536</v>
      </c>
      <c r="D666" s="8">
        <v>19622</v>
      </c>
      <c r="E666" s="8">
        <v>2339</v>
      </c>
      <c r="F666" s="91">
        <v>318050</v>
      </c>
      <c r="G666" s="91">
        <v>25601296</v>
      </c>
      <c r="H666" s="91">
        <v>2668144</v>
      </c>
      <c r="I666" s="66">
        <v>1111775134</v>
      </c>
      <c r="J666" s="8">
        <v>0</v>
      </c>
      <c r="K666" s="2" t="s">
        <v>1538</v>
      </c>
      <c r="L666" s="8">
        <v>8</v>
      </c>
      <c r="M666" s="8">
        <v>0</v>
      </c>
      <c r="N666" s="2" t="s">
        <v>2469</v>
      </c>
      <c r="O666" s="8">
        <v>215</v>
      </c>
      <c r="P666" s="8">
        <v>0</v>
      </c>
      <c r="Q666" s="8">
        <v>0</v>
      </c>
      <c r="R666" s="91">
        <v>0</v>
      </c>
      <c r="S666" s="8">
        <v>0</v>
      </c>
      <c r="T666" s="91">
        <v>0</v>
      </c>
      <c r="U666" s="8">
        <v>5</v>
      </c>
      <c r="V666" s="8">
        <v>5</v>
      </c>
      <c r="W666" s="8">
        <v>2</v>
      </c>
      <c r="X666" s="107">
        <v>43869.712188368052</v>
      </c>
      <c r="Y666" s="107">
        <v>43870.050813483795</v>
      </c>
      <c r="Z666" s="107">
        <v>43869.675929571757</v>
      </c>
      <c r="AA666" s="91">
        <v>0</v>
      </c>
      <c r="AB666" s="8">
        <v>0</v>
      </c>
      <c r="AC666" s="8">
        <v>5</v>
      </c>
      <c r="AD666" s="91">
        <v>20743245</v>
      </c>
      <c r="AE666" s="8">
        <v>80</v>
      </c>
      <c r="AF666" s="8">
        <v>44</v>
      </c>
      <c r="AG666" s="91">
        <v>433797261</v>
      </c>
      <c r="AH666" s="8">
        <v>2965</v>
      </c>
      <c r="AI666" s="8">
        <v>844</v>
      </c>
      <c r="AJ666" s="66">
        <v>5613962007</v>
      </c>
      <c r="AK666" s="8">
        <v>16647</v>
      </c>
      <c r="AL666" s="8">
        <v>2339</v>
      </c>
      <c r="AM666" s="91">
        <v>12409302</v>
      </c>
      <c r="AN666" s="8">
        <v>22</v>
      </c>
      <c r="AO666" s="8">
        <v>2339</v>
      </c>
      <c r="AP666" s="91">
        <v>113048560</v>
      </c>
      <c r="AQ666" s="8">
        <v>243</v>
      </c>
      <c r="AR666" s="8">
        <v>2339</v>
      </c>
      <c r="AS666" s="91">
        <v>675657131</v>
      </c>
      <c r="AT666" s="8">
        <v>3599</v>
      </c>
      <c r="AU666" s="8">
        <v>2339</v>
      </c>
      <c r="AV666" s="66">
        <v>6240790536</v>
      </c>
      <c r="AW666" s="8">
        <v>19622</v>
      </c>
      <c r="AX666" s="8">
        <v>2339</v>
      </c>
      <c r="AY666" s="91">
        <v>7002113</v>
      </c>
      <c r="AZ666" s="8">
        <v>11</v>
      </c>
      <c r="BA666" s="8">
        <v>0</v>
      </c>
      <c r="BB666" s="91">
        <v>40493522</v>
      </c>
      <c r="BC666" s="8">
        <v>105</v>
      </c>
      <c r="BD666" s="8">
        <v>10</v>
      </c>
      <c r="BE666" s="91">
        <v>194205853</v>
      </c>
      <c r="BF666" s="8">
        <v>2497</v>
      </c>
      <c r="BG666" s="8">
        <v>442</v>
      </c>
      <c r="BH666" s="66">
        <v>5414106040</v>
      </c>
      <c r="BI666" s="8">
        <v>16346</v>
      </c>
      <c r="BJ666" s="8">
        <v>2339</v>
      </c>
      <c r="BK666" s="2" t="s">
        <v>233</v>
      </c>
      <c r="BL666" s="83" t="str">
        <f t="shared" si="10"/>
        <v>124120</v>
      </c>
      <c r="BM666" s="83">
        <f>IF(ISBLANK(A666),"",IF(X666&gt;=(InfoSheet!$B$2)-90,1,0))</f>
        <v>1</v>
      </c>
    </row>
    <row r="667" spans="1:65">
      <c r="A667" s="2" t="s">
        <v>2470</v>
      </c>
      <c r="B667" s="8">
        <v>8</v>
      </c>
      <c r="C667" s="66">
        <v>15913607495</v>
      </c>
      <c r="D667" s="8">
        <v>34830</v>
      </c>
      <c r="E667" s="8">
        <v>2986</v>
      </c>
      <c r="F667" s="91">
        <v>456893</v>
      </c>
      <c r="G667" s="91">
        <v>38392085</v>
      </c>
      <c r="H667" s="91">
        <v>5329406</v>
      </c>
      <c r="I667" s="66">
        <v>2322860623</v>
      </c>
      <c r="J667" s="8">
        <v>0</v>
      </c>
      <c r="K667" s="2" t="s">
        <v>2471</v>
      </c>
      <c r="L667" s="8">
        <v>8</v>
      </c>
      <c r="M667" s="8">
        <v>0</v>
      </c>
      <c r="N667" s="2" t="s">
        <v>2472</v>
      </c>
      <c r="O667" s="8">
        <v>215</v>
      </c>
      <c r="P667" s="8">
        <v>0</v>
      </c>
      <c r="Q667" s="8">
        <v>0</v>
      </c>
      <c r="R667" s="91">
        <v>0</v>
      </c>
      <c r="S667" s="8">
        <v>0</v>
      </c>
      <c r="T667" s="91">
        <v>0</v>
      </c>
      <c r="U667" s="8">
        <v>3</v>
      </c>
      <c r="V667" s="8">
        <v>9</v>
      </c>
      <c r="W667" s="8">
        <v>3</v>
      </c>
      <c r="X667" s="107">
        <v>43869.960420891206</v>
      </c>
      <c r="Y667" s="107">
        <v>43870.058886990744</v>
      </c>
      <c r="Z667" s="107">
        <v>43869.907818807871</v>
      </c>
      <c r="AA667" s="91">
        <v>17941339</v>
      </c>
      <c r="AB667" s="8">
        <v>12</v>
      </c>
      <c r="AC667" s="8">
        <v>8</v>
      </c>
      <c r="AD667" s="91">
        <v>192575257</v>
      </c>
      <c r="AE667" s="8">
        <v>293</v>
      </c>
      <c r="AF667" s="8">
        <v>63</v>
      </c>
      <c r="AG667" s="66">
        <v>2304855096</v>
      </c>
      <c r="AH667" s="8">
        <v>11923</v>
      </c>
      <c r="AI667" s="8">
        <v>1097</v>
      </c>
      <c r="AJ667" s="66">
        <v>15209699375</v>
      </c>
      <c r="AK667" s="8">
        <v>31891</v>
      </c>
      <c r="AL667" s="8">
        <v>2986</v>
      </c>
      <c r="AM667" s="91">
        <v>90706897</v>
      </c>
      <c r="AN667" s="8">
        <v>45</v>
      </c>
      <c r="AO667" s="8">
        <v>2986</v>
      </c>
      <c r="AP667" s="91">
        <v>392430593</v>
      </c>
      <c r="AQ667" s="8">
        <v>444</v>
      </c>
      <c r="AR667" s="8">
        <v>2986</v>
      </c>
      <c r="AS667" s="66">
        <v>2788541988</v>
      </c>
      <c r="AT667" s="8">
        <v>12314</v>
      </c>
      <c r="AU667" s="8">
        <v>2986</v>
      </c>
      <c r="AV667" s="66">
        <v>15913607495</v>
      </c>
      <c r="AW667" s="8">
        <v>34828</v>
      </c>
      <c r="AX667" s="8">
        <v>2986</v>
      </c>
      <c r="AY667" s="91">
        <v>21953278</v>
      </c>
      <c r="AZ667" s="8">
        <v>12</v>
      </c>
      <c r="BA667" s="8">
        <v>0</v>
      </c>
      <c r="BB667" s="91">
        <v>277439992</v>
      </c>
      <c r="BC667" s="8">
        <v>329</v>
      </c>
      <c r="BD667" s="8">
        <v>8</v>
      </c>
      <c r="BE667" s="66">
        <v>1263839871</v>
      </c>
      <c r="BF667" s="8">
        <v>11297</v>
      </c>
      <c r="BG667" s="8">
        <v>172</v>
      </c>
      <c r="BH667" s="66">
        <v>14430410032</v>
      </c>
      <c r="BI667" s="8">
        <v>30068</v>
      </c>
      <c r="BJ667" s="8">
        <v>2986</v>
      </c>
      <c r="BK667" s="2" t="s">
        <v>233</v>
      </c>
      <c r="BL667" s="83" t="str">
        <f t="shared" si="10"/>
        <v>124121</v>
      </c>
      <c r="BM667" s="83">
        <f>IF(ISBLANK(A667),"",IF(X667&gt;=(InfoSheet!$B$2)-90,1,0))</f>
        <v>1</v>
      </c>
    </row>
    <row r="668" spans="1:65">
      <c r="A668" s="2" t="s">
        <v>2473</v>
      </c>
      <c r="B668" s="8">
        <v>8</v>
      </c>
      <c r="C668" s="66">
        <v>2939790450</v>
      </c>
      <c r="D668" s="8">
        <v>7925</v>
      </c>
      <c r="E668" s="8">
        <v>940</v>
      </c>
      <c r="F668" s="91">
        <v>370951</v>
      </c>
      <c r="G668" s="91">
        <v>11045787</v>
      </c>
      <c r="H668" s="91">
        <v>3127436</v>
      </c>
      <c r="I668" s="91">
        <v>602365956</v>
      </c>
      <c r="J668" s="8">
        <v>0</v>
      </c>
      <c r="K668" s="2" t="s">
        <v>2474</v>
      </c>
      <c r="L668" s="8">
        <v>8</v>
      </c>
      <c r="M668" s="8">
        <v>0</v>
      </c>
      <c r="N668" s="2" t="s">
        <v>1706</v>
      </c>
      <c r="O668" s="8">
        <v>211</v>
      </c>
      <c r="P668" s="8">
        <v>0</v>
      </c>
      <c r="Q668" s="8">
        <v>0</v>
      </c>
      <c r="R668" s="91">
        <v>0</v>
      </c>
      <c r="S668" s="8">
        <v>0</v>
      </c>
      <c r="T668" s="91">
        <v>0</v>
      </c>
      <c r="U668" s="8">
        <v>0</v>
      </c>
      <c r="V668" s="8">
        <v>2</v>
      </c>
      <c r="W668" s="8">
        <v>0</v>
      </c>
      <c r="X668" s="107">
        <v>43869.590530949077</v>
      </c>
      <c r="Y668" s="107">
        <v>43870.049177025459</v>
      </c>
      <c r="Z668" s="107">
        <v>43869.581458831017</v>
      </c>
      <c r="AA668" s="91">
        <v>579182</v>
      </c>
      <c r="AB668" s="8">
        <v>2</v>
      </c>
      <c r="AC668" s="8">
        <v>3</v>
      </c>
      <c r="AD668" s="91">
        <v>32399357</v>
      </c>
      <c r="AE668" s="8">
        <v>41</v>
      </c>
      <c r="AF668" s="8">
        <v>22</v>
      </c>
      <c r="AG668" s="91">
        <v>483760283</v>
      </c>
      <c r="AH668" s="8">
        <v>696</v>
      </c>
      <c r="AI668" s="8">
        <v>68</v>
      </c>
      <c r="AJ668" s="66">
        <v>2939790450</v>
      </c>
      <c r="AK668" s="8">
        <v>7925</v>
      </c>
      <c r="AL668" s="8">
        <v>940</v>
      </c>
      <c r="AM668" s="91">
        <v>21804780</v>
      </c>
      <c r="AN668" s="8">
        <v>23</v>
      </c>
      <c r="AO668" s="8">
        <v>940</v>
      </c>
      <c r="AP668" s="91">
        <v>99951738</v>
      </c>
      <c r="AQ668" s="8">
        <v>116</v>
      </c>
      <c r="AR668" s="8">
        <v>940</v>
      </c>
      <c r="AS668" s="66">
        <v>1256167463</v>
      </c>
      <c r="AT668" s="8">
        <v>1582</v>
      </c>
      <c r="AU668" s="8">
        <v>940</v>
      </c>
      <c r="AV668" s="66">
        <v>2939790450</v>
      </c>
      <c r="AW668" s="8">
        <v>7925</v>
      </c>
      <c r="AX668" s="8">
        <v>940</v>
      </c>
      <c r="AY668" s="91">
        <v>3405749</v>
      </c>
      <c r="AZ668" s="8">
        <v>4</v>
      </c>
      <c r="BA668" s="8">
        <v>0</v>
      </c>
      <c r="BB668" s="91">
        <v>78071022</v>
      </c>
      <c r="BC668" s="8">
        <v>68</v>
      </c>
      <c r="BD668" s="8">
        <v>2</v>
      </c>
      <c r="BE668" s="91">
        <v>574866233</v>
      </c>
      <c r="BF668" s="8">
        <v>759</v>
      </c>
      <c r="BG668" s="8">
        <v>9</v>
      </c>
      <c r="BH668" s="66">
        <v>2939790450</v>
      </c>
      <c r="BI668" s="8">
        <v>7925</v>
      </c>
      <c r="BJ668" s="8">
        <v>940</v>
      </c>
      <c r="BK668" s="2" t="s">
        <v>233</v>
      </c>
      <c r="BL668" s="83" t="str">
        <f t="shared" si="10"/>
        <v>124122</v>
      </c>
      <c r="BM668" s="83">
        <f>IF(ISBLANK(A668),"",IF(X668&gt;=(InfoSheet!$B$2)-90,1,0))</f>
        <v>1</v>
      </c>
    </row>
    <row r="669" spans="1:65">
      <c r="A669" s="2" t="s">
        <v>2475</v>
      </c>
      <c r="B669" s="8">
        <v>8</v>
      </c>
      <c r="C669" s="66">
        <v>30460421392</v>
      </c>
      <c r="D669" s="8">
        <v>50283</v>
      </c>
      <c r="E669" s="8">
        <v>5328</v>
      </c>
      <c r="F669" s="91">
        <v>605779</v>
      </c>
      <c r="G669" s="91">
        <v>71375498</v>
      </c>
      <c r="H669" s="91">
        <v>5717046</v>
      </c>
      <c r="I669" s="91">
        <v>808565952</v>
      </c>
      <c r="J669" s="8">
        <v>0</v>
      </c>
      <c r="K669" s="2" t="s">
        <v>1773</v>
      </c>
      <c r="L669" s="8">
        <v>8</v>
      </c>
      <c r="M669" s="8">
        <v>0</v>
      </c>
      <c r="N669" s="2" t="s">
        <v>2476</v>
      </c>
      <c r="O669" s="8">
        <v>215</v>
      </c>
      <c r="P669" s="8">
        <v>0</v>
      </c>
      <c r="Q669" s="8">
        <v>0</v>
      </c>
      <c r="R669" s="91">
        <v>0</v>
      </c>
      <c r="S669" s="8">
        <v>0</v>
      </c>
      <c r="T669" s="91">
        <v>0</v>
      </c>
      <c r="U669" s="8">
        <v>0</v>
      </c>
      <c r="V669" s="8">
        <v>0</v>
      </c>
      <c r="W669" s="8">
        <v>5</v>
      </c>
      <c r="X669" s="107">
        <v>43869.826974699077</v>
      </c>
      <c r="Y669" s="107">
        <v>43870.058932800923</v>
      </c>
      <c r="Z669" s="107">
        <v>43869.825418912034</v>
      </c>
      <c r="AA669" s="91">
        <v>34031817</v>
      </c>
      <c r="AB669" s="8">
        <v>47</v>
      </c>
      <c r="AC669" s="8">
        <v>30</v>
      </c>
      <c r="AD669" s="66">
        <v>1550777892</v>
      </c>
      <c r="AE669" s="8">
        <v>2155</v>
      </c>
      <c r="AF669" s="8">
        <v>528</v>
      </c>
      <c r="AG669" s="66">
        <v>7395980651</v>
      </c>
      <c r="AH669" s="8">
        <v>16940</v>
      </c>
      <c r="AI669" s="8">
        <v>3387</v>
      </c>
      <c r="AJ669" s="66">
        <v>30460421392</v>
      </c>
      <c r="AK669" s="8">
        <v>50283</v>
      </c>
      <c r="AL669" s="8">
        <v>5328</v>
      </c>
      <c r="AM669" s="91">
        <v>210636306</v>
      </c>
      <c r="AN669" s="8">
        <v>268</v>
      </c>
      <c r="AO669" s="8">
        <v>5328</v>
      </c>
      <c r="AP669" s="66">
        <v>2645536616</v>
      </c>
      <c r="AQ669" s="8">
        <v>3224</v>
      </c>
      <c r="AR669" s="8">
        <v>5328</v>
      </c>
      <c r="AS669" s="66">
        <v>11100128090</v>
      </c>
      <c r="AT669" s="8">
        <v>20912</v>
      </c>
      <c r="AU669" s="8">
        <v>5328</v>
      </c>
      <c r="AV669" s="66">
        <v>30460421392</v>
      </c>
      <c r="AW669" s="8">
        <v>50283</v>
      </c>
      <c r="AX669" s="8">
        <v>5328</v>
      </c>
      <c r="AY669" s="91">
        <v>42783244</v>
      </c>
      <c r="AZ669" s="8">
        <v>61</v>
      </c>
      <c r="BA669" s="8">
        <v>0</v>
      </c>
      <c r="BB669" s="66">
        <v>1810105720</v>
      </c>
      <c r="BC669" s="8">
        <v>2457</v>
      </c>
      <c r="BD669" s="8">
        <v>182</v>
      </c>
      <c r="BE669" s="66">
        <v>7798204546</v>
      </c>
      <c r="BF669" s="8">
        <v>17345</v>
      </c>
      <c r="BG669" s="8">
        <v>2526</v>
      </c>
      <c r="BH669" s="66">
        <v>30460421392</v>
      </c>
      <c r="BI669" s="8">
        <v>50283</v>
      </c>
      <c r="BJ669" s="8">
        <v>5328</v>
      </c>
      <c r="BK669" s="2" t="s">
        <v>233</v>
      </c>
      <c r="BL669" s="83" t="str">
        <f t="shared" si="10"/>
        <v>124123</v>
      </c>
      <c r="BM669" s="83">
        <f>IF(ISBLANK(A669),"",IF(X669&gt;=(InfoSheet!$B$2)-90,1,0))</f>
        <v>1</v>
      </c>
    </row>
    <row r="670" spans="1:65">
      <c r="A670" s="2" t="s">
        <v>2477</v>
      </c>
      <c r="B670" s="8">
        <v>8</v>
      </c>
      <c r="C670" s="91">
        <v>275447344</v>
      </c>
      <c r="D670" s="8">
        <v>402</v>
      </c>
      <c r="E670" s="8">
        <v>101</v>
      </c>
      <c r="F670" s="91">
        <v>685192</v>
      </c>
      <c r="G670" s="91">
        <v>11151937</v>
      </c>
      <c r="H670" s="91">
        <v>2727201</v>
      </c>
      <c r="I670" s="91">
        <v>185655149</v>
      </c>
      <c r="J670" s="8">
        <v>0</v>
      </c>
      <c r="K670" s="2" t="s">
        <v>1354</v>
      </c>
      <c r="L670" s="8">
        <v>8</v>
      </c>
      <c r="M670" s="8">
        <v>0</v>
      </c>
      <c r="N670" s="2" t="s">
        <v>1354</v>
      </c>
      <c r="O670" s="8">
        <v>142</v>
      </c>
      <c r="P670" s="8">
        <v>0</v>
      </c>
      <c r="Q670" s="8">
        <v>0</v>
      </c>
      <c r="R670" s="91">
        <v>0</v>
      </c>
      <c r="S670" s="8">
        <v>0</v>
      </c>
      <c r="T670" s="91">
        <v>0</v>
      </c>
      <c r="U670" s="8">
        <v>0</v>
      </c>
      <c r="V670" s="8">
        <v>0</v>
      </c>
      <c r="W670" s="8">
        <v>0</v>
      </c>
      <c r="X670" s="107">
        <v>43866.667734120369</v>
      </c>
      <c r="Y670" s="107">
        <v>43869.87161047454</v>
      </c>
      <c r="Z670" s="107">
        <v>43866.643365717595</v>
      </c>
      <c r="AA670" s="91">
        <v>0</v>
      </c>
      <c r="AB670" s="8">
        <v>0</v>
      </c>
      <c r="AC670" s="8">
        <v>0</v>
      </c>
      <c r="AD670" s="91">
        <v>3814243</v>
      </c>
      <c r="AE670" s="8">
        <v>6</v>
      </c>
      <c r="AF670" s="8">
        <v>4</v>
      </c>
      <c r="AG670" s="91">
        <v>59576893</v>
      </c>
      <c r="AH670" s="8">
        <v>64</v>
      </c>
      <c r="AI670" s="8">
        <v>13</v>
      </c>
      <c r="AJ670" s="91">
        <v>266715383</v>
      </c>
      <c r="AK670" s="8">
        <v>367</v>
      </c>
      <c r="AL670" s="8">
        <v>101</v>
      </c>
      <c r="AM670" s="91">
        <v>0</v>
      </c>
      <c r="AN670" s="8">
        <v>0</v>
      </c>
      <c r="AO670" s="8">
        <v>101</v>
      </c>
      <c r="AP670" s="91">
        <v>9829250</v>
      </c>
      <c r="AQ670" s="8">
        <v>13</v>
      </c>
      <c r="AR670" s="8">
        <v>101</v>
      </c>
      <c r="AS670" s="91">
        <v>137402810</v>
      </c>
      <c r="AT670" s="8">
        <v>120</v>
      </c>
      <c r="AU670" s="8">
        <v>101</v>
      </c>
      <c r="AV670" s="91">
        <v>275447344</v>
      </c>
      <c r="AW670" s="8">
        <v>399</v>
      </c>
      <c r="AX670" s="8">
        <v>101</v>
      </c>
      <c r="AY670" s="91">
        <v>0</v>
      </c>
      <c r="AZ670" s="8">
        <v>0</v>
      </c>
      <c r="BA670" s="8">
        <v>0</v>
      </c>
      <c r="BB670" s="91">
        <v>6908858</v>
      </c>
      <c r="BC670" s="8">
        <v>9</v>
      </c>
      <c r="BD670" s="8">
        <v>0</v>
      </c>
      <c r="BE670" s="91">
        <v>70506153</v>
      </c>
      <c r="BF670" s="8">
        <v>66</v>
      </c>
      <c r="BG670" s="8">
        <v>0</v>
      </c>
      <c r="BH670" s="91">
        <v>225139796</v>
      </c>
      <c r="BI670" s="8">
        <v>325</v>
      </c>
      <c r="BJ670" s="8">
        <v>101</v>
      </c>
      <c r="BK670" s="2" t="s">
        <v>233</v>
      </c>
      <c r="BL670" s="83" t="str">
        <f t="shared" si="10"/>
        <v>124124</v>
      </c>
      <c r="BM670" s="83">
        <f>IF(ISBLANK(A670),"",IF(X670&gt;=(InfoSheet!$B$2)-90,1,0))</f>
        <v>1</v>
      </c>
    </row>
    <row r="671" spans="1:65">
      <c r="A671" s="2" t="s">
        <v>2478</v>
      </c>
      <c r="B671" s="8">
        <v>8</v>
      </c>
      <c r="C671" s="91">
        <v>144911616</v>
      </c>
      <c r="D671" s="8">
        <v>353</v>
      </c>
      <c r="E671" s="8">
        <v>49</v>
      </c>
      <c r="F671" s="91">
        <v>410514</v>
      </c>
      <c r="G671" s="91">
        <v>6351532</v>
      </c>
      <c r="H671" s="91">
        <v>2957379</v>
      </c>
      <c r="I671" s="91">
        <v>130092105</v>
      </c>
      <c r="J671" s="8">
        <v>0</v>
      </c>
      <c r="K671" s="2" t="s">
        <v>2479</v>
      </c>
      <c r="L671" s="8">
        <v>8</v>
      </c>
      <c r="M671" s="8">
        <v>0</v>
      </c>
      <c r="N671" s="2" t="s">
        <v>1456</v>
      </c>
      <c r="O671" s="8">
        <v>209</v>
      </c>
      <c r="P671" s="8">
        <v>0</v>
      </c>
      <c r="Q671" s="8">
        <v>0</v>
      </c>
      <c r="R671" s="91">
        <v>0</v>
      </c>
      <c r="S671" s="8">
        <v>0</v>
      </c>
      <c r="T671" s="91">
        <v>0</v>
      </c>
      <c r="U671" s="8">
        <v>0</v>
      </c>
      <c r="V671" s="8">
        <v>0</v>
      </c>
      <c r="W671" s="8">
        <v>0</v>
      </c>
      <c r="X671" s="107">
        <v>43863.653550254632</v>
      </c>
      <c r="Y671" s="107">
        <v>43869.873041597224</v>
      </c>
      <c r="Z671" s="107">
        <v>43863.653547592592</v>
      </c>
      <c r="AA671" s="91">
        <v>0</v>
      </c>
      <c r="AB671" s="8">
        <v>0</v>
      </c>
      <c r="AC671" s="8">
        <v>0</v>
      </c>
      <c r="AD671" s="91">
        <v>2606743</v>
      </c>
      <c r="AE671" s="8">
        <v>5</v>
      </c>
      <c r="AF671" s="8">
        <v>4</v>
      </c>
      <c r="AG671" s="91">
        <v>58452758</v>
      </c>
      <c r="AH671" s="8">
        <v>117</v>
      </c>
      <c r="AI671" s="8">
        <v>27</v>
      </c>
      <c r="AJ671" s="91">
        <v>144911616</v>
      </c>
      <c r="AK671" s="8">
        <v>353</v>
      </c>
      <c r="AL671" s="8">
        <v>49</v>
      </c>
      <c r="AM671" s="91">
        <v>0</v>
      </c>
      <c r="AN671" s="8">
        <v>0</v>
      </c>
      <c r="AO671" s="8">
        <v>49</v>
      </c>
      <c r="AP671" s="91">
        <v>2606743</v>
      </c>
      <c r="AQ671" s="8">
        <v>5</v>
      </c>
      <c r="AR671" s="8">
        <v>49</v>
      </c>
      <c r="AS671" s="91">
        <v>64503907</v>
      </c>
      <c r="AT671" s="8">
        <v>130</v>
      </c>
      <c r="AU671" s="8">
        <v>49</v>
      </c>
      <c r="AV671" s="91">
        <v>144911616</v>
      </c>
      <c r="AW671" s="8">
        <v>353</v>
      </c>
      <c r="AX671" s="8">
        <v>49</v>
      </c>
      <c r="AY671" s="91">
        <v>0</v>
      </c>
      <c r="AZ671" s="8">
        <v>0</v>
      </c>
      <c r="BA671" s="8">
        <v>0</v>
      </c>
      <c r="BB671" s="91">
        <v>53131</v>
      </c>
      <c r="BC671" s="8">
        <v>3</v>
      </c>
      <c r="BD671" s="8">
        <v>1</v>
      </c>
      <c r="BE671" s="91">
        <v>31101234</v>
      </c>
      <c r="BF671" s="8">
        <v>100</v>
      </c>
      <c r="BG671" s="8">
        <v>7</v>
      </c>
      <c r="BH671" s="91">
        <v>144911616</v>
      </c>
      <c r="BI671" s="8">
        <v>353</v>
      </c>
      <c r="BJ671" s="8">
        <v>49</v>
      </c>
      <c r="BK671" s="2" t="s">
        <v>233</v>
      </c>
      <c r="BL671" s="83" t="str">
        <f t="shared" si="10"/>
        <v>124125</v>
      </c>
      <c r="BM671" s="83">
        <f>IF(ISBLANK(A671),"",IF(X671&gt;=(InfoSheet!$B$2)-90,1,0))</f>
        <v>1</v>
      </c>
    </row>
    <row r="672" spans="1:65">
      <c r="A672" s="2" t="s">
        <v>2480</v>
      </c>
      <c r="B672" s="8">
        <v>8</v>
      </c>
      <c r="C672" s="91">
        <v>362328938</v>
      </c>
      <c r="D672" s="8">
        <v>895</v>
      </c>
      <c r="E672" s="8">
        <v>186</v>
      </c>
      <c r="F672" s="91">
        <v>404836</v>
      </c>
      <c r="G672" s="91">
        <v>3634123</v>
      </c>
      <c r="H672" s="91">
        <v>1948005</v>
      </c>
      <c r="I672" s="91">
        <v>173517019</v>
      </c>
      <c r="J672" s="8">
        <v>0</v>
      </c>
      <c r="K672" s="2" t="s">
        <v>1662</v>
      </c>
      <c r="L672" s="8">
        <v>8</v>
      </c>
      <c r="M672" s="8">
        <v>0</v>
      </c>
      <c r="N672" s="2" t="s">
        <v>1829</v>
      </c>
      <c r="O672" s="8">
        <v>209</v>
      </c>
      <c r="P672" s="8">
        <v>0</v>
      </c>
      <c r="Q672" s="8">
        <v>0</v>
      </c>
      <c r="R672" s="91">
        <v>0</v>
      </c>
      <c r="S672" s="8">
        <v>0</v>
      </c>
      <c r="T672" s="91">
        <v>0</v>
      </c>
      <c r="U672" s="8">
        <v>0</v>
      </c>
      <c r="V672" s="8">
        <v>0</v>
      </c>
      <c r="W672" s="8">
        <v>0</v>
      </c>
      <c r="X672" s="107">
        <v>43869.942862442127</v>
      </c>
      <c r="Y672" s="107">
        <v>43870.016932222221</v>
      </c>
      <c r="Z672" s="107">
        <v>43869.942859895833</v>
      </c>
      <c r="AA672" s="91">
        <v>0</v>
      </c>
      <c r="AB672" s="8">
        <v>0</v>
      </c>
      <c r="AC672" s="8">
        <v>2</v>
      </c>
      <c r="AD672" s="91">
        <v>24037534</v>
      </c>
      <c r="AE672" s="8">
        <v>37</v>
      </c>
      <c r="AF672" s="8">
        <v>6</v>
      </c>
      <c r="AG672" s="91">
        <v>32375010</v>
      </c>
      <c r="AH672" s="8">
        <v>57</v>
      </c>
      <c r="AI672" s="8">
        <v>12</v>
      </c>
      <c r="AJ672" s="91">
        <v>347831756</v>
      </c>
      <c r="AK672" s="8">
        <v>805</v>
      </c>
      <c r="AL672" s="8">
        <v>186</v>
      </c>
      <c r="AM672" s="91">
        <v>1328412</v>
      </c>
      <c r="AN672" s="8">
        <v>3</v>
      </c>
      <c r="AO672" s="8">
        <v>186</v>
      </c>
      <c r="AP672" s="91">
        <v>49116865</v>
      </c>
      <c r="AQ672" s="8">
        <v>75</v>
      </c>
      <c r="AR672" s="8">
        <v>186</v>
      </c>
      <c r="AS672" s="91">
        <v>61376389</v>
      </c>
      <c r="AT672" s="8">
        <v>99</v>
      </c>
      <c r="AU672" s="8">
        <v>186</v>
      </c>
      <c r="AV672" s="91">
        <v>362328938</v>
      </c>
      <c r="AW672" s="8">
        <v>895</v>
      </c>
      <c r="AX672" s="8">
        <v>186</v>
      </c>
      <c r="AY672" s="91">
        <v>886076</v>
      </c>
      <c r="AZ672" s="8">
        <v>2</v>
      </c>
      <c r="BA672" s="8">
        <v>0</v>
      </c>
      <c r="BB672" s="91">
        <v>25345388</v>
      </c>
      <c r="BC672" s="8">
        <v>41</v>
      </c>
      <c r="BD672" s="8">
        <v>0</v>
      </c>
      <c r="BE672" s="91">
        <v>33402835</v>
      </c>
      <c r="BF672" s="8">
        <v>58</v>
      </c>
      <c r="BG672" s="8">
        <v>1</v>
      </c>
      <c r="BH672" s="91">
        <v>356193924</v>
      </c>
      <c r="BI672" s="8">
        <v>862</v>
      </c>
      <c r="BJ672" s="8">
        <v>186</v>
      </c>
      <c r="BK672" s="2" t="s">
        <v>233</v>
      </c>
      <c r="BL672" s="83" t="str">
        <f t="shared" si="10"/>
        <v>124126</v>
      </c>
      <c r="BM672" s="83">
        <f>IF(ISBLANK(A672),"",IF(X672&gt;=(InfoSheet!$B$2)-90,1,0))</f>
        <v>1</v>
      </c>
    </row>
    <row r="673" spans="1:65">
      <c r="A673" s="2" t="s">
        <v>2481</v>
      </c>
      <c r="B673" s="8">
        <v>8</v>
      </c>
      <c r="C673" s="91">
        <v>505241004</v>
      </c>
      <c r="D673" s="8">
        <v>631</v>
      </c>
      <c r="E673" s="8">
        <v>93</v>
      </c>
      <c r="F673" s="91">
        <v>800698</v>
      </c>
      <c r="G673" s="91">
        <v>16886045</v>
      </c>
      <c r="H673" s="91">
        <v>5432698</v>
      </c>
      <c r="I673" s="91">
        <v>435085918</v>
      </c>
      <c r="J673" s="8">
        <v>0</v>
      </c>
      <c r="K673" s="2" t="s">
        <v>1356</v>
      </c>
      <c r="L673" s="8">
        <v>8</v>
      </c>
      <c r="M673" s="8">
        <v>0</v>
      </c>
      <c r="N673" s="2" t="s">
        <v>1346</v>
      </c>
      <c r="O673" s="8">
        <v>209</v>
      </c>
      <c r="P673" s="8">
        <v>0</v>
      </c>
      <c r="Q673" s="8">
        <v>0</v>
      </c>
      <c r="R673" s="91">
        <v>0</v>
      </c>
      <c r="S673" s="8">
        <v>0</v>
      </c>
      <c r="T673" s="91">
        <v>0</v>
      </c>
      <c r="U673" s="8">
        <v>0</v>
      </c>
      <c r="V673" s="8">
        <v>0</v>
      </c>
      <c r="W673" s="8">
        <v>0</v>
      </c>
      <c r="X673" s="107">
        <v>43867.329573263887</v>
      </c>
      <c r="Y673" s="107">
        <v>43869.924538935185</v>
      </c>
      <c r="Z673" s="107">
        <v>43867.31735578704</v>
      </c>
      <c r="AA673" s="91">
        <v>0</v>
      </c>
      <c r="AB673" s="8">
        <v>0</v>
      </c>
      <c r="AC673" s="8">
        <v>0</v>
      </c>
      <c r="AD673" s="91">
        <v>155508998</v>
      </c>
      <c r="AE673" s="8">
        <v>90</v>
      </c>
      <c r="AF673" s="8">
        <v>12</v>
      </c>
      <c r="AG673" s="91">
        <v>155508998</v>
      </c>
      <c r="AH673" s="8">
        <v>90</v>
      </c>
      <c r="AI673" s="8">
        <v>12</v>
      </c>
      <c r="AJ673" s="91">
        <v>488760714</v>
      </c>
      <c r="AK673" s="8">
        <v>533</v>
      </c>
      <c r="AL673" s="8">
        <v>93</v>
      </c>
      <c r="AM673" s="91">
        <v>0</v>
      </c>
      <c r="AN673" s="8">
        <v>0</v>
      </c>
      <c r="AO673" s="8">
        <v>93</v>
      </c>
      <c r="AP673" s="91">
        <v>254188238</v>
      </c>
      <c r="AQ673" s="8">
        <v>161</v>
      </c>
      <c r="AR673" s="8">
        <v>93</v>
      </c>
      <c r="AS673" s="91">
        <v>254188238</v>
      </c>
      <c r="AT673" s="8">
        <v>161</v>
      </c>
      <c r="AU673" s="8">
        <v>93</v>
      </c>
      <c r="AV673" s="91">
        <v>505241004</v>
      </c>
      <c r="AW673" s="8">
        <v>631</v>
      </c>
      <c r="AX673" s="8">
        <v>93</v>
      </c>
      <c r="AY673" s="91">
        <v>0</v>
      </c>
      <c r="AZ673" s="8">
        <v>0</v>
      </c>
      <c r="BA673" s="8">
        <v>0</v>
      </c>
      <c r="BB673" s="91">
        <v>127083873</v>
      </c>
      <c r="BC673" s="8">
        <v>87</v>
      </c>
      <c r="BD673" s="8">
        <v>4</v>
      </c>
      <c r="BE673" s="91">
        <v>127083873</v>
      </c>
      <c r="BF673" s="8">
        <v>87</v>
      </c>
      <c r="BG673" s="8">
        <v>4</v>
      </c>
      <c r="BH673" s="91">
        <v>488690495</v>
      </c>
      <c r="BI673" s="8">
        <v>533</v>
      </c>
      <c r="BJ673" s="8">
        <v>93</v>
      </c>
      <c r="BK673" s="2" t="s">
        <v>233</v>
      </c>
      <c r="BL673" s="83" t="str">
        <f t="shared" si="10"/>
        <v>124127</v>
      </c>
      <c r="BM673" s="83">
        <f>IF(ISBLANK(A673),"",IF(X673&gt;=(InfoSheet!$B$2)-90,1,0))</f>
        <v>1</v>
      </c>
    </row>
    <row r="674" spans="1:65">
      <c r="A674" s="2" t="s">
        <v>2482</v>
      </c>
      <c r="B674" s="8">
        <v>8</v>
      </c>
      <c r="C674" s="66">
        <v>18790985828</v>
      </c>
      <c r="D674" s="8">
        <v>45599</v>
      </c>
      <c r="E674" s="8">
        <v>4110</v>
      </c>
      <c r="F674" s="91">
        <v>412092</v>
      </c>
      <c r="G674" s="91">
        <v>101736385</v>
      </c>
      <c r="H674" s="91">
        <v>4572016</v>
      </c>
      <c r="I674" s="66">
        <v>1066198102</v>
      </c>
      <c r="J674" s="8">
        <v>0</v>
      </c>
      <c r="K674" s="2" t="s">
        <v>2483</v>
      </c>
      <c r="L674" s="8">
        <v>8</v>
      </c>
      <c r="M674" s="8">
        <v>0</v>
      </c>
      <c r="N674" s="2" t="s">
        <v>1621</v>
      </c>
      <c r="O674" s="8">
        <v>215</v>
      </c>
      <c r="P674" s="8">
        <v>0</v>
      </c>
      <c r="Q674" s="8">
        <v>0</v>
      </c>
      <c r="R674" s="91">
        <v>0</v>
      </c>
      <c r="S674" s="8">
        <v>0</v>
      </c>
      <c r="T674" s="91">
        <v>0</v>
      </c>
      <c r="U674" s="8">
        <v>2</v>
      </c>
      <c r="V674" s="8">
        <v>4</v>
      </c>
      <c r="W674" s="8">
        <v>4</v>
      </c>
      <c r="X674" s="107">
        <v>43869.922749120371</v>
      </c>
      <c r="Y674" s="107">
        <v>43870.058892187502</v>
      </c>
      <c r="Z674" s="107">
        <v>43869.917392407406</v>
      </c>
      <c r="AA674" s="91">
        <v>60831967</v>
      </c>
      <c r="AB674" s="8">
        <v>103</v>
      </c>
      <c r="AC674" s="8">
        <v>24</v>
      </c>
      <c r="AD674" s="91">
        <v>190719467</v>
      </c>
      <c r="AE674" s="8">
        <v>601</v>
      </c>
      <c r="AF674" s="8">
        <v>125</v>
      </c>
      <c r="AG674" s="66">
        <v>4455889047</v>
      </c>
      <c r="AH674" s="8">
        <v>7222</v>
      </c>
      <c r="AI674" s="8">
        <v>784</v>
      </c>
      <c r="AJ674" s="66">
        <v>18655924422</v>
      </c>
      <c r="AK674" s="8">
        <v>45157</v>
      </c>
      <c r="AL674" s="8">
        <v>4110</v>
      </c>
      <c r="AM674" s="91">
        <v>112805305</v>
      </c>
      <c r="AN674" s="8">
        <v>143</v>
      </c>
      <c r="AO674" s="8">
        <v>4110</v>
      </c>
      <c r="AP674" s="91">
        <v>642826487</v>
      </c>
      <c r="AQ674" s="8">
        <v>990</v>
      </c>
      <c r="AR674" s="8">
        <v>4110</v>
      </c>
      <c r="AS674" s="66">
        <v>7960606788</v>
      </c>
      <c r="AT674" s="8">
        <v>10194</v>
      </c>
      <c r="AU674" s="8">
        <v>4110</v>
      </c>
      <c r="AV674" s="66">
        <v>18790985828</v>
      </c>
      <c r="AW674" s="8">
        <v>45599</v>
      </c>
      <c r="AX674" s="8">
        <v>4110</v>
      </c>
      <c r="AY674" s="91">
        <v>62409007</v>
      </c>
      <c r="AZ674" s="8">
        <v>102</v>
      </c>
      <c r="BA674" s="8">
        <v>0</v>
      </c>
      <c r="BB674" s="91">
        <v>298914049</v>
      </c>
      <c r="BC674" s="8">
        <v>619</v>
      </c>
      <c r="BD674" s="8">
        <v>16</v>
      </c>
      <c r="BE674" s="66">
        <v>4352543791</v>
      </c>
      <c r="BF674" s="8">
        <v>6878</v>
      </c>
      <c r="BG674" s="8">
        <v>329</v>
      </c>
      <c r="BH674" s="66">
        <v>18331158408</v>
      </c>
      <c r="BI674" s="8">
        <v>44870</v>
      </c>
      <c r="BJ674" s="8">
        <v>4110</v>
      </c>
      <c r="BK674" s="2" t="s">
        <v>233</v>
      </c>
      <c r="BL674" s="83" t="str">
        <f t="shared" si="10"/>
        <v>124128</v>
      </c>
      <c r="BM674" s="83">
        <f>IF(ISBLANK(A674),"",IF(X674&gt;=(InfoSheet!$B$2)-90,1,0))</f>
        <v>1</v>
      </c>
    </row>
    <row r="675" spans="1:65">
      <c r="A675" s="2" t="s">
        <v>2484</v>
      </c>
      <c r="B675" s="8">
        <v>8</v>
      </c>
      <c r="C675" s="66">
        <v>8126012957</v>
      </c>
      <c r="D675" s="8">
        <v>21671</v>
      </c>
      <c r="E675" s="8">
        <v>2197</v>
      </c>
      <c r="F675" s="91">
        <v>374971</v>
      </c>
      <c r="G675" s="91">
        <v>25606219</v>
      </c>
      <c r="H675" s="91">
        <v>3698685</v>
      </c>
      <c r="I675" s="66">
        <v>3530056129</v>
      </c>
      <c r="J675" s="8">
        <v>0</v>
      </c>
      <c r="K675" s="2" t="s">
        <v>1348</v>
      </c>
      <c r="L675" s="8">
        <v>8</v>
      </c>
      <c r="M675" s="8">
        <v>0</v>
      </c>
      <c r="N675" s="2" t="s">
        <v>1586</v>
      </c>
      <c r="O675" s="8">
        <v>215</v>
      </c>
      <c r="P675" s="8">
        <v>0</v>
      </c>
      <c r="Q675" s="8">
        <v>0</v>
      </c>
      <c r="R675" s="91">
        <v>0</v>
      </c>
      <c r="S675" s="8">
        <v>0</v>
      </c>
      <c r="T675" s="91">
        <v>0</v>
      </c>
      <c r="U675" s="8">
        <v>2</v>
      </c>
      <c r="V675" s="8">
        <v>4</v>
      </c>
      <c r="W675" s="8">
        <v>2</v>
      </c>
      <c r="X675" s="107">
        <v>43870.114828645834</v>
      </c>
      <c r="Y675" s="107">
        <v>43870.142316365738</v>
      </c>
      <c r="Z675" s="107">
        <v>43870.114812210646</v>
      </c>
      <c r="AA675" s="91">
        <v>0</v>
      </c>
      <c r="AB675" s="8">
        <v>0</v>
      </c>
      <c r="AC675" s="8">
        <v>17</v>
      </c>
      <c r="AD675" s="91">
        <v>40752510</v>
      </c>
      <c r="AE675" s="8">
        <v>93</v>
      </c>
      <c r="AF675" s="8">
        <v>34</v>
      </c>
      <c r="AG675" s="66">
        <v>3098448256</v>
      </c>
      <c r="AH675" s="8">
        <v>10111</v>
      </c>
      <c r="AI675" s="8">
        <v>1619</v>
      </c>
      <c r="AJ675" s="66">
        <v>7618679191</v>
      </c>
      <c r="AK675" s="8">
        <v>19330</v>
      </c>
      <c r="AL675" s="8">
        <v>2197</v>
      </c>
      <c r="AM675" s="91">
        <v>124761253</v>
      </c>
      <c r="AN675" s="8">
        <v>111</v>
      </c>
      <c r="AO675" s="8">
        <v>2197</v>
      </c>
      <c r="AP675" s="91">
        <v>242703724</v>
      </c>
      <c r="AQ675" s="8">
        <v>267</v>
      </c>
      <c r="AR675" s="8">
        <v>2197</v>
      </c>
      <c r="AS675" s="66">
        <v>3770700438</v>
      </c>
      <c r="AT675" s="8">
        <v>10850</v>
      </c>
      <c r="AU675" s="8">
        <v>2197</v>
      </c>
      <c r="AV675" s="66">
        <v>8126012957</v>
      </c>
      <c r="AW675" s="8">
        <v>21671</v>
      </c>
      <c r="AX675" s="8">
        <v>2197</v>
      </c>
      <c r="AY675" s="91">
        <v>121020990</v>
      </c>
      <c r="AZ675" s="8">
        <v>104</v>
      </c>
      <c r="BA675" s="8">
        <v>0</v>
      </c>
      <c r="BB675" s="91">
        <v>208960571</v>
      </c>
      <c r="BC675" s="8">
        <v>222</v>
      </c>
      <c r="BD675" s="8">
        <v>3</v>
      </c>
      <c r="BE675" s="66">
        <v>2147900159</v>
      </c>
      <c r="BF675" s="8">
        <v>8707</v>
      </c>
      <c r="BG675" s="8">
        <v>436</v>
      </c>
      <c r="BH675" s="66">
        <v>7314610417</v>
      </c>
      <c r="BI675" s="8">
        <v>18866</v>
      </c>
      <c r="BJ675" s="8">
        <v>2197</v>
      </c>
      <c r="BK675" s="2" t="s">
        <v>233</v>
      </c>
      <c r="BL675" s="83" t="str">
        <f t="shared" si="10"/>
        <v>124129</v>
      </c>
      <c r="BM675" s="83">
        <f>IF(ISBLANK(A675),"",IF(X675&gt;=(InfoSheet!$B$2)-90,1,0))</f>
        <v>1</v>
      </c>
    </row>
    <row r="676" spans="1:65">
      <c r="A676" s="2" t="s">
        <v>2485</v>
      </c>
      <c r="B676" s="8">
        <v>8</v>
      </c>
      <c r="C676" s="91">
        <v>594884872</v>
      </c>
      <c r="D676" s="8">
        <v>1596</v>
      </c>
      <c r="E676" s="8">
        <v>204</v>
      </c>
      <c r="F676" s="91">
        <v>372734</v>
      </c>
      <c r="G676" s="91">
        <v>11058588</v>
      </c>
      <c r="H676" s="91">
        <v>2916102</v>
      </c>
      <c r="I676" s="91">
        <v>183970802</v>
      </c>
      <c r="J676" s="8">
        <v>0</v>
      </c>
      <c r="K676" s="2" t="s">
        <v>1348</v>
      </c>
      <c r="L676" s="8">
        <v>8</v>
      </c>
      <c r="M676" s="8">
        <v>0</v>
      </c>
      <c r="N676" s="2" t="s">
        <v>2486</v>
      </c>
      <c r="O676" s="8">
        <v>213</v>
      </c>
      <c r="P676" s="8">
        <v>0</v>
      </c>
      <c r="Q676" s="8">
        <v>0</v>
      </c>
      <c r="R676" s="91">
        <v>0</v>
      </c>
      <c r="S676" s="8">
        <v>0</v>
      </c>
      <c r="T676" s="91">
        <v>0</v>
      </c>
      <c r="U676" s="8">
        <v>0</v>
      </c>
      <c r="V676" s="8">
        <v>0</v>
      </c>
      <c r="W676" s="8">
        <v>0</v>
      </c>
      <c r="X676" s="107">
        <v>43867.626290868058</v>
      </c>
      <c r="Y676" s="107">
        <v>43869.864296585649</v>
      </c>
      <c r="Z676" s="107">
        <v>43867.62272777778</v>
      </c>
      <c r="AA676" s="91">
        <v>0</v>
      </c>
      <c r="AB676" s="8">
        <v>0</v>
      </c>
      <c r="AC676" s="8">
        <v>0</v>
      </c>
      <c r="AD676" s="91">
        <v>7360941</v>
      </c>
      <c r="AE676" s="8">
        <v>11</v>
      </c>
      <c r="AF676" s="8">
        <v>5</v>
      </c>
      <c r="AG676" s="91">
        <v>171784150</v>
      </c>
      <c r="AH676" s="8">
        <v>801</v>
      </c>
      <c r="AI676" s="8">
        <v>121</v>
      </c>
      <c r="AJ676" s="91">
        <v>594884872</v>
      </c>
      <c r="AK676" s="8">
        <v>1596</v>
      </c>
      <c r="AL676" s="8">
        <v>204</v>
      </c>
      <c r="AM676" s="91">
        <v>0</v>
      </c>
      <c r="AN676" s="8">
        <v>0</v>
      </c>
      <c r="AO676" s="8">
        <v>204</v>
      </c>
      <c r="AP676" s="91">
        <v>15341813</v>
      </c>
      <c r="AQ676" s="8">
        <v>23</v>
      </c>
      <c r="AR676" s="8">
        <v>204</v>
      </c>
      <c r="AS676" s="91">
        <v>193016262</v>
      </c>
      <c r="AT676" s="8">
        <v>826</v>
      </c>
      <c r="AU676" s="8">
        <v>204</v>
      </c>
      <c r="AV676" s="91">
        <v>594884872</v>
      </c>
      <c r="AW676" s="8">
        <v>1596</v>
      </c>
      <c r="AX676" s="8">
        <v>204</v>
      </c>
      <c r="AY676" s="91">
        <v>0</v>
      </c>
      <c r="AZ676" s="8">
        <v>0</v>
      </c>
      <c r="BA676" s="8">
        <v>0</v>
      </c>
      <c r="BB676" s="91">
        <v>8787052</v>
      </c>
      <c r="BC676" s="8">
        <v>13</v>
      </c>
      <c r="BD676" s="8">
        <v>0</v>
      </c>
      <c r="BE676" s="91">
        <v>158218911</v>
      </c>
      <c r="BF676" s="8">
        <v>780</v>
      </c>
      <c r="BG676" s="8">
        <v>82</v>
      </c>
      <c r="BH676" s="91">
        <v>594884872</v>
      </c>
      <c r="BI676" s="8">
        <v>1596</v>
      </c>
      <c r="BJ676" s="8">
        <v>204</v>
      </c>
      <c r="BK676" s="2" t="s">
        <v>233</v>
      </c>
      <c r="BL676" s="83" t="str">
        <f t="shared" si="10"/>
        <v>124130</v>
      </c>
      <c r="BM676" s="83">
        <f>IF(ISBLANK(A676),"",IF(X676&gt;=(InfoSheet!$B$2)-90,1,0))</f>
        <v>1</v>
      </c>
    </row>
    <row r="677" spans="1:65">
      <c r="A677" s="2" t="s">
        <v>2487</v>
      </c>
      <c r="B677" s="8">
        <v>8</v>
      </c>
      <c r="C677" s="66">
        <v>10588764696</v>
      </c>
      <c r="D677" s="8">
        <v>24221</v>
      </c>
      <c r="E677" s="8">
        <v>3681</v>
      </c>
      <c r="F677" s="91">
        <v>437172</v>
      </c>
      <c r="G677" s="91">
        <v>29005665</v>
      </c>
      <c r="H677" s="91">
        <v>2876600</v>
      </c>
      <c r="I677" s="91">
        <v>446644862</v>
      </c>
      <c r="J677" s="8">
        <v>0</v>
      </c>
      <c r="K677" s="2" t="s">
        <v>2449</v>
      </c>
      <c r="L677" s="8">
        <v>8</v>
      </c>
      <c r="M677" s="8">
        <v>0</v>
      </c>
      <c r="N677" s="2" t="s">
        <v>2488</v>
      </c>
      <c r="O677" s="8">
        <v>212</v>
      </c>
      <c r="P677" s="8">
        <v>0</v>
      </c>
      <c r="Q677" s="8">
        <v>0</v>
      </c>
      <c r="R677" s="91">
        <v>0</v>
      </c>
      <c r="S677" s="8">
        <v>0</v>
      </c>
      <c r="T677" s="91">
        <v>0</v>
      </c>
      <c r="U677" s="8">
        <v>0</v>
      </c>
      <c r="V677" s="8">
        <v>8</v>
      </c>
      <c r="W677" s="8">
        <v>3</v>
      </c>
      <c r="X677" s="107">
        <v>43869.994881180559</v>
      </c>
      <c r="Y677" s="107">
        <v>43870.058954907407</v>
      </c>
      <c r="Z677" s="107">
        <v>43869.994878518519</v>
      </c>
      <c r="AA677" s="91">
        <v>13892748</v>
      </c>
      <c r="AB677" s="8">
        <v>23</v>
      </c>
      <c r="AC677" s="8">
        <v>47</v>
      </c>
      <c r="AD677" s="91">
        <v>223829665</v>
      </c>
      <c r="AE677" s="8">
        <v>358</v>
      </c>
      <c r="AF677" s="8">
        <v>83</v>
      </c>
      <c r="AG677" s="91">
        <v>536465653</v>
      </c>
      <c r="AH677" s="8">
        <v>967</v>
      </c>
      <c r="AI677" s="8">
        <v>188</v>
      </c>
      <c r="AJ677" s="66">
        <v>10387967179</v>
      </c>
      <c r="AK677" s="8">
        <v>23412</v>
      </c>
      <c r="AL677" s="8">
        <v>3681</v>
      </c>
      <c r="AM677" s="91">
        <v>85518674</v>
      </c>
      <c r="AN677" s="8">
        <v>147</v>
      </c>
      <c r="AO677" s="8">
        <v>3681</v>
      </c>
      <c r="AP677" s="91">
        <v>582336058</v>
      </c>
      <c r="AQ677" s="8">
        <v>791</v>
      </c>
      <c r="AR677" s="8">
        <v>3681</v>
      </c>
      <c r="AS677" s="66">
        <v>1236788871</v>
      </c>
      <c r="AT677" s="8">
        <v>1749</v>
      </c>
      <c r="AU677" s="8">
        <v>3681</v>
      </c>
      <c r="AV677" s="66">
        <v>10588764696</v>
      </c>
      <c r="AW677" s="8">
        <v>24205</v>
      </c>
      <c r="AX677" s="8">
        <v>3681</v>
      </c>
      <c r="AY677" s="91">
        <v>51718240</v>
      </c>
      <c r="AZ677" s="8">
        <v>92</v>
      </c>
      <c r="BA677" s="8">
        <v>0</v>
      </c>
      <c r="BB677" s="91">
        <v>363083225</v>
      </c>
      <c r="BC677" s="8">
        <v>536</v>
      </c>
      <c r="BD677" s="8">
        <v>0</v>
      </c>
      <c r="BE677" s="91">
        <v>793782836</v>
      </c>
      <c r="BF677" s="8">
        <v>1242</v>
      </c>
      <c r="BG677" s="8">
        <v>17</v>
      </c>
      <c r="BH677" s="66">
        <v>10073781159</v>
      </c>
      <c r="BI677" s="8">
        <v>23030</v>
      </c>
      <c r="BJ677" s="8">
        <v>3681</v>
      </c>
      <c r="BK677" s="2" t="s">
        <v>233</v>
      </c>
      <c r="BL677" s="83" t="str">
        <f t="shared" si="10"/>
        <v>124131</v>
      </c>
      <c r="BM677" s="83">
        <f>IF(ISBLANK(A677),"",IF(X677&gt;=(InfoSheet!$B$2)-90,1,0))</f>
        <v>1</v>
      </c>
    </row>
    <row r="678" spans="1:65">
      <c r="A678" s="2" t="s">
        <v>2489</v>
      </c>
      <c r="B678" s="8">
        <v>8</v>
      </c>
      <c r="C678" s="66">
        <v>31787476931</v>
      </c>
      <c r="D678" s="8">
        <v>64380</v>
      </c>
      <c r="E678" s="8">
        <v>6515</v>
      </c>
      <c r="F678" s="91">
        <v>493747</v>
      </c>
      <c r="G678" s="91">
        <v>51535489</v>
      </c>
      <c r="H678" s="91">
        <v>4879121</v>
      </c>
      <c r="I678" s="66">
        <v>1609246118</v>
      </c>
      <c r="J678" s="8">
        <v>0</v>
      </c>
      <c r="K678" s="2" t="s">
        <v>129</v>
      </c>
      <c r="L678" s="8">
        <v>8</v>
      </c>
      <c r="M678" s="8">
        <v>0</v>
      </c>
      <c r="N678" s="2" t="s">
        <v>1761</v>
      </c>
      <c r="O678" s="8">
        <v>215</v>
      </c>
      <c r="P678" s="8">
        <v>0</v>
      </c>
      <c r="Q678" s="8">
        <v>0</v>
      </c>
      <c r="R678" s="91">
        <v>0</v>
      </c>
      <c r="S678" s="8">
        <v>0</v>
      </c>
      <c r="T678" s="91">
        <v>0</v>
      </c>
      <c r="U678" s="8">
        <v>2</v>
      </c>
      <c r="V678" s="8">
        <v>35</v>
      </c>
      <c r="W678" s="8">
        <v>7</v>
      </c>
      <c r="X678" s="107">
        <v>43869.985846354168</v>
      </c>
      <c r="Y678" s="107">
        <v>43870.058932581022</v>
      </c>
      <c r="Z678" s="107">
        <v>43869.985842534719</v>
      </c>
      <c r="AA678" s="91">
        <v>12369989</v>
      </c>
      <c r="AB678" s="8">
        <v>39</v>
      </c>
      <c r="AC678" s="8">
        <v>68</v>
      </c>
      <c r="AD678" s="91">
        <v>497255140</v>
      </c>
      <c r="AE678" s="8">
        <v>948</v>
      </c>
      <c r="AF678" s="8">
        <v>215</v>
      </c>
      <c r="AG678" s="66">
        <v>6065074460</v>
      </c>
      <c r="AH678" s="8">
        <v>7940</v>
      </c>
      <c r="AI678" s="8">
        <v>744</v>
      </c>
      <c r="AJ678" s="66">
        <v>30861715313</v>
      </c>
      <c r="AK678" s="8">
        <v>59494</v>
      </c>
      <c r="AL678" s="8">
        <v>6515</v>
      </c>
      <c r="AM678" s="66">
        <v>1050938788</v>
      </c>
      <c r="AN678" s="8">
        <v>844</v>
      </c>
      <c r="AO678" s="8">
        <v>6515</v>
      </c>
      <c r="AP678" s="66">
        <v>2721091266</v>
      </c>
      <c r="AQ678" s="8">
        <v>2800</v>
      </c>
      <c r="AR678" s="8">
        <v>6515</v>
      </c>
      <c r="AS678" s="66">
        <v>12975080882</v>
      </c>
      <c r="AT678" s="8">
        <v>13938</v>
      </c>
      <c r="AU678" s="8">
        <v>6515</v>
      </c>
      <c r="AV678" s="66">
        <v>31787476931</v>
      </c>
      <c r="AW678" s="8">
        <v>64380</v>
      </c>
      <c r="AX678" s="8">
        <v>6515</v>
      </c>
      <c r="AY678" s="91">
        <v>977538213</v>
      </c>
      <c r="AZ678" s="8">
        <v>746</v>
      </c>
      <c r="BA678" s="8">
        <v>1</v>
      </c>
      <c r="BB678" s="66">
        <v>1971474072</v>
      </c>
      <c r="BC678" s="8">
        <v>1928</v>
      </c>
      <c r="BD678" s="8">
        <v>20</v>
      </c>
      <c r="BE678" s="66">
        <v>7560304125</v>
      </c>
      <c r="BF678" s="8">
        <v>8591</v>
      </c>
      <c r="BG678" s="8">
        <v>96</v>
      </c>
      <c r="BH678" s="66">
        <v>27546839758</v>
      </c>
      <c r="BI678" s="8">
        <v>55704</v>
      </c>
      <c r="BJ678" s="8">
        <v>6515</v>
      </c>
      <c r="BK678" s="2" t="s">
        <v>233</v>
      </c>
      <c r="BL678" s="83" t="str">
        <f t="shared" si="10"/>
        <v>124132</v>
      </c>
      <c r="BM678" s="83">
        <f>IF(ISBLANK(A678),"",IF(X678&gt;=(InfoSheet!$B$2)-90,1,0))</f>
        <v>1</v>
      </c>
    </row>
    <row r="679" spans="1:65">
      <c r="A679" s="2" t="s">
        <v>2490</v>
      </c>
      <c r="B679" s="8">
        <v>8</v>
      </c>
      <c r="C679" s="66">
        <v>1173244869</v>
      </c>
      <c r="D679" s="8">
        <v>4805</v>
      </c>
      <c r="E679" s="8">
        <v>512</v>
      </c>
      <c r="F679" s="91">
        <v>244171</v>
      </c>
      <c r="G679" s="91">
        <v>7956099</v>
      </c>
      <c r="H679" s="91">
        <v>2291493</v>
      </c>
      <c r="I679" s="91">
        <v>281344555</v>
      </c>
      <c r="J679" s="8">
        <v>0</v>
      </c>
      <c r="K679" s="2" t="s">
        <v>1496</v>
      </c>
      <c r="L679" s="8">
        <v>8</v>
      </c>
      <c r="M679" s="8">
        <v>0</v>
      </c>
      <c r="N679" s="2" t="s">
        <v>2491</v>
      </c>
      <c r="O679" s="8">
        <v>213</v>
      </c>
      <c r="P679" s="8">
        <v>0</v>
      </c>
      <c r="Q679" s="8">
        <v>0</v>
      </c>
      <c r="R679" s="91">
        <v>0</v>
      </c>
      <c r="S679" s="8">
        <v>0</v>
      </c>
      <c r="T679" s="91">
        <v>0</v>
      </c>
      <c r="U679" s="8">
        <v>0</v>
      </c>
      <c r="V679" s="8">
        <v>2</v>
      </c>
      <c r="W679" s="8">
        <v>0</v>
      </c>
      <c r="X679" s="107">
        <v>43869.623952002315</v>
      </c>
      <c r="Y679" s="107">
        <v>43870.048319374997</v>
      </c>
      <c r="Z679" s="107">
        <v>43869.621151307867</v>
      </c>
      <c r="AA679" s="91">
        <v>7033299</v>
      </c>
      <c r="AB679" s="8">
        <v>12</v>
      </c>
      <c r="AC679" s="8">
        <v>4</v>
      </c>
      <c r="AD679" s="91">
        <v>19335312</v>
      </c>
      <c r="AE679" s="8">
        <v>39</v>
      </c>
      <c r="AF679" s="8">
        <v>11</v>
      </c>
      <c r="AG679" s="91">
        <v>34137245</v>
      </c>
      <c r="AH679" s="8">
        <v>88</v>
      </c>
      <c r="AI679" s="8">
        <v>19</v>
      </c>
      <c r="AJ679" s="66">
        <v>1155020342</v>
      </c>
      <c r="AK679" s="8">
        <v>4745</v>
      </c>
      <c r="AL679" s="8">
        <v>512</v>
      </c>
      <c r="AM679" s="91">
        <v>17946016</v>
      </c>
      <c r="AN679" s="8">
        <v>30</v>
      </c>
      <c r="AO679" s="8">
        <v>512</v>
      </c>
      <c r="AP679" s="91">
        <v>52552136</v>
      </c>
      <c r="AQ679" s="8">
        <v>86</v>
      </c>
      <c r="AR679" s="8">
        <v>512</v>
      </c>
      <c r="AS679" s="91">
        <v>89347575</v>
      </c>
      <c r="AT679" s="8">
        <v>165</v>
      </c>
      <c r="AU679" s="8">
        <v>512</v>
      </c>
      <c r="AV679" s="66">
        <v>1173244869</v>
      </c>
      <c r="AW679" s="8">
        <v>4805</v>
      </c>
      <c r="AX679" s="8">
        <v>512</v>
      </c>
      <c r="AY679" s="91">
        <v>11666098</v>
      </c>
      <c r="AZ679" s="8">
        <v>20</v>
      </c>
      <c r="BA679" s="8">
        <v>0</v>
      </c>
      <c r="BB679" s="91">
        <v>41010942</v>
      </c>
      <c r="BC679" s="8">
        <v>69</v>
      </c>
      <c r="BD679" s="8">
        <v>0</v>
      </c>
      <c r="BE679" s="91">
        <v>67755848</v>
      </c>
      <c r="BF679" s="8">
        <v>129</v>
      </c>
      <c r="BG679" s="8">
        <v>0</v>
      </c>
      <c r="BH679" s="66">
        <v>1115958702</v>
      </c>
      <c r="BI679" s="8">
        <v>4669</v>
      </c>
      <c r="BJ679" s="8">
        <v>512</v>
      </c>
      <c r="BK679" s="2" t="s">
        <v>233</v>
      </c>
      <c r="BL679" s="83" t="str">
        <f t="shared" si="10"/>
        <v>124133</v>
      </c>
      <c r="BM679" s="83">
        <f>IF(ISBLANK(A679),"",IF(X679&gt;=(InfoSheet!$B$2)-90,1,0))</f>
        <v>1</v>
      </c>
    </row>
    <row r="680" spans="1:65">
      <c r="A680" s="2" t="s">
        <v>2492</v>
      </c>
      <c r="B680" s="8">
        <v>9</v>
      </c>
      <c r="C680" s="66">
        <v>3332047348</v>
      </c>
      <c r="D680" s="8">
        <v>13283</v>
      </c>
      <c r="E680" s="8">
        <v>1275</v>
      </c>
      <c r="F680" s="91">
        <v>250850</v>
      </c>
      <c r="G680" s="91">
        <v>9087966</v>
      </c>
      <c r="H680" s="91">
        <v>2613370</v>
      </c>
      <c r="I680" s="66">
        <v>1526550428</v>
      </c>
      <c r="J680" s="8">
        <v>0</v>
      </c>
      <c r="K680" s="2" t="s">
        <v>2493</v>
      </c>
      <c r="L680" s="8">
        <v>9</v>
      </c>
      <c r="M680" s="8">
        <v>0</v>
      </c>
      <c r="N680" s="2" t="s">
        <v>2494</v>
      </c>
      <c r="O680" s="8">
        <v>212</v>
      </c>
      <c r="P680" s="8">
        <v>0</v>
      </c>
      <c r="Q680" s="8">
        <v>0</v>
      </c>
      <c r="R680" s="91">
        <v>0</v>
      </c>
      <c r="S680" s="8">
        <v>0</v>
      </c>
      <c r="T680" s="91">
        <v>0</v>
      </c>
      <c r="U680" s="8">
        <v>2</v>
      </c>
      <c r="V680" s="8">
        <v>3</v>
      </c>
      <c r="W680" s="8">
        <v>1</v>
      </c>
      <c r="X680" s="107">
        <v>43870.191493460647</v>
      </c>
      <c r="Y680" s="107">
        <v>43870.191493229169</v>
      </c>
      <c r="Z680" s="107">
        <v>43870.191491377314</v>
      </c>
      <c r="AA680" s="91">
        <v>994907</v>
      </c>
      <c r="AB680" s="8">
        <v>5</v>
      </c>
      <c r="AC680" s="8">
        <v>8</v>
      </c>
      <c r="AD680" s="91">
        <v>8376518</v>
      </c>
      <c r="AE680" s="8">
        <v>42</v>
      </c>
      <c r="AF680" s="8">
        <v>15</v>
      </c>
      <c r="AG680" s="91">
        <v>26365104</v>
      </c>
      <c r="AH680" s="8">
        <v>189</v>
      </c>
      <c r="AI680" s="8">
        <v>39</v>
      </c>
      <c r="AJ680" s="66">
        <v>3032668433</v>
      </c>
      <c r="AK680" s="8">
        <v>11682</v>
      </c>
      <c r="AL680" s="8">
        <v>1275</v>
      </c>
      <c r="AM680" s="91">
        <v>58392989</v>
      </c>
      <c r="AN680" s="8">
        <v>98</v>
      </c>
      <c r="AO680" s="8">
        <v>1275</v>
      </c>
      <c r="AP680" s="91">
        <v>95329902</v>
      </c>
      <c r="AQ680" s="8">
        <v>153</v>
      </c>
      <c r="AR680" s="8">
        <v>1275</v>
      </c>
      <c r="AS680" s="91">
        <v>181683410</v>
      </c>
      <c r="AT680" s="8">
        <v>382</v>
      </c>
      <c r="AU680" s="8">
        <v>1275</v>
      </c>
      <c r="AV680" s="66">
        <v>3332047348</v>
      </c>
      <c r="AW680" s="8">
        <v>13282</v>
      </c>
      <c r="AX680" s="8">
        <v>1275</v>
      </c>
      <c r="AY680" s="91">
        <v>44841625</v>
      </c>
      <c r="AZ680" s="8">
        <v>62</v>
      </c>
      <c r="BA680" s="8">
        <v>0</v>
      </c>
      <c r="BB680" s="91">
        <v>67599733</v>
      </c>
      <c r="BC680" s="8">
        <v>112</v>
      </c>
      <c r="BD680" s="8">
        <v>0</v>
      </c>
      <c r="BE680" s="91">
        <v>128350421</v>
      </c>
      <c r="BF680" s="8">
        <v>289</v>
      </c>
      <c r="BG680" s="8">
        <v>0</v>
      </c>
      <c r="BH680" s="66">
        <v>2927118646</v>
      </c>
      <c r="BI680" s="8">
        <v>11386</v>
      </c>
      <c r="BJ680" s="8">
        <v>1275</v>
      </c>
      <c r="BK680" s="2" t="s">
        <v>233</v>
      </c>
      <c r="BL680" s="83" t="str">
        <f t="shared" si="10"/>
        <v>124134</v>
      </c>
      <c r="BM680" s="83">
        <f>IF(ISBLANK(A680),"",IF(X680&gt;=(InfoSheet!$B$2)-90,1,0))</f>
        <v>1</v>
      </c>
    </row>
    <row r="681" spans="1:65">
      <c r="A681" s="2" t="s">
        <v>2495</v>
      </c>
      <c r="B681" s="8">
        <v>9</v>
      </c>
      <c r="C681" s="66">
        <v>16333998800</v>
      </c>
      <c r="D681" s="8">
        <v>38947</v>
      </c>
      <c r="E681" s="8">
        <v>3547</v>
      </c>
      <c r="F681" s="91">
        <v>419390</v>
      </c>
      <c r="G681" s="91">
        <v>69365500</v>
      </c>
      <c r="H681" s="91">
        <v>4605017</v>
      </c>
      <c r="I681" s="66">
        <v>2128133233</v>
      </c>
      <c r="J681" s="8">
        <v>0</v>
      </c>
      <c r="K681" s="2" t="s">
        <v>2496</v>
      </c>
      <c r="L681" s="8">
        <v>9</v>
      </c>
      <c r="M681" s="8">
        <v>0</v>
      </c>
      <c r="N681" s="2" t="s">
        <v>1586</v>
      </c>
      <c r="O681" s="8">
        <v>215</v>
      </c>
      <c r="P681" s="8">
        <v>0</v>
      </c>
      <c r="Q681" s="8">
        <v>0</v>
      </c>
      <c r="R681" s="91">
        <v>0</v>
      </c>
      <c r="S681" s="8">
        <v>0</v>
      </c>
      <c r="T681" s="91">
        <v>0</v>
      </c>
      <c r="U681" s="8">
        <v>4</v>
      </c>
      <c r="V681" s="8">
        <v>6</v>
      </c>
      <c r="W681" s="8">
        <v>3</v>
      </c>
      <c r="X681" s="107">
        <v>43869.993850300925</v>
      </c>
      <c r="Y681" s="107">
        <v>43870.058935486108</v>
      </c>
      <c r="Z681" s="107">
        <v>43869.993847164355</v>
      </c>
      <c r="AA681" s="91">
        <v>44652688</v>
      </c>
      <c r="AB681" s="8">
        <v>69</v>
      </c>
      <c r="AC681" s="8">
        <v>51</v>
      </c>
      <c r="AD681" s="91">
        <v>151508297</v>
      </c>
      <c r="AE681" s="8">
        <v>377</v>
      </c>
      <c r="AF681" s="8">
        <v>102</v>
      </c>
      <c r="AG681" s="66">
        <v>1093154973</v>
      </c>
      <c r="AH681" s="8">
        <v>3116</v>
      </c>
      <c r="AI681" s="8">
        <v>555</v>
      </c>
      <c r="AJ681" s="66">
        <v>15921911507</v>
      </c>
      <c r="AK681" s="8">
        <v>36925</v>
      </c>
      <c r="AL681" s="8">
        <v>3547</v>
      </c>
      <c r="AM681" s="91">
        <v>239033068</v>
      </c>
      <c r="AN681" s="8">
        <v>220</v>
      </c>
      <c r="AO681" s="8">
        <v>3547</v>
      </c>
      <c r="AP681" s="91">
        <v>437429334</v>
      </c>
      <c r="AQ681" s="8">
        <v>620</v>
      </c>
      <c r="AR681" s="8">
        <v>3547</v>
      </c>
      <c r="AS681" s="66">
        <v>1854850296</v>
      </c>
      <c r="AT681" s="8">
        <v>3727</v>
      </c>
      <c r="AU681" s="8">
        <v>3547</v>
      </c>
      <c r="AV681" s="66">
        <v>16333998800</v>
      </c>
      <c r="AW681" s="8">
        <v>38947</v>
      </c>
      <c r="AX681" s="8">
        <v>3547</v>
      </c>
      <c r="AY681" s="91">
        <v>134978529</v>
      </c>
      <c r="AZ681" s="8">
        <v>152</v>
      </c>
      <c r="BA681" s="8">
        <v>4</v>
      </c>
      <c r="BB681" s="91">
        <v>314091559</v>
      </c>
      <c r="BC681" s="8">
        <v>476</v>
      </c>
      <c r="BD681" s="8">
        <v>19</v>
      </c>
      <c r="BE681" s="66">
        <v>1029167874</v>
      </c>
      <c r="BF681" s="8">
        <v>2955</v>
      </c>
      <c r="BG681" s="8">
        <v>164</v>
      </c>
      <c r="BH681" s="66">
        <v>15571644712</v>
      </c>
      <c r="BI681" s="8">
        <v>36562</v>
      </c>
      <c r="BJ681" s="8">
        <v>3547</v>
      </c>
      <c r="BK681" s="2" t="s">
        <v>233</v>
      </c>
      <c r="BL681" s="83" t="str">
        <f t="shared" si="10"/>
        <v>124135</v>
      </c>
      <c r="BM681" s="83">
        <f>IF(ISBLANK(A681),"",IF(X681&gt;=(InfoSheet!$B$2)-90,1,0))</f>
        <v>1</v>
      </c>
    </row>
    <row r="682" spans="1:65">
      <c r="A682" s="2" t="s">
        <v>2497</v>
      </c>
      <c r="B682" s="8">
        <v>8</v>
      </c>
      <c r="C682" s="66">
        <v>4980725540</v>
      </c>
      <c r="D682" s="8">
        <v>22932</v>
      </c>
      <c r="E682" s="8">
        <v>1907</v>
      </c>
      <c r="F682" s="91">
        <v>217195</v>
      </c>
      <c r="G682" s="91">
        <v>7640571</v>
      </c>
      <c r="H682" s="91">
        <v>2611812</v>
      </c>
      <c r="I682" s="66">
        <v>1290188191</v>
      </c>
      <c r="J682" s="8">
        <v>0</v>
      </c>
      <c r="K682" s="2" t="s">
        <v>1718</v>
      </c>
      <c r="L682" s="8">
        <v>8</v>
      </c>
      <c r="M682" s="8">
        <v>0</v>
      </c>
      <c r="N682" s="2" t="s">
        <v>2498</v>
      </c>
      <c r="O682" s="8">
        <v>212</v>
      </c>
      <c r="P682" s="8">
        <v>0</v>
      </c>
      <c r="Q682" s="8">
        <v>0</v>
      </c>
      <c r="R682" s="91">
        <v>0</v>
      </c>
      <c r="S682" s="8">
        <v>0</v>
      </c>
      <c r="T682" s="91">
        <v>0</v>
      </c>
      <c r="U682" s="8">
        <v>5</v>
      </c>
      <c r="V682" s="8">
        <v>5</v>
      </c>
      <c r="W682" s="8">
        <v>2</v>
      </c>
      <c r="X682" s="107">
        <v>43870.058723680559</v>
      </c>
      <c r="Y682" s="107">
        <v>43870.075285127314</v>
      </c>
      <c r="Z682" s="107">
        <v>43870.058719398148</v>
      </c>
      <c r="AA682" s="91">
        <v>1338800</v>
      </c>
      <c r="AB682" s="8">
        <v>2</v>
      </c>
      <c r="AC682" s="8">
        <v>13</v>
      </c>
      <c r="AD682" s="91">
        <v>22427888</v>
      </c>
      <c r="AE682" s="8">
        <v>72</v>
      </c>
      <c r="AF682" s="8">
        <v>25</v>
      </c>
      <c r="AG682" s="91">
        <v>120014768</v>
      </c>
      <c r="AH682" s="8">
        <v>457</v>
      </c>
      <c r="AI682" s="8">
        <v>86</v>
      </c>
      <c r="AJ682" s="66">
        <v>4224843354</v>
      </c>
      <c r="AK682" s="8">
        <v>18608</v>
      </c>
      <c r="AL682" s="8">
        <v>1907</v>
      </c>
      <c r="AM682" s="91">
        <v>40306684</v>
      </c>
      <c r="AN682" s="8">
        <v>62</v>
      </c>
      <c r="AO682" s="8">
        <v>1907</v>
      </c>
      <c r="AP682" s="91">
        <v>89308115</v>
      </c>
      <c r="AQ682" s="8">
        <v>181</v>
      </c>
      <c r="AR682" s="8">
        <v>1907</v>
      </c>
      <c r="AS682" s="91">
        <v>242841219</v>
      </c>
      <c r="AT682" s="8">
        <v>655</v>
      </c>
      <c r="AU682" s="8">
        <v>1907</v>
      </c>
      <c r="AV682" s="66">
        <v>4980725540</v>
      </c>
      <c r="AW682" s="8">
        <v>22932</v>
      </c>
      <c r="AX682" s="8">
        <v>1907</v>
      </c>
      <c r="AY682" s="91">
        <v>34623170</v>
      </c>
      <c r="AZ682" s="8">
        <v>55</v>
      </c>
      <c r="BA682" s="8">
        <v>0</v>
      </c>
      <c r="BB682" s="91">
        <v>62443219</v>
      </c>
      <c r="BC682" s="8">
        <v>130</v>
      </c>
      <c r="BD682" s="8">
        <v>1</v>
      </c>
      <c r="BE682" s="91">
        <v>155731773</v>
      </c>
      <c r="BF682" s="8">
        <v>484</v>
      </c>
      <c r="BG682" s="8">
        <v>17</v>
      </c>
      <c r="BH682" s="66">
        <v>4139491337</v>
      </c>
      <c r="BI682" s="8">
        <v>18476</v>
      </c>
      <c r="BJ682" s="8">
        <v>1907</v>
      </c>
      <c r="BK682" s="2" t="s">
        <v>233</v>
      </c>
      <c r="BL682" s="83" t="str">
        <f t="shared" si="10"/>
        <v>124136</v>
      </c>
      <c r="BM682" s="83">
        <f>IF(ISBLANK(A682),"",IF(X682&gt;=(InfoSheet!$B$2)-90,1,0))</f>
        <v>1</v>
      </c>
    </row>
    <row r="683" spans="1:65">
      <c r="A683" s="2" t="s">
        <v>2499</v>
      </c>
      <c r="B683" s="8">
        <v>8</v>
      </c>
      <c r="C683" s="66">
        <v>4750659860</v>
      </c>
      <c r="D683" s="8">
        <v>7476</v>
      </c>
      <c r="E683" s="8">
        <v>724</v>
      </c>
      <c r="F683" s="91">
        <v>635454</v>
      </c>
      <c r="G683" s="91">
        <v>41750550</v>
      </c>
      <c r="H683" s="91">
        <v>6561684</v>
      </c>
      <c r="I683" s="91">
        <v>955495649</v>
      </c>
      <c r="J683" s="8">
        <v>0</v>
      </c>
      <c r="K683" s="2" t="s">
        <v>1348</v>
      </c>
      <c r="L683" s="8">
        <v>8</v>
      </c>
      <c r="M683" s="8">
        <v>0</v>
      </c>
      <c r="N683" s="2" t="s">
        <v>2469</v>
      </c>
      <c r="O683" s="8">
        <v>215</v>
      </c>
      <c r="P683" s="8">
        <v>0</v>
      </c>
      <c r="Q683" s="8">
        <v>0</v>
      </c>
      <c r="R683" s="91">
        <v>0</v>
      </c>
      <c r="S683" s="8">
        <v>0</v>
      </c>
      <c r="T683" s="91">
        <v>0</v>
      </c>
      <c r="U683" s="8">
        <v>0</v>
      </c>
      <c r="V683" s="8">
        <v>0</v>
      </c>
      <c r="W683" s="8">
        <v>0</v>
      </c>
      <c r="X683" s="107">
        <v>43869.943275995371</v>
      </c>
      <c r="Y683" s="107">
        <v>43870.048559189818</v>
      </c>
      <c r="Z683" s="107">
        <v>43869.943149016202</v>
      </c>
      <c r="AA683" s="91">
        <v>238872</v>
      </c>
      <c r="AB683" s="8">
        <v>1</v>
      </c>
      <c r="AC683" s="8">
        <v>4</v>
      </c>
      <c r="AD683" s="91">
        <v>62310708</v>
      </c>
      <c r="AE683" s="8">
        <v>69</v>
      </c>
      <c r="AF683" s="8">
        <v>21</v>
      </c>
      <c r="AG683" s="91">
        <v>689388138</v>
      </c>
      <c r="AH683" s="8">
        <v>1589</v>
      </c>
      <c r="AI683" s="8">
        <v>267</v>
      </c>
      <c r="AJ683" s="66">
        <v>4720742771</v>
      </c>
      <c r="AK683" s="8">
        <v>7345</v>
      </c>
      <c r="AL683" s="8">
        <v>724</v>
      </c>
      <c r="AM683" s="91">
        <v>43542506</v>
      </c>
      <c r="AN683" s="8">
        <v>9</v>
      </c>
      <c r="AO683" s="8">
        <v>724</v>
      </c>
      <c r="AP683" s="91">
        <v>166878106</v>
      </c>
      <c r="AQ683" s="8">
        <v>103</v>
      </c>
      <c r="AR683" s="8">
        <v>724</v>
      </c>
      <c r="AS683" s="66">
        <v>1159414625</v>
      </c>
      <c r="AT683" s="8">
        <v>1766</v>
      </c>
      <c r="AU683" s="8">
        <v>724</v>
      </c>
      <c r="AV683" s="66">
        <v>4750659860</v>
      </c>
      <c r="AW683" s="8">
        <v>7476</v>
      </c>
      <c r="AX683" s="8">
        <v>724</v>
      </c>
      <c r="AY683" s="91">
        <v>16964678</v>
      </c>
      <c r="AZ683" s="8">
        <v>4</v>
      </c>
      <c r="BA683" s="8">
        <v>0</v>
      </c>
      <c r="BB683" s="91">
        <v>141396947</v>
      </c>
      <c r="BC683" s="8">
        <v>75</v>
      </c>
      <c r="BD683" s="8">
        <v>1</v>
      </c>
      <c r="BE683" s="91">
        <v>672982268</v>
      </c>
      <c r="BF683" s="8">
        <v>1430</v>
      </c>
      <c r="BG683" s="8">
        <v>47</v>
      </c>
      <c r="BH683" s="66">
        <v>4519331771</v>
      </c>
      <c r="BI683" s="8">
        <v>7179</v>
      </c>
      <c r="BJ683" s="8">
        <v>724</v>
      </c>
      <c r="BK683" s="2" t="s">
        <v>233</v>
      </c>
      <c r="BL683" s="83" t="str">
        <f t="shared" si="10"/>
        <v>124137</v>
      </c>
      <c r="BM683" s="83">
        <f>IF(ISBLANK(A683),"",IF(X683&gt;=(InfoSheet!$B$2)-90,1,0))</f>
        <v>1</v>
      </c>
    </row>
    <row r="684" spans="1:65">
      <c r="A684" s="2" t="s">
        <v>2500</v>
      </c>
      <c r="B684" s="8">
        <v>8</v>
      </c>
      <c r="C684" s="66">
        <v>2199790444</v>
      </c>
      <c r="D684" s="8">
        <v>5996</v>
      </c>
      <c r="E684" s="8">
        <v>774</v>
      </c>
      <c r="F684" s="91">
        <v>366876</v>
      </c>
      <c r="G684" s="91">
        <v>4425682</v>
      </c>
      <c r="H684" s="91">
        <v>2842106</v>
      </c>
      <c r="I684" s="91">
        <v>415121886</v>
      </c>
      <c r="J684" s="8">
        <v>0</v>
      </c>
      <c r="K684" s="2" t="s">
        <v>129</v>
      </c>
      <c r="L684" s="8">
        <v>8</v>
      </c>
      <c r="M684" s="8">
        <v>0</v>
      </c>
      <c r="N684" s="2" t="s">
        <v>1623</v>
      </c>
      <c r="O684" s="8">
        <v>215</v>
      </c>
      <c r="P684" s="8">
        <v>0</v>
      </c>
      <c r="Q684" s="8">
        <v>0</v>
      </c>
      <c r="R684" s="91">
        <v>0</v>
      </c>
      <c r="S684" s="8">
        <v>0</v>
      </c>
      <c r="T684" s="91">
        <v>0</v>
      </c>
      <c r="U684" s="8">
        <v>0</v>
      </c>
      <c r="V684" s="8">
        <v>4</v>
      </c>
      <c r="W684" s="8">
        <v>0</v>
      </c>
      <c r="X684" s="107">
        <v>43870.153299583333</v>
      </c>
      <c r="Y684" s="107">
        <v>43870.188621354166</v>
      </c>
      <c r="Z684" s="107">
        <v>43870.153294490738</v>
      </c>
      <c r="AA684" s="91">
        <v>0</v>
      </c>
      <c r="AB684" s="8">
        <v>0</v>
      </c>
      <c r="AC684" s="8">
        <v>4</v>
      </c>
      <c r="AD684" s="91">
        <v>2574340</v>
      </c>
      <c r="AE684" s="8">
        <v>4</v>
      </c>
      <c r="AF684" s="8">
        <v>12</v>
      </c>
      <c r="AG684" s="91">
        <v>17585567</v>
      </c>
      <c r="AH684" s="8">
        <v>37</v>
      </c>
      <c r="AI684" s="8">
        <v>19</v>
      </c>
      <c r="AJ684" s="66">
        <v>1964363049</v>
      </c>
      <c r="AK684" s="8">
        <v>4932</v>
      </c>
      <c r="AL684" s="8">
        <v>774</v>
      </c>
      <c r="AM684" s="91">
        <v>5402255</v>
      </c>
      <c r="AN684" s="8">
        <v>3</v>
      </c>
      <c r="AO684" s="8">
        <v>774</v>
      </c>
      <c r="AP684" s="91">
        <v>15543155</v>
      </c>
      <c r="AQ684" s="8">
        <v>13</v>
      </c>
      <c r="AR684" s="8">
        <v>774</v>
      </c>
      <c r="AS684" s="91">
        <v>52304962</v>
      </c>
      <c r="AT684" s="8">
        <v>71</v>
      </c>
      <c r="AU684" s="8">
        <v>774</v>
      </c>
      <c r="AV684" s="66">
        <v>2199790444</v>
      </c>
      <c r="AW684" s="8">
        <v>5996</v>
      </c>
      <c r="AX684" s="8">
        <v>774</v>
      </c>
      <c r="AY684" s="91">
        <v>5402255</v>
      </c>
      <c r="AZ684" s="8">
        <v>3</v>
      </c>
      <c r="BA684" s="8">
        <v>0</v>
      </c>
      <c r="BB684" s="91">
        <v>14258090</v>
      </c>
      <c r="BC684" s="8">
        <v>12</v>
      </c>
      <c r="BD684" s="8">
        <v>0</v>
      </c>
      <c r="BE684" s="91">
        <v>41852461</v>
      </c>
      <c r="BF684" s="8">
        <v>55</v>
      </c>
      <c r="BG684" s="8">
        <v>1</v>
      </c>
      <c r="BH684" s="66">
        <v>1922649103</v>
      </c>
      <c r="BI684" s="8">
        <v>4945</v>
      </c>
      <c r="BJ684" s="8">
        <v>774</v>
      </c>
      <c r="BK684" s="2" t="s">
        <v>233</v>
      </c>
      <c r="BL684" s="83" t="str">
        <f t="shared" si="10"/>
        <v>124138</v>
      </c>
      <c r="BM684" s="83">
        <f>IF(ISBLANK(A684),"",IF(X684&gt;=(InfoSheet!$B$2)-90,1,0))</f>
        <v>1</v>
      </c>
    </row>
    <row r="685" spans="1:65">
      <c r="A685" s="2" t="s">
        <v>2501</v>
      </c>
      <c r="B685" s="8">
        <v>8</v>
      </c>
      <c r="C685" s="91">
        <v>432082829</v>
      </c>
      <c r="D685" s="8">
        <v>1139</v>
      </c>
      <c r="E685" s="8">
        <v>112</v>
      </c>
      <c r="F685" s="91">
        <v>379352</v>
      </c>
      <c r="G685" s="91">
        <v>14184232</v>
      </c>
      <c r="H685" s="91">
        <v>3857882</v>
      </c>
      <c r="I685" s="91">
        <v>383299006</v>
      </c>
      <c r="J685" s="8">
        <v>0</v>
      </c>
      <c r="K685" s="2" t="s">
        <v>2502</v>
      </c>
      <c r="L685" s="8">
        <v>8</v>
      </c>
      <c r="M685" s="8">
        <v>0</v>
      </c>
      <c r="N685" s="2" t="s">
        <v>1623</v>
      </c>
      <c r="O685" s="8">
        <v>215</v>
      </c>
      <c r="P685" s="8">
        <v>0</v>
      </c>
      <c r="Q685" s="8">
        <v>0</v>
      </c>
      <c r="R685" s="91">
        <v>0</v>
      </c>
      <c r="S685" s="8">
        <v>0</v>
      </c>
      <c r="T685" s="91">
        <v>0</v>
      </c>
      <c r="U685" s="8">
        <v>0</v>
      </c>
      <c r="V685" s="8">
        <v>0</v>
      </c>
      <c r="W685" s="8">
        <v>0</v>
      </c>
      <c r="X685" s="107">
        <v>43870.119413368055</v>
      </c>
      <c r="Y685" s="107">
        <v>43870.119412789354</v>
      </c>
      <c r="Z685" s="107">
        <v>43870.11940920139</v>
      </c>
      <c r="AA685" s="91">
        <v>886510</v>
      </c>
      <c r="AB685" s="8">
        <v>2</v>
      </c>
      <c r="AC685" s="8">
        <v>2</v>
      </c>
      <c r="AD685" s="91">
        <v>886510</v>
      </c>
      <c r="AE685" s="8">
        <v>2</v>
      </c>
      <c r="AF685" s="8">
        <v>2</v>
      </c>
      <c r="AG685" s="91">
        <v>5645612</v>
      </c>
      <c r="AH685" s="8">
        <v>24</v>
      </c>
      <c r="AI685" s="8">
        <v>8</v>
      </c>
      <c r="AJ685" s="91">
        <v>415703140</v>
      </c>
      <c r="AK685" s="8">
        <v>1044</v>
      </c>
      <c r="AL685" s="8">
        <v>112</v>
      </c>
      <c r="AM685" s="91">
        <v>6008653</v>
      </c>
      <c r="AN685" s="8">
        <v>8</v>
      </c>
      <c r="AO685" s="8">
        <v>112</v>
      </c>
      <c r="AP685" s="91">
        <v>6008653</v>
      </c>
      <c r="AQ685" s="8">
        <v>8</v>
      </c>
      <c r="AR685" s="8">
        <v>112</v>
      </c>
      <c r="AS685" s="91">
        <v>139869951</v>
      </c>
      <c r="AT685" s="8">
        <v>123</v>
      </c>
      <c r="AU685" s="8">
        <v>112</v>
      </c>
      <c r="AV685" s="91">
        <v>432082829</v>
      </c>
      <c r="AW685" s="8">
        <v>1139</v>
      </c>
      <c r="AX685" s="8">
        <v>112</v>
      </c>
      <c r="AY685" s="91">
        <v>5122143</v>
      </c>
      <c r="AZ685" s="8">
        <v>6</v>
      </c>
      <c r="BA685" s="8">
        <v>0</v>
      </c>
      <c r="BB685" s="91">
        <v>5122143</v>
      </c>
      <c r="BC685" s="8">
        <v>6</v>
      </c>
      <c r="BD685" s="8">
        <v>0</v>
      </c>
      <c r="BE685" s="91">
        <v>135561713</v>
      </c>
      <c r="BF685" s="8">
        <v>111</v>
      </c>
      <c r="BG685" s="8">
        <v>0</v>
      </c>
      <c r="BH685" s="91">
        <v>414954987</v>
      </c>
      <c r="BI685" s="8">
        <v>1052</v>
      </c>
      <c r="BJ685" s="8">
        <v>112</v>
      </c>
      <c r="BK685" s="2" t="s">
        <v>233</v>
      </c>
      <c r="BL685" s="83" t="str">
        <f t="shared" si="10"/>
        <v>124139</v>
      </c>
      <c r="BM685" s="83">
        <f>IF(ISBLANK(A685),"",IF(X685&gt;=(InfoSheet!$B$2)-90,1,0))</f>
        <v>1</v>
      </c>
    </row>
    <row r="686" spans="1:65">
      <c r="A686" s="2" t="s">
        <v>2503</v>
      </c>
      <c r="B686" s="8">
        <v>8</v>
      </c>
      <c r="C686" s="66">
        <v>1285872743</v>
      </c>
      <c r="D686" s="8">
        <v>4068</v>
      </c>
      <c r="E686" s="8">
        <v>443</v>
      </c>
      <c r="F686" s="91">
        <v>316094</v>
      </c>
      <c r="G686" s="91">
        <v>7491280</v>
      </c>
      <c r="H686" s="91">
        <v>2902647</v>
      </c>
      <c r="I686" s="66">
        <v>1053953974</v>
      </c>
      <c r="J686" s="8">
        <v>0</v>
      </c>
      <c r="K686" s="2" t="s">
        <v>1531</v>
      </c>
      <c r="L686" s="8">
        <v>8</v>
      </c>
      <c r="M686" s="8">
        <v>0</v>
      </c>
      <c r="N686" s="2" t="s">
        <v>1586</v>
      </c>
      <c r="O686" s="8">
        <v>215</v>
      </c>
      <c r="P686" s="8">
        <v>0</v>
      </c>
      <c r="Q686" s="8">
        <v>0</v>
      </c>
      <c r="R686" s="91">
        <v>0</v>
      </c>
      <c r="S686" s="8">
        <v>0</v>
      </c>
      <c r="T686" s="91">
        <v>0</v>
      </c>
      <c r="U686" s="8">
        <v>1</v>
      </c>
      <c r="V686" s="8">
        <v>1</v>
      </c>
      <c r="W686" s="8">
        <v>0</v>
      </c>
      <c r="X686" s="107">
        <v>43869.731430138891</v>
      </c>
      <c r="Y686" s="107">
        <v>43870.054192766205</v>
      </c>
      <c r="Z686" s="107">
        <v>43869.729326319444</v>
      </c>
      <c r="AA686" s="91">
        <v>1273609</v>
      </c>
      <c r="AB686" s="8">
        <v>6</v>
      </c>
      <c r="AC686" s="8">
        <v>3</v>
      </c>
      <c r="AD686" s="91">
        <v>20077632</v>
      </c>
      <c r="AE686" s="8">
        <v>51</v>
      </c>
      <c r="AF686" s="8">
        <v>11</v>
      </c>
      <c r="AG686" s="91">
        <v>46536227</v>
      </c>
      <c r="AH686" s="8">
        <v>153</v>
      </c>
      <c r="AI686" s="8">
        <v>47</v>
      </c>
      <c r="AJ686" s="66">
        <v>1185981394</v>
      </c>
      <c r="AK686" s="8">
        <v>3572</v>
      </c>
      <c r="AL686" s="8">
        <v>443</v>
      </c>
      <c r="AM686" s="91">
        <v>5465030</v>
      </c>
      <c r="AN686" s="8">
        <v>14</v>
      </c>
      <c r="AO686" s="8">
        <v>443</v>
      </c>
      <c r="AP686" s="91">
        <v>57212859</v>
      </c>
      <c r="AQ686" s="8">
        <v>94</v>
      </c>
      <c r="AR686" s="8">
        <v>443</v>
      </c>
      <c r="AS686" s="91">
        <v>531453347</v>
      </c>
      <c r="AT686" s="8">
        <v>810</v>
      </c>
      <c r="AU686" s="8">
        <v>443</v>
      </c>
      <c r="AV686" s="66">
        <v>1285872743</v>
      </c>
      <c r="AW686" s="8">
        <v>4068</v>
      </c>
      <c r="AX686" s="8">
        <v>443</v>
      </c>
      <c r="AY686" s="91">
        <v>3311816</v>
      </c>
      <c r="AZ686" s="8">
        <v>9</v>
      </c>
      <c r="BA686" s="8">
        <v>0</v>
      </c>
      <c r="BB686" s="91">
        <v>26075302</v>
      </c>
      <c r="BC686" s="8">
        <v>57</v>
      </c>
      <c r="BD686" s="8">
        <v>2</v>
      </c>
      <c r="BE686" s="91">
        <v>54012545</v>
      </c>
      <c r="BF686" s="8">
        <v>163</v>
      </c>
      <c r="BG686" s="8">
        <v>18</v>
      </c>
      <c r="BH686" s="66">
        <v>1173122006</v>
      </c>
      <c r="BI686" s="8">
        <v>3569</v>
      </c>
      <c r="BJ686" s="8">
        <v>443</v>
      </c>
      <c r="BK686" s="2" t="s">
        <v>233</v>
      </c>
      <c r="BL686" s="83" t="str">
        <f t="shared" si="10"/>
        <v>124140</v>
      </c>
      <c r="BM686" s="83">
        <f>IF(ISBLANK(A686),"",IF(X686&gt;=(InfoSheet!$B$2)-90,1,0))</f>
        <v>1</v>
      </c>
    </row>
    <row r="687" spans="1:65">
      <c r="A687" s="2" t="s">
        <v>2504</v>
      </c>
      <c r="B687" s="8">
        <v>8</v>
      </c>
      <c r="C687" s="91">
        <v>807526140</v>
      </c>
      <c r="D687" s="8">
        <v>3643</v>
      </c>
      <c r="E687" s="8">
        <v>370</v>
      </c>
      <c r="F687" s="91">
        <v>221665</v>
      </c>
      <c r="G687" s="91">
        <v>4942295</v>
      </c>
      <c r="H687" s="91">
        <v>2182503</v>
      </c>
      <c r="I687" s="91">
        <v>510775047</v>
      </c>
      <c r="J687" s="8">
        <v>0</v>
      </c>
      <c r="K687" s="2" t="s">
        <v>2502</v>
      </c>
      <c r="L687" s="8">
        <v>8</v>
      </c>
      <c r="M687" s="8">
        <v>0</v>
      </c>
      <c r="N687" s="2" t="s">
        <v>1489</v>
      </c>
      <c r="O687" s="8">
        <v>209</v>
      </c>
      <c r="P687" s="8">
        <v>0</v>
      </c>
      <c r="Q687" s="8">
        <v>0</v>
      </c>
      <c r="R687" s="91">
        <v>0</v>
      </c>
      <c r="S687" s="8">
        <v>0</v>
      </c>
      <c r="T687" s="91">
        <v>0</v>
      </c>
      <c r="U687" s="8">
        <v>1</v>
      </c>
      <c r="V687" s="8">
        <v>1</v>
      </c>
      <c r="W687" s="8">
        <v>0</v>
      </c>
      <c r="X687" s="107">
        <v>43868.604210787038</v>
      </c>
      <c r="Y687" s="107">
        <v>43870.034658391203</v>
      </c>
      <c r="Z687" s="107">
        <v>43868.604189953701</v>
      </c>
      <c r="AA687" s="91">
        <v>0</v>
      </c>
      <c r="AB687" s="8">
        <v>0</v>
      </c>
      <c r="AC687" s="8">
        <v>0</v>
      </c>
      <c r="AD687" s="91">
        <v>2939625</v>
      </c>
      <c r="AE687" s="8">
        <v>8</v>
      </c>
      <c r="AF687" s="8">
        <v>3</v>
      </c>
      <c r="AG687" s="91">
        <v>160097652</v>
      </c>
      <c r="AH687" s="8">
        <v>1536</v>
      </c>
      <c r="AI687" s="8">
        <v>263</v>
      </c>
      <c r="AJ687" s="91">
        <v>736481690</v>
      </c>
      <c r="AK687" s="8">
        <v>3244</v>
      </c>
      <c r="AL687" s="8">
        <v>370</v>
      </c>
      <c r="AM687" s="91">
        <v>1240724</v>
      </c>
      <c r="AN687" s="8">
        <v>2</v>
      </c>
      <c r="AO687" s="8">
        <v>370</v>
      </c>
      <c r="AP687" s="91">
        <v>9755401</v>
      </c>
      <c r="AQ687" s="8">
        <v>18</v>
      </c>
      <c r="AR687" s="8">
        <v>370</v>
      </c>
      <c r="AS687" s="91">
        <v>382264375</v>
      </c>
      <c r="AT687" s="8">
        <v>2047</v>
      </c>
      <c r="AU687" s="8">
        <v>370</v>
      </c>
      <c r="AV687" s="91">
        <v>807526140</v>
      </c>
      <c r="AW687" s="8">
        <v>3643</v>
      </c>
      <c r="AX687" s="8">
        <v>370</v>
      </c>
      <c r="AY687" s="91">
        <v>0</v>
      </c>
      <c r="AZ687" s="8">
        <v>0</v>
      </c>
      <c r="BA687" s="8">
        <v>0</v>
      </c>
      <c r="BB687" s="91">
        <v>1809636</v>
      </c>
      <c r="BC687" s="8">
        <v>5</v>
      </c>
      <c r="BD687" s="8">
        <v>0</v>
      </c>
      <c r="BE687" s="91">
        <v>29073385</v>
      </c>
      <c r="BF687" s="8">
        <v>1110</v>
      </c>
      <c r="BG687" s="8">
        <v>58</v>
      </c>
      <c r="BH687" s="91">
        <v>724275871</v>
      </c>
      <c r="BI687" s="8">
        <v>3212</v>
      </c>
      <c r="BJ687" s="8">
        <v>370</v>
      </c>
      <c r="BK687" s="2" t="s">
        <v>233</v>
      </c>
      <c r="BL687" s="83" t="str">
        <f t="shared" si="10"/>
        <v>124141</v>
      </c>
      <c r="BM687" s="83">
        <f>IF(ISBLANK(A687),"",IF(X687&gt;=(InfoSheet!$B$2)-90,1,0))</f>
        <v>1</v>
      </c>
    </row>
    <row r="688" spans="1:65">
      <c r="A688" s="2" t="s">
        <v>2505</v>
      </c>
      <c r="B688" s="8">
        <v>8</v>
      </c>
      <c r="C688" s="91">
        <v>527553455</v>
      </c>
      <c r="D688" s="8">
        <v>1708</v>
      </c>
      <c r="E688" s="8">
        <v>210</v>
      </c>
      <c r="F688" s="91">
        <v>308872</v>
      </c>
      <c r="G688" s="91">
        <v>1739601</v>
      </c>
      <c r="H688" s="91">
        <v>2512159</v>
      </c>
      <c r="I688" s="91">
        <v>286405432</v>
      </c>
      <c r="J688" s="8">
        <v>0</v>
      </c>
      <c r="K688" s="2" t="s">
        <v>1507</v>
      </c>
      <c r="L688" s="8">
        <v>8</v>
      </c>
      <c r="M688" s="8">
        <v>0</v>
      </c>
      <c r="N688" s="2" t="s">
        <v>1607</v>
      </c>
      <c r="O688" s="8">
        <v>211</v>
      </c>
      <c r="P688" s="8">
        <v>0</v>
      </c>
      <c r="Q688" s="8">
        <v>0</v>
      </c>
      <c r="R688" s="91">
        <v>0</v>
      </c>
      <c r="S688" s="8">
        <v>0</v>
      </c>
      <c r="T688" s="91">
        <v>0</v>
      </c>
      <c r="U688" s="8">
        <v>0</v>
      </c>
      <c r="V688" s="8">
        <v>1</v>
      </c>
      <c r="W688" s="8">
        <v>0</v>
      </c>
      <c r="X688" s="107">
        <v>43864.750915324075</v>
      </c>
      <c r="Y688" s="107">
        <v>43869.886689629631</v>
      </c>
      <c r="Z688" s="107">
        <v>43864.750832569443</v>
      </c>
      <c r="AA688" s="91">
        <v>0</v>
      </c>
      <c r="AB688" s="8">
        <v>0</v>
      </c>
      <c r="AC688" s="8">
        <v>0</v>
      </c>
      <c r="AD688" s="91">
        <v>755514</v>
      </c>
      <c r="AE688" s="8">
        <v>1</v>
      </c>
      <c r="AF688" s="8">
        <v>1</v>
      </c>
      <c r="AG688" s="91">
        <v>8854636</v>
      </c>
      <c r="AH688" s="8">
        <v>19</v>
      </c>
      <c r="AI688" s="8">
        <v>6</v>
      </c>
      <c r="AJ688" s="91">
        <v>522231115</v>
      </c>
      <c r="AK688" s="8">
        <v>1684</v>
      </c>
      <c r="AL688" s="8">
        <v>210</v>
      </c>
      <c r="AM688" s="91">
        <v>0</v>
      </c>
      <c r="AN688" s="8">
        <v>0</v>
      </c>
      <c r="AO688" s="8">
        <v>210</v>
      </c>
      <c r="AP688" s="91">
        <v>1506002</v>
      </c>
      <c r="AQ688" s="8">
        <v>2</v>
      </c>
      <c r="AR688" s="8">
        <v>210</v>
      </c>
      <c r="AS688" s="91">
        <v>16929274</v>
      </c>
      <c r="AT688" s="8">
        <v>30</v>
      </c>
      <c r="AU688" s="8">
        <v>210</v>
      </c>
      <c r="AV688" s="91">
        <v>527553455</v>
      </c>
      <c r="AW688" s="8">
        <v>1708</v>
      </c>
      <c r="AX688" s="8">
        <v>210</v>
      </c>
      <c r="AY688" s="91">
        <v>0</v>
      </c>
      <c r="AZ688" s="8">
        <v>0</v>
      </c>
      <c r="BA688" s="8">
        <v>0</v>
      </c>
      <c r="BB688" s="91">
        <v>750488</v>
      </c>
      <c r="BC688" s="8">
        <v>1</v>
      </c>
      <c r="BD688" s="8">
        <v>0</v>
      </c>
      <c r="BE688" s="91">
        <v>9894582</v>
      </c>
      <c r="BF688" s="8">
        <v>21</v>
      </c>
      <c r="BG688" s="8">
        <v>2</v>
      </c>
      <c r="BH688" s="91">
        <v>498504930</v>
      </c>
      <c r="BI688" s="8">
        <v>1655</v>
      </c>
      <c r="BJ688" s="8">
        <v>210</v>
      </c>
      <c r="BK688" s="2" t="s">
        <v>233</v>
      </c>
      <c r="BL688" s="83" t="str">
        <f t="shared" si="10"/>
        <v>124142</v>
      </c>
      <c r="BM688" s="83">
        <f>IF(ISBLANK(A688),"",IF(X688&gt;=(InfoSheet!$B$2)-90,1,0))</f>
        <v>1</v>
      </c>
    </row>
    <row r="689" spans="1:65">
      <c r="A689" s="2" t="s">
        <v>2506</v>
      </c>
      <c r="B689" s="8">
        <v>8</v>
      </c>
      <c r="C689" s="66">
        <v>1156642151</v>
      </c>
      <c r="D689" s="8">
        <v>4776</v>
      </c>
      <c r="E689" s="8">
        <v>433</v>
      </c>
      <c r="F689" s="91">
        <v>242178</v>
      </c>
      <c r="G689" s="91">
        <v>12815000</v>
      </c>
      <c r="H689" s="91">
        <v>2671228</v>
      </c>
      <c r="I689" s="91">
        <v>317743813</v>
      </c>
      <c r="J689" s="8">
        <v>0</v>
      </c>
      <c r="K689" s="2" t="s">
        <v>1531</v>
      </c>
      <c r="L689" s="8">
        <v>8</v>
      </c>
      <c r="M689" s="8">
        <v>0</v>
      </c>
      <c r="N689" s="2" t="s">
        <v>2507</v>
      </c>
      <c r="O689" s="8">
        <v>212</v>
      </c>
      <c r="P689" s="8">
        <v>0</v>
      </c>
      <c r="Q689" s="8">
        <v>0</v>
      </c>
      <c r="R689" s="91">
        <v>0</v>
      </c>
      <c r="S689" s="8">
        <v>0</v>
      </c>
      <c r="T689" s="91">
        <v>0</v>
      </c>
      <c r="U689" s="8">
        <v>0</v>
      </c>
      <c r="V689" s="8">
        <v>0</v>
      </c>
      <c r="W689" s="8">
        <v>0</v>
      </c>
      <c r="X689" s="107">
        <v>43869.734152025463</v>
      </c>
      <c r="Y689" s="107">
        <v>43870.058168935182</v>
      </c>
      <c r="Z689" s="107">
        <v>43869.525677245372</v>
      </c>
      <c r="AA689" s="91">
        <v>539115</v>
      </c>
      <c r="AB689" s="8">
        <v>1</v>
      </c>
      <c r="AC689" s="8">
        <v>1</v>
      </c>
      <c r="AD689" s="91">
        <v>22380582</v>
      </c>
      <c r="AE689" s="8">
        <v>89</v>
      </c>
      <c r="AF689" s="8">
        <v>21</v>
      </c>
      <c r="AG689" s="91">
        <v>81050069</v>
      </c>
      <c r="AH689" s="8">
        <v>298</v>
      </c>
      <c r="AI689" s="8">
        <v>52</v>
      </c>
      <c r="AJ689" s="66">
        <v>1089823954</v>
      </c>
      <c r="AK689" s="8">
        <v>4389</v>
      </c>
      <c r="AL689" s="8">
        <v>433</v>
      </c>
      <c r="AM689" s="91">
        <v>3033738</v>
      </c>
      <c r="AN689" s="8">
        <v>19</v>
      </c>
      <c r="AO689" s="8">
        <v>433</v>
      </c>
      <c r="AP689" s="91">
        <v>26154137</v>
      </c>
      <c r="AQ689" s="8">
        <v>96</v>
      </c>
      <c r="AR689" s="8">
        <v>433</v>
      </c>
      <c r="AS689" s="91">
        <v>93072539</v>
      </c>
      <c r="AT689" s="8">
        <v>320</v>
      </c>
      <c r="AU689" s="8">
        <v>433</v>
      </c>
      <c r="AV689" s="66">
        <v>1156642151</v>
      </c>
      <c r="AW689" s="8">
        <v>4776</v>
      </c>
      <c r="AX689" s="8">
        <v>433</v>
      </c>
      <c r="AY689" s="91">
        <v>538940</v>
      </c>
      <c r="AZ689" s="8">
        <v>1</v>
      </c>
      <c r="BA689" s="8">
        <v>0</v>
      </c>
      <c r="BB689" s="91">
        <v>21465529</v>
      </c>
      <c r="BC689" s="8">
        <v>87</v>
      </c>
      <c r="BD689" s="8">
        <v>6</v>
      </c>
      <c r="BE689" s="91">
        <v>83399112</v>
      </c>
      <c r="BF689" s="8">
        <v>299</v>
      </c>
      <c r="BG689" s="8">
        <v>29</v>
      </c>
      <c r="BH689" s="66">
        <v>1089795626</v>
      </c>
      <c r="BI689" s="8">
        <v>4407</v>
      </c>
      <c r="BJ689" s="8">
        <v>433</v>
      </c>
      <c r="BK689" s="2" t="s">
        <v>233</v>
      </c>
      <c r="BL689" s="83" t="str">
        <f t="shared" si="10"/>
        <v>124143</v>
      </c>
      <c r="BM689" s="83">
        <f>IF(ISBLANK(A689),"",IF(X689&gt;=(InfoSheet!$B$2)-90,1,0))</f>
        <v>1</v>
      </c>
    </row>
    <row r="690" spans="1:65">
      <c r="A690" s="2" t="s">
        <v>2508</v>
      </c>
      <c r="B690" s="8">
        <v>8</v>
      </c>
      <c r="C690" s="91">
        <v>519009928</v>
      </c>
      <c r="D690" s="8">
        <v>996</v>
      </c>
      <c r="E690" s="8">
        <v>124</v>
      </c>
      <c r="F690" s="91">
        <v>521094</v>
      </c>
      <c r="G690" s="91">
        <v>4096538</v>
      </c>
      <c r="H690" s="91">
        <v>4185563</v>
      </c>
      <c r="I690" s="91">
        <v>302332709</v>
      </c>
      <c r="J690" s="8">
        <v>0</v>
      </c>
      <c r="K690" s="2" t="s">
        <v>2479</v>
      </c>
      <c r="L690" s="8">
        <v>8</v>
      </c>
      <c r="M690" s="8">
        <v>0</v>
      </c>
      <c r="N690" s="2" t="s">
        <v>1749</v>
      </c>
      <c r="O690" s="8">
        <v>210</v>
      </c>
      <c r="P690" s="8">
        <v>0</v>
      </c>
      <c r="Q690" s="8">
        <v>0</v>
      </c>
      <c r="R690" s="91">
        <v>0</v>
      </c>
      <c r="S690" s="8">
        <v>0</v>
      </c>
      <c r="T690" s="91">
        <v>0</v>
      </c>
      <c r="U690" s="8">
        <v>0</v>
      </c>
      <c r="V690" s="8">
        <v>0</v>
      </c>
      <c r="W690" s="8">
        <v>0</v>
      </c>
      <c r="X690" s="107">
        <v>43869.935046574072</v>
      </c>
      <c r="Y690" s="107">
        <v>43870.029807696759</v>
      </c>
      <c r="Z690" s="107">
        <v>43869.935044837963</v>
      </c>
      <c r="AA690" s="91">
        <v>2619263</v>
      </c>
      <c r="AB690" s="8">
        <v>1</v>
      </c>
      <c r="AC690" s="8">
        <v>2</v>
      </c>
      <c r="AD690" s="91">
        <v>14595731</v>
      </c>
      <c r="AE690" s="8">
        <v>6</v>
      </c>
      <c r="AF690" s="8">
        <v>2</v>
      </c>
      <c r="AG690" s="91">
        <v>78000518</v>
      </c>
      <c r="AH690" s="8">
        <v>83</v>
      </c>
      <c r="AI690" s="8">
        <v>8</v>
      </c>
      <c r="AJ690" s="91">
        <v>476709111</v>
      </c>
      <c r="AK690" s="8">
        <v>922</v>
      </c>
      <c r="AL690" s="8">
        <v>124</v>
      </c>
      <c r="AM690" s="91">
        <v>13185420</v>
      </c>
      <c r="AN690" s="8">
        <v>7</v>
      </c>
      <c r="AO690" s="8">
        <v>124</v>
      </c>
      <c r="AP690" s="91">
        <v>24554529</v>
      </c>
      <c r="AQ690" s="8">
        <v>13</v>
      </c>
      <c r="AR690" s="8">
        <v>124</v>
      </c>
      <c r="AS690" s="91">
        <v>163215623</v>
      </c>
      <c r="AT690" s="8">
        <v>163</v>
      </c>
      <c r="AU690" s="8">
        <v>124</v>
      </c>
      <c r="AV690" s="91">
        <v>519009928</v>
      </c>
      <c r="AW690" s="8">
        <v>996</v>
      </c>
      <c r="AX690" s="8">
        <v>124</v>
      </c>
      <c r="AY690" s="91">
        <v>10566157</v>
      </c>
      <c r="AZ690" s="8">
        <v>6</v>
      </c>
      <c r="BA690" s="8">
        <v>0</v>
      </c>
      <c r="BB690" s="91">
        <v>23053999</v>
      </c>
      <c r="BC690" s="8">
        <v>12</v>
      </c>
      <c r="BD690" s="8">
        <v>0</v>
      </c>
      <c r="BE690" s="91">
        <v>89323092</v>
      </c>
      <c r="BF690" s="8">
        <v>89</v>
      </c>
      <c r="BG690" s="8">
        <v>2</v>
      </c>
      <c r="BH690" s="91">
        <v>425175529</v>
      </c>
      <c r="BI690" s="8">
        <v>881</v>
      </c>
      <c r="BJ690" s="8">
        <v>124</v>
      </c>
      <c r="BK690" s="2" t="s">
        <v>233</v>
      </c>
      <c r="BL690" s="83" t="str">
        <f t="shared" si="10"/>
        <v>124144</v>
      </c>
      <c r="BM690" s="83">
        <f>IF(ISBLANK(A690),"",IF(X690&gt;=(InfoSheet!$B$2)-90,1,0))</f>
        <v>1</v>
      </c>
    </row>
    <row r="691" spans="1:65">
      <c r="A691" s="2" t="s">
        <v>2509</v>
      </c>
      <c r="B691" s="8">
        <v>8</v>
      </c>
      <c r="C691" s="66">
        <v>1554822124</v>
      </c>
      <c r="D691" s="8">
        <v>3619</v>
      </c>
      <c r="E691" s="8">
        <v>586</v>
      </c>
      <c r="F691" s="91">
        <v>429627</v>
      </c>
      <c r="G691" s="91">
        <v>5051172</v>
      </c>
      <c r="H691" s="91">
        <v>2653280</v>
      </c>
      <c r="I691" s="91">
        <v>311967128</v>
      </c>
      <c r="J691" s="8">
        <v>0</v>
      </c>
      <c r="K691" s="2" t="s">
        <v>1500</v>
      </c>
      <c r="L691" s="8">
        <v>8</v>
      </c>
      <c r="M691" s="8">
        <v>0</v>
      </c>
      <c r="N691" s="2" t="s">
        <v>1489</v>
      </c>
      <c r="O691" s="8">
        <v>209</v>
      </c>
      <c r="P691" s="8">
        <v>0</v>
      </c>
      <c r="Q691" s="8">
        <v>0</v>
      </c>
      <c r="R691" s="91">
        <v>0</v>
      </c>
      <c r="S691" s="8">
        <v>0</v>
      </c>
      <c r="T691" s="91">
        <v>0</v>
      </c>
      <c r="U691" s="8">
        <v>0</v>
      </c>
      <c r="V691" s="8">
        <v>0</v>
      </c>
      <c r="W691" s="8">
        <v>0</v>
      </c>
      <c r="X691" s="107">
        <v>43868.845839490743</v>
      </c>
      <c r="Y691" s="107">
        <v>43870.045628298612</v>
      </c>
      <c r="Z691" s="107">
        <v>43868.838717152779</v>
      </c>
      <c r="AA691" s="91">
        <v>0</v>
      </c>
      <c r="AB691" s="8">
        <v>0</v>
      </c>
      <c r="AC691" s="8">
        <v>0</v>
      </c>
      <c r="AD691" s="91">
        <v>32879381</v>
      </c>
      <c r="AE691" s="8">
        <v>65</v>
      </c>
      <c r="AF691" s="8">
        <v>23</v>
      </c>
      <c r="AG691" s="91">
        <v>135149250</v>
      </c>
      <c r="AH691" s="8">
        <v>221</v>
      </c>
      <c r="AI691" s="8">
        <v>51</v>
      </c>
      <c r="AJ691" s="66">
        <v>1535075382</v>
      </c>
      <c r="AK691" s="8">
        <v>3536</v>
      </c>
      <c r="AL691" s="8">
        <v>586</v>
      </c>
      <c r="AM691" s="91">
        <v>10877483</v>
      </c>
      <c r="AN691" s="8">
        <v>12</v>
      </c>
      <c r="AO691" s="8">
        <v>586</v>
      </c>
      <c r="AP691" s="91">
        <v>50591739</v>
      </c>
      <c r="AQ691" s="8">
        <v>86</v>
      </c>
      <c r="AR691" s="8">
        <v>586</v>
      </c>
      <c r="AS691" s="91">
        <v>218494508</v>
      </c>
      <c r="AT691" s="8">
        <v>327</v>
      </c>
      <c r="AU691" s="8">
        <v>586</v>
      </c>
      <c r="AV691" s="66">
        <v>1554822124</v>
      </c>
      <c r="AW691" s="8">
        <v>3618</v>
      </c>
      <c r="AX691" s="8">
        <v>586</v>
      </c>
      <c r="AY691" s="91">
        <v>0</v>
      </c>
      <c r="AZ691" s="8">
        <v>0</v>
      </c>
      <c r="BA691" s="8">
        <v>0</v>
      </c>
      <c r="BB691" s="91">
        <v>27131409</v>
      </c>
      <c r="BC691" s="8">
        <v>51</v>
      </c>
      <c r="BD691" s="8">
        <v>3</v>
      </c>
      <c r="BE691" s="91">
        <v>131899361</v>
      </c>
      <c r="BF691" s="8">
        <v>217</v>
      </c>
      <c r="BG691" s="8">
        <v>17</v>
      </c>
      <c r="BH691" s="66">
        <v>1492304894</v>
      </c>
      <c r="BI691" s="8">
        <v>3472</v>
      </c>
      <c r="BJ691" s="8">
        <v>586</v>
      </c>
      <c r="BK691" s="2" t="s">
        <v>233</v>
      </c>
      <c r="BL691" s="83" t="str">
        <f t="shared" si="10"/>
        <v>124145</v>
      </c>
      <c r="BM691" s="83">
        <f>IF(ISBLANK(A691),"",IF(X691&gt;=(InfoSheet!$B$2)-90,1,0))</f>
        <v>1</v>
      </c>
    </row>
    <row r="692" spans="1:65">
      <c r="A692" s="2" t="s">
        <v>2510</v>
      </c>
      <c r="B692" s="8">
        <v>9</v>
      </c>
      <c r="C692" s="66">
        <v>16503180830</v>
      </c>
      <c r="D692" s="8">
        <v>11567</v>
      </c>
      <c r="E692" s="8">
        <v>1097</v>
      </c>
      <c r="F692" s="91">
        <v>1426746</v>
      </c>
      <c r="G692" s="91">
        <v>115939598</v>
      </c>
      <c r="H692" s="91">
        <v>15043920</v>
      </c>
      <c r="I692" s="66">
        <v>2126968826</v>
      </c>
      <c r="J692" s="8">
        <v>0</v>
      </c>
      <c r="K692" s="86" t="s">
        <v>2511</v>
      </c>
      <c r="L692" s="8">
        <v>9</v>
      </c>
      <c r="M692" s="8">
        <v>0</v>
      </c>
      <c r="N692" s="2" t="s">
        <v>1937</v>
      </c>
      <c r="O692" s="8">
        <v>215</v>
      </c>
      <c r="P692" s="8">
        <v>0</v>
      </c>
      <c r="Q692" s="8">
        <v>0</v>
      </c>
      <c r="R692" s="91">
        <v>0</v>
      </c>
      <c r="S692" s="8">
        <v>0</v>
      </c>
      <c r="T692" s="91">
        <v>0</v>
      </c>
      <c r="U692" s="8">
        <v>0</v>
      </c>
      <c r="V692" s="8">
        <v>2</v>
      </c>
      <c r="W692" s="8">
        <v>1</v>
      </c>
      <c r="X692" s="107">
        <v>43870.069138136576</v>
      </c>
      <c r="Y692" s="107">
        <v>43870.118243344907</v>
      </c>
      <c r="Z692" s="107">
        <v>43870.069134317127</v>
      </c>
      <c r="AA692" s="91">
        <v>11046263</v>
      </c>
      <c r="AB692" s="8">
        <v>18</v>
      </c>
      <c r="AC692" s="8">
        <v>24</v>
      </c>
      <c r="AD692" s="91">
        <v>204628641</v>
      </c>
      <c r="AE692" s="8">
        <v>338</v>
      </c>
      <c r="AF692" s="8">
        <v>58</v>
      </c>
      <c r="AG692" s="66">
        <v>1661845880</v>
      </c>
      <c r="AH692" s="8">
        <v>986</v>
      </c>
      <c r="AI692" s="8">
        <v>105</v>
      </c>
      <c r="AJ692" s="66">
        <v>16503180830</v>
      </c>
      <c r="AK692" s="8">
        <v>11567</v>
      </c>
      <c r="AL692" s="8">
        <v>1097</v>
      </c>
      <c r="AM692" s="91">
        <v>422723731</v>
      </c>
      <c r="AN692" s="8">
        <v>179</v>
      </c>
      <c r="AO692" s="8">
        <v>1097</v>
      </c>
      <c r="AP692" s="66">
        <v>1014500082</v>
      </c>
      <c r="AQ692" s="8">
        <v>471</v>
      </c>
      <c r="AR692" s="8">
        <v>1097</v>
      </c>
      <c r="AS692" s="66">
        <v>3591310320</v>
      </c>
      <c r="AT692" s="8">
        <v>1439</v>
      </c>
      <c r="AU692" s="8">
        <v>1097</v>
      </c>
      <c r="AV692" s="66">
        <v>16503180830</v>
      </c>
      <c r="AW692" s="8">
        <v>11567</v>
      </c>
      <c r="AX692" s="8">
        <v>1097</v>
      </c>
      <c r="AY692" s="91">
        <v>380057010</v>
      </c>
      <c r="AZ692" s="8">
        <v>80</v>
      </c>
      <c r="BA692" s="8">
        <v>0</v>
      </c>
      <c r="BB692" s="91">
        <v>826609484</v>
      </c>
      <c r="BC692" s="8">
        <v>384</v>
      </c>
      <c r="BD692" s="8">
        <v>4</v>
      </c>
      <c r="BE692" s="66">
        <v>2086026231</v>
      </c>
      <c r="BF692" s="8">
        <v>941</v>
      </c>
      <c r="BG692" s="8">
        <v>24</v>
      </c>
      <c r="BH692" s="66">
        <v>16503180830</v>
      </c>
      <c r="BI692" s="8">
        <v>11567</v>
      </c>
      <c r="BJ692" s="8">
        <v>1097</v>
      </c>
      <c r="BK692" s="2" t="s">
        <v>233</v>
      </c>
      <c r="BL692" s="83" t="str">
        <f t="shared" si="10"/>
        <v>124146</v>
      </c>
      <c r="BM692" s="83">
        <f>IF(ISBLANK(A692),"",IF(X692&gt;=(InfoSheet!$B$2)-90,1,0))</f>
        <v>1</v>
      </c>
    </row>
    <row r="693" spans="1:65">
      <c r="A693" s="2" t="s">
        <v>2512</v>
      </c>
      <c r="B693" s="8">
        <v>8</v>
      </c>
      <c r="C693" s="66">
        <v>3190915140</v>
      </c>
      <c r="D693" s="8">
        <v>3262</v>
      </c>
      <c r="E693" s="8">
        <v>351</v>
      </c>
      <c r="F693" s="91">
        <v>978208</v>
      </c>
      <c r="G693" s="91">
        <v>44245444</v>
      </c>
      <c r="H693" s="91">
        <v>9090926</v>
      </c>
      <c r="I693" s="66">
        <v>1102456077</v>
      </c>
      <c r="J693" s="8">
        <v>0</v>
      </c>
      <c r="K693" s="2" t="s">
        <v>2460</v>
      </c>
      <c r="L693" s="8">
        <v>8</v>
      </c>
      <c r="M693" s="8">
        <v>0</v>
      </c>
      <c r="N693" s="2" t="s">
        <v>1607</v>
      </c>
      <c r="O693" s="8">
        <v>211</v>
      </c>
      <c r="P693" s="8">
        <v>0</v>
      </c>
      <c r="Q693" s="8">
        <v>0</v>
      </c>
      <c r="R693" s="91">
        <v>0</v>
      </c>
      <c r="S693" s="8">
        <v>0</v>
      </c>
      <c r="T693" s="91">
        <v>0</v>
      </c>
      <c r="U693" s="8">
        <v>0</v>
      </c>
      <c r="V693" s="8">
        <v>2</v>
      </c>
      <c r="W693" s="8">
        <v>0</v>
      </c>
      <c r="X693" s="107">
        <v>43869.667520289353</v>
      </c>
      <c r="Y693" s="107">
        <v>43870.002916608799</v>
      </c>
      <c r="Z693" s="107">
        <v>43869.637225625003</v>
      </c>
      <c r="AA693" s="91">
        <v>0</v>
      </c>
      <c r="AB693" s="8">
        <v>0</v>
      </c>
      <c r="AC693" s="8">
        <v>1</v>
      </c>
      <c r="AD693" s="91">
        <v>8628195</v>
      </c>
      <c r="AE693" s="8">
        <v>15</v>
      </c>
      <c r="AF693" s="8">
        <v>8</v>
      </c>
      <c r="AG693" s="91">
        <v>269347156</v>
      </c>
      <c r="AH693" s="8">
        <v>263</v>
      </c>
      <c r="AI693" s="8">
        <v>31</v>
      </c>
      <c r="AJ693" s="66">
        <v>3140384140</v>
      </c>
      <c r="AK693" s="8">
        <v>2971</v>
      </c>
      <c r="AL693" s="8">
        <v>351</v>
      </c>
      <c r="AM693" s="91">
        <v>20187393</v>
      </c>
      <c r="AN693" s="8">
        <v>3</v>
      </c>
      <c r="AO693" s="8">
        <v>351</v>
      </c>
      <c r="AP693" s="91">
        <v>93590344</v>
      </c>
      <c r="AQ693" s="8">
        <v>29</v>
      </c>
      <c r="AR693" s="8">
        <v>351</v>
      </c>
      <c r="AS693" s="91">
        <v>551799646</v>
      </c>
      <c r="AT693" s="8">
        <v>373</v>
      </c>
      <c r="AU693" s="8">
        <v>351</v>
      </c>
      <c r="AV693" s="66">
        <v>3190915140</v>
      </c>
      <c r="AW693" s="8">
        <v>3262</v>
      </c>
      <c r="AX693" s="8">
        <v>351</v>
      </c>
      <c r="AY693" s="91">
        <v>16506893</v>
      </c>
      <c r="AZ693" s="8">
        <v>1</v>
      </c>
      <c r="BA693" s="8">
        <v>0</v>
      </c>
      <c r="BB693" s="91">
        <v>85712233</v>
      </c>
      <c r="BC693" s="8">
        <v>23</v>
      </c>
      <c r="BD693" s="8">
        <v>0</v>
      </c>
      <c r="BE693" s="91">
        <v>375694561</v>
      </c>
      <c r="BF693" s="8">
        <v>267</v>
      </c>
      <c r="BG693" s="8">
        <v>7</v>
      </c>
      <c r="BH693" s="66">
        <v>2904279307</v>
      </c>
      <c r="BI693" s="8">
        <v>2899</v>
      </c>
      <c r="BJ693" s="8">
        <v>351</v>
      </c>
      <c r="BK693" s="2" t="s">
        <v>233</v>
      </c>
      <c r="BL693" s="83" t="str">
        <f t="shared" si="10"/>
        <v>124147</v>
      </c>
      <c r="BM693" s="83">
        <f>IF(ISBLANK(A693),"",IF(X693&gt;=(InfoSheet!$B$2)-90,1,0))</f>
        <v>1</v>
      </c>
    </row>
    <row r="694" spans="1:65">
      <c r="A694" s="2" t="s">
        <v>2513</v>
      </c>
      <c r="B694" s="8">
        <v>8</v>
      </c>
      <c r="C694" s="91">
        <v>713892939</v>
      </c>
      <c r="D694" s="8">
        <v>3260</v>
      </c>
      <c r="E694" s="8">
        <v>307</v>
      </c>
      <c r="F694" s="91">
        <v>218985</v>
      </c>
      <c r="G694" s="91">
        <v>797411</v>
      </c>
      <c r="H694" s="91">
        <v>2325384</v>
      </c>
      <c r="I694" s="91">
        <v>230038719</v>
      </c>
      <c r="J694" s="8">
        <v>0</v>
      </c>
      <c r="K694" s="2" t="s">
        <v>1356</v>
      </c>
      <c r="L694" s="8">
        <v>8</v>
      </c>
      <c r="M694" s="8">
        <v>0</v>
      </c>
      <c r="N694" s="2" t="s">
        <v>1623</v>
      </c>
      <c r="O694" s="8">
        <v>215</v>
      </c>
      <c r="P694" s="8">
        <v>0</v>
      </c>
      <c r="Q694" s="8">
        <v>0</v>
      </c>
      <c r="R694" s="91">
        <v>0</v>
      </c>
      <c r="S694" s="8">
        <v>0</v>
      </c>
      <c r="T694" s="91">
        <v>0</v>
      </c>
      <c r="U694" s="8">
        <v>0</v>
      </c>
      <c r="V694" s="8">
        <v>0</v>
      </c>
      <c r="W694" s="8">
        <v>0</v>
      </c>
      <c r="X694" s="107">
        <v>43869.652782094905</v>
      </c>
      <c r="Y694" s="107">
        <v>43870.048096574072</v>
      </c>
      <c r="Z694" s="107">
        <v>43869.652738460645</v>
      </c>
      <c r="AA694" s="91">
        <v>15985932</v>
      </c>
      <c r="AB694" s="8">
        <v>28</v>
      </c>
      <c r="AC694" s="8">
        <v>2</v>
      </c>
      <c r="AD694" s="91">
        <v>41100180</v>
      </c>
      <c r="AE694" s="8">
        <v>68</v>
      </c>
      <c r="AF694" s="8">
        <v>5</v>
      </c>
      <c r="AG694" s="91">
        <v>74685609</v>
      </c>
      <c r="AH694" s="8">
        <v>137</v>
      </c>
      <c r="AI694" s="8">
        <v>8</v>
      </c>
      <c r="AJ694" s="91">
        <v>682491013</v>
      </c>
      <c r="AK694" s="8">
        <v>3079</v>
      </c>
      <c r="AL694" s="8">
        <v>307</v>
      </c>
      <c r="AM694" s="91">
        <v>35996007</v>
      </c>
      <c r="AN694" s="8">
        <v>63</v>
      </c>
      <c r="AO694" s="8">
        <v>307</v>
      </c>
      <c r="AP694" s="91">
        <v>84475851</v>
      </c>
      <c r="AQ694" s="8">
        <v>140</v>
      </c>
      <c r="AR694" s="8">
        <v>307</v>
      </c>
      <c r="AS694" s="91">
        <v>155725461</v>
      </c>
      <c r="AT694" s="8">
        <v>277</v>
      </c>
      <c r="AU694" s="8">
        <v>307</v>
      </c>
      <c r="AV694" s="91">
        <v>713892939</v>
      </c>
      <c r="AW694" s="8">
        <v>3260</v>
      </c>
      <c r="AX694" s="8">
        <v>307</v>
      </c>
      <c r="AY694" s="91">
        <v>16553387</v>
      </c>
      <c r="AZ694" s="8">
        <v>29</v>
      </c>
      <c r="BA694" s="8">
        <v>0</v>
      </c>
      <c r="BB694" s="91">
        <v>45813067</v>
      </c>
      <c r="BC694" s="8">
        <v>76</v>
      </c>
      <c r="BD694" s="8">
        <v>0</v>
      </c>
      <c r="BE694" s="91">
        <v>86743326</v>
      </c>
      <c r="BF694" s="8">
        <v>158</v>
      </c>
      <c r="BG694" s="8">
        <v>1</v>
      </c>
      <c r="BH694" s="91">
        <v>573435588</v>
      </c>
      <c r="BI694" s="8">
        <v>2897</v>
      </c>
      <c r="BJ694" s="8">
        <v>307</v>
      </c>
      <c r="BK694" s="2" t="s">
        <v>233</v>
      </c>
      <c r="BL694" s="83" t="str">
        <f t="shared" si="10"/>
        <v>124148</v>
      </c>
      <c r="BM694" s="83">
        <f>IF(ISBLANK(A694),"",IF(X694&gt;=(InfoSheet!$B$2)-90,1,0))</f>
        <v>1</v>
      </c>
    </row>
    <row r="695" spans="1:65">
      <c r="A695" s="2" t="s">
        <v>2514</v>
      </c>
      <c r="B695" s="8">
        <v>8</v>
      </c>
      <c r="C695" s="91">
        <v>764791680</v>
      </c>
      <c r="D695" s="8">
        <v>1071</v>
      </c>
      <c r="E695" s="8">
        <v>120</v>
      </c>
      <c r="F695" s="91">
        <v>714091</v>
      </c>
      <c r="G695" s="91">
        <v>7984898</v>
      </c>
      <c r="H695" s="91">
        <v>6373264</v>
      </c>
      <c r="I695" s="91">
        <v>413728111</v>
      </c>
      <c r="J695" s="8">
        <v>0</v>
      </c>
      <c r="K695" s="2" t="s">
        <v>1356</v>
      </c>
      <c r="L695" s="8">
        <v>8</v>
      </c>
      <c r="M695" s="8">
        <v>0</v>
      </c>
      <c r="N695" s="2" t="s">
        <v>1729</v>
      </c>
      <c r="O695" s="8">
        <v>215</v>
      </c>
      <c r="P695" s="8">
        <v>0</v>
      </c>
      <c r="Q695" s="8">
        <v>0</v>
      </c>
      <c r="R695" s="91">
        <v>0</v>
      </c>
      <c r="S695" s="8">
        <v>0</v>
      </c>
      <c r="T695" s="91">
        <v>0</v>
      </c>
      <c r="U695" s="8">
        <v>0</v>
      </c>
      <c r="V695" s="8">
        <v>0</v>
      </c>
      <c r="W695" s="8">
        <v>0</v>
      </c>
      <c r="X695" s="107">
        <v>43866.873344421299</v>
      </c>
      <c r="Y695" s="107">
        <v>43869.873749236111</v>
      </c>
      <c r="Z695" s="107">
        <v>43866.872367337965</v>
      </c>
      <c r="AA695" s="91">
        <v>0</v>
      </c>
      <c r="AB695" s="8">
        <v>0</v>
      </c>
      <c r="AC695" s="8">
        <v>0</v>
      </c>
      <c r="AD695" s="91">
        <v>2719785</v>
      </c>
      <c r="AE695" s="8">
        <v>29</v>
      </c>
      <c r="AF695" s="8">
        <v>9</v>
      </c>
      <c r="AG695" s="91">
        <v>3719362</v>
      </c>
      <c r="AH695" s="8">
        <v>31</v>
      </c>
      <c r="AI695" s="8">
        <v>9</v>
      </c>
      <c r="AJ695" s="91">
        <v>764791680</v>
      </c>
      <c r="AK695" s="8">
        <v>1071</v>
      </c>
      <c r="AL695" s="8">
        <v>120</v>
      </c>
      <c r="AM695" s="91">
        <v>0</v>
      </c>
      <c r="AN695" s="8">
        <v>0</v>
      </c>
      <c r="AO695" s="8">
        <v>120</v>
      </c>
      <c r="AP695" s="91">
        <v>30076515</v>
      </c>
      <c r="AQ695" s="8">
        <v>43</v>
      </c>
      <c r="AR695" s="8">
        <v>120</v>
      </c>
      <c r="AS695" s="91">
        <v>34290799</v>
      </c>
      <c r="AT695" s="8">
        <v>49</v>
      </c>
      <c r="AU695" s="8">
        <v>120</v>
      </c>
      <c r="AV695" s="91">
        <v>764791680</v>
      </c>
      <c r="AW695" s="8">
        <v>1071</v>
      </c>
      <c r="AX695" s="8">
        <v>120</v>
      </c>
      <c r="AY695" s="91">
        <v>0</v>
      </c>
      <c r="AZ695" s="8">
        <v>0</v>
      </c>
      <c r="BA695" s="8">
        <v>0</v>
      </c>
      <c r="BB695" s="91">
        <v>29968140</v>
      </c>
      <c r="BC695" s="8">
        <v>39</v>
      </c>
      <c r="BD695" s="8">
        <v>0</v>
      </c>
      <c r="BE695" s="91">
        <v>30967717</v>
      </c>
      <c r="BF695" s="8">
        <v>41</v>
      </c>
      <c r="BG695" s="8">
        <v>0</v>
      </c>
      <c r="BH695" s="91">
        <v>764791680</v>
      </c>
      <c r="BI695" s="8">
        <v>1071</v>
      </c>
      <c r="BJ695" s="8">
        <v>120</v>
      </c>
      <c r="BK695" s="2" t="s">
        <v>233</v>
      </c>
      <c r="BL695" s="83" t="str">
        <f t="shared" si="10"/>
        <v>124149</v>
      </c>
      <c r="BM695" s="83">
        <f>IF(ISBLANK(A695),"",IF(X695&gt;=(InfoSheet!$B$2)-90,1,0))</f>
        <v>1</v>
      </c>
    </row>
    <row r="696" spans="1:65">
      <c r="A696" s="2" t="s">
        <v>2515</v>
      </c>
      <c r="B696" s="8">
        <v>9</v>
      </c>
      <c r="C696" s="66">
        <v>5245602668</v>
      </c>
      <c r="D696" s="8">
        <v>10043</v>
      </c>
      <c r="E696" s="8">
        <v>1145</v>
      </c>
      <c r="F696" s="91">
        <v>522314</v>
      </c>
      <c r="G696" s="91">
        <v>36584140</v>
      </c>
      <c r="H696" s="91">
        <v>4581312</v>
      </c>
      <c r="I696" s="91">
        <v>506816812</v>
      </c>
      <c r="J696" s="8">
        <v>0</v>
      </c>
      <c r="K696" s="2" t="s">
        <v>2516</v>
      </c>
      <c r="L696" s="8">
        <v>9</v>
      </c>
      <c r="M696" s="8">
        <v>0</v>
      </c>
      <c r="N696" s="2" t="s">
        <v>1379</v>
      </c>
      <c r="O696" s="8">
        <v>215</v>
      </c>
      <c r="P696" s="8">
        <v>0</v>
      </c>
      <c r="Q696" s="8">
        <v>0</v>
      </c>
      <c r="R696" s="91">
        <v>0</v>
      </c>
      <c r="S696" s="8">
        <v>0</v>
      </c>
      <c r="T696" s="91">
        <v>0</v>
      </c>
      <c r="U696" s="8">
        <v>0</v>
      </c>
      <c r="V696" s="8">
        <v>0</v>
      </c>
      <c r="W696" s="8">
        <v>1</v>
      </c>
      <c r="X696" s="107">
        <v>43870.029753067131</v>
      </c>
      <c r="Y696" s="107">
        <v>43870.058753981481</v>
      </c>
      <c r="Z696" s="107">
        <v>43870.029750277776</v>
      </c>
      <c r="AA696" s="91">
        <v>53326800</v>
      </c>
      <c r="AB696" s="8">
        <v>73</v>
      </c>
      <c r="AC696" s="8">
        <v>20</v>
      </c>
      <c r="AD696" s="91">
        <v>275472549</v>
      </c>
      <c r="AE696" s="8">
        <v>466</v>
      </c>
      <c r="AF696" s="8">
        <v>43</v>
      </c>
      <c r="AG696" s="66">
        <v>1023384930</v>
      </c>
      <c r="AH696" s="8">
        <v>1937</v>
      </c>
      <c r="AI696" s="8">
        <v>269</v>
      </c>
      <c r="AJ696" s="66">
        <v>5245602668</v>
      </c>
      <c r="AK696" s="8">
        <v>10043</v>
      </c>
      <c r="AL696" s="8">
        <v>1145</v>
      </c>
      <c r="AM696" s="91">
        <v>262574068</v>
      </c>
      <c r="AN696" s="8">
        <v>385</v>
      </c>
      <c r="AO696" s="8">
        <v>1145</v>
      </c>
      <c r="AP696" s="91">
        <v>594090410</v>
      </c>
      <c r="AQ696" s="8">
        <v>940</v>
      </c>
      <c r="AR696" s="8">
        <v>1145</v>
      </c>
      <c r="AS696" s="66">
        <v>1962506752</v>
      </c>
      <c r="AT696" s="8">
        <v>3148</v>
      </c>
      <c r="AU696" s="8">
        <v>1145</v>
      </c>
      <c r="AV696" s="66">
        <v>5245602668</v>
      </c>
      <c r="AW696" s="8">
        <v>10043</v>
      </c>
      <c r="AX696" s="8">
        <v>1145</v>
      </c>
      <c r="AY696" s="91">
        <v>86608559</v>
      </c>
      <c r="AZ696" s="8">
        <v>115</v>
      </c>
      <c r="BA696" s="8">
        <v>0</v>
      </c>
      <c r="BB696" s="91">
        <v>367764513</v>
      </c>
      <c r="BC696" s="8">
        <v>575</v>
      </c>
      <c r="BD696" s="8">
        <v>4</v>
      </c>
      <c r="BE696" s="66">
        <v>1063567602</v>
      </c>
      <c r="BF696" s="8">
        <v>1941</v>
      </c>
      <c r="BG696" s="8">
        <v>160</v>
      </c>
      <c r="BH696" s="66">
        <v>5245602668</v>
      </c>
      <c r="BI696" s="8">
        <v>10043</v>
      </c>
      <c r="BJ696" s="8">
        <v>1145</v>
      </c>
      <c r="BK696" s="2" t="s">
        <v>233</v>
      </c>
      <c r="BL696" s="83" t="str">
        <f t="shared" si="10"/>
        <v>124150</v>
      </c>
      <c r="BM696" s="83">
        <f>IF(ISBLANK(A696),"",IF(X696&gt;=(InfoSheet!$B$2)-90,1,0))</f>
        <v>1</v>
      </c>
    </row>
    <row r="697" spans="1:65">
      <c r="A697" s="2" t="s">
        <v>2517</v>
      </c>
      <c r="B697" s="8">
        <v>8</v>
      </c>
      <c r="C697" s="91">
        <v>275542062</v>
      </c>
      <c r="D697" s="8">
        <v>390</v>
      </c>
      <c r="E697" s="8">
        <v>91</v>
      </c>
      <c r="F697" s="91">
        <v>706518</v>
      </c>
      <c r="G697" s="91">
        <v>7515731</v>
      </c>
      <c r="H697" s="91">
        <v>3027934</v>
      </c>
      <c r="I697" s="91">
        <v>144362684</v>
      </c>
      <c r="J697" s="8">
        <v>0</v>
      </c>
      <c r="K697" s="2" t="s">
        <v>1476</v>
      </c>
      <c r="L697" s="8">
        <v>8</v>
      </c>
      <c r="M697" s="8">
        <v>0</v>
      </c>
      <c r="N697" s="2" t="s">
        <v>1476</v>
      </c>
      <c r="O697" s="8">
        <v>142</v>
      </c>
      <c r="P697" s="8">
        <v>0</v>
      </c>
      <c r="Q697" s="8">
        <v>0</v>
      </c>
      <c r="R697" s="91">
        <v>0</v>
      </c>
      <c r="S697" s="8">
        <v>0</v>
      </c>
      <c r="T697" s="91">
        <v>0</v>
      </c>
      <c r="U697" s="8">
        <v>0</v>
      </c>
      <c r="V697" s="8">
        <v>0</v>
      </c>
      <c r="W697" s="8">
        <v>0</v>
      </c>
      <c r="X697" s="107">
        <v>43863.355759282407</v>
      </c>
      <c r="Y697" s="107">
        <v>43869.887023078707</v>
      </c>
      <c r="Z697" s="107">
        <v>43863.355437523147</v>
      </c>
      <c r="AA697" s="91">
        <v>0</v>
      </c>
      <c r="AB697" s="8">
        <v>0</v>
      </c>
      <c r="AC697" s="8">
        <v>0</v>
      </c>
      <c r="AD697" s="91">
        <v>31100107</v>
      </c>
      <c r="AE697" s="8">
        <v>29</v>
      </c>
      <c r="AF697" s="8">
        <v>2</v>
      </c>
      <c r="AG697" s="91">
        <v>64433246</v>
      </c>
      <c r="AH697" s="8">
        <v>60</v>
      </c>
      <c r="AI697" s="8">
        <v>3</v>
      </c>
      <c r="AJ697" s="91">
        <v>272037622</v>
      </c>
      <c r="AK697" s="8">
        <v>379</v>
      </c>
      <c r="AL697" s="8">
        <v>91</v>
      </c>
      <c r="AM697" s="91">
        <v>0</v>
      </c>
      <c r="AN697" s="8">
        <v>0</v>
      </c>
      <c r="AO697" s="8">
        <v>91</v>
      </c>
      <c r="AP697" s="91">
        <v>62129766</v>
      </c>
      <c r="AQ697" s="8">
        <v>58</v>
      </c>
      <c r="AR697" s="8">
        <v>91</v>
      </c>
      <c r="AS697" s="91">
        <v>128667312</v>
      </c>
      <c r="AT697" s="8">
        <v>122</v>
      </c>
      <c r="AU697" s="8">
        <v>91</v>
      </c>
      <c r="AV697" s="91">
        <v>275542062</v>
      </c>
      <c r="AW697" s="8">
        <v>390</v>
      </c>
      <c r="AX697" s="8">
        <v>91</v>
      </c>
      <c r="AY697" s="91">
        <v>0</v>
      </c>
      <c r="AZ697" s="8">
        <v>0</v>
      </c>
      <c r="BA697" s="8">
        <v>0</v>
      </c>
      <c r="BB697" s="91">
        <v>38545390</v>
      </c>
      <c r="BC697" s="8">
        <v>30</v>
      </c>
      <c r="BD697" s="8">
        <v>0</v>
      </c>
      <c r="BE697" s="91">
        <v>72908648</v>
      </c>
      <c r="BF697" s="8">
        <v>63</v>
      </c>
      <c r="BG697" s="8">
        <v>0</v>
      </c>
      <c r="BH697" s="91">
        <v>265591367</v>
      </c>
      <c r="BI697" s="8">
        <v>369</v>
      </c>
      <c r="BJ697" s="8">
        <v>91</v>
      </c>
      <c r="BK697" s="2" t="s">
        <v>233</v>
      </c>
      <c r="BL697" s="83" t="str">
        <f t="shared" si="10"/>
        <v>124151</v>
      </c>
      <c r="BM697" s="83">
        <f>IF(ISBLANK(A697),"",IF(X697&gt;=(InfoSheet!$B$2)-90,1,0))</f>
        <v>1</v>
      </c>
    </row>
    <row r="698" spans="1:65">
      <c r="A698" s="2" t="s">
        <v>2518</v>
      </c>
      <c r="B698" s="8">
        <v>8</v>
      </c>
      <c r="C698" s="91">
        <v>91518999</v>
      </c>
      <c r="D698" s="8">
        <v>262</v>
      </c>
      <c r="E698" s="8">
        <v>68</v>
      </c>
      <c r="F698" s="91">
        <v>349309</v>
      </c>
      <c r="G698" s="91">
        <v>2617654</v>
      </c>
      <c r="H698" s="91">
        <v>1345867</v>
      </c>
      <c r="I698" s="91">
        <v>32724651</v>
      </c>
      <c r="J698" s="8">
        <v>0</v>
      </c>
      <c r="K698" s="2" t="s">
        <v>1940</v>
      </c>
      <c r="L698" s="8">
        <v>8</v>
      </c>
      <c r="M698" s="8">
        <v>0</v>
      </c>
      <c r="N698" s="2" t="s">
        <v>1437</v>
      </c>
      <c r="O698" s="8">
        <v>209</v>
      </c>
      <c r="P698" s="8">
        <v>0</v>
      </c>
      <c r="Q698" s="8">
        <v>0</v>
      </c>
      <c r="R698" s="91">
        <v>0</v>
      </c>
      <c r="S698" s="8">
        <v>0</v>
      </c>
      <c r="T698" s="91">
        <v>0</v>
      </c>
      <c r="U698" s="8">
        <v>0</v>
      </c>
      <c r="V698" s="8">
        <v>0</v>
      </c>
      <c r="W698" s="8">
        <v>0</v>
      </c>
      <c r="X698" s="107">
        <v>43822.581251261574</v>
      </c>
      <c r="Y698" s="107">
        <v>43869.897002245372</v>
      </c>
      <c r="Z698" s="107">
        <v>43822.580907743053</v>
      </c>
      <c r="AA698" s="91">
        <v>0</v>
      </c>
      <c r="AB698" s="8">
        <v>0</v>
      </c>
      <c r="AC698" s="8">
        <v>0</v>
      </c>
      <c r="AD698" s="91">
        <v>0</v>
      </c>
      <c r="AE698" s="8">
        <v>0</v>
      </c>
      <c r="AF698" s="8">
        <v>0</v>
      </c>
      <c r="AG698" s="91">
        <v>0</v>
      </c>
      <c r="AH698" s="8">
        <v>0</v>
      </c>
      <c r="AI698" s="8">
        <v>0</v>
      </c>
      <c r="AJ698" s="91">
        <v>87180256</v>
      </c>
      <c r="AK698" s="8">
        <v>241</v>
      </c>
      <c r="AL698" s="8">
        <v>68</v>
      </c>
      <c r="AM698" s="91">
        <v>0</v>
      </c>
      <c r="AN698" s="8">
        <v>0</v>
      </c>
      <c r="AO698" s="8">
        <v>68</v>
      </c>
      <c r="AP698" s="91">
        <v>0</v>
      </c>
      <c r="AQ698" s="8">
        <v>0</v>
      </c>
      <c r="AR698" s="8">
        <v>68</v>
      </c>
      <c r="AS698" s="91">
        <v>0</v>
      </c>
      <c r="AT698" s="8">
        <v>0</v>
      </c>
      <c r="AU698" s="8">
        <v>68</v>
      </c>
      <c r="AV698" s="91">
        <v>91518999</v>
      </c>
      <c r="AW698" s="8">
        <v>262</v>
      </c>
      <c r="AX698" s="8">
        <v>68</v>
      </c>
      <c r="AY698" s="91">
        <v>0</v>
      </c>
      <c r="AZ698" s="8">
        <v>0</v>
      </c>
      <c r="BA698" s="8">
        <v>0</v>
      </c>
      <c r="BB698" s="91">
        <v>0</v>
      </c>
      <c r="BC698" s="8">
        <v>0</v>
      </c>
      <c r="BD698" s="8">
        <v>0</v>
      </c>
      <c r="BE698" s="91">
        <v>0</v>
      </c>
      <c r="BF698" s="8">
        <v>0</v>
      </c>
      <c r="BG698" s="8">
        <v>0</v>
      </c>
      <c r="BH698" s="91">
        <v>80229549</v>
      </c>
      <c r="BI698" s="8">
        <v>234</v>
      </c>
      <c r="BJ698" s="8">
        <v>68</v>
      </c>
      <c r="BK698" s="2" t="s">
        <v>233</v>
      </c>
      <c r="BL698" s="83" t="str">
        <f t="shared" si="10"/>
        <v>124152</v>
      </c>
      <c r="BM698" s="83">
        <f>IF(ISBLANK(A698),"",IF(X698&gt;=(InfoSheet!$B$2)-90,1,0))</f>
        <v>1</v>
      </c>
    </row>
    <row r="699" spans="1:65">
      <c r="A699" s="2" t="s">
        <v>2519</v>
      </c>
      <c r="B699" s="8">
        <v>8</v>
      </c>
      <c r="C699" s="91">
        <v>17566885</v>
      </c>
      <c r="D699" s="8">
        <v>50</v>
      </c>
      <c r="E699" s="8">
        <v>23</v>
      </c>
      <c r="F699" s="91">
        <v>351337</v>
      </c>
      <c r="G699" s="91">
        <v>965807</v>
      </c>
      <c r="H699" s="91">
        <v>763777</v>
      </c>
      <c r="I699" s="91">
        <v>9604473</v>
      </c>
      <c r="J699" s="8">
        <v>0</v>
      </c>
      <c r="K699" s="2" t="s">
        <v>2449</v>
      </c>
      <c r="L699" s="8">
        <v>8</v>
      </c>
      <c r="M699" s="8">
        <v>0</v>
      </c>
      <c r="N699" s="2" t="s">
        <v>2520</v>
      </c>
      <c r="O699" s="8">
        <v>209</v>
      </c>
      <c r="P699" s="8">
        <v>0</v>
      </c>
      <c r="Q699" s="8">
        <v>0</v>
      </c>
      <c r="R699" s="91">
        <v>0</v>
      </c>
      <c r="S699" s="8">
        <v>0</v>
      </c>
      <c r="T699" s="91">
        <v>0</v>
      </c>
      <c r="U699" s="8">
        <v>0</v>
      </c>
      <c r="V699" s="8">
        <v>0</v>
      </c>
      <c r="W699" s="8">
        <v>0</v>
      </c>
      <c r="X699" s="107">
        <v>43845.78921221065</v>
      </c>
      <c r="Y699" s="107">
        <v>43869.885665567126</v>
      </c>
      <c r="Z699" s="107">
        <v>43845.774910011576</v>
      </c>
      <c r="AA699" s="91">
        <v>0</v>
      </c>
      <c r="AB699" s="8">
        <v>0</v>
      </c>
      <c r="AC699" s="8">
        <v>0</v>
      </c>
      <c r="AD699" s="91">
        <v>0</v>
      </c>
      <c r="AE699" s="8">
        <v>0</v>
      </c>
      <c r="AF699" s="8">
        <v>0</v>
      </c>
      <c r="AG699" s="91">
        <v>2876288</v>
      </c>
      <c r="AH699" s="8">
        <v>4</v>
      </c>
      <c r="AI699" s="8">
        <v>3</v>
      </c>
      <c r="AJ699" s="91">
        <v>17566885</v>
      </c>
      <c r="AK699" s="8">
        <v>50</v>
      </c>
      <c r="AL699" s="8">
        <v>23</v>
      </c>
      <c r="AM699" s="91">
        <v>0</v>
      </c>
      <c r="AN699" s="8">
        <v>0</v>
      </c>
      <c r="AO699" s="8">
        <v>23</v>
      </c>
      <c r="AP699" s="91">
        <v>0</v>
      </c>
      <c r="AQ699" s="8">
        <v>0</v>
      </c>
      <c r="AR699" s="8">
        <v>23</v>
      </c>
      <c r="AS699" s="91">
        <v>2876288</v>
      </c>
      <c r="AT699" s="8">
        <v>4</v>
      </c>
      <c r="AU699" s="8">
        <v>23</v>
      </c>
      <c r="AV699" s="91">
        <v>17566885</v>
      </c>
      <c r="AW699" s="8">
        <v>50</v>
      </c>
      <c r="AX699" s="8">
        <v>23</v>
      </c>
      <c r="AY699" s="91">
        <v>0</v>
      </c>
      <c r="AZ699" s="8">
        <v>0</v>
      </c>
      <c r="BA699" s="8">
        <v>0</v>
      </c>
      <c r="BB699" s="91">
        <v>0</v>
      </c>
      <c r="BC699" s="8">
        <v>0</v>
      </c>
      <c r="BD699" s="8">
        <v>0</v>
      </c>
      <c r="BE699" s="91">
        <v>965807</v>
      </c>
      <c r="BF699" s="8">
        <v>2</v>
      </c>
      <c r="BG699" s="8">
        <v>0</v>
      </c>
      <c r="BH699" s="91">
        <v>17566885</v>
      </c>
      <c r="BI699" s="8">
        <v>50</v>
      </c>
      <c r="BJ699" s="8">
        <v>23</v>
      </c>
      <c r="BK699" s="2" t="s">
        <v>233</v>
      </c>
      <c r="BL699" s="83" t="str">
        <f t="shared" si="10"/>
        <v>124153</v>
      </c>
      <c r="BM699" s="83">
        <f>IF(ISBLANK(A699),"",IF(X699&gt;=(InfoSheet!$B$2)-90,1,0))</f>
        <v>1</v>
      </c>
    </row>
    <row r="700" spans="1:65">
      <c r="A700" s="2" t="s">
        <v>2521</v>
      </c>
      <c r="B700" s="8">
        <v>8</v>
      </c>
      <c r="C700" s="91">
        <v>472671005</v>
      </c>
      <c r="D700" s="8">
        <v>1455</v>
      </c>
      <c r="E700" s="8">
        <v>195</v>
      </c>
      <c r="F700" s="91">
        <v>324859</v>
      </c>
      <c r="G700" s="91">
        <v>6270103</v>
      </c>
      <c r="H700" s="91">
        <v>2423953</v>
      </c>
      <c r="I700" s="91">
        <v>340341555</v>
      </c>
      <c r="J700" s="8">
        <v>0</v>
      </c>
      <c r="K700" s="2" t="s">
        <v>2449</v>
      </c>
      <c r="L700" s="8">
        <v>8</v>
      </c>
      <c r="M700" s="8">
        <v>0</v>
      </c>
      <c r="N700" s="2" t="s">
        <v>1352</v>
      </c>
      <c r="O700" s="8">
        <v>209</v>
      </c>
      <c r="P700" s="8">
        <v>0</v>
      </c>
      <c r="Q700" s="8">
        <v>0</v>
      </c>
      <c r="R700" s="91">
        <v>0</v>
      </c>
      <c r="S700" s="8">
        <v>0</v>
      </c>
      <c r="T700" s="91">
        <v>0</v>
      </c>
      <c r="U700" s="8">
        <v>0</v>
      </c>
      <c r="V700" s="8">
        <v>1</v>
      </c>
      <c r="W700" s="8">
        <v>0</v>
      </c>
      <c r="X700" s="107">
        <v>43868.898270983795</v>
      </c>
      <c r="Y700" s="107">
        <v>43870.010074479163</v>
      </c>
      <c r="Z700" s="107">
        <v>43868.897593668982</v>
      </c>
      <c r="AA700" s="91">
        <v>0</v>
      </c>
      <c r="AB700" s="8">
        <v>0</v>
      </c>
      <c r="AC700" s="8">
        <v>0</v>
      </c>
      <c r="AD700" s="91">
        <v>9501082</v>
      </c>
      <c r="AE700" s="8">
        <v>12</v>
      </c>
      <c r="AF700" s="8">
        <v>5</v>
      </c>
      <c r="AG700" s="91">
        <v>13250517</v>
      </c>
      <c r="AH700" s="8">
        <v>15</v>
      </c>
      <c r="AI700" s="8">
        <v>8</v>
      </c>
      <c r="AJ700" s="91">
        <v>439336699</v>
      </c>
      <c r="AK700" s="8">
        <v>1266</v>
      </c>
      <c r="AL700" s="8">
        <v>195</v>
      </c>
      <c r="AM700" s="91">
        <v>668172</v>
      </c>
      <c r="AN700" s="8">
        <v>1</v>
      </c>
      <c r="AO700" s="8">
        <v>195</v>
      </c>
      <c r="AP700" s="91">
        <v>14322466</v>
      </c>
      <c r="AQ700" s="8">
        <v>18</v>
      </c>
      <c r="AR700" s="8">
        <v>195</v>
      </c>
      <c r="AS700" s="91">
        <v>33764400</v>
      </c>
      <c r="AT700" s="8">
        <v>30</v>
      </c>
      <c r="AU700" s="8">
        <v>195</v>
      </c>
      <c r="AV700" s="91">
        <v>472671005</v>
      </c>
      <c r="AW700" s="8">
        <v>1455</v>
      </c>
      <c r="AX700" s="8">
        <v>195</v>
      </c>
      <c r="AY700" s="91">
        <v>0</v>
      </c>
      <c r="AZ700" s="8">
        <v>0</v>
      </c>
      <c r="BA700" s="8">
        <v>0</v>
      </c>
      <c r="BB700" s="91">
        <v>4466603</v>
      </c>
      <c r="BC700" s="8">
        <v>10</v>
      </c>
      <c r="BD700" s="8">
        <v>0</v>
      </c>
      <c r="BE700" s="91">
        <v>11286542</v>
      </c>
      <c r="BF700" s="8">
        <v>14</v>
      </c>
      <c r="BG700" s="8">
        <v>0</v>
      </c>
      <c r="BH700" s="91">
        <v>402362173</v>
      </c>
      <c r="BI700" s="8">
        <v>1240</v>
      </c>
      <c r="BJ700" s="8">
        <v>195</v>
      </c>
      <c r="BK700" s="2" t="s">
        <v>233</v>
      </c>
      <c r="BL700" s="83" t="str">
        <f t="shared" si="10"/>
        <v>124154</v>
      </c>
      <c r="BM700" s="83">
        <f>IF(ISBLANK(A700),"",IF(X700&gt;=(InfoSheet!$B$2)-90,1,0))</f>
        <v>1</v>
      </c>
    </row>
    <row r="701" spans="1:65">
      <c r="A701" s="2" t="s">
        <v>2522</v>
      </c>
      <c r="B701" s="8">
        <v>8</v>
      </c>
      <c r="C701" s="66">
        <v>8388927238</v>
      </c>
      <c r="D701" s="8">
        <v>18566</v>
      </c>
      <c r="E701" s="8">
        <v>1621</v>
      </c>
      <c r="F701" s="91">
        <v>451843</v>
      </c>
      <c r="G701" s="91">
        <v>46995996</v>
      </c>
      <c r="H701" s="91">
        <v>5175155</v>
      </c>
      <c r="I701" s="66">
        <v>1111662707</v>
      </c>
      <c r="J701" s="8">
        <v>0</v>
      </c>
      <c r="K701" s="2" t="s">
        <v>1773</v>
      </c>
      <c r="L701" s="8">
        <v>8</v>
      </c>
      <c r="M701" s="8">
        <v>0</v>
      </c>
      <c r="N701" s="2" t="s">
        <v>1945</v>
      </c>
      <c r="O701" s="8">
        <v>215</v>
      </c>
      <c r="P701" s="8">
        <v>0</v>
      </c>
      <c r="Q701" s="8">
        <v>0</v>
      </c>
      <c r="R701" s="91">
        <v>0</v>
      </c>
      <c r="S701" s="8">
        <v>0</v>
      </c>
      <c r="T701" s="91">
        <v>0</v>
      </c>
      <c r="U701" s="8">
        <v>3</v>
      </c>
      <c r="V701" s="8">
        <v>6</v>
      </c>
      <c r="W701" s="8">
        <v>1</v>
      </c>
      <c r="X701" s="107">
        <v>43870.136438715279</v>
      </c>
      <c r="Y701" s="107">
        <v>43870.165891365737</v>
      </c>
      <c r="Z701" s="107">
        <v>43870.136432106483</v>
      </c>
      <c r="AA701" s="91">
        <v>5468334</v>
      </c>
      <c r="AB701" s="8">
        <v>29</v>
      </c>
      <c r="AC701" s="8">
        <v>27</v>
      </c>
      <c r="AD701" s="91">
        <v>718418212</v>
      </c>
      <c r="AE701" s="8">
        <v>660</v>
      </c>
      <c r="AF701" s="8">
        <v>58</v>
      </c>
      <c r="AG701" s="66">
        <v>1197092570</v>
      </c>
      <c r="AH701" s="8">
        <v>1621</v>
      </c>
      <c r="AI701" s="8">
        <v>152</v>
      </c>
      <c r="AJ701" s="66">
        <v>8086371039</v>
      </c>
      <c r="AK701" s="8">
        <v>17001</v>
      </c>
      <c r="AL701" s="8">
        <v>1621</v>
      </c>
      <c r="AM701" s="91">
        <v>171397056</v>
      </c>
      <c r="AN701" s="8">
        <v>170</v>
      </c>
      <c r="AO701" s="8">
        <v>1621</v>
      </c>
      <c r="AP701" s="66">
        <v>1780539895</v>
      </c>
      <c r="AQ701" s="8">
        <v>1426</v>
      </c>
      <c r="AR701" s="8">
        <v>1621</v>
      </c>
      <c r="AS701" s="66">
        <v>2604241649</v>
      </c>
      <c r="AT701" s="8">
        <v>2640</v>
      </c>
      <c r="AU701" s="8">
        <v>1621</v>
      </c>
      <c r="AV701" s="66">
        <v>8388927238</v>
      </c>
      <c r="AW701" s="8">
        <v>18565</v>
      </c>
      <c r="AX701" s="8">
        <v>1621</v>
      </c>
      <c r="AY701" s="91">
        <v>160355303</v>
      </c>
      <c r="AZ701" s="8">
        <v>155</v>
      </c>
      <c r="BA701" s="8">
        <v>0</v>
      </c>
      <c r="BB701" s="91">
        <v>928625364</v>
      </c>
      <c r="BC701" s="8">
        <v>806</v>
      </c>
      <c r="BD701" s="8">
        <v>2</v>
      </c>
      <c r="BE701" s="66">
        <v>1589207825</v>
      </c>
      <c r="BF701" s="8">
        <v>1865</v>
      </c>
      <c r="BG701" s="8">
        <v>18</v>
      </c>
      <c r="BH701" s="66">
        <v>7872065973</v>
      </c>
      <c r="BI701" s="8">
        <v>16869</v>
      </c>
      <c r="BJ701" s="8">
        <v>1621</v>
      </c>
      <c r="BK701" s="2" t="s">
        <v>233</v>
      </c>
      <c r="BL701" s="83" t="str">
        <f t="shared" si="10"/>
        <v>124155</v>
      </c>
      <c r="BM701" s="83">
        <f>IF(ISBLANK(A701),"",IF(X701&gt;=(InfoSheet!$B$2)-90,1,0))</f>
        <v>1</v>
      </c>
    </row>
    <row r="702" spans="1:65">
      <c r="A702" s="2" t="s">
        <v>2523</v>
      </c>
      <c r="B702" s="8">
        <v>8</v>
      </c>
      <c r="C702" s="91">
        <v>175216819</v>
      </c>
      <c r="D702" s="8">
        <v>500</v>
      </c>
      <c r="E702" s="8">
        <v>78</v>
      </c>
      <c r="F702" s="91">
        <v>350433</v>
      </c>
      <c r="G702" s="91">
        <v>2051665</v>
      </c>
      <c r="H702" s="91">
        <v>2246369</v>
      </c>
      <c r="I702" s="91">
        <v>111057460</v>
      </c>
      <c r="J702" s="8">
        <v>0</v>
      </c>
      <c r="K702" s="2" t="s">
        <v>1531</v>
      </c>
      <c r="L702" s="8">
        <v>8</v>
      </c>
      <c r="M702" s="8">
        <v>0</v>
      </c>
      <c r="N702" s="2" t="s">
        <v>1352</v>
      </c>
      <c r="O702" s="8">
        <v>209</v>
      </c>
      <c r="P702" s="8">
        <v>0</v>
      </c>
      <c r="Q702" s="8">
        <v>0</v>
      </c>
      <c r="R702" s="91">
        <v>0</v>
      </c>
      <c r="S702" s="8">
        <v>0</v>
      </c>
      <c r="T702" s="91">
        <v>0</v>
      </c>
      <c r="U702" s="8">
        <v>0</v>
      </c>
      <c r="V702" s="8">
        <v>0</v>
      </c>
      <c r="W702" s="8">
        <v>0</v>
      </c>
      <c r="X702" s="107">
        <v>43869.578056168983</v>
      </c>
      <c r="Y702" s="107">
        <v>43870.051502488423</v>
      </c>
      <c r="Z702" s="107">
        <v>43869.578046678238</v>
      </c>
      <c r="AA702" s="91">
        <v>994829</v>
      </c>
      <c r="AB702" s="8">
        <v>3</v>
      </c>
      <c r="AC702" s="8">
        <v>1</v>
      </c>
      <c r="AD702" s="91">
        <v>994829</v>
      </c>
      <c r="AE702" s="8">
        <v>3</v>
      </c>
      <c r="AF702" s="8">
        <v>1</v>
      </c>
      <c r="AG702" s="91">
        <v>1810434</v>
      </c>
      <c r="AH702" s="8">
        <v>7</v>
      </c>
      <c r="AI702" s="8">
        <v>3</v>
      </c>
      <c r="AJ702" s="91">
        <v>158815203</v>
      </c>
      <c r="AK702" s="8">
        <v>427</v>
      </c>
      <c r="AL702" s="8">
        <v>78</v>
      </c>
      <c r="AM702" s="91">
        <v>2354277</v>
      </c>
      <c r="AN702" s="8">
        <v>5</v>
      </c>
      <c r="AO702" s="8">
        <v>78</v>
      </c>
      <c r="AP702" s="91">
        <v>2354277</v>
      </c>
      <c r="AQ702" s="8">
        <v>5</v>
      </c>
      <c r="AR702" s="8">
        <v>78</v>
      </c>
      <c r="AS702" s="91">
        <v>6698761</v>
      </c>
      <c r="AT702" s="8">
        <v>14</v>
      </c>
      <c r="AU702" s="8">
        <v>78</v>
      </c>
      <c r="AV702" s="91">
        <v>175216819</v>
      </c>
      <c r="AW702" s="8">
        <v>500</v>
      </c>
      <c r="AX702" s="8">
        <v>78</v>
      </c>
      <c r="AY702" s="91">
        <v>994829</v>
      </c>
      <c r="AZ702" s="8">
        <v>3</v>
      </c>
      <c r="BA702" s="8">
        <v>0</v>
      </c>
      <c r="BB702" s="91">
        <v>994829</v>
      </c>
      <c r="BC702" s="8">
        <v>3</v>
      </c>
      <c r="BD702" s="8">
        <v>0</v>
      </c>
      <c r="BE702" s="91">
        <v>1809579</v>
      </c>
      <c r="BF702" s="8">
        <v>6</v>
      </c>
      <c r="BG702" s="8">
        <v>0</v>
      </c>
      <c r="BH702" s="91">
        <v>138234643</v>
      </c>
      <c r="BI702" s="8">
        <v>397</v>
      </c>
      <c r="BJ702" s="8">
        <v>78</v>
      </c>
      <c r="BK702" s="2" t="s">
        <v>233</v>
      </c>
      <c r="BL702" s="83" t="str">
        <f t="shared" si="10"/>
        <v>124156</v>
      </c>
      <c r="BM702" s="83">
        <f>IF(ISBLANK(A702),"",IF(X702&gt;=(InfoSheet!$B$2)-90,1,0))</f>
        <v>1</v>
      </c>
    </row>
    <row r="703" spans="1:65">
      <c r="A703" s="2" t="s">
        <v>2524</v>
      </c>
      <c r="B703" s="8">
        <v>8</v>
      </c>
      <c r="C703" s="66">
        <v>3075210687</v>
      </c>
      <c r="D703" s="8">
        <v>10384</v>
      </c>
      <c r="E703" s="8">
        <v>1111</v>
      </c>
      <c r="F703" s="91">
        <v>296148</v>
      </c>
      <c r="G703" s="91">
        <v>3716584</v>
      </c>
      <c r="H703" s="91">
        <v>2767966</v>
      </c>
      <c r="I703" s="91">
        <v>873749966</v>
      </c>
      <c r="J703" s="8">
        <v>0</v>
      </c>
      <c r="K703" s="2" t="s">
        <v>1462</v>
      </c>
      <c r="L703" s="8">
        <v>8</v>
      </c>
      <c r="M703" s="8">
        <v>0</v>
      </c>
      <c r="N703" s="2" t="s">
        <v>1509</v>
      </c>
      <c r="O703" s="8">
        <v>212</v>
      </c>
      <c r="P703" s="8">
        <v>0</v>
      </c>
      <c r="Q703" s="8">
        <v>0</v>
      </c>
      <c r="R703" s="91">
        <v>0</v>
      </c>
      <c r="S703" s="8">
        <v>0</v>
      </c>
      <c r="T703" s="91">
        <v>0</v>
      </c>
      <c r="U703" s="8">
        <v>2</v>
      </c>
      <c r="V703" s="8">
        <v>4</v>
      </c>
      <c r="W703" s="8">
        <v>1</v>
      </c>
      <c r="X703" s="107">
        <v>43869.858391481481</v>
      </c>
      <c r="Y703" s="107">
        <v>43870.248239421293</v>
      </c>
      <c r="Z703" s="107">
        <v>43870.248239421293</v>
      </c>
      <c r="AA703" s="91">
        <v>0</v>
      </c>
      <c r="AB703" s="8">
        <v>0</v>
      </c>
      <c r="AC703" s="8">
        <v>1</v>
      </c>
      <c r="AD703" s="91">
        <v>7503150</v>
      </c>
      <c r="AE703" s="8">
        <v>37</v>
      </c>
      <c r="AF703" s="8">
        <v>16</v>
      </c>
      <c r="AG703" s="91">
        <v>35139422</v>
      </c>
      <c r="AH703" s="8">
        <v>127</v>
      </c>
      <c r="AI703" s="8">
        <v>43</v>
      </c>
      <c r="AJ703" s="66">
        <v>2894146325</v>
      </c>
      <c r="AK703" s="8">
        <v>9385</v>
      </c>
      <c r="AL703" s="8">
        <v>1111</v>
      </c>
      <c r="AM703" s="91">
        <v>3039526</v>
      </c>
      <c r="AN703" s="8">
        <v>11</v>
      </c>
      <c r="AO703" s="8">
        <v>1111</v>
      </c>
      <c r="AP703" s="91">
        <v>26521434</v>
      </c>
      <c r="AQ703" s="8">
        <v>62</v>
      </c>
      <c r="AR703" s="8">
        <v>1111</v>
      </c>
      <c r="AS703" s="66">
        <v>1313056430</v>
      </c>
      <c r="AT703" s="8">
        <v>1848</v>
      </c>
      <c r="AU703" s="8">
        <v>1111</v>
      </c>
      <c r="AV703" s="66">
        <v>3075210687</v>
      </c>
      <c r="AW703" s="8">
        <v>10382</v>
      </c>
      <c r="AX703" s="8">
        <v>1111</v>
      </c>
      <c r="AY703" s="91">
        <v>665116</v>
      </c>
      <c r="AZ703" s="8">
        <v>4</v>
      </c>
      <c r="BA703" s="8">
        <v>0</v>
      </c>
      <c r="BB703" s="91">
        <v>12450833</v>
      </c>
      <c r="BC703" s="8">
        <v>37</v>
      </c>
      <c r="BD703" s="8">
        <v>2</v>
      </c>
      <c r="BE703" s="91">
        <v>41563258</v>
      </c>
      <c r="BF703" s="8">
        <v>121</v>
      </c>
      <c r="BG703" s="8">
        <v>9</v>
      </c>
      <c r="BH703" s="66">
        <v>2830001191</v>
      </c>
      <c r="BI703" s="8">
        <v>9313</v>
      </c>
      <c r="BJ703" s="8">
        <v>1111</v>
      </c>
      <c r="BK703" s="2" t="s">
        <v>233</v>
      </c>
      <c r="BL703" s="83" t="str">
        <f t="shared" si="10"/>
        <v>124157</v>
      </c>
      <c r="BM703" s="83">
        <f>IF(ISBLANK(A703),"",IF(X703&gt;=(InfoSheet!$B$2)-90,1,0))</f>
        <v>1</v>
      </c>
    </row>
    <row r="704" spans="1:65">
      <c r="A704" s="2" t="s">
        <v>2525</v>
      </c>
      <c r="B704" s="8">
        <v>8</v>
      </c>
      <c r="C704" s="66">
        <v>3213449747</v>
      </c>
      <c r="D704" s="8">
        <v>5176</v>
      </c>
      <c r="E704" s="8">
        <v>483</v>
      </c>
      <c r="F704" s="91">
        <v>620836</v>
      </c>
      <c r="G704" s="91">
        <v>41110280</v>
      </c>
      <c r="H704" s="91">
        <v>6653105</v>
      </c>
      <c r="I704" s="91">
        <v>987972271</v>
      </c>
      <c r="J704" s="8">
        <v>0</v>
      </c>
      <c r="K704" s="2" t="s">
        <v>1439</v>
      </c>
      <c r="L704" s="8">
        <v>8</v>
      </c>
      <c r="M704" s="8">
        <v>0</v>
      </c>
      <c r="N704" s="2" t="s">
        <v>1703</v>
      </c>
      <c r="O704" s="8">
        <v>214</v>
      </c>
      <c r="P704" s="8">
        <v>0</v>
      </c>
      <c r="Q704" s="8">
        <v>0</v>
      </c>
      <c r="R704" s="91">
        <v>0</v>
      </c>
      <c r="S704" s="8">
        <v>0</v>
      </c>
      <c r="T704" s="91">
        <v>0</v>
      </c>
      <c r="U704" s="8">
        <v>0</v>
      </c>
      <c r="V704" s="8">
        <v>0</v>
      </c>
      <c r="W704" s="8">
        <v>0</v>
      </c>
      <c r="X704" s="107">
        <v>43868.788293194448</v>
      </c>
      <c r="Y704" s="107">
        <v>43870.04812446759</v>
      </c>
      <c r="Z704" s="107">
        <v>43868.780136828704</v>
      </c>
      <c r="AA704" s="91">
        <v>0</v>
      </c>
      <c r="AB704" s="8">
        <v>0</v>
      </c>
      <c r="AC704" s="8">
        <v>0</v>
      </c>
      <c r="AD704" s="91">
        <v>10479327</v>
      </c>
      <c r="AE704" s="8">
        <v>20</v>
      </c>
      <c r="AF704" s="8">
        <v>11</v>
      </c>
      <c r="AG704" s="91">
        <v>383288526</v>
      </c>
      <c r="AH704" s="8">
        <v>1226</v>
      </c>
      <c r="AI704" s="8">
        <v>156</v>
      </c>
      <c r="AJ704" s="66">
        <v>3213449747</v>
      </c>
      <c r="AK704" s="8">
        <v>5176</v>
      </c>
      <c r="AL704" s="8">
        <v>483</v>
      </c>
      <c r="AM704" s="91">
        <v>493177</v>
      </c>
      <c r="AN704" s="8">
        <v>1</v>
      </c>
      <c r="AO704" s="8">
        <v>483</v>
      </c>
      <c r="AP704" s="91">
        <v>81210838</v>
      </c>
      <c r="AQ704" s="8">
        <v>68</v>
      </c>
      <c r="AR704" s="8">
        <v>483</v>
      </c>
      <c r="AS704" s="91">
        <v>515749215</v>
      </c>
      <c r="AT704" s="8">
        <v>1338</v>
      </c>
      <c r="AU704" s="8">
        <v>483</v>
      </c>
      <c r="AV704" s="66">
        <v>3213449747</v>
      </c>
      <c r="AW704" s="8">
        <v>5176</v>
      </c>
      <c r="AX704" s="8">
        <v>483</v>
      </c>
      <c r="AY704" s="91">
        <v>0</v>
      </c>
      <c r="AZ704" s="8">
        <v>0</v>
      </c>
      <c r="BA704" s="8">
        <v>0</v>
      </c>
      <c r="BB704" s="91">
        <v>15773387</v>
      </c>
      <c r="BC704" s="8">
        <v>24</v>
      </c>
      <c r="BD704" s="8">
        <v>0</v>
      </c>
      <c r="BE704" s="91">
        <v>83199688</v>
      </c>
      <c r="BF704" s="8">
        <v>1086</v>
      </c>
      <c r="BG704" s="8">
        <v>56</v>
      </c>
      <c r="BH704" s="66">
        <v>3213449747</v>
      </c>
      <c r="BI704" s="8">
        <v>5176</v>
      </c>
      <c r="BJ704" s="8">
        <v>483</v>
      </c>
      <c r="BK704" s="2" t="s">
        <v>233</v>
      </c>
      <c r="BL704" s="83" t="str">
        <f t="shared" si="10"/>
        <v>124158</v>
      </c>
      <c r="BM704" s="83">
        <f>IF(ISBLANK(A704),"",IF(X704&gt;=(InfoSheet!$B$2)-90,1,0))</f>
        <v>1</v>
      </c>
    </row>
    <row r="705" spans="1:65">
      <c r="A705" s="2" t="s">
        <v>2526</v>
      </c>
      <c r="B705" s="8">
        <v>8</v>
      </c>
      <c r="C705" s="91">
        <v>232372250</v>
      </c>
      <c r="D705" s="8">
        <v>90</v>
      </c>
      <c r="E705" s="8">
        <v>21</v>
      </c>
      <c r="F705" s="91">
        <v>2581913</v>
      </c>
      <c r="G705" s="91">
        <v>8141158</v>
      </c>
      <c r="H705" s="91">
        <v>11065345</v>
      </c>
      <c r="I705" s="91">
        <v>232372250</v>
      </c>
      <c r="J705" s="8">
        <v>0</v>
      </c>
      <c r="K705" s="2" t="s">
        <v>1345</v>
      </c>
      <c r="L705" s="8">
        <v>8</v>
      </c>
      <c r="M705" s="8">
        <v>0</v>
      </c>
      <c r="N705" s="2" t="s">
        <v>1345</v>
      </c>
      <c r="O705" s="8">
        <v>142</v>
      </c>
      <c r="P705" s="8">
        <v>0</v>
      </c>
      <c r="Q705" s="8">
        <v>0</v>
      </c>
      <c r="R705" s="91">
        <v>0</v>
      </c>
      <c r="S705" s="8">
        <v>0</v>
      </c>
      <c r="T705" s="91">
        <v>0</v>
      </c>
      <c r="U705" s="8">
        <v>0</v>
      </c>
      <c r="V705" s="8">
        <v>0</v>
      </c>
      <c r="W705" s="8">
        <v>0</v>
      </c>
      <c r="X705" s="107">
        <v>43836.733254363426</v>
      </c>
      <c r="Y705" s="107">
        <v>43869.885954675927</v>
      </c>
      <c r="Z705" s="107">
        <v>43836.538918136575</v>
      </c>
      <c r="AA705" s="91">
        <v>0</v>
      </c>
      <c r="AB705" s="8">
        <v>0</v>
      </c>
      <c r="AC705" s="8">
        <v>0</v>
      </c>
      <c r="AD705" s="91">
        <v>0</v>
      </c>
      <c r="AE705" s="8">
        <v>0</v>
      </c>
      <c r="AF705" s="8">
        <v>0</v>
      </c>
      <c r="AG705" s="91">
        <v>0</v>
      </c>
      <c r="AH705" s="8">
        <v>0</v>
      </c>
      <c r="AI705" s="8">
        <v>0</v>
      </c>
      <c r="AJ705" s="91">
        <v>232372250</v>
      </c>
      <c r="AK705" s="8">
        <v>90</v>
      </c>
      <c r="AL705" s="8">
        <v>21</v>
      </c>
      <c r="AM705" s="91">
        <v>0</v>
      </c>
      <c r="AN705" s="8">
        <v>0</v>
      </c>
      <c r="AO705" s="8">
        <v>21</v>
      </c>
      <c r="AP705" s="91">
        <v>0</v>
      </c>
      <c r="AQ705" s="8">
        <v>0</v>
      </c>
      <c r="AR705" s="8">
        <v>21</v>
      </c>
      <c r="AS705" s="91">
        <v>0</v>
      </c>
      <c r="AT705" s="8">
        <v>0</v>
      </c>
      <c r="AU705" s="8">
        <v>21</v>
      </c>
      <c r="AV705" s="91">
        <v>232372250</v>
      </c>
      <c r="AW705" s="8">
        <v>90</v>
      </c>
      <c r="AX705" s="8">
        <v>21</v>
      </c>
      <c r="AY705" s="91">
        <v>0</v>
      </c>
      <c r="AZ705" s="8">
        <v>0</v>
      </c>
      <c r="BA705" s="8">
        <v>0</v>
      </c>
      <c r="BB705" s="91">
        <v>0</v>
      </c>
      <c r="BC705" s="8">
        <v>0</v>
      </c>
      <c r="BD705" s="8">
        <v>0</v>
      </c>
      <c r="BE705" s="91">
        <v>0</v>
      </c>
      <c r="BF705" s="8">
        <v>0</v>
      </c>
      <c r="BG705" s="8">
        <v>0</v>
      </c>
      <c r="BH705" s="91">
        <v>232372250</v>
      </c>
      <c r="BI705" s="8">
        <v>90</v>
      </c>
      <c r="BJ705" s="8">
        <v>21</v>
      </c>
      <c r="BK705" s="2" t="s">
        <v>233</v>
      </c>
      <c r="BL705" s="83" t="str">
        <f t="shared" si="10"/>
        <v>124159</v>
      </c>
      <c r="BM705" s="83">
        <f>IF(ISBLANK(A705),"",IF(X705&gt;=(InfoSheet!$B$2)-90,1,0))</f>
        <v>1</v>
      </c>
    </row>
    <row r="706" spans="1:65">
      <c r="A706" s="2" t="s">
        <v>2527</v>
      </c>
      <c r="B706" s="8">
        <v>8</v>
      </c>
      <c r="C706" s="66">
        <v>2026055952</v>
      </c>
      <c r="D706" s="8">
        <v>5101</v>
      </c>
      <c r="E706" s="8">
        <v>567</v>
      </c>
      <c r="F706" s="91">
        <v>397187</v>
      </c>
      <c r="G706" s="91">
        <v>203659551</v>
      </c>
      <c r="H706" s="91">
        <v>3573290</v>
      </c>
      <c r="I706" s="91">
        <v>723871879</v>
      </c>
      <c r="J706" s="8">
        <v>0</v>
      </c>
      <c r="K706" s="2" t="s">
        <v>1576</v>
      </c>
      <c r="L706" s="8">
        <v>8</v>
      </c>
      <c r="M706" s="8">
        <v>0</v>
      </c>
      <c r="N706" s="2" t="s">
        <v>1565</v>
      </c>
      <c r="O706" s="8">
        <v>209</v>
      </c>
      <c r="P706" s="8">
        <v>0</v>
      </c>
      <c r="Q706" s="8">
        <v>0</v>
      </c>
      <c r="R706" s="91">
        <v>0</v>
      </c>
      <c r="S706" s="8">
        <v>0</v>
      </c>
      <c r="T706" s="91">
        <v>0</v>
      </c>
      <c r="U706" s="8">
        <v>0</v>
      </c>
      <c r="V706" s="8">
        <v>0</v>
      </c>
      <c r="W706" s="8">
        <v>0</v>
      </c>
      <c r="X706" s="107">
        <v>43868.62800488426</v>
      </c>
      <c r="Y706" s="107">
        <v>43870.029747858796</v>
      </c>
      <c r="Z706" s="107">
        <v>43868.623021099535</v>
      </c>
      <c r="AA706" s="91">
        <v>0</v>
      </c>
      <c r="AB706" s="8">
        <v>0</v>
      </c>
      <c r="AC706" s="8">
        <v>0</v>
      </c>
      <c r="AD706" s="91">
        <v>24191029</v>
      </c>
      <c r="AE706" s="8">
        <v>41</v>
      </c>
      <c r="AF706" s="8">
        <v>6</v>
      </c>
      <c r="AG706" s="91">
        <v>149846188</v>
      </c>
      <c r="AH706" s="8">
        <v>82</v>
      </c>
      <c r="AI706" s="8">
        <v>8</v>
      </c>
      <c r="AJ706" s="66">
        <v>1896977660</v>
      </c>
      <c r="AK706" s="8">
        <v>4420</v>
      </c>
      <c r="AL706" s="8">
        <v>567</v>
      </c>
      <c r="AM706" s="91">
        <v>1187639</v>
      </c>
      <c r="AN706" s="8">
        <v>2</v>
      </c>
      <c r="AO706" s="8">
        <v>567</v>
      </c>
      <c r="AP706" s="91">
        <v>60171523</v>
      </c>
      <c r="AQ706" s="8">
        <v>102</v>
      </c>
      <c r="AR706" s="8">
        <v>567</v>
      </c>
      <c r="AS706" s="91">
        <v>313229587</v>
      </c>
      <c r="AT706" s="8">
        <v>194</v>
      </c>
      <c r="AU706" s="8">
        <v>567</v>
      </c>
      <c r="AV706" s="66">
        <v>2026055952</v>
      </c>
      <c r="AW706" s="8">
        <v>5101</v>
      </c>
      <c r="AX706" s="8">
        <v>567</v>
      </c>
      <c r="AY706" s="91">
        <v>0</v>
      </c>
      <c r="AZ706" s="8">
        <v>0</v>
      </c>
      <c r="BA706" s="8">
        <v>0</v>
      </c>
      <c r="BB706" s="91">
        <v>51774422</v>
      </c>
      <c r="BC706" s="8">
        <v>89</v>
      </c>
      <c r="BD706" s="8">
        <v>0</v>
      </c>
      <c r="BE706" s="91">
        <v>86746886</v>
      </c>
      <c r="BF706" s="8">
        <v>145</v>
      </c>
      <c r="BG706" s="8">
        <v>0</v>
      </c>
      <c r="BH706" s="66">
        <v>1456372217</v>
      </c>
      <c r="BI706" s="8">
        <v>3998</v>
      </c>
      <c r="BJ706" s="8">
        <v>567</v>
      </c>
      <c r="BK706" s="2" t="s">
        <v>233</v>
      </c>
      <c r="BL706" s="83" t="str">
        <f t="shared" ref="BL706:BL769" si="11">IF(ISBLANK(A706),"(blank)",RIGHT(A706,LEN(A706)-FIND("@",SUBSTITUTE(A706,"\","@",LEN(A706)-LEN(SUBSTITUTE(A706,"\",""))),1)))</f>
        <v>124160</v>
      </c>
      <c r="BM706" s="83">
        <f>IF(ISBLANK(A706),"",IF(X706&gt;=(InfoSheet!$B$2)-90,1,0))</f>
        <v>1</v>
      </c>
    </row>
    <row r="707" spans="1:65">
      <c r="A707" s="2" t="s">
        <v>2528</v>
      </c>
      <c r="B707" s="8">
        <v>8</v>
      </c>
      <c r="C707" s="91">
        <v>36755169</v>
      </c>
      <c r="D707" s="8">
        <v>93</v>
      </c>
      <c r="E707" s="8">
        <v>29</v>
      </c>
      <c r="F707" s="91">
        <v>395216</v>
      </c>
      <c r="G707" s="91">
        <v>928565</v>
      </c>
      <c r="H707" s="91">
        <v>1267419</v>
      </c>
      <c r="I707" s="91">
        <v>28871532</v>
      </c>
      <c r="J707" s="8">
        <v>0</v>
      </c>
      <c r="K707" s="2" t="s">
        <v>1531</v>
      </c>
      <c r="L707" s="8">
        <v>8</v>
      </c>
      <c r="M707" s="8">
        <v>0</v>
      </c>
      <c r="N707" s="2" t="s">
        <v>1352</v>
      </c>
      <c r="O707" s="8">
        <v>209</v>
      </c>
      <c r="P707" s="8">
        <v>0</v>
      </c>
      <c r="Q707" s="8">
        <v>0</v>
      </c>
      <c r="R707" s="91">
        <v>0</v>
      </c>
      <c r="S707" s="8">
        <v>0</v>
      </c>
      <c r="T707" s="91">
        <v>0</v>
      </c>
      <c r="U707" s="8">
        <v>0</v>
      </c>
      <c r="V707" s="8">
        <v>0</v>
      </c>
      <c r="W707" s="8">
        <v>0</v>
      </c>
      <c r="X707" s="107">
        <v>43865.67328978009</v>
      </c>
      <c r="Y707" s="107">
        <v>43869.861320300923</v>
      </c>
      <c r="Z707" s="107">
        <v>43865.670273703705</v>
      </c>
      <c r="AA707" s="91">
        <v>0</v>
      </c>
      <c r="AB707" s="8">
        <v>0</v>
      </c>
      <c r="AC707" s="8">
        <v>0</v>
      </c>
      <c r="AD707" s="91">
        <v>0</v>
      </c>
      <c r="AE707" s="8">
        <v>0</v>
      </c>
      <c r="AF707" s="8">
        <v>1</v>
      </c>
      <c r="AG707" s="91">
        <v>780990</v>
      </c>
      <c r="AH707" s="8">
        <v>5</v>
      </c>
      <c r="AI707" s="8">
        <v>4</v>
      </c>
      <c r="AJ707" s="91">
        <v>36397527</v>
      </c>
      <c r="AK707" s="8">
        <v>91</v>
      </c>
      <c r="AL707" s="8">
        <v>29</v>
      </c>
      <c r="AM707" s="91">
        <v>746286</v>
      </c>
      <c r="AN707" s="8">
        <v>1</v>
      </c>
      <c r="AO707" s="8">
        <v>29</v>
      </c>
      <c r="AP707" s="91">
        <v>1392521</v>
      </c>
      <c r="AQ707" s="8">
        <v>2</v>
      </c>
      <c r="AR707" s="8">
        <v>29</v>
      </c>
      <c r="AS707" s="91">
        <v>2173511</v>
      </c>
      <c r="AT707" s="8">
        <v>7</v>
      </c>
      <c r="AU707" s="8">
        <v>29</v>
      </c>
      <c r="AV707" s="91">
        <v>36755169</v>
      </c>
      <c r="AW707" s="8">
        <v>93</v>
      </c>
      <c r="AX707" s="8">
        <v>29</v>
      </c>
      <c r="AY707" s="91">
        <v>0</v>
      </c>
      <c r="AZ707" s="8">
        <v>0</v>
      </c>
      <c r="BA707" s="8">
        <v>0</v>
      </c>
      <c r="BB707" s="91">
        <v>646235</v>
      </c>
      <c r="BC707" s="8">
        <v>1</v>
      </c>
      <c r="BD707" s="8">
        <v>0</v>
      </c>
      <c r="BE707" s="91">
        <v>2172651</v>
      </c>
      <c r="BF707" s="8">
        <v>6</v>
      </c>
      <c r="BG707" s="8">
        <v>0</v>
      </c>
      <c r="BH707" s="91">
        <v>33651736</v>
      </c>
      <c r="BI707" s="8">
        <v>86</v>
      </c>
      <c r="BJ707" s="8">
        <v>29</v>
      </c>
      <c r="BK707" s="2" t="s">
        <v>233</v>
      </c>
      <c r="BL707" s="83" t="str">
        <f t="shared" si="11"/>
        <v>124161</v>
      </c>
      <c r="BM707" s="83">
        <f>IF(ISBLANK(A707),"",IF(X707&gt;=(InfoSheet!$B$2)-90,1,0))</f>
        <v>1</v>
      </c>
    </row>
    <row r="708" spans="1:65">
      <c r="A708" s="2" t="s">
        <v>2529</v>
      </c>
      <c r="B708" s="8">
        <v>8</v>
      </c>
      <c r="C708" s="66">
        <v>4034162940</v>
      </c>
      <c r="D708" s="8">
        <v>12303</v>
      </c>
      <c r="E708" s="8">
        <v>1407</v>
      </c>
      <c r="F708" s="91">
        <v>327900</v>
      </c>
      <c r="G708" s="91">
        <v>38395313</v>
      </c>
      <c r="H708" s="91">
        <v>2867208</v>
      </c>
      <c r="I708" s="91">
        <v>439110938</v>
      </c>
      <c r="J708" s="8">
        <v>0</v>
      </c>
      <c r="K708" s="2" t="s">
        <v>1747</v>
      </c>
      <c r="L708" s="8">
        <v>8</v>
      </c>
      <c r="M708" s="8">
        <v>0</v>
      </c>
      <c r="N708" s="2" t="s">
        <v>1703</v>
      </c>
      <c r="O708" s="8">
        <v>214</v>
      </c>
      <c r="P708" s="8">
        <v>0</v>
      </c>
      <c r="Q708" s="8">
        <v>0</v>
      </c>
      <c r="R708" s="91">
        <v>0</v>
      </c>
      <c r="S708" s="8">
        <v>0</v>
      </c>
      <c r="T708" s="91">
        <v>0</v>
      </c>
      <c r="U708" s="8">
        <v>0</v>
      </c>
      <c r="V708" s="8">
        <v>0</v>
      </c>
      <c r="W708" s="8">
        <v>1</v>
      </c>
      <c r="X708" s="107">
        <v>43869.677699479165</v>
      </c>
      <c r="Y708" s="107">
        <v>43870.058915000001</v>
      </c>
      <c r="Z708" s="107">
        <v>43869.67569635417</v>
      </c>
      <c r="AA708" s="91">
        <v>3226787</v>
      </c>
      <c r="AB708" s="8">
        <v>13</v>
      </c>
      <c r="AC708" s="8">
        <v>7</v>
      </c>
      <c r="AD708" s="91">
        <v>54596258</v>
      </c>
      <c r="AE708" s="8">
        <v>173</v>
      </c>
      <c r="AF708" s="8">
        <v>46</v>
      </c>
      <c r="AG708" s="66">
        <v>1961943948</v>
      </c>
      <c r="AH708" s="8">
        <v>7214</v>
      </c>
      <c r="AI708" s="8">
        <v>1199</v>
      </c>
      <c r="AJ708" s="66">
        <v>4034162940</v>
      </c>
      <c r="AK708" s="8">
        <v>12303</v>
      </c>
      <c r="AL708" s="8">
        <v>1407</v>
      </c>
      <c r="AM708" s="91">
        <v>24935019</v>
      </c>
      <c r="AN708" s="8">
        <v>54</v>
      </c>
      <c r="AO708" s="8">
        <v>1407</v>
      </c>
      <c r="AP708" s="91">
        <v>105352316</v>
      </c>
      <c r="AQ708" s="8">
        <v>230</v>
      </c>
      <c r="AR708" s="8">
        <v>1407</v>
      </c>
      <c r="AS708" s="66">
        <v>2580003929</v>
      </c>
      <c r="AT708" s="8">
        <v>7898</v>
      </c>
      <c r="AU708" s="8">
        <v>1407</v>
      </c>
      <c r="AV708" s="66">
        <v>4034162940</v>
      </c>
      <c r="AW708" s="8">
        <v>12303</v>
      </c>
      <c r="AX708" s="8">
        <v>1407</v>
      </c>
      <c r="AY708" s="91">
        <v>4666270</v>
      </c>
      <c r="AZ708" s="8">
        <v>14</v>
      </c>
      <c r="BA708" s="8">
        <v>0</v>
      </c>
      <c r="BB708" s="91">
        <v>78779645</v>
      </c>
      <c r="BC708" s="8">
        <v>182</v>
      </c>
      <c r="BD708" s="8">
        <v>12</v>
      </c>
      <c r="BE708" s="66">
        <v>1489767080</v>
      </c>
      <c r="BF708" s="8">
        <v>6353</v>
      </c>
      <c r="BG708" s="8">
        <v>756</v>
      </c>
      <c r="BH708" s="66">
        <v>4034162940</v>
      </c>
      <c r="BI708" s="8">
        <v>12303</v>
      </c>
      <c r="BJ708" s="8">
        <v>1407</v>
      </c>
      <c r="BK708" s="2" t="s">
        <v>233</v>
      </c>
      <c r="BL708" s="83" t="str">
        <f t="shared" si="11"/>
        <v>124162</v>
      </c>
      <c r="BM708" s="83">
        <f>IF(ISBLANK(A708),"",IF(X708&gt;=(InfoSheet!$B$2)-90,1,0))</f>
        <v>1</v>
      </c>
    </row>
    <row r="709" spans="1:65">
      <c r="A709" s="2" t="s">
        <v>2530</v>
      </c>
      <c r="B709" s="8">
        <v>8</v>
      </c>
      <c r="C709" s="91">
        <v>543244037</v>
      </c>
      <c r="D709" s="8">
        <v>668</v>
      </c>
      <c r="E709" s="8">
        <v>123</v>
      </c>
      <c r="F709" s="91">
        <v>813239</v>
      </c>
      <c r="G709" s="91">
        <v>11628077</v>
      </c>
      <c r="H709" s="91">
        <v>4416618</v>
      </c>
      <c r="I709" s="91">
        <v>335055989</v>
      </c>
      <c r="J709" s="8">
        <v>0</v>
      </c>
      <c r="K709" s="2" t="s">
        <v>1345</v>
      </c>
      <c r="L709" s="8">
        <v>8</v>
      </c>
      <c r="M709" s="8">
        <v>0</v>
      </c>
      <c r="N709" s="2" t="s">
        <v>1345</v>
      </c>
      <c r="O709" s="8">
        <v>142</v>
      </c>
      <c r="P709" s="8">
        <v>0</v>
      </c>
      <c r="Q709" s="8">
        <v>0</v>
      </c>
      <c r="R709" s="91">
        <v>0</v>
      </c>
      <c r="S709" s="8">
        <v>0</v>
      </c>
      <c r="T709" s="91">
        <v>0</v>
      </c>
      <c r="U709" s="8">
        <v>0</v>
      </c>
      <c r="V709" s="8">
        <v>0</v>
      </c>
      <c r="W709" s="8">
        <v>0</v>
      </c>
      <c r="X709" s="107">
        <v>43869.959392997684</v>
      </c>
      <c r="Y709" s="107">
        <v>43870.049344270832</v>
      </c>
      <c r="Z709" s="107">
        <v>43869.959389178242</v>
      </c>
      <c r="AA709" s="91">
        <v>20910976</v>
      </c>
      <c r="AB709" s="8">
        <v>17</v>
      </c>
      <c r="AC709" s="8">
        <v>2</v>
      </c>
      <c r="AD709" s="91">
        <v>66871944</v>
      </c>
      <c r="AE709" s="8">
        <v>59</v>
      </c>
      <c r="AF709" s="8">
        <v>3</v>
      </c>
      <c r="AG709" s="91">
        <v>169719559</v>
      </c>
      <c r="AH709" s="8">
        <v>166</v>
      </c>
      <c r="AI709" s="8">
        <v>14</v>
      </c>
      <c r="AJ709" s="91">
        <v>543244037</v>
      </c>
      <c r="AK709" s="8">
        <v>668</v>
      </c>
      <c r="AL709" s="8">
        <v>123</v>
      </c>
      <c r="AM709" s="91">
        <v>45072338</v>
      </c>
      <c r="AN709" s="8">
        <v>37</v>
      </c>
      <c r="AO709" s="8">
        <v>123</v>
      </c>
      <c r="AP709" s="91">
        <v>136532203</v>
      </c>
      <c r="AQ709" s="8">
        <v>117</v>
      </c>
      <c r="AR709" s="8">
        <v>123</v>
      </c>
      <c r="AS709" s="91">
        <v>311777540</v>
      </c>
      <c r="AT709" s="8">
        <v>311</v>
      </c>
      <c r="AU709" s="8">
        <v>123</v>
      </c>
      <c r="AV709" s="91">
        <v>543244037</v>
      </c>
      <c r="AW709" s="8">
        <v>668</v>
      </c>
      <c r="AX709" s="8">
        <v>123</v>
      </c>
      <c r="AY709" s="91">
        <v>21527272</v>
      </c>
      <c r="AZ709" s="8">
        <v>18</v>
      </c>
      <c r="BA709" s="8">
        <v>0</v>
      </c>
      <c r="BB709" s="91">
        <v>71308001</v>
      </c>
      <c r="BC709" s="8">
        <v>65</v>
      </c>
      <c r="BD709" s="8">
        <v>0</v>
      </c>
      <c r="BE709" s="91">
        <v>228976010</v>
      </c>
      <c r="BF709" s="8">
        <v>230</v>
      </c>
      <c r="BG709" s="8">
        <v>2</v>
      </c>
      <c r="BH709" s="91">
        <v>543244037</v>
      </c>
      <c r="BI709" s="8">
        <v>668</v>
      </c>
      <c r="BJ709" s="8">
        <v>123</v>
      </c>
      <c r="BK709" s="2" t="s">
        <v>233</v>
      </c>
      <c r="BL709" s="83" t="str">
        <f t="shared" si="11"/>
        <v>124163</v>
      </c>
      <c r="BM709" s="83">
        <f>IF(ISBLANK(A709),"",IF(X709&gt;=(InfoSheet!$B$2)-90,1,0))</f>
        <v>1</v>
      </c>
    </row>
    <row r="710" spans="1:65">
      <c r="A710" s="2" t="s">
        <v>2531</v>
      </c>
      <c r="B710" s="8">
        <v>8</v>
      </c>
      <c r="C710" s="91">
        <v>753935506</v>
      </c>
      <c r="D710" s="8">
        <v>3919</v>
      </c>
      <c r="E710" s="8">
        <v>345</v>
      </c>
      <c r="F710" s="91">
        <v>192379</v>
      </c>
      <c r="G710" s="91">
        <v>1338006</v>
      </c>
      <c r="H710" s="91">
        <v>2185320</v>
      </c>
      <c r="I710" s="91">
        <v>361779461</v>
      </c>
      <c r="J710" s="8">
        <v>0</v>
      </c>
      <c r="K710" s="2" t="s">
        <v>1852</v>
      </c>
      <c r="L710" s="8">
        <v>8</v>
      </c>
      <c r="M710" s="8">
        <v>0</v>
      </c>
      <c r="N710" s="2" t="s">
        <v>2532</v>
      </c>
      <c r="O710" s="8">
        <v>210</v>
      </c>
      <c r="P710" s="8">
        <v>0</v>
      </c>
      <c r="Q710" s="8">
        <v>0</v>
      </c>
      <c r="R710" s="91">
        <v>0</v>
      </c>
      <c r="S710" s="8">
        <v>0</v>
      </c>
      <c r="T710" s="91">
        <v>0</v>
      </c>
      <c r="U710" s="8">
        <v>0</v>
      </c>
      <c r="V710" s="8">
        <v>2</v>
      </c>
      <c r="W710" s="8">
        <v>0</v>
      </c>
      <c r="X710" s="107">
        <v>43866.527020706017</v>
      </c>
      <c r="Y710" s="107">
        <v>43869.887056874999</v>
      </c>
      <c r="Z710" s="107">
        <v>43866.522830775466</v>
      </c>
      <c r="AA710" s="91">
        <v>0</v>
      </c>
      <c r="AB710" s="8">
        <v>0</v>
      </c>
      <c r="AC710" s="8">
        <v>0</v>
      </c>
      <c r="AD710" s="91">
        <v>5462755</v>
      </c>
      <c r="AE710" s="8">
        <v>28</v>
      </c>
      <c r="AF710" s="8">
        <v>9</v>
      </c>
      <c r="AG710" s="91">
        <v>331682970</v>
      </c>
      <c r="AH710" s="8">
        <v>1815</v>
      </c>
      <c r="AI710" s="8">
        <v>299</v>
      </c>
      <c r="AJ710" s="91">
        <v>751797289</v>
      </c>
      <c r="AK710" s="8">
        <v>3907</v>
      </c>
      <c r="AL710" s="8">
        <v>345</v>
      </c>
      <c r="AM710" s="91">
        <v>0</v>
      </c>
      <c r="AN710" s="8">
        <v>0</v>
      </c>
      <c r="AO710" s="8">
        <v>345</v>
      </c>
      <c r="AP710" s="91">
        <v>7593533</v>
      </c>
      <c r="AQ710" s="8">
        <v>32</v>
      </c>
      <c r="AR710" s="8">
        <v>345</v>
      </c>
      <c r="AS710" s="91">
        <v>334240796</v>
      </c>
      <c r="AT710" s="8">
        <v>1820</v>
      </c>
      <c r="AU710" s="8">
        <v>345</v>
      </c>
      <c r="AV710" s="91">
        <v>753935506</v>
      </c>
      <c r="AW710" s="8">
        <v>3919</v>
      </c>
      <c r="AX710" s="8">
        <v>345</v>
      </c>
      <c r="AY710" s="91">
        <v>0</v>
      </c>
      <c r="AZ710" s="8">
        <v>0</v>
      </c>
      <c r="BA710" s="8">
        <v>0</v>
      </c>
      <c r="BB710" s="91">
        <v>3818431</v>
      </c>
      <c r="BC710" s="8">
        <v>23</v>
      </c>
      <c r="BD710" s="8">
        <v>2</v>
      </c>
      <c r="BE710" s="91">
        <v>182296438</v>
      </c>
      <c r="BF710" s="8">
        <v>1523</v>
      </c>
      <c r="BG710" s="8">
        <v>12</v>
      </c>
      <c r="BH710" s="91">
        <v>750872026</v>
      </c>
      <c r="BI710" s="8">
        <v>3905</v>
      </c>
      <c r="BJ710" s="8">
        <v>345</v>
      </c>
      <c r="BK710" s="2" t="s">
        <v>233</v>
      </c>
      <c r="BL710" s="83" t="str">
        <f t="shared" si="11"/>
        <v>124164</v>
      </c>
      <c r="BM710" s="83">
        <f>IF(ISBLANK(A710),"",IF(X710&gt;=(InfoSheet!$B$2)-90,1,0))</f>
        <v>1</v>
      </c>
    </row>
    <row r="711" spans="1:65">
      <c r="A711" s="2" t="s">
        <v>2533</v>
      </c>
      <c r="B711" s="8">
        <v>8</v>
      </c>
      <c r="C711" s="91">
        <v>822811873</v>
      </c>
      <c r="D711" s="8">
        <v>1360</v>
      </c>
      <c r="E711" s="8">
        <v>120</v>
      </c>
      <c r="F711" s="91">
        <v>605008</v>
      </c>
      <c r="G711" s="91">
        <v>4866622</v>
      </c>
      <c r="H711" s="91">
        <v>6856765</v>
      </c>
      <c r="I711" s="91">
        <v>417893605</v>
      </c>
      <c r="J711" s="8">
        <v>0</v>
      </c>
      <c r="K711" s="2" t="s">
        <v>1342</v>
      </c>
      <c r="L711" s="8">
        <v>8</v>
      </c>
      <c r="M711" s="8">
        <v>0</v>
      </c>
      <c r="N711" s="2" t="s">
        <v>1577</v>
      </c>
      <c r="O711" s="8">
        <v>210</v>
      </c>
      <c r="P711" s="8">
        <v>0</v>
      </c>
      <c r="Q711" s="8">
        <v>0</v>
      </c>
      <c r="R711" s="91">
        <v>0</v>
      </c>
      <c r="S711" s="8">
        <v>0</v>
      </c>
      <c r="T711" s="91">
        <v>0</v>
      </c>
      <c r="U711" s="8">
        <v>0</v>
      </c>
      <c r="V711" s="8">
        <v>0</v>
      </c>
      <c r="W711" s="8">
        <v>0</v>
      </c>
      <c r="X711" s="107">
        <v>43868.624190069444</v>
      </c>
      <c r="Y711" s="107">
        <v>43870.039270543981</v>
      </c>
      <c r="Z711" s="107">
        <v>43868.624127569441</v>
      </c>
      <c r="AA711" s="91">
        <v>0</v>
      </c>
      <c r="AB711" s="8">
        <v>0</v>
      </c>
      <c r="AC711" s="8">
        <v>0</v>
      </c>
      <c r="AD711" s="91">
        <v>1861217</v>
      </c>
      <c r="AE711" s="8">
        <v>2</v>
      </c>
      <c r="AF711" s="8">
        <v>1</v>
      </c>
      <c r="AG711" s="91">
        <v>20556810</v>
      </c>
      <c r="AH711" s="8">
        <v>12</v>
      </c>
      <c r="AI711" s="8">
        <v>2</v>
      </c>
      <c r="AJ711" s="91">
        <v>822811873</v>
      </c>
      <c r="AK711" s="8">
        <v>1360</v>
      </c>
      <c r="AL711" s="8">
        <v>120</v>
      </c>
      <c r="AM711" s="91">
        <v>1792372</v>
      </c>
      <c r="AN711" s="8">
        <v>2</v>
      </c>
      <c r="AO711" s="8">
        <v>120</v>
      </c>
      <c r="AP711" s="91">
        <v>3704631</v>
      </c>
      <c r="AQ711" s="8">
        <v>4</v>
      </c>
      <c r="AR711" s="8">
        <v>120</v>
      </c>
      <c r="AS711" s="91">
        <v>31784834</v>
      </c>
      <c r="AT711" s="8">
        <v>20</v>
      </c>
      <c r="AU711" s="8">
        <v>120</v>
      </c>
      <c r="AV711" s="91">
        <v>822811873</v>
      </c>
      <c r="AW711" s="8">
        <v>1360</v>
      </c>
      <c r="AX711" s="8">
        <v>120</v>
      </c>
      <c r="AY711" s="91">
        <v>0</v>
      </c>
      <c r="AZ711" s="8">
        <v>0</v>
      </c>
      <c r="BA711" s="8">
        <v>0</v>
      </c>
      <c r="BB711" s="91">
        <v>1843414</v>
      </c>
      <c r="BC711" s="8">
        <v>2</v>
      </c>
      <c r="BD711" s="8">
        <v>0</v>
      </c>
      <c r="BE711" s="91">
        <v>16328903</v>
      </c>
      <c r="BF711" s="8">
        <v>10</v>
      </c>
      <c r="BG711" s="8">
        <v>0</v>
      </c>
      <c r="BH711" s="91">
        <v>822811873</v>
      </c>
      <c r="BI711" s="8">
        <v>1360</v>
      </c>
      <c r="BJ711" s="8">
        <v>120</v>
      </c>
      <c r="BK711" s="2" t="s">
        <v>233</v>
      </c>
      <c r="BL711" s="83" t="str">
        <f t="shared" si="11"/>
        <v>124165</v>
      </c>
      <c r="BM711" s="83">
        <f>IF(ISBLANK(A711),"",IF(X711&gt;=(InfoSheet!$B$2)-90,1,0))</f>
        <v>1</v>
      </c>
    </row>
    <row r="712" spans="1:65">
      <c r="A712" s="2" t="s">
        <v>2534</v>
      </c>
      <c r="B712" s="8">
        <v>8</v>
      </c>
      <c r="C712" s="91">
        <v>778246102</v>
      </c>
      <c r="D712" s="8">
        <v>2759</v>
      </c>
      <c r="E712" s="8">
        <v>276</v>
      </c>
      <c r="F712" s="91">
        <v>282075</v>
      </c>
      <c r="G712" s="91">
        <v>13671129</v>
      </c>
      <c r="H712" s="91">
        <v>2819732</v>
      </c>
      <c r="I712" s="91">
        <v>510768094</v>
      </c>
      <c r="J712" s="8">
        <v>0</v>
      </c>
      <c r="K712" s="2" t="s">
        <v>1496</v>
      </c>
      <c r="L712" s="8">
        <v>8</v>
      </c>
      <c r="M712" s="8">
        <v>0</v>
      </c>
      <c r="N712" s="2" t="s">
        <v>2535</v>
      </c>
      <c r="O712" s="8">
        <v>212</v>
      </c>
      <c r="P712" s="8">
        <v>0</v>
      </c>
      <c r="Q712" s="8">
        <v>0</v>
      </c>
      <c r="R712" s="91">
        <v>0</v>
      </c>
      <c r="S712" s="8">
        <v>0</v>
      </c>
      <c r="T712" s="91">
        <v>0</v>
      </c>
      <c r="U712" s="8">
        <v>0</v>
      </c>
      <c r="V712" s="8">
        <v>1</v>
      </c>
      <c r="W712" s="8">
        <v>0</v>
      </c>
      <c r="X712" s="107">
        <v>43869.415742407407</v>
      </c>
      <c r="Y712" s="107">
        <v>43870.038469837964</v>
      </c>
      <c r="Z712" s="107">
        <v>43869.415190891203</v>
      </c>
      <c r="AA712" s="91">
        <v>0</v>
      </c>
      <c r="AB712" s="8">
        <v>0</v>
      </c>
      <c r="AC712" s="8">
        <v>1</v>
      </c>
      <c r="AD712" s="91">
        <v>162017814</v>
      </c>
      <c r="AE712" s="8">
        <v>194</v>
      </c>
      <c r="AF712" s="8">
        <v>8</v>
      </c>
      <c r="AG712" s="91">
        <v>285273676</v>
      </c>
      <c r="AH712" s="8">
        <v>964</v>
      </c>
      <c r="AI712" s="8">
        <v>171</v>
      </c>
      <c r="AJ712" s="91">
        <v>735135294</v>
      </c>
      <c r="AK712" s="8">
        <v>2508</v>
      </c>
      <c r="AL712" s="8">
        <v>276</v>
      </c>
      <c r="AM712" s="91">
        <v>935205</v>
      </c>
      <c r="AN712" s="8">
        <v>1</v>
      </c>
      <c r="AO712" s="8">
        <v>276</v>
      </c>
      <c r="AP712" s="91">
        <v>325954527</v>
      </c>
      <c r="AQ712" s="8">
        <v>386</v>
      </c>
      <c r="AR712" s="8">
        <v>276</v>
      </c>
      <c r="AS712" s="91">
        <v>353070344</v>
      </c>
      <c r="AT712" s="8">
        <v>1045</v>
      </c>
      <c r="AU712" s="8">
        <v>276</v>
      </c>
      <c r="AV712" s="91">
        <v>778246102</v>
      </c>
      <c r="AW712" s="8">
        <v>2759</v>
      </c>
      <c r="AX712" s="8">
        <v>276</v>
      </c>
      <c r="AY712" s="91">
        <v>935205</v>
      </c>
      <c r="AZ712" s="8">
        <v>1</v>
      </c>
      <c r="BA712" s="8">
        <v>0</v>
      </c>
      <c r="BB712" s="91">
        <v>303300249</v>
      </c>
      <c r="BC712" s="8">
        <v>350</v>
      </c>
      <c r="BD712" s="8">
        <v>0</v>
      </c>
      <c r="BE712" s="91">
        <v>324881456</v>
      </c>
      <c r="BF712" s="8">
        <v>995</v>
      </c>
      <c r="BG712" s="8">
        <v>35</v>
      </c>
      <c r="BH712" s="91">
        <v>643038448</v>
      </c>
      <c r="BI712" s="8">
        <v>2469</v>
      </c>
      <c r="BJ712" s="8">
        <v>276</v>
      </c>
      <c r="BK712" s="2" t="s">
        <v>233</v>
      </c>
      <c r="BL712" s="83" t="str">
        <f t="shared" si="11"/>
        <v>124166</v>
      </c>
      <c r="BM712" s="83">
        <f>IF(ISBLANK(A712),"",IF(X712&gt;=(InfoSheet!$B$2)-90,1,0))</f>
        <v>1</v>
      </c>
    </row>
    <row r="713" spans="1:65">
      <c r="A713" s="2" t="s">
        <v>2536</v>
      </c>
      <c r="B713" s="8">
        <v>8</v>
      </c>
      <c r="C713" s="66">
        <v>1115595872</v>
      </c>
      <c r="D713" s="8">
        <v>45</v>
      </c>
      <c r="E713" s="8">
        <v>14</v>
      </c>
      <c r="F713" s="91">
        <v>24791019</v>
      </c>
      <c r="G713" s="91">
        <v>56103471</v>
      </c>
      <c r="H713" s="91">
        <v>79685419</v>
      </c>
      <c r="I713" s="66">
        <v>1115595872</v>
      </c>
      <c r="J713" s="8">
        <v>0</v>
      </c>
      <c r="K713" s="2" t="s">
        <v>1345</v>
      </c>
      <c r="L713" s="8">
        <v>8</v>
      </c>
      <c r="M713" s="8">
        <v>0</v>
      </c>
      <c r="N713" s="2" t="s">
        <v>1345</v>
      </c>
      <c r="O713" s="8">
        <v>142</v>
      </c>
      <c r="P713" s="8">
        <v>0</v>
      </c>
      <c r="Q713" s="8">
        <v>0</v>
      </c>
      <c r="R713" s="91">
        <v>0</v>
      </c>
      <c r="S713" s="8">
        <v>0</v>
      </c>
      <c r="T713" s="91">
        <v>0</v>
      </c>
      <c r="U713" s="8">
        <v>0</v>
      </c>
      <c r="V713" s="8">
        <v>0</v>
      </c>
      <c r="W713" s="8">
        <v>0</v>
      </c>
      <c r="X713" s="107">
        <v>43821.749002048608</v>
      </c>
      <c r="Y713" s="107">
        <v>43869.886903634258</v>
      </c>
      <c r="Z713" s="107">
        <v>43821.748841053239</v>
      </c>
      <c r="AA713" s="91">
        <v>0</v>
      </c>
      <c r="AB713" s="8">
        <v>0</v>
      </c>
      <c r="AC713" s="8">
        <v>0</v>
      </c>
      <c r="AD713" s="91">
        <v>0</v>
      </c>
      <c r="AE713" s="8">
        <v>0</v>
      </c>
      <c r="AF713" s="8">
        <v>0</v>
      </c>
      <c r="AG713" s="91">
        <v>0</v>
      </c>
      <c r="AH713" s="8">
        <v>0</v>
      </c>
      <c r="AI713" s="8">
        <v>0</v>
      </c>
      <c r="AJ713" s="66">
        <v>1108089916</v>
      </c>
      <c r="AK713" s="8">
        <v>42</v>
      </c>
      <c r="AL713" s="8">
        <v>14</v>
      </c>
      <c r="AM713" s="91">
        <v>0</v>
      </c>
      <c r="AN713" s="8">
        <v>0</v>
      </c>
      <c r="AO713" s="8">
        <v>14</v>
      </c>
      <c r="AP713" s="91">
        <v>0</v>
      </c>
      <c r="AQ713" s="8">
        <v>0</v>
      </c>
      <c r="AR713" s="8">
        <v>14</v>
      </c>
      <c r="AS713" s="91">
        <v>0</v>
      </c>
      <c r="AT713" s="8">
        <v>0</v>
      </c>
      <c r="AU713" s="8">
        <v>14</v>
      </c>
      <c r="AV713" s="66">
        <v>1115595872</v>
      </c>
      <c r="AW713" s="8">
        <v>45</v>
      </c>
      <c r="AX713" s="8">
        <v>14</v>
      </c>
      <c r="AY713" s="91">
        <v>0</v>
      </c>
      <c r="AZ713" s="8">
        <v>0</v>
      </c>
      <c r="BA713" s="8">
        <v>0</v>
      </c>
      <c r="BB713" s="91">
        <v>0</v>
      </c>
      <c r="BC713" s="8">
        <v>0</v>
      </c>
      <c r="BD713" s="8">
        <v>0</v>
      </c>
      <c r="BE713" s="91">
        <v>0</v>
      </c>
      <c r="BF713" s="8">
        <v>0</v>
      </c>
      <c r="BG713" s="8">
        <v>0</v>
      </c>
      <c r="BH713" s="66">
        <v>1110637634</v>
      </c>
      <c r="BI713" s="8">
        <v>43</v>
      </c>
      <c r="BJ713" s="8">
        <v>14</v>
      </c>
      <c r="BK713" s="2" t="s">
        <v>233</v>
      </c>
      <c r="BL713" s="83" t="str">
        <f t="shared" si="11"/>
        <v>124167</v>
      </c>
      <c r="BM713" s="83">
        <f>IF(ISBLANK(A713),"",IF(X713&gt;=(InfoSheet!$B$2)-90,1,0))</f>
        <v>1</v>
      </c>
    </row>
    <row r="714" spans="1:65">
      <c r="A714" s="2" t="s">
        <v>2537</v>
      </c>
      <c r="B714" s="8">
        <v>8</v>
      </c>
      <c r="C714" s="66">
        <v>3184810812</v>
      </c>
      <c r="D714" s="8">
        <v>6763</v>
      </c>
      <c r="E714" s="8">
        <v>354</v>
      </c>
      <c r="F714" s="91">
        <v>470916</v>
      </c>
      <c r="G714" s="91">
        <v>57842472</v>
      </c>
      <c r="H714" s="91">
        <v>8996640</v>
      </c>
      <c r="I714" s="66">
        <v>1256116574</v>
      </c>
      <c r="J714" s="8">
        <v>0</v>
      </c>
      <c r="K714" s="2" t="s">
        <v>1468</v>
      </c>
      <c r="L714" s="8">
        <v>8</v>
      </c>
      <c r="M714" s="8">
        <v>0</v>
      </c>
      <c r="N714" s="2" t="s">
        <v>2538</v>
      </c>
      <c r="O714" s="8">
        <v>212</v>
      </c>
      <c r="P714" s="8">
        <v>0</v>
      </c>
      <c r="Q714" s="8">
        <v>0</v>
      </c>
      <c r="R714" s="91">
        <v>0</v>
      </c>
      <c r="S714" s="8">
        <v>0</v>
      </c>
      <c r="T714" s="91">
        <v>0</v>
      </c>
      <c r="U714" s="8">
        <v>1</v>
      </c>
      <c r="V714" s="8">
        <v>0</v>
      </c>
      <c r="W714" s="8">
        <v>0</v>
      </c>
      <c r="X714" s="107">
        <v>43868.975530821757</v>
      </c>
      <c r="Y714" s="107">
        <v>43870.049807581017</v>
      </c>
      <c r="Z714" s="107">
        <v>43868.971484756941</v>
      </c>
      <c r="AA714" s="91">
        <v>0</v>
      </c>
      <c r="AB714" s="8">
        <v>0</v>
      </c>
      <c r="AC714" s="8">
        <v>0</v>
      </c>
      <c r="AD714" s="91">
        <v>281291371</v>
      </c>
      <c r="AE714" s="8">
        <v>267</v>
      </c>
      <c r="AF714" s="8">
        <v>26</v>
      </c>
      <c r="AG714" s="91">
        <v>716411714</v>
      </c>
      <c r="AH714" s="8">
        <v>1253</v>
      </c>
      <c r="AI714" s="8">
        <v>62</v>
      </c>
      <c r="AJ714" s="66">
        <v>2980373570</v>
      </c>
      <c r="AK714" s="8">
        <v>5493</v>
      </c>
      <c r="AL714" s="8">
        <v>354</v>
      </c>
      <c r="AM714" s="91">
        <v>10240284</v>
      </c>
      <c r="AN714" s="8">
        <v>14</v>
      </c>
      <c r="AO714" s="8">
        <v>354</v>
      </c>
      <c r="AP714" s="91">
        <v>558911318</v>
      </c>
      <c r="AQ714" s="8">
        <v>504</v>
      </c>
      <c r="AR714" s="8">
        <v>354</v>
      </c>
      <c r="AS714" s="66">
        <v>1437084139</v>
      </c>
      <c r="AT714" s="8">
        <v>2211</v>
      </c>
      <c r="AU714" s="8">
        <v>354</v>
      </c>
      <c r="AV714" s="66">
        <v>3184810812</v>
      </c>
      <c r="AW714" s="8">
        <v>6763</v>
      </c>
      <c r="AX714" s="8">
        <v>354</v>
      </c>
      <c r="AY714" s="91">
        <v>0</v>
      </c>
      <c r="AZ714" s="8">
        <v>0</v>
      </c>
      <c r="BA714" s="8">
        <v>0</v>
      </c>
      <c r="BB714" s="91">
        <v>344087113</v>
      </c>
      <c r="BC714" s="8">
        <v>280</v>
      </c>
      <c r="BD714" s="8">
        <v>8</v>
      </c>
      <c r="BE714" s="91">
        <v>799727769</v>
      </c>
      <c r="BF714" s="8">
        <v>1264</v>
      </c>
      <c r="BG714" s="8">
        <v>11</v>
      </c>
      <c r="BH714" s="66">
        <v>2963423732</v>
      </c>
      <c r="BI714" s="8">
        <v>5484</v>
      </c>
      <c r="BJ714" s="8">
        <v>354</v>
      </c>
      <c r="BK714" s="2" t="s">
        <v>233</v>
      </c>
      <c r="BL714" s="83" t="str">
        <f t="shared" si="11"/>
        <v>124168</v>
      </c>
      <c r="BM714" s="83">
        <f>IF(ISBLANK(A714),"",IF(X714&gt;=(InfoSheet!$B$2)-90,1,0))</f>
        <v>1</v>
      </c>
    </row>
    <row r="715" spans="1:65">
      <c r="A715" s="2" t="s">
        <v>2539</v>
      </c>
      <c r="B715" s="8">
        <v>8</v>
      </c>
      <c r="C715" s="66">
        <v>1774330830</v>
      </c>
      <c r="D715" s="8">
        <v>4963</v>
      </c>
      <c r="E715" s="8">
        <v>655</v>
      </c>
      <c r="F715" s="91">
        <v>357511</v>
      </c>
      <c r="G715" s="91">
        <v>6377915</v>
      </c>
      <c r="H715" s="91">
        <v>2708902</v>
      </c>
      <c r="I715" s="91">
        <v>225762128</v>
      </c>
      <c r="J715" s="8">
        <v>0</v>
      </c>
      <c r="K715" s="2" t="s">
        <v>2460</v>
      </c>
      <c r="L715" s="8">
        <v>8</v>
      </c>
      <c r="M715" s="8">
        <v>0</v>
      </c>
      <c r="N715" s="2" t="s">
        <v>2540</v>
      </c>
      <c r="O715" s="8">
        <v>215</v>
      </c>
      <c r="P715" s="8">
        <v>0</v>
      </c>
      <c r="Q715" s="8">
        <v>0</v>
      </c>
      <c r="R715" s="91">
        <v>0</v>
      </c>
      <c r="S715" s="8">
        <v>0</v>
      </c>
      <c r="T715" s="91">
        <v>0</v>
      </c>
      <c r="U715" s="8">
        <v>0</v>
      </c>
      <c r="V715" s="8">
        <v>1</v>
      </c>
      <c r="W715" s="8">
        <v>0</v>
      </c>
      <c r="X715" s="107">
        <v>43869.572806875003</v>
      </c>
      <c r="Y715" s="107">
        <v>43870.048061168978</v>
      </c>
      <c r="Z715" s="107">
        <v>43869.568630601854</v>
      </c>
      <c r="AA715" s="91">
        <v>0</v>
      </c>
      <c r="AB715" s="8">
        <v>0</v>
      </c>
      <c r="AC715" s="8">
        <v>1</v>
      </c>
      <c r="AD715" s="91">
        <v>17383424</v>
      </c>
      <c r="AE715" s="8">
        <v>30</v>
      </c>
      <c r="AF715" s="8">
        <v>10</v>
      </c>
      <c r="AG715" s="91">
        <v>44641707</v>
      </c>
      <c r="AH715" s="8">
        <v>104</v>
      </c>
      <c r="AI715" s="8">
        <v>26</v>
      </c>
      <c r="AJ715" s="66">
        <v>1755995619</v>
      </c>
      <c r="AK715" s="8">
        <v>4888</v>
      </c>
      <c r="AL715" s="8">
        <v>655</v>
      </c>
      <c r="AM715" s="91">
        <v>6510665</v>
      </c>
      <c r="AN715" s="8">
        <v>11</v>
      </c>
      <c r="AO715" s="8">
        <v>655</v>
      </c>
      <c r="AP715" s="91">
        <v>31845280</v>
      </c>
      <c r="AQ715" s="8">
        <v>56</v>
      </c>
      <c r="AR715" s="8">
        <v>655</v>
      </c>
      <c r="AS715" s="91">
        <v>451904754</v>
      </c>
      <c r="AT715" s="8">
        <v>774</v>
      </c>
      <c r="AU715" s="8">
        <v>655</v>
      </c>
      <c r="AV715" s="66">
        <v>1774330830</v>
      </c>
      <c r="AW715" s="8">
        <v>4963</v>
      </c>
      <c r="AX715" s="8">
        <v>655</v>
      </c>
      <c r="AY715" s="91">
        <v>498858</v>
      </c>
      <c r="AZ715" s="8">
        <v>1</v>
      </c>
      <c r="BA715" s="8">
        <v>0</v>
      </c>
      <c r="BB715" s="91">
        <v>17802746</v>
      </c>
      <c r="BC715" s="8">
        <v>32</v>
      </c>
      <c r="BD715" s="8">
        <v>0</v>
      </c>
      <c r="BE715" s="91">
        <v>53112122</v>
      </c>
      <c r="BF715" s="8">
        <v>110</v>
      </c>
      <c r="BG715" s="8">
        <v>1</v>
      </c>
      <c r="BH715" s="66">
        <v>1732782052</v>
      </c>
      <c r="BI715" s="8">
        <v>4842</v>
      </c>
      <c r="BJ715" s="8">
        <v>655</v>
      </c>
      <c r="BK715" s="2" t="s">
        <v>233</v>
      </c>
      <c r="BL715" s="83" t="str">
        <f t="shared" si="11"/>
        <v>124169</v>
      </c>
      <c r="BM715" s="83">
        <f>IF(ISBLANK(A715),"",IF(X715&gt;=(InfoSheet!$B$2)-90,1,0))</f>
        <v>1</v>
      </c>
    </row>
    <row r="716" spans="1:65">
      <c r="A716" s="2" t="s">
        <v>2541</v>
      </c>
      <c r="B716" s="8">
        <v>8</v>
      </c>
      <c r="C716" s="91">
        <v>512331356</v>
      </c>
      <c r="D716" s="8">
        <v>101</v>
      </c>
      <c r="E716" s="8">
        <v>21</v>
      </c>
      <c r="F716" s="91">
        <v>5072587</v>
      </c>
      <c r="G716" s="91">
        <v>23203090</v>
      </c>
      <c r="H716" s="91">
        <v>24396731</v>
      </c>
      <c r="I716" s="91">
        <v>512331356</v>
      </c>
      <c r="J716" s="8">
        <v>0</v>
      </c>
      <c r="K716" s="2" t="s">
        <v>1345</v>
      </c>
      <c r="L716" s="8">
        <v>8</v>
      </c>
      <c r="M716" s="8">
        <v>0</v>
      </c>
      <c r="N716" s="2" t="s">
        <v>1345</v>
      </c>
      <c r="O716" s="8">
        <v>142</v>
      </c>
      <c r="P716" s="8">
        <v>0</v>
      </c>
      <c r="Q716" s="8">
        <v>0</v>
      </c>
      <c r="R716" s="91">
        <v>0</v>
      </c>
      <c r="S716" s="8">
        <v>0</v>
      </c>
      <c r="T716" s="91">
        <v>0</v>
      </c>
      <c r="U716" s="8">
        <v>0</v>
      </c>
      <c r="V716" s="8">
        <v>0</v>
      </c>
      <c r="W716" s="8">
        <v>0</v>
      </c>
      <c r="X716" s="107">
        <v>43864.449556180552</v>
      </c>
      <c r="Y716" s="107">
        <v>43869.879117418983</v>
      </c>
      <c r="Z716" s="107">
        <v>43864.438698194448</v>
      </c>
      <c r="AA716" s="91">
        <v>0</v>
      </c>
      <c r="AB716" s="8">
        <v>0</v>
      </c>
      <c r="AC716" s="8">
        <v>0</v>
      </c>
      <c r="AD716" s="91">
        <v>2286813</v>
      </c>
      <c r="AE716" s="8">
        <v>2</v>
      </c>
      <c r="AF716" s="8">
        <v>3</v>
      </c>
      <c r="AG716" s="91">
        <v>4573626</v>
      </c>
      <c r="AH716" s="8">
        <v>3</v>
      </c>
      <c r="AI716" s="8">
        <v>4</v>
      </c>
      <c r="AJ716" s="91">
        <v>512331356</v>
      </c>
      <c r="AK716" s="8">
        <v>101</v>
      </c>
      <c r="AL716" s="8">
        <v>21</v>
      </c>
      <c r="AM716" s="91">
        <v>0</v>
      </c>
      <c r="AN716" s="8">
        <v>0</v>
      </c>
      <c r="AO716" s="8">
        <v>21</v>
      </c>
      <c r="AP716" s="91">
        <v>4573626</v>
      </c>
      <c r="AQ716" s="8">
        <v>3</v>
      </c>
      <c r="AR716" s="8">
        <v>21</v>
      </c>
      <c r="AS716" s="91">
        <v>6860439</v>
      </c>
      <c r="AT716" s="8">
        <v>4</v>
      </c>
      <c r="AU716" s="8">
        <v>21</v>
      </c>
      <c r="AV716" s="91">
        <v>512331356</v>
      </c>
      <c r="AW716" s="8">
        <v>101</v>
      </c>
      <c r="AX716" s="8">
        <v>21</v>
      </c>
      <c r="AY716" s="91">
        <v>0</v>
      </c>
      <c r="AZ716" s="8">
        <v>0</v>
      </c>
      <c r="BA716" s="8">
        <v>0</v>
      </c>
      <c r="BB716" s="91">
        <v>2286813</v>
      </c>
      <c r="BC716" s="8">
        <v>2</v>
      </c>
      <c r="BD716" s="8">
        <v>0</v>
      </c>
      <c r="BE716" s="91">
        <v>2286813</v>
      </c>
      <c r="BF716" s="8">
        <v>2</v>
      </c>
      <c r="BG716" s="8">
        <v>1</v>
      </c>
      <c r="BH716" s="91">
        <v>512331356</v>
      </c>
      <c r="BI716" s="8">
        <v>101</v>
      </c>
      <c r="BJ716" s="8">
        <v>21</v>
      </c>
      <c r="BK716" s="2" t="s">
        <v>233</v>
      </c>
      <c r="BL716" s="83" t="str">
        <f t="shared" si="11"/>
        <v>124170</v>
      </c>
      <c r="BM716" s="83">
        <f>IF(ISBLANK(A716),"",IF(X716&gt;=(InfoSheet!$B$2)-90,1,0))</f>
        <v>1</v>
      </c>
    </row>
    <row r="717" spans="1:65">
      <c r="A717" s="2" t="s">
        <v>2542</v>
      </c>
      <c r="B717" s="8">
        <v>8</v>
      </c>
      <c r="C717" s="91">
        <v>923942127</v>
      </c>
      <c r="D717" s="8">
        <v>3014</v>
      </c>
      <c r="E717" s="8">
        <v>228</v>
      </c>
      <c r="F717" s="91">
        <v>306550</v>
      </c>
      <c r="G717" s="91">
        <v>21790844</v>
      </c>
      <c r="H717" s="91">
        <v>4052377</v>
      </c>
      <c r="I717" s="91">
        <v>542465771</v>
      </c>
      <c r="J717" s="8">
        <v>0</v>
      </c>
      <c r="K717" s="2" t="s">
        <v>1531</v>
      </c>
      <c r="L717" s="8">
        <v>8</v>
      </c>
      <c r="M717" s="8">
        <v>0</v>
      </c>
      <c r="N717" s="2" t="s">
        <v>1352</v>
      </c>
      <c r="O717" s="8">
        <v>209</v>
      </c>
      <c r="P717" s="8">
        <v>0</v>
      </c>
      <c r="Q717" s="8">
        <v>0</v>
      </c>
      <c r="R717" s="91">
        <v>0</v>
      </c>
      <c r="S717" s="8">
        <v>0</v>
      </c>
      <c r="T717" s="91">
        <v>0</v>
      </c>
      <c r="U717" s="8">
        <v>0</v>
      </c>
      <c r="V717" s="8">
        <v>1</v>
      </c>
      <c r="W717" s="8">
        <v>0</v>
      </c>
      <c r="X717" s="107">
        <v>43847.473570347225</v>
      </c>
      <c r="Y717" s="107">
        <v>43869.885836168978</v>
      </c>
      <c r="Z717" s="107">
        <v>43847.47177034722</v>
      </c>
      <c r="AA717" s="91">
        <v>0</v>
      </c>
      <c r="AB717" s="8">
        <v>0</v>
      </c>
      <c r="AC717" s="8">
        <v>0</v>
      </c>
      <c r="AD717" s="91">
        <v>0</v>
      </c>
      <c r="AE717" s="8">
        <v>0</v>
      </c>
      <c r="AF717" s="8">
        <v>0</v>
      </c>
      <c r="AG717" s="91">
        <v>7729230</v>
      </c>
      <c r="AH717" s="8">
        <v>28</v>
      </c>
      <c r="AI717" s="8">
        <v>8</v>
      </c>
      <c r="AJ717" s="91">
        <v>881797440</v>
      </c>
      <c r="AK717" s="8">
        <v>2786</v>
      </c>
      <c r="AL717" s="8">
        <v>228</v>
      </c>
      <c r="AM717" s="91">
        <v>0</v>
      </c>
      <c r="AN717" s="8">
        <v>0</v>
      </c>
      <c r="AO717" s="8">
        <v>228</v>
      </c>
      <c r="AP717" s="91">
        <v>3025353</v>
      </c>
      <c r="AQ717" s="8">
        <v>5</v>
      </c>
      <c r="AR717" s="8">
        <v>228</v>
      </c>
      <c r="AS717" s="91">
        <v>23957169</v>
      </c>
      <c r="AT717" s="8">
        <v>44</v>
      </c>
      <c r="AU717" s="8">
        <v>228</v>
      </c>
      <c r="AV717" s="91">
        <v>923942127</v>
      </c>
      <c r="AW717" s="8">
        <v>3014</v>
      </c>
      <c r="AX717" s="8">
        <v>228</v>
      </c>
      <c r="AY717" s="91">
        <v>0</v>
      </c>
      <c r="AZ717" s="8">
        <v>0</v>
      </c>
      <c r="BA717" s="8">
        <v>0</v>
      </c>
      <c r="BB717" s="91">
        <v>0</v>
      </c>
      <c r="BC717" s="8">
        <v>0</v>
      </c>
      <c r="BD717" s="8">
        <v>0</v>
      </c>
      <c r="BE717" s="91">
        <v>9705077</v>
      </c>
      <c r="BF717" s="8">
        <v>27</v>
      </c>
      <c r="BG717" s="8">
        <v>0</v>
      </c>
      <c r="BH717" s="91">
        <v>904697948</v>
      </c>
      <c r="BI717" s="8">
        <v>2934</v>
      </c>
      <c r="BJ717" s="8">
        <v>228</v>
      </c>
      <c r="BK717" s="2" t="s">
        <v>233</v>
      </c>
      <c r="BL717" s="83" t="str">
        <f t="shared" si="11"/>
        <v>124171</v>
      </c>
      <c r="BM717" s="83">
        <f>IF(ISBLANK(A717),"",IF(X717&gt;=(InfoSheet!$B$2)-90,1,0))</f>
        <v>1</v>
      </c>
    </row>
    <row r="718" spans="1:65">
      <c r="A718" s="2" t="s">
        <v>2543</v>
      </c>
      <c r="B718" s="8">
        <v>8</v>
      </c>
      <c r="C718" s="91">
        <v>613956864</v>
      </c>
      <c r="D718" s="8">
        <v>1669</v>
      </c>
      <c r="E718" s="8">
        <v>254</v>
      </c>
      <c r="F718" s="91">
        <v>367859</v>
      </c>
      <c r="G718" s="91">
        <v>2577734</v>
      </c>
      <c r="H718" s="91">
        <v>2417153</v>
      </c>
      <c r="I718" s="91">
        <v>255561449</v>
      </c>
      <c r="J718" s="8">
        <v>0</v>
      </c>
      <c r="K718" s="2" t="s">
        <v>1342</v>
      </c>
      <c r="L718" s="8">
        <v>8</v>
      </c>
      <c r="M718" s="8">
        <v>0</v>
      </c>
      <c r="N718" s="2" t="s">
        <v>1634</v>
      </c>
      <c r="O718" s="8">
        <v>211</v>
      </c>
      <c r="P718" s="8">
        <v>0</v>
      </c>
      <c r="Q718" s="8">
        <v>0</v>
      </c>
      <c r="R718" s="91">
        <v>0</v>
      </c>
      <c r="S718" s="8">
        <v>0</v>
      </c>
      <c r="T718" s="91">
        <v>0</v>
      </c>
      <c r="U718" s="8">
        <v>0</v>
      </c>
      <c r="V718" s="8">
        <v>1</v>
      </c>
      <c r="W718" s="8">
        <v>0</v>
      </c>
      <c r="X718" s="107">
        <v>43869.953360706022</v>
      </c>
      <c r="Y718" s="107">
        <v>43870.011638715281</v>
      </c>
      <c r="Z718" s="107">
        <v>43869.951718576391</v>
      </c>
      <c r="AA718" s="91">
        <v>613603</v>
      </c>
      <c r="AB718" s="8">
        <v>1</v>
      </c>
      <c r="AC718" s="8">
        <v>2</v>
      </c>
      <c r="AD718" s="91">
        <v>3095209</v>
      </c>
      <c r="AE718" s="8">
        <v>5</v>
      </c>
      <c r="AF718" s="8">
        <v>3</v>
      </c>
      <c r="AG718" s="91">
        <v>5315557</v>
      </c>
      <c r="AH718" s="8">
        <v>11</v>
      </c>
      <c r="AI718" s="8">
        <v>4</v>
      </c>
      <c r="AJ718" s="91">
        <v>610476232</v>
      </c>
      <c r="AK718" s="8">
        <v>1657</v>
      </c>
      <c r="AL718" s="8">
        <v>254</v>
      </c>
      <c r="AM718" s="91">
        <v>1843415</v>
      </c>
      <c r="AN718" s="8">
        <v>3</v>
      </c>
      <c r="AO718" s="8">
        <v>254</v>
      </c>
      <c r="AP718" s="91">
        <v>8503378</v>
      </c>
      <c r="AQ718" s="8">
        <v>14</v>
      </c>
      <c r="AR718" s="8">
        <v>254</v>
      </c>
      <c r="AS718" s="91">
        <v>12808395</v>
      </c>
      <c r="AT718" s="8">
        <v>25</v>
      </c>
      <c r="AU718" s="8">
        <v>254</v>
      </c>
      <c r="AV718" s="91">
        <v>613956864</v>
      </c>
      <c r="AW718" s="8">
        <v>1669</v>
      </c>
      <c r="AX718" s="8">
        <v>254</v>
      </c>
      <c r="AY718" s="91">
        <v>1229812</v>
      </c>
      <c r="AZ718" s="8">
        <v>2</v>
      </c>
      <c r="BA718" s="8">
        <v>0</v>
      </c>
      <c r="BB718" s="91">
        <v>5408270</v>
      </c>
      <c r="BC718" s="8">
        <v>9</v>
      </c>
      <c r="BD718" s="8">
        <v>0</v>
      </c>
      <c r="BE718" s="91">
        <v>7979084</v>
      </c>
      <c r="BF718" s="8">
        <v>15</v>
      </c>
      <c r="BG718" s="8">
        <v>0</v>
      </c>
      <c r="BH718" s="91">
        <v>606935479</v>
      </c>
      <c r="BI718" s="8">
        <v>1649</v>
      </c>
      <c r="BJ718" s="8">
        <v>254</v>
      </c>
      <c r="BK718" s="2" t="s">
        <v>233</v>
      </c>
      <c r="BL718" s="83" t="str">
        <f t="shared" si="11"/>
        <v>124172</v>
      </c>
      <c r="BM718" s="83">
        <f>IF(ISBLANK(A718),"",IF(X718&gt;=(InfoSheet!$B$2)-90,1,0))</f>
        <v>1</v>
      </c>
    </row>
    <row r="719" spans="1:65">
      <c r="A719" s="2" t="s">
        <v>2544</v>
      </c>
      <c r="B719" s="8">
        <v>8</v>
      </c>
      <c r="C719" s="91">
        <v>193542672</v>
      </c>
      <c r="D719" s="8">
        <v>559</v>
      </c>
      <c r="E719" s="8">
        <v>72</v>
      </c>
      <c r="F719" s="91">
        <v>346230</v>
      </c>
      <c r="G719" s="91">
        <v>5645428</v>
      </c>
      <c r="H719" s="91">
        <v>2688092</v>
      </c>
      <c r="I719" s="91">
        <v>128226267</v>
      </c>
      <c r="J719" s="8">
        <v>0</v>
      </c>
      <c r="K719" s="2" t="s">
        <v>2502</v>
      </c>
      <c r="L719" s="8">
        <v>8</v>
      </c>
      <c r="M719" s="8">
        <v>0</v>
      </c>
      <c r="N719" s="2" t="s">
        <v>1689</v>
      </c>
      <c r="O719" s="8">
        <v>210</v>
      </c>
      <c r="P719" s="8">
        <v>0</v>
      </c>
      <c r="Q719" s="8">
        <v>0</v>
      </c>
      <c r="R719" s="91">
        <v>0</v>
      </c>
      <c r="S719" s="8">
        <v>0</v>
      </c>
      <c r="T719" s="91">
        <v>0</v>
      </c>
      <c r="U719" s="8">
        <v>0</v>
      </c>
      <c r="V719" s="8">
        <v>0</v>
      </c>
      <c r="W719" s="8">
        <v>0</v>
      </c>
      <c r="X719" s="107">
        <v>43860.826081319443</v>
      </c>
      <c r="Y719" s="107">
        <v>43869.877860694447</v>
      </c>
      <c r="Z719" s="107">
        <v>43860.814214317128</v>
      </c>
      <c r="AA719" s="91">
        <v>0</v>
      </c>
      <c r="AB719" s="8">
        <v>0</v>
      </c>
      <c r="AC719" s="8">
        <v>0</v>
      </c>
      <c r="AD719" s="91">
        <v>0</v>
      </c>
      <c r="AE719" s="8">
        <v>0</v>
      </c>
      <c r="AF719" s="8">
        <v>0</v>
      </c>
      <c r="AG719" s="91">
        <v>10865946</v>
      </c>
      <c r="AH719" s="8">
        <v>88</v>
      </c>
      <c r="AI719" s="8">
        <v>15</v>
      </c>
      <c r="AJ719" s="91">
        <v>193542672</v>
      </c>
      <c r="AK719" s="8">
        <v>559</v>
      </c>
      <c r="AL719" s="8">
        <v>72</v>
      </c>
      <c r="AM719" s="91">
        <v>0</v>
      </c>
      <c r="AN719" s="8">
        <v>0</v>
      </c>
      <c r="AO719" s="8">
        <v>72</v>
      </c>
      <c r="AP719" s="91">
        <v>0</v>
      </c>
      <c r="AQ719" s="8">
        <v>0</v>
      </c>
      <c r="AR719" s="8">
        <v>72</v>
      </c>
      <c r="AS719" s="91">
        <v>22011215</v>
      </c>
      <c r="AT719" s="8">
        <v>100</v>
      </c>
      <c r="AU719" s="8">
        <v>72</v>
      </c>
      <c r="AV719" s="91">
        <v>193542672</v>
      </c>
      <c r="AW719" s="8">
        <v>559</v>
      </c>
      <c r="AX719" s="8">
        <v>72</v>
      </c>
      <c r="AY719" s="91">
        <v>0</v>
      </c>
      <c r="AZ719" s="8">
        <v>0</v>
      </c>
      <c r="BA719" s="8">
        <v>0</v>
      </c>
      <c r="BB719" s="91">
        <v>0</v>
      </c>
      <c r="BC719" s="8">
        <v>0</v>
      </c>
      <c r="BD719" s="8">
        <v>0</v>
      </c>
      <c r="BE719" s="91">
        <v>14430680</v>
      </c>
      <c r="BF719" s="8">
        <v>84</v>
      </c>
      <c r="BG719" s="8">
        <v>0</v>
      </c>
      <c r="BH719" s="91">
        <v>193542672</v>
      </c>
      <c r="BI719" s="8">
        <v>559</v>
      </c>
      <c r="BJ719" s="8">
        <v>72</v>
      </c>
      <c r="BK719" s="2" t="s">
        <v>233</v>
      </c>
      <c r="BL719" s="83" t="str">
        <f t="shared" si="11"/>
        <v>124173</v>
      </c>
      <c r="BM719" s="83">
        <f>IF(ISBLANK(A719),"",IF(X719&gt;=(InfoSheet!$B$2)-90,1,0))</f>
        <v>1</v>
      </c>
    </row>
    <row r="720" spans="1:65">
      <c r="A720" s="2" t="s">
        <v>2545</v>
      </c>
      <c r="B720" s="8">
        <v>8</v>
      </c>
      <c r="C720" s="66">
        <v>1947923306</v>
      </c>
      <c r="D720" s="8">
        <v>4717</v>
      </c>
      <c r="E720" s="8">
        <v>587</v>
      </c>
      <c r="F720" s="91">
        <v>412958</v>
      </c>
      <c r="G720" s="91">
        <v>16891819</v>
      </c>
      <c r="H720" s="91">
        <v>3318438</v>
      </c>
      <c r="I720" s="91">
        <v>465856747</v>
      </c>
      <c r="J720" s="8">
        <v>0</v>
      </c>
      <c r="K720" s="2" t="s">
        <v>129</v>
      </c>
      <c r="L720" s="8">
        <v>8</v>
      </c>
      <c r="M720" s="8">
        <v>0</v>
      </c>
      <c r="N720" s="2" t="s">
        <v>2540</v>
      </c>
      <c r="O720" s="8">
        <v>215</v>
      </c>
      <c r="P720" s="8">
        <v>0</v>
      </c>
      <c r="Q720" s="8">
        <v>0</v>
      </c>
      <c r="R720" s="91">
        <v>0</v>
      </c>
      <c r="S720" s="8">
        <v>0</v>
      </c>
      <c r="T720" s="91">
        <v>0</v>
      </c>
      <c r="U720" s="8">
        <v>0</v>
      </c>
      <c r="V720" s="8">
        <v>1</v>
      </c>
      <c r="W720" s="8">
        <v>0</v>
      </c>
      <c r="X720" s="107">
        <v>43869.45483072917</v>
      </c>
      <c r="Y720" s="107">
        <v>43870.058966145836</v>
      </c>
      <c r="Z720" s="107">
        <v>43869.454767280091</v>
      </c>
      <c r="AA720" s="91">
        <v>3936061</v>
      </c>
      <c r="AB720" s="8">
        <v>12</v>
      </c>
      <c r="AC720" s="8">
        <v>9</v>
      </c>
      <c r="AD720" s="91">
        <v>173870626</v>
      </c>
      <c r="AE720" s="8">
        <v>486</v>
      </c>
      <c r="AF720" s="8">
        <v>137</v>
      </c>
      <c r="AG720" s="91">
        <v>389815218</v>
      </c>
      <c r="AH720" s="8">
        <v>1016</v>
      </c>
      <c r="AI720" s="8">
        <v>267</v>
      </c>
      <c r="AJ720" s="66">
        <v>1937408313</v>
      </c>
      <c r="AK720" s="8">
        <v>4661</v>
      </c>
      <c r="AL720" s="8">
        <v>587</v>
      </c>
      <c r="AM720" s="91">
        <v>53948853</v>
      </c>
      <c r="AN720" s="8">
        <v>86</v>
      </c>
      <c r="AO720" s="8">
        <v>587</v>
      </c>
      <c r="AP720" s="91">
        <v>186576346</v>
      </c>
      <c r="AQ720" s="8">
        <v>499</v>
      </c>
      <c r="AR720" s="8">
        <v>587</v>
      </c>
      <c r="AS720" s="91">
        <v>508898032</v>
      </c>
      <c r="AT720" s="8">
        <v>1099</v>
      </c>
      <c r="AU720" s="8">
        <v>587</v>
      </c>
      <c r="AV720" s="66">
        <v>1947923306</v>
      </c>
      <c r="AW720" s="8">
        <v>4717</v>
      </c>
      <c r="AX720" s="8">
        <v>587</v>
      </c>
      <c r="AY720" s="91">
        <v>719814</v>
      </c>
      <c r="AZ720" s="8">
        <v>8</v>
      </c>
      <c r="BA720" s="8">
        <v>2</v>
      </c>
      <c r="BB720" s="91">
        <v>25017269</v>
      </c>
      <c r="BC720" s="8">
        <v>377</v>
      </c>
      <c r="BD720" s="8">
        <v>51</v>
      </c>
      <c r="BE720" s="91">
        <v>231830705</v>
      </c>
      <c r="BF720" s="8">
        <v>914</v>
      </c>
      <c r="BG720" s="8">
        <v>108</v>
      </c>
      <c r="BH720" s="66">
        <v>1859681812</v>
      </c>
      <c r="BI720" s="8">
        <v>4591</v>
      </c>
      <c r="BJ720" s="8">
        <v>587</v>
      </c>
      <c r="BK720" s="2" t="s">
        <v>233</v>
      </c>
      <c r="BL720" s="83" t="str">
        <f t="shared" si="11"/>
        <v>124174</v>
      </c>
      <c r="BM720" s="83">
        <f>IF(ISBLANK(A720),"",IF(X720&gt;=(InfoSheet!$B$2)-90,1,0))</f>
        <v>1</v>
      </c>
    </row>
    <row r="721" spans="1:65">
      <c r="A721" s="2" t="s">
        <v>2546</v>
      </c>
      <c r="B721" s="8">
        <v>8</v>
      </c>
      <c r="C721" s="66">
        <v>5952221919</v>
      </c>
      <c r="D721" s="8">
        <v>13714</v>
      </c>
      <c r="E721" s="8">
        <v>1388</v>
      </c>
      <c r="F721" s="91">
        <v>434025</v>
      </c>
      <c r="G721" s="91">
        <v>25835084</v>
      </c>
      <c r="H721" s="91">
        <v>4288344</v>
      </c>
      <c r="I721" s="66">
        <v>2603890837</v>
      </c>
      <c r="J721" s="8">
        <v>0</v>
      </c>
      <c r="K721" s="2" t="s">
        <v>1348</v>
      </c>
      <c r="L721" s="8">
        <v>8</v>
      </c>
      <c r="M721" s="8">
        <v>0</v>
      </c>
      <c r="N721" s="2" t="s">
        <v>2547</v>
      </c>
      <c r="O721" s="8">
        <v>212</v>
      </c>
      <c r="P721" s="8">
        <v>0</v>
      </c>
      <c r="Q721" s="8">
        <v>0</v>
      </c>
      <c r="R721" s="91">
        <v>0</v>
      </c>
      <c r="S721" s="8">
        <v>0</v>
      </c>
      <c r="T721" s="91">
        <v>0</v>
      </c>
      <c r="U721" s="8">
        <v>2</v>
      </c>
      <c r="V721" s="8">
        <v>3</v>
      </c>
      <c r="W721" s="8">
        <v>1</v>
      </c>
      <c r="X721" s="107">
        <v>43869.943527037038</v>
      </c>
      <c r="Y721" s="107">
        <v>43870.058912106484</v>
      </c>
      <c r="Z721" s="107">
        <v>43869.943524374998</v>
      </c>
      <c r="AA721" s="91">
        <v>1215640</v>
      </c>
      <c r="AB721" s="8">
        <v>3</v>
      </c>
      <c r="AC721" s="8">
        <v>8</v>
      </c>
      <c r="AD721" s="91">
        <v>91454863</v>
      </c>
      <c r="AE721" s="8">
        <v>318</v>
      </c>
      <c r="AF721" s="8">
        <v>120</v>
      </c>
      <c r="AG721" s="91">
        <v>213224668</v>
      </c>
      <c r="AH721" s="8">
        <v>701</v>
      </c>
      <c r="AI721" s="8">
        <v>205</v>
      </c>
      <c r="AJ721" s="66">
        <v>5682658717</v>
      </c>
      <c r="AK721" s="8">
        <v>12217</v>
      </c>
      <c r="AL721" s="8">
        <v>1388</v>
      </c>
      <c r="AM721" s="91">
        <v>49003517</v>
      </c>
      <c r="AN721" s="8">
        <v>117</v>
      </c>
      <c r="AO721" s="8">
        <v>1388</v>
      </c>
      <c r="AP721" s="91">
        <v>150684065</v>
      </c>
      <c r="AQ721" s="8">
        <v>389</v>
      </c>
      <c r="AR721" s="8">
        <v>1388</v>
      </c>
      <c r="AS721" s="91">
        <v>534543204</v>
      </c>
      <c r="AT721" s="8">
        <v>1095</v>
      </c>
      <c r="AU721" s="8">
        <v>1388</v>
      </c>
      <c r="AV721" s="66">
        <v>5952221919</v>
      </c>
      <c r="AW721" s="8">
        <v>13714</v>
      </c>
      <c r="AX721" s="8">
        <v>1388</v>
      </c>
      <c r="AY721" s="91">
        <v>35941917</v>
      </c>
      <c r="AZ721" s="8">
        <v>43</v>
      </c>
      <c r="BA721" s="8">
        <v>0</v>
      </c>
      <c r="BB721" s="91">
        <v>71906059</v>
      </c>
      <c r="BC721" s="8">
        <v>327</v>
      </c>
      <c r="BD721" s="8">
        <v>49</v>
      </c>
      <c r="BE721" s="91">
        <v>244986504</v>
      </c>
      <c r="BF721" s="8">
        <v>746</v>
      </c>
      <c r="BG721" s="8">
        <v>78</v>
      </c>
      <c r="BH721" s="66">
        <v>5585571939</v>
      </c>
      <c r="BI721" s="8">
        <v>12190</v>
      </c>
      <c r="BJ721" s="8">
        <v>1388</v>
      </c>
      <c r="BK721" s="2" t="s">
        <v>233</v>
      </c>
      <c r="BL721" s="83" t="str">
        <f t="shared" si="11"/>
        <v>124175</v>
      </c>
      <c r="BM721" s="83">
        <f>IF(ISBLANK(A721),"",IF(X721&gt;=(InfoSheet!$B$2)-90,1,0))</f>
        <v>1</v>
      </c>
    </row>
    <row r="722" spans="1:65">
      <c r="A722" s="2" t="s">
        <v>2548</v>
      </c>
      <c r="B722" s="8">
        <v>8</v>
      </c>
      <c r="C722" s="91">
        <v>47715105</v>
      </c>
      <c r="D722" s="8">
        <v>9</v>
      </c>
      <c r="E722" s="8">
        <v>8</v>
      </c>
      <c r="F722" s="91">
        <v>5301678</v>
      </c>
      <c r="G722" s="91">
        <v>11229800</v>
      </c>
      <c r="H722" s="91">
        <v>5964388</v>
      </c>
      <c r="I722" s="91">
        <v>47715105</v>
      </c>
      <c r="J722" s="8">
        <v>0</v>
      </c>
      <c r="K722" s="2" t="s">
        <v>1476</v>
      </c>
      <c r="L722" s="8">
        <v>8</v>
      </c>
      <c r="M722" s="8">
        <v>0</v>
      </c>
      <c r="N722" s="2" t="s">
        <v>1476</v>
      </c>
      <c r="O722" s="8">
        <v>142</v>
      </c>
      <c r="P722" s="8">
        <v>0</v>
      </c>
      <c r="Q722" s="8">
        <v>0</v>
      </c>
      <c r="R722" s="91">
        <v>0</v>
      </c>
      <c r="S722" s="8">
        <v>0</v>
      </c>
      <c r="T722" s="91">
        <v>0</v>
      </c>
      <c r="U722" s="8">
        <v>0</v>
      </c>
      <c r="V722" s="8">
        <v>0</v>
      </c>
      <c r="W722" s="8">
        <v>0</v>
      </c>
      <c r="X722" s="107">
        <v>43790.739475960647</v>
      </c>
      <c r="Y722" s="107">
        <v>43869.886892754628</v>
      </c>
      <c r="Z722" s="107">
        <v>43782.421078680556</v>
      </c>
      <c r="AA722" s="91">
        <v>0</v>
      </c>
      <c r="AB722" s="8">
        <v>0</v>
      </c>
      <c r="AC722" s="8">
        <v>0</v>
      </c>
      <c r="AD722" s="91">
        <v>0</v>
      </c>
      <c r="AE722" s="8">
        <v>0</v>
      </c>
      <c r="AF722" s="8">
        <v>0</v>
      </c>
      <c r="AG722" s="91">
        <v>0</v>
      </c>
      <c r="AH722" s="8">
        <v>0</v>
      </c>
      <c r="AI722" s="8">
        <v>0</v>
      </c>
      <c r="AJ722" s="91">
        <v>47715105</v>
      </c>
      <c r="AK722" s="8">
        <v>9</v>
      </c>
      <c r="AL722" s="8">
        <v>8</v>
      </c>
      <c r="AM722" s="91">
        <v>0</v>
      </c>
      <c r="AN722" s="8">
        <v>0</v>
      </c>
      <c r="AO722" s="8">
        <v>8</v>
      </c>
      <c r="AP722" s="91">
        <v>0</v>
      </c>
      <c r="AQ722" s="8">
        <v>0</v>
      </c>
      <c r="AR722" s="8">
        <v>8</v>
      </c>
      <c r="AS722" s="91">
        <v>0</v>
      </c>
      <c r="AT722" s="8">
        <v>0</v>
      </c>
      <c r="AU722" s="8">
        <v>8</v>
      </c>
      <c r="AV722" s="91">
        <v>47715105</v>
      </c>
      <c r="AW722" s="8">
        <v>9</v>
      </c>
      <c r="AX722" s="8">
        <v>8</v>
      </c>
      <c r="AY722" s="91">
        <v>0</v>
      </c>
      <c r="AZ722" s="8">
        <v>0</v>
      </c>
      <c r="BA722" s="8">
        <v>0</v>
      </c>
      <c r="BB722" s="91">
        <v>0</v>
      </c>
      <c r="BC722" s="8">
        <v>0</v>
      </c>
      <c r="BD722" s="8">
        <v>0</v>
      </c>
      <c r="BE722" s="91">
        <v>0</v>
      </c>
      <c r="BF722" s="8">
        <v>0</v>
      </c>
      <c r="BG722" s="8">
        <v>0</v>
      </c>
      <c r="BH722" s="91">
        <v>47715105</v>
      </c>
      <c r="BI722" s="8">
        <v>9</v>
      </c>
      <c r="BJ722" s="8">
        <v>8</v>
      </c>
      <c r="BK722" s="2" t="s">
        <v>233</v>
      </c>
      <c r="BL722" s="83" t="str">
        <f t="shared" si="11"/>
        <v>124176</v>
      </c>
      <c r="BM722" s="83">
        <f>IF(ISBLANK(A722),"",IF(X722&gt;=(InfoSheet!$B$2)-90,1,0))</f>
        <v>1</v>
      </c>
    </row>
    <row r="723" spans="1:65">
      <c r="A723" s="2" t="s">
        <v>2549</v>
      </c>
      <c r="B723" s="8">
        <v>8</v>
      </c>
      <c r="C723" s="66">
        <v>5087096547</v>
      </c>
      <c r="D723" s="8">
        <v>932</v>
      </c>
      <c r="E723" s="8">
        <v>154</v>
      </c>
      <c r="F723" s="91">
        <v>5458258</v>
      </c>
      <c r="G723" s="91">
        <v>85638995</v>
      </c>
      <c r="H723" s="91">
        <v>33033094</v>
      </c>
      <c r="I723" s="66">
        <v>4737604079</v>
      </c>
      <c r="J723" s="8">
        <v>0</v>
      </c>
      <c r="K723" s="2" t="s">
        <v>1354</v>
      </c>
      <c r="L723" s="8">
        <v>8</v>
      </c>
      <c r="M723" s="8">
        <v>0</v>
      </c>
      <c r="N723" s="2" t="s">
        <v>1354</v>
      </c>
      <c r="O723" s="8">
        <v>142</v>
      </c>
      <c r="P723" s="8">
        <v>0</v>
      </c>
      <c r="Q723" s="8">
        <v>0</v>
      </c>
      <c r="R723" s="91">
        <v>0</v>
      </c>
      <c r="S723" s="8">
        <v>0</v>
      </c>
      <c r="T723" s="91">
        <v>0</v>
      </c>
      <c r="U723" s="8">
        <v>0</v>
      </c>
      <c r="V723" s="8">
        <v>0</v>
      </c>
      <c r="W723" s="8">
        <v>0</v>
      </c>
      <c r="X723" s="107">
        <v>43822.420773460646</v>
      </c>
      <c r="Y723" s="107">
        <v>43869.889841481483</v>
      </c>
      <c r="Z723" s="107">
        <v>43822.403121736112</v>
      </c>
      <c r="AA723" s="91">
        <v>0</v>
      </c>
      <c r="AB723" s="8">
        <v>0</v>
      </c>
      <c r="AC723" s="8">
        <v>0</v>
      </c>
      <c r="AD723" s="91">
        <v>0</v>
      </c>
      <c r="AE723" s="8">
        <v>0</v>
      </c>
      <c r="AF723" s="8">
        <v>0</v>
      </c>
      <c r="AG723" s="91">
        <v>0</v>
      </c>
      <c r="AH723" s="8">
        <v>0</v>
      </c>
      <c r="AI723" s="8">
        <v>0</v>
      </c>
      <c r="AJ723" s="66">
        <v>5034162955</v>
      </c>
      <c r="AK723" s="8">
        <v>783</v>
      </c>
      <c r="AL723" s="8">
        <v>154</v>
      </c>
      <c r="AM723" s="91">
        <v>0</v>
      </c>
      <c r="AN723" s="8">
        <v>0</v>
      </c>
      <c r="AO723" s="8">
        <v>154</v>
      </c>
      <c r="AP723" s="91">
        <v>0</v>
      </c>
      <c r="AQ723" s="8">
        <v>0</v>
      </c>
      <c r="AR723" s="8">
        <v>154</v>
      </c>
      <c r="AS723" s="91">
        <v>0</v>
      </c>
      <c r="AT723" s="8">
        <v>0</v>
      </c>
      <c r="AU723" s="8">
        <v>154</v>
      </c>
      <c r="AV723" s="66">
        <v>5087096547</v>
      </c>
      <c r="AW723" s="8">
        <v>932</v>
      </c>
      <c r="AX723" s="8">
        <v>154</v>
      </c>
      <c r="AY723" s="91">
        <v>0</v>
      </c>
      <c r="AZ723" s="8">
        <v>0</v>
      </c>
      <c r="BA723" s="8">
        <v>0</v>
      </c>
      <c r="BB723" s="91">
        <v>0</v>
      </c>
      <c r="BC723" s="8">
        <v>0</v>
      </c>
      <c r="BD723" s="8">
        <v>0</v>
      </c>
      <c r="BE723" s="91">
        <v>0</v>
      </c>
      <c r="BF723" s="8">
        <v>0</v>
      </c>
      <c r="BG723" s="8">
        <v>0</v>
      </c>
      <c r="BH723" s="66">
        <v>5032052810</v>
      </c>
      <c r="BI723" s="8">
        <v>788</v>
      </c>
      <c r="BJ723" s="8">
        <v>154</v>
      </c>
      <c r="BK723" s="2" t="s">
        <v>233</v>
      </c>
      <c r="BL723" s="83" t="str">
        <f t="shared" si="11"/>
        <v>124177</v>
      </c>
      <c r="BM723" s="83">
        <f>IF(ISBLANK(A723),"",IF(X723&gt;=(InfoSheet!$B$2)-90,1,0))</f>
        <v>1</v>
      </c>
    </row>
    <row r="724" spans="1:65">
      <c r="A724" s="2" t="s">
        <v>2550</v>
      </c>
      <c r="B724" s="8">
        <v>8</v>
      </c>
      <c r="C724" s="91">
        <v>509320753</v>
      </c>
      <c r="D724" s="8">
        <v>1368</v>
      </c>
      <c r="E724" s="8">
        <v>168</v>
      </c>
      <c r="F724" s="91">
        <v>372310</v>
      </c>
      <c r="G724" s="91">
        <v>5443847</v>
      </c>
      <c r="H724" s="91">
        <v>3031671</v>
      </c>
      <c r="I724" s="91">
        <v>263516423</v>
      </c>
      <c r="J724" s="8">
        <v>0</v>
      </c>
      <c r="K724" s="2" t="s">
        <v>1776</v>
      </c>
      <c r="L724" s="8">
        <v>8</v>
      </c>
      <c r="M724" s="8">
        <v>0</v>
      </c>
      <c r="N724" s="2" t="s">
        <v>1466</v>
      </c>
      <c r="O724" s="8">
        <v>212</v>
      </c>
      <c r="P724" s="8">
        <v>0</v>
      </c>
      <c r="Q724" s="8">
        <v>0</v>
      </c>
      <c r="R724" s="91">
        <v>0</v>
      </c>
      <c r="S724" s="8">
        <v>0</v>
      </c>
      <c r="T724" s="91">
        <v>0</v>
      </c>
      <c r="U724" s="8">
        <v>0</v>
      </c>
      <c r="V724" s="8">
        <v>0</v>
      </c>
      <c r="W724" s="8">
        <v>0</v>
      </c>
      <c r="X724" s="107">
        <v>43867.557569791665</v>
      </c>
      <c r="Y724" s="107">
        <v>43869.887500393517</v>
      </c>
      <c r="Z724" s="107">
        <v>43867.539649189814</v>
      </c>
      <c r="AA724" s="91">
        <v>0</v>
      </c>
      <c r="AB724" s="8">
        <v>0</v>
      </c>
      <c r="AC724" s="8">
        <v>0</v>
      </c>
      <c r="AD724" s="91">
        <v>5777097</v>
      </c>
      <c r="AE724" s="8">
        <v>19</v>
      </c>
      <c r="AF724" s="8">
        <v>4</v>
      </c>
      <c r="AG724" s="91">
        <v>119299518</v>
      </c>
      <c r="AH724" s="8">
        <v>217</v>
      </c>
      <c r="AI724" s="8">
        <v>32</v>
      </c>
      <c r="AJ724" s="91">
        <v>479386546</v>
      </c>
      <c r="AK724" s="8">
        <v>1217</v>
      </c>
      <c r="AL724" s="8">
        <v>168</v>
      </c>
      <c r="AM724" s="91">
        <v>0</v>
      </c>
      <c r="AN724" s="8">
        <v>0</v>
      </c>
      <c r="AO724" s="8">
        <v>168</v>
      </c>
      <c r="AP724" s="91">
        <v>12289889</v>
      </c>
      <c r="AQ724" s="8">
        <v>25</v>
      </c>
      <c r="AR724" s="8">
        <v>168</v>
      </c>
      <c r="AS724" s="91">
        <v>204577272</v>
      </c>
      <c r="AT724" s="8">
        <v>324</v>
      </c>
      <c r="AU724" s="8">
        <v>168</v>
      </c>
      <c r="AV724" s="91">
        <v>509320753</v>
      </c>
      <c r="AW724" s="8">
        <v>1368</v>
      </c>
      <c r="AX724" s="8">
        <v>168</v>
      </c>
      <c r="AY724" s="91">
        <v>0</v>
      </c>
      <c r="AZ724" s="8">
        <v>0</v>
      </c>
      <c r="BA724" s="8">
        <v>0</v>
      </c>
      <c r="BB724" s="91">
        <v>4764703</v>
      </c>
      <c r="BC724" s="8">
        <v>17</v>
      </c>
      <c r="BD724" s="8">
        <v>0</v>
      </c>
      <c r="BE724" s="91">
        <v>105037519</v>
      </c>
      <c r="BF724" s="8">
        <v>206</v>
      </c>
      <c r="BG724" s="8">
        <v>10</v>
      </c>
      <c r="BH724" s="91">
        <v>424717197</v>
      </c>
      <c r="BI724" s="8">
        <v>1117</v>
      </c>
      <c r="BJ724" s="8">
        <v>168</v>
      </c>
      <c r="BK724" s="2" t="s">
        <v>233</v>
      </c>
      <c r="BL724" s="83" t="str">
        <f t="shared" si="11"/>
        <v>124178</v>
      </c>
      <c r="BM724" s="83">
        <f>IF(ISBLANK(A724),"",IF(X724&gt;=(InfoSheet!$B$2)-90,1,0))</f>
        <v>1</v>
      </c>
    </row>
    <row r="725" spans="1:65">
      <c r="A725" s="2" t="s">
        <v>2551</v>
      </c>
      <c r="B725" s="8">
        <v>8</v>
      </c>
      <c r="C725" s="66">
        <v>1175259979</v>
      </c>
      <c r="D725" s="8">
        <v>3849</v>
      </c>
      <c r="E725" s="8">
        <v>482</v>
      </c>
      <c r="F725" s="91">
        <v>305341</v>
      </c>
      <c r="G725" s="91">
        <v>6356631</v>
      </c>
      <c r="H725" s="91">
        <v>2438298</v>
      </c>
      <c r="I725" s="91">
        <v>231516980</v>
      </c>
      <c r="J725" s="8">
        <v>0</v>
      </c>
      <c r="K725" s="2" t="s">
        <v>1468</v>
      </c>
      <c r="L725" s="8">
        <v>8</v>
      </c>
      <c r="M725" s="8">
        <v>0</v>
      </c>
      <c r="N725" s="2" t="s">
        <v>2552</v>
      </c>
      <c r="O725" s="8">
        <v>212</v>
      </c>
      <c r="P725" s="8">
        <v>0</v>
      </c>
      <c r="Q725" s="8">
        <v>0</v>
      </c>
      <c r="R725" s="91">
        <v>0</v>
      </c>
      <c r="S725" s="8">
        <v>0</v>
      </c>
      <c r="T725" s="91">
        <v>0</v>
      </c>
      <c r="U725" s="8">
        <v>0</v>
      </c>
      <c r="V725" s="8">
        <v>0</v>
      </c>
      <c r="W725" s="8">
        <v>0</v>
      </c>
      <c r="X725" s="107">
        <v>43869.868875624998</v>
      </c>
      <c r="Y725" s="107">
        <v>43870.048831990738</v>
      </c>
      <c r="Z725" s="107">
        <v>43869.852876087964</v>
      </c>
      <c r="AA725" s="91">
        <v>898638</v>
      </c>
      <c r="AB725" s="8">
        <v>1</v>
      </c>
      <c r="AC725" s="8">
        <v>2</v>
      </c>
      <c r="AD725" s="91">
        <v>8840397</v>
      </c>
      <c r="AE725" s="8">
        <v>51</v>
      </c>
      <c r="AF725" s="8">
        <v>17</v>
      </c>
      <c r="AG725" s="91">
        <v>145877975</v>
      </c>
      <c r="AH725" s="8">
        <v>303</v>
      </c>
      <c r="AI725" s="8">
        <v>39</v>
      </c>
      <c r="AJ725" s="66">
        <v>1175259979</v>
      </c>
      <c r="AK725" s="8">
        <v>3849</v>
      </c>
      <c r="AL725" s="8">
        <v>482</v>
      </c>
      <c r="AM725" s="91">
        <v>4328358</v>
      </c>
      <c r="AN725" s="8">
        <v>8</v>
      </c>
      <c r="AO725" s="8">
        <v>482</v>
      </c>
      <c r="AP725" s="91">
        <v>30228884</v>
      </c>
      <c r="AQ725" s="8">
        <v>69</v>
      </c>
      <c r="AR725" s="8">
        <v>482</v>
      </c>
      <c r="AS725" s="91">
        <v>289323472</v>
      </c>
      <c r="AT725" s="8">
        <v>514</v>
      </c>
      <c r="AU725" s="8">
        <v>482</v>
      </c>
      <c r="AV725" s="66">
        <v>1175259979</v>
      </c>
      <c r="AW725" s="8">
        <v>3849</v>
      </c>
      <c r="AX725" s="8">
        <v>482</v>
      </c>
      <c r="AY725" s="91">
        <v>2213121</v>
      </c>
      <c r="AZ725" s="8">
        <v>3</v>
      </c>
      <c r="BA725" s="8">
        <v>0</v>
      </c>
      <c r="BB725" s="91">
        <v>23688568</v>
      </c>
      <c r="BC725" s="8">
        <v>56</v>
      </c>
      <c r="BD725" s="8">
        <v>1</v>
      </c>
      <c r="BE725" s="91">
        <v>170322459</v>
      </c>
      <c r="BF725" s="8">
        <v>325</v>
      </c>
      <c r="BG725" s="8">
        <v>10</v>
      </c>
      <c r="BH725" s="66">
        <v>1175259979</v>
      </c>
      <c r="BI725" s="8">
        <v>3849</v>
      </c>
      <c r="BJ725" s="8">
        <v>482</v>
      </c>
      <c r="BK725" s="2" t="s">
        <v>233</v>
      </c>
      <c r="BL725" s="83" t="str">
        <f t="shared" si="11"/>
        <v>124179</v>
      </c>
      <c r="BM725" s="83">
        <f>IF(ISBLANK(A725),"",IF(X725&gt;=(InfoSheet!$B$2)-90,1,0))</f>
        <v>1</v>
      </c>
    </row>
    <row r="726" spans="1:65">
      <c r="A726" s="2" t="s">
        <v>2553</v>
      </c>
      <c r="B726" s="8">
        <v>8</v>
      </c>
      <c r="C726" s="66">
        <v>5742440529</v>
      </c>
      <c r="D726" s="8">
        <v>11625</v>
      </c>
      <c r="E726" s="8">
        <v>1183</v>
      </c>
      <c r="F726" s="91">
        <v>493973</v>
      </c>
      <c r="G726" s="91">
        <v>47210343</v>
      </c>
      <c r="H726" s="91">
        <v>4854134</v>
      </c>
      <c r="I726" s="91">
        <v>874817808</v>
      </c>
      <c r="J726" s="8">
        <v>0</v>
      </c>
      <c r="K726" s="2" t="s">
        <v>1348</v>
      </c>
      <c r="L726" s="8">
        <v>8</v>
      </c>
      <c r="M726" s="8">
        <v>0</v>
      </c>
      <c r="N726" s="2" t="s">
        <v>2554</v>
      </c>
      <c r="O726" s="8">
        <v>214</v>
      </c>
      <c r="P726" s="8">
        <v>0</v>
      </c>
      <c r="Q726" s="8">
        <v>0</v>
      </c>
      <c r="R726" s="91">
        <v>0</v>
      </c>
      <c r="S726" s="8">
        <v>0</v>
      </c>
      <c r="T726" s="91">
        <v>0</v>
      </c>
      <c r="U726" s="8">
        <v>0</v>
      </c>
      <c r="V726" s="8">
        <v>1</v>
      </c>
      <c r="W726" s="8">
        <v>1</v>
      </c>
      <c r="X726" s="107">
        <v>43869.580549456019</v>
      </c>
      <c r="Y726" s="107">
        <v>43870.058650300925</v>
      </c>
      <c r="Z726" s="107">
        <v>43869.580541354168</v>
      </c>
      <c r="AA726" s="91">
        <v>1128652</v>
      </c>
      <c r="AB726" s="8">
        <v>14</v>
      </c>
      <c r="AC726" s="8">
        <v>5</v>
      </c>
      <c r="AD726" s="91">
        <v>160850602</v>
      </c>
      <c r="AE726" s="8">
        <v>102</v>
      </c>
      <c r="AF726" s="8">
        <v>29</v>
      </c>
      <c r="AG726" s="91">
        <v>327780447</v>
      </c>
      <c r="AH726" s="8">
        <v>484</v>
      </c>
      <c r="AI726" s="8">
        <v>76</v>
      </c>
      <c r="AJ726" s="66">
        <v>5681541739</v>
      </c>
      <c r="AK726" s="8">
        <v>11392</v>
      </c>
      <c r="AL726" s="8">
        <v>1183</v>
      </c>
      <c r="AM726" s="91">
        <v>11059113</v>
      </c>
      <c r="AN726" s="8">
        <v>21</v>
      </c>
      <c r="AO726" s="8">
        <v>1183</v>
      </c>
      <c r="AP726" s="91">
        <v>317576434</v>
      </c>
      <c r="AQ726" s="8">
        <v>167</v>
      </c>
      <c r="AR726" s="8">
        <v>1183</v>
      </c>
      <c r="AS726" s="91">
        <v>646444435</v>
      </c>
      <c r="AT726" s="8">
        <v>635</v>
      </c>
      <c r="AU726" s="8">
        <v>1183</v>
      </c>
      <c r="AV726" s="66">
        <v>5742440529</v>
      </c>
      <c r="AW726" s="8">
        <v>11625</v>
      </c>
      <c r="AX726" s="8">
        <v>1183</v>
      </c>
      <c r="AY726" s="91">
        <v>2303840</v>
      </c>
      <c r="AZ726" s="8">
        <v>15</v>
      </c>
      <c r="BA726" s="8">
        <v>1</v>
      </c>
      <c r="BB726" s="91">
        <v>209681401</v>
      </c>
      <c r="BC726" s="8">
        <v>137</v>
      </c>
      <c r="BD726" s="8">
        <v>4</v>
      </c>
      <c r="BE726" s="91">
        <v>459350510</v>
      </c>
      <c r="BF726" s="8">
        <v>547</v>
      </c>
      <c r="BG726" s="8">
        <v>20</v>
      </c>
      <c r="BH726" s="66">
        <v>5532945959</v>
      </c>
      <c r="BI726" s="8">
        <v>11241</v>
      </c>
      <c r="BJ726" s="8">
        <v>1183</v>
      </c>
      <c r="BK726" s="2" t="s">
        <v>233</v>
      </c>
      <c r="BL726" s="83" t="str">
        <f t="shared" si="11"/>
        <v>124180</v>
      </c>
      <c r="BM726" s="83">
        <f>IF(ISBLANK(A726),"",IF(X726&gt;=(InfoSheet!$B$2)-90,1,0))</f>
        <v>1</v>
      </c>
    </row>
    <row r="727" spans="1:65">
      <c r="A727" s="2" t="s">
        <v>2555</v>
      </c>
      <c r="B727" s="8">
        <v>8</v>
      </c>
      <c r="C727" s="66">
        <v>3550425226</v>
      </c>
      <c r="D727" s="8">
        <v>7093</v>
      </c>
      <c r="E727" s="8">
        <v>669</v>
      </c>
      <c r="F727" s="91">
        <v>500553</v>
      </c>
      <c r="G727" s="91">
        <v>18930104</v>
      </c>
      <c r="H727" s="91">
        <v>5307063</v>
      </c>
      <c r="I727" s="66">
        <v>1941327453</v>
      </c>
      <c r="J727" s="8">
        <v>0</v>
      </c>
      <c r="K727" s="2" t="s">
        <v>1348</v>
      </c>
      <c r="L727" s="8">
        <v>8</v>
      </c>
      <c r="M727" s="8">
        <v>0</v>
      </c>
      <c r="N727" s="2" t="s">
        <v>2540</v>
      </c>
      <c r="O727" s="8">
        <v>215</v>
      </c>
      <c r="P727" s="8">
        <v>0</v>
      </c>
      <c r="Q727" s="8">
        <v>0</v>
      </c>
      <c r="R727" s="91">
        <v>0</v>
      </c>
      <c r="S727" s="8">
        <v>0</v>
      </c>
      <c r="T727" s="91">
        <v>0</v>
      </c>
      <c r="U727" s="8">
        <v>1</v>
      </c>
      <c r="V727" s="8">
        <v>2</v>
      </c>
      <c r="W727" s="8">
        <v>0</v>
      </c>
      <c r="X727" s="107">
        <v>43869.503573078706</v>
      </c>
      <c r="Y727" s="107">
        <v>43870.058742430556</v>
      </c>
      <c r="Z727" s="107">
        <v>43869.500232800929</v>
      </c>
      <c r="AA727" s="91">
        <v>0</v>
      </c>
      <c r="AB727" s="8">
        <v>0</v>
      </c>
      <c r="AC727" s="8">
        <v>1</v>
      </c>
      <c r="AD727" s="91">
        <v>25028717</v>
      </c>
      <c r="AE727" s="8">
        <v>42</v>
      </c>
      <c r="AF727" s="8">
        <v>15</v>
      </c>
      <c r="AG727" s="91">
        <v>112201533</v>
      </c>
      <c r="AH727" s="8">
        <v>292</v>
      </c>
      <c r="AI727" s="8">
        <v>60</v>
      </c>
      <c r="AJ727" s="66">
        <v>3429272947</v>
      </c>
      <c r="AK727" s="8">
        <v>6530</v>
      </c>
      <c r="AL727" s="8">
        <v>669</v>
      </c>
      <c r="AM727" s="91">
        <v>19610796</v>
      </c>
      <c r="AN727" s="8">
        <v>34</v>
      </c>
      <c r="AO727" s="8">
        <v>669</v>
      </c>
      <c r="AP727" s="91">
        <v>115783958</v>
      </c>
      <c r="AQ727" s="8">
        <v>86</v>
      </c>
      <c r="AR727" s="8">
        <v>669</v>
      </c>
      <c r="AS727" s="91">
        <v>318553486</v>
      </c>
      <c r="AT727" s="8">
        <v>452</v>
      </c>
      <c r="AU727" s="8">
        <v>669</v>
      </c>
      <c r="AV727" s="66">
        <v>3550425226</v>
      </c>
      <c r="AW727" s="8">
        <v>7093</v>
      </c>
      <c r="AX727" s="8">
        <v>669</v>
      </c>
      <c r="AY727" s="91">
        <v>441820</v>
      </c>
      <c r="AZ727" s="8">
        <v>1</v>
      </c>
      <c r="BA727" s="8">
        <v>0</v>
      </c>
      <c r="BB727" s="91">
        <v>54560506</v>
      </c>
      <c r="BC727" s="8">
        <v>55</v>
      </c>
      <c r="BD727" s="8">
        <v>3</v>
      </c>
      <c r="BE727" s="91">
        <v>162290429</v>
      </c>
      <c r="BF727" s="8">
        <v>299</v>
      </c>
      <c r="BG727" s="8">
        <v>10</v>
      </c>
      <c r="BH727" s="66">
        <v>3343221801</v>
      </c>
      <c r="BI727" s="8">
        <v>6462</v>
      </c>
      <c r="BJ727" s="8">
        <v>669</v>
      </c>
      <c r="BK727" s="2" t="s">
        <v>233</v>
      </c>
      <c r="BL727" s="83" t="str">
        <f t="shared" si="11"/>
        <v>124181</v>
      </c>
      <c r="BM727" s="83">
        <f>IF(ISBLANK(A727),"",IF(X727&gt;=(InfoSheet!$B$2)-90,1,0))</f>
        <v>1</v>
      </c>
    </row>
    <row r="728" spans="1:65">
      <c r="A728" s="2" t="s">
        <v>2556</v>
      </c>
      <c r="B728" s="8">
        <v>8</v>
      </c>
      <c r="C728" s="66">
        <v>3470827932</v>
      </c>
      <c r="D728" s="8">
        <v>13221</v>
      </c>
      <c r="E728" s="8">
        <v>1537</v>
      </c>
      <c r="F728" s="91">
        <v>262523</v>
      </c>
      <c r="G728" s="91">
        <v>37176310</v>
      </c>
      <c r="H728" s="91">
        <v>2258183</v>
      </c>
      <c r="I728" s="91">
        <v>441503697</v>
      </c>
      <c r="J728" s="8">
        <v>0</v>
      </c>
      <c r="K728" s="2" t="s">
        <v>2557</v>
      </c>
      <c r="L728" s="8">
        <v>8</v>
      </c>
      <c r="M728" s="8">
        <v>0</v>
      </c>
      <c r="N728" s="2" t="s">
        <v>2558</v>
      </c>
      <c r="O728" s="8">
        <v>215</v>
      </c>
      <c r="P728" s="8">
        <v>0</v>
      </c>
      <c r="Q728" s="8">
        <v>0</v>
      </c>
      <c r="R728" s="91">
        <v>0</v>
      </c>
      <c r="S728" s="8">
        <v>0</v>
      </c>
      <c r="T728" s="91">
        <v>0</v>
      </c>
      <c r="U728" s="8">
        <v>0</v>
      </c>
      <c r="V728" s="8">
        <v>1</v>
      </c>
      <c r="W728" s="8">
        <v>1</v>
      </c>
      <c r="X728" s="107">
        <v>43869.765154328707</v>
      </c>
      <c r="Y728" s="107">
        <v>43870.058741388886</v>
      </c>
      <c r="Z728" s="107">
        <v>43869.764882800926</v>
      </c>
      <c r="AA728" s="91">
        <v>2470801</v>
      </c>
      <c r="AB728" s="8">
        <v>11</v>
      </c>
      <c r="AC728" s="8">
        <v>5</v>
      </c>
      <c r="AD728" s="91">
        <v>46057669</v>
      </c>
      <c r="AE728" s="8">
        <v>715</v>
      </c>
      <c r="AF728" s="8">
        <v>154</v>
      </c>
      <c r="AG728" s="91">
        <v>229654841</v>
      </c>
      <c r="AH728" s="8">
        <v>1413</v>
      </c>
      <c r="AI728" s="8">
        <v>346</v>
      </c>
      <c r="AJ728" s="66">
        <v>3447394886</v>
      </c>
      <c r="AK728" s="8">
        <v>13121</v>
      </c>
      <c r="AL728" s="8">
        <v>1537</v>
      </c>
      <c r="AM728" s="91">
        <v>18109091</v>
      </c>
      <c r="AN728" s="8">
        <v>54</v>
      </c>
      <c r="AO728" s="8">
        <v>1537</v>
      </c>
      <c r="AP728" s="91">
        <v>181518505</v>
      </c>
      <c r="AQ728" s="8">
        <v>883</v>
      </c>
      <c r="AR728" s="8">
        <v>1537</v>
      </c>
      <c r="AS728" s="91">
        <v>502962472</v>
      </c>
      <c r="AT728" s="8">
        <v>2491</v>
      </c>
      <c r="AU728" s="8">
        <v>1537</v>
      </c>
      <c r="AV728" s="66">
        <v>3470827932</v>
      </c>
      <c r="AW728" s="8">
        <v>13221</v>
      </c>
      <c r="AX728" s="8">
        <v>1537</v>
      </c>
      <c r="AY728" s="91">
        <v>4138089</v>
      </c>
      <c r="AZ728" s="8">
        <v>15</v>
      </c>
      <c r="BA728" s="8">
        <v>0</v>
      </c>
      <c r="BB728" s="91">
        <v>156574811</v>
      </c>
      <c r="BC728" s="8">
        <v>721</v>
      </c>
      <c r="BD728" s="8">
        <v>7</v>
      </c>
      <c r="BE728" s="91">
        <v>336519510</v>
      </c>
      <c r="BF728" s="8">
        <v>1378</v>
      </c>
      <c r="BG728" s="8">
        <v>59</v>
      </c>
      <c r="BH728" s="66">
        <v>3365893088</v>
      </c>
      <c r="BI728" s="8">
        <v>13050</v>
      </c>
      <c r="BJ728" s="8">
        <v>1537</v>
      </c>
      <c r="BK728" s="2" t="s">
        <v>233</v>
      </c>
      <c r="BL728" s="83" t="str">
        <f t="shared" si="11"/>
        <v>124182</v>
      </c>
      <c r="BM728" s="83">
        <f>IF(ISBLANK(A728),"",IF(X728&gt;=(InfoSheet!$B$2)-90,1,0))</f>
        <v>1</v>
      </c>
    </row>
    <row r="729" spans="1:65">
      <c r="A729" s="2" t="s">
        <v>2559</v>
      </c>
      <c r="B729" s="8">
        <v>8</v>
      </c>
      <c r="C729" s="66">
        <v>1377640473</v>
      </c>
      <c r="D729" s="8">
        <v>3109</v>
      </c>
      <c r="E729" s="8">
        <v>341</v>
      </c>
      <c r="F729" s="91">
        <v>443113</v>
      </c>
      <c r="G729" s="91">
        <v>28252377</v>
      </c>
      <c r="H729" s="91">
        <v>4040001</v>
      </c>
      <c r="I729" s="91">
        <v>439701661</v>
      </c>
      <c r="J729" s="8">
        <v>0</v>
      </c>
      <c r="K729" s="2" t="s">
        <v>1356</v>
      </c>
      <c r="L729" s="8">
        <v>8</v>
      </c>
      <c r="M729" s="8">
        <v>0</v>
      </c>
      <c r="N729" s="2" t="s">
        <v>2560</v>
      </c>
      <c r="O729" s="8">
        <v>215</v>
      </c>
      <c r="P729" s="8">
        <v>0</v>
      </c>
      <c r="Q729" s="8">
        <v>0</v>
      </c>
      <c r="R729" s="91">
        <v>0</v>
      </c>
      <c r="S729" s="8">
        <v>0</v>
      </c>
      <c r="T729" s="91">
        <v>0</v>
      </c>
      <c r="U729" s="8">
        <v>0</v>
      </c>
      <c r="V729" s="8">
        <v>0</v>
      </c>
      <c r="W729" s="8">
        <v>0</v>
      </c>
      <c r="X729" s="107">
        <v>43868.710990763888</v>
      </c>
      <c r="Y729" s="107">
        <v>43870.038127476852</v>
      </c>
      <c r="Z729" s="107">
        <v>43868.641483368054</v>
      </c>
      <c r="AA729" s="91">
        <v>0</v>
      </c>
      <c r="AB729" s="8">
        <v>0</v>
      </c>
      <c r="AC729" s="8">
        <v>0</v>
      </c>
      <c r="AD729" s="91">
        <v>15194176</v>
      </c>
      <c r="AE729" s="8">
        <v>19</v>
      </c>
      <c r="AF729" s="8">
        <v>8</v>
      </c>
      <c r="AG729" s="91">
        <v>38557533</v>
      </c>
      <c r="AH729" s="8">
        <v>70</v>
      </c>
      <c r="AI729" s="8">
        <v>18</v>
      </c>
      <c r="AJ729" s="66">
        <v>1376088816</v>
      </c>
      <c r="AK729" s="8">
        <v>3104</v>
      </c>
      <c r="AL729" s="8">
        <v>341</v>
      </c>
      <c r="AM729" s="91">
        <v>1563511</v>
      </c>
      <c r="AN729" s="8">
        <v>2</v>
      </c>
      <c r="AO729" s="8">
        <v>341</v>
      </c>
      <c r="AP729" s="91">
        <v>35349668</v>
      </c>
      <c r="AQ729" s="8">
        <v>37</v>
      </c>
      <c r="AR729" s="8">
        <v>341</v>
      </c>
      <c r="AS729" s="91">
        <v>79592260</v>
      </c>
      <c r="AT729" s="8">
        <v>106</v>
      </c>
      <c r="AU729" s="8">
        <v>341</v>
      </c>
      <c r="AV729" s="66">
        <v>1377640473</v>
      </c>
      <c r="AW729" s="8">
        <v>3109</v>
      </c>
      <c r="AX729" s="8">
        <v>341</v>
      </c>
      <c r="AY729" s="91">
        <v>0</v>
      </c>
      <c r="AZ729" s="8">
        <v>0</v>
      </c>
      <c r="BA729" s="8">
        <v>0</v>
      </c>
      <c r="BB729" s="91">
        <v>32592489</v>
      </c>
      <c r="BC729" s="8">
        <v>34</v>
      </c>
      <c r="BD729" s="8">
        <v>1</v>
      </c>
      <c r="BE729" s="91">
        <v>59599662</v>
      </c>
      <c r="BF729" s="8">
        <v>83</v>
      </c>
      <c r="BG729" s="8">
        <v>1</v>
      </c>
      <c r="BH729" s="66">
        <v>1376034738</v>
      </c>
      <c r="BI729" s="8">
        <v>3105</v>
      </c>
      <c r="BJ729" s="8">
        <v>341</v>
      </c>
      <c r="BK729" s="2" t="s">
        <v>233</v>
      </c>
      <c r="BL729" s="83" t="str">
        <f t="shared" si="11"/>
        <v>124183</v>
      </c>
      <c r="BM729" s="83">
        <f>IF(ISBLANK(A729),"",IF(X729&gt;=(InfoSheet!$B$2)-90,1,0))</f>
        <v>1</v>
      </c>
    </row>
    <row r="730" spans="1:65">
      <c r="A730" s="2" t="s">
        <v>2561</v>
      </c>
      <c r="B730" s="8">
        <v>8</v>
      </c>
      <c r="C730" s="66">
        <v>3886496473</v>
      </c>
      <c r="D730" s="8">
        <v>7819</v>
      </c>
      <c r="E730" s="8">
        <v>797</v>
      </c>
      <c r="F730" s="91">
        <v>497057</v>
      </c>
      <c r="G730" s="91">
        <v>18603650</v>
      </c>
      <c r="H730" s="91">
        <v>4876407</v>
      </c>
      <c r="I730" s="91">
        <v>762950660</v>
      </c>
      <c r="J730" s="8">
        <v>0</v>
      </c>
      <c r="K730" s="2" t="s">
        <v>129</v>
      </c>
      <c r="L730" s="8">
        <v>8</v>
      </c>
      <c r="M730" s="8">
        <v>0</v>
      </c>
      <c r="N730" s="2" t="s">
        <v>1643</v>
      </c>
      <c r="O730" s="8">
        <v>212</v>
      </c>
      <c r="P730" s="8">
        <v>0</v>
      </c>
      <c r="Q730" s="8">
        <v>0</v>
      </c>
      <c r="R730" s="91">
        <v>0</v>
      </c>
      <c r="S730" s="8">
        <v>0</v>
      </c>
      <c r="T730" s="91">
        <v>0</v>
      </c>
      <c r="U730" s="8">
        <v>1</v>
      </c>
      <c r="V730" s="8">
        <v>1</v>
      </c>
      <c r="W730" s="8">
        <v>0</v>
      </c>
      <c r="X730" s="107">
        <v>43869.948898206021</v>
      </c>
      <c r="Y730" s="107">
        <v>43870.055859305554</v>
      </c>
      <c r="Z730" s="107">
        <v>43869.737821921299</v>
      </c>
      <c r="AA730" s="91">
        <v>2943102</v>
      </c>
      <c r="AB730" s="8">
        <v>3</v>
      </c>
      <c r="AC730" s="8">
        <v>3</v>
      </c>
      <c r="AD730" s="91">
        <v>19575667</v>
      </c>
      <c r="AE730" s="8">
        <v>34</v>
      </c>
      <c r="AF730" s="8">
        <v>17</v>
      </c>
      <c r="AG730" s="91">
        <v>781735314</v>
      </c>
      <c r="AH730" s="8">
        <v>1799</v>
      </c>
      <c r="AI730" s="8">
        <v>340</v>
      </c>
      <c r="AJ730" s="66">
        <v>3853054277</v>
      </c>
      <c r="AK730" s="8">
        <v>7701</v>
      </c>
      <c r="AL730" s="8">
        <v>797</v>
      </c>
      <c r="AM730" s="91">
        <v>22112869</v>
      </c>
      <c r="AN730" s="8">
        <v>17</v>
      </c>
      <c r="AO730" s="8">
        <v>797</v>
      </c>
      <c r="AP730" s="91">
        <v>58366879</v>
      </c>
      <c r="AQ730" s="8">
        <v>58</v>
      </c>
      <c r="AR730" s="8">
        <v>797</v>
      </c>
      <c r="AS730" s="66">
        <v>1082443287</v>
      </c>
      <c r="AT730" s="8">
        <v>2044</v>
      </c>
      <c r="AU730" s="8">
        <v>797</v>
      </c>
      <c r="AV730" s="66">
        <v>3886496473</v>
      </c>
      <c r="AW730" s="8">
        <v>7819</v>
      </c>
      <c r="AX730" s="8">
        <v>797</v>
      </c>
      <c r="AY730" s="91">
        <v>3850669</v>
      </c>
      <c r="AZ730" s="8">
        <v>4</v>
      </c>
      <c r="BA730" s="8">
        <v>0</v>
      </c>
      <c r="BB730" s="91">
        <v>53236990</v>
      </c>
      <c r="BC730" s="8">
        <v>53</v>
      </c>
      <c r="BD730" s="8">
        <v>2</v>
      </c>
      <c r="BE730" s="91">
        <v>613102065</v>
      </c>
      <c r="BF730" s="8">
        <v>1637</v>
      </c>
      <c r="BG730" s="8">
        <v>106</v>
      </c>
      <c r="BH730" s="66">
        <v>3815622148</v>
      </c>
      <c r="BI730" s="8">
        <v>7655</v>
      </c>
      <c r="BJ730" s="8">
        <v>797</v>
      </c>
      <c r="BK730" s="2" t="s">
        <v>233</v>
      </c>
      <c r="BL730" s="83" t="str">
        <f t="shared" si="11"/>
        <v>124184</v>
      </c>
      <c r="BM730" s="83">
        <f>IF(ISBLANK(A730),"",IF(X730&gt;=(InfoSheet!$B$2)-90,1,0))</f>
        <v>1</v>
      </c>
    </row>
    <row r="731" spans="1:65">
      <c r="A731" s="2" t="s">
        <v>2562</v>
      </c>
      <c r="B731" s="8">
        <v>8</v>
      </c>
      <c r="C731" s="66">
        <v>1154953677</v>
      </c>
      <c r="D731" s="8">
        <v>4378</v>
      </c>
      <c r="E731" s="8">
        <v>515</v>
      </c>
      <c r="F731" s="91">
        <v>263808</v>
      </c>
      <c r="G731" s="91">
        <v>1528800</v>
      </c>
      <c r="H731" s="91">
        <v>2242628</v>
      </c>
      <c r="I731" s="91">
        <v>220756634</v>
      </c>
      <c r="J731" s="8">
        <v>0</v>
      </c>
      <c r="K731" s="2" t="s">
        <v>1718</v>
      </c>
      <c r="L731" s="8">
        <v>8</v>
      </c>
      <c r="M731" s="8">
        <v>0</v>
      </c>
      <c r="N731" s="2" t="s">
        <v>1346</v>
      </c>
      <c r="O731" s="8">
        <v>209</v>
      </c>
      <c r="P731" s="8">
        <v>0</v>
      </c>
      <c r="Q731" s="8">
        <v>0</v>
      </c>
      <c r="R731" s="91">
        <v>0</v>
      </c>
      <c r="S731" s="8">
        <v>0</v>
      </c>
      <c r="T731" s="91">
        <v>0</v>
      </c>
      <c r="U731" s="8">
        <v>0</v>
      </c>
      <c r="V731" s="8">
        <v>0</v>
      </c>
      <c r="W731" s="8">
        <v>0</v>
      </c>
      <c r="X731" s="107">
        <v>43867.883672696757</v>
      </c>
      <c r="Y731" s="107">
        <v>43869.893050983796</v>
      </c>
      <c r="Z731" s="107">
        <v>43867.883568518519</v>
      </c>
      <c r="AA731" s="91">
        <v>0</v>
      </c>
      <c r="AB731" s="8">
        <v>0</v>
      </c>
      <c r="AC731" s="8">
        <v>0</v>
      </c>
      <c r="AD731" s="91">
        <v>8952828</v>
      </c>
      <c r="AE731" s="8">
        <v>29</v>
      </c>
      <c r="AF731" s="8">
        <v>11</v>
      </c>
      <c r="AG731" s="91">
        <v>30406220</v>
      </c>
      <c r="AH731" s="8">
        <v>104</v>
      </c>
      <c r="AI731" s="8">
        <v>30</v>
      </c>
      <c r="AJ731" s="66">
        <v>1135041870</v>
      </c>
      <c r="AK731" s="8">
        <v>4300</v>
      </c>
      <c r="AL731" s="8">
        <v>515</v>
      </c>
      <c r="AM731" s="91">
        <v>0</v>
      </c>
      <c r="AN731" s="8">
        <v>0</v>
      </c>
      <c r="AO731" s="8">
        <v>515</v>
      </c>
      <c r="AP731" s="91">
        <v>20267862</v>
      </c>
      <c r="AQ731" s="8">
        <v>50</v>
      </c>
      <c r="AR731" s="8">
        <v>515</v>
      </c>
      <c r="AS731" s="91">
        <v>68142496</v>
      </c>
      <c r="AT731" s="8">
        <v>168</v>
      </c>
      <c r="AU731" s="8">
        <v>515</v>
      </c>
      <c r="AV731" s="66">
        <v>1154953677</v>
      </c>
      <c r="AW731" s="8">
        <v>4378</v>
      </c>
      <c r="AX731" s="8">
        <v>515</v>
      </c>
      <c r="AY731" s="91">
        <v>0</v>
      </c>
      <c r="AZ731" s="8">
        <v>0</v>
      </c>
      <c r="BA731" s="8">
        <v>0</v>
      </c>
      <c r="BB731" s="91">
        <v>11455367</v>
      </c>
      <c r="BC731" s="8">
        <v>30</v>
      </c>
      <c r="BD731" s="8">
        <v>0</v>
      </c>
      <c r="BE731" s="91">
        <v>44904946</v>
      </c>
      <c r="BF731" s="8">
        <v>119</v>
      </c>
      <c r="BG731" s="8">
        <v>5</v>
      </c>
      <c r="BH731" s="66">
        <v>1123300880</v>
      </c>
      <c r="BI731" s="8">
        <v>4271</v>
      </c>
      <c r="BJ731" s="8">
        <v>515</v>
      </c>
      <c r="BK731" s="2" t="s">
        <v>233</v>
      </c>
      <c r="BL731" s="83" t="str">
        <f t="shared" si="11"/>
        <v>124185</v>
      </c>
      <c r="BM731" s="83">
        <f>IF(ISBLANK(A731),"",IF(X731&gt;=(InfoSheet!$B$2)-90,1,0))</f>
        <v>1</v>
      </c>
    </row>
    <row r="732" spans="1:65">
      <c r="A732" s="2" t="s">
        <v>2563</v>
      </c>
      <c r="B732" s="8">
        <v>8</v>
      </c>
      <c r="C732" s="66">
        <v>1204803597</v>
      </c>
      <c r="D732" s="8">
        <v>12591</v>
      </c>
      <c r="E732" s="8">
        <v>1522</v>
      </c>
      <c r="F732" s="91">
        <v>95687</v>
      </c>
      <c r="G732" s="91">
        <v>1722601</v>
      </c>
      <c r="H732" s="91">
        <v>791592</v>
      </c>
      <c r="I732" s="91">
        <v>83709788</v>
      </c>
      <c r="J732" s="8">
        <v>0</v>
      </c>
      <c r="K732" s="2" t="s">
        <v>1468</v>
      </c>
      <c r="L732" s="8">
        <v>8</v>
      </c>
      <c r="M732" s="8">
        <v>0</v>
      </c>
      <c r="N732" s="2" t="s">
        <v>2564</v>
      </c>
      <c r="O732" s="8">
        <v>210</v>
      </c>
      <c r="P732" s="8">
        <v>0</v>
      </c>
      <c r="Q732" s="8">
        <v>0</v>
      </c>
      <c r="R732" s="91">
        <v>0</v>
      </c>
      <c r="S732" s="8">
        <v>0</v>
      </c>
      <c r="T732" s="91">
        <v>0</v>
      </c>
      <c r="U732" s="8">
        <v>0</v>
      </c>
      <c r="V732" s="8">
        <v>5</v>
      </c>
      <c r="W732" s="8">
        <v>1</v>
      </c>
      <c r="X732" s="107">
        <v>43869.789488472219</v>
      </c>
      <c r="Y732" s="107">
        <v>43870.058260937498</v>
      </c>
      <c r="Z732" s="107">
        <v>43869.770311400462</v>
      </c>
      <c r="AA732" s="91">
        <v>2911858</v>
      </c>
      <c r="AB732" s="8">
        <v>9</v>
      </c>
      <c r="AC732" s="8">
        <v>6</v>
      </c>
      <c r="AD732" s="91">
        <v>14955767</v>
      </c>
      <c r="AE732" s="8">
        <v>86</v>
      </c>
      <c r="AF732" s="8">
        <v>30</v>
      </c>
      <c r="AG732" s="91">
        <v>68534217</v>
      </c>
      <c r="AH732" s="8">
        <v>312</v>
      </c>
      <c r="AI732" s="8">
        <v>71</v>
      </c>
      <c r="AJ732" s="66">
        <v>1204803597</v>
      </c>
      <c r="AK732" s="8">
        <v>12591</v>
      </c>
      <c r="AL732" s="8">
        <v>1522</v>
      </c>
      <c r="AM732" s="91">
        <v>10713320</v>
      </c>
      <c r="AN732" s="8">
        <v>31</v>
      </c>
      <c r="AO732" s="8">
        <v>1522</v>
      </c>
      <c r="AP732" s="91">
        <v>70734926</v>
      </c>
      <c r="AQ732" s="8">
        <v>288</v>
      </c>
      <c r="AR732" s="8">
        <v>1522</v>
      </c>
      <c r="AS732" s="91">
        <v>247419735</v>
      </c>
      <c r="AT732" s="8">
        <v>1004</v>
      </c>
      <c r="AU732" s="8">
        <v>1522</v>
      </c>
      <c r="AV732" s="66">
        <v>1204803597</v>
      </c>
      <c r="AW732" s="8">
        <v>12591</v>
      </c>
      <c r="AX732" s="8">
        <v>1522</v>
      </c>
      <c r="AY732" s="91">
        <v>3068313</v>
      </c>
      <c r="AZ732" s="8">
        <v>10</v>
      </c>
      <c r="BA732" s="8">
        <v>4</v>
      </c>
      <c r="BB732" s="91">
        <v>15351474</v>
      </c>
      <c r="BC732" s="8">
        <v>83</v>
      </c>
      <c r="BD732" s="8">
        <v>9</v>
      </c>
      <c r="BE732" s="91">
        <v>58771210</v>
      </c>
      <c r="BF732" s="8">
        <v>260</v>
      </c>
      <c r="BG732" s="8">
        <v>27</v>
      </c>
      <c r="BH732" s="66">
        <v>1204803597</v>
      </c>
      <c r="BI732" s="8">
        <v>12591</v>
      </c>
      <c r="BJ732" s="8">
        <v>1522</v>
      </c>
      <c r="BK732" s="2" t="s">
        <v>233</v>
      </c>
      <c r="BL732" s="83" t="str">
        <f t="shared" si="11"/>
        <v>124186</v>
      </c>
      <c r="BM732" s="83">
        <f>IF(ISBLANK(A732),"",IF(X732&gt;=(InfoSheet!$B$2)-90,1,0))</f>
        <v>1</v>
      </c>
    </row>
    <row r="733" spans="1:65">
      <c r="A733" s="2" t="s">
        <v>2565</v>
      </c>
      <c r="B733" s="8">
        <v>8</v>
      </c>
      <c r="C733" s="91">
        <v>514402793</v>
      </c>
      <c r="D733" s="8">
        <v>2228</v>
      </c>
      <c r="E733" s="8">
        <v>85</v>
      </c>
      <c r="F733" s="91">
        <v>230880</v>
      </c>
      <c r="G733" s="91">
        <v>1773903</v>
      </c>
      <c r="H733" s="91">
        <v>6051797</v>
      </c>
      <c r="I733" s="91">
        <v>248863566</v>
      </c>
      <c r="J733" s="8">
        <v>0</v>
      </c>
      <c r="K733" s="2" t="s">
        <v>1345</v>
      </c>
      <c r="L733" s="8">
        <v>8</v>
      </c>
      <c r="M733" s="8">
        <v>0</v>
      </c>
      <c r="N733" s="2" t="s">
        <v>1352</v>
      </c>
      <c r="O733" s="8">
        <v>209</v>
      </c>
      <c r="P733" s="8">
        <v>0</v>
      </c>
      <c r="Q733" s="8">
        <v>0</v>
      </c>
      <c r="R733" s="91">
        <v>0</v>
      </c>
      <c r="S733" s="8">
        <v>0</v>
      </c>
      <c r="T733" s="91">
        <v>0</v>
      </c>
      <c r="U733" s="8">
        <v>1</v>
      </c>
      <c r="V733" s="8">
        <v>0</v>
      </c>
      <c r="W733" s="8">
        <v>0</v>
      </c>
      <c r="X733" s="107">
        <v>43852.008217696763</v>
      </c>
      <c r="Y733" s="107">
        <v>43869.87346185185</v>
      </c>
      <c r="Z733" s="107">
        <v>43852.007219652776</v>
      </c>
      <c r="AA733" s="91">
        <v>0</v>
      </c>
      <c r="AB733" s="8">
        <v>0</v>
      </c>
      <c r="AC733" s="8">
        <v>0</v>
      </c>
      <c r="AD733" s="91">
        <v>0</v>
      </c>
      <c r="AE733" s="8">
        <v>0</v>
      </c>
      <c r="AF733" s="8">
        <v>0</v>
      </c>
      <c r="AG733" s="91">
        <v>3788158</v>
      </c>
      <c r="AH733" s="8">
        <v>8</v>
      </c>
      <c r="AI733" s="8">
        <v>3</v>
      </c>
      <c r="AJ733" s="91">
        <v>514402793</v>
      </c>
      <c r="AK733" s="8">
        <v>2228</v>
      </c>
      <c r="AL733" s="8">
        <v>85</v>
      </c>
      <c r="AM733" s="91">
        <v>0</v>
      </c>
      <c r="AN733" s="8">
        <v>0</v>
      </c>
      <c r="AO733" s="8">
        <v>85</v>
      </c>
      <c r="AP733" s="91">
        <v>0</v>
      </c>
      <c r="AQ733" s="8">
        <v>0</v>
      </c>
      <c r="AR733" s="8">
        <v>85</v>
      </c>
      <c r="AS733" s="91">
        <v>5903825</v>
      </c>
      <c r="AT733" s="8">
        <v>10</v>
      </c>
      <c r="AU733" s="8">
        <v>85</v>
      </c>
      <c r="AV733" s="91">
        <v>514402793</v>
      </c>
      <c r="AW733" s="8">
        <v>2228</v>
      </c>
      <c r="AX733" s="8">
        <v>85</v>
      </c>
      <c r="AY733" s="91">
        <v>0</v>
      </c>
      <c r="AZ733" s="8">
        <v>0</v>
      </c>
      <c r="BA733" s="8">
        <v>0</v>
      </c>
      <c r="BB733" s="91">
        <v>0</v>
      </c>
      <c r="BC733" s="8">
        <v>0</v>
      </c>
      <c r="BD733" s="8">
        <v>0</v>
      </c>
      <c r="BE733" s="91">
        <v>5233179</v>
      </c>
      <c r="BF733" s="8">
        <v>8</v>
      </c>
      <c r="BG733" s="8">
        <v>0</v>
      </c>
      <c r="BH733" s="91">
        <v>514402793</v>
      </c>
      <c r="BI733" s="8">
        <v>2228</v>
      </c>
      <c r="BJ733" s="8">
        <v>85</v>
      </c>
      <c r="BK733" s="2" t="s">
        <v>233</v>
      </c>
      <c r="BL733" s="83" t="str">
        <f t="shared" si="11"/>
        <v>124187</v>
      </c>
      <c r="BM733" s="83">
        <f>IF(ISBLANK(A733),"",IF(X733&gt;=(InfoSheet!$B$2)-90,1,0))</f>
        <v>1</v>
      </c>
    </row>
    <row r="734" spans="1:65">
      <c r="A734" s="2" t="s">
        <v>2566</v>
      </c>
      <c r="B734" s="8">
        <v>8</v>
      </c>
      <c r="C734" s="91">
        <v>743972772</v>
      </c>
      <c r="D734" s="8">
        <v>1147</v>
      </c>
      <c r="E734" s="8">
        <v>123</v>
      </c>
      <c r="F734" s="91">
        <v>648624</v>
      </c>
      <c r="G734" s="91">
        <v>10634037</v>
      </c>
      <c r="H734" s="91">
        <v>6048559</v>
      </c>
      <c r="I734" s="91">
        <v>385040902</v>
      </c>
      <c r="J734" s="8">
        <v>0</v>
      </c>
      <c r="K734" s="2" t="s">
        <v>2410</v>
      </c>
      <c r="L734" s="8">
        <v>8</v>
      </c>
      <c r="M734" s="8">
        <v>0</v>
      </c>
      <c r="N734" s="2" t="s">
        <v>1687</v>
      </c>
      <c r="O734" s="8">
        <v>210</v>
      </c>
      <c r="P734" s="8">
        <v>0</v>
      </c>
      <c r="Q734" s="8">
        <v>0</v>
      </c>
      <c r="R734" s="91">
        <v>0</v>
      </c>
      <c r="S734" s="8">
        <v>0</v>
      </c>
      <c r="T734" s="91">
        <v>0</v>
      </c>
      <c r="U734" s="8">
        <v>0</v>
      </c>
      <c r="V734" s="8">
        <v>0</v>
      </c>
      <c r="W734" s="8">
        <v>0</v>
      </c>
      <c r="X734" s="107">
        <v>43869.934888703705</v>
      </c>
      <c r="Y734" s="107">
        <v>43870.031884895834</v>
      </c>
      <c r="Z734" s="107">
        <v>43869.934887777781</v>
      </c>
      <c r="AA734" s="91">
        <v>0</v>
      </c>
      <c r="AB734" s="8">
        <v>0</v>
      </c>
      <c r="AC734" s="8">
        <v>4</v>
      </c>
      <c r="AD734" s="91">
        <v>10024168</v>
      </c>
      <c r="AE734" s="8">
        <v>2</v>
      </c>
      <c r="AF734" s="8">
        <v>5</v>
      </c>
      <c r="AG734" s="91">
        <v>16205298</v>
      </c>
      <c r="AH734" s="8">
        <v>241</v>
      </c>
      <c r="AI734" s="8">
        <v>30</v>
      </c>
      <c r="AJ734" s="91">
        <v>743972772</v>
      </c>
      <c r="AK734" s="8">
        <v>1147</v>
      </c>
      <c r="AL734" s="8">
        <v>123</v>
      </c>
      <c r="AM734" s="91">
        <v>10451502</v>
      </c>
      <c r="AN734" s="8">
        <v>7</v>
      </c>
      <c r="AO734" s="8">
        <v>123</v>
      </c>
      <c r="AP734" s="91">
        <v>23925009</v>
      </c>
      <c r="AQ734" s="8">
        <v>9</v>
      </c>
      <c r="AR734" s="8">
        <v>123</v>
      </c>
      <c r="AS734" s="91">
        <v>127143197</v>
      </c>
      <c r="AT734" s="8">
        <v>271</v>
      </c>
      <c r="AU734" s="8">
        <v>123</v>
      </c>
      <c r="AV734" s="91">
        <v>743972772</v>
      </c>
      <c r="AW734" s="8">
        <v>1147</v>
      </c>
      <c r="AX734" s="8">
        <v>123</v>
      </c>
      <c r="AY734" s="91">
        <v>172132</v>
      </c>
      <c r="AZ734" s="8">
        <v>5</v>
      </c>
      <c r="BA734" s="8">
        <v>0</v>
      </c>
      <c r="BB734" s="91">
        <v>18785324</v>
      </c>
      <c r="BC734" s="8">
        <v>8</v>
      </c>
      <c r="BD734" s="8">
        <v>0</v>
      </c>
      <c r="BE734" s="91">
        <v>127043263</v>
      </c>
      <c r="BF734" s="8">
        <v>246</v>
      </c>
      <c r="BG734" s="8">
        <v>0</v>
      </c>
      <c r="BH734" s="91">
        <v>743972772</v>
      </c>
      <c r="BI734" s="8">
        <v>1147</v>
      </c>
      <c r="BJ734" s="8">
        <v>123</v>
      </c>
      <c r="BK734" s="2" t="s">
        <v>233</v>
      </c>
      <c r="BL734" s="83" t="str">
        <f t="shared" si="11"/>
        <v>124188</v>
      </c>
      <c r="BM734" s="83">
        <f>IF(ISBLANK(A734),"",IF(X734&gt;=(InfoSheet!$B$2)-90,1,0))</f>
        <v>1</v>
      </c>
    </row>
    <row r="735" spans="1:65">
      <c r="A735" s="2" t="s">
        <v>2567</v>
      </c>
      <c r="B735" s="8">
        <v>8</v>
      </c>
      <c r="C735" s="91">
        <v>535203199</v>
      </c>
      <c r="D735" s="8">
        <v>1531</v>
      </c>
      <c r="E735" s="8">
        <v>331</v>
      </c>
      <c r="F735" s="91">
        <v>349577</v>
      </c>
      <c r="G735" s="91">
        <v>2528137</v>
      </c>
      <c r="H735" s="91">
        <v>1616928</v>
      </c>
      <c r="I735" s="91">
        <v>177471373</v>
      </c>
      <c r="J735" s="8">
        <v>0</v>
      </c>
      <c r="K735" s="2" t="s">
        <v>2568</v>
      </c>
      <c r="L735" s="8">
        <v>8</v>
      </c>
      <c r="M735" s="8">
        <v>0</v>
      </c>
      <c r="N735" s="2" t="s">
        <v>1489</v>
      </c>
      <c r="O735" s="8">
        <v>209</v>
      </c>
      <c r="P735" s="8">
        <v>0</v>
      </c>
      <c r="Q735" s="8">
        <v>0</v>
      </c>
      <c r="R735" s="91">
        <v>0</v>
      </c>
      <c r="S735" s="8">
        <v>0</v>
      </c>
      <c r="T735" s="91">
        <v>0</v>
      </c>
      <c r="U735" s="8">
        <v>0</v>
      </c>
      <c r="V735" s="8">
        <v>0</v>
      </c>
      <c r="W735" s="8">
        <v>0</v>
      </c>
      <c r="X735" s="107">
        <v>43869.908072048609</v>
      </c>
      <c r="Y735" s="107">
        <v>43870.047884432868</v>
      </c>
      <c r="Z735" s="107">
        <v>43869.908070196761</v>
      </c>
      <c r="AA735" s="91">
        <v>0</v>
      </c>
      <c r="AB735" s="8">
        <v>0</v>
      </c>
      <c r="AC735" s="8">
        <v>3</v>
      </c>
      <c r="AD735" s="91">
        <v>537375</v>
      </c>
      <c r="AE735" s="8">
        <v>1</v>
      </c>
      <c r="AF735" s="8">
        <v>4</v>
      </c>
      <c r="AG735" s="91">
        <v>22512293</v>
      </c>
      <c r="AH735" s="8">
        <v>43</v>
      </c>
      <c r="AI735" s="8">
        <v>18</v>
      </c>
      <c r="AJ735" s="91">
        <v>526056707</v>
      </c>
      <c r="AK735" s="8">
        <v>1489</v>
      </c>
      <c r="AL735" s="8">
        <v>331</v>
      </c>
      <c r="AM735" s="91">
        <v>11247760</v>
      </c>
      <c r="AN735" s="8">
        <v>20</v>
      </c>
      <c r="AO735" s="8">
        <v>331</v>
      </c>
      <c r="AP735" s="91">
        <v>14393013</v>
      </c>
      <c r="AQ735" s="8">
        <v>25</v>
      </c>
      <c r="AR735" s="8">
        <v>331</v>
      </c>
      <c r="AS735" s="91">
        <v>46783729</v>
      </c>
      <c r="AT735" s="8">
        <v>84</v>
      </c>
      <c r="AU735" s="8">
        <v>331</v>
      </c>
      <c r="AV735" s="91">
        <v>535203199</v>
      </c>
      <c r="AW735" s="8">
        <v>1529</v>
      </c>
      <c r="AX735" s="8">
        <v>331</v>
      </c>
      <c r="AY735" s="91">
        <v>2025613</v>
      </c>
      <c r="AZ735" s="8">
        <v>3</v>
      </c>
      <c r="BA735" s="8">
        <v>0</v>
      </c>
      <c r="BB735" s="91">
        <v>13855638</v>
      </c>
      <c r="BC735" s="8">
        <v>24</v>
      </c>
      <c r="BD735" s="8">
        <v>0</v>
      </c>
      <c r="BE735" s="91">
        <v>37829090</v>
      </c>
      <c r="BF735" s="8">
        <v>69</v>
      </c>
      <c r="BG735" s="8">
        <v>5</v>
      </c>
      <c r="BH735" s="91">
        <v>523380651</v>
      </c>
      <c r="BI735" s="8">
        <v>1485</v>
      </c>
      <c r="BJ735" s="8">
        <v>331</v>
      </c>
      <c r="BK735" s="2" t="s">
        <v>233</v>
      </c>
      <c r="BL735" s="83" t="str">
        <f t="shared" si="11"/>
        <v>124189</v>
      </c>
      <c r="BM735" s="83">
        <f>IF(ISBLANK(A735),"",IF(X735&gt;=(InfoSheet!$B$2)-90,1,0))</f>
        <v>1</v>
      </c>
    </row>
    <row r="736" spans="1:65">
      <c r="A736" s="2" t="s">
        <v>2569</v>
      </c>
      <c r="B736" s="8">
        <v>8</v>
      </c>
      <c r="C736" s="91">
        <v>52951654</v>
      </c>
      <c r="D736" s="8">
        <v>131</v>
      </c>
      <c r="E736" s="8">
        <v>34</v>
      </c>
      <c r="F736" s="91">
        <v>404211</v>
      </c>
      <c r="G736" s="91">
        <v>1440183</v>
      </c>
      <c r="H736" s="91">
        <v>1557401</v>
      </c>
      <c r="I736" s="91">
        <v>24153908</v>
      </c>
      <c r="J736" s="8">
        <v>0</v>
      </c>
      <c r="K736" s="2" t="s">
        <v>1354</v>
      </c>
      <c r="L736" s="8">
        <v>8</v>
      </c>
      <c r="M736" s="8">
        <v>0</v>
      </c>
      <c r="N736" s="2" t="s">
        <v>1346</v>
      </c>
      <c r="O736" s="8">
        <v>209</v>
      </c>
      <c r="P736" s="8">
        <v>0</v>
      </c>
      <c r="Q736" s="8">
        <v>0</v>
      </c>
      <c r="R736" s="91">
        <v>0</v>
      </c>
      <c r="S736" s="8">
        <v>0</v>
      </c>
      <c r="T736" s="91">
        <v>0</v>
      </c>
      <c r="U736" s="8">
        <v>0</v>
      </c>
      <c r="V736" s="8">
        <v>0</v>
      </c>
      <c r="W736" s="8">
        <v>0</v>
      </c>
      <c r="X736" s="107">
        <v>43860.50475886574</v>
      </c>
      <c r="Y736" s="107">
        <v>43869.885960127314</v>
      </c>
      <c r="Z736" s="107">
        <v>43860.491178078701</v>
      </c>
      <c r="AA736" s="91">
        <v>0</v>
      </c>
      <c r="AB736" s="8">
        <v>0</v>
      </c>
      <c r="AC736" s="8">
        <v>0</v>
      </c>
      <c r="AD736" s="91">
        <v>0</v>
      </c>
      <c r="AE736" s="8">
        <v>0</v>
      </c>
      <c r="AF736" s="8">
        <v>0</v>
      </c>
      <c r="AG736" s="91">
        <v>12473851</v>
      </c>
      <c r="AH736" s="8">
        <v>15</v>
      </c>
      <c r="AI736" s="8">
        <v>3</v>
      </c>
      <c r="AJ736" s="91">
        <v>50645311</v>
      </c>
      <c r="AK736" s="8">
        <v>118</v>
      </c>
      <c r="AL736" s="8">
        <v>34</v>
      </c>
      <c r="AM736" s="91">
        <v>0</v>
      </c>
      <c r="AN736" s="8">
        <v>0</v>
      </c>
      <c r="AO736" s="8">
        <v>34</v>
      </c>
      <c r="AP736" s="91">
        <v>0</v>
      </c>
      <c r="AQ736" s="8">
        <v>0</v>
      </c>
      <c r="AR736" s="8">
        <v>34</v>
      </c>
      <c r="AS736" s="91">
        <v>23074696</v>
      </c>
      <c r="AT736" s="8">
        <v>29</v>
      </c>
      <c r="AU736" s="8">
        <v>34</v>
      </c>
      <c r="AV736" s="91">
        <v>52951654</v>
      </c>
      <c r="AW736" s="8">
        <v>131</v>
      </c>
      <c r="AX736" s="8">
        <v>34</v>
      </c>
      <c r="AY736" s="91">
        <v>0</v>
      </c>
      <c r="AZ736" s="8">
        <v>0</v>
      </c>
      <c r="BA736" s="8">
        <v>0</v>
      </c>
      <c r="BB736" s="91">
        <v>0</v>
      </c>
      <c r="BC736" s="8">
        <v>0</v>
      </c>
      <c r="BD736" s="8">
        <v>0</v>
      </c>
      <c r="BE736" s="91">
        <v>16692142</v>
      </c>
      <c r="BF736" s="8">
        <v>21</v>
      </c>
      <c r="BG736" s="8">
        <v>0</v>
      </c>
      <c r="BH736" s="91">
        <v>48039379</v>
      </c>
      <c r="BI736" s="8">
        <v>114</v>
      </c>
      <c r="BJ736" s="8">
        <v>34</v>
      </c>
      <c r="BK736" s="2" t="s">
        <v>233</v>
      </c>
      <c r="BL736" s="83" t="str">
        <f t="shared" si="11"/>
        <v>124190</v>
      </c>
      <c r="BM736" s="83">
        <f>IF(ISBLANK(A736),"",IF(X736&gt;=(InfoSheet!$B$2)-90,1,0))</f>
        <v>1</v>
      </c>
    </row>
    <row r="737" spans="1:65">
      <c r="A737" s="2" t="s">
        <v>2570</v>
      </c>
      <c r="B737" s="8">
        <v>8</v>
      </c>
      <c r="C737" s="91">
        <v>142643971</v>
      </c>
      <c r="D737" s="8">
        <v>173</v>
      </c>
      <c r="E737" s="8">
        <v>36</v>
      </c>
      <c r="F737" s="91">
        <v>824531</v>
      </c>
      <c r="G737" s="91">
        <v>3574409</v>
      </c>
      <c r="H737" s="91">
        <v>3962332</v>
      </c>
      <c r="I737" s="91">
        <v>142643971</v>
      </c>
      <c r="J737" s="8">
        <v>0</v>
      </c>
      <c r="K737" s="2" t="s">
        <v>1436</v>
      </c>
      <c r="L737" s="8">
        <v>8</v>
      </c>
      <c r="M737" s="8">
        <v>0</v>
      </c>
      <c r="N737" s="2" t="s">
        <v>1436</v>
      </c>
      <c r="O737" s="8">
        <v>142</v>
      </c>
      <c r="P737" s="8">
        <v>0</v>
      </c>
      <c r="Q737" s="8">
        <v>0</v>
      </c>
      <c r="R737" s="91">
        <v>0</v>
      </c>
      <c r="S737" s="8">
        <v>0</v>
      </c>
      <c r="T737" s="91">
        <v>0</v>
      </c>
      <c r="U737" s="8">
        <v>0</v>
      </c>
      <c r="V737" s="8">
        <v>0</v>
      </c>
      <c r="W737" s="8">
        <v>0</v>
      </c>
      <c r="X737" s="107">
        <v>43868.656466469911</v>
      </c>
      <c r="Y737" s="107">
        <v>43870.037731550925</v>
      </c>
      <c r="Z737" s="107">
        <v>43868.584301064817</v>
      </c>
      <c r="AA737" s="91">
        <v>0</v>
      </c>
      <c r="AB737" s="8">
        <v>0</v>
      </c>
      <c r="AC737" s="8">
        <v>0</v>
      </c>
      <c r="AD737" s="91">
        <v>2868190</v>
      </c>
      <c r="AE737" s="8">
        <v>4</v>
      </c>
      <c r="AF737" s="8">
        <v>1</v>
      </c>
      <c r="AG737" s="91">
        <v>17673896</v>
      </c>
      <c r="AH737" s="8">
        <v>17</v>
      </c>
      <c r="AI737" s="8">
        <v>3</v>
      </c>
      <c r="AJ737" s="91">
        <v>139861095</v>
      </c>
      <c r="AK737" s="8">
        <v>159</v>
      </c>
      <c r="AL737" s="8">
        <v>36</v>
      </c>
      <c r="AM737" s="91">
        <v>1940896</v>
      </c>
      <c r="AN737" s="8">
        <v>2</v>
      </c>
      <c r="AO737" s="8">
        <v>36</v>
      </c>
      <c r="AP737" s="91">
        <v>6339753</v>
      </c>
      <c r="AQ737" s="8">
        <v>8</v>
      </c>
      <c r="AR737" s="8">
        <v>36</v>
      </c>
      <c r="AS737" s="91">
        <v>35951009</v>
      </c>
      <c r="AT737" s="8">
        <v>33</v>
      </c>
      <c r="AU737" s="8">
        <v>36</v>
      </c>
      <c r="AV737" s="91">
        <v>142643971</v>
      </c>
      <c r="AW737" s="8">
        <v>173</v>
      </c>
      <c r="AX737" s="8">
        <v>36</v>
      </c>
      <c r="AY737" s="91">
        <v>0</v>
      </c>
      <c r="AZ737" s="8">
        <v>0</v>
      </c>
      <c r="BA737" s="8">
        <v>0</v>
      </c>
      <c r="BB737" s="91">
        <v>5412459</v>
      </c>
      <c r="BC737" s="8">
        <v>6</v>
      </c>
      <c r="BD737" s="8">
        <v>0</v>
      </c>
      <c r="BE737" s="91">
        <v>20218009</v>
      </c>
      <c r="BF737" s="8">
        <v>19</v>
      </c>
      <c r="BG737" s="8">
        <v>0</v>
      </c>
      <c r="BH737" s="91">
        <v>128228818</v>
      </c>
      <c r="BI737" s="8">
        <v>148</v>
      </c>
      <c r="BJ737" s="8">
        <v>36</v>
      </c>
      <c r="BK737" s="2" t="s">
        <v>233</v>
      </c>
      <c r="BL737" s="83" t="str">
        <f t="shared" si="11"/>
        <v>124191</v>
      </c>
      <c r="BM737" s="83">
        <f>IF(ISBLANK(A737),"",IF(X737&gt;=(InfoSheet!$B$2)-90,1,0))</f>
        <v>1</v>
      </c>
    </row>
    <row r="738" spans="1:65">
      <c r="A738" s="2" t="s">
        <v>2571</v>
      </c>
      <c r="B738" s="8">
        <v>8</v>
      </c>
      <c r="C738" s="91">
        <v>569746979</v>
      </c>
      <c r="D738" s="8">
        <v>1326</v>
      </c>
      <c r="E738" s="8">
        <v>158</v>
      </c>
      <c r="F738" s="91">
        <v>429673</v>
      </c>
      <c r="G738" s="91">
        <v>8705566</v>
      </c>
      <c r="H738" s="91">
        <v>3605993</v>
      </c>
      <c r="I738" s="91">
        <v>219110978</v>
      </c>
      <c r="J738" s="8">
        <v>0</v>
      </c>
      <c r="K738" s="2" t="s">
        <v>2479</v>
      </c>
      <c r="L738" s="8">
        <v>8</v>
      </c>
      <c r="M738" s="8">
        <v>0</v>
      </c>
      <c r="N738" s="2" t="s">
        <v>1456</v>
      </c>
      <c r="O738" s="8">
        <v>209</v>
      </c>
      <c r="P738" s="8">
        <v>0</v>
      </c>
      <c r="Q738" s="8">
        <v>0</v>
      </c>
      <c r="R738" s="91">
        <v>0</v>
      </c>
      <c r="S738" s="8">
        <v>0</v>
      </c>
      <c r="T738" s="91">
        <v>0</v>
      </c>
      <c r="U738" s="8">
        <v>0</v>
      </c>
      <c r="V738" s="8">
        <v>0</v>
      </c>
      <c r="W738" s="8">
        <v>0</v>
      </c>
      <c r="X738" s="107">
        <v>43867.487284131945</v>
      </c>
      <c r="Y738" s="107">
        <v>43869.886737199071</v>
      </c>
      <c r="Z738" s="107">
        <v>43867.485821284725</v>
      </c>
      <c r="AA738" s="91">
        <v>0</v>
      </c>
      <c r="AB738" s="8">
        <v>0</v>
      </c>
      <c r="AC738" s="8">
        <v>0</v>
      </c>
      <c r="AD738" s="91">
        <v>3673480</v>
      </c>
      <c r="AE738" s="8">
        <v>8</v>
      </c>
      <c r="AF738" s="8">
        <v>4</v>
      </c>
      <c r="AG738" s="91">
        <v>69890398</v>
      </c>
      <c r="AH738" s="8">
        <v>419</v>
      </c>
      <c r="AI738" s="8">
        <v>89</v>
      </c>
      <c r="AJ738" s="91">
        <v>560425806</v>
      </c>
      <c r="AK738" s="8">
        <v>1298</v>
      </c>
      <c r="AL738" s="8">
        <v>158</v>
      </c>
      <c r="AM738" s="91">
        <v>0</v>
      </c>
      <c r="AN738" s="8">
        <v>0</v>
      </c>
      <c r="AO738" s="8">
        <v>158</v>
      </c>
      <c r="AP738" s="91">
        <v>4186867</v>
      </c>
      <c r="AQ738" s="8">
        <v>9</v>
      </c>
      <c r="AR738" s="8">
        <v>158</v>
      </c>
      <c r="AS738" s="91">
        <v>69890398</v>
      </c>
      <c r="AT738" s="8">
        <v>419</v>
      </c>
      <c r="AU738" s="8">
        <v>158</v>
      </c>
      <c r="AV738" s="91">
        <v>569746979</v>
      </c>
      <c r="AW738" s="8">
        <v>1326</v>
      </c>
      <c r="AX738" s="8">
        <v>158</v>
      </c>
      <c r="AY738" s="91">
        <v>0</v>
      </c>
      <c r="AZ738" s="8">
        <v>0</v>
      </c>
      <c r="BA738" s="8">
        <v>0</v>
      </c>
      <c r="BB738" s="91">
        <v>4186867</v>
      </c>
      <c r="BC738" s="8">
        <v>9</v>
      </c>
      <c r="BD738" s="8">
        <v>1</v>
      </c>
      <c r="BE738" s="91">
        <v>9783289</v>
      </c>
      <c r="BF738" s="8">
        <v>339</v>
      </c>
      <c r="BG738" s="8">
        <v>5</v>
      </c>
      <c r="BH738" s="91">
        <v>548125856</v>
      </c>
      <c r="BI738" s="8">
        <v>1275</v>
      </c>
      <c r="BJ738" s="8">
        <v>158</v>
      </c>
      <c r="BK738" s="2" t="s">
        <v>233</v>
      </c>
      <c r="BL738" s="83" t="str">
        <f t="shared" si="11"/>
        <v>124192</v>
      </c>
      <c r="BM738" s="83">
        <f>IF(ISBLANK(A738),"",IF(X738&gt;=(InfoSheet!$B$2)-90,1,0))</f>
        <v>1</v>
      </c>
    </row>
    <row r="739" spans="1:65">
      <c r="A739" s="2" t="s">
        <v>2572</v>
      </c>
      <c r="B739" s="8">
        <v>8</v>
      </c>
      <c r="C739" s="91">
        <v>457459488</v>
      </c>
      <c r="D739" s="8">
        <v>914</v>
      </c>
      <c r="E739" s="8">
        <v>42</v>
      </c>
      <c r="F739" s="91">
        <v>500502</v>
      </c>
      <c r="G739" s="91">
        <v>49999220</v>
      </c>
      <c r="H739" s="91">
        <v>10891892</v>
      </c>
      <c r="I739" s="91">
        <v>357580641</v>
      </c>
      <c r="J739" s="8">
        <v>0</v>
      </c>
      <c r="K739" s="2" t="s">
        <v>1797</v>
      </c>
      <c r="L739" s="8">
        <v>8</v>
      </c>
      <c r="M739" s="8">
        <v>0</v>
      </c>
      <c r="N739" s="2" t="s">
        <v>2573</v>
      </c>
      <c r="O739" s="8">
        <v>211</v>
      </c>
      <c r="P739" s="8">
        <v>0</v>
      </c>
      <c r="Q739" s="8">
        <v>0</v>
      </c>
      <c r="R739" s="91">
        <v>0</v>
      </c>
      <c r="S739" s="8">
        <v>0</v>
      </c>
      <c r="T739" s="91">
        <v>0</v>
      </c>
      <c r="U739" s="8">
        <v>0</v>
      </c>
      <c r="V739" s="8">
        <v>0</v>
      </c>
      <c r="W739" s="8">
        <v>0</v>
      </c>
      <c r="X739" s="107">
        <v>43835.844035486109</v>
      </c>
      <c r="Y739" s="107">
        <v>43869.873972037036</v>
      </c>
      <c r="Z739" s="107">
        <v>43835.84393072917</v>
      </c>
      <c r="AA739" s="91">
        <v>0</v>
      </c>
      <c r="AB739" s="8">
        <v>0</v>
      </c>
      <c r="AC739" s="8">
        <v>0</v>
      </c>
      <c r="AD739" s="91">
        <v>0</v>
      </c>
      <c r="AE739" s="8">
        <v>0</v>
      </c>
      <c r="AF739" s="8">
        <v>0</v>
      </c>
      <c r="AG739" s="91">
        <v>0</v>
      </c>
      <c r="AH739" s="8">
        <v>0</v>
      </c>
      <c r="AI739" s="8">
        <v>0</v>
      </c>
      <c r="AJ739" s="91">
        <v>457459488</v>
      </c>
      <c r="AK739" s="8">
        <v>914</v>
      </c>
      <c r="AL739" s="8">
        <v>42</v>
      </c>
      <c r="AM739" s="91">
        <v>0</v>
      </c>
      <c r="AN739" s="8">
        <v>0</v>
      </c>
      <c r="AO739" s="8">
        <v>42</v>
      </c>
      <c r="AP739" s="91">
        <v>0</v>
      </c>
      <c r="AQ739" s="8">
        <v>0</v>
      </c>
      <c r="AR739" s="8">
        <v>42</v>
      </c>
      <c r="AS739" s="91">
        <v>0</v>
      </c>
      <c r="AT739" s="8">
        <v>0</v>
      </c>
      <c r="AU739" s="8">
        <v>42</v>
      </c>
      <c r="AV739" s="91">
        <v>457459488</v>
      </c>
      <c r="AW739" s="8">
        <v>914</v>
      </c>
      <c r="AX739" s="8">
        <v>42</v>
      </c>
      <c r="AY739" s="91">
        <v>0</v>
      </c>
      <c r="AZ739" s="8">
        <v>0</v>
      </c>
      <c r="BA739" s="8">
        <v>0</v>
      </c>
      <c r="BB739" s="91">
        <v>0</v>
      </c>
      <c r="BC739" s="8">
        <v>0</v>
      </c>
      <c r="BD739" s="8">
        <v>0</v>
      </c>
      <c r="BE739" s="91">
        <v>0</v>
      </c>
      <c r="BF739" s="8">
        <v>0</v>
      </c>
      <c r="BG739" s="8">
        <v>0</v>
      </c>
      <c r="BH739" s="91">
        <v>457459488</v>
      </c>
      <c r="BI739" s="8">
        <v>914</v>
      </c>
      <c r="BJ739" s="8">
        <v>42</v>
      </c>
      <c r="BK739" s="2" t="s">
        <v>233</v>
      </c>
      <c r="BL739" s="83" t="str">
        <f t="shared" si="11"/>
        <v>124193</v>
      </c>
      <c r="BM739" s="83">
        <f>IF(ISBLANK(A739),"",IF(X739&gt;=(InfoSheet!$B$2)-90,1,0))</f>
        <v>1</v>
      </c>
    </row>
    <row r="740" spans="1:65">
      <c r="A740" s="2" t="s">
        <v>2574</v>
      </c>
      <c r="B740" s="8">
        <v>8</v>
      </c>
      <c r="C740" s="91">
        <v>745539659</v>
      </c>
      <c r="D740" s="8">
        <v>2600</v>
      </c>
      <c r="E740" s="8">
        <v>291</v>
      </c>
      <c r="F740" s="91">
        <v>286746</v>
      </c>
      <c r="G740" s="91">
        <v>6428758</v>
      </c>
      <c r="H740" s="91">
        <v>2561991</v>
      </c>
      <c r="I740" s="91">
        <v>238755348</v>
      </c>
      <c r="J740" s="8">
        <v>0</v>
      </c>
      <c r="K740" s="2" t="s">
        <v>2417</v>
      </c>
      <c r="L740" s="8">
        <v>8</v>
      </c>
      <c r="M740" s="8">
        <v>0</v>
      </c>
      <c r="N740" s="2" t="s">
        <v>2575</v>
      </c>
      <c r="O740" s="8">
        <v>210</v>
      </c>
      <c r="P740" s="8">
        <v>0</v>
      </c>
      <c r="Q740" s="8">
        <v>0</v>
      </c>
      <c r="R740" s="91">
        <v>0</v>
      </c>
      <c r="S740" s="8">
        <v>0</v>
      </c>
      <c r="T740" s="91">
        <v>0</v>
      </c>
      <c r="U740" s="8">
        <v>0</v>
      </c>
      <c r="V740" s="8">
        <v>0</v>
      </c>
      <c r="W740" s="8">
        <v>0</v>
      </c>
      <c r="X740" s="107">
        <v>43868.668311944442</v>
      </c>
      <c r="Y740" s="107">
        <v>43870.046928067131</v>
      </c>
      <c r="Z740" s="107">
        <v>43868.668196666666</v>
      </c>
      <c r="AA740" s="91">
        <v>0</v>
      </c>
      <c r="AB740" s="8">
        <v>0</v>
      </c>
      <c r="AC740" s="8">
        <v>0</v>
      </c>
      <c r="AD740" s="91">
        <v>3291607</v>
      </c>
      <c r="AE740" s="8">
        <v>11</v>
      </c>
      <c r="AF740" s="8">
        <v>6</v>
      </c>
      <c r="AG740" s="91">
        <v>7718326</v>
      </c>
      <c r="AH740" s="8">
        <v>18</v>
      </c>
      <c r="AI740" s="8">
        <v>8</v>
      </c>
      <c r="AJ740" s="91">
        <v>737949746</v>
      </c>
      <c r="AK740" s="8">
        <v>2561</v>
      </c>
      <c r="AL740" s="8">
        <v>291</v>
      </c>
      <c r="AM740" s="91">
        <v>1136680</v>
      </c>
      <c r="AN740" s="8">
        <v>2</v>
      </c>
      <c r="AO740" s="8">
        <v>291</v>
      </c>
      <c r="AP740" s="91">
        <v>7386252</v>
      </c>
      <c r="AQ740" s="8">
        <v>17</v>
      </c>
      <c r="AR740" s="8">
        <v>291</v>
      </c>
      <c r="AS740" s="91">
        <v>18959193</v>
      </c>
      <c r="AT740" s="8">
        <v>33</v>
      </c>
      <c r="AU740" s="8">
        <v>291</v>
      </c>
      <c r="AV740" s="91">
        <v>745539659</v>
      </c>
      <c r="AW740" s="8">
        <v>2600</v>
      </c>
      <c r="AX740" s="8">
        <v>291</v>
      </c>
      <c r="AY740" s="91">
        <v>0</v>
      </c>
      <c r="AZ740" s="8">
        <v>0</v>
      </c>
      <c r="BA740" s="8">
        <v>0</v>
      </c>
      <c r="BB740" s="91">
        <v>4639810</v>
      </c>
      <c r="BC740" s="8">
        <v>12</v>
      </c>
      <c r="BD740" s="8">
        <v>0</v>
      </c>
      <c r="BE740" s="91">
        <v>13367665</v>
      </c>
      <c r="BF740" s="8">
        <v>23</v>
      </c>
      <c r="BG740" s="8">
        <v>0</v>
      </c>
      <c r="BH740" s="91">
        <v>726628749</v>
      </c>
      <c r="BI740" s="8">
        <v>2544</v>
      </c>
      <c r="BJ740" s="8">
        <v>291</v>
      </c>
      <c r="BK740" s="2" t="s">
        <v>233</v>
      </c>
      <c r="BL740" s="83" t="str">
        <f t="shared" si="11"/>
        <v>124194</v>
      </c>
      <c r="BM740" s="83">
        <f>IF(ISBLANK(A740),"",IF(X740&gt;=(InfoSheet!$B$2)-90,1,0))</f>
        <v>1</v>
      </c>
    </row>
    <row r="741" spans="1:65">
      <c r="A741" s="2" t="s">
        <v>2576</v>
      </c>
      <c r="B741" s="8">
        <v>8</v>
      </c>
      <c r="C741" s="66">
        <v>2241130728</v>
      </c>
      <c r="D741" s="8">
        <v>8080</v>
      </c>
      <c r="E741" s="8">
        <v>803</v>
      </c>
      <c r="F741" s="91">
        <v>277367</v>
      </c>
      <c r="G741" s="91">
        <v>17116804</v>
      </c>
      <c r="H741" s="91">
        <v>2790947</v>
      </c>
      <c r="I741" s="66">
        <v>1468725363</v>
      </c>
      <c r="J741" s="8">
        <v>0</v>
      </c>
      <c r="K741" s="2" t="s">
        <v>1940</v>
      </c>
      <c r="L741" s="8">
        <v>8</v>
      </c>
      <c r="M741" s="8">
        <v>0</v>
      </c>
      <c r="N741" s="2" t="s">
        <v>2577</v>
      </c>
      <c r="O741" s="8">
        <v>212</v>
      </c>
      <c r="P741" s="8">
        <v>0</v>
      </c>
      <c r="Q741" s="8">
        <v>0</v>
      </c>
      <c r="R741" s="91">
        <v>0</v>
      </c>
      <c r="S741" s="8">
        <v>0</v>
      </c>
      <c r="T741" s="91">
        <v>0</v>
      </c>
      <c r="U741" s="8">
        <v>1</v>
      </c>
      <c r="V741" s="8">
        <v>1</v>
      </c>
      <c r="W741" s="8">
        <v>0</v>
      </c>
      <c r="X741" s="107">
        <v>43870.200653402775</v>
      </c>
      <c r="Y741" s="107">
        <v>43870.200669965277</v>
      </c>
      <c r="Z741" s="107">
        <v>43870.200652361113</v>
      </c>
      <c r="AA741" s="91">
        <v>0</v>
      </c>
      <c r="AB741" s="8">
        <v>0</v>
      </c>
      <c r="AC741" s="8">
        <v>5</v>
      </c>
      <c r="AD741" s="91">
        <v>4254381</v>
      </c>
      <c r="AE741" s="8">
        <v>30</v>
      </c>
      <c r="AF741" s="8">
        <v>14</v>
      </c>
      <c r="AG741" s="91">
        <v>18564390</v>
      </c>
      <c r="AH741" s="8">
        <v>61</v>
      </c>
      <c r="AI741" s="8">
        <v>19</v>
      </c>
      <c r="AJ741" s="66">
        <v>1971725481</v>
      </c>
      <c r="AK741" s="8">
        <v>6637</v>
      </c>
      <c r="AL741" s="8">
        <v>803</v>
      </c>
      <c r="AM741" s="91">
        <v>17756877</v>
      </c>
      <c r="AN741" s="8">
        <v>31</v>
      </c>
      <c r="AO741" s="8">
        <v>803</v>
      </c>
      <c r="AP741" s="91">
        <v>45345291</v>
      </c>
      <c r="AQ741" s="8">
        <v>104</v>
      </c>
      <c r="AR741" s="8">
        <v>803</v>
      </c>
      <c r="AS741" s="91">
        <v>106276567</v>
      </c>
      <c r="AT741" s="8">
        <v>217</v>
      </c>
      <c r="AU741" s="8">
        <v>803</v>
      </c>
      <c r="AV741" s="66">
        <v>2241130728</v>
      </c>
      <c r="AW741" s="8">
        <v>8080</v>
      </c>
      <c r="AX741" s="8">
        <v>803</v>
      </c>
      <c r="AY741" s="91">
        <v>17756877</v>
      </c>
      <c r="AZ741" s="8">
        <v>31</v>
      </c>
      <c r="BA741" s="8">
        <v>0</v>
      </c>
      <c r="BB741" s="91">
        <v>30322888</v>
      </c>
      <c r="BC741" s="8">
        <v>73</v>
      </c>
      <c r="BD741" s="8">
        <v>1</v>
      </c>
      <c r="BE741" s="91">
        <v>57731833</v>
      </c>
      <c r="BF741" s="8">
        <v>127</v>
      </c>
      <c r="BG741" s="8">
        <v>1</v>
      </c>
      <c r="BH741" s="66">
        <v>1928230716</v>
      </c>
      <c r="BI741" s="8">
        <v>6586</v>
      </c>
      <c r="BJ741" s="8">
        <v>803</v>
      </c>
      <c r="BK741" s="2" t="s">
        <v>233</v>
      </c>
      <c r="BL741" s="83" t="str">
        <f t="shared" si="11"/>
        <v>124195</v>
      </c>
      <c r="BM741" s="83">
        <f>IF(ISBLANK(A741),"",IF(X741&gt;=(InfoSheet!$B$2)-90,1,0))</f>
        <v>1</v>
      </c>
    </row>
    <row r="742" spans="1:65">
      <c r="A742" s="2" t="s">
        <v>2578</v>
      </c>
      <c r="B742" s="8">
        <v>8</v>
      </c>
      <c r="C742" s="66">
        <v>2038388543</v>
      </c>
      <c r="D742" s="8">
        <v>7803</v>
      </c>
      <c r="E742" s="8">
        <v>664</v>
      </c>
      <c r="F742" s="91">
        <v>261231</v>
      </c>
      <c r="G742" s="91">
        <v>28268969</v>
      </c>
      <c r="H742" s="91">
        <v>3069862</v>
      </c>
      <c r="I742" s="91">
        <v>996968957</v>
      </c>
      <c r="J742" s="8">
        <v>0</v>
      </c>
      <c r="K742" s="2" t="s">
        <v>1368</v>
      </c>
      <c r="L742" s="8">
        <v>8</v>
      </c>
      <c r="M742" s="8">
        <v>0</v>
      </c>
      <c r="N742" s="2" t="s">
        <v>2579</v>
      </c>
      <c r="O742" s="8">
        <v>212</v>
      </c>
      <c r="P742" s="8">
        <v>0</v>
      </c>
      <c r="Q742" s="8">
        <v>0</v>
      </c>
      <c r="R742" s="91">
        <v>0</v>
      </c>
      <c r="S742" s="8">
        <v>0</v>
      </c>
      <c r="T742" s="91">
        <v>0</v>
      </c>
      <c r="U742" s="8">
        <v>2</v>
      </c>
      <c r="V742" s="8">
        <v>2</v>
      </c>
      <c r="W742" s="8">
        <v>0</v>
      </c>
      <c r="X742" s="107">
        <v>43868.471793194447</v>
      </c>
      <c r="Y742" s="107">
        <v>43869.88965271991</v>
      </c>
      <c r="Z742" s="107">
        <v>43868.438095972226</v>
      </c>
      <c r="AA742" s="91">
        <v>0</v>
      </c>
      <c r="AB742" s="8">
        <v>0</v>
      </c>
      <c r="AC742" s="8">
        <v>0</v>
      </c>
      <c r="AD742" s="91">
        <v>6332490</v>
      </c>
      <c r="AE742" s="8">
        <v>37</v>
      </c>
      <c r="AF742" s="8">
        <v>11</v>
      </c>
      <c r="AG742" s="91">
        <v>43489455</v>
      </c>
      <c r="AH742" s="8">
        <v>189</v>
      </c>
      <c r="AI742" s="8">
        <v>30</v>
      </c>
      <c r="AJ742" s="66">
        <v>2036641542</v>
      </c>
      <c r="AK742" s="8">
        <v>7796</v>
      </c>
      <c r="AL742" s="8">
        <v>664</v>
      </c>
      <c r="AM742" s="91">
        <v>0</v>
      </c>
      <c r="AN742" s="8">
        <v>0</v>
      </c>
      <c r="AO742" s="8">
        <v>664</v>
      </c>
      <c r="AP742" s="91">
        <v>79539097</v>
      </c>
      <c r="AQ742" s="8">
        <v>61</v>
      </c>
      <c r="AR742" s="8">
        <v>664</v>
      </c>
      <c r="AS742" s="91">
        <v>140199788</v>
      </c>
      <c r="AT742" s="8">
        <v>238</v>
      </c>
      <c r="AU742" s="8">
        <v>664</v>
      </c>
      <c r="AV742" s="66">
        <v>2038388543</v>
      </c>
      <c r="AW742" s="8">
        <v>7803</v>
      </c>
      <c r="AX742" s="8">
        <v>664</v>
      </c>
      <c r="AY742" s="91">
        <v>0</v>
      </c>
      <c r="AZ742" s="8">
        <v>0</v>
      </c>
      <c r="BA742" s="8">
        <v>0</v>
      </c>
      <c r="BB742" s="91">
        <v>75993093</v>
      </c>
      <c r="BC742" s="8">
        <v>51</v>
      </c>
      <c r="BD742" s="8">
        <v>0</v>
      </c>
      <c r="BE742" s="91">
        <v>110529517</v>
      </c>
      <c r="BF742" s="8">
        <v>192</v>
      </c>
      <c r="BG742" s="8">
        <v>1</v>
      </c>
      <c r="BH742" s="66">
        <v>2032848529</v>
      </c>
      <c r="BI742" s="8">
        <v>7791</v>
      </c>
      <c r="BJ742" s="8">
        <v>664</v>
      </c>
      <c r="BK742" s="2" t="s">
        <v>233</v>
      </c>
      <c r="BL742" s="83" t="str">
        <f t="shared" si="11"/>
        <v>124196</v>
      </c>
      <c r="BM742" s="83">
        <f>IF(ISBLANK(A742),"",IF(X742&gt;=(InfoSheet!$B$2)-90,1,0))</f>
        <v>1</v>
      </c>
    </row>
    <row r="743" spans="1:65">
      <c r="A743" s="2" t="s">
        <v>2580</v>
      </c>
      <c r="B743" s="8">
        <v>8</v>
      </c>
      <c r="C743" s="66">
        <v>5623007402</v>
      </c>
      <c r="D743" s="8">
        <v>9890</v>
      </c>
      <c r="E743" s="8">
        <v>1066</v>
      </c>
      <c r="F743" s="91">
        <v>568554</v>
      </c>
      <c r="G743" s="91">
        <v>34086142</v>
      </c>
      <c r="H743" s="91">
        <v>5274866</v>
      </c>
      <c r="I743" s="66">
        <v>1487179425</v>
      </c>
      <c r="J743" s="8">
        <v>0</v>
      </c>
      <c r="K743" s="2" t="s">
        <v>1940</v>
      </c>
      <c r="L743" s="8">
        <v>8</v>
      </c>
      <c r="M743" s="8">
        <v>0</v>
      </c>
      <c r="N743" s="2" t="s">
        <v>1703</v>
      </c>
      <c r="O743" s="8">
        <v>214</v>
      </c>
      <c r="P743" s="8">
        <v>0</v>
      </c>
      <c r="Q743" s="8">
        <v>0</v>
      </c>
      <c r="R743" s="91">
        <v>0</v>
      </c>
      <c r="S743" s="8">
        <v>0</v>
      </c>
      <c r="T743" s="91">
        <v>0</v>
      </c>
      <c r="U743" s="8">
        <v>2</v>
      </c>
      <c r="V743" s="8">
        <v>3</v>
      </c>
      <c r="W743" s="8">
        <v>0</v>
      </c>
      <c r="X743" s="107">
        <v>43870.187263136577</v>
      </c>
      <c r="Y743" s="107">
        <v>43870.232514641204</v>
      </c>
      <c r="Z743" s="107">
        <v>43870.187260925923</v>
      </c>
      <c r="AA743" s="91">
        <v>2982382</v>
      </c>
      <c r="AB743" s="8">
        <v>7</v>
      </c>
      <c r="AC743" s="8">
        <v>10</v>
      </c>
      <c r="AD743" s="91">
        <v>10986583</v>
      </c>
      <c r="AE743" s="8">
        <v>35</v>
      </c>
      <c r="AF743" s="8">
        <v>21</v>
      </c>
      <c r="AG743" s="91">
        <v>60745670</v>
      </c>
      <c r="AH743" s="8">
        <v>154</v>
      </c>
      <c r="AI743" s="8">
        <v>51</v>
      </c>
      <c r="AJ743" s="66">
        <v>5458437371</v>
      </c>
      <c r="AK743" s="8">
        <v>8980</v>
      </c>
      <c r="AL743" s="8">
        <v>1066</v>
      </c>
      <c r="AM743" s="91">
        <v>15057065</v>
      </c>
      <c r="AN743" s="8">
        <v>21</v>
      </c>
      <c r="AO743" s="8">
        <v>1066</v>
      </c>
      <c r="AP743" s="91">
        <v>43306845</v>
      </c>
      <c r="AQ743" s="8">
        <v>71</v>
      </c>
      <c r="AR743" s="8">
        <v>1066</v>
      </c>
      <c r="AS743" s="91">
        <v>134550963</v>
      </c>
      <c r="AT743" s="8">
        <v>232</v>
      </c>
      <c r="AU743" s="8">
        <v>1066</v>
      </c>
      <c r="AV743" s="66">
        <v>5623007402</v>
      </c>
      <c r="AW743" s="8">
        <v>9890</v>
      </c>
      <c r="AX743" s="8">
        <v>1066</v>
      </c>
      <c r="AY743" s="91">
        <v>12028430</v>
      </c>
      <c r="AZ743" s="8">
        <v>17</v>
      </c>
      <c r="BA743" s="8">
        <v>1</v>
      </c>
      <c r="BB743" s="91">
        <v>26516465</v>
      </c>
      <c r="BC743" s="8">
        <v>52</v>
      </c>
      <c r="BD743" s="8">
        <v>4</v>
      </c>
      <c r="BE743" s="91">
        <v>76823853</v>
      </c>
      <c r="BF743" s="8">
        <v>157</v>
      </c>
      <c r="BG743" s="8">
        <v>12</v>
      </c>
      <c r="BH743" s="66">
        <v>5372660450</v>
      </c>
      <c r="BI743" s="8">
        <v>8970</v>
      </c>
      <c r="BJ743" s="8">
        <v>1066</v>
      </c>
      <c r="BK743" s="2" t="s">
        <v>233</v>
      </c>
      <c r="BL743" s="83" t="str">
        <f t="shared" si="11"/>
        <v>124197</v>
      </c>
      <c r="BM743" s="83">
        <f>IF(ISBLANK(A743),"",IF(X743&gt;=(InfoSheet!$B$2)-90,1,0))</f>
        <v>1</v>
      </c>
    </row>
    <row r="744" spans="1:65">
      <c r="A744" s="2" t="s">
        <v>2581</v>
      </c>
      <c r="B744" s="8">
        <v>8</v>
      </c>
      <c r="C744" s="91">
        <v>658384539</v>
      </c>
      <c r="D744" s="8">
        <v>1961</v>
      </c>
      <c r="E744" s="8">
        <v>249</v>
      </c>
      <c r="F744" s="91">
        <v>335739</v>
      </c>
      <c r="G744" s="91">
        <v>5029866</v>
      </c>
      <c r="H744" s="91">
        <v>2644114</v>
      </c>
      <c r="I744" s="91">
        <v>212616110</v>
      </c>
      <c r="J744" s="8">
        <v>0</v>
      </c>
      <c r="K744" s="2" t="s">
        <v>2479</v>
      </c>
      <c r="L744" s="8">
        <v>8</v>
      </c>
      <c r="M744" s="8">
        <v>0</v>
      </c>
      <c r="N744" s="2" t="s">
        <v>2582</v>
      </c>
      <c r="O744" s="8">
        <v>210</v>
      </c>
      <c r="P744" s="8">
        <v>0</v>
      </c>
      <c r="Q744" s="8">
        <v>0</v>
      </c>
      <c r="R744" s="91">
        <v>0</v>
      </c>
      <c r="S744" s="8">
        <v>0</v>
      </c>
      <c r="T744" s="91">
        <v>0</v>
      </c>
      <c r="U744" s="8">
        <v>0</v>
      </c>
      <c r="V744" s="8">
        <v>0</v>
      </c>
      <c r="W744" s="8">
        <v>0</v>
      </c>
      <c r="X744" s="107">
        <v>43869.360209409722</v>
      </c>
      <c r="Y744" s="107">
        <v>43870.036769618055</v>
      </c>
      <c r="Z744" s="107">
        <v>43869.311318900465</v>
      </c>
      <c r="AA744" s="91">
        <v>1042348</v>
      </c>
      <c r="AB744" s="8">
        <v>1</v>
      </c>
      <c r="AC744" s="8">
        <v>1</v>
      </c>
      <c r="AD744" s="91">
        <v>5712895</v>
      </c>
      <c r="AE744" s="8">
        <v>15</v>
      </c>
      <c r="AF744" s="8">
        <v>9</v>
      </c>
      <c r="AG744" s="91">
        <v>22622025</v>
      </c>
      <c r="AH744" s="8">
        <v>72</v>
      </c>
      <c r="AI744" s="8">
        <v>20</v>
      </c>
      <c r="AJ744" s="91">
        <v>629983976</v>
      </c>
      <c r="AK744" s="8">
        <v>1875</v>
      </c>
      <c r="AL744" s="8">
        <v>249</v>
      </c>
      <c r="AM744" s="91">
        <v>2084696</v>
      </c>
      <c r="AN744" s="8">
        <v>2</v>
      </c>
      <c r="AO744" s="8">
        <v>249</v>
      </c>
      <c r="AP744" s="91">
        <v>17785142</v>
      </c>
      <c r="AQ744" s="8">
        <v>33</v>
      </c>
      <c r="AR744" s="8">
        <v>249</v>
      </c>
      <c r="AS744" s="91">
        <v>44449994</v>
      </c>
      <c r="AT744" s="8">
        <v>105</v>
      </c>
      <c r="AU744" s="8">
        <v>249</v>
      </c>
      <c r="AV744" s="91">
        <v>658384539</v>
      </c>
      <c r="AW744" s="8">
        <v>1960</v>
      </c>
      <c r="AX744" s="8">
        <v>249</v>
      </c>
      <c r="AY744" s="91">
        <v>1042348</v>
      </c>
      <c r="AZ744" s="8">
        <v>1</v>
      </c>
      <c r="BA744" s="8">
        <v>0</v>
      </c>
      <c r="BB744" s="91">
        <v>14413968</v>
      </c>
      <c r="BC744" s="8">
        <v>26</v>
      </c>
      <c r="BD744" s="8">
        <v>0</v>
      </c>
      <c r="BE744" s="91">
        <v>35389571</v>
      </c>
      <c r="BF744" s="8">
        <v>85</v>
      </c>
      <c r="BG744" s="8">
        <v>3</v>
      </c>
      <c r="BH744" s="91">
        <v>627905642</v>
      </c>
      <c r="BI744" s="8">
        <v>1867</v>
      </c>
      <c r="BJ744" s="8">
        <v>249</v>
      </c>
      <c r="BK744" s="2" t="s">
        <v>233</v>
      </c>
      <c r="BL744" s="83" t="str">
        <f t="shared" si="11"/>
        <v>124198</v>
      </c>
      <c r="BM744" s="83">
        <f>IF(ISBLANK(A744),"",IF(X744&gt;=(InfoSheet!$B$2)-90,1,0))</f>
        <v>1</v>
      </c>
    </row>
    <row r="745" spans="1:65">
      <c r="A745" s="2" t="s">
        <v>2583</v>
      </c>
      <c r="B745" s="8">
        <v>8</v>
      </c>
      <c r="C745" s="91">
        <v>10852982</v>
      </c>
      <c r="D745" s="8">
        <v>23</v>
      </c>
      <c r="E745" s="8">
        <v>15</v>
      </c>
      <c r="F745" s="91">
        <v>471868</v>
      </c>
      <c r="G745" s="91">
        <v>820754</v>
      </c>
      <c r="H745" s="91">
        <v>723532</v>
      </c>
      <c r="I745" s="91">
        <v>7970833</v>
      </c>
      <c r="J745" s="8">
        <v>0</v>
      </c>
      <c r="K745" s="2" t="s">
        <v>1364</v>
      </c>
      <c r="L745" s="8">
        <v>8</v>
      </c>
      <c r="M745" s="8">
        <v>0</v>
      </c>
      <c r="N745" s="2" t="s">
        <v>1352</v>
      </c>
      <c r="O745" s="8">
        <v>209</v>
      </c>
      <c r="P745" s="8">
        <v>0</v>
      </c>
      <c r="Q745" s="8">
        <v>0</v>
      </c>
      <c r="R745" s="91">
        <v>0</v>
      </c>
      <c r="S745" s="8">
        <v>0</v>
      </c>
      <c r="T745" s="91">
        <v>0</v>
      </c>
      <c r="U745" s="8">
        <v>0</v>
      </c>
      <c r="V745" s="8">
        <v>0</v>
      </c>
      <c r="W745" s="8">
        <v>0</v>
      </c>
      <c r="X745" s="107">
        <v>43868.753633356479</v>
      </c>
      <c r="Y745" s="107">
        <v>43870.041251782408</v>
      </c>
      <c r="Z745" s="107">
        <v>43868.667420277779</v>
      </c>
      <c r="AA745" s="91">
        <v>0</v>
      </c>
      <c r="AB745" s="8">
        <v>0</v>
      </c>
      <c r="AC745" s="8">
        <v>0</v>
      </c>
      <c r="AD745" s="91">
        <v>806537</v>
      </c>
      <c r="AE745" s="8">
        <v>1</v>
      </c>
      <c r="AF745" s="8">
        <v>1</v>
      </c>
      <c r="AG745" s="91">
        <v>806537</v>
      </c>
      <c r="AH745" s="8">
        <v>1</v>
      </c>
      <c r="AI745" s="8">
        <v>1</v>
      </c>
      <c r="AJ745" s="91">
        <v>10852982</v>
      </c>
      <c r="AK745" s="8">
        <v>23</v>
      </c>
      <c r="AL745" s="8">
        <v>15</v>
      </c>
      <c r="AM745" s="91">
        <v>1602939</v>
      </c>
      <c r="AN745" s="8">
        <v>2</v>
      </c>
      <c r="AO745" s="8">
        <v>15</v>
      </c>
      <c r="AP745" s="91">
        <v>1602939</v>
      </c>
      <c r="AQ745" s="8">
        <v>2</v>
      </c>
      <c r="AR745" s="8">
        <v>15</v>
      </c>
      <c r="AS745" s="91">
        <v>1602939</v>
      </c>
      <c r="AT745" s="8">
        <v>2</v>
      </c>
      <c r="AU745" s="8">
        <v>15</v>
      </c>
      <c r="AV745" s="91">
        <v>10852982</v>
      </c>
      <c r="AW745" s="8">
        <v>23</v>
      </c>
      <c r="AX745" s="8">
        <v>15</v>
      </c>
      <c r="AY745" s="91">
        <v>0</v>
      </c>
      <c r="AZ745" s="8">
        <v>0</v>
      </c>
      <c r="BA745" s="8">
        <v>0</v>
      </c>
      <c r="BB745" s="91">
        <v>1602939</v>
      </c>
      <c r="BC745" s="8">
        <v>2</v>
      </c>
      <c r="BD745" s="8">
        <v>0</v>
      </c>
      <c r="BE745" s="91">
        <v>1602939</v>
      </c>
      <c r="BF745" s="8">
        <v>2</v>
      </c>
      <c r="BG745" s="8">
        <v>0</v>
      </c>
      <c r="BH745" s="91">
        <v>10852982</v>
      </c>
      <c r="BI745" s="8">
        <v>23</v>
      </c>
      <c r="BJ745" s="8">
        <v>15</v>
      </c>
      <c r="BK745" s="2" t="s">
        <v>233</v>
      </c>
      <c r="BL745" s="83" t="str">
        <f t="shared" si="11"/>
        <v>124199</v>
      </c>
      <c r="BM745" s="83">
        <f>IF(ISBLANK(A745),"",IF(X745&gt;=(InfoSheet!$B$2)-90,1,0))</f>
        <v>1</v>
      </c>
    </row>
    <row r="746" spans="1:65">
      <c r="A746" s="2" t="s">
        <v>2584</v>
      </c>
      <c r="B746" s="8">
        <v>8</v>
      </c>
      <c r="C746" s="91">
        <v>997509051</v>
      </c>
      <c r="D746" s="8">
        <v>3152</v>
      </c>
      <c r="E746" s="8">
        <v>257</v>
      </c>
      <c r="F746" s="91">
        <v>316468</v>
      </c>
      <c r="G746" s="91">
        <v>3759277</v>
      </c>
      <c r="H746" s="91">
        <v>3881358</v>
      </c>
      <c r="I746" s="91">
        <v>620394887</v>
      </c>
      <c r="J746" s="8">
        <v>0</v>
      </c>
      <c r="K746" s="2" t="s">
        <v>2449</v>
      </c>
      <c r="L746" s="8">
        <v>8</v>
      </c>
      <c r="M746" s="8">
        <v>0</v>
      </c>
      <c r="N746" s="2" t="s">
        <v>2432</v>
      </c>
      <c r="O746" s="8">
        <v>212</v>
      </c>
      <c r="P746" s="8">
        <v>0</v>
      </c>
      <c r="Q746" s="8">
        <v>0</v>
      </c>
      <c r="R746" s="91">
        <v>0</v>
      </c>
      <c r="S746" s="8">
        <v>0</v>
      </c>
      <c r="T746" s="91">
        <v>0</v>
      </c>
      <c r="U746" s="8">
        <v>0</v>
      </c>
      <c r="V746" s="8">
        <v>1</v>
      </c>
      <c r="W746" s="8">
        <v>0</v>
      </c>
      <c r="X746" s="107">
        <v>43868.951625949077</v>
      </c>
      <c r="Y746" s="107">
        <v>43870.040011631943</v>
      </c>
      <c r="Z746" s="107">
        <v>43868.936973773147</v>
      </c>
      <c r="AA746" s="91">
        <v>0</v>
      </c>
      <c r="AB746" s="8">
        <v>0</v>
      </c>
      <c r="AC746" s="8">
        <v>0</v>
      </c>
      <c r="AD746" s="91">
        <v>216978463</v>
      </c>
      <c r="AE746" s="8">
        <v>322</v>
      </c>
      <c r="AF746" s="8">
        <v>8</v>
      </c>
      <c r="AG746" s="91">
        <v>236662296</v>
      </c>
      <c r="AH746" s="8">
        <v>397</v>
      </c>
      <c r="AI746" s="8">
        <v>19</v>
      </c>
      <c r="AJ746" s="91">
        <v>919395566</v>
      </c>
      <c r="AK746" s="8">
        <v>2731</v>
      </c>
      <c r="AL746" s="8">
        <v>257</v>
      </c>
      <c r="AM746" s="91">
        <v>14173220</v>
      </c>
      <c r="AN746" s="8">
        <v>10</v>
      </c>
      <c r="AO746" s="8">
        <v>257</v>
      </c>
      <c r="AP746" s="91">
        <v>445371452</v>
      </c>
      <c r="AQ746" s="8">
        <v>652</v>
      </c>
      <c r="AR746" s="8">
        <v>257</v>
      </c>
      <c r="AS746" s="91">
        <v>463975733</v>
      </c>
      <c r="AT746" s="8">
        <v>723</v>
      </c>
      <c r="AU746" s="8">
        <v>257</v>
      </c>
      <c r="AV746" s="91">
        <v>997509051</v>
      </c>
      <c r="AW746" s="8">
        <v>3152</v>
      </c>
      <c r="AX746" s="8">
        <v>257</v>
      </c>
      <c r="AY746" s="91">
        <v>0</v>
      </c>
      <c r="AZ746" s="8">
        <v>0</v>
      </c>
      <c r="BA746" s="8">
        <v>0</v>
      </c>
      <c r="BB746" s="91">
        <v>364803623</v>
      </c>
      <c r="BC746" s="8">
        <v>524</v>
      </c>
      <c r="BD746" s="8">
        <v>0</v>
      </c>
      <c r="BE746" s="91">
        <v>392997807</v>
      </c>
      <c r="BF746" s="8">
        <v>599</v>
      </c>
      <c r="BG746" s="8">
        <v>4</v>
      </c>
      <c r="BH746" s="91">
        <v>902421103</v>
      </c>
      <c r="BI746" s="8">
        <v>2757</v>
      </c>
      <c r="BJ746" s="8">
        <v>257</v>
      </c>
      <c r="BK746" s="2" t="s">
        <v>233</v>
      </c>
      <c r="BL746" s="83" t="str">
        <f t="shared" si="11"/>
        <v>124200</v>
      </c>
      <c r="BM746" s="83">
        <f>IF(ISBLANK(A746),"",IF(X746&gt;=(InfoSheet!$B$2)-90,1,0))</f>
        <v>1</v>
      </c>
    </row>
    <row r="747" spans="1:65">
      <c r="A747" s="2" t="s">
        <v>2585</v>
      </c>
      <c r="B747" s="8">
        <v>8</v>
      </c>
      <c r="C747" s="66">
        <v>4144810305</v>
      </c>
      <c r="D747" s="8">
        <v>9311</v>
      </c>
      <c r="E747" s="8">
        <v>1111</v>
      </c>
      <c r="F747" s="91">
        <v>445152</v>
      </c>
      <c r="G747" s="91">
        <v>54115120</v>
      </c>
      <c r="H747" s="91">
        <v>3730702</v>
      </c>
      <c r="I747" s="91">
        <v>708765969</v>
      </c>
      <c r="J747" s="8">
        <v>0</v>
      </c>
      <c r="K747" s="2" t="s">
        <v>1496</v>
      </c>
      <c r="L747" s="8">
        <v>8</v>
      </c>
      <c r="M747" s="8">
        <v>0</v>
      </c>
      <c r="N747" s="2" t="s">
        <v>1703</v>
      </c>
      <c r="O747" s="8">
        <v>214</v>
      </c>
      <c r="P747" s="8">
        <v>0</v>
      </c>
      <c r="Q747" s="8">
        <v>0</v>
      </c>
      <c r="R747" s="91">
        <v>0</v>
      </c>
      <c r="S747" s="8">
        <v>0</v>
      </c>
      <c r="T747" s="91">
        <v>0</v>
      </c>
      <c r="U747" s="8">
        <v>0</v>
      </c>
      <c r="V747" s="8">
        <v>3</v>
      </c>
      <c r="W747" s="8">
        <v>1</v>
      </c>
      <c r="X747" s="107">
        <v>43869.563697372687</v>
      </c>
      <c r="Y747" s="107">
        <v>43870.058916608796</v>
      </c>
      <c r="Z747" s="107">
        <v>43869.563687766204</v>
      </c>
      <c r="AA747" s="91">
        <v>2191697</v>
      </c>
      <c r="AB747" s="8">
        <v>4</v>
      </c>
      <c r="AC747" s="8">
        <v>1</v>
      </c>
      <c r="AD747" s="91">
        <v>83798776</v>
      </c>
      <c r="AE747" s="8">
        <v>248</v>
      </c>
      <c r="AF747" s="8">
        <v>74</v>
      </c>
      <c r="AG747" s="66">
        <v>1370824403</v>
      </c>
      <c r="AH747" s="8">
        <v>1689</v>
      </c>
      <c r="AI747" s="8">
        <v>148</v>
      </c>
      <c r="AJ747" s="66">
        <v>4144810305</v>
      </c>
      <c r="AK747" s="8">
        <v>9311</v>
      </c>
      <c r="AL747" s="8">
        <v>1111</v>
      </c>
      <c r="AM747" s="91">
        <v>23593286</v>
      </c>
      <c r="AN747" s="8">
        <v>29</v>
      </c>
      <c r="AO747" s="8">
        <v>1111</v>
      </c>
      <c r="AP747" s="91">
        <v>159798991</v>
      </c>
      <c r="AQ747" s="8">
        <v>307</v>
      </c>
      <c r="AR747" s="8">
        <v>1111</v>
      </c>
      <c r="AS747" s="66">
        <v>2620543713</v>
      </c>
      <c r="AT747" s="8">
        <v>2810</v>
      </c>
      <c r="AU747" s="8">
        <v>1111</v>
      </c>
      <c r="AV747" s="66">
        <v>4144810305</v>
      </c>
      <c r="AW747" s="8">
        <v>9311</v>
      </c>
      <c r="AX747" s="8">
        <v>1111</v>
      </c>
      <c r="AY747" s="91">
        <v>2191697</v>
      </c>
      <c r="AZ747" s="8">
        <v>4</v>
      </c>
      <c r="BA747" s="8">
        <v>0</v>
      </c>
      <c r="BB747" s="91">
        <v>90213008</v>
      </c>
      <c r="BC747" s="8">
        <v>239</v>
      </c>
      <c r="BD747" s="8">
        <v>21</v>
      </c>
      <c r="BE747" s="66">
        <v>1464396599</v>
      </c>
      <c r="BF747" s="8">
        <v>1752</v>
      </c>
      <c r="BG747" s="8">
        <v>62</v>
      </c>
      <c r="BH747" s="66">
        <v>4144810305</v>
      </c>
      <c r="BI747" s="8">
        <v>9311</v>
      </c>
      <c r="BJ747" s="8">
        <v>1111</v>
      </c>
      <c r="BK747" s="2" t="s">
        <v>233</v>
      </c>
      <c r="BL747" s="83" t="str">
        <f t="shared" si="11"/>
        <v>124201</v>
      </c>
      <c r="BM747" s="83">
        <f>IF(ISBLANK(A747),"",IF(X747&gt;=(InfoSheet!$B$2)-90,1,0))</f>
        <v>1</v>
      </c>
    </row>
    <row r="748" spans="1:65">
      <c r="A748" s="2" t="s">
        <v>2586</v>
      </c>
      <c r="B748" s="8">
        <v>8</v>
      </c>
      <c r="C748" s="66">
        <v>12451425512</v>
      </c>
      <c r="D748" s="8">
        <v>21405</v>
      </c>
      <c r="E748" s="8">
        <v>1764</v>
      </c>
      <c r="F748" s="91">
        <v>581706</v>
      </c>
      <c r="G748" s="91">
        <v>58894833</v>
      </c>
      <c r="H748" s="91">
        <v>7058631</v>
      </c>
      <c r="I748" s="66">
        <v>5922513300</v>
      </c>
      <c r="J748" s="8">
        <v>0</v>
      </c>
      <c r="K748" s="2" t="s">
        <v>1589</v>
      </c>
      <c r="L748" s="8">
        <v>8</v>
      </c>
      <c r="M748" s="8">
        <v>0</v>
      </c>
      <c r="N748" s="2" t="s">
        <v>1377</v>
      </c>
      <c r="O748" s="8">
        <v>212</v>
      </c>
      <c r="P748" s="8">
        <v>0</v>
      </c>
      <c r="Q748" s="8">
        <v>0</v>
      </c>
      <c r="R748" s="91">
        <v>0</v>
      </c>
      <c r="S748" s="8">
        <v>0</v>
      </c>
      <c r="T748" s="91">
        <v>0</v>
      </c>
      <c r="U748" s="8">
        <v>3</v>
      </c>
      <c r="V748" s="8">
        <v>3</v>
      </c>
      <c r="W748" s="8">
        <v>2</v>
      </c>
      <c r="X748" s="107">
        <v>43870.033300856485</v>
      </c>
      <c r="Y748" s="107">
        <v>43870.048282453703</v>
      </c>
      <c r="Z748" s="107">
        <v>43870.033294155095</v>
      </c>
      <c r="AA748" s="91">
        <v>1138332</v>
      </c>
      <c r="AB748" s="8">
        <v>2</v>
      </c>
      <c r="AC748" s="8">
        <v>7</v>
      </c>
      <c r="AD748" s="91">
        <v>452668392</v>
      </c>
      <c r="AE748" s="8">
        <v>609</v>
      </c>
      <c r="AF748" s="8">
        <v>21</v>
      </c>
      <c r="AG748" s="66">
        <v>4019141835</v>
      </c>
      <c r="AH748" s="8">
        <v>8075</v>
      </c>
      <c r="AI748" s="8">
        <v>868</v>
      </c>
      <c r="AJ748" s="66">
        <v>12129587160</v>
      </c>
      <c r="AK748" s="8">
        <v>19621</v>
      </c>
      <c r="AL748" s="8">
        <v>1764</v>
      </c>
      <c r="AM748" s="91">
        <v>16250138</v>
      </c>
      <c r="AN748" s="8">
        <v>29</v>
      </c>
      <c r="AO748" s="8">
        <v>1764</v>
      </c>
      <c r="AP748" s="91">
        <v>988387960</v>
      </c>
      <c r="AQ748" s="8">
        <v>1239</v>
      </c>
      <c r="AR748" s="8">
        <v>1764</v>
      </c>
      <c r="AS748" s="66">
        <v>4627817515</v>
      </c>
      <c r="AT748" s="8">
        <v>8767</v>
      </c>
      <c r="AU748" s="8">
        <v>1764</v>
      </c>
      <c r="AV748" s="66">
        <v>12451425512</v>
      </c>
      <c r="AW748" s="8">
        <v>21405</v>
      </c>
      <c r="AX748" s="8">
        <v>1764</v>
      </c>
      <c r="AY748" s="91">
        <v>12910440</v>
      </c>
      <c r="AZ748" s="8">
        <v>25</v>
      </c>
      <c r="BA748" s="8">
        <v>0</v>
      </c>
      <c r="BB748" s="91">
        <v>491216650</v>
      </c>
      <c r="BC748" s="8">
        <v>656</v>
      </c>
      <c r="BD748" s="8">
        <v>2</v>
      </c>
      <c r="BE748" s="66">
        <v>2128337981</v>
      </c>
      <c r="BF748" s="8">
        <v>7179</v>
      </c>
      <c r="BG748" s="8">
        <v>65</v>
      </c>
      <c r="BH748" s="66">
        <v>12006471232</v>
      </c>
      <c r="BI748" s="8">
        <v>19455</v>
      </c>
      <c r="BJ748" s="8">
        <v>1764</v>
      </c>
      <c r="BK748" s="2" t="s">
        <v>233</v>
      </c>
      <c r="BL748" s="83" t="str">
        <f t="shared" si="11"/>
        <v>124202</v>
      </c>
      <c r="BM748" s="83">
        <f>IF(ISBLANK(A748),"",IF(X748&gt;=(InfoSheet!$B$2)-90,1,0))</f>
        <v>1</v>
      </c>
    </row>
    <row r="749" spans="1:65">
      <c r="A749" s="2" t="s">
        <v>2587</v>
      </c>
      <c r="B749" s="8">
        <v>8</v>
      </c>
      <c r="C749" s="91">
        <v>126092319</v>
      </c>
      <c r="D749" s="8">
        <v>429</v>
      </c>
      <c r="E749" s="8">
        <v>68</v>
      </c>
      <c r="F749" s="91">
        <v>293921</v>
      </c>
      <c r="G749" s="91">
        <v>5904985</v>
      </c>
      <c r="H749" s="91">
        <v>1854298</v>
      </c>
      <c r="I749" s="91">
        <v>53314241</v>
      </c>
      <c r="J749" s="8">
        <v>0</v>
      </c>
      <c r="K749" s="2" t="s">
        <v>2455</v>
      </c>
      <c r="L749" s="8">
        <v>8</v>
      </c>
      <c r="M749" s="8">
        <v>0</v>
      </c>
      <c r="N749" s="2" t="s">
        <v>1689</v>
      </c>
      <c r="O749" s="8">
        <v>210</v>
      </c>
      <c r="P749" s="8">
        <v>0</v>
      </c>
      <c r="Q749" s="8">
        <v>0</v>
      </c>
      <c r="R749" s="91">
        <v>0</v>
      </c>
      <c r="S749" s="8">
        <v>0</v>
      </c>
      <c r="T749" s="91">
        <v>0</v>
      </c>
      <c r="U749" s="8">
        <v>0</v>
      </c>
      <c r="V749" s="8">
        <v>0</v>
      </c>
      <c r="W749" s="8">
        <v>0</v>
      </c>
      <c r="X749" s="107">
        <v>43869.818791597223</v>
      </c>
      <c r="Y749" s="107">
        <v>43870.058967199075</v>
      </c>
      <c r="Z749" s="107">
        <v>43869.818740439812</v>
      </c>
      <c r="AA749" s="91">
        <v>5037643</v>
      </c>
      <c r="AB749" s="8">
        <v>18</v>
      </c>
      <c r="AC749" s="8">
        <v>5</v>
      </c>
      <c r="AD749" s="91">
        <v>12697401</v>
      </c>
      <c r="AE749" s="8">
        <v>21</v>
      </c>
      <c r="AF749" s="8">
        <v>6</v>
      </c>
      <c r="AG749" s="91">
        <v>18208828</v>
      </c>
      <c r="AH749" s="8">
        <v>43</v>
      </c>
      <c r="AI749" s="8">
        <v>11</v>
      </c>
      <c r="AJ749" s="91">
        <v>124268537</v>
      </c>
      <c r="AK749" s="8">
        <v>419</v>
      </c>
      <c r="AL749" s="8">
        <v>68</v>
      </c>
      <c r="AM749" s="91">
        <v>7892483</v>
      </c>
      <c r="AN749" s="8">
        <v>22</v>
      </c>
      <c r="AO749" s="8">
        <v>68</v>
      </c>
      <c r="AP749" s="91">
        <v>30498316</v>
      </c>
      <c r="AQ749" s="8">
        <v>39</v>
      </c>
      <c r="AR749" s="8">
        <v>68</v>
      </c>
      <c r="AS749" s="91">
        <v>33801283</v>
      </c>
      <c r="AT749" s="8">
        <v>58</v>
      </c>
      <c r="AU749" s="8">
        <v>68</v>
      </c>
      <c r="AV749" s="91">
        <v>126092319</v>
      </c>
      <c r="AW749" s="8">
        <v>429</v>
      </c>
      <c r="AX749" s="8">
        <v>68</v>
      </c>
      <c r="AY749" s="91">
        <v>5037643</v>
      </c>
      <c r="AZ749" s="8">
        <v>18</v>
      </c>
      <c r="BA749" s="8">
        <v>0</v>
      </c>
      <c r="BB749" s="91">
        <v>12697401</v>
      </c>
      <c r="BC749" s="8">
        <v>21</v>
      </c>
      <c r="BD749" s="8">
        <v>0</v>
      </c>
      <c r="BE749" s="91">
        <v>18763385</v>
      </c>
      <c r="BF749" s="8">
        <v>42</v>
      </c>
      <c r="BG749" s="8">
        <v>0</v>
      </c>
      <c r="BH749" s="91">
        <v>112674459</v>
      </c>
      <c r="BI749" s="8">
        <v>400</v>
      </c>
      <c r="BJ749" s="8">
        <v>68</v>
      </c>
      <c r="BK749" s="2" t="s">
        <v>233</v>
      </c>
      <c r="BL749" s="83" t="str">
        <f t="shared" si="11"/>
        <v>124203</v>
      </c>
      <c r="BM749" s="83">
        <f>IF(ISBLANK(A749),"",IF(X749&gt;=(InfoSheet!$B$2)-90,1,0))</f>
        <v>1</v>
      </c>
    </row>
    <row r="750" spans="1:65">
      <c r="A750" s="2" t="s">
        <v>2588</v>
      </c>
      <c r="B750" s="8">
        <v>8</v>
      </c>
      <c r="C750" s="91">
        <v>101875924</v>
      </c>
      <c r="D750" s="8">
        <v>185</v>
      </c>
      <c r="E750" s="8">
        <v>59</v>
      </c>
      <c r="F750" s="91">
        <v>550680</v>
      </c>
      <c r="G750" s="91">
        <v>2471857</v>
      </c>
      <c r="H750" s="91">
        <v>1726710</v>
      </c>
      <c r="I750" s="91">
        <v>36197191</v>
      </c>
      <c r="J750" s="8">
        <v>0</v>
      </c>
      <c r="K750" s="2" t="s">
        <v>1364</v>
      </c>
      <c r="L750" s="8">
        <v>8</v>
      </c>
      <c r="M750" s="8">
        <v>0</v>
      </c>
      <c r="N750" s="2" t="s">
        <v>1437</v>
      </c>
      <c r="O750" s="8">
        <v>209</v>
      </c>
      <c r="P750" s="8">
        <v>0</v>
      </c>
      <c r="Q750" s="8">
        <v>0</v>
      </c>
      <c r="R750" s="91">
        <v>0</v>
      </c>
      <c r="S750" s="8">
        <v>0</v>
      </c>
      <c r="T750" s="91">
        <v>0</v>
      </c>
      <c r="U750" s="8">
        <v>0</v>
      </c>
      <c r="V750" s="8">
        <v>0</v>
      </c>
      <c r="W750" s="8">
        <v>0</v>
      </c>
      <c r="X750" s="107">
        <v>43862.087017361111</v>
      </c>
      <c r="Y750" s="107">
        <v>43869.887131759257</v>
      </c>
      <c r="Z750" s="107">
        <v>43862.060461898145</v>
      </c>
      <c r="AA750" s="91">
        <v>0</v>
      </c>
      <c r="AB750" s="8">
        <v>0</v>
      </c>
      <c r="AC750" s="8">
        <v>0</v>
      </c>
      <c r="AD750" s="91">
        <v>0</v>
      </c>
      <c r="AE750" s="8">
        <v>0</v>
      </c>
      <c r="AF750" s="8">
        <v>0</v>
      </c>
      <c r="AG750" s="91">
        <v>5960894</v>
      </c>
      <c r="AH750" s="8">
        <v>10</v>
      </c>
      <c r="AI750" s="8">
        <v>6</v>
      </c>
      <c r="AJ750" s="91">
        <v>101875924</v>
      </c>
      <c r="AK750" s="8">
        <v>185</v>
      </c>
      <c r="AL750" s="8">
        <v>59</v>
      </c>
      <c r="AM750" s="91">
        <v>0</v>
      </c>
      <c r="AN750" s="8">
        <v>0</v>
      </c>
      <c r="AO750" s="8">
        <v>59</v>
      </c>
      <c r="AP750" s="91">
        <v>0</v>
      </c>
      <c r="AQ750" s="8">
        <v>0</v>
      </c>
      <c r="AR750" s="8">
        <v>59</v>
      </c>
      <c r="AS750" s="91">
        <v>6476358</v>
      </c>
      <c r="AT750" s="8">
        <v>11</v>
      </c>
      <c r="AU750" s="8">
        <v>59</v>
      </c>
      <c r="AV750" s="91">
        <v>101875924</v>
      </c>
      <c r="AW750" s="8">
        <v>185</v>
      </c>
      <c r="AX750" s="8">
        <v>59</v>
      </c>
      <c r="AY750" s="91">
        <v>0</v>
      </c>
      <c r="AZ750" s="8">
        <v>0</v>
      </c>
      <c r="BA750" s="8">
        <v>0</v>
      </c>
      <c r="BB750" s="91">
        <v>0</v>
      </c>
      <c r="BC750" s="8">
        <v>0</v>
      </c>
      <c r="BD750" s="8">
        <v>0</v>
      </c>
      <c r="BE750" s="91">
        <v>4507546</v>
      </c>
      <c r="BF750" s="8">
        <v>8</v>
      </c>
      <c r="BG750" s="8">
        <v>1</v>
      </c>
      <c r="BH750" s="91">
        <v>101875924</v>
      </c>
      <c r="BI750" s="8">
        <v>185</v>
      </c>
      <c r="BJ750" s="8">
        <v>59</v>
      </c>
      <c r="BK750" s="2" t="s">
        <v>233</v>
      </c>
      <c r="BL750" s="83" t="str">
        <f t="shared" si="11"/>
        <v>124204</v>
      </c>
      <c r="BM750" s="83">
        <f>IF(ISBLANK(A750),"",IF(X750&gt;=(InfoSheet!$B$2)-90,1,0))</f>
        <v>1</v>
      </c>
    </row>
    <row r="751" spans="1:65">
      <c r="A751" s="2" t="s">
        <v>2589</v>
      </c>
      <c r="B751" s="8">
        <v>8</v>
      </c>
      <c r="C751" s="91">
        <v>326699830</v>
      </c>
      <c r="D751" s="8">
        <v>931</v>
      </c>
      <c r="E751" s="8">
        <v>115</v>
      </c>
      <c r="F751" s="91">
        <v>350912</v>
      </c>
      <c r="G751" s="91">
        <v>3756420</v>
      </c>
      <c r="H751" s="91">
        <v>2840868</v>
      </c>
      <c r="I751" s="91">
        <v>154878119</v>
      </c>
      <c r="J751" s="8">
        <v>0</v>
      </c>
      <c r="K751" s="2" t="s">
        <v>1368</v>
      </c>
      <c r="L751" s="8">
        <v>8</v>
      </c>
      <c r="M751" s="8">
        <v>0</v>
      </c>
      <c r="N751" s="2" t="s">
        <v>2494</v>
      </c>
      <c r="O751" s="8">
        <v>212</v>
      </c>
      <c r="P751" s="8">
        <v>0</v>
      </c>
      <c r="Q751" s="8">
        <v>0</v>
      </c>
      <c r="R751" s="91">
        <v>0</v>
      </c>
      <c r="S751" s="8">
        <v>0</v>
      </c>
      <c r="T751" s="91">
        <v>0</v>
      </c>
      <c r="U751" s="8">
        <v>0</v>
      </c>
      <c r="V751" s="8">
        <v>0</v>
      </c>
      <c r="W751" s="8">
        <v>0</v>
      </c>
      <c r="X751" s="107">
        <v>43868.559718645833</v>
      </c>
      <c r="Y751" s="107">
        <v>43869.88553673611</v>
      </c>
      <c r="Z751" s="107">
        <v>43868.558964131946</v>
      </c>
      <c r="AA751" s="91">
        <v>0</v>
      </c>
      <c r="AB751" s="8">
        <v>0</v>
      </c>
      <c r="AC751" s="8">
        <v>0</v>
      </c>
      <c r="AD751" s="91">
        <v>0</v>
      </c>
      <c r="AE751" s="8">
        <v>0</v>
      </c>
      <c r="AF751" s="8">
        <v>1</v>
      </c>
      <c r="AG751" s="91">
        <v>2348279</v>
      </c>
      <c r="AH751" s="8">
        <v>11</v>
      </c>
      <c r="AI751" s="8">
        <v>5</v>
      </c>
      <c r="AJ751" s="91">
        <v>306245442</v>
      </c>
      <c r="AK751" s="8">
        <v>856</v>
      </c>
      <c r="AL751" s="8">
        <v>115</v>
      </c>
      <c r="AM751" s="91">
        <v>0</v>
      </c>
      <c r="AN751" s="8">
        <v>0</v>
      </c>
      <c r="AO751" s="8">
        <v>115</v>
      </c>
      <c r="AP751" s="91">
        <v>1197429</v>
      </c>
      <c r="AQ751" s="8">
        <v>2</v>
      </c>
      <c r="AR751" s="8">
        <v>115</v>
      </c>
      <c r="AS751" s="91">
        <v>5804731</v>
      </c>
      <c r="AT751" s="8">
        <v>17</v>
      </c>
      <c r="AU751" s="8">
        <v>115</v>
      </c>
      <c r="AV751" s="91">
        <v>326699830</v>
      </c>
      <c r="AW751" s="8">
        <v>931</v>
      </c>
      <c r="AX751" s="8">
        <v>115</v>
      </c>
      <c r="AY751" s="91">
        <v>0</v>
      </c>
      <c r="AZ751" s="8">
        <v>0</v>
      </c>
      <c r="BA751" s="8">
        <v>0</v>
      </c>
      <c r="BB751" s="91">
        <v>651076</v>
      </c>
      <c r="BC751" s="8">
        <v>1</v>
      </c>
      <c r="BD751" s="8">
        <v>0</v>
      </c>
      <c r="BE751" s="91">
        <v>3199955</v>
      </c>
      <c r="BF751" s="8">
        <v>11</v>
      </c>
      <c r="BG751" s="8">
        <v>0</v>
      </c>
      <c r="BH751" s="91">
        <v>233867627</v>
      </c>
      <c r="BI751" s="8">
        <v>744</v>
      </c>
      <c r="BJ751" s="8">
        <v>115</v>
      </c>
      <c r="BK751" s="2" t="s">
        <v>233</v>
      </c>
      <c r="BL751" s="83" t="str">
        <f t="shared" si="11"/>
        <v>124205</v>
      </c>
      <c r="BM751" s="83">
        <f>IF(ISBLANK(A751),"",IF(X751&gt;=(InfoSheet!$B$2)-90,1,0))</f>
        <v>1</v>
      </c>
    </row>
    <row r="752" spans="1:65">
      <c r="A752" s="2" t="s">
        <v>2590</v>
      </c>
      <c r="B752" s="8">
        <v>8</v>
      </c>
      <c r="C752" s="91">
        <v>570220683</v>
      </c>
      <c r="D752" s="8">
        <v>2421</v>
      </c>
      <c r="E752" s="8">
        <v>215</v>
      </c>
      <c r="F752" s="91">
        <v>235531</v>
      </c>
      <c r="G752" s="91">
        <v>7230167</v>
      </c>
      <c r="H752" s="91">
        <v>2652189</v>
      </c>
      <c r="I752" s="91">
        <v>379221341</v>
      </c>
      <c r="J752" s="8">
        <v>0</v>
      </c>
      <c r="K752" s="2" t="s">
        <v>1342</v>
      </c>
      <c r="L752" s="8">
        <v>8</v>
      </c>
      <c r="M752" s="8">
        <v>0</v>
      </c>
      <c r="N752" s="2" t="s">
        <v>1466</v>
      </c>
      <c r="O752" s="8">
        <v>212</v>
      </c>
      <c r="P752" s="8">
        <v>0</v>
      </c>
      <c r="Q752" s="8">
        <v>0</v>
      </c>
      <c r="R752" s="91">
        <v>0</v>
      </c>
      <c r="S752" s="8">
        <v>0</v>
      </c>
      <c r="T752" s="91">
        <v>0</v>
      </c>
      <c r="U752" s="8">
        <v>0</v>
      </c>
      <c r="V752" s="8">
        <v>1</v>
      </c>
      <c r="W752" s="8">
        <v>0</v>
      </c>
      <c r="X752" s="107">
        <v>43868.454781851855</v>
      </c>
      <c r="Y752" s="107">
        <v>43869.892112893518</v>
      </c>
      <c r="Z752" s="107">
        <v>43867.559750578701</v>
      </c>
      <c r="AA752" s="91">
        <v>0</v>
      </c>
      <c r="AB752" s="8">
        <v>0</v>
      </c>
      <c r="AC752" s="8">
        <v>0</v>
      </c>
      <c r="AD752" s="91">
        <v>6650597</v>
      </c>
      <c r="AE752" s="8">
        <v>29</v>
      </c>
      <c r="AF752" s="8">
        <v>8</v>
      </c>
      <c r="AG752" s="91">
        <v>235303447</v>
      </c>
      <c r="AH752" s="8">
        <v>396</v>
      </c>
      <c r="AI752" s="8">
        <v>23</v>
      </c>
      <c r="AJ752" s="91">
        <v>550011856</v>
      </c>
      <c r="AK752" s="8">
        <v>2307</v>
      </c>
      <c r="AL752" s="8">
        <v>215</v>
      </c>
      <c r="AM752" s="91">
        <v>0</v>
      </c>
      <c r="AN752" s="8">
        <v>0</v>
      </c>
      <c r="AO752" s="8">
        <v>215</v>
      </c>
      <c r="AP752" s="91">
        <v>9213219</v>
      </c>
      <c r="AQ752" s="8">
        <v>33</v>
      </c>
      <c r="AR752" s="8">
        <v>215</v>
      </c>
      <c r="AS752" s="91">
        <v>235303447</v>
      </c>
      <c r="AT752" s="8">
        <v>396</v>
      </c>
      <c r="AU752" s="8">
        <v>215</v>
      </c>
      <c r="AV752" s="91">
        <v>570220683</v>
      </c>
      <c r="AW752" s="8">
        <v>2421</v>
      </c>
      <c r="AX752" s="8">
        <v>215</v>
      </c>
      <c r="AY752" s="91">
        <v>0</v>
      </c>
      <c r="AZ752" s="8">
        <v>0</v>
      </c>
      <c r="BA752" s="8">
        <v>0</v>
      </c>
      <c r="BB752" s="91">
        <v>6594775</v>
      </c>
      <c r="BC752" s="8">
        <v>27</v>
      </c>
      <c r="BD752" s="8">
        <v>1</v>
      </c>
      <c r="BE752" s="91">
        <v>113826852</v>
      </c>
      <c r="BF752" s="8">
        <v>203</v>
      </c>
      <c r="BG752" s="8">
        <v>2</v>
      </c>
      <c r="BH752" s="91">
        <v>548639635</v>
      </c>
      <c r="BI752" s="8">
        <v>2305</v>
      </c>
      <c r="BJ752" s="8">
        <v>215</v>
      </c>
      <c r="BK752" s="2" t="s">
        <v>233</v>
      </c>
      <c r="BL752" s="83" t="str">
        <f t="shared" si="11"/>
        <v>124206</v>
      </c>
      <c r="BM752" s="83">
        <f>IF(ISBLANK(A752),"",IF(X752&gt;=(InfoSheet!$B$2)-90,1,0))</f>
        <v>1</v>
      </c>
    </row>
    <row r="753" spans="1:65">
      <c r="A753" s="2" t="s">
        <v>2591</v>
      </c>
      <c r="B753" s="8">
        <v>8</v>
      </c>
      <c r="C753" s="66">
        <v>6964380836</v>
      </c>
      <c r="D753" s="8">
        <v>18099</v>
      </c>
      <c r="E753" s="8">
        <v>1935</v>
      </c>
      <c r="F753" s="91">
        <v>384793</v>
      </c>
      <c r="G753" s="91">
        <v>29847794</v>
      </c>
      <c r="H753" s="91">
        <v>3599163</v>
      </c>
      <c r="I753" s="91">
        <v>624054332</v>
      </c>
      <c r="J753" s="8">
        <v>0</v>
      </c>
      <c r="K753" s="2" t="s">
        <v>129</v>
      </c>
      <c r="L753" s="8">
        <v>8</v>
      </c>
      <c r="M753" s="8">
        <v>0</v>
      </c>
      <c r="N753" s="2" t="s">
        <v>2592</v>
      </c>
      <c r="O753" s="8">
        <v>215</v>
      </c>
      <c r="P753" s="8">
        <v>0</v>
      </c>
      <c r="Q753" s="8">
        <v>0</v>
      </c>
      <c r="R753" s="91">
        <v>0</v>
      </c>
      <c r="S753" s="8">
        <v>0</v>
      </c>
      <c r="T753" s="91">
        <v>0</v>
      </c>
      <c r="U753" s="8">
        <v>0</v>
      </c>
      <c r="V753" s="8">
        <v>3</v>
      </c>
      <c r="W753" s="8">
        <v>1</v>
      </c>
      <c r="X753" s="107">
        <v>43868.403647939813</v>
      </c>
      <c r="Y753" s="107">
        <v>43869.891070532409</v>
      </c>
      <c r="Z753" s="107">
        <v>43868.403647476851</v>
      </c>
      <c r="AA753" s="91">
        <v>0</v>
      </c>
      <c r="AB753" s="8">
        <v>0</v>
      </c>
      <c r="AC753" s="8">
        <v>0</v>
      </c>
      <c r="AD753" s="91">
        <v>107012508</v>
      </c>
      <c r="AE753" s="8">
        <v>52</v>
      </c>
      <c r="AF753" s="8">
        <v>22</v>
      </c>
      <c r="AG753" s="66">
        <v>1574025358</v>
      </c>
      <c r="AH753" s="8">
        <v>4402</v>
      </c>
      <c r="AI753" s="8">
        <v>1200</v>
      </c>
      <c r="AJ753" s="66">
        <v>6917832410</v>
      </c>
      <c r="AK753" s="8">
        <v>17905</v>
      </c>
      <c r="AL753" s="8">
        <v>1935</v>
      </c>
      <c r="AM753" s="91">
        <v>0</v>
      </c>
      <c r="AN753" s="8">
        <v>0</v>
      </c>
      <c r="AO753" s="8">
        <v>1935</v>
      </c>
      <c r="AP753" s="91">
        <v>157290778</v>
      </c>
      <c r="AQ753" s="8">
        <v>77</v>
      </c>
      <c r="AR753" s="8">
        <v>1935</v>
      </c>
      <c r="AS753" s="66">
        <v>5862082205</v>
      </c>
      <c r="AT753" s="8">
        <v>9006</v>
      </c>
      <c r="AU753" s="8">
        <v>1935</v>
      </c>
      <c r="AV753" s="66">
        <v>6964380836</v>
      </c>
      <c r="AW753" s="8">
        <v>18099</v>
      </c>
      <c r="AX753" s="8">
        <v>1935</v>
      </c>
      <c r="AY753" s="91">
        <v>0</v>
      </c>
      <c r="AZ753" s="8">
        <v>0</v>
      </c>
      <c r="BA753" s="8">
        <v>0</v>
      </c>
      <c r="BB753" s="91">
        <v>89603390</v>
      </c>
      <c r="BC753" s="8">
        <v>45</v>
      </c>
      <c r="BD753" s="8">
        <v>3</v>
      </c>
      <c r="BE753" s="91">
        <v>584092249</v>
      </c>
      <c r="BF753" s="8">
        <v>3741</v>
      </c>
      <c r="BG753" s="8">
        <v>476</v>
      </c>
      <c r="BH753" s="66">
        <v>6853796921</v>
      </c>
      <c r="BI753" s="8">
        <v>17792</v>
      </c>
      <c r="BJ753" s="8">
        <v>1935</v>
      </c>
      <c r="BK753" s="2" t="s">
        <v>233</v>
      </c>
      <c r="BL753" s="83" t="str">
        <f t="shared" si="11"/>
        <v>124207</v>
      </c>
      <c r="BM753" s="83">
        <f>IF(ISBLANK(A753),"",IF(X753&gt;=(InfoSheet!$B$2)-90,1,0))</f>
        <v>1</v>
      </c>
    </row>
    <row r="754" spans="1:65">
      <c r="A754" s="2" t="s">
        <v>2593</v>
      </c>
      <c r="B754" s="8">
        <v>8</v>
      </c>
      <c r="C754" s="91">
        <v>118492979</v>
      </c>
      <c r="D754" s="8">
        <v>260</v>
      </c>
      <c r="E754" s="8">
        <v>48</v>
      </c>
      <c r="F754" s="91">
        <v>455742</v>
      </c>
      <c r="G754" s="91">
        <v>9138403</v>
      </c>
      <c r="H754" s="91">
        <v>2468603</v>
      </c>
      <c r="I754" s="91">
        <v>89288586</v>
      </c>
      <c r="J754" s="8">
        <v>0</v>
      </c>
      <c r="K754" s="2" t="s">
        <v>1346</v>
      </c>
      <c r="L754" s="8">
        <v>8</v>
      </c>
      <c r="M754" s="8">
        <v>0</v>
      </c>
      <c r="N754" s="2" t="s">
        <v>1703</v>
      </c>
      <c r="O754" s="8">
        <v>214</v>
      </c>
      <c r="P754" s="8">
        <v>0</v>
      </c>
      <c r="Q754" s="8">
        <v>0</v>
      </c>
      <c r="R754" s="91">
        <v>0</v>
      </c>
      <c r="S754" s="8">
        <v>0</v>
      </c>
      <c r="T754" s="91">
        <v>0</v>
      </c>
      <c r="U754" s="8">
        <v>0</v>
      </c>
      <c r="V754" s="8">
        <v>0</v>
      </c>
      <c r="W754" s="8">
        <v>0</v>
      </c>
      <c r="X754" s="107">
        <v>43839.001965520831</v>
      </c>
      <c r="Y754" s="107">
        <v>43869.888166481483</v>
      </c>
      <c r="Z754" s="107">
        <v>43838.729773043982</v>
      </c>
      <c r="AA754" s="91">
        <v>0</v>
      </c>
      <c r="AB754" s="8">
        <v>0</v>
      </c>
      <c r="AC754" s="8">
        <v>0</v>
      </c>
      <c r="AD754" s="91">
        <v>0</v>
      </c>
      <c r="AE754" s="8">
        <v>0</v>
      </c>
      <c r="AF754" s="8">
        <v>0</v>
      </c>
      <c r="AG754" s="91">
        <v>0</v>
      </c>
      <c r="AH754" s="8">
        <v>0</v>
      </c>
      <c r="AI754" s="8">
        <v>0</v>
      </c>
      <c r="AJ754" s="91">
        <v>118336588</v>
      </c>
      <c r="AK754" s="8">
        <v>259</v>
      </c>
      <c r="AL754" s="8">
        <v>48</v>
      </c>
      <c r="AM754" s="91">
        <v>0</v>
      </c>
      <c r="AN754" s="8">
        <v>0</v>
      </c>
      <c r="AO754" s="8">
        <v>48</v>
      </c>
      <c r="AP754" s="91">
        <v>0</v>
      </c>
      <c r="AQ754" s="8">
        <v>0</v>
      </c>
      <c r="AR754" s="8">
        <v>48</v>
      </c>
      <c r="AS754" s="91">
        <v>0</v>
      </c>
      <c r="AT754" s="8">
        <v>0</v>
      </c>
      <c r="AU754" s="8">
        <v>48</v>
      </c>
      <c r="AV754" s="91">
        <v>118492979</v>
      </c>
      <c r="AW754" s="8">
        <v>260</v>
      </c>
      <c r="AX754" s="8">
        <v>48</v>
      </c>
      <c r="AY754" s="91">
        <v>0</v>
      </c>
      <c r="AZ754" s="8">
        <v>0</v>
      </c>
      <c r="BA754" s="8">
        <v>0</v>
      </c>
      <c r="BB754" s="91">
        <v>0</v>
      </c>
      <c r="BC754" s="8">
        <v>0</v>
      </c>
      <c r="BD754" s="8">
        <v>0</v>
      </c>
      <c r="BE754" s="91">
        <v>0</v>
      </c>
      <c r="BF754" s="8">
        <v>0</v>
      </c>
      <c r="BG754" s="8">
        <v>0</v>
      </c>
      <c r="BH754" s="91">
        <v>117687226</v>
      </c>
      <c r="BI754" s="8">
        <v>258</v>
      </c>
      <c r="BJ754" s="8">
        <v>48</v>
      </c>
      <c r="BK754" s="2" t="s">
        <v>233</v>
      </c>
      <c r="BL754" s="83" t="str">
        <f t="shared" si="11"/>
        <v>124208</v>
      </c>
      <c r="BM754" s="83">
        <f>IF(ISBLANK(A754),"",IF(X754&gt;=(InfoSheet!$B$2)-90,1,0))</f>
        <v>1</v>
      </c>
    </row>
    <row r="755" spans="1:65">
      <c r="A755" s="2" t="s">
        <v>2594</v>
      </c>
      <c r="B755" s="8">
        <v>8</v>
      </c>
      <c r="C755" s="66">
        <v>1106652584</v>
      </c>
      <c r="D755" s="8">
        <v>164</v>
      </c>
      <c r="E755" s="8">
        <v>28</v>
      </c>
      <c r="F755" s="91">
        <v>6747881</v>
      </c>
      <c r="G755" s="91">
        <v>34166932</v>
      </c>
      <c r="H755" s="91">
        <v>39523306</v>
      </c>
      <c r="I755" s="66">
        <v>1106652584</v>
      </c>
      <c r="J755" s="8">
        <v>0</v>
      </c>
      <c r="K755" s="2" t="s">
        <v>1345</v>
      </c>
      <c r="L755" s="8">
        <v>8</v>
      </c>
      <c r="M755" s="8">
        <v>0</v>
      </c>
      <c r="N755" s="2" t="s">
        <v>1345</v>
      </c>
      <c r="O755" s="8">
        <v>142</v>
      </c>
      <c r="P755" s="8">
        <v>0</v>
      </c>
      <c r="Q755" s="8">
        <v>0</v>
      </c>
      <c r="R755" s="91">
        <v>0</v>
      </c>
      <c r="S755" s="8">
        <v>0</v>
      </c>
      <c r="T755" s="91">
        <v>0</v>
      </c>
      <c r="U755" s="8">
        <v>0</v>
      </c>
      <c r="V755" s="8">
        <v>0</v>
      </c>
      <c r="W755" s="8">
        <v>0</v>
      </c>
      <c r="X755" s="107">
        <v>43859.474376087965</v>
      </c>
      <c r="Y755" s="107">
        <v>43869.887017870373</v>
      </c>
      <c r="Z755" s="107">
        <v>43859.473010937501</v>
      </c>
      <c r="AA755" s="91">
        <v>0</v>
      </c>
      <c r="AB755" s="8">
        <v>0</v>
      </c>
      <c r="AC755" s="8">
        <v>0</v>
      </c>
      <c r="AD755" s="91">
        <v>0</v>
      </c>
      <c r="AE755" s="8">
        <v>0</v>
      </c>
      <c r="AF755" s="8">
        <v>0</v>
      </c>
      <c r="AG755" s="91">
        <v>195292253</v>
      </c>
      <c r="AH755" s="8">
        <v>19</v>
      </c>
      <c r="AI755" s="8">
        <v>1</v>
      </c>
      <c r="AJ755" s="66">
        <v>1106652584</v>
      </c>
      <c r="AK755" s="8">
        <v>164</v>
      </c>
      <c r="AL755" s="8">
        <v>28</v>
      </c>
      <c r="AM755" s="91">
        <v>0</v>
      </c>
      <c r="AN755" s="8">
        <v>0</v>
      </c>
      <c r="AO755" s="8">
        <v>28</v>
      </c>
      <c r="AP755" s="91">
        <v>0</v>
      </c>
      <c r="AQ755" s="8">
        <v>0</v>
      </c>
      <c r="AR755" s="8">
        <v>28</v>
      </c>
      <c r="AS755" s="91">
        <v>435320472</v>
      </c>
      <c r="AT755" s="8">
        <v>42</v>
      </c>
      <c r="AU755" s="8">
        <v>28</v>
      </c>
      <c r="AV755" s="66">
        <v>1106652584</v>
      </c>
      <c r="AW755" s="8">
        <v>164</v>
      </c>
      <c r="AX755" s="8">
        <v>28</v>
      </c>
      <c r="AY755" s="91">
        <v>0</v>
      </c>
      <c r="AZ755" s="8">
        <v>0</v>
      </c>
      <c r="BA755" s="8">
        <v>0</v>
      </c>
      <c r="BB755" s="91">
        <v>0</v>
      </c>
      <c r="BC755" s="8">
        <v>0</v>
      </c>
      <c r="BD755" s="8">
        <v>0</v>
      </c>
      <c r="BE755" s="91">
        <v>240028219</v>
      </c>
      <c r="BF755" s="8">
        <v>23</v>
      </c>
      <c r="BG755" s="8">
        <v>0</v>
      </c>
      <c r="BH755" s="66">
        <v>1106652584</v>
      </c>
      <c r="BI755" s="8">
        <v>164</v>
      </c>
      <c r="BJ755" s="8">
        <v>28</v>
      </c>
      <c r="BK755" s="2" t="s">
        <v>233</v>
      </c>
      <c r="BL755" s="83" t="str">
        <f t="shared" si="11"/>
        <v>124209</v>
      </c>
      <c r="BM755" s="83">
        <f>IF(ISBLANK(A755),"",IF(X755&gt;=(InfoSheet!$B$2)-90,1,0))</f>
        <v>1</v>
      </c>
    </row>
    <row r="756" spans="1:65">
      <c r="A756" s="2" t="s">
        <v>2595</v>
      </c>
      <c r="B756" s="8">
        <v>8</v>
      </c>
      <c r="C756" s="91">
        <v>855070644</v>
      </c>
      <c r="D756" s="8">
        <v>3611</v>
      </c>
      <c r="E756" s="8">
        <v>467</v>
      </c>
      <c r="F756" s="91">
        <v>236796</v>
      </c>
      <c r="G756" s="91">
        <v>1407490</v>
      </c>
      <c r="H756" s="91">
        <v>1830986</v>
      </c>
      <c r="I756" s="91">
        <v>211631499</v>
      </c>
      <c r="J756" s="8">
        <v>0</v>
      </c>
      <c r="K756" s="2" t="s">
        <v>129</v>
      </c>
      <c r="L756" s="8">
        <v>8</v>
      </c>
      <c r="M756" s="8">
        <v>0</v>
      </c>
      <c r="N756" s="2" t="s">
        <v>1489</v>
      </c>
      <c r="O756" s="8">
        <v>209</v>
      </c>
      <c r="P756" s="8">
        <v>0</v>
      </c>
      <c r="Q756" s="8">
        <v>0</v>
      </c>
      <c r="R756" s="91">
        <v>0</v>
      </c>
      <c r="S756" s="8">
        <v>0</v>
      </c>
      <c r="T756" s="91">
        <v>0</v>
      </c>
      <c r="U756" s="8">
        <v>0</v>
      </c>
      <c r="V756" s="8">
        <v>0</v>
      </c>
      <c r="W756" s="8">
        <v>0</v>
      </c>
      <c r="X756" s="107">
        <v>43868.555936817131</v>
      </c>
      <c r="Y756" s="107">
        <v>43869.891371342594</v>
      </c>
      <c r="Z756" s="107">
        <v>43868.555871539349</v>
      </c>
      <c r="AA756" s="91">
        <v>0</v>
      </c>
      <c r="AB756" s="8">
        <v>0</v>
      </c>
      <c r="AC756" s="8">
        <v>0</v>
      </c>
      <c r="AD756" s="91">
        <v>9872356</v>
      </c>
      <c r="AE756" s="8">
        <v>13</v>
      </c>
      <c r="AF756" s="8">
        <v>5</v>
      </c>
      <c r="AG756" s="91">
        <v>206823182</v>
      </c>
      <c r="AH756" s="8">
        <v>1365</v>
      </c>
      <c r="AI756" s="8">
        <v>312</v>
      </c>
      <c r="AJ756" s="91">
        <v>801441635</v>
      </c>
      <c r="AK756" s="8">
        <v>3396</v>
      </c>
      <c r="AL756" s="8">
        <v>467</v>
      </c>
      <c r="AM756" s="91">
        <v>0</v>
      </c>
      <c r="AN756" s="8">
        <v>0</v>
      </c>
      <c r="AO756" s="8">
        <v>467</v>
      </c>
      <c r="AP756" s="91">
        <v>21143057</v>
      </c>
      <c r="AQ756" s="8">
        <v>28</v>
      </c>
      <c r="AR756" s="8">
        <v>467</v>
      </c>
      <c r="AS756" s="91">
        <v>223384604</v>
      </c>
      <c r="AT756" s="8">
        <v>1390</v>
      </c>
      <c r="AU756" s="8">
        <v>467</v>
      </c>
      <c r="AV756" s="91">
        <v>855070644</v>
      </c>
      <c r="AW756" s="8">
        <v>3611</v>
      </c>
      <c r="AX756" s="8">
        <v>467</v>
      </c>
      <c r="AY756" s="91">
        <v>0</v>
      </c>
      <c r="AZ756" s="8">
        <v>0</v>
      </c>
      <c r="BA756" s="8">
        <v>0</v>
      </c>
      <c r="BB756" s="91">
        <v>11970933</v>
      </c>
      <c r="BC756" s="8">
        <v>16</v>
      </c>
      <c r="BD756" s="8">
        <v>0</v>
      </c>
      <c r="BE756" s="91">
        <v>37321740</v>
      </c>
      <c r="BF756" s="8">
        <v>1106</v>
      </c>
      <c r="BG756" s="8">
        <v>41</v>
      </c>
      <c r="BH756" s="91">
        <v>795468694</v>
      </c>
      <c r="BI756" s="8">
        <v>3377</v>
      </c>
      <c r="BJ756" s="8">
        <v>467</v>
      </c>
      <c r="BK756" s="2" t="s">
        <v>233</v>
      </c>
      <c r="BL756" s="83" t="str">
        <f t="shared" si="11"/>
        <v>124210</v>
      </c>
      <c r="BM756" s="83">
        <f>IF(ISBLANK(A756),"",IF(X756&gt;=(InfoSheet!$B$2)-90,1,0))</f>
        <v>1</v>
      </c>
    </row>
    <row r="757" spans="1:65">
      <c r="A757" s="2" t="s">
        <v>2596</v>
      </c>
      <c r="B757" s="8">
        <v>8</v>
      </c>
      <c r="C757" s="66">
        <v>3135836490</v>
      </c>
      <c r="D757" s="8">
        <v>7873</v>
      </c>
      <c r="E757" s="8">
        <v>746</v>
      </c>
      <c r="F757" s="91">
        <v>398302</v>
      </c>
      <c r="G757" s="91">
        <v>24136923</v>
      </c>
      <c r="H757" s="91">
        <v>4203534</v>
      </c>
      <c r="I757" s="91">
        <v>867569839</v>
      </c>
      <c r="J757" s="8">
        <v>0</v>
      </c>
      <c r="K757" s="2" t="s">
        <v>1468</v>
      </c>
      <c r="L757" s="8">
        <v>8</v>
      </c>
      <c r="M757" s="8">
        <v>0</v>
      </c>
      <c r="N757" s="2" t="s">
        <v>1729</v>
      </c>
      <c r="O757" s="8">
        <v>215</v>
      </c>
      <c r="P757" s="8">
        <v>0</v>
      </c>
      <c r="Q757" s="8">
        <v>0</v>
      </c>
      <c r="R757" s="91">
        <v>0</v>
      </c>
      <c r="S757" s="8">
        <v>0</v>
      </c>
      <c r="T757" s="91">
        <v>0</v>
      </c>
      <c r="U757" s="8">
        <v>2</v>
      </c>
      <c r="V757" s="8">
        <v>3</v>
      </c>
      <c r="W757" s="8">
        <v>0</v>
      </c>
      <c r="X757" s="107">
        <v>43870.056374942127</v>
      </c>
      <c r="Y757" s="107">
        <v>43870.068047974535</v>
      </c>
      <c r="Z757" s="107">
        <v>43870.056356539353</v>
      </c>
      <c r="AA757" s="91">
        <v>0</v>
      </c>
      <c r="AB757" s="8">
        <v>0</v>
      </c>
      <c r="AC757" s="8">
        <v>3</v>
      </c>
      <c r="AD757" s="91">
        <v>15933991</v>
      </c>
      <c r="AE757" s="8">
        <v>32</v>
      </c>
      <c r="AF757" s="8">
        <v>9</v>
      </c>
      <c r="AG757" s="66">
        <v>1133861268</v>
      </c>
      <c r="AH757" s="8">
        <v>1725</v>
      </c>
      <c r="AI757" s="8">
        <v>187</v>
      </c>
      <c r="AJ757" s="66">
        <v>3025486133</v>
      </c>
      <c r="AK757" s="8">
        <v>7260</v>
      </c>
      <c r="AL757" s="8">
        <v>746</v>
      </c>
      <c r="AM757" s="91">
        <v>4946979</v>
      </c>
      <c r="AN757" s="8">
        <v>8</v>
      </c>
      <c r="AO757" s="8">
        <v>746</v>
      </c>
      <c r="AP757" s="91">
        <v>26035274</v>
      </c>
      <c r="AQ757" s="8">
        <v>48</v>
      </c>
      <c r="AR757" s="8">
        <v>746</v>
      </c>
      <c r="AS757" s="66">
        <v>1279622993</v>
      </c>
      <c r="AT757" s="8">
        <v>1956</v>
      </c>
      <c r="AU757" s="8">
        <v>746</v>
      </c>
      <c r="AV757" s="66">
        <v>3135836490</v>
      </c>
      <c r="AW757" s="8">
        <v>7873</v>
      </c>
      <c r="AX757" s="8">
        <v>746</v>
      </c>
      <c r="AY757" s="91">
        <v>4353264</v>
      </c>
      <c r="AZ757" s="8">
        <v>7</v>
      </c>
      <c r="BA757" s="8">
        <v>0</v>
      </c>
      <c r="BB757" s="91">
        <v>22427492</v>
      </c>
      <c r="BC757" s="8">
        <v>42</v>
      </c>
      <c r="BD757" s="8">
        <v>3</v>
      </c>
      <c r="BE757" s="91">
        <v>665071973</v>
      </c>
      <c r="BF757" s="8">
        <v>1298</v>
      </c>
      <c r="BG757" s="8">
        <v>65</v>
      </c>
      <c r="BH757" s="66">
        <v>2991203848</v>
      </c>
      <c r="BI757" s="8">
        <v>7253</v>
      </c>
      <c r="BJ757" s="8">
        <v>746</v>
      </c>
      <c r="BK757" s="2" t="s">
        <v>233</v>
      </c>
      <c r="BL757" s="83" t="str">
        <f t="shared" si="11"/>
        <v>124211</v>
      </c>
      <c r="BM757" s="83">
        <f>IF(ISBLANK(A757),"",IF(X757&gt;=(InfoSheet!$B$2)-90,1,0))</f>
        <v>1</v>
      </c>
    </row>
    <row r="758" spans="1:65">
      <c r="A758" s="2" t="s">
        <v>2597</v>
      </c>
      <c r="B758" s="8">
        <v>8</v>
      </c>
      <c r="C758" s="66">
        <v>7500077202</v>
      </c>
      <c r="D758" s="8">
        <v>16112</v>
      </c>
      <c r="E758" s="8">
        <v>1190</v>
      </c>
      <c r="F758" s="91">
        <v>465496</v>
      </c>
      <c r="G758" s="91">
        <v>60894155</v>
      </c>
      <c r="H758" s="91">
        <v>6302585</v>
      </c>
      <c r="I758" s="66">
        <v>2925985525</v>
      </c>
      <c r="J758" s="8">
        <v>0</v>
      </c>
      <c r="K758" s="2" t="s">
        <v>1439</v>
      </c>
      <c r="L758" s="8">
        <v>8</v>
      </c>
      <c r="M758" s="8">
        <v>0</v>
      </c>
      <c r="N758" s="2" t="s">
        <v>1703</v>
      </c>
      <c r="O758" s="8">
        <v>214</v>
      </c>
      <c r="P758" s="8">
        <v>0</v>
      </c>
      <c r="Q758" s="8">
        <v>0</v>
      </c>
      <c r="R758" s="91">
        <v>0</v>
      </c>
      <c r="S758" s="8">
        <v>0</v>
      </c>
      <c r="T758" s="91">
        <v>0</v>
      </c>
      <c r="U758" s="8">
        <v>2</v>
      </c>
      <c r="V758" s="8">
        <v>4</v>
      </c>
      <c r="W758" s="8">
        <v>1</v>
      </c>
      <c r="X758" s="107">
        <v>43870.033795532407</v>
      </c>
      <c r="Y758" s="107">
        <v>43870.054142766203</v>
      </c>
      <c r="Z758" s="107">
        <v>43870.033793333336</v>
      </c>
      <c r="AA758" s="91">
        <v>2849609</v>
      </c>
      <c r="AB758" s="8">
        <v>10</v>
      </c>
      <c r="AC758" s="8">
        <v>8</v>
      </c>
      <c r="AD758" s="91">
        <v>26594308</v>
      </c>
      <c r="AE758" s="8">
        <v>24</v>
      </c>
      <c r="AF758" s="8">
        <v>10</v>
      </c>
      <c r="AG758" s="91">
        <v>124243004</v>
      </c>
      <c r="AH758" s="8">
        <v>169</v>
      </c>
      <c r="AI758" s="8">
        <v>39</v>
      </c>
      <c r="AJ758" s="66">
        <v>7259511468</v>
      </c>
      <c r="AK758" s="8">
        <v>14792</v>
      </c>
      <c r="AL758" s="8">
        <v>1190</v>
      </c>
      <c r="AM758" s="91">
        <v>103360148</v>
      </c>
      <c r="AN758" s="8">
        <v>87</v>
      </c>
      <c r="AO758" s="8">
        <v>1190</v>
      </c>
      <c r="AP758" s="91">
        <v>183502063</v>
      </c>
      <c r="AQ758" s="8">
        <v>151</v>
      </c>
      <c r="AR758" s="8">
        <v>1190</v>
      </c>
      <c r="AS758" s="91">
        <v>409001990</v>
      </c>
      <c r="AT758" s="8">
        <v>402</v>
      </c>
      <c r="AU758" s="8">
        <v>1190</v>
      </c>
      <c r="AV758" s="66">
        <v>7500077202</v>
      </c>
      <c r="AW758" s="8">
        <v>16111</v>
      </c>
      <c r="AX758" s="8">
        <v>1190</v>
      </c>
      <c r="AY758" s="91">
        <v>96844942</v>
      </c>
      <c r="AZ758" s="8">
        <v>78</v>
      </c>
      <c r="BA758" s="8">
        <v>0</v>
      </c>
      <c r="BB758" s="91">
        <v>163878998</v>
      </c>
      <c r="BC758" s="8">
        <v>133</v>
      </c>
      <c r="BD758" s="8">
        <v>0</v>
      </c>
      <c r="BE758" s="91">
        <v>326470652</v>
      </c>
      <c r="BF758" s="8">
        <v>328</v>
      </c>
      <c r="BG758" s="8">
        <v>4</v>
      </c>
      <c r="BH758" s="66">
        <v>6930426679</v>
      </c>
      <c r="BI758" s="8">
        <v>14218</v>
      </c>
      <c r="BJ758" s="8">
        <v>1190</v>
      </c>
      <c r="BK758" s="2" t="s">
        <v>233</v>
      </c>
      <c r="BL758" s="83" t="str">
        <f t="shared" si="11"/>
        <v>124212</v>
      </c>
      <c r="BM758" s="83">
        <f>IF(ISBLANK(A758),"",IF(X758&gt;=(InfoSheet!$B$2)-90,1,0))</f>
        <v>1</v>
      </c>
    </row>
    <row r="759" spans="1:65">
      <c r="A759" s="2" t="s">
        <v>2598</v>
      </c>
      <c r="B759" s="8">
        <v>8</v>
      </c>
      <c r="C759" s="91">
        <v>23380128</v>
      </c>
      <c r="D759" s="8">
        <v>62</v>
      </c>
      <c r="E759" s="8">
        <v>36</v>
      </c>
      <c r="F759" s="91">
        <v>377098</v>
      </c>
      <c r="G759" s="91">
        <v>1456754</v>
      </c>
      <c r="H759" s="91">
        <v>649448</v>
      </c>
      <c r="I759" s="91">
        <v>8106875</v>
      </c>
      <c r="J759" s="8">
        <v>0</v>
      </c>
      <c r="K759" s="2" t="s">
        <v>2502</v>
      </c>
      <c r="L759" s="8">
        <v>8</v>
      </c>
      <c r="M759" s="8">
        <v>0</v>
      </c>
      <c r="N759" s="2" t="s">
        <v>1489</v>
      </c>
      <c r="O759" s="8">
        <v>209</v>
      </c>
      <c r="P759" s="8">
        <v>0</v>
      </c>
      <c r="Q759" s="8">
        <v>0</v>
      </c>
      <c r="R759" s="91">
        <v>0</v>
      </c>
      <c r="S759" s="8">
        <v>0</v>
      </c>
      <c r="T759" s="91">
        <v>0</v>
      </c>
      <c r="U759" s="8">
        <v>0</v>
      </c>
      <c r="V759" s="8">
        <v>0</v>
      </c>
      <c r="W759" s="8">
        <v>0</v>
      </c>
      <c r="X759" s="107">
        <v>43812.866265509256</v>
      </c>
      <c r="Y759" s="107">
        <v>43869.887168796296</v>
      </c>
      <c r="Z759" s="107">
        <v>43812.864768171297</v>
      </c>
      <c r="AA759" s="91">
        <v>0</v>
      </c>
      <c r="AB759" s="8">
        <v>0</v>
      </c>
      <c r="AC759" s="8">
        <v>0</v>
      </c>
      <c r="AD759" s="91">
        <v>0</v>
      </c>
      <c r="AE759" s="8">
        <v>0</v>
      </c>
      <c r="AF759" s="8">
        <v>0</v>
      </c>
      <c r="AG759" s="91">
        <v>0</v>
      </c>
      <c r="AH759" s="8">
        <v>0</v>
      </c>
      <c r="AI759" s="8">
        <v>0</v>
      </c>
      <c r="AJ759" s="91">
        <v>22738943</v>
      </c>
      <c r="AK759" s="8">
        <v>59</v>
      </c>
      <c r="AL759" s="8">
        <v>36</v>
      </c>
      <c r="AM759" s="91">
        <v>0</v>
      </c>
      <c r="AN759" s="8">
        <v>0</v>
      </c>
      <c r="AO759" s="8">
        <v>36</v>
      </c>
      <c r="AP759" s="91">
        <v>0</v>
      </c>
      <c r="AQ759" s="8">
        <v>0</v>
      </c>
      <c r="AR759" s="8">
        <v>36</v>
      </c>
      <c r="AS759" s="91">
        <v>0</v>
      </c>
      <c r="AT759" s="8">
        <v>0</v>
      </c>
      <c r="AU759" s="8">
        <v>36</v>
      </c>
      <c r="AV759" s="91">
        <v>23380128</v>
      </c>
      <c r="AW759" s="8">
        <v>62</v>
      </c>
      <c r="AX759" s="8">
        <v>36</v>
      </c>
      <c r="AY759" s="91">
        <v>0</v>
      </c>
      <c r="AZ759" s="8">
        <v>0</v>
      </c>
      <c r="BA759" s="8">
        <v>0</v>
      </c>
      <c r="BB759" s="91">
        <v>0</v>
      </c>
      <c r="BC759" s="8">
        <v>0</v>
      </c>
      <c r="BD759" s="8">
        <v>0</v>
      </c>
      <c r="BE759" s="91">
        <v>0</v>
      </c>
      <c r="BF759" s="8">
        <v>0</v>
      </c>
      <c r="BG759" s="8">
        <v>0</v>
      </c>
      <c r="BH759" s="91">
        <v>18816517</v>
      </c>
      <c r="BI759" s="8">
        <v>55</v>
      </c>
      <c r="BJ759" s="8">
        <v>36</v>
      </c>
      <c r="BK759" s="2" t="s">
        <v>233</v>
      </c>
      <c r="BL759" s="83" t="str">
        <f t="shared" si="11"/>
        <v>124213</v>
      </c>
      <c r="BM759" s="83">
        <f>IF(ISBLANK(A759),"",IF(X759&gt;=(InfoSheet!$B$2)-90,1,0))</f>
        <v>1</v>
      </c>
    </row>
    <row r="760" spans="1:65">
      <c r="A760" s="2" t="s">
        <v>2599</v>
      </c>
      <c r="B760" s="8">
        <v>8</v>
      </c>
      <c r="C760" s="91">
        <v>904912671</v>
      </c>
      <c r="D760" s="8">
        <v>3785</v>
      </c>
      <c r="E760" s="8">
        <v>365</v>
      </c>
      <c r="F760" s="91">
        <v>239078</v>
      </c>
      <c r="G760" s="91">
        <v>6042955</v>
      </c>
      <c r="H760" s="91">
        <v>2479212</v>
      </c>
      <c r="I760" s="91">
        <v>286221044</v>
      </c>
      <c r="J760" s="8">
        <v>0</v>
      </c>
      <c r="K760" s="2" t="s">
        <v>1468</v>
      </c>
      <c r="L760" s="8">
        <v>8</v>
      </c>
      <c r="M760" s="8">
        <v>0</v>
      </c>
      <c r="N760" s="2" t="s">
        <v>1369</v>
      </c>
      <c r="O760" s="8">
        <v>210</v>
      </c>
      <c r="P760" s="8">
        <v>0</v>
      </c>
      <c r="Q760" s="8">
        <v>0</v>
      </c>
      <c r="R760" s="91">
        <v>0</v>
      </c>
      <c r="S760" s="8">
        <v>0</v>
      </c>
      <c r="T760" s="91">
        <v>0</v>
      </c>
      <c r="U760" s="8">
        <v>0</v>
      </c>
      <c r="V760" s="8">
        <v>0</v>
      </c>
      <c r="W760" s="8">
        <v>0</v>
      </c>
      <c r="X760" s="107">
        <v>43869.458788819444</v>
      </c>
      <c r="Y760" s="107">
        <v>43870.029765914354</v>
      </c>
      <c r="Z760" s="107">
        <v>43869.458724814816</v>
      </c>
      <c r="AA760" s="91">
        <v>511544</v>
      </c>
      <c r="AB760" s="8">
        <v>1</v>
      </c>
      <c r="AC760" s="8">
        <v>1</v>
      </c>
      <c r="AD760" s="91">
        <v>11818752</v>
      </c>
      <c r="AE760" s="8">
        <v>37</v>
      </c>
      <c r="AF760" s="8">
        <v>11</v>
      </c>
      <c r="AG760" s="91">
        <v>38820149</v>
      </c>
      <c r="AH760" s="8">
        <v>128</v>
      </c>
      <c r="AI760" s="8">
        <v>23</v>
      </c>
      <c r="AJ760" s="91">
        <v>868073927</v>
      </c>
      <c r="AK760" s="8">
        <v>3642</v>
      </c>
      <c r="AL760" s="8">
        <v>365</v>
      </c>
      <c r="AM760" s="91">
        <v>3966519</v>
      </c>
      <c r="AN760" s="8">
        <v>7</v>
      </c>
      <c r="AO760" s="8">
        <v>365</v>
      </c>
      <c r="AP760" s="91">
        <v>25444918</v>
      </c>
      <c r="AQ760" s="8">
        <v>60</v>
      </c>
      <c r="AR760" s="8">
        <v>365</v>
      </c>
      <c r="AS760" s="91">
        <v>66561086</v>
      </c>
      <c r="AT760" s="8">
        <v>168</v>
      </c>
      <c r="AU760" s="8">
        <v>365</v>
      </c>
      <c r="AV760" s="91">
        <v>904912671</v>
      </c>
      <c r="AW760" s="8">
        <v>3785</v>
      </c>
      <c r="AX760" s="8">
        <v>365</v>
      </c>
      <c r="AY760" s="91">
        <v>511544</v>
      </c>
      <c r="AZ760" s="8">
        <v>1</v>
      </c>
      <c r="BA760" s="8">
        <v>0</v>
      </c>
      <c r="BB760" s="91">
        <v>14359217</v>
      </c>
      <c r="BC760" s="8">
        <v>39</v>
      </c>
      <c r="BD760" s="8">
        <v>2</v>
      </c>
      <c r="BE760" s="91">
        <v>34713879</v>
      </c>
      <c r="BF760" s="8">
        <v>115</v>
      </c>
      <c r="BG760" s="8">
        <v>5</v>
      </c>
      <c r="BH760" s="91">
        <v>833847899</v>
      </c>
      <c r="BI760" s="8">
        <v>3607</v>
      </c>
      <c r="BJ760" s="8">
        <v>365</v>
      </c>
      <c r="BK760" s="2" t="s">
        <v>233</v>
      </c>
      <c r="BL760" s="83" t="str">
        <f t="shared" si="11"/>
        <v>124214</v>
      </c>
      <c r="BM760" s="83">
        <f>IF(ISBLANK(A760),"",IF(X760&gt;=(InfoSheet!$B$2)-90,1,0))</f>
        <v>1</v>
      </c>
    </row>
    <row r="761" spans="1:65">
      <c r="A761" s="2" t="s">
        <v>2600</v>
      </c>
      <c r="B761" s="8">
        <v>9</v>
      </c>
      <c r="C761" s="66">
        <v>12291708332</v>
      </c>
      <c r="D761" s="8">
        <v>23805</v>
      </c>
      <c r="E761" s="8">
        <v>1640</v>
      </c>
      <c r="F761" s="91">
        <v>516349</v>
      </c>
      <c r="G761" s="91">
        <v>97354157</v>
      </c>
      <c r="H761" s="91">
        <v>7494944</v>
      </c>
      <c r="I761" s="66">
        <v>3980472491</v>
      </c>
      <c r="J761" s="8">
        <v>0</v>
      </c>
      <c r="K761" s="2" t="s">
        <v>2601</v>
      </c>
      <c r="L761" s="8">
        <v>9</v>
      </c>
      <c r="M761" s="8">
        <v>0</v>
      </c>
      <c r="N761" s="2" t="s">
        <v>2602</v>
      </c>
      <c r="O761" s="8">
        <v>215</v>
      </c>
      <c r="P761" s="8">
        <v>0</v>
      </c>
      <c r="Q761" s="8">
        <v>0</v>
      </c>
      <c r="R761" s="91">
        <v>0</v>
      </c>
      <c r="S761" s="8">
        <v>0</v>
      </c>
      <c r="T761" s="91">
        <v>0</v>
      </c>
      <c r="U761" s="8">
        <v>2</v>
      </c>
      <c r="V761" s="8">
        <v>4</v>
      </c>
      <c r="W761" s="8">
        <v>1</v>
      </c>
      <c r="X761" s="107">
        <v>43869.655660104167</v>
      </c>
      <c r="Y761" s="107">
        <v>43870.058950393519</v>
      </c>
      <c r="Z761" s="107">
        <v>43869.65181023148</v>
      </c>
      <c r="AA761" s="91">
        <v>5323284</v>
      </c>
      <c r="AB761" s="8">
        <v>21</v>
      </c>
      <c r="AC761" s="8">
        <v>6</v>
      </c>
      <c r="AD761" s="91">
        <v>113466355</v>
      </c>
      <c r="AE761" s="8">
        <v>241</v>
      </c>
      <c r="AF761" s="8">
        <v>40</v>
      </c>
      <c r="AG761" s="91">
        <v>592904454</v>
      </c>
      <c r="AH761" s="8">
        <v>936</v>
      </c>
      <c r="AI761" s="8">
        <v>99</v>
      </c>
      <c r="AJ761" s="66">
        <v>11889880119</v>
      </c>
      <c r="AK761" s="8">
        <v>21867</v>
      </c>
      <c r="AL761" s="8">
        <v>1640</v>
      </c>
      <c r="AM761" s="91">
        <v>83694915</v>
      </c>
      <c r="AN761" s="8">
        <v>103</v>
      </c>
      <c r="AO761" s="8">
        <v>1640</v>
      </c>
      <c r="AP761" s="91">
        <v>216467410</v>
      </c>
      <c r="AQ761" s="8">
        <v>303</v>
      </c>
      <c r="AR761" s="8">
        <v>1640</v>
      </c>
      <c r="AS761" s="66">
        <v>3538514289</v>
      </c>
      <c r="AT761" s="8">
        <v>4844</v>
      </c>
      <c r="AU761" s="8">
        <v>1640</v>
      </c>
      <c r="AV761" s="66">
        <v>12291708332</v>
      </c>
      <c r="AW761" s="8">
        <v>23805</v>
      </c>
      <c r="AX761" s="8">
        <v>1640</v>
      </c>
      <c r="AY761" s="91">
        <v>9552244</v>
      </c>
      <c r="AZ761" s="8">
        <v>20</v>
      </c>
      <c r="BA761" s="8">
        <v>0</v>
      </c>
      <c r="BB761" s="91">
        <v>164583030</v>
      </c>
      <c r="BC761" s="8">
        <v>256</v>
      </c>
      <c r="BD761" s="8">
        <v>7</v>
      </c>
      <c r="BE761" s="91">
        <v>747502283</v>
      </c>
      <c r="BF761" s="8">
        <v>906</v>
      </c>
      <c r="BG761" s="8">
        <v>22</v>
      </c>
      <c r="BH761" s="66">
        <v>11499050288</v>
      </c>
      <c r="BI761" s="8">
        <v>21601</v>
      </c>
      <c r="BJ761" s="8">
        <v>1640</v>
      </c>
      <c r="BK761" s="2" t="s">
        <v>233</v>
      </c>
      <c r="BL761" s="83" t="str">
        <f t="shared" si="11"/>
        <v>124215</v>
      </c>
      <c r="BM761" s="83">
        <f>IF(ISBLANK(A761),"",IF(X761&gt;=(InfoSheet!$B$2)-90,1,0))</f>
        <v>1</v>
      </c>
    </row>
    <row r="762" spans="1:65">
      <c r="A762" s="2" t="s">
        <v>2603</v>
      </c>
      <c r="B762" s="8">
        <v>8</v>
      </c>
      <c r="C762" s="91">
        <v>149819875</v>
      </c>
      <c r="D762" s="8">
        <v>385</v>
      </c>
      <c r="E762" s="8">
        <v>67</v>
      </c>
      <c r="F762" s="91">
        <v>389142</v>
      </c>
      <c r="G762" s="91">
        <v>1480313</v>
      </c>
      <c r="H762" s="91">
        <v>2236117</v>
      </c>
      <c r="I762" s="91">
        <v>141179241</v>
      </c>
      <c r="J762" s="8">
        <v>0</v>
      </c>
      <c r="K762" s="2" t="s">
        <v>1573</v>
      </c>
      <c r="L762" s="8">
        <v>8</v>
      </c>
      <c r="M762" s="8">
        <v>0</v>
      </c>
      <c r="N762" s="2" t="s">
        <v>1573</v>
      </c>
      <c r="O762" s="8">
        <v>142</v>
      </c>
      <c r="P762" s="8">
        <v>0</v>
      </c>
      <c r="Q762" s="8">
        <v>0</v>
      </c>
      <c r="R762" s="91">
        <v>0</v>
      </c>
      <c r="S762" s="8">
        <v>0</v>
      </c>
      <c r="T762" s="91">
        <v>0</v>
      </c>
      <c r="U762" s="8">
        <v>0</v>
      </c>
      <c r="V762" s="8">
        <v>0</v>
      </c>
      <c r="W762" s="8">
        <v>0</v>
      </c>
      <c r="X762" s="107">
        <v>43869.946409432872</v>
      </c>
      <c r="Y762" s="107">
        <v>43869.968722280093</v>
      </c>
      <c r="Z762" s="107">
        <v>43869.883365787035</v>
      </c>
      <c r="AA762" s="91">
        <v>1051884</v>
      </c>
      <c r="AB762" s="8">
        <v>2</v>
      </c>
      <c r="AC762" s="8">
        <v>1</v>
      </c>
      <c r="AD762" s="91">
        <v>6771533</v>
      </c>
      <c r="AE762" s="8">
        <v>12</v>
      </c>
      <c r="AF762" s="8">
        <v>5</v>
      </c>
      <c r="AG762" s="91">
        <v>18965125</v>
      </c>
      <c r="AH762" s="8">
        <v>36</v>
      </c>
      <c r="AI762" s="8">
        <v>11</v>
      </c>
      <c r="AJ762" s="91">
        <v>149470742</v>
      </c>
      <c r="AK762" s="8">
        <v>383</v>
      </c>
      <c r="AL762" s="8">
        <v>67</v>
      </c>
      <c r="AM762" s="91">
        <v>1577816</v>
      </c>
      <c r="AN762" s="8">
        <v>3</v>
      </c>
      <c r="AO762" s="8">
        <v>67</v>
      </c>
      <c r="AP762" s="91">
        <v>8369665</v>
      </c>
      <c r="AQ762" s="8">
        <v>15</v>
      </c>
      <c r="AR762" s="8">
        <v>67</v>
      </c>
      <c r="AS762" s="91">
        <v>26418069</v>
      </c>
      <c r="AT762" s="8">
        <v>49</v>
      </c>
      <c r="AU762" s="8">
        <v>67</v>
      </c>
      <c r="AV762" s="91">
        <v>149819875</v>
      </c>
      <c r="AW762" s="8">
        <v>385</v>
      </c>
      <c r="AX762" s="8">
        <v>67</v>
      </c>
      <c r="AY762" s="91">
        <v>525942</v>
      </c>
      <c r="AZ762" s="8">
        <v>1</v>
      </c>
      <c r="BA762" s="8">
        <v>0</v>
      </c>
      <c r="BB762" s="91">
        <v>6104282</v>
      </c>
      <c r="BC762" s="8">
        <v>11</v>
      </c>
      <c r="BD762" s="8">
        <v>1</v>
      </c>
      <c r="BE762" s="91">
        <v>18617342</v>
      </c>
      <c r="BF762" s="8">
        <v>37</v>
      </c>
      <c r="BG762" s="8">
        <v>2</v>
      </c>
      <c r="BH762" s="91">
        <v>149470742</v>
      </c>
      <c r="BI762" s="8">
        <v>383</v>
      </c>
      <c r="BJ762" s="8">
        <v>67</v>
      </c>
      <c r="BK762" s="2" t="s">
        <v>233</v>
      </c>
      <c r="BL762" s="83" t="str">
        <f t="shared" si="11"/>
        <v>124216</v>
      </c>
      <c r="BM762" s="83">
        <f>IF(ISBLANK(A762),"",IF(X762&gt;=(InfoSheet!$B$2)-90,1,0))</f>
        <v>1</v>
      </c>
    </row>
    <row r="763" spans="1:65">
      <c r="A763" s="2" t="s">
        <v>2604</v>
      </c>
      <c r="B763" s="8">
        <v>8</v>
      </c>
      <c r="C763" s="66">
        <v>3674908584</v>
      </c>
      <c r="D763" s="8">
        <v>6017</v>
      </c>
      <c r="E763" s="8">
        <v>582</v>
      </c>
      <c r="F763" s="91">
        <v>610754</v>
      </c>
      <c r="G763" s="91">
        <v>42308428</v>
      </c>
      <c r="H763" s="91">
        <v>6314275</v>
      </c>
      <c r="I763" s="91">
        <v>923919537</v>
      </c>
      <c r="J763" s="8">
        <v>0</v>
      </c>
      <c r="K763" s="2" t="s">
        <v>1747</v>
      </c>
      <c r="L763" s="8">
        <v>8</v>
      </c>
      <c r="M763" s="8">
        <v>0</v>
      </c>
      <c r="N763" s="2" t="s">
        <v>1729</v>
      </c>
      <c r="O763" s="8">
        <v>215</v>
      </c>
      <c r="P763" s="8">
        <v>0</v>
      </c>
      <c r="Q763" s="8">
        <v>0</v>
      </c>
      <c r="R763" s="91">
        <v>0</v>
      </c>
      <c r="S763" s="8">
        <v>0</v>
      </c>
      <c r="T763" s="91">
        <v>0</v>
      </c>
      <c r="U763" s="8">
        <v>0</v>
      </c>
      <c r="V763" s="8">
        <v>3</v>
      </c>
      <c r="W763" s="8">
        <v>0</v>
      </c>
      <c r="X763" s="107">
        <v>43870.150114525466</v>
      </c>
      <c r="Y763" s="107">
        <v>43870.188494386573</v>
      </c>
      <c r="Z763" s="107">
        <v>43870.150110127317</v>
      </c>
      <c r="AA763" s="91">
        <v>0</v>
      </c>
      <c r="AB763" s="8">
        <v>0</v>
      </c>
      <c r="AC763" s="8">
        <v>8</v>
      </c>
      <c r="AD763" s="91">
        <v>35189184</v>
      </c>
      <c r="AE763" s="8">
        <v>54</v>
      </c>
      <c r="AF763" s="8">
        <v>25</v>
      </c>
      <c r="AG763" s="91">
        <v>368308298</v>
      </c>
      <c r="AH763" s="8">
        <v>615</v>
      </c>
      <c r="AI763" s="8">
        <v>67</v>
      </c>
      <c r="AJ763" s="66">
        <v>3569492817</v>
      </c>
      <c r="AK763" s="8">
        <v>5417</v>
      </c>
      <c r="AL763" s="8">
        <v>582</v>
      </c>
      <c r="AM763" s="91">
        <v>42941360</v>
      </c>
      <c r="AN763" s="8">
        <v>35</v>
      </c>
      <c r="AO763" s="8">
        <v>582</v>
      </c>
      <c r="AP763" s="91">
        <v>137985127</v>
      </c>
      <c r="AQ763" s="8">
        <v>119</v>
      </c>
      <c r="AR763" s="8">
        <v>582</v>
      </c>
      <c r="AS763" s="91">
        <v>700427202</v>
      </c>
      <c r="AT763" s="8">
        <v>839</v>
      </c>
      <c r="AU763" s="8">
        <v>582</v>
      </c>
      <c r="AV763" s="66">
        <v>3674908584</v>
      </c>
      <c r="AW763" s="8">
        <v>6017</v>
      </c>
      <c r="AX763" s="8">
        <v>582</v>
      </c>
      <c r="AY763" s="91">
        <v>40241527</v>
      </c>
      <c r="AZ763" s="8">
        <v>27</v>
      </c>
      <c r="BA763" s="8">
        <v>0</v>
      </c>
      <c r="BB763" s="91">
        <v>102912324</v>
      </c>
      <c r="BC763" s="8">
        <v>100</v>
      </c>
      <c r="BD763" s="8">
        <v>8</v>
      </c>
      <c r="BE763" s="91">
        <v>480388464</v>
      </c>
      <c r="BF763" s="8">
        <v>664</v>
      </c>
      <c r="BG763" s="8">
        <v>19</v>
      </c>
      <c r="BH763" s="66">
        <v>3383694084</v>
      </c>
      <c r="BI763" s="8">
        <v>5223</v>
      </c>
      <c r="BJ763" s="8">
        <v>582</v>
      </c>
      <c r="BK763" s="2" t="s">
        <v>233</v>
      </c>
      <c r="BL763" s="83" t="str">
        <f t="shared" si="11"/>
        <v>124217</v>
      </c>
      <c r="BM763" s="83">
        <f>IF(ISBLANK(A763),"",IF(X763&gt;=(InfoSheet!$B$2)-90,1,0))</f>
        <v>1</v>
      </c>
    </row>
    <row r="764" spans="1:65">
      <c r="A764" s="2" t="s">
        <v>2605</v>
      </c>
      <c r="B764" s="8">
        <v>9</v>
      </c>
      <c r="C764" s="66">
        <v>26795445003</v>
      </c>
      <c r="D764" s="8">
        <v>51467</v>
      </c>
      <c r="E764" s="8">
        <v>3506</v>
      </c>
      <c r="F764" s="91">
        <v>520633</v>
      </c>
      <c r="G764" s="91">
        <v>68427915</v>
      </c>
      <c r="H764" s="91">
        <v>7642739</v>
      </c>
      <c r="I764" s="66">
        <v>1792719694</v>
      </c>
      <c r="J764" s="8">
        <v>0</v>
      </c>
      <c r="K764" s="2" t="s">
        <v>2606</v>
      </c>
      <c r="L764" s="8">
        <v>9</v>
      </c>
      <c r="M764" s="8">
        <v>0</v>
      </c>
      <c r="N764" s="2" t="s">
        <v>2607</v>
      </c>
      <c r="O764" s="8">
        <v>215</v>
      </c>
      <c r="P764" s="8">
        <v>0</v>
      </c>
      <c r="Q764" s="8">
        <v>0</v>
      </c>
      <c r="R764" s="91">
        <v>0</v>
      </c>
      <c r="S764" s="8">
        <v>0</v>
      </c>
      <c r="T764" s="91">
        <v>0</v>
      </c>
      <c r="U764" s="8">
        <v>6</v>
      </c>
      <c r="V764" s="8">
        <v>12</v>
      </c>
      <c r="W764" s="8">
        <v>4</v>
      </c>
      <c r="X764" s="107">
        <v>43869.975580844904</v>
      </c>
      <c r="Y764" s="107">
        <v>43870.058915347225</v>
      </c>
      <c r="Z764" s="107">
        <v>43869.90798314815</v>
      </c>
      <c r="AA764" s="91">
        <v>30852570</v>
      </c>
      <c r="AB764" s="8">
        <v>56</v>
      </c>
      <c r="AC764" s="8">
        <v>45</v>
      </c>
      <c r="AD764" s="91">
        <v>292850927</v>
      </c>
      <c r="AE764" s="8">
        <v>599</v>
      </c>
      <c r="AF764" s="8">
        <v>113</v>
      </c>
      <c r="AG764" s="66">
        <v>1172326539</v>
      </c>
      <c r="AH764" s="8">
        <v>1980</v>
      </c>
      <c r="AI764" s="8">
        <v>213</v>
      </c>
      <c r="AJ764" s="66">
        <v>25975770542</v>
      </c>
      <c r="AK764" s="8">
        <v>47670</v>
      </c>
      <c r="AL764" s="8">
        <v>3506</v>
      </c>
      <c r="AM764" s="91">
        <v>427811335</v>
      </c>
      <c r="AN764" s="8">
        <v>345</v>
      </c>
      <c r="AO764" s="8">
        <v>3506</v>
      </c>
      <c r="AP764" s="66">
        <v>2923738222</v>
      </c>
      <c r="AQ764" s="8">
        <v>2698</v>
      </c>
      <c r="AR764" s="8">
        <v>3506</v>
      </c>
      <c r="AS764" s="66">
        <v>7319205167</v>
      </c>
      <c r="AT764" s="8">
        <v>6205</v>
      </c>
      <c r="AU764" s="8">
        <v>3506</v>
      </c>
      <c r="AV764" s="66">
        <v>26795445003</v>
      </c>
      <c r="AW764" s="8">
        <v>51467</v>
      </c>
      <c r="AX764" s="8">
        <v>3506</v>
      </c>
      <c r="AY764" s="91">
        <v>386344250</v>
      </c>
      <c r="AZ764" s="8">
        <v>292</v>
      </c>
      <c r="BA764" s="8">
        <v>1</v>
      </c>
      <c r="BB764" s="91">
        <v>856632488</v>
      </c>
      <c r="BC764" s="8">
        <v>926</v>
      </c>
      <c r="BD764" s="8">
        <v>9</v>
      </c>
      <c r="BE764" s="66">
        <v>2020278238</v>
      </c>
      <c r="BF764" s="8">
        <v>2490</v>
      </c>
      <c r="BG764" s="8">
        <v>48</v>
      </c>
      <c r="BH764" s="66">
        <v>24511095243</v>
      </c>
      <c r="BI764" s="8">
        <v>46737</v>
      </c>
      <c r="BJ764" s="8">
        <v>3506</v>
      </c>
      <c r="BK764" s="2" t="s">
        <v>233</v>
      </c>
      <c r="BL764" s="83" t="str">
        <f t="shared" si="11"/>
        <v>124218</v>
      </c>
      <c r="BM764" s="83">
        <f>IF(ISBLANK(A764),"",IF(X764&gt;=(InfoSheet!$B$2)-90,1,0))</f>
        <v>1</v>
      </c>
    </row>
    <row r="765" spans="1:65">
      <c r="A765" s="2" t="s">
        <v>2608</v>
      </c>
      <c r="B765" s="8">
        <v>8</v>
      </c>
      <c r="C765" s="66">
        <v>2152746433</v>
      </c>
      <c r="D765" s="8">
        <v>4785</v>
      </c>
      <c r="E765" s="8">
        <v>419</v>
      </c>
      <c r="F765" s="91">
        <v>449894</v>
      </c>
      <c r="G765" s="91">
        <v>14565140</v>
      </c>
      <c r="H765" s="91">
        <v>5137819</v>
      </c>
      <c r="I765" s="91">
        <v>824531337</v>
      </c>
      <c r="J765" s="8">
        <v>0</v>
      </c>
      <c r="K765" s="2" t="s">
        <v>1546</v>
      </c>
      <c r="L765" s="8">
        <v>8</v>
      </c>
      <c r="M765" s="8">
        <v>0</v>
      </c>
      <c r="N765" s="2" t="s">
        <v>1902</v>
      </c>
      <c r="O765" s="8">
        <v>212</v>
      </c>
      <c r="P765" s="8">
        <v>0</v>
      </c>
      <c r="Q765" s="8">
        <v>0</v>
      </c>
      <c r="R765" s="91">
        <v>0</v>
      </c>
      <c r="S765" s="8">
        <v>0</v>
      </c>
      <c r="T765" s="91">
        <v>0</v>
      </c>
      <c r="U765" s="8">
        <v>1</v>
      </c>
      <c r="V765" s="8">
        <v>1</v>
      </c>
      <c r="W765" s="8">
        <v>0</v>
      </c>
      <c r="X765" s="107">
        <v>43869.53344900463</v>
      </c>
      <c r="Y765" s="107">
        <v>43870.053295428239</v>
      </c>
      <c r="Z765" s="107">
        <v>43869.528966365739</v>
      </c>
      <c r="AA765" s="91">
        <v>1442692</v>
      </c>
      <c r="AB765" s="8">
        <v>7</v>
      </c>
      <c r="AC765" s="8">
        <v>3</v>
      </c>
      <c r="AD765" s="91">
        <v>39039013</v>
      </c>
      <c r="AE765" s="8">
        <v>55</v>
      </c>
      <c r="AF765" s="8">
        <v>17</v>
      </c>
      <c r="AG765" s="91">
        <v>626618226</v>
      </c>
      <c r="AH765" s="8">
        <v>658</v>
      </c>
      <c r="AI765" s="8">
        <v>44</v>
      </c>
      <c r="AJ765" s="66">
        <v>2117916592</v>
      </c>
      <c r="AK765" s="8">
        <v>4592</v>
      </c>
      <c r="AL765" s="8">
        <v>419</v>
      </c>
      <c r="AM765" s="91">
        <v>5972747</v>
      </c>
      <c r="AN765" s="8">
        <v>11</v>
      </c>
      <c r="AO765" s="8">
        <v>419</v>
      </c>
      <c r="AP765" s="91">
        <v>64200536</v>
      </c>
      <c r="AQ765" s="8">
        <v>74</v>
      </c>
      <c r="AR765" s="8">
        <v>419</v>
      </c>
      <c r="AS765" s="66">
        <v>1027165834</v>
      </c>
      <c r="AT765" s="8">
        <v>989</v>
      </c>
      <c r="AU765" s="8">
        <v>419</v>
      </c>
      <c r="AV765" s="66">
        <v>2152746433</v>
      </c>
      <c r="AW765" s="8">
        <v>4785</v>
      </c>
      <c r="AX765" s="8">
        <v>419</v>
      </c>
      <c r="AY765" s="91">
        <v>1440395</v>
      </c>
      <c r="AZ765" s="8">
        <v>6</v>
      </c>
      <c r="BA765" s="8">
        <v>0</v>
      </c>
      <c r="BB765" s="91">
        <v>34585383</v>
      </c>
      <c r="BC765" s="8">
        <v>53</v>
      </c>
      <c r="BD765" s="8">
        <v>0</v>
      </c>
      <c r="BE765" s="91">
        <v>548327204</v>
      </c>
      <c r="BF765" s="8">
        <v>618</v>
      </c>
      <c r="BG765" s="8">
        <v>5</v>
      </c>
      <c r="BH765" s="66">
        <v>2111827491</v>
      </c>
      <c r="BI765" s="8">
        <v>4596</v>
      </c>
      <c r="BJ765" s="8">
        <v>419</v>
      </c>
      <c r="BK765" s="2" t="s">
        <v>233</v>
      </c>
      <c r="BL765" s="83" t="str">
        <f t="shared" si="11"/>
        <v>124219</v>
      </c>
      <c r="BM765" s="83">
        <f>IF(ISBLANK(A765),"",IF(X765&gt;=(InfoSheet!$B$2)-90,1,0))</f>
        <v>1</v>
      </c>
    </row>
    <row r="766" spans="1:65">
      <c r="A766" s="2" t="s">
        <v>2609</v>
      </c>
      <c r="B766" s="8">
        <v>8</v>
      </c>
      <c r="C766" s="91">
        <v>79163318</v>
      </c>
      <c r="D766" s="8">
        <v>270</v>
      </c>
      <c r="E766" s="8">
        <v>20</v>
      </c>
      <c r="F766" s="91">
        <v>293197</v>
      </c>
      <c r="G766" s="91">
        <v>1057461</v>
      </c>
      <c r="H766" s="91">
        <v>3958165</v>
      </c>
      <c r="I766" s="91">
        <v>78193475</v>
      </c>
      <c r="J766" s="8">
        <v>0</v>
      </c>
      <c r="K766" s="2" t="s">
        <v>2410</v>
      </c>
      <c r="L766" s="8">
        <v>8</v>
      </c>
      <c r="M766" s="8">
        <v>0</v>
      </c>
      <c r="N766" s="2" t="s">
        <v>1491</v>
      </c>
      <c r="O766" s="8">
        <v>209</v>
      </c>
      <c r="P766" s="8">
        <v>0</v>
      </c>
      <c r="Q766" s="8">
        <v>0</v>
      </c>
      <c r="R766" s="91">
        <v>0</v>
      </c>
      <c r="S766" s="8">
        <v>0</v>
      </c>
      <c r="T766" s="91">
        <v>0</v>
      </c>
      <c r="U766" s="8">
        <v>0</v>
      </c>
      <c r="V766" s="8">
        <v>0</v>
      </c>
      <c r="W766" s="8">
        <v>0</v>
      </c>
      <c r="X766" s="107">
        <v>43870.217643923614</v>
      </c>
      <c r="Y766" s="107">
        <v>43870.217643923614</v>
      </c>
      <c r="Z766" s="107">
        <v>43868.725012986113</v>
      </c>
      <c r="AA766" s="91">
        <v>620112</v>
      </c>
      <c r="AB766" s="8">
        <v>1</v>
      </c>
      <c r="AC766" s="8">
        <v>1</v>
      </c>
      <c r="AD766" s="91">
        <v>12418300</v>
      </c>
      <c r="AE766" s="8">
        <v>40</v>
      </c>
      <c r="AF766" s="8">
        <v>8</v>
      </c>
      <c r="AG766" s="91">
        <v>14568836</v>
      </c>
      <c r="AH766" s="8">
        <v>48</v>
      </c>
      <c r="AI766" s="8">
        <v>9</v>
      </c>
      <c r="AJ766" s="91">
        <v>79163318</v>
      </c>
      <c r="AK766" s="8">
        <v>270</v>
      </c>
      <c r="AL766" s="8">
        <v>20</v>
      </c>
      <c r="AM766" s="91">
        <v>4244786</v>
      </c>
      <c r="AN766" s="8">
        <v>11</v>
      </c>
      <c r="AO766" s="8">
        <v>20</v>
      </c>
      <c r="AP766" s="91">
        <v>13444424</v>
      </c>
      <c r="AQ766" s="8">
        <v>42</v>
      </c>
      <c r="AR766" s="8">
        <v>20</v>
      </c>
      <c r="AS766" s="91">
        <v>16200577</v>
      </c>
      <c r="AT766" s="8">
        <v>51</v>
      </c>
      <c r="AU766" s="8">
        <v>20</v>
      </c>
      <c r="AV766" s="91">
        <v>79163318</v>
      </c>
      <c r="AW766" s="8">
        <v>270</v>
      </c>
      <c r="AX766" s="8">
        <v>20</v>
      </c>
      <c r="AY766" s="91">
        <v>0</v>
      </c>
      <c r="AZ766" s="8">
        <v>0</v>
      </c>
      <c r="BA766" s="8">
        <v>0</v>
      </c>
      <c r="BB766" s="91">
        <v>5578614</v>
      </c>
      <c r="BC766" s="8">
        <v>28</v>
      </c>
      <c r="BD766" s="8">
        <v>4</v>
      </c>
      <c r="BE766" s="91">
        <v>7730483</v>
      </c>
      <c r="BF766" s="8">
        <v>37</v>
      </c>
      <c r="BG766" s="8">
        <v>6</v>
      </c>
      <c r="BH766" s="91">
        <v>79163318</v>
      </c>
      <c r="BI766" s="8">
        <v>270</v>
      </c>
      <c r="BJ766" s="8">
        <v>20</v>
      </c>
      <c r="BK766" s="2" t="s">
        <v>233</v>
      </c>
      <c r="BL766" s="83" t="str">
        <f t="shared" si="11"/>
        <v>124220</v>
      </c>
      <c r="BM766" s="83">
        <f>IF(ISBLANK(A766),"",IF(X766&gt;=(InfoSheet!$B$2)-90,1,0))</f>
        <v>1</v>
      </c>
    </row>
    <row r="767" spans="1:65">
      <c r="A767" s="2" t="s">
        <v>2610</v>
      </c>
      <c r="B767" s="8">
        <v>8</v>
      </c>
      <c r="C767" s="66">
        <v>1628555383</v>
      </c>
      <c r="D767" s="8">
        <v>4794</v>
      </c>
      <c r="E767" s="8">
        <v>589</v>
      </c>
      <c r="F767" s="91">
        <v>339707</v>
      </c>
      <c r="G767" s="91">
        <v>3553208</v>
      </c>
      <c r="H767" s="91">
        <v>2764949</v>
      </c>
      <c r="I767" s="91">
        <v>688336347</v>
      </c>
      <c r="J767" s="8">
        <v>0</v>
      </c>
      <c r="K767" s="2" t="s">
        <v>2611</v>
      </c>
      <c r="L767" s="8">
        <v>8</v>
      </c>
      <c r="M767" s="8">
        <v>0</v>
      </c>
      <c r="N767" s="2" t="s">
        <v>1676</v>
      </c>
      <c r="O767" s="8">
        <v>209</v>
      </c>
      <c r="P767" s="8">
        <v>0</v>
      </c>
      <c r="Q767" s="8">
        <v>0</v>
      </c>
      <c r="R767" s="91">
        <v>0</v>
      </c>
      <c r="S767" s="8">
        <v>0</v>
      </c>
      <c r="T767" s="91">
        <v>0</v>
      </c>
      <c r="U767" s="8">
        <v>2</v>
      </c>
      <c r="V767" s="8">
        <v>2</v>
      </c>
      <c r="W767" s="8">
        <v>0</v>
      </c>
      <c r="X767" s="107">
        <v>43868.572422245372</v>
      </c>
      <c r="Y767" s="107">
        <v>43869.890888703703</v>
      </c>
      <c r="Z767" s="107">
        <v>43868.567124780093</v>
      </c>
      <c r="AA767" s="91">
        <v>0</v>
      </c>
      <c r="AB767" s="8">
        <v>0</v>
      </c>
      <c r="AC767" s="8">
        <v>0</v>
      </c>
      <c r="AD767" s="91">
        <v>5853762</v>
      </c>
      <c r="AE767" s="8">
        <v>23</v>
      </c>
      <c r="AF767" s="8">
        <v>13</v>
      </c>
      <c r="AG767" s="91">
        <v>337717114</v>
      </c>
      <c r="AH767" s="8">
        <v>593</v>
      </c>
      <c r="AI767" s="8">
        <v>18</v>
      </c>
      <c r="AJ767" s="66">
        <v>1539965701</v>
      </c>
      <c r="AK767" s="8">
        <v>4401</v>
      </c>
      <c r="AL767" s="8">
        <v>589</v>
      </c>
      <c r="AM767" s="91">
        <v>0</v>
      </c>
      <c r="AN767" s="8">
        <v>0</v>
      </c>
      <c r="AO767" s="8">
        <v>589</v>
      </c>
      <c r="AP767" s="91">
        <v>15807976</v>
      </c>
      <c r="AQ767" s="8">
        <v>38</v>
      </c>
      <c r="AR767" s="8">
        <v>589</v>
      </c>
      <c r="AS767" s="91">
        <v>681663209</v>
      </c>
      <c r="AT767" s="8">
        <v>1162</v>
      </c>
      <c r="AU767" s="8">
        <v>589</v>
      </c>
      <c r="AV767" s="66">
        <v>1628555383</v>
      </c>
      <c r="AW767" s="8">
        <v>4794</v>
      </c>
      <c r="AX767" s="8">
        <v>589</v>
      </c>
      <c r="AY767" s="91">
        <v>0</v>
      </c>
      <c r="AZ767" s="8">
        <v>0</v>
      </c>
      <c r="BA767" s="8">
        <v>0</v>
      </c>
      <c r="BB767" s="91">
        <v>13074278</v>
      </c>
      <c r="BC767" s="8">
        <v>32</v>
      </c>
      <c r="BD767" s="8">
        <v>3</v>
      </c>
      <c r="BE767" s="91">
        <v>358674604</v>
      </c>
      <c r="BF767" s="8">
        <v>615</v>
      </c>
      <c r="BG767" s="8">
        <v>3</v>
      </c>
      <c r="BH767" s="66">
        <v>1504040691</v>
      </c>
      <c r="BI767" s="8">
        <v>4387</v>
      </c>
      <c r="BJ767" s="8">
        <v>589</v>
      </c>
      <c r="BK767" s="2" t="s">
        <v>233</v>
      </c>
      <c r="BL767" s="83" t="str">
        <f t="shared" si="11"/>
        <v>124221</v>
      </c>
      <c r="BM767" s="83">
        <f>IF(ISBLANK(A767),"",IF(X767&gt;=(InfoSheet!$B$2)-90,1,0))</f>
        <v>1</v>
      </c>
    </row>
    <row r="768" spans="1:65">
      <c r="A768" s="2" t="s">
        <v>2612</v>
      </c>
      <c r="B768" s="8">
        <v>8</v>
      </c>
      <c r="C768" s="91">
        <v>65417371</v>
      </c>
      <c r="D768" s="8">
        <v>121</v>
      </c>
      <c r="E768" s="8">
        <v>28</v>
      </c>
      <c r="F768" s="91">
        <v>540639</v>
      </c>
      <c r="G768" s="91">
        <v>3135470</v>
      </c>
      <c r="H768" s="91">
        <v>2336334</v>
      </c>
      <c r="I768" s="91">
        <v>32385087</v>
      </c>
      <c r="J768" s="8">
        <v>0</v>
      </c>
      <c r="K768" s="2" t="s">
        <v>1354</v>
      </c>
      <c r="L768" s="8">
        <v>8</v>
      </c>
      <c r="M768" s="8">
        <v>0</v>
      </c>
      <c r="N768" s="2" t="s">
        <v>1346</v>
      </c>
      <c r="O768" s="8">
        <v>209</v>
      </c>
      <c r="P768" s="8">
        <v>0</v>
      </c>
      <c r="Q768" s="8">
        <v>0</v>
      </c>
      <c r="R768" s="91">
        <v>0</v>
      </c>
      <c r="S768" s="8">
        <v>0</v>
      </c>
      <c r="T768" s="91">
        <v>0</v>
      </c>
      <c r="U768" s="8">
        <v>0</v>
      </c>
      <c r="V768" s="8">
        <v>0</v>
      </c>
      <c r="W768" s="8">
        <v>0</v>
      </c>
      <c r="X768" s="107">
        <v>43751.43273359954</v>
      </c>
      <c r="Y768" s="107">
        <v>43869.88714402778</v>
      </c>
      <c r="Z768" s="107">
        <v>43751.42023787037</v>
      </c>
      <c r="AA768" s="91">
        <v>0</v>
      </c>
      <c r="AB768" s="8">
        <v>0</v>
      </c>
      <c r="AC768" s="8">
        <v>0</v>
      </c>
      <c r="AD768" s="91">
        <v>0</v>
      </c>
      <c r="AE768" s="8">
        <v>0</v>
      </c>
      <c r="AF768" s="8">
        <v>0</v>
      </c>
      <c r="AG768" s="91">
        <v>0</v>
      </c>
      <c r="AH768" s="8">
        <v>0</v>
      </c>
      <c r="AI768" s="8">
        <v>0</v>
      </c>
      <c r="AJ768" s="91">
        <v>65417371</v>
      </c>
      <c r="AK768" s="8">
        <v>121</v>
      </c>
      <c r="AL768" s="8">
        <v>28</v>
      </c>
      <c r="AM768" s="91">
        <v>0</v>
      </c>
      <c r="AN768" s="8">
        <v>0</v>
      </c>
      <c r="AO768" s="8">
        <v>28</v>
      </c>
      <c r="AP768" s="91">
        <v>0</v>
      </c>
      <c r="AQ768" s="8">
        <v>0</v>
      </c>
      <c r="AR768" s="8">
        <v>28</v>
      </c>
      <c r="AS768" s="91">
        <v>0</v>
      </c>
      <c r="AT768" s="8">
        <v>0</v>
      </c>
      <c r="AU768" s="8">
        <v>28</v>
      </c>
      <c r="AV768" s="91">
        <v>65417371</v>
      </c>
      <c r="AW768" s="8">
        <v>121</v>
      </c>
      <c r="AX768" s="8">
        <v>28</v>
      </c>
      <c r="AY768" s="91">
        <v>0</v>
      </c>
      <c r="AZ768" s="8">
        <v>0</v>
      </c>
      <c r="BA768" s="8">
        <v>0</v>
      </c>
      <c r="BB768" s="91">
        <v>0</v>
      </c>
      <c r="BC768" s="8">
        <v>0</v>
      </c>
      <c r="BD768" s="8">
        <v>0</v>
      </c>
      <c r="BE768" s="91">
        <v>0</v>
      </c>
      <c r="BF768" s="8">
        <v>0</v>
      </c>
      <c r="BG768" s="8">
        <v>0</v>
      </c>
      <c r="BH768" s="91">
        <v>65417371</v>
      </c>
      <c r="BI768" s="8">
        <v>121</v>
      </c>
      <c r="BJ768" s="8">
        <v>28</v>
      </c>
      <c r="BK768" s="2" t="s">
        <v>233</v>
      </c>
      <c r="BL768" s="83" t="str">
        <f t="shared" si="11"/>
        <v>124222</v>
      </c>
      <c r="BM768" s="83">
        <f>IF(ISBLANK(A768),"",IF(X768&gt;=(InfoSheet!$B$2)-90,1,0))</f>
        <v>0</v>
      </c>
    </row>
    <row r="769" spans="1:65">
      <c r="A769" s="2" t="s">
        <v>2613</v>
      </c>
      <c r="B769" s="8">
        <v>8</v>
      </c>
      <c r="C769" s="91">
        <v>616450426</v>
      </c>
      <c r="D769" s="8">
        <v>1896</v>
      </c>
      <c r="E769" s="8">
        <v>18</v>
      </c>
      <c r="F769" s="91">
        <v>325132</v>
      </c>
      <c r="G769" s="91">
        <v>771689</v>
      </c>
      <c r="H769" s="91">
        <v>34247245</v>
      </c>
      <c r="I769" s="91">
        <v>406673462</v>
      </c>
      <c r="J769" s="8">
        <v>0</v>
      </c>
      <c r="K769" s="2" t="s">
        <v>1354</v>
      </c>
      <c r="L769" s="8">
        <v>8</v>
      </c>
      <c r="M769" s="8">
        <v>0</v>
      </c>
      <c r="N769" s="2" t="s">
        <v>1354</v>
      </c>
      <c r="O769" s="8">
        <v>142</v>
      </c>
      <c r="P769" s="8">
        <v>0</v>
      </c>
      <c r="Q769" s="8">
        <v>0</v>
      </c>
      <c r="R769" s="91">
        <v>0</v>
      </c>
      <c r="S769" s="8">
        <v>0</v>
      </c>
      <c r="T769" s="91">
        <v>0</v>
      </c>
      <c r="U769" s="8">
        <v>1</v>
      </c>
      <c r="V769" s="8">
        <v>0</v>
      </c>
      <c r="W769" s="8">
        <v>0</v>
      </c>
      <c r="X769" s="107">
        <v>43865.236093460648</v>
      </c>
      <c r="Y769" s="107">
        <v>43869.886141840281</v>
      </c>
      <c r="Z769" s="107">
        <v>43865.232577951392</v>
      </c>
      <c r="AA769" s="91">
        <v>0</v>
      </c>
      <c r="AB769" s="8">
        <v>0</v>
      </c>
      <c r="AC769" s="8">
        <v>0</v>
      </c>
      <c r="AD769" s="91">
        <v>0</v>
      </c>
      <c r="AE769" s="8">
        <v>0</v>
      </c>
      <c r="AF769" s="8">
        <v>1</v>
      </c>
      <c r="AG769" s="91">
        <v>15283762</v>
      </c>
      <c r="AH769" s="8">
        <v>31</v>
      </c>
      <c r="AI769" s="8">
        <v>4</v>
      </c>
      <c r="AJ769" s="91">
        <v>163338947</v>
      </c>
      <c r="AK769" s="8">
        <v>296</v>
      </c>
      <c r="AL769" s="8">
        <v>18</v>
      </c>
      <c r="AM769" s="91">
        <v>0</v>
      </c>
      <c r="AN769" s="8">
        <v>0</v>
      </c>
      <c r="AO769" s="8">
        <v>18</v>
      </c>
      <c r="AP769" s="91">
        <v>583312</v>
      </c>
      <c r="AQ769" s="8">
        <v>3</v>
      </c>
      <c r="AR769" s="8">
        <v>18</v>
      </c>
      <c r="AS769" s="91">
        <v>19420906</v>
      </c>
      <c r="AT769" s="8">
        <v>47</v>
      </c>
      <c r="AU769" s="8">
        <v>18</v>
      </c>
      <c r="AV769" s="91">
        <v>616450426</v>
      </c>
      <c r="AW769" s="8">
        <v>1896</v>
      </c>
      <c r="AX769" s="8">
        <v>18</v>
      </c>
      <c r="AY769" s="91">
        <v>0</v>
      </c>
      <c r="AZ769" s="8">
        <v>0</v>
      </c>
      <c r="BA769" s="8">
        <v>0</v>
      </c>
      <c r="BB769" s="91">
        <v>583312</v>
      </c>
      <c r="BC769" s="8">
        <v>3</v>
      </c>
      <c r="BD769" s="8">
        <v>0</v>
      </c>
      <c r="BE769" s="91">
        <v>17309007</v>
      </c>
      <c r="BF769" s="8">
        <v>42</v>
      </c>
      <c r="BG769" s="8">
        <v>0</v>
      </c>
      <c r="BH769" s="91">
        <v>207250931</v>
      </c>
      <c r="BI769" s="8">
        <v>516</v>
      </c>
      <c r="BJ769" s="8">
        <v>18</v>
      </c>
      <c r="BK769" s="2" t="s">
        <v>233</v>
      </c>
      <c r="BL769" s="83" t="str">
        <f t="shared" si="11"/>
        <v>124223</v>
      </c>
      <c r="BM769" s="83">
        <f>IF(ISBLANK(A769),"",IF(X769&gt;=(InfoSheet!$B$2)-90,1,0))</f>
        <v>1</v>
      </c>
    </row>
    <row r="770" spans="1:65">
      <c r="A770" s="2" t="s">
        <v>2614</v>
      </c>
      <c r="B770" s="8">
        <v>8</v>
      </c>
      <c r="C770" s="66">
        <v>3888774765</v>
      </c>
      <c r="D770" s="8">
        <v>12536</v>
      </c>
      <c r="E770" s="8">
        <v>1118</v>
      </c>
      <c r="F770" s="91">
        <v>310208</v>
      </c>
      <c r="G770" s="91">
        <v>12855888</v>
      </c>
      <c r="H770" s="91">
        <v>3478331</v>
      </c>
      <c r="I770" s="66">
        <v>1000586253</v>
      </c>
      <c r="J770" s="8">
        <v>0</v>
      </c>
      <c r="K770" s="2" t="s">
        <v>1348</v>
      </c>
      <c r="L770" s="8">
        <v>8</v>
      </c>
      <c r="M770" s="8">
        <v>0</v>
      </c>
      <c r="N770" s="2" t="s">
        <v>2615</v>
      </c>
      <c r="O770" s="8">
        <v>212</v>
      </c>
      <c r="P770" s="8">
        <v>0</v>
      </c>
      <c r="Q770" s="8">
        <v>0</v>
      </c>
      <c r="R770" s="91">
        <v>0</v>
      </c>
      <c r="S770" s="8">
        <v>0</v>
      </c>
      <c r="T770" s="91">
        <v>0</v>
      </c>
      <c r="U770" s="8">
        <v>2</v>
      </c>
      <c r="V770" s="8">
        <v>4</v>
      </c>
      <c r="W770" s="8">
        <v>1</v>
      </c>
      <c r="X770" s="107">
        <v>43868.73101333333</v>
      </c>
      <c r="Y770" s="107">
        <v>43870.056860821758</v>
      </c>
      <c r="Z770" s="107">
        <v>43868.730378495369</v>
      </c>
      <c r="AA770" s="91">
        <v>0</v>
      </c>
      <c r="AB770" s="8">
        <v>0</v>
      </c>
      <c r="AC770" s="8">
        <v>0</v>
      </c>
      <c r="AD770" s="91">
        <v>20870228</v>
      </c>
      <c r="AE770" s="8">
        <v>173</v>
      </c>
      <c r="AF770" s="8">
        <v>47</v>
      </c>
      <c r="AG770" s="91">
        <v>45607935</v>
      </c>
      <c r="AH770" s="8">
        <v>276</v>
      </c>
      <c r="AI770" s="8">
        <v>75</v>
      </c>
      <c r="AJ770" s="66">
        <v>3685266553</v>
      </c>
      <c r="AK770" s="8">
        <v>11452</v>
      </c>
      <c r="AL770" s="8">
        <v>1118</v>
      </c>
      <c r="AM770" s="91">
        <v>1308614</v>
      </c>
      <c r="AN770" s="8">
        <v>8</v>
      </c>
      <c r="AO770" s="8">
        <v>1118</v>
      </c>
      <c r="AP770" s="91">
        <v>294732188</v>
      </c>
      <c r="AQ770" s="8">
        <v>588</v>
      </c>
      <c r="AR770" s="8">
        <v>1118</v>
      </c>
      <c r="AS770" s="91">
        <v>492620206</v>
      </c>
      <c r="AT770" s="8">
        <v>941</v>
      </c>
      <c r="AU770" s="8">
        <v>1118</v>
      </c>
      <c r="AV770" s="66">
        <v>3888774765</v>
      </c>
      <c r="AW770" s="8">
        <v>12536</v>
      </c>
      <c r="AX770" s="8">
        <v>1118</v>
      </c>
      <c r="AY770" s="91">
        <v>0</v>
      </c>
      <c r="AZ770" s="8">
        <v>0</v>
      </c>
      <c r="BA770" s="8">
        <v>0</v>
      </c>
      <c r="BB770" s="91">
        <v>29117381</v>
      </c>
      <c r="BC770" s="8">
        <v>150</v>
      </c>
      <c r="BD770" s="8">
        <v>29</v>
      </c>
      <c r="BE770" s="91">
        <v>71138684</v>
      </c>
      <c r="BF770" s="8">
        <v>259</v>
      </c>
      <c r="BG770" s="8">
        <v>35</v>
      </c>
      <c r="BH770" s="66">
        <v>3127934971</v>
      </c>
      <c r="BI770" s="8">
        <v>10663</v>
      </c>
      <c r="BJ770" s="8">
        <v>1118</v>
      </c>
      <c r="BK770" s="2" t="s">
        <v>233</v>
      </c>
      <c r="BL770" s="83" t="str">
        <f t="shared" ref="BL770:BL833" si="12">IF(ISBLANK(A770),"(blank)",RIGHT(A770,LEN(A770)-FIND("@",SUBSTITUTE(A770,"\","@",LEN(A770)-LEN(SUBSTITUTE(A770,"\",""))),1)))</f>
        <v>124224</v>
      </c>
      <c r="BM770" s="83">
        <f>IF(ISBLANK(A770),"",IF(X770&gt;=(InfoSheet!$B$2)-90,1,0))</f>
        <v>1</v>
      </c>
    </row>
    <row r="771" spans="1:65">
      <c r="A771" s="2" t="s">
        <v>2616</v>
      </c>
      <c r="B771" s="8">
        <v>9</v>
      </c>
      <c r="C771" s="66">
        <v>286362599218</v>
      </c>
      <c r="D771" s="8">
        <v>880409</v>
      </c>
      <c r="E771" s="8">
        <v>64517</v>
      </c>
      <c r="F771" s="91">
        <v>325260</v>
      </c>
      <c r="G771" s="91">
        <v>147212070</v>
      </c>
      <c r="H771" s="91">
        <v>4438560</v>
      </c>
      <c r="I771" s="66">
        <v>3258442055</v>
      </c>
      <c r="J771" s="8">
        <v>0</v>
      </c>
      <c r="K771" s="2" t="s">
        <v>2617</v>
      </c>
      <c r="L771" s="8">
        <v>9</v>
      </c>
      <c r="M771" s="8">
        <v>0</v>
      </c>
      <c r="N771" s="2" t="s">
        <v>2618</v>
      </c>
      <c r="O771" s="8">
        <v>216</v>
      </c>
      <c r="P771" s="8">
        <v>0</v>
      </c>
      <c r="Q771" s="8">
        <v>0</v>
      </c>
      <c r="R771" s="91">
        <v>0</v>
      </c>
      <c r="S771" s="8">
        <v>0</v>
      </c>
      <c r="T771" s="91">
        <v>0</v>
      </c>
      <c r="U771" s="8">
        <v>103</v>
      </c>
      <c r="V771" s="8">
        <v>188</v>
      </c>
      <c r="W771" s="8">
        <v>65</v>
      </c>
      <c r="X771" s="107">
        <v>43869.928643217594</v>
      </c>
      <c r="Y771" s="107">
        <v>43870.058933402775</v>
      </c>
      <c r="Z771" s="107">
        <v>43869.923381296299</v>
      </c>
      <c r="AA771" s="91">
        <v>41860221</v>
      </c>
      <c r="AB771" s="8">
        <v>64</v>
      </c>
      <c r="AC771" s="8">
        <v>51</v>
      </c>
      <c r="AD771" s="66">
        <v>3316395293</v>
      </c>
      <c r="AE771" s="8">
        <v>6651</v>
      </c>
      <c r="AF771" s="8">
        <v>1186</v>
      </c>
      <c r="AG771" s="66">
        <v>15910477680</v>
      </c>
      <c r="AH771" s="8">
        <v>40758</v>
      </c>
      <c r="AI771" s="8">
        <v>2691</v>
      </c>
      <c r="AJ771" s="66">
        <v>254245773017</v>
      </c>
      <c r="AK771" s="8">
        <v>698850</v>
      </c>
      <c r="AL771" s="8">
        <v>64517</v>
      </c>
      <c r="AM771" s="91">
        <v>276027245</v>
      </c>
      <c r="AN771" s="8">
        <v>371</v>
      </c>
      <c r="AO771" s="8">
        <v>64517</v>
      </c>
      <c r="AP771" s="66">
        <v>68291787661</v>
      </c>
      <c r="AQ771" s="8">
        <v>150790</v>
      </c>
      <c r="AR771" s="8">
        <v>64517</v>
      </c>
      <c r="AS771" s="66">
        <v>89183851083</v>
      </c>
      <c r="AT771" s="8">
        <v>218795</v>
      </c>
      <c r="AU771" s="8">
        <v>64517</v>
      </c>
      <c r="AV771" s="66">
        <v>286362599218</v>
      </c>
      <c r="AW771" s="8">
        <v>880396</v>
      </c>
      <c r="AX771" s="8">
        <v>64517</v>
      </c>
      <c r="AY771" s="91">
        <v>72479234</v>
      </c>
      <c r="AZ771" s="8">
        <v>104</v>
      </c>
      <c r="BA771" s="8">
        <v>0</v>
      </c>
      <c r="BB771" s="66">
        <v>3421261006</v>
      </c>
      <c r="BC771" s="8">
        <v>6387</v>
      </c>
      <c r="BD771" s="8">
        <v>170</v>
      </c>
      <c r="BE771" s="66">
        <v>40833543377</v>
      </c>
      <c r="BF771" s="8">
        <v>73655</v>
      </c>
      <c r="BG771" s="8">
        <v>598</v>
      </c>
      <c r="BH771" s="66">
        <v>252725320241</v>
      </c>
      <c r="BI771" s="8">
        <v>704253</v>
      </c>
      <c r="BJ771" s="8">
        <v>64517</v>
      </c>
      <c r="BK771" s="2" t="s">
        <v>233</v>
      </c>
      <c r="BL771" s="83" t="str">
        <f t="shared" si="12"/>
        <v>124225</v>
      </c>
      <c r="BM771" s="83">
        <f>IF(ISBLANK(A771),"",IF(X771&gt;=(InfoSheet!$B$2)-90,1,0))</f>
        <v>1</v>
      </c>
    </row>
    <row r="772" spans="1:65">
      <c r="A772" s="2" t="s">
        <v>2619</v>
      </c>
      <c r="B772" s="8">
        <v>8</v>
      </c>
      <c r="C772" s="91">
        <v>144893094</v>
      </c>
      <c r="D772" s="8">
        <v>632</v>
      </c>
      <c r="E772" s="8">
        <v>60</v>
      </c>
      <c r="F772" s="91">
        <v>229261</v>
      </c>
      <c r="G772" s="91">
        <v>1651814</v>
      </c>
      <c r="H772" s="91">
        <v>2414884</v>
      </c>
      <c r="I772" s="91">
        <v>57546396</v>
      </c>
      <c r="J772" s="8">
        <v>0</v>
      </c>
      <c r="K772" s="2" t="s">
        <v>2449</v>
      </c>
      <c r="L772" s="8">
        <v>8</v>
      </c>
      <c r="M772" s="8">
        <v>0</v>
      </c>
      <c r="N772" s="2" t="s">
        <v>1923</v>
      </c>
      <c r="O772" s="8">
        <v>211</v>
      </c>
      <c r="P772" s="8">
        <v>0</v>
      </c>
      <c r="Q772" s="8">
        <v>0</v>
      </c>
      <c r="R772" s="91">
        <v>0</v>
      </c>
      <c r="S772" s="8">
        <v>0</v>
      </c>
      <c r="T772" s="91">
        <v>0</v>
      </c>
      <c r="U772" s="8">
        <v>0</v>
      </c>
      <c r="V772" s="8">
        <v>0</v>
      </c>
      <c r="W772" s="8">
        <v>0</v>
      </c>
      <c r="X772" s="107">
        <v>43864.743612777776</v>
      </c>
      <c r="Y772" s="107">
        <v>43869.8871512037</v>
      </c>
      <c r="Z772" s="107">
        <v>43864.650125277774</v>
      </c>
      <c r="AA772" s="91">
        <v>0</v>
      </c>
      <c r="AB772" s="8">
        <v>0</v>
      </c>
      <c r="AC772" s="8">
        <v>0</v>
      </c>
      <c r="AD772" s="91">
        <v>3669334</v>
      </c>
      <c r="AE772" s="8">
        <v>18</v>
      </c>
      <c r="AF772" s="8">
        <v>4</v>
      </c>
      <c r="AG772" s="91">
        <v>8733666</v>
      </c>
      <c r="AH772" s="8">
        <v>38</v>
      </c>
      <c r="AI772" s="8">
        <v>10</v>
      </c>
      <c r="AJ772" s="91">
        <v>106699498</v>
      </c>
      <c r="AK772" s="8">
        <v>418</v>
      </c>
      <c r="AL772" s="8">
        <v>60</v>
      </c>
      <c r="AM772" s="91">
        <v>0</v>
      </c>
      <c r="AN772" s="8">
        <v>0</v>
      </c>
      <c r="AO772" s="8">
        <v>60</v>
      </c>
      <c r="AP772" s="91">
        <v>6309536</v>
      </c>
      <c r="AQ772" s="8">
        <v>23</v>
      </c>
      <c r="AR772" s="8">
        <v>60</v>
      </c>
      <c r="AS772" s="91">
        <v>12704753</v>
      </c>
      <c r="AT772" s="8">
        <v>46</v>
      </c>
      <c r="AU772" s="8">
        <v>60</v>
      </c>
      <c r="AV772" s="91">
        <v>144893094</v>
      </c>
      <c r="AW772" s="8">
        <v>632</v>
      </c>
      <c r="AX772" s="8">
        <v>60</v>
      </c>
      <c r="AY772" s="91">
        <v>0</v>
      </c>
      <c r="AZ772" s="8">
        <v>0</v>
      </c>
      <c r="BA772" s="8">
        <v>0</v>
      </c>
      <c r="BB772" s="91">
        <v>4228637</v>
      </c>
      <c r="BC772" s="8">
        <v>17</v>
      </c>
      <c r="BD772" s="8">
        <v>0</v>
      </c>
      <c r="BE772" s="91">
        <v>8864032</v>
      </c>
      <c r="BF772" s="8">
        <v>37</v>
      </c>
      <c r="BG772" s="8">
        <v>2</v>
      </c>
      <c r="BH772" s="91">
        <v>110314370</v>
      </c>
      <c r="BI772" s="8">
        <v>439</v>
      </c>
      <c r="BJ772" s="8">
        <v>60</v>
      </c>
      <c r="BK772" s="2" t="s">
        <v>233</v>
      </c>
      <c r="BL772" s="83" t="str">
        <f t="shared" si="12"/>
        <v>124226</v>
      </c>
      <c r="BM772" s="83">
        <f>IF(ISBLANK(A772),"",IF(X772&gt;=(InfoSheet!$B$2)-90,1,0))</f>
        <v>1</v>
      </c>
    </row>
    <row r="773" spans="1:65">
      <c r="A773" s="2" t="s">
        <v>2620</v>
      </c>
      <c r="B773" s="8">
        <v>8</v>
      </c>
      <c r="C773" s="66">
        <v>2251946411</v>
      </c>
      <c r="D773" s="8">
        <v>3748</v>
      </c>
      <c r="E773" s="8">
        <v>334</v>
      </c>
      <c r="F773" s="91">
        <v>600839</v>
      </c>
      <c r="G773" s="91">
        <v>60772345</v>
      </c>
      <c r="H773" s="91">
        <v>6742354</v>
      </c>
      <c r="I773" s="66">
        <v>1670371630</v>
      </c>
      <c r="J773" s="8">
        <v>0</v>
      </c>
      <c r="K773" s="2" t="s">
        <v>2410</v>
      </c>
      <c r="L773" s="8">
        <v>8</v>
      </c>
      <c r="M773" s="8">
        <v>0</v>
      </c>
      <c r="N773" s="2" t="s">
        <v>2621</v>
      </c>
      <c r="O773" s="8">
        <v>215</v>
      </c>
      <c r="P773" s="8">
        <v>0</v>
      </c>
      <c r="Q773" s="8">
        <v>0</v>
      </c>
      <c r="R773" s="91">
        <v>0</v>
      </c>
      <c r="S773" s="8">
        <v>0</v>
      </c>
      <c r="T773" s="91">
        <v>0</v>
      </c>
      <c r="U773" s="8">
        <v>1</v>
      </c>
      <c r="V773" s="8">
        <v>1</v>
      </c>
      <c r="W773" s="8">
        <v>0</v>
      </c>
      <c r="X773" s="107">
        <v>43869.583756886575</v>
      </c>
      <c r="Y773" s="107">
        <v>43870.046763715276</v>
      </c>
      <c r="Z773" s="107">
        <v>43869.582403749999</v>
      </c>
      <c r="AA773" s="91">
        <v>581746</v>
      </c>
      <c r="AB773" s="8">
        <v>1</v>
      </c>
      <c r="AC773" s="8">
        <v>2</v>
      </c>
      <c r="AD773" s="91">
        <v>40945698</v>
      </c>
      <c r="AE773" s="8">
        <v>21</v>
      </c>
      <c r="AF773" s="8">
        <v>4</v>
      </c>
      <c r="AG773" s="91">
        <v>998713484</v>
      </c>
      <c r="AH773" s="8">
        <v>1241</v>
      </c>
      <c r="AI773" s="8">
        <v>190</v>
      </c>
      <c r="AJ773" s="66">
        <v>2162697574</v>
      </c>
      <c r="AK773" s="8">
        <v>3337</v>
      </c>
      <c r="AL773" s="8">
        <v>334</v>
      </c>
      <c r="AM773" s="91">
        <v>2302958</v>
      </c>
      <c r="AN773" s="8">
        <v>4</v>
      </c>
      <c r="AO773" s="8">
        <v>334</v>
      </c>
      <c r="AP773" s="91">
        <v>77518406</v>
      </c>
      <c r="AQ773" s="8">
        <v>35</v>
      </c>
      <c r="AR773" s="8">
        <v>334</v>
      </c>
      <c r="AS773" s="66">
        <v>1167929694</v>
      </c>
      <c r="AT773" s="8">
        <v>1384</v>
      </c>
      <c r="AU773" s="8">
        <v>334</v>
      </c>
      <c r="AV773" s="66">
        <v>2251946411</v>
      </c>
      <c r="AW773" s="8">
        <v>3748</v>
      </c>
      <c r="AX773" s="8">
        <v>334</v>
      </c>
      <c r="AY773" s="91">
        <v>1144489</v>
      </c>
      <c r="AZ773" s="8">
        <v>2</v>
      </c>
      <c r="BA773" s="8">
        <v>0</v>
      </c>
      <c r="BB773" s="91">
        <v>54349113</v>
      </c>
      <c r="BC773" s="8">
        <v>24</v>
      </c>
      <c r="BD773" s="8">
        <v>0</v>
      </c>
      <c r="BE773" s="91">
        <v>615270137</v>
      </c>
      <c r="BF773" s="8">
        <v>1066</v>
      </c>
      <c r="BG773" s="8">
        <v>16</v>
      </c>
      <c r="BH773" s="66">
        <v>2132233560</v>
      </c>
      <c r="BI773" s="8">
        <v>3334</v>
      </c>
      <c r="BJ773" s="8">
        <v>334</v>
      </c>
      <c r="BK773" s="2" t="s">
        <v>233</v>
      </c>
      <c r="BL773" s="83" t="str">
        <f t="shared" si="12"/>
        <v>124227</v>
      </c>
      <c r="BM773" s="83">
        <f>IF(ISBLANK(A773),"",IF(X773&gt;=(InfoSheet!$B$2)-90,1,0))</f>
        <v>1</v>
      </c>
    </row>
    <row r="774" spans="1:65">
      <c r="A774" s="2" t="s">
        <v>2622</v>
      </c>
      <c r="B774" s="8">
        <v>8</v>
      </c>
      <c r="C774" s="66">
        <v>2533080062</v>
      </c>
      <c r="D774" s="8">
        <v>7238</v>
      </c>
      <c r="E774" s="8">
        <v>823</v>
      </c>
      <c r="F774" s="91">
        <v>349969</v>
      </c>
      <c r="G774" s="91">
        <v>25767180</v>
      </c>
      <c r="H774" s="91">
        <v>3077861</v>
      </c>
      <c r="I774" s="91">
        <v>444290390</v>
      </c>
      <c r="J774" s="8">
        <v>0</v>
      </c>
      <c r="K774" s="2" t="s">
        <v>129</v>
      </c>
      <c r="L774" s="8">
        <v>8</v>
      </c>
      <c r="M774" s="8">
        <v>0</v>
      </c>
      <c r="N774" s="2" t="s">
        <v>2623</v>
      </c>
      <c r="O774" s="8">
        <v>212</v>
      </c>
      <c r="P774" s="8">
        <v>0</v>
      </c>
      <c r="Q774" s="8">
        <v>0</v>
      </c>
      <c r="R774" s="91">
        <v>0</v>
      </c>
      <c r="S774" s="8">
        <v>0</v>
      </c>
      <c r="T774" s="91">
        <v>0</v>
      </c>
      <c r="U774" s="8">
        <v>0</v>
      </c>
      <c r="V774" s="8">
        <v>2</v>
      </c>
      <c r="W774" s="8">
        <v>0</v>
      </c>
      <c r="X774" s="107">
        <v>43870.053907928239</v>
      </c>
      <c r="Y774" s="107">
        <v>43870.064471006946</v>
      </c>
      <c r="Z774" s="107">
        <v>43870.053906076391</v>
      </c>
      <c r="AA774" s="91">
        <v>2108515</v>
      </c>
      <c r="AB774" s="8">
        <v>4</v>
      </c>
      <c r="AC774" s="8">
        <v>7</v>
      </c>
      <c r="AD774" s="91">
        <v>32330375</v>
      </c>
      <c r="AE774" s="8">
        <v>70</v>
      </c>
      <c r="AF774" s="8">
        <v>23</v>
      </c>
      <c r="AG774" s="91">
        <v>267612639</v>
      </c>
      <c r="AH774" s="8">
        <v>772</v>
      </c>
      <c r="AI774" s="8">
        <v>121</v>
      </c>
      <c r="AJ774" s="66">
        <v>2472137257</v>
      </c>
      <c r="AK774" s="8">
        <v>6949</v>
      </c>
      <c r="AL774" s="8">
        <v>823</v>
      </c>
      <c r="AM774" s="91">
        <v>17950304</v>
      </c>
      <c r="AN774" s="8">
        <v>25</v>
      </c>
      <c r="AO774" s="8">
        <v>823</v>
      </c>
      <c r="AP774" s="91">
        <v>93418016</v>
      </c>
      <c r="AQ774" s="8">
        <v>140</v>
      </c>
      <c r="AR774" s="8">
        <v>823</v>
      </c>
      <c r="AS774" s="91">
        <v>367848429</v>
      </c>
      <c r="AT774" s="8">
        <v>891</v>
      </c>
      <c r="AU774" s="8">
        <v>823</v>
      </c>
      <c r="AV774" s="66">
        <v>2533080062</v>
      </c>
      <c r="AW774" s="8">
        <v>7238</v>
      </c>
      <c r="AX774" s="8">
        <v>823</v>
      </c>
      <c r="AY774" s="91">
        <v>15845451</v>
      </c>
      <c r="AZ774" s="8">
        <v>21</v>
      </c>
      <c r="BA774" s="8">
        <v>0</v>
      </c>
      <c r="BB774" s="91">
        <v>61714976</v>
      </c>
      <c r="BC774" s="8">
        <v>98</v>
      </c>
      <c r="BD774" s="8">
        <v>3</v>
      </c>
      <c r="BE774" s="91">
        <v>157716262</v>
      </c>
      <c r="BF774" s="8">
        <v>744</v>
      </c>
      <c r="BG774" s="8">
        <v>25</v>
      </c>
      <c r="BH774" s="66">
        <v>2383446846</v>
      </c>
      <c r="BI774" s="8">
        <v>6892</v>
      </c>
      <c r="BJ774" s="8">
        <v>823</v>
      </c>
      <c r="BK774" s="2" t="s">
        <v>233</v>
      </c>
      <c r="BL774" s="83" t="str">
        <f t="shared" si="12"/>
        <v>124228</v>
      </c>
      <c r="BM774" s="83">
        <f>IF(ISBLANK(A774),"",IF(X774&gt;=(InfoSheet!$B$2)-90,1,0))</f>
        <v>1</v>
      </c>
    </row>
    <row r="775" spans="1:65">
      <c r="A775" s="2" t="s">
        <v>2624</v>
      </c>
      <c r="B775" s="8">
        <v>8</v>
      </c>
      <c r="C775" s="66">
        <v>1895441439</v>
      </c>
      <c r="D775" s="8">
        <v>5887</v>
      </c>
      <c r="E775" s="8">
        <v>95</v>
      </c>
      <c r="F775" s="91">
        <v>321970</v>
      </c>
      <c r="G775" s="91">
        <v>24980043</v>
      </c>
      <c r="H775" s="91">
        <v>19952015</v>
      </c>
      <c r="I775" s="66">
        <v>1753009148</v>
      </c>
      <c r="J775" s="8">
        <v>0</v>
      </c>
      <c r="K775" s="2" t="s">
        <v>1531</v>
      </c>
      <c r="L775" s="8">
        <v>8</v>
      </c>
      <c r="M775" s="8">
        <v>0</v>
      </c>
      <c r="N775" s="2" t="s">
        <v>2625</v>
      </c>
      <c r="O775" s="8">
        <v>210</v>
      </c>
      <c r="P775" s="8">
        <v>0</v>
      </c>
      <c r="Q775" s="8">
        <v>0</v>
      </c>
      <c r="R775" s="91">
        <v>0</v>
      </c>
      <c r="S775" s="8">
        <v>0</v>
      </c>
      <c r="T775" s="91">
        <v>0</v>
      </c>
      <c r="U775" s="8">
        <v>0</v>
      </c>
      <c r="V775" s="8">
        <v>0</v>
      </c>
      <c r="W775" s="8">
        <v>0</v>
      </c>
      <c r="X775" s="107">
        <v>43870.070923206018</v>
      </c>
      <c r="Y775" s="107">
        <v>43870.070922858795</v>
      </c>
      <c r="Z775" s="107">
        <v>43870.070920196762</v>
      </c>
      <c r="AA775" s="91">
        <v>19019652</v>
      </c>
      <c r="AB775" s="8">
        <v>3</v>
      </c>
      <c r="AC775" s="8">
        <v>2</v>
      </c>
      <c r="AD775" s="91">
        <v>53276657</v>
      </c>
      <c r="AE775" s="8">
        <v>12</v>
      </c>
      <c r="AF775" s="8">
        <v>2</v>
      </c>
      <c r="AG775" s="91">
        <v>288691718</v>
      </c>
      <c r="AH775" s="8">
        <v>330</v>
      </c>
      <c r="AI775" s="8">
        <v>3</v>
      </c>
      <c r="AJ775" s="66">
        <v>1868500147</v>
      </c>
      <c r="AK775" s="8">
        <v>5809</v>
      </c>
      <c r="AL775" s="8">
        <v>95</v>
      </c>
      <c r="AM775" s="91">
        <v>112085591</v>
      </c>
      <c r="AN775" s="8">
        <v>23</v>
      </c>
      <c r="AO775" s="8">
        <v>95</v>
      </c>
      <c r="AP775" s="91">
        <v>165658513</v>
      </c>
      <c r="AQ775" s="8">
        <v>35</v>
      </c>
      <c r="AR775" s="8">
        <v>95</v>
      </c>
      <c r="AS775" s="91">
        <v>467725072</v>
      </c>
      <c r="AT775" s="8">
        <v>434</v>
      </c>
      <c r="AU775" s="8">
        <v>95</v>
      </c>
      <c r="AV775" s="66">
        <v>1895441439</v>
      </c>
      <c r="AW775" s="8">
        <v>5887</v>
      </c>
      <c r="AX775" s="8">
        <v>95</v>
      </c>
      <c r="AY775" s="91">
        <v>92916111</v>
      </c>
      <c r="AZ775" s="8">
        <v>20</v>
      </c>
      <c r="BA775" s="8">
        <v>0</v>
      </c>
      <c r="BB775" s="91">
        <v>119189476</v>
      </c>
      <c r="BC775" s="8">
        <v>26</v>
      </c>
      <c r="BD775" s="8">
        <v>0</v>
      </c>
      <c r="BE775" s="91">
        <v>286944523</v>
      </c>
      <c r="BF775" s="8">
        <v>344</v>
      </c>
      <c r="BG775" s="8">
        <v>0</v>
      </c>
      <c r="BH775" s="66">
        <v>1550449841</v>
      </c>
      <c r="BI775" s="8">
        <v>5706</v>
      </c>
      <c r="BJ775" s="8">
        <v>95</v>
      </c>
      <c r="BK775" s="2" t="s">
        <v>233</v>
      </c>
      <c r="BL775" s="83" t="str">
        <f t="shared" si="12"/>
        <v>124229</v>
      </c>
      <c r="BM775" s="83">
        <f>IF(ISBLANK(A775),"",IF(X775&gt;=(InfoSheet!$B$2)-90,1,0))</f>
        <v>1</v>
      </c>
    </row>
    <row r="776" spans="1:65">
      <c r="A776" s="2" t="s">
        <v>2626</v>
      </c>
      <c r="B776" s="8">
        <v>8</v>
      </c>
      <c r="C776" s="91">
        <v>622488678</v>
      </c>
      <c r="D776" s="8">
        <v>1344</v>
      </c>
      <c r="E776" s="8">
        <v>220</v>
      </c>
      <c r="F776" s="91">
        <v>463161</v>
      </c>
      <c r="G776" s="91">
        <v>10502374</v>
      </c>
      <c r="H776" s="91">
        <v>2829493</v>
      </c>
      <c r="I776" s="91">
        <v>356599985</v>
      </c>
      <c r="J776" s="8">
        <v>0</v>
      </c>
      <c r="K776" s="2" t="s">
        <v>1342</v>
      </c>
      <c r="L776" s="8">
        <v>8</v>
      </c>
      <c r="M776" s="8">
        <v>0</v>
      </c>
      <c r="N776" s="2" t="s">
        <v>1466</v>
      </c>
      <c r="O776" s="8">
        <v>212</v>
      </c>
      <c r="P776" s="8">
        <v>0</v>
      </c>
      <c r="Q776" s="8">
        <v>0</v>
      </c>
      <c r="R776" s="91">
        <v>0</v>
      </c>
      <c r="S776" s="8">
        <v>0</v>
      </c>
      <c r="T776" s="91">
        <v>0</v>
      </c>
      <c r="U776" s="8">
        <v>0</v>
      </c>
      <c r="V776" s="8">
        <v>0</v>
      </c>
      <c r="W776" s="8">
        <v>0</v>
      </c>
      <c r="X776" s="107">
        <v>43867.520414803243</v>
      </c>
      <c r="Y776" s="107">
        <v>43869.873994953705</v>
      </c>
      <c r="Z776" s="107">
        <v>43867.519694780094</v>
      </c>
      <c r="AA776" s="91">
        <v>0</v>
      </c>
      <c r="AB776" s="8">
        <v>0</v>
      </c>
      <c r="AC776" s="8">
        <v>0</v>
      </c>
      <c r="AD776" s="91">
        <v>20836321</v>
      </c>
      <c r="AE776" s="8">
        <v>29</v>
      </c>
      <c r="AF776" s="8">
        <v>7</v>
      </c>
      <c r="AG776" s="91">
        <v>36630637</v>
      </c>
      <c r="AH776" s="8">
        <v>48</v>
      </c>
      <c r="AI776" s="8">
        <v>11</v>
      </c>
      <c r="AJ776" s="91">
        <v>617881618</v>
      </c>
      <c r="AK776" s="8">
        <v>1318</v>
      </c>
      <c r="AL776" s="8">
        <v>220</v>
      </c>
      <c r="AM776" s="91">
        <v>0</v>
      </c>
      <c r="AN776" s="8">
        <v>0</v>
      </c>
      <c r="AO776" s="8">
        <v>220</v>
      </c>
      <c r="AP776" s="91">
        <v>44993365</v>
      </c>
      <c r="AQ776" s="8">
        <v>58</v>
      </c>
      <c r="AR776" s="8">
        <v>220</v>
      </c>
      <c r="AS776" s="91">
        <v>63836284</v>
      </c>
      <c r="AT776" s="8">
        <v>80</v>
      </c>
      <c r="AU776" s="8">
        <v>220</v>
      </c>
      <c r="AV776" s="91">
        <v>622488678</v>
      </c>
      <c r="AW776" s="8">
        <v>1344</v>
      </c>
      <c r="AX776" s="8">
        <v>220</v>
      </c>
      <c r="AY776" s="91">
        <v>0</v>
      </c>
      <c r="AZ776" s="8">
        <v>0</v>
      </c>
      <c r="BA776" s="8">
        <v>0</v>
      </c>
      <c r="BB776" s="91">
        <v>25894810</v>
      </c>
      <c r="BC776" s="8">
        <v>36</v>
      </c>
      <c r="BD776" s="8">
        <v>0</v>
      </c>
      <c r="BE776" s="91">
        <v>37309540</v>
      </c>
      <c r="BF776" s="8">
        <v>53</v>
      </c>
      <c r="BG776" s="8">
        <v>0</v>
      </c>
      <c r="BH776" s="91">
        <v>611357328</v>
      </c>
      <c r="BI776" s="8">
        <v>1306</v>
      </c>
      <c r="BJ776" s="8">
        <v>220</v>
      </c>
      <c r="BK776" s="2" t="s">
        <v>233</v>
      </c>
      <c r="BL776" s="83" t="str">
        <f t="shared" si="12"/>
        <v>124230</v>
      </c>
      <c r="BM776" s="83">
        <f>IF(ISBLANK(A776),"",IF(X776&gt;=(InfoSheet!$B$2)-90,1,0))</f>
        <v>1</v>
      </c>
    </row>
    <row r="777" spans="1:65">
      <c r="A777" s="2" t="s">
        <v>2627</v>
      </c>
      <c r="B777" s="8">
        <v>8</v>
      </c>
      <c r="C777" s="91">
        <v>326447825</v>
      </c>
      <c r="D777" s="8">
        <v>407</v>
      </c>
      <c r="E777" s="8">
        <v>67</v>
      </c>
      <c r="F777" s="91">
        <v>802083</v>
      </c>
      <c r="G777" s="91">
        <v>15978382</v>
      </c>
      <c r="H777" s="91">
        <v>4872355</v>
      </c>
      <c r="I777" s="91">
        <v>181747802</v>
      </c>
      <c r="J777" s="8">
        <v>0</v>
      </c>
      <c r="K777" s="2" t="s">
        <v>1576</v>
      </c>
      <c r="L777" s="8">
        <v>8</v>
      </c>
      <c r="M777" s="8">
        <v>0</v>
      </c>
      <c r="N777" s="2" t="s">
        <v>1689</v>
      </c>
      <c r="O777" s="8">
        <v>210</v>
      </c>
      <c r="P777" s="8">
        <v>0</v>
      </c>
      <c r="Q777" s="8">
        <v>0</v>
      </c>
      <c r="R777" s="91">
        <v>0</v>
      </c>
      <c r="S777" s="8">
        <v>0</v>
      </c>
      <c r="T777" s="91">
        <v>0</v>
      </c>
      <c r="U777" s="8">
        <v>0</v>
      </c>
      <c r="V777" s="8">
        <v>0</v>
      </c>
      <c r="W777" s="8">
        <v>0</v>
      </c>
      <c r="X777" s="107">
        <v>43846.566242893517</v>
      </c>
      <c r="Y777" s="107">
        <v>43869.872700162035</v>
      </c>
      <c r="Z777" s="107">
        <v>43846.566164999997</v>
      </c>
      <c r="AA777" s="91">
        <v>0</v>
      </c>
      <c r="AB777" s="8">
        <v>0</v>
      </c>
      <c r="AC777" s="8">
        <v>0</v>
      </c>
      <c r="AD777" s="91">
        <v>0</v>
      </c>
      <c r="AE777" s="8">
        <v>0</v>
      </c>
      <c r="AF777" s="8">
        <v>0</v>
      </c>
      <c r="AG777" s="91">
        <v>81535867</v>
      </c>
      <c r="AH777" s="8">
        <v>54</v>
      </c>
      <c r="AI777" s="8">
        <v>6</v>
      </c>
      <c r="AJ777" s="91">
        <v>326447825</v>
      </c>
      <c r="AK777" s="8">
        <v>407</v>
      </c>
      <c r="AL777" s="8">
        <v>67</v>
      </c>
      <c r="AM777" s="91">
        <v>0</v>
      </c>
      <c r="AN777" s="8">
        <v>0</v>
      </c>
      <c r="AO777" s="8">
        <v>67</v>
      </c>
      <c r="AP777" s="91">
        <v>0</v>
      </c>
      <c r="AQ777" s="8">
        <v>0</v>
      </c>
      <c r="AR777" s="8">
        <v>67</v>
      </c>
      <c r="AS777" s="91">
        <v>162709496</v>
      </c>
      <c r="AT777" s="8">
        <v>109</v>
      </c>
      <c r="AU777" s="8">
        <v>67</v>
      </c>
      <c r="AV777" s="91">
        <v>326447825</v>
      </c>
      <c r="AW777" s="8">
        <v>407</v>
      </c>
      <c r="AX777" s="8">
        <v>67</v>
      </c>
      <c r="AY777" s="91">
        <v>0</v>
      </c>
      <c r="AZ777" s="8">
        <v>0</v>
      </c>
      <c r="BA777" s="8">
        <v>0</v>
      </c>
      <c r="BB777" s="91">
        <v>0</v>
      </c>
      <c r="BC777" s="8">
        <v>0</v>
      </c>
      <c r="BD777" s="8">
        <v>0</v>
      </c>
      <c r="BE777" s="91">
        <v>81183324</v>
      </c>
      <c r="BF777" s="8">
        <v>55</v>
      </c>
      <c r="BG777" s="8">
        <v>0</v>
      </c>
      <c r="BH777" s="91">
        <v>326447825</v>
      </c>
      <c r="BI777" s="8">
        <v>407</v>
      </c>
      <c r="BJ777" s="8">
        <v>67</v>
      </c>
      <c r="BK777" s="2" t="s">
        <v>233</v>
      </c>
      <c r="BL777" s="83" t="str">
        <f t="shared" si="12"/>
        <v>124231</v>
      </c>
      <c r="BM777" s="83">
        <f>IF(ISBLANK(A777),"",IF(X777&gt;=(InfoSheet!$B$2)-90,1,0))</f>
        <v>1</v>
      </c>
    </row>
    <row r="778" spans="1:65">
      <c r="A778" s="2" t="s">
        <v>2628</v>
      </c>
      <c r="B778" s="8">
        <v>8</v>
      </c>
      <c r="C778" s="91">
        <v>207613032</v>
      </c>
      <c r="D778" s="8">
        <v>681</v>
      </c>
      <c r="E778" s="8">
        <v>100</v>
      </c>
      <c r="F778" s="91">
        <v>304864</v>
      </c>
      <c r="G778" s="91">
        <v>1409608</v>
      </c>
      <c r="H778" s="91">
        <v>2076130</v>
      </c>
      <c r="I778" s="91">
        <v>194122257</v>
      </c>
      <c r="J778" s="8">
        <v>0</v>
      </c>
      <c r="K778" s="2" t="s">
        <v>1356</v>
      </c>
      <c r="L778" s="8">
        <v>8</v>
      </c>
      <c r="M778" s="8">
        <v>0</v>
      </c>
      <c r="N778" s="2" t="s">
        <v>1689</v>
      </c>
      <c r="O778" s="8">
        <v>210</v>
      </c>
      <c r="P778" s="8">
        <v>0</v>
      </c>
      <c r="Q778" s="8">
        <v>0</v>
      </c>
      <c r="R778" s="91">
        <v>0</v>
      </c>
      <c r="S778" s="8">
        <v>0</v>
      </c>
      <c r="T778" s="91">
        <v>0</v>
      </c>
      <c r="U778" s="8">
        <v>0</v>
      </c>
      <c r="V778" s="8">
        <v>0</v>
      </c>
      <c r="W778" s="8">
        <v>0</v>
      </c>
      <c r="X778" s="107">
        <v>43846.484649502316</v>
      </c>
      <c r="Y778" s="107">
        <v>43869.86180421296</v>
      </c>
      <c r="Z778" s="107">
        <v>43846.484591168984</v>
      </c>
      <c r="AA778" s="91">
        <v>0</v>
      </c>
      <c r="AB778" s="8">
        <v>0</v>
      </c>
      <c r="AC778" s="8">
        <v>0</v>
      </c>
      <c r="AD778" s="91">
        <v>0</v>
      </c>
      <c r="AE778" s="8">
        <v>0</v>
      </c>
      <c r="AF778" s="8">
        <v>0</v>
      </c>
      <c r="AG778" s="91">
        <v>48143007</v>
      </c>
      <c r="AH778" s="8">
        <v>76</v>
      </c>
      <c r="AI778" s="8">
        <v>1</v>
      </c>
      <c r="AJ778" s="91">
        <v>190859041</v>
      </c>
      <c r="AK778" s="8">
        <v>573</v>
      </c>
      <c r="AL778" s="8">
        <v>100</v>
      </c>
      <c r="AM778" s="91">
        <v>0</v>
      </c>
      <c r="AN778" s="8">
        <v>0</v>
      </c>
      <c r="AO778" s="8">
        <v>100</v>
      </c>
      <c r="AP778" s="91">
        <v>0</v>
      </c>
      <c r="AQ778" s="8">
        <v>0</v>
      </c>
      <c r="AR778" s="8">
        <v>100</v>
      </c>
      <c r="AS778" s="91">
        <v>96070471</v>
      </c>
      <c r="AT778" s="8">
        <v>152</v>
      </c>
      <c r="AU778" s="8">
        <v>100</v>
      </c>
      <c r="AV778" s="91">
        <v>207613032</v>
      </c>
      <c r="AW778" s="8">
        <v>681</v>
      </c>
      <c r="AX778" s="8">
        <v>100</v>
      </c>
      <c r="AY778" s="91">
        <v>0</v>
      </c>
      <c r="AZ778" s="8">
        <v>0</v>
      </c>
      <c r="BA778" s="8">
        <v>0</v>
      </c>
      <c r="BB778" s="91">
        <v>0</v>
      </c>
      <c r="BC778" s="8">
        <v>0</v>
      </c>
      <c r="BD778" s="8">
        <v>0</v>
      </c>
      <c r="BE778" s="91">
        <v>47927464</v>
      </c>
      <c r="BF778" s="8">
        <v>76</v>
      </c>
      <c r="BG778" s="8">
        <v>0</v>
      </c>
      <c r="BH778" s="91">
        <v>195099309</v>
      </c>
      <c r="BI778" s="8">
        <v>599</v>
      </c>
      <c r="BJ778" s="8">
        <v>100</v>
      </c>
      <c r="BK778" s="2" t="s">
        <v>233</v>
      </c>
      <c r="BL778" s="83" t="str">
        <f t="shared" si="12"/>
        <v>124232</v>
      </c>
      <c r="BM778" s="83">
        <f>IF(ISBLANK(A778),"",IF(X778&gt;=(InfoSheet!$B$2)-90,1,0))</f>
        <v>1</v>
      </c>
    </row>
    <row r="779" spans="1:65">
      <c r="A779" s="2" t="s">
        <v>2629</v>
      </c>
      <c r="B779" s="8">
        <v>8</v>
      </c>
      <c r="C779" s="66">
        <v>4775673680</v>
      </c>
      <c r="D779" s="8">
        <v>12217</v>
      </c>
      <c r="E779" s="8">
        <v>1112</v>
      </c>
      <c r="F779" s="91">
        <v>390903</v>
      </c>
      <c r="G779" s="91">
        <v>36072205</v>
      </c>
      <c r="H779" s="91">
        <v>4294670</v>
      </c>
      <c r="I779" s="66">
        <v>1306078968</v>
      </c>
      <c r="J779" s="8">
        <v>0</v>
      </c>
      <c r="K779" s="2" t="s">
        <v>2502</v>
      </c>
      <c r="L779" s="8">
        <v>8</v>
      </c>
      <c r="M779" s="8">
        <v>0</v>
      </c>
      <c r="N779" s="2" t="s">
        <v>2630</v>
      </c>
      <c r="O779" s="8">
        <v>216</v>
      </c>
      <c r="P779" s="8">
        <v>0</v>
      </c>
      <c r="Q779" s="8">
        <v>0</v>
      </c>
      <c r="R779" s="91">
        <v>0</v>
      </c>
      <c r="S779" s="8">
        <v>0</v>
      </c>
      <c r="T779" s="91">
        <v>0</v>
      </c>
      <c r="U779" s="8">
        <v>1</v>
      </c>
      <c r="V779" s="8">
        <v>4</v>
      </c>
      <c r="W779" s="8">
        <v>1</v>
      </c>
      <c r="X779" s="107">
        <v>43870.043247511574</v>
      </c>
      <c r="Y779" s="107">
        <v>43870.054092997685</v>
      </c>
      <c r="Z779" s="107">
        <v>43870.043243807871</v>
      </c>
      <c r="AA779" s="91">
        <v>1139429</v>
      </c>
      <c r="AB779" s="8">
        <v>1</v>
      </c>
      <c r="AC779" s="8">
        <v>16</v>
      </c>
      <c r="AD779" s="91">
        <v>14138805</v>
      </c>
      <c r="AE779" s="8">
        <v>70</v>
      </c>
      <c r="AF779" s="8">
        <v>36</v>
      </c>
      <c r="AG779" s="91">
        <v>896127163</v>
      </c>
      <c r="AH779" s="8">
        <v>1081</v>
      </c>
      <c r="AI779" s="8">
        <v>118</v>
      </c>
      <c r="AJ779" s="66">
        <v>4500893689</v>
      </c>
      <c r="AK779" s="8">
        <v>10735</v>
      </c>
      <c r="AL779" s="8">
        <v>1112</v>
      </c>
      <c r="AM779" s="91">
        <v>55178964</v>
      </c>
      <c r="AN779" s="8">
        <v>70</v>
      </c>
      <c r="AO779" s="8">
        <v>1112</v>
      </c>
      <c r="AP779" s="91">
        <v>104643164</v>
      </c>
      <c r="AQ779" s="8">
        <v>172</v>
      </c>
      <c r="AR779" s="8">
        <v>1112</v>
      </c>
      <c r="AS779" s="66">
        <v>1776983308</v>
      </c>
      <c r="AT779" s="8">
        <v>1924</v>
      </c>
      <c r="AU779" s="8">
        <v>1112</v>
      </c>
      <c r="AV779" s="66">
        <v>4775673680</v>
      </c>
      <c r="AW779" s="8">
        <v>12217</v>
      </c>
      <c r="AX779" s="8">
        <v>1112</v>
      </c>
      <c r="AY779" s="91">
        <v>49535325</v>
      </c>
      <c r="AZ779" s="8">
        <v>64</v>
      </c>
      <c r="BA779" s="8">
        <v>0</v>
      </c>
      <c r="BB779" s="91">
        <v>82966489</v>
      </c>
      <c r="BC779" s="8">
        <v>146</v>
      </c>
      <c r="BD779" s="8">
        <v>5</v>
      </c>
      <c r="BE779" s="91">
        <v>954613925</v>
      </c>
      <c r="BF779" s="8">
        <v>1159</v>
      </c>
      <c r="BG779" s="8">
        <v>40</v>
      </c>
      <c r="BH779" s="66">
        <v>4377558914</v>
      </c>
      <c r="BI779" s="8">
        <v>10682</v>
      </c>
      <c r="BJ779" s="8">
        <v>1112</v>
      </c>
      <c r="BK779" s="2" t="s">
        <v>233</v>
      </c>
      <c r="BL779" s="83" t="str">
        <f t="shared" si="12"/>
        <v>124233</v>
      </c>
      <c r="BM779" s="83">
        <f>IF(ISBLANK(A779),"",IF(X779&gt;=(InfoSheet!$B$2)-90,1,0))</f>
        <v>1</v>
      </c>
    </row>
    <row r="780" spans="1:65">
      <c r="A780" s="2" t="s">
        <v>2631</v>
      </c>
      <c r="B780" s="8">
        <v>8</v>
      </c>
      <c r="C780" s="66">
        <v>1917359695</v>
      </c>
      <c r="D780" s="8">
        <v>5127</v>
      </c>
      <c r="E780" s="8">
        <v>621</v>
      </c>
      <c r="F780" s="91">
        <v>373973</v>
      </c>
      <c r="G780" s="91">
        <v>4878007</v>
      </c>
      <c r="H780" s="91">
        <v>3087535</v>
      </c>
      <c r="I780" s="91">
        <v>365059424</v>
      </c>
      <c r="J780" s="8">
        <v>0</v>
      </c>
      <c r="K780" s="2" t="s">
        <v>1576</v>
      </c>
      <c r="L780" s="8">
        <v>8</v>
      </c>
      <c r="M780" s="8">
        <v>0</v>
      </c>
      <c r="N780" s="2" t="s">
        <v>1346</v>
      </c>
      <c r="O780" s="8">
        <v>209</v>
      </c>
      <c r="P780" s="8">
        <v>0</v>
      </c>
      <c r="Q780" s="8">
        <v>0</v>
      </c>
      <c r="R780" s="91">
        <v>0</v>
      </c>
      <c r="S780" s="8">
        <v>0</v>
      </c>
      <c r="T780" s="91">
        <v>0</v>
      </c>
      <c r="U780" s="8">
        <v>0</v>
      </c>
      <c r="V780" s="8">
        <v>1</v>
      </c>
      <c r="W780" s="8">
        <v>0</v>
      </c>
      <c r="X780" s="107">
        <v>43869.598349930558</v>
      </c>
      <c r="Y780" s="107">
        <v>43870.051633055555</v>
      </c>
      <c r="Z780" s="107">
        <v>43869.598296226854</v>
      </c>
      <c r="AA780" s="91">
        <v>3431470</v>
      </c>
      <c r="AB780" s="8">
        <v>7</v>
      </c>
      <c r="AC780" s="8">
        <v>1</v>
      </c>
      <c r="AD780" s="91">
        <v>27993082</v>
      </c>
      <c r="AE780" s="8">
        <v>41</v>
      </c>
      <c r="AF780" s="8">
        <v>6</v>
      </c>
      <c r="AG780" s="91">
        <v>259962430</v>
      </c>
      <c r="AH780" s="8">
        <v>455</v>
      </c>
      <c r="AI780" s="8">
        <v>9</v>
      </c>
      <c r="AJ780" s="66">
        <v>1805922487</v>
      </c>
      <c r="AK780" s="8">
        <v>4557</v>
      </c>
      <c r="AL780" s="8">
        <v>621</v>
      </c>
      <c r="AM780" s="91">
        <v>16568059</v>
      </c>
      <c r="AN780" s="8">
        <v>26</v>
      </c>
      <c r="AO780" s="8">
        <v>621</v>
      </c>
      <c r="AP780" s="91">
        <v>53620840</v>
      </c>
      <c r="AQ780" s="8">
        <v>75</v>
      </c>
      <c r="AR780" s="8">
        <v>621</v>
      </c>
      <c r="AS780" s="91">
        <v>507847044</v>
      </c>
      <c r="AT780" s="8">
        <v>870</v>
      </c>
      <c r="AU780" s="8">
        <v>621</v>
      </c>
      <c r="AV780" s="66">
        <v>1917359695</v>
      </c>
      <c r="AW780" s="8">
        <v>5127</v>
      </c>
      <c r="AX780" s="8">
        <v>621</v>
      </c>
      <c r="AY780" s="91">
        <v>4891543</v>
      </c>
      <c r="AZ780" s="8">
        <v>9</v>
      </c>
      <c r="BA780" s="8">
        <v>0</v>
      </c>
      <c r="BB780" s="91">
        <v>35206551</v>
      </c>
      <c r="BC780" s="8">
        <v>51</v>
      </c>
      <c r="BD780" s="8">
        <v>0</v>
      </c>
      <c r="BE780" s="91">
        <v>275163553</v>
      </c>
      <c r="BF780" s="8">
        <v>477</v>
      </c>
      <c r="BG780" s="8">
        <v>0</v>
      </c>
      <c r="BH780" s="66">
        <v>1797335145</v>
      </c>
      <c r="BI780" s="8">
        <v>4542</v>
      </c>
      <c r="BJ780" s="8">
        <v>621</v>
      </c>
      <c r="BK780" s="2" t="s">
        <v>233</v>
      </c>
      <c r="BL780" s="83" t="str">
        <f t="shared" si="12"/>
        <v>124234</v>
      </c>
      <c r="BM780" s="83">
        <f>IF(ISBLANK(A780),"",IF(X780&gt;=(InfoSheet!$B$2)-90,1,0))</f>
        <v>1</v>
      </c>
    </row>
    <row r="781" spans="1:65">
      <c r="A781" s="2" t="s">
        <v>2632</v>
      </c>
      <c r="B781" s="8">
        <v>8</v>
      </c>
      <c r="C781" s="66">
        <v>3202238383</v>
      </c>
      <c r="D781" s="8">
        <v>4778</v>
      </c>
      <c r="E781" s="8">
        <v>602</v>
      </c>
      <c r="F781" s="91">
        <v>670204</v>
      </c>
      <c r="G781" s="91">
        <v>11406464</v>
      </c>
      <c r="H781" s="91">
        <v>5319332</v>
      </c>
      <c r="I781" s="91">
        <v>558840653</v>
      </c>
      <c r="J781" s="8">
        <v>0</v>
      </c>
      <c r="K781" s="2" t="s">
        <v>1348</v>
      </c>
      <c r="L781" s="8">
        <v>8</v>
      </c>
      <c r="M781" s="8">
        <v>0</v>
      </c>
      <c r="N781" s="2" t="s">
        <v>1469</v>
      </c>
      <c r="O781" s="8">
        <v>215</v>
      </c>
      <c r="P781" s="8">
        <v>0</v>
      </c>
      <c r="Q781" s="8">
        <v>0</v>
      </c>
      <c r="R781" s="91">
        <v>0</v>
      </c>
      <c r="S781" s="8">
        <v>0</v>
      </c>
      <c r="T781" s="91">
        <v>0</v>
      </c>
      <c r="U781" s="8">
        <v>0</v>
      </c>
      <c r="V781" s="8">
        <v>2</v>
      </c>
      <c r="W781" s="8">
        <v>0</v>
      </c>
      <c r="X781" s="107">
        <v>43869.604154791668</v>
      </c>
      <c r="Y781" s="107">
        <v>43870.048283611111</v>
      </c>
      <c r="Z781" s="107">
        <v>43869.555753969908</v>
      </c>
      <c r="AA781" s="91">
        <v>2187927</v>
      </c>
      <c r="AB781" s="8">
        <v>5</v>
      </c>
      <c r="AC781" s="8">
        <v>3</v>
      </c>
      <c r="AD781" s="91">
        <v>304844587</v>
      </c>
      <c r="AE781" s="8">
        <v>329</v>
      </c>
      <c r="AF781" s="8">
        <v>18</v>
      </c>
      <c r="AG781" s="91">
        <v>807482631</v>
      </c>
      <c r="AH781" s="8">
        <v>1170</v>
      </c>
      <c r="AI781" s="8">
        <v>161</v>
      </c>
      <c r="AJ781" s="66">
        <v>3002327010</v>
      </c>
      <c r="AK781" s="8">
        <v>4527</v>
      </c>
      <c r="AL781" s="8">
        <v>602</v>
      </c>
      <c r="AM781" s="91">
        <v>4994582</v>
      </c>
      <c r="AN781" s="8">
        <v>8</v>
      </c>
      <c r="AO781" s="8">
        <v>602</v>
      </c>
      <c r="AP781" s="91">
        <v>605024216</v>
      </c>
      <c r="AQ781" s="8">
        <v>636</v>
      </c>
      <c r="AR781" s="8">
        <v>602</v>
      </c>
      <c r="AS781" s="66">
        <v>1018913918</v>
      </c>
      <c r="AT781" s="8">
        <v>1391</v>
      </c>
      <c r="AU781" s="8">
        <v>602</v>
      </c>
      <c r="AV781" s="66">
        <v>3202238383</v>
      </c>
      <c r="AW781" s="8">
        <v>4778</v>
      </c>
      <c r="AX781" s="8">
        <v>602</v>
      </c>
      <c r="AY781" s="91">
        <v>4047258</v>
      </c>
      <c r="AZ781" s="8">
        <v>7</v>
      </c>
      <c r="BA781" s="8">
        <v>0</v>
      </c>
      <c r="BB781" s="91">
        <v>320233449</v>
      </c>
      <c r="BC781" s="8">
        <v>345</v>
      </c>
      <c r="BD781" s="8">
        <v>1</v>
      </c>
      <c r="BE781" s="91">
        <v>760028634</v>
      </c>
      <c r="BF781" s="8">
        <v>1106</v>
      </c>
      <c r="BG781" s="8">
        <v>7</v>
      </c>
      <c r="BH781" s="66">
        <v>2962370553</v>
      </c>
      <c r="BI781" s="8">
        <v>4381</v>
      </c>
      <c r="BJ781" s="8">
        <v>602</v>
      </c>
      <c r="BK781" s="2" t="s">
        <v>233</v>
      </c>
      <c r="BL781" s="83" t="str">
        <f t="shared" si="12"/>
        <v>124235</v>
      </c>
      <c r="BM781" s="83">
        <f>IF(ISBLANK(A781),"",IF(X781&gt;=(InfoSheet!$B$2)-90,1,0))</f>
        <v>1</v>
      </c>
    </row>
    <row r="782" spans="1:65">
      <c r="A782" s="2" t="s">
        <v>2633</v>
      </c>
      <c r="B782" s="8">
        <v>8</v>
      </c>
      <c r="C782" s="66">
        <v>5592826109</v>
      </c>
      <c r="D782" s="8">
        <v>14540</v>
      </c>
      <c r="E782" s="8">
        <v>1290</v>
      </c>
      <c r="F782" s="91">
        <v>384651</v>
      </c>
      <c r="G782" s="91">
        <v>41737830</v>
      </c>
      <c r="H782" s="91">
        <v>4335524</v>
      </c>
      <c r="I782" s="66">
        <v>2863038054</v>
      </c>
      <c r="J782" s="8">
        <v>0</v>
      </c>
      <c r="K782" s="2" t="s">
        <v>1563</v>
      </c>
      <c r="L782" s="8">
        <v>8</v>
      </c>
      <c r="M782" s="8">
        <v>0</v>
      </c>
      <c r="N782" s="2" t="s">
        <v>1623</v>
      </c>
      <c r="O782" s="8">
        <v>215</v>
      </c>
      <c r="P782" s="8">
        <v>0</v>
      </c>
      <c r="Q782" s="8">
        <v>0</v>
      </c>
      <c r="R782" s="91">
        <v>0</v>
      </c>
      <c r="S782" s="8">
        <v>0</v>
      </c>
      <c r="T782" s="91">
        <v>0</v>
      </c>
      <c r="U782" s="8">
        <v>1</v>
      </c>
      <c r="V782" s="8">
        <v>4</v>
      </c>
      <c r="W782" s="8">
        <v>1</v>
      </c>
      <c r="X782" s="107">
        <v>43869.989547858793</v>
      </c>
      <c r="Y782" s="107">
        <v>43870.058951550927</v>
      </c>
      <c r="Z782" s="107">
        <v>43869.989543229167</v>
      </c>
      <c r="AA782" s="91">
        <v>1409329</v>
      </c>
      <c r="AB782" s="8">
        <v>5</v>
      </c>
      <c r="AC782" s="8">
        <v>12</v>
      </c>
      <c r="AD782" s="91">
        <v>13733868</v>
      </c>
      <c r="AE782" s="8">
        <v>43</v>
      </c>
      <c r="AF782" s="8">
        <v>21</v>
      </c>
      <c r="AG782" s="91">
        <v>144894800</v>
      </c>
      <c r="AH782" s="8">
        <v>347</v>
      </c>
      <c r="AI782" s="8">
        <v>66</v>
      </c>
      <c r="AJ782" s="66">
        <v>5365570812</v>
      </c>
      <c r="AK782" s="8">
        <v>13223</v>
      </c>
      <c r="AL782" s="8">
        <v>1290</v>
      </c>
      <c r="AM782" s="91">
        <v>58532797</v>
      </c>
      <c r="AN782" s="8">
        <v>67</v>
      </c>
      <c r="AO782" s="8">
        <v>1290</v>
      </c>
      <c r="AP782" s="91">
        <v>123715217</v>
      </c>
      <c r="AQ782" s="8">
        <v>143</v>
      </c>
      <c r="AR782" s="8">
        <v>1290</v>
      </c>
      <c r="AS782" s="91">
        <v>387823749</v>
      </c>
      <c r="AT782" s="8">
        <v>582</v>
      </c>
      <c r="AU782" s="8">
        <v>1290</v>
      </c>
      <c r="AV782" s="66">
        <v>5592826109</v>
      </c>
      <c r="AW782" s="8">
        <v>14540</v>
      </c>
      <c r="AX782" s="8">
        <v>1290</v>
      </c>
      <c r="AY782" s="91">
        <v>53090277</v>
      </c>
      <c r="AZ782" s="8">
        <v>53</v>
      </c>
      <c r="BA782" s="8">
        <v>0</v>
      </c>
      <c r="BB782" s="91">
        <v>102395873</v>
      </c>
      <c r="BC782" s="8">
        <v>114</v>
      </c>
      <c r="BD782" s="8">
        <v>4</v>
      </c>
      <c r="BE782" s="91">
        <v>169514883</v>
      </c>
      <c r="BF782" s="8">
        <v>349</v>
      </c>
      <c r="BG782" s="8">
        <v>19</v>
      </c>
      <c r="BH782" s="66">
        <v>5198451406</v>
      </c>
      <c r="BI782" s="8">
        <v>12733</v>
      </c>
      <c r="BJ782" s="8">
        <v>1290</v>
      </c>
      <c r="BK782" s="2" t="s">
        <v>233</v>
      </c>
      <c r="BL782" s="83" t="str">
        <f t="shared" si="12"/>
        <v>124236</v>
      </c>
      <c r="BM782" s="83">
        <f>IF(ISBLANK(A782),"",IF(X782&gt;=(InfoSheet!$B$2)-90,1,0))</f>
        <v>1</v>
      </c>
    </row>
    <row r="783" spans="1:65">
      <c r="A783" s="2" t="s">
        <v>2634</v>
      </c>
      <c r="B783" s="8">
        <v>8</v>
      </c>
      <c r="C783" s="66">
        <v>4724295046</v>
      </c>
      <c r="D783" s="8">
        <v>8789</v>
      </c>
      <c r="E783" s="8">
        <v>1362</v>
      </c>
      <c r="F783" s="91">
        <v>537523</v>
      </c>
      <c r="G783" s="91">
        <v>15939710</v>
      </c>
      <c r="H783" s="91">
        <v>3468645</v>
      </c>
      <c r="I783" s="66">
        <v>2705081598</v>
      </c>
      <c r="J783" s="8">
        <v>0</v>
      </c>
      <c r="K783" s="2" t="s">
        <v>1354</v>
      </c>
      <c r="L783" s="8">
        <v>8</v>
      </c>
      <c r="M783" s="8">
        <v>0</v>
      </c>
      <c r="N783" s="2" t="s">
        <v>2635</v>
      </c>
      <c r="O783" s="8">
        <v>210</v>
      </c>
      <c r="P783" s="8">
        <v>0</v>
      </c>
      <c r="Q783" s="8">
        <v>0</v>
      </c>
      <c r="R783" s="91">
        <v>0</v>
      </c>
      <c r="S783" s="8">
        <v>0</v>
      </c>
      <c r="T783" s="91">
        <v>0</v>
      </c>
      <c r="U783" s="8">
        <v>2</v>
      </c>
      <c r="V783" s="8">
        <v>2</v>
      </c>
      <c r="W783" s="8">
        <v>1</v>
      </c>
      <c r="X783" s="107">
        <v>43870.057936053243</v>
      </c>
      <c r="Y783" s="107">
        <v>43870.071150636577</v>
      </c>
      <c r="Z783" s="107">
        <v>43870.057932118056</v>
      </c>
      <c r="AA783" s="91">
        <v>0</v>
      </c>
      <c r="AB783" s="8">
        <v>0</v>
      </c>
      <c r="AC783" s="8">
        <v>4</v>
      </c>
      <c r="AD783" s="91">
        <v>43475571</v>
      </c>
      <c r="AE783" s="8">
        <v>27</v>
      </c>
      <c r="AF783" s="8">
        <v>8</v>
      </c>
      <c r="AG783" s="91">
        <v>188619349</v>
      </c>
      <c r="AH783" s="8">
        <v>198</v>
      </c>
      <c r="AI783" s="8">
        <v>70</v>
      </c>
      <c r="AJ783" s="66">
        <v>4394398945</v>
      </c>
      <c r="AK783" s="8">
        <v>6755</v>
      </c>
      <c r="AL783" s="8">
        <v>1362</v>
      </c>
      <c r="AM783" s="91">
        <v>67541886</v>
      </c>
      <c r="AN783" s="8">
        <v>56</v>
      </c>
      <c r="AO783" s="8">
        <v>1362</v>
      </c>
      <c r="AP783" s="91">
        <v>143029912</v>
      </c>
      <c r="AQ783" s="8">
        <v>112</v>
      </c>
      <c r="AR783" s="8">
        <v>1362</v>
      </c>
      <c r="AS783" s="66">
        <v>1191306882</v>
      </c>
      <c r="AT783" s="8">
        <v>1475</v>
      </c>
      <c r="AU783" s="8">
        <v>1362</v>
      </c>
      <c r="AV783" s="66">
        <v>4724295046</v>
      </c>
      <c r="AW783" s="8">
        <v>8788</v>
      </c>
      <c r="AX783" s="8">
        <v>1362</v>
      </c>
      <c r="AY783" s="91">
        <v>65261831</v>
      </c>
      <c r="AZ783" s="8">
        <v>53</v>
      </c>
      <c r="BA783" s="8">
        <v>0</v>
      </c>
      <c r="BB783" s="91">
        <v>135241425</v>
      </c>
      <c r="BC783" s="8">
        <v>105</v>
      </c>
      <c r="BD783" s="8">
        <v>1</v>
      </c>
      <c r="BE783" s="91">
        <v>491640626</v>
      </c>
      <c r="BF783" s="8">
        <v>402</v>
      </c>
      <c r="BG783" s="8">
        <v>6</v>
      </c>
      <c r="BH783" s="66">
        <v>4349702283</v>
      </c>
      <c r="BI783" s="8">
        <v>6966</v>
      </c>
      <c r="BJ783" s="8">
        <v>1362</v>
      </c>
      <c r="BK783" s="2" t="s">
        <v>233</v>
      </c>
      <c r="BL783" s="83" t="str">
        <f t="shared" si="12"/>
        <v>124237</v>
      </c>
      <c r="BM783" s="83">
        <f>IF(ISBLANK(A783),"",IF(X783&gt;=(InfoSheet!$B$2)-90,1,0))</f>
        <v>1</v>
      </c>
    </row>
    <row r="784" spans="1:65">
      <c r="A784" s="2" t="s">
        <v>2636</v>
      </c>
      <c r="B784" s="8">
        <v>9</v>
      </c>
      <c r="C784" s="66">
        <v>7121034010</v>
      </c>
      <c r="D784" s="8">
        <v>12239</v>
      </c>
      <c r="E784" s="8">
        <v>1130</v>
      </c>
      <c r="F784" s="91">
        <v>581831</v>
      </c>
      <c r="G784" s="91">
        <v>48287567</v>
      </c>
      <c r="H784" s="91">
        <v>6301800</v>
      </c>
      <c r="I784" s="66">
        <v>2439972813</v>
      </c>
      <c r="J784" s="8">
        <v>0</v>
      </c>
      <c r="K784" s="2" t="s">
        <v>2637</v>
      </c>
      <c r="L784" s="8">
        <v>9</v>
      </c>
      <c r="M784" s="8">
        <v>0</v>
      </c>
      <c r="N784" s="2" t="s">
        <v>2637</v>
      </c>
      <c r="O784" s="8">
        <v>215</v>
      </c>
      <c r="P784" s="8">
        <v>0</v>
      </c>
      <c r="Q784" s="8">
        <v>0</v>
      </c>
      <c r="R784" s="91">
        <v>0</v>
      </c>
      <c r="S784" s="8">
        <v>0</v>
      </c>
      <c r="T784" s="91">
        <v>0</v>
      </c>
      <c r="U784" s="8">
        <v>2</v>
      </c>
      <c r="V784" s="8">
        <v>4</v>
      </c>
      <c r="W784" s="8">
        <v>1</v>
      </c>
      <c r="X784" s="107">
        <v>43869.959369039352</v>
      </c>
      <c r="Y784" s="107">
        <v>43870.044529699073</v>
      </c>
      <c r="Z784" s="107">
        <v>43869.959365567127</v>
      </c>
      <c r="AA784" s="91">
        <v>0</v>
      </c>
      <c r="AB784" s="8">
        <v>0</v>
      </c>
      <c r="AC784" s="8">
        <v>10</v>
      </c>
      <c r="AD784" s="91">
        <v>38835349</v>
      </c>
      <c r="AE784" s="8">
        <v>87</v>
      </c>
      <c r="AF784" s="8">
        <v>21</v>
      </c>
      <c r="AG784" s="91">
        <v>644428675</v>
      </c>
      <c r="AH784" s="8">
        <v>1554</v>
      </c>
      <c r="AI784" s="8">
        <v>306</v>
      </c>
      <c r="AJ784" s="66">
        <v>6921879282</v>
      </c>
      <c r="AK784" s="8">
        <v>11180</v>
      </c>
      <c r="AL784" s="8">
        <v>1130</v>
      </c>
      <c r="AM784" s="91">
        <v>165223715</v>
      </c>
      <c r="AN784" s="8">
        <v>79</v>
      </c>
      <c r="AO784" s="8">
        <v>1130</v>
      </c>
      <c r="AP784" s="91">
        <v>282473040</v>
      </c>
      <c r="AQ784" s="8">
        <v>166</v>
      </c>
      <c r="AR784" s="8">
        <v>1130</v>
      </c>
      <c r="AS784" s="66">
        <v>1226868462</v>
      </c>
      <c r="AT784" s="8">
        <v>2098</v>
      </c>
      <c r="AU784" s="8">
        <v>1130</v>
      </c>
      <c r="AV784" s="66">
        <v>7121034010</v>
      </c>
      <c r="AW784" s="8">
        <v>12239</v>
      </c>
      <c r="AX784" s="8">
        <v>1130</v>
      </c>
      <c r="AY784" s="91">
        <v>109655473</v>
      </c>
      <c r="AZ784" s="8">
        <v>45</v>
      </c>
      <c r="BA784" s="8">
        <v>0</v>
      </c>
      <c r="BB784" s="91">
        <v>263860382</v>
      </c>
      <c r="BC784" s="8">
        <v>149</v>
      </c>
      <c r="BD784" s="8">
        <v>4</v>
      </c>
      <c r="BE784" s="91">
        <v>496694426</v>
      </c>
      <c r="BF784" s="8">
        <v>1415</v>
      </c>
      <c r="BG784" s="8">
        <v>30</v>
      </c>
      <c r="BH784" s="66">
        <v>6860931343</v>
      </c>
      <c r="BI784" s="8">
        <v>11165</v>
      </c>
      <c r="BJ784" s="8">
        <v>1130</v>
      </c>
      <c r="BK784" s="2" t="s">
        <v>233</v>
      </c>
      <c r="BL784" s="83" t="str">
        <f t="shared" si="12"/>
        <v>124238</v>
      </c>
      <c r="BM784" s="83">
        <f>IF(ISBLANK(A784),"",IF(X784&gt;=(InfoSheet!$B$2)-90,1,0))</f>
        <v>1</v>
      </c>
    </row>
    <row r="785" spans="1:65">
      <c r="A785" s="2" t="s">
        <v>2638</v>
      </c>
      <c r="B785" s="8">
        <v>8</v>
      </c>
      <c r="C785" s="91">
        <v>704931537</v>
      </c>
      <c r="D785" s="8">
        <v>3102</v>
      </c>
      <c r="E785" s="8">
        <v>351</v>
      </c>
      <c r="F785" s="91">
        <v>227250</v>
      </c>
      <c r="G785" s="91">
        <v>4510017</v>
      </c>
      <c r="H785" s="91">
        <v>2008351</v>
      </c>
      <c r="I785" s="91">
        <v>211522214</v>
      </c>
      <c r="J785" s="8">
        <v>0</v>
      </c>
      <c r="K785" s="2" t="s">
        <v>2502</v>
      </c>
      <c r="L785" s="8">
        <v>8</v>
      </c>
      <c r="M785" s="8">
        <v>0</v>
      </c>
      <c r="N785" s="2" t="s">
        <v>1489</v>
      </c>
      <c r="O785" s="8">
        <v>209</v>
      </c>
      <c r="P785" s="8">
        <v>0</v>
      </c>
      <c r="Q785" s="8">
        <v>0</v>
      </c>
      <c r="R785" s="91">
        <v>0</v>
      </c>
      <c r="S785" s="8">
        <v>0</v>
      </c>
      <c r="T785" s="91">
        <v>0</v>
      </c>
      <c r="U785" s="8">
        <v>0</v>
      </c>
      <c r="V785" s="8">
        <v>0</v>
      </c>
      <c r="W785" s="8">
        <v>0</v>
      </c>
      <c r="X785" s="107">
        <v>43867.826953020834</v>
      </c>
      <c r="Y785" s="107">
        <v>43869.887545763886</v>
      </c>
      <c r="Z785" s="107">
        <v>43867.826938206017</v>
      </c>
      <c r="AA785" s="91">
        <v>0</v>
      </c>
      <c r="AB785" s="8">
        <v>0</v>
      </c>
      <c r="AC785" s="8">
        <v>0</v>
      </c>
      <c r="AD785" s="91">
        <v>12954440</v>
      </c>
      <c r="AE785" s="8">
        <v>30</v>
      </c>
      <c r="AF785" s="8">
        <v>9</v>
      </c>
      <c r="AG785" s="91">
        <v>21659481</v>
      </c>
      <c r="AH785" s="8">
        <v>47</v>
      </c>
      <c r="AI785" s="8">
        <v>10</v>
      </c>
      <c r="AJ785" s="91">
        <v>697054934</v>
      </c>
      <c r="AK785" s="8">
        <v>3069</v>
      </c>
      <c r="AL785" s="8">
        <v>351</v>
      </c>
      <c r="AM785" s="91">
        <v>0</v>
      </c>
      <c r="AN785" s="8">
        <v>0</v>
      </c>
      <c r="AO785" s="8">
        <v>351</v>
      </c>
      <c r="AP785" s="91">
        <v>20070763</v>
      </c>
      <c r="AQ785" s="8">
        <v>43</v>
      </c>
      <c r="AR785" s="8">
        <v>351</v>
      </c>
      <c r="AS785" s="91">
        <v>32946728</v>
      </c>
      <c r="AT785" s="8">
        <v>67</v>
      </c>
      <c r="AU785" s="8">
        <v>351</v>
      </c>
      <c r="AV785" s="91">
        <v>704931537</v>
      </c>
      <c r="AW785" s="8">
        <v>3102</v>
      </c>
      <c r="AX785" s="8">
        <v>351</v>
      </c>
      <c r="AY785" s="91">
        <v>0</v>
      </c>
      <c r="AZ785" s="8">
        <v>0</v>
      </c>
      <c r="BA785" s="8">
        <v>0</v>
      </c>
      <c r="BB785" s="91">
        <v>13199378</v>
      </c>
      <c r="BC785" s="8">
        <v>30</v>
      </c>
      <c r="BD785" s="8">
        <v>1</v>
      </c>
      <c r="BE785" s="91">
        <v>23204437</v>
      </c>
      <c r="BF785" s="8">
        <v>49</v>
      </c>
      <c r="BG785" s="8">
        <v>1</v>
      </c>
      <c r="BH785" s="91">
        <v>680350107</v>
      </c>
      <c r="BI785" s="8">
        <v>3040</v>
      </c>
      <c r="BJ785" s="8">
        <v>351</v>
      </c>
      <c r="BK785" s="2" t="s">
        <v>233</v>
      </c>
      <c r="BL785" s="83" t="str">
        <f t="shared" si="12"/>
        <v>124239</v>
      </c>
      <c r="BM785" s="83">
        <f>IF(ISBLANK(A785),"",IF(X785&gt;=(InfoSheet!$B$2)-90,1,0))</f>
        <v>1</v>
      </c>
    </row>
    <row r="786" spans="1:65">
      <c r="A786" s="2" t="s">
        <v>2639</v>
      </c>
      <c r="B786" s="8">
        <v>9</v>
      </c>
      <c r="C786" s="66">
        <v>3288060560</v>
      </c>
      <c r="D786" s="8">
        <v>3306</v>
      </c>
      <c r="E786" s="8">
        <v>540</v>
      </c>
      <c r="F786" s="91">
        <v>994573</v>
      </c>
      <c r="G786" s="91">
        <v>144589762</v>
      </c>
      <c r="H786" s="91">
        <v>6089001</v>
      </c>
      <c r="I786" s="66">
        <v>2321979303</v>
      </c>
      <c r="J786" s="8">
        <v>0</v>
      </c>
      <c r="K786" s="2" t="s">
        <v>2640</v>
      </c>
      <c r="L786" s="8">
        <v>9</v>
      </c>
      <c r="M786" s="8">
        <v>0</v>
      </c>
      <c r="N786" s="2" t="s">
        <v>1586</v>
      </c>
      <c r="O786" s="8">
        <v>215</v>
      </c>
      <c r="P786" s="8">
        <v>0</v>
      </c>
      <c r="Q786" s="8">
        <v>0</v>
      </c>
      <c r="R786" s="91">
        <v>0</v>
      </c>
      <c r="S786" s="8">
        <v>0</v>
      </c>
      <c r="T786" s="91">
        <v>0</v>
      </c>
      <c r="U786" s="8">
        <v>0</v>
      </c>
      <c r="V786" s="8">
        <v>2</v>
      </c>
      <c r="W786" s="8">
        <v>0</v>
      </c>
      <c r="X786" s="107">
        <v>43868.73073023148</v>
      </c>
      <c r="Y786" s="107">
        <v>43870.047849247683</v>
      </c>
      <c r="Z786" s="107">
        <v>43868.66689226852</v>
      </c>
      <c r="AA786" s="91">
        <v>0</v>
      </c>
      <c r="AB786" s="8">
        <v>0</v>
      </c>
      <c r="AC786" s="8">
        <v>0</v>
      </c>
      <c r="AD786" s="91">
        <v>22710441</v>
      </c>
      <c r="AE786" s="8">
        <v>42</v>
      </c>
      <c r="AF786" s="8">
        <v>15</v>
      </c>
      <c r="AG786" s="91">
        <v>147341599</v>
      </c>
      <c r="AH786" s="8">
        <v>349</v>
      </c>
      <c r="AI786" s="8">
        <v>60</v>
      </c>
      <c r="AJ786" s="66">
        <v>3214393017</v>
      </c>
      <c r="AK786" s="8">
        <v>2854</v>
      </c>
      <c r="AL786" s="8">
        <v>540</v>
      </c>
      <c r="AM786" s="91">
        <v>6736309</v>
      </c>
      <c r="AN786" s="8">
        <v>3</v>
      </c>
      <c r="AO786" s="8">
        <v>540</v>
      </c>
      <c r="AP786" s="91">
        <v>42258605</v>
      </c>
      <c r="AQ786" s="8">
        <v>57</v>
      </c>
      <c r="AR786" s="8">
        <v>540</v>
      </c>
      <c r="AS786" s="91">
        <v>255360037</v>
      </c>
      <c r="AT786" s="8">
        <v>497</v>
      </c>
      <c r="AU786" s="8">
        <v>540</v>
      </c>
      <c r="AV786" s="66">
        <v>3288060560</v>
      </c>
      <c r="AW786" s="8">
        <v>3304</v>
      </c>
      <c r="AX786" s="8">
        <v>540</v>
      </c>
      <c r="AY786" s="91">
        <v>0</v>
      </c>
      <c r="AZ786" s="8">
        <v>0</v>
      </c>
      <c r="BA786" s="8">
        <v>0</v>
      </c>
      <c r="BB786" s="91">
        <v>26713639</v>
      </c>
      <c r="BC786" s="8">
        <v>44</v>
      </c>
      <c r="BD786" s="8">
        <v>3</v>
      </c>
      <c r="BE786" s="91">
        <v>142274742</v>
      </c>
      <c r="BF786" s="8">
        <v>331</v>
      </c>
      <c r="BG786" s="8">
        <v>23</v>
      </c>
      <c r="BH786" s="66">
        <v>3163920828</v>
      </c>
      <c r="BI786" s="8">
        <v>2826</v>
      </c>
      <c r="BJ786" s="8">
        <v>540</v>
      </c>
      <c r="BK786" s="2" t="s">
        <v>233</v>
      </c>
      <c r="BL786" s="83" t="str">
        <f t="shared" si="12"/>
        <v>124240</v>
      </c>
      <c r="BM786" s="83">
        <f>IF(ISBLANK(A786),"",IF(X786&gt;=(InfoSheet!$B$2)-90,1,0))</f>
        <v>1</v>
      </c>
    </row>
    <row r="787" spans="1:65">
      <c r="A787" s="2" t="s">
        <v>2641</v>
      </c>
      <c r="B787" s="8">
        <v>8</v>
      </c>
      <c r="C787" s="66">
        <v>2077625406</v>
      </c>
      <c r="D787" s="8">
        <v>2773</v>
      </c>
      <c r="E787" s="8">
        <v>372</v>
      </c>
      <c r="F787" s="91">
        <v>749233</v>
      </c>
      <c r="G787" s="91">
        <v>23747549</v>
      </c>
      <c r="H787" s="91">
        <v>5585014</v>
      </c>
      <c r="I787" s="91">
        <v>680985154</v>
      </c>
      <c r="J787" s="8">
        <v>0</v>
      </c>
      <c r="K787" s="2" t="s">
        <v>2479</v>
      </c>
      <c r="L787" s="8">
        <v>8</v>
      </c>
      <c r="M787" s="8">
        <v>0</v>
      </c>
      <c r="N787" s="2" t="s">
        <v>1456</v>
      </c>
      <c r="O787" s="8">
        <v>209</v>
      </c>
      <c r="P787" s="8">
        <v>0</v>
      </c>
      <c r="Q787" s="8">
        <v>0</v>
      </c>
      <c r="R787" s="91">
        <v>0</v>
      </c>
      <c r="S787" s="8">
        <v>0</v>
      </c>
      <c r="T787" s="91">
        <v>0</v>
      </c>
      <c r="U787" s="8">
        <v>0</v>
      </c>
      <c r="V787" s="8">
        <v>1</v>
      </c>
      <c r="W787" s="8">
        <v>0</v>
      </c>
      <c r="X787" s="107">
        <v>43868.666492164353</v>
      </c>
      <c r="Y787" s="107">
        <v>43870.043321354169</v>
      </c>
      <c r="Z787" s="107">
        <v>43868.666417048611</v>
      </c>
      <c r="AA787" s="91">
        <v>0</v>
      </c>
      <c r="AB787" s="8">
        <v>0</v>
      </c>
      <c r="AC787" s="8">
        <v>0</v>
      </c>
      <c r="AD787" s="91">
        <v>10807922</v>
      </c>
      <c r="AE787" s="8">
        <v>11</v>
      </c>
      <c r="AF787" s="8">
        <v>7</v>
      </c>
      <c r="AG787" s="91">
        <v>365169707</v>
      </c>
      <c r="AH787" s="8">
        <v>279</v>
      </c>
      <c r="AI787" s="8">
        <v>19</v>
      </c>
      <c r="AJ787" s="66">
        <v>2054015560</v>
      </c>
      <c r="AK787" s="8">
        <v>2696</v>
      </c>
      <c r="AL787" s="8">
        <v>372</v>
      </c>
      <c r="AM787" s="91">
        <v>3280353</v>
      </c>
      <c r="AN787" s="8">
        <v>4</v>
      </c>
      <c r="AO787" s="8">
        <v>372</v>
      </c>
      <c r="AP787" s="91">
        <v>19949257</v>
      </c>
      <c r="AQ787" s="8">
        <v>22</v>
      </c>
      <c r="AR787" s="8">
        <v>372</v>
      </c>
      <c r="AS787" s="91">
        <v>714199916</v>
      </c>
      <c r="AT787" s="8">
        <v>527</v>
      </c>
      <c r="AU787" s="8">
        <v>372</v>
      </c>
      <c r="AV787" s="66">
        <v>2077625406</v>
      </c>
      <c r="AW787" s="8">
        <v>2773</v>
      </c>
      <c r="AX787" s="8">
        <v>372</v>
      </c>
      <c r="AY787" s="91">
        <v>0</v>
      </c>
      <c r="AZ787" s="8">
        <v>0</v>
      </c>
      <c r="BA787" s="8">
        <v>0</v>
      </c>
      <c r="BB787" s="91">
        <v>11588788</v>
      </c>
      <c r="BC787" s="8">
        <v>14</v>
      </c>
      <c r="BD787" s="8">
        <v>0</v>
      </c>
      <c r="BE787" s="91">
        <v>373089082</v>
      </c>
      <c r="BF787" s="8">
        <v>291</v>
      </c>
      <c r="BG787" s="8">
        <v>6</v>
      </c>
      <c r="BH787" s="66">
        <v>2022015756</v>
      </c>
      <c r="BI787" s="8">
        <v>2659</v>
      </c>
      <c r="BJ787" s="8">
        <v>372</v>
      </c>
      <c r="BK787" s="2" t="s">
        <v>233</v>
      </c>
      <c r="BL787" s="83" t="str">
        <f t="shared" si="12"/>
        <v>124241</v>
      </c>
      <c r="BM787" s="83">
        <f>IF(ISBLANK(A787),"",IF(X787&gt;=(InfoSheet!$B$2)-90,1,0))</f>
        <v>1</v>
      </c>
    </row>
    <row r="788" spans="1:65">
      <c r="A788" s="2" t="s">
        <v>2642</v>
      </c>
      <c r="B788" s="8">
        <v>8</v>
      </c>
      <c r="C788" s="66">
        <v>1385106622</v>
      </c>
      <c r="D788" s="8">
        <v>3122</v>
      </c>
      <c r="E788" s="8">
        <v>344</v>
      </c>
      <c r="F788" s="91">
        <v>443660</v>
      </c>
      <c r="G788" s="91">
        <v>70931746</v>
      </c>
      <c r="H788" s="91">
        <v>4026472</v>
      </c>
      <c r="I788" s="91">
        <v>564941922</v>
      </c>
      <c r="J788" s="8">
        <v>0</v>
      </c>
      <c r="K788" s="2" t="s">
        <v>1356</v>
      </c>
      <c r="L788" s="8">
        <v>8</v>
      </c>
      <c r="M788" s="8">
        <v>0</v>
      </c>
      <c r="N788" s="2" t="s">
        <v>2643</v>
      </c>
      <c r="O788" s="8">
        <v>210</v>
      </c>
      <c r="P788" s="8">
        <v>0</v>
      </c>
      <c r="Q788" s="8">
        <v>0</v>
      </c>
      <c r="R788" s="91">
        <v>0</v>
      </c>
      <c r="S788" s="8">
        <v>0</v>
      </c>
      <c r="T788" s="91">
        <v>0</v>
      </c>
      <c r="U788" s="8">
        <v>0</v>
      </c>
      <c r="V788" s="8">
        <v>2</v>
      </c>
      <c r="W788" s="8">
        <v>0</v>
      </c>
      <c r="X788" s="107">
        <v>43868.099454988427</v>
      </c>
      <c r="Y788" s="107">
        <v>43869.887444837965</v>
      </c>
      <c r="Z788" s="107">
        <v>43868.049450694445</v>
      </c>
      <c r="AA788" s="91">
        <v>0</v>
      </c>
      <c r="AB788" s="8">
        <v>0</v>
      </c>
      <c r="AC788" s="8">
        <v>0</v>
      </c>
      <c r="AD788" s="91">
        <v>25871726</v>
      </c>
      <c r="AE788" s="8">
        <v>49</v>
      </c>
      <c r="AF788" s="8">
        <v>12</v>
      </c>
      <c r="AG788" s="91">
        <v>57367320</v>
      </c>
      <c r="AH788" s="8">
        <v>121</v>
      </c>
      <c r="AI788" s="8">
        <v>20</v>
      </c>
      <c r="AJ788" s="66">
        <v>1371008507</v>
      </c>
      <c r="AK788" s="8">
        <v>3062</v>
      </c>
      <c r="AL788" s="8">
        <v>344</v>
      </c>
      <c r="AM788" s="91">
        <v>0</v>
      </c>
      <c r="AN788" s="8">
        <v>0</v>
      </c>
      <c r="AO788" s="8">
        <v>344</v>
      </c>
      <c r="AP788" s="91">
        <v>35470023</v>
      </c>
      <c r="AQ788" s="8">
        <v>61</v>
      </c>
      <c r="AR788" s="8">
        <v>344</v>
      </c>
      <c r="AS788" s="91">
        <v>74054298</v>
      </c>
      <c r="AT788" s="8">
        <v>148</v>
      </c>
      <c r="AU788" s="8">
        <v>344</v>
      </c>
      <c r="AV788" s="66">
        <v>1385106622</v>
      </c>
      <c r="AW788" s="8">
        <v>3122</v>
      </c>
      <c r="AX788" s="8">
        <v>344</v>
      </c>
      <c r="AY788" s="91">
        <v>0</v>
      </c>
      <c r="AZ788" s="8">
        <v>0</v>
      </c>
      <c r="BA788" s="8">
        <v>0</v>
      </c>
      <c r="BB788" s="91">
        <v>23729159</v>
      </c>
      <c r="BC788" s="8">
        <v>47</v>
      </c>
      <c r="BD788" s="8">
        <v>3</v>
      </c>
      <c r="BE788" s="91">
        <v>46313047</v>
      </c>
      <c r="BF788" s="8">
        <v>117</v>
      </c>
      <c r="BG788" s="8">
        <v>11</v>
      </c>
      <c r="BH788" s="66">
        <v>1293721913</v>
      </c>
      <c r="BI788" s="8">
        <v>3047</v>
      </c>
      <c r="BJ788" s="8">
        <v>344</v>
      </c>
      <c r="BK788" s="2" t="s">
        <v>233</v>
      </c>
      <c r="BL788" s="83" t="str">
        <f t="shared" si="12"/>
        <v>124242</v>
      </c>
      <c r="BM788" s="83">
        <f>IF(ISBLANK(A788),"",IF(X788&gt;=(InfoSheet!$B$2)-90,1,0))</f>
        <v>1</v>
      </c>
    </row>
    <row r="789" spans="1:65">
      <c r="A789" s="2" t="s">
        <v>2644</v>
      </c>
      <c r="B789" s="8">
        <v>8</v>
      </c>
      <c r="C789" s="66">
        <v>1413046198</v>
      </c>
      <c r="D789" s="8">
        <v>4644</v>
      </c>
      <c r="E789" s="8">
        <v>420</v>
      </c>
      <c r="F789" s="91">
        <v>304273</v>
      </c>
      <c r="G789" s="91">
        <v>10085219</v>
      </c>
      <c r="H789" s="91">
        <v>3364395</v>
      </c>
      <c r="I789" s="91">
        <v>717919312</v>
      </c>
      <c r="J789" s="8">
        <v>0</v>
      </c>
      <c r="K789" s="2" t="s">
        <v>1773</v>
      </c>
      <c r="L789" s="8">
        <v>8</v>
      </c>
      <c r="M789" s="8">
        <v>0</v>
      </c>
      <c r="N789" s="2" t="s">
        <v>2645</v>
      </c>
      <c r="O789" s="8">
        <v>210</v>
      </c>
      <c r="P789" s="8">
        <v>0</v>
      </c>
      <c r="Q789" s="8">
        <v>0</v>
      </c>
      <c r="R789" s="91">
        <v>0</v>
      </c>
      <c r="S789" s="8">
        <v>0</v>
      </c>
      <c r="T789" s="91">
        <v>0</v>
      </c>
      <c r="U789" s="8">
        <v>1</v>
      </c>
      <c r="V789" s="8">
        <v>1</v>
      </c>
      <c r="W789" s="8">
        <v>0</v>
      </c>
      <c r="X789" s="107">
        <v>43869.859839166667</v>
      </c>
      <c r="Y789" s="107">
        <v>43870.056053761575</v>
      </c>
      <c r="Z789" s="107">
        <v>43869.85387111111</v>
      </c>
      <c r="AA789" s="91">
        <v>1256722</v>
      </c>
      <c r="AB789" s="8">
        <v>9</v>
      </c>
      <c r="AC789" s="8">
        <v>5</v>
      </c>
      <c r="AD789" s="91">
        <v>3566136</v>
      </c>
      <c r="AE789" s="8">
        <v>20</v>
      </c>
      <c r="AF789" s="8">
        <v>12</v>
      </c>
      <c r="AG789" s="91">
        <v>118502498</v>
      </c>
      <c r="AH789" s="8">
        <v>572</v>
      </c>
      <c r="AI789" s="8">
        <v>140</v>
      </c>
      <c r="AJ789" s="66">
        <v>1310697031</v>
      </c>
      <c r="AK789" s="8">
        <v>4120</v>
      </c>
      <c r="AL789" s="8">
        <v>420</v>
      </c>
      <c r="AM789" s="91">
        <v>6347882</v>
      </c>
      <c r="AN789" s="8">
        <v>16</v>
      </c>
      <c r="AO789" s="8">
        <v>420</v>
      </c>
      <c r="AP789" s="91">
        <v>21577827</v>
      </c>
      <c r="AQ789" s="8">
        <v>39</v>
      </c>
      <c r="AR789" s="8">
        <v>420</v>
      </c>
      <c r="AS789" s="91">
        <v>144646557</v>
      </c>
      <c r="AT789" s="8">
        <v>606</v>
      </c>
      <c r="AU789" s="8">
        <v>420</v>
      </c>
      <c r="AV789" s="66">
        <v>1413046198</v>
      </c>
      <c r="AW789" s="8">
        <v>4644</v>
      </c>
      <c r="AX789" s="8">
        <v>420</v>
      </c>
      <c r="AY789" s="91">
        <v>5333747</v>
      </c>
      <c r="AZ789" s="8">
        <v>12</v>
      </c>
      <c r="BA789" s="8">
        <v>0</v>
      </c>
      <c r="BB789" s="91">
        <v>7989835</v>
      </c>
      <c r="BC789" s="8">
        <v>22</v>
      </c>
      <c r="BD789" s="8">
        <v>2</v>
      </c>
      <c r="BE789" s="91">
        <v>31881366</v>
      </c>
      <c r="BF789" s="8">
        <v>474</v>
      </c>
      <c r="BG789" s="8">
        <v>18</v>
      </c>
      <c r="BH789" s="66">
        <v>1281607880</v>
      </c>
      <c r="BI789" s="8">
        <v>4118</v>
      </c>
      <c r="BJ789" s="8">
        <v>420</v>
      </c>
      <c r="BK789" s="2" t="s">
        <v>233</v>
      </c>
      <c r="BL789" s="83" t="str">
        <f t="shared" si="12"/>
        <v>124243</v>
      </c>
      <c r="BM789" s="83">
        <f>IF(ISBLANK(A789),"",IF(X789&gt;=(InfoSheet!$B$2)-90,1,0))</f>
        <v>1</v>
      </c>
    </row>
    <row r="790" spans="1:65">
      <c r="A790" s="2" t="s">
        <v>2646</v>
      </c>
      <c r="B790" s="8">
        <v>8</v>
      </c>
      <c r="C790" s="91">
        <v>767246525</v>
      </c>
      <c r="D790" s="8">
        <v>2806</v>
      </c>
      <c r="E790" s="8">
        <v>260</v>
      </c>
      <c r="F790" s="91">
        <v>273430</v>
      </c>
      <c r="G790" s="91">
        <v>3889484</v>
      </c>
      <c r="H790" s="91">
        <v>2950948</v>
      </c>
      <c r="I790" s="91">
        <v>272312681</v>
      </c>
      <c r="J790" s="8">
        <v>0</v>
      </c>
      <c r="K790" s="2" t="s">
        <v>2647</v>
      </c>
      <c r="L790" s="8">
        <v>8</v>
      </c>
      <c r="M790" s="8">
        <v>0</v>
      </c>
      <c r="N790" s="2" t="s">
        <v>1883</v>
      </c>
      <c r="O790" s="8">
        <v>210</v>
      </c>
      <c r="P790" s="8">
        <v>0</v>
      </c>
      <c r="Q790" s="8">
        <v>0</v>
      </c>
      <c r="R790" s="91">
        <v>0</v>
      </c>
      <c r="S790" s="8">
        <v>0</v>
      </c>
      <c r="T790" s="91">
        <v>0</v>
      </c>
      <c r="U790" s="8">
        <v>0</v>
      </c>
      <c r="V790" s="8">
        <v>0</v>
      </c>
      <c r="W790" s="8">
        <v>0</v>
      </c>
      <c r="X790" s="107">
        <v>43869.924223541668</v>
      </c>
      <c r="Y790" s="107">
        <v>43870.036223437499</v>
      </c>
      <c r="Z790" s="107">
        <v>43869.92421902778</v>
      </c>
      <c r="AA790" s="91">
        <v>665061</v>
      </c>
      <c r="AB790" s="8">
        <v>1</v>
      </c>
      <c r="AC790" s="8">
        <v>5</v>
      </c>
      <c r="AD790" s="91">
        <v>12113101</v>
      </c>
      <c r="AE790" s="8">
        <v>15</v>
      </c>
      <c r="AF790" s="8">
        <v>7</v>
      </c>
      <c r="AG790" s="91">
        <v>35173414</v>
      </c>
      <c r="AH790" s="8">
        <v>70</v>
      </c>
      <c r="AI790" s="8">
        <v>15</v>
      </c>
      <c r="AJ790" s="91">
        <v>699357619</v>
      </c>
      <c r="AK790" s="8">
        <v>2490</v>
      </c>
      <c r="AL790" s="8">
        <v>260</v>
      </c>
      <c r="AM790" s="91">
        <v>9210262</v>
      </c>
      <c r="AN790" s="8">
        <v>14</v>
      </c>
      <c r="AO790" s="8">
        <v>260</v>
      </c>
      <c r="AP790" s="91">
        <v>32043016</v>
      </c>
      <c r="AQ790" s="8">
        <v>44</v>
      </c>
      <c r="AR790" s="8">
        <v>260</v>
      </c>
      <c r="AS790" s="91">
        <v>73938009</v>
      </c>
      <c r="AT790" s="8">
        <v>120</v>
      </c>
      <c r="AU790" s="8">
        <v>260</v>
      </c>
      <c r="AV790" s="91">
        <v>767246525</v>
      </c>
      <c r="AW790" s="8">
        <v>2806</v>
      </c>
      <c r="AX790" s="8">
        <v>260</v>
      </c>
      <c r="AY790" s="91">
        <v>8375387</v>
      </c>
      <c r="AZ790" s="8">
        <v>13</v>
      </c>
      <c r="BA790" s="8">
        <v>0</v>
      </c>
      <c r="BB790" s="91">
        <v>27492600</v>
      </c>
      <c r="BC790" s="8">
        <v>38</v>
      </c>
      <c r="BD790" s="8">
        <v>0</v>
      </c>
      <c r="BE790" s="91">
        <v>51829894</v>
      </c>
      <c r="BF790" s="8">
        <v>92</v>
      </c>
      <c r="BG790" s="8">
        <v>1</v>
      </c>
      <c r="BH790" s="91">
        <v>518507099</v>
      </c>
      <c r="BI790" s="8">
        <v>2254</v>
      </c>
      <c r="BJ790" s="8">
        <v>260</v>
      </c>
      <c r="BK790" s="2" t="s">
        <v>233</v>
      </c>
      <c r="BL790" s="83" t="str">
        <f t="shared" si="12"/>
        <v>124244</v>
      </c>
      <c r="BM790" s="83">
        <f>IF(ISBLANK(A790),"",IF(X790&gt;=(InfoSheet!$B$2)-90,1,0))</f>
        <v>1</v>
      </c>
    </row>
    <row r="791" spans="1:65">
      <c r="A791" s="2" t="s">
        <v>2648</v>
      </c>
      <c r="B791" s="8">
        <v>8</v>
      </c>
      <c r="C791" s="66">
        <v>23181467937</v>
      </c>
      <c r="D791" s="8">
        <v>39636</v>
      </c>
      <c r="E791" s="8">
        <v>3166</v>
      </c>
      <c r="F791" s="91">
        <v>584858</v>
      </c>
      <c r="G791" s="91">
        <v>133526250</v>
      </c>
      <c r="H791" s="91">
        <v>7322005</v>
      </c>
      <c r="I791" s="66">
        <v>4463747402</v>
      </c>
      <c r="J791" s="8">
        <v>0</v>
      </c>
      <c r="K791" s="2" t="s">
        <v>1854</v>
      </c>
      <c r="L791" s="8">
        <v>8</v>
      </c>
      <c r="M791" s="8">
        <v>0</v>
      </c>
      <c r="N791" s="2" t="s">
        <v>2592</v>
      </c>
      <c r="O791" s="8">
        <v>215</v>
      </c>
      <c r="P791" s="8">
        <v>0</v>
      </c>
      <c r="Q791" s="8">
        <v>0</v>
      </c>
      <c r="R791" s="91">
        <v>0</v>
      </c>
      <c r="S791" s="8">
        <v>0</v>
      </c>
      <c r="T791" s="91">
        <v>0</v>
      </c>
      <c r="U791" s="8">
        <v>5</v>
      </c>
      <c r="V791" s="8">
        <v>8</v>
      </c>
      <c r="W791" s="8">
        <v>3</v>
      </c>
      <c r="X791" s="107">
        <v>43869.705870428239</v>
      </c>
      <c r="Y791" s="107">
        <v>43870.058727268515</v>
      </c>
      <c r="Z791" s="107">
        <v>43869.624815659721</v>
      </c>
      <c r="AA791" s="91">
        <v>5300379</v>
      </c>
      <c r="AB791" s="8">
        <v>23</v>
      </c>
      <c r="AC791" s="8">
        <v>5</v>
      </c>
      <c r="AD791" s="91">
        <v>344389261</v>
      </c>
      <c r="AE791" s="8">
        <v>408</v>
      </c>
      <c r="AF791" s="8">
        <v>79</v>
      </c>
      <c r="AG791" s="66">
        <v>2013115336</v>
      </c>
      <c r="AH791" s="8">
        <v>2502</v>
      </c>
      <c r="AI791" s="8">
        <v>287</v>
      </c>
      <c r="AJ791" s="66">
        <v>22353034084</v>
      </c>
      <c r="AK791" s="8">
        <v>35175</v>
      </c>
      <c r="AL791" s="8">
        <v>3166</v>
      </c>
      <c r="AM791" s="91">
        <v>104811302</v>
      </c>
      <c r="AN791" s="8">
        <v>84</v>
      </c>
      <c r="AO791" s="8">
        <v>3166</v>
      </c>
      <c r="AP791" s="91">
        <v>673177353</v>
      </c>
      <c r="AQ791" s="8">
        <v>586</v>
      </c>
      <c r="AR791" s="8">
        <v>3166</v>
      </c>
      <c r="AS791" s="66">
        <v>3301389310</v>
      </c>
      <c r="AT791" s="8">
        <v>3279</v>
      </c>
      <c r="AU791" s="8">
        <v>3166</v>
      </c>
      <c r="AV791" s="66">
        <v>23181467937</v>
      </c>
      <c r="AW791" s="8">
        <v>39636</v>
      </c>
      <c r="AX791" s="8">
        <v>3166</v>
      </c>
      <c r="AY791" s="91">
        <v>8991012</v>
      </c>
      <c r="AZ791" s="8">
        <v>27</v>
      </c>
      <c r="BA791" s="8">
        <v>0</v>
      </c>
      <c r="BB791" s="91">
        <v>521396854</v>
      </c>
      <c r="BC791" s="8">
        <v>443</v>
      </c>
      <c r="BD791" s="8">
        <v>14</v>
      </c>
      <c r="BE791" s="66">
        <v>2263360253</v>
      </c>
      <c r="BF791" s="8">
        <v>2530</v>
      </c>
      <c r="BG791" s="8">
        <v>43</v>
      </c>
      <c r="BH791" s="66">
        <v>21514889416</v>
      </c>
      <c r="BI791" s="8">
        <v>34587</v>
      </c>
      <c r="BJ791" s="8">
        <v>3166</v>
      </c>
      <c r="BK791" s="2" t="s">
        <v>233</v>
      </c>
      <c r="BL791" s="83" t="str">
        <f t="shared" si="12"/>
        <v>124245</v>
      </c>
      <c r="BM791" s="83">
        <f>IF(ISBLANK(A791),"",IF(X791&gt;=(InfoSheet!$B$2)-90,1,0))</f>
        <v>1</v>
      </c>
    </row>
    <row r="792" spans="1:65">
      <c r="A792" s="2" t="s">
        <v>2649</v>
      </c>
      <c r="B792" s="8">
        <v>8</v>
      </c>
      <c r="C792" s="66">
        <v>3317755210</v>
      </c>
      <c r="D792" s="8">
        <v>5883</v>
      </c>
      <c r="E792" s="8">
        <v>646</v>
      </c>
      <c r="F792" s="91">
        <v>563956</v>
      </c>
      <c r="G792" s="91">
        <v>51134674</v>
      </c>
      <c r="H792" s="91">
        <v>5135843</v>
      </c>
      <c r="I792" s="91">
        <v>790507682</v>
      </c>
      <c r="J792" s="8">
        <v>0</v>
      </c>
      <c r="K792" s="2" t="s">
        <v>1368</v>
      </c>
      <c r="L792" s="8">
        <v>8</v>
      </c>
      <c r="M792" s="8">
        <v>0</v>
      </c>
      <c r="N792" s="2" t="s">
        <v>2650</v>
      </c>
      <c r="O792" s="8">
        <v>215</v>
      </c>
      <c r="P792" s="8">
        <v>0</v>
      </c>
      <c r="Q792" s="8">
        <v>0</v>
      </c>
      <c r="R792" s="91">
        <v>0</v>
      </c>
      <c r="S792" s="8">
        <v>0</v>
      </c>
      <c r="T792" s="91">
        <v>0</v>
      </c>
      <c r="U792" s="8">
        <v>0</v>
      </c>
      <c r="V792" s="8">
        <v>4</v>
      </c>
      <c r="W792" s="8">
        <v>0</v>
      </c>
      <c r="X792" s="107">
        <v>43869.743858495371</v>
      </c>
      <c r="Y792" s="107">
        <v>43870.039237442128</v>
      </c>
      <c r="Z792" s="107">
        <v>43869.598434074076</v>
      </c>
      <c r="AA792" s="91">
        <v>0</v>
      </c>
      <c r="AB792" s="8">
        <v>0</v>
      </c>
      <c r="AC792" s="8">
        <v>2</v>
      </c>
      <c r="AD792" s="91">
        <v>397077884</v>
      </c>
      <c r="AE792" s="8">
        <v>266</v>
      </c>
      <c r="AF792" s="8">
        <v>12</v>
      </c>
      <c r="AG792" s="91">
        <v>949857308</v>
      </c>
      <c r="AH792" s="8">
        <v>721</v>
      </c>
      <c r="AI792" s="8">
        <v>57</v>
      </c>
      <c r="AJ792" s="66">
        <v>3317755210</v>
      </c>
      <c r="AK792" s="8">
        <v>5883</v>
      </c>
      <c r="AL792" s="8">
        <v>646</v>
      </c>
      <c r="AM792" s="91">
        <v>15884167</v>
      </c>
      <c r="AN792" s="8">
        <v>9</v>
      </c>
      <c r="AO792" s="8">
        <v>646</v>
      </c>
      <c r="AP792" s="91">
        <v>816971118</v>
      </c>
      <c r="AQ792" s="8">
        <v>519</v>
      </c>
      <c r="AR792" s="8">
        <v>646</v>
      </c>
      <c r="AS792" s="66">
        <v>1789916094</v>
      </c>
      <c r="AT792" s="8">
        <v>1282</v>
      </c>
      <c r="AU792" s="8">
        <v>646</v>
      </c>
      <c r="AV792" s="66">
        <v>3317755210</v>
      </c>
      <c r="AW792" s="8">
        <v>5883</v>
      </c>
      <c r="AX792" s="8">
        <v>646</v>
      </c>
      <c r="AY792" s="91">
        <v>1197652</v>
      </c>
      <c r="AZ792" s="8">
        <v>2</v>
      </c>
      <c r="BA792" s="8">
        <v>0</v>
      </c>
      <c r="BB792" s="91">
        <v>430128978</v>
      </c>
      <c r="BC792" s="8">
        <v>275</v>
      </c>
      <c r="BD792" s="8">
        <v>1</v>
      </c>
      <c r="BE792" s="91">
        <v>942035497</v>
      </c>
      <c r="BF792" s="8">
        <v>716</v>
      </c>
      <c r="BG792" s="8">
        <v>15</v>
      </c>
      <c r="BH792" s="66">
        <v>3317755210</v>
      </c>
      <c r="BI792" s="8">
        <v>5883</v>
      </c>
      <c r="BJ792" s="8">
        <v>646</v>
      </c>
      <c r="BK792" s="2" t="s">
        <v>233</v>
      </c>
      <c r="BL792" s="83" t="str">
        <f t="shared" si="12"/>
        <v>124246</v>
      </c>
      <c r="BM792" s="83">
        <f>IF(ISBLANK(A792),"",IF(X792&gt;=(InfoSheet!$B$2)-90,1,0))</f>
        <v>1</v>
      </c>
    </row>
    <row r="793" spans="1:65">
      <c r="A793" s="2" t="s">
        <v>2651</v>
      </c>
      <c r="B793" s="8">
        <v>8</v>
      </c>
      <c r="C793" s="66">
        <v>6986673099</v>
      </c>
      <c r="D793" s="8">
        <v>7287</v>
      </c>
      <c r="E793" s="8">
        <v>732</v>
      </c>
      <c r="F793" s="91">
        <v>958785</v>
      </c>
      <c r="G793" s="91">
        <v>42308056</v>
      </c>
      <c r="H793" s="91">
        <v>9544635</v>
      </c>
      <c r="I793" s="66">
        <v>1808730771</v>
      </c>
      <c r="J793" s="8">
        <v>0</v>
      </c>
      <c r="K793" s="2" t="s">
        <v>2460</v>
      </c>
      <c r="L793" s="8">
        <v>8</v>
      </c>
      <c r="M793" s="8">
        <v>0</v>
      </c>
      <c r="N793" s="2" t="s">
        <v>2652</v>
      </c>
      <c r="O793" s="8">
        <v>213</v>
      </c>
      <c r="P793" s="8">
        <v>0</v>
      </c>
      <c r="Q793" s="8">
        <v>0</v>
      </c>
      <c r="R793" s="91">
        <v>0</v>
      </c>
      <c r="S793" s="8">
        <v>0</v>
      </c>
      <c r="T793" s="91">
        <v>0</v>
      </c>
      <c r="U793" s="8">
        <v>0</v>
      </c>
      <c r="V793" s="8">
        <v>3</v>
      </c>
      <c r="W793" s="8">
        <v>0</v>
      </c>
      <c r="X793" s="107">
        <v>43868.716920636572</v>
      </c>
      <c r="Y793" s="107">
        <v>43870.029749942129</v>
      </c>
      <c r="Z793" s="107">
        <v>43868.710890879629</v>
      </c>
      <c r="AA793" s="91">
        <v>0</v>
      </c>
      <c r="AB793" s="8">
        <v>0</v>
      </c>
      <c r="AC793" s="8">
        <v>0</v>
      </c>
      <c r="AD793" s="91">
        <v>13258499</v>
      </c>
      <c r="AE793" s="8">
        <v>83</v>
      </c>
      <c r="AF793" s="8">
        <v>24</v>
      </c>
      <c r="AG793" s="66">
        <v>1430063038</v>
      </c>
      <c r="AH793" s="8">
        <v>934</v>
      </c>
      <c r="AI793" s="8">
        <v>68</v>
      </c>
      <c r="AJ793" s="66">
        <v>6866128737</v>
      </c>
      <c r="AK793" s="8">
        <v>6747</v>
      </c>
      <c r="AL793" s="8">
        <v>732</v>
      </c>
      <c r="AM793" s="91">
        <v>550468</v>
      </c>
      <c r="AN793" s="8">
        <v>1</v>
      </c>
      <c r="AO793" s="8">
        <v>732</v>
      </c>
      <c r="AP793" s="91">
        <v>126390879</v>
      </c>
      <c r="AQ793" s="8">
        <v>121</v>
      </c>
      <c r="AR793" s="8">
        <v>732</v>
      </c>
      <c r="AS793" s="66">
        <v>2656065203</v>
      </c>
      <c r="AT793" s="8">
        <v>1504</v>
      </c>
      <c r="AU793" s="8">
        <v>732</v>
      </c>
      <c r="AV793" s="66">
        <v>6986673099</v>
      </c>
      <c r="AW793" s="8">
        <v>7287</v>
      </c>
      <c r="AX793" s="8">
        <v>732</v>
      </c>
      <c r="AY793" s="91">
        <v>0</v>
      </c>
      <c r="AZ793" s="8">
        <v>0</v>
      </c>
      <c r="BA793" s="8">
        <v>0</v>
      </c>
      <c r="BB793" s="91">
        <v>113817415</v>
      </c>
      <c r="BC793" s="8">
        <v>107</v>
      </c>
      <c r="BD793" s="8">
        <v>0</v>
      </c>
      <c r="BE793" s="66">
        <v>1562451045</v>
      </c>
      <c r="BF793" s="8">
        <v>988</v>
      </c>
      <c r="BG793" s="8">
        <v>11</v>
      </c>
      <c r="BH793" s="66">
        <v>6820577483</v>
      </c>
      <c r="BI793" s="8">
        <v>6726</v>
      </c>
      <c r="BJ793" s="8">
        <v>732</v>
      </c>
      <c r="BK793" s="2" t="s">
        <v>233</v>
      </c>
      <c r="BL793" s="83" t="str">
        <f t="shared" si="12"/>
        <v>124247</v>
      </c>
      <c r="BM793" s="83">
        <f>IF(ISBLANK(A793),"",IF(X793&gt;=(InfoSheet!$B$2)-90,1,0))</f>
        <v>1</v>
      </c>
    </row>
    <row r="794" spans="1:65">
      <c r="A794" s="2" t="s">
        <v>2653</v>
      </c>
      <c r="B794" s="8">
        <v>8</v>
      </c>
      <c r="C794" s="66">
        <v>5989229291</v>
      </c>
      <c r="D794" s="8">
        <v>14763</v>
      </c>
      <c r="E794" s="8">
        <v>1510</v>
      </c>
      <c r="F794" s="91">
        <v>405691</v>
      </c>
      <c r="G794" s="91">
        <v>37751415</v>
      </c>
      <c r="H794" s="91">
        <v>3966377</v>
      </c>
      <c r="I794" s="91">
        <v>797280317</v>
      </c>
      <c r="J794" s="8">
        <v>0</v>
      </c>
      <c r="K794" s="2" t="s">
        <v>1797</v>
      </c>
      <c r="L794" s="8">
        <v>8</v>
      </c>
      <c r="M794" s="8">
        <v>0</v>
      </c>
      <c r="N794" s="2" t="s">
        <v>1703</v>
      </c>
      <c r="O794" s="8">
        <v>214</v>
      </c>
      <c r="P794" s="8">
        <v>0</v>
      </c>
      <c r="Q794" s="8">
        <v>0</v>
      </c>
      <c r="R794" s="91">
        <v>0</v>
      </c>
      <c r="S794" s="8">
        <v>0</v>
      </c>
      <c r="T794" s="91">
        <v>0</v>
      </c>
      <c r="U794" s="8">
        <v>0</v>
      </c>
      <c r="V794" s="8">
        <v>4</v>
      </c>
      <c r="W794" s="8">
        <v>1</v>
      </c>
      <c r="X794" s="107">
        <v>43870.145171238422</v>
      </c>
      <c r="Y794" s="107">
        <v>43870.18793015046</v>
      </c>
      <c r="Z794" s="107">
        <v>43870.145163252317</v>
      </c>
      <c r="AA794" s="91">
        <v>0</v>
      </c>
      <c r="AB794" s="8">
        <v>0</v>
      </c>
      <c r="AC794" s="8">
        <v>17</v>
      </c>
      <c r="AD794" s="91">
        <v>127709863</v>
      </c>
      <c r="AE794" s="8">
        <v>72</v>
      </c>
      <c r="AF794" s="8">
        <v>31</v>
      </c>
      <c r="AG794" s="91">
        <v>458679843</v>
      </c>
      <c r="AH794" s="8">
        <v>905</v>
      </c>
      <c r="AI794" s="8">
        <v>202</v>
      </c>
      <c r="AJ794" s="66">
        <v>5938373845</v>
      </c>
      <c r="AK794" s="8">
        <v>14534</v>
      </c>
      <c r="AL794" s="8">
        <v>1510</v>
      </c>
      <c r="AM794" s="91">
        <v>63787157</v>
      </c>
      <c r="AN794" s="8">
        <v>48</v>
      </c>
      <c r="AO794" s="8">
        <v>1510</v>
      </c>
      <c r="AP794" s="91">
        <v>226005233</v>
      </c>
      <c r="AQ794" s="8">
        <v>153</v>
      </c>
      <c r="AR794" s="8">
        <v>1510</v>
      </c>
      <c r="AS794" s="91">
        <v>709114760</v>
      </c>
      <c r="AT794" s="8">
        <v>1118</v>
      </c>
      <c r="AU794" s="8">
        <v>1510</v>
      </c>
      <c r="AV794" s="66">
        <v>5989229291</v>
      </c>
      <c r="AW794" s="8">
        <v>14746</v>
      </c>
      <c r="AX794" s="8">
        <v>1510</v>
      </c>
      <c r="AY794" s="91">
        <v>59193611</v>
      </c>
      <c r="AZ794" s="8">
        <v>40</v>
      </c>
      <c r="BA794" s="8">
        <v>0</v>
      </c>
      <c r="BB794" s="91">
        <v>139506866</v>
      </c>
      <c r="BC794" s="8">
        <v>125</v>
      </c>
      <c r="BD794" s="8">
        <v>0</v>
      </c>
      <c r="BE794" s="91">
        <v>356590879</v>
      </c>
      <c r="BF794" s="8">
        <v>779</v>
      </c>
      <c r="BG794" s="8">
        <v>18</v>
      </c>
      <c r="BH794" s="66">
        <v>5734545276</v>
      </c>
      <c r="BI794" s="8">
        <v>14320</v>
      </c>
      <c r="BJ794" s="8">
        <v>1510</v>
      </c>
      <c r="BK794" s="2" t="s">
        <v>233</v>
      </c>
      <c r="BL794" s="83" t="str">
        <f t="shared" si="12"/>
        <v>124248</v>
      </c>
      <c r="BM794" s="83">
        <f>IF(ISBLANK(A794),"",IF(X794&gt;=(InfoSheet!$B$2)-90,1,0))</f>
        <v>1</v>
      </c>
    </row>
    <row r="795" spans="1:65">
      <c r="A795" s="2" t="s">
        <v>2654</v>
      </c>
      <c r="B795" s="8">
        <v>8</v>
      </c>
      <c r="C795" s="91">
        <v>399513619</v>
      </c>
      <c r="D795" s="8">
        <v>1099</v>
      </c>
      <c r="E795" s="8">
        <v>132</v>
      </c>
      <c r="F795" s="91">
        <v>363524</v>
      </c>
      <c r="G795" s="91">
        <v>4615671</v>
      </c>
      <c r="H795" s="91">
        <v>3026618</v>
      </c>
      <c r="I795" s="91">
        <v>201413785</v>
      </c>
      <c r="J795" s="8">
        <v>0</v>
      </c>
      <c r="K795" s="2" t="s">
        <v>2449</v>
      </c>
      <c r="L795" s="8">
        <v>8</v>
      </c>
      <c r="M795" s="8">
        <v>0</v>
      </c>
      <c r="N795" s="2" t="s">
        <v>1352</v>
      </c>
      <c r="O795" s="8">
        <v>209</v>
      </c>
      <c r="P795" s="8">
        <v>0</v>
      </c>
      <c r="Q795" s="8">
        <v>0</v>
      </c>
      <c r="R795" s="91">
        <v>0</v>
      </c>
      <c r="S795" s="8">
        <v>0</v>
      </c>
      <c r="T795" s="91">
        <v>0</v>
      </c>
      <c r="U795" s="8">
        <v>0</v>
      </c>
      <c r="V795" s="8">
        <v>0</v>
      </c>
      <c r="W795" s="8">
        <v>0</v>
      </c>
      <c r="X795" s="107">
        <v>43868.688592962964</v>
      </c>
      <c r="Y795" s="107">
        <v>43870.049517881947</v>
      </c>
      <c r="Z795" s="107">
        <v>43868.688360555556</v>
      </c>
      <c r="AA795" s="91">
        <v>0</v>
      </c>
      <c r="AB795" s="8">
        <v>0</v>
      </c>
      <c r="AC795" s="8">
        <v>0</v>
      </c>
      <c r="AD795" s="91">
        <v>1359657</v>
      </c>
      <c r="AE795" s="8">
        <v>8</v>
      </c>
      <c r="AF795" s="8">
        <v>4</v>
      </c>
      <c r="AG795" s="91">
        <v>8867249</v>
      </c>
      <c r="AH795" s="8">
        <v>46</v>
      </c>
      <c r="AI795" s="8">
        <v>13</v>
      </c>
      <c r="AJ795" s="91">
        <v>379307232</v>
      </c>
      <c r="AK795" s="8">
        <v>982</v>
      </c>
      <c r="AL795" s="8">
        <v>132</v>
      </c>
      <c r="AM795" s="91">
        <v>1784733</v>
      </c>
      <c r="AN795" s="8">
        <v>8</v>
      </c>
      <c r="AO795" s="8">
        <v>132</v>
      </c>
      <c r="AP795" s="91">
        <v>3623567</v>
      </c>
      <c r="AQ795" s="8">
        <v>11</v>
      </c>
      <c r="AR795" s="8">
        <v>132</v>
      </c>
      <c r="AS795" s="91">
        <v>18023867</v>
      </c>
      <c r="AT795" s="8">
        <v>60</v>
      </c>
      <c r="AU795" s="8">
        <v>132</v>
      </c>
      <c r="AV795" s="91">
        <v>399513619</v>
      </c>
      <c r="AW795" s="8">
        <v>1099</v>
      </c>
      <c r="AX795" s="8">
        <v>132</v>
      </c>
      <c r="AY795" s="91">
        <v>0</v>
      </c>
      <c r="AZ795" s="8">
        <v>0</v>
      </c>
      <c r="BA795" s="8">
        <v>0</v>
      </c>
      <c r="BB795" s="91">
        <v>2981401</v>
      </c>
      <c r="BC795" s="8">
        <v>9</v>
      </c>
      <c r="BD795" s="8">
        <v>0</v>
      </c>
      <c r="BE795" s="91">
        <v>16241279</v>
      </c>
      <c r="BF795" s="8">
        <v>53</v>
      </c>
      <c r="BG795" s="8">
        <v>2</v>
      </c>
      <c r="BH795" s="91">
        <v>368230042</v>
      </c>
      <c r="BI795" s="8">
        <v>957</v>
      </c>
      <c r="BJ795" s="8">
        <v>132</v>
      </c>
      <c r="BK795" s="2" t="s">
        <v>233</v>
      </c>
      <c r="BL795" s="83" t="str">
        <f t="shared" si="12"/>
        <v>124249</v>
      </c>
      <c r="BM795" s="83">
        <f>IF(ISBLANK(A795),"",IF(X795&gt;=(InfoSheet!$B$2)-90,1,0))</f>
        <v>1</v>
      </c>
    </row>
    <row r="796" spans="1:65">
      <c r="A796" s="2" t="s">
        <v>2655</v>
      </c>
      <c r="B796" s="8">
        <v>8</v>
      </c>
      <c r="C796" s="91">
        <v>83861056</v>
      </c>
      <c r="D796" s="8">
        <v>173</v>
      </c>
      <c r="E796" s="8">
        <v>31</v>
      </c>
      <c r="F796" s="91">
        <v>484745</v>
      </c>
      <c r="G796" s="91">
        <v>2156872</v>
      </c>
      <c r="H796" s="91">
        <v>2705195</v>
      </c>
      <c r="I796" s="91">
        <v>65902801</v>
      </c>
      <c r="J796" s="8">
        <v>0</v>
      </c>
      <c r="K796" s="2" t="s">
        <v>1436</v>
      </c>
      <c r="L796" s="8">
        <v>8</v>
      </c>
      <c r="M796" s="8">
        <v>0</v>
      </c>
      <c r="N796" s="2" t="s">
        <v>1655</v>
      </c>
      <c r="O796" s="8">
        <v>210</v>
      </c>
      <c r="P796" s="8">
        <v>0</v>
      </c>
      <c r="Q796" s="8">
        <v>0</v>
      </c>
      <c r="R796" s="91">
        <v>0</v>
      </c>
      <c r="S796" s="8">
        <v>0</v>
      </c>
      <c r="T796" s="91">
        <v>0</v>
      </c>
      <c r="U796" s="8">
        <v>0</v>
      </c>
      <c r="V796" s="8">
        <v>0</v>
      </c>
      <c r="W796" s="8">
        <v>0</v>
      </c>
      <c r="X796" s="107">
        <v>43866.559734699076</v>
      </c>
      <c r="Y796" s="107">
        <v>43869.872213946757</v>
      </c>
      <c r="Z796" s="107">
        <v>43866.50347127315</v>
      </c>
      <c r="AA796" s="91">
        <v>0</v>
      </c>
      <c r="AB796" s="8">
        <v>0</v>
      </c>
      <c r="AC796" s="8">
        <v>0</v>
      </c>
      <c r="AD796" s="91">
        <v>13702124</v>
      </c>
      <c r="AE796" s="8">
        <v>7</v>
      </c>
      <c r="AF796" s="8">
        <v>1</v>
      </c>
      <c r="AG796" s="91">
        <v>20400273</v>
      </c>
      <c r="AH796" s="8">
        <v>19</v>
      </c>
      <c r="AI796" s="8">
        <v>6</v>
      </c>
      <c r="AJ796" s="91">
        <v>83861056</v>
      </c>
      <c r="AK796" s="8">
        <v>173</v>
      </c>
      <c r="AL796" s="8">
        <v>31</v>
      </c>
      <c r="AM796" s="91">
        <v>0</v>
      </c>
      <c r="AN796" s="8">
        <v>0</v>
      </c>
      <c r="AO796" s="8">
        <v>31</v>
      </c>
      <c r="AP796" s="91">
        <v>13702124</v>
      </c>
      <c r="AQ796" s="8">
        <v>7</v>
      </c>
      <c r="AR796" s="8">
        <v>31</v>
      </c>
      <c r="AS796" s="91">
        <v>22641979</v>
      </c>
      <c r="AT796" s="8">
        <v>22</v>
      </c>
      <c r="AU796" s="8">
        <v>31</v>
      </c>
      <c r="AV796" s="91">
        <v>83861056</v>
      </c>
      <c r="AW796" s="8">
        <v>173</v>
      </c>
      <c r="AX796" s="8">
        <v>31</v>
      </c>
      <c r="AY796" s="91">
        <v>0</v>
      </c>
      <c r="AZ796" s="8">
        <v>0</v>
      </c>
      <c r="BA796" s="8">
        <v>0</v>
      </c>
      <c r="BB796" s="91">
        <v>5806739</v>
      </c>
      <c r="BC796" s="8">
        <v>3</v>
      </c>
      <c r="BD796" s="8">
        <v>0</v>
      </c>
      <c r="BE796" s="91">
        <v>10282636</v>
      </c>
      <c r="BF796" s="8">
        <v>12</v>
      </c>
      <c r="BG796" s="8">
        <v>3</v>
      </c>
      <c r="BH796" s="91">
        <v>83861056</v>
      </c>
      <c r="BI796" s="8">
        <v>173</v>
      </c>
      <c r="BJ796" s="8">
        <v>31</v>
      </c>
      <c r="BK796" s="2" t="s">
        <v>233</v>
      </c>
      <c r="BL796" s="83" t="str">
        <f t="shared" si="12"/>
        <v>124250</v>
      </c>
      <c r="BM796" s="83">
        <f>IF(ISBLANK(A796),"",IF(X796&gt;=(InfoSheet!$B$2)-90,1,0))</f>
        <v>1</v>
      </c>
    </row>
    <row r="797" spans="1:65">
      <c r="A797" s="2" t="s">
        <v>2656</v>
      </c>
      <c r="B797" s="8">
        <v>8</v>
      </c>
      <c r="C797" s="91">
        <v>106281883</v>
      </c>
      <c r="D797" s="8">
        <v>217</v>
      </c>
      <c r="E797" s="8">
        <v>48</v>
      </c>
      <c r="F797" s="91">
        <v>489778</v>
      </c>
      <c r="G797" s="91">
        <v>9220487</v>
      </c>
      <c r="H797" s="91">
        <v>2214205</v>
      </c>
      <c r="I797" s="91">
        <v>75325008</v>
      </c>
      <c r="J797" s="8">
        <v>0</v>
      </c>
      <c r="K797" s="2" t="s">
        <v>1718</v>
      </c>
      <c r="L797" s="8">
        <v>8</v>
      </c>
      <c r="M797" s="8">
        <v>0</v>
      </c>
      <c r="N797" s="2" t="s">
        <v>2432</v>
      </c>
      <c r="O797" s="8">
        <v>212</v>
      </c>
      <c r="P797" s="8">
        <v>0</v>
      </c>
      <c r="Q797" s="8">
        <v>0</v>
      </c>
      <c r="R797" s="91">
        <v>0</v>
      </c>
      <c r="S797" s="8">
        <v>0</v>
      </c>
      <c r="T797" s="91">
        <v>0</v>
      </c>
      <c r="U797" s="8">
        <v>0</v>
      </c>
      <c r="V797" s="8">
        <v>0</v>
      </c>
      <c r="W797" s="8">
        <v>0</v>
      </c>
      <c r="X797" s="107">
        <v>43819.611222361113</v>
      </c>
      <c r="Y797" s="107">
        <v>43869.877463703706</v>
      </c>
      <c r="Z797" s="107">
        <v>43819.578036608793</v>
      </c>
      <c r="AA797" s="91">
        <v>0</v>
      </c>
      <c r="AB797" s="8">
        <v>0</v>
      </c>
      <c r="AC797" s="8">
        <v>0</v>
      </c>
      <c r="AD797" s="91">
        <v>0</v>
      </c>
      <c r="AE797" s="8">
        <v>0</v>
      </c>
      <c r="AF797" s="8">
        <v>0</v>
      </c>
      <c r="AG797" s="91">
        <v>0</v>
      </c>
      <c r="AH797" s="8">
        <v>0</v>
      </c>
      <c r="AI797" s="8">
        <v>0</v>
      </c>
      <c r="AJ797" s="91">
        <v>106281883</v>
      </c>
      <c r="AK797" s="8">
        <v>217</v>
      </c>
      <c r="AL797" s="8">
        <v>48</v>
      </c>
      <c r="AM797" s="91">
        <v>0</v>
      </c>
      <c r="AN797" s="8">
        <v>0</v>
      </c>
      <c r="AO797" s="8">
        <v>48</v>
      </c>
      <c r="AP797" s="91">
        <v>0</v>
      </c>
      <c r="AQ797" s="8">
        <v>0</v>
      </c>
      <c r="AR797" s="8">
        <v>48</v>
      </c>
      <c r="AS797" s="91">
        <v>0</v>
      </c>
      <c r="AT797" s="8">
        <v>0</v>
      </c>
      <c r="AU797" s="8">
        <v>48</v>
      </c>
      <c r="AV797" s="91">
        <v>106281883</v>
      </c>
      <c r="AW797" s="8">
        <v>217</v>
      </c>
      <c r="AX797" s="8">
        <v>48</v>
      </c>
      <c r="AY797" s="91">
        <v>0</v>
      </c>
      <c r="AZ797" s="8">
        <v>0</v>
      </c>
      <c r="BA797" s="8">
        <v>0</v>
      </c>
      <c r="BB797" s="91">
        <v>0</v>
      </c>
      <c r="BC797" s="8">
        <v>0</v>
      </c>
      <c r="BD797" s="8">
        <v>0</v>
      </c>
      <c r="BE797" s="91">
        <v>0</v>
      </c>
      <c r="BF797" s="8">
        <v>0</v>
      </c>
      <c r="BG797" s="8">
        <v>0</v>
      </c>
      <c r="BH797" s="91">
        <v>106281883</v>
      </c>
      <c r="BI797" s="8">
        <v>217</v>
      </c>
      <c r="BJ797" s="8">
        <v>48</v>
      </c>
      <c r="BK797" s="2" t="s">
        <v>233</v>
      </c>
      <c r="BL797" s="83" t="str">
        <f t="shared" si="12"/>
        <v>124251</v>
      </c>
      <c r="BM797" s="83">
        <f>IF(ISBLANK(A797),"",IF(X797&gt;=(InfoSheet!$B$2)-90,1,0))</f>
        <v>1</v>
      </c>
    </row>
    <row r="798" spans="1:65">
      <c r="A798" s="2" t="s">
        <v>2657</v>
      </c>
      <c r="B798" s="8">
        <v>8</v>
      </c>
      <c r="C798" s="91">
        <v>123564457</v>
      </c>
      <c r="D798" s="8">
        <v>88</v>
      </c>
      <c r="E798" s="8">
        <v>27</v>
      </c>
      <c r="F798" s="91">
        <v>1404141</v>
      </c>
      <c r="G798" s="91">
        <v>5676153</v>
      </c>
      <c r="H798" s="91">
        <v>4576461</v>
      </c>
      <c r="I798" s="91">
        <v>120378445</v>
      </c>
      <c r="J798" s="8">
        <v>0</v>
      </c>
      <c r="K798" s="2" t="s">
        <v>1345</v>
      </c>
      <c r="L798" s="8">
        <v>8</v>
      </c>
      <c r="M798" s="8">
        <v>0</v>
      </c>
      <c r="N798" s="2" t="s">
        <v>1345</v>
      </c>
      <c r="O798" s="8">
        <v>142</v>
      </c>
      <c r="P798" s="8">
        <v>0</v>
      </c>
      <c r="Q798" s="8">
        <v>0</v>
      </c>
      <c r="R798" s="91">
        <v>0</v>
      </c>
      <c r="S798" s="8">
        <v>0</v>
      </c>
      <c r="T798" s="91">
        <v>0</v>
      </c>
      <c r="U798" s="8">
        <v>0</v>
      </c>
      <c r="V798" s="8">
        <v>0</v>
      </c>
      <c r="W798" s="8">
        <v>0</v>
      </c>
      <c r="X798" s="107">
        <v>43795.413288587966</v>
      </c>
      <c r="Y798" s="107">
        <v>43869.887130370371</v>
      </c>
      <c r="Z798" s="107">
        <v>43795.393414282407</v>
      </c>
      <c r="AA798" s="91">
        <v>0</v>
      </c>
      <c r="AB798" s="8">
        <v>0</v>
      </c>
      <c r="AC798" s="8">
        <v>0</v>
      </c>
      <c r="AD798" s="91">
        <v>0</v>
      </c>
      <c r="AE798" s="8">
        <v>0</v>
      </c>
      <c r="AF798" s="8">
        <v>0</v>
      </c>
      <c r="AG798" s="91">
        <v>0</v>
      </c>
      <c r="AH798" s="8">
        <v>0</v>
      </c>
      <c r="AI798" s="8">
        <v>0</v>
      </c>
      <c r="AJ798" s="91">
        <v>123564457</v>
      </c>
      <c r="AK798" s="8">
        <v>88</v>
      </c>
      <c r="AL798" s="8">
        <v>27</v>
      </c>
      <c r="AM798" s="91">
        <v>0</v>
      </c>
      <c r="AN798" s="8">
        <v>0</v>
      </c>
      <c r="AO798" s="8">
        <v>27</v>
      </c>
      <c r="AP798" s="91">
        <v>0</v>
      </c>
      <c r="AQ798" s="8">
        <v>0</v>
      </c>
      <c r="AR798" s="8">
        <v>27</v>
      </c>
      <c r="AS798" s="91">
        <v>0</v>
      </c>
      <c r="AT798" s="8">
        <v>0</v>
      </c>
      <c r="AU798" s="8">
        <v>27</v>
      </c>
      <c r="AV798" s="91">
        <v>123564457</v>
      </c>
      <c r="AW798" s="8">
        <v>88</v>
      </c>
      <c r="AX798" s="8">
        <v>27</v>
      </c>
      <c r="AY798" s="91">
        <v>0</v>
      </c>
      <c r="AZ798" s="8">
        <v>0</v>
      </c>
      <c r="BA798" s="8">
        <v>0</v>
      </c>
      <c r="BB798" s="91">
        <v>0</v>
      </c>
      <c r="BC798" s="8">
        <v>0</v>
      </c>
      <c r="BD798" s="8">
        <v>0</v>
      </c>
      <c r="BE798" s="91">
        <v>0</v>
      </c>
      <c r="BF798" s="8">
        <v>0</v>
      </c>
      <c r="BG798" s="8">
        <v>0</v>
      </c>
      <c r="BH798" s="91">
        <v>123564457</v>
      </c>
      <c r="BI798" s="8">
        <v>88</v>
      </c>
      <c r="BJ798" s="8">
        <v>27</v>
      </c>
      <c r="BK798" s="2" t="s">
        <v>233</v>
      </c>
      <c r="BL798" s="83" t="str">
        <f t="shared" si="12"/>
        <v>124252</v>
      </c>
      <c r="BM798" s="83">
        <f>IF(ISBLANK(A798),"",IF(X798&gt;=(InfoSheet!$B$2)-90,1,0))</f>
        <v>1</v>
      </c>
    </row>
    <row r="799" spans="1:65">
      <c r="A799" s="2" t="s">
        <v>2658</v>
      </c>
      <c r="B799" s="8">
        <v>8</v>
      </c>
      <c r="C799" s="91">
        <v>390399981</v>
      </c>
      <c r="D799" s="8">
        <v>646</v>
      </c>
      <c r="E799" s="8">
        <v>101</v>
      </c>
      <c r="F799" s="91">
        <v>604334</v>
      </c>
      <c r="G799" s="91">
        <v>7761967</v>
      </c>
      <c r="H799" s="91">
        <v>3865346</v>
      </c>
      <c r="I799" s="91">
        <v>368713634</v>
      </c>
      <c r="J799" s="8">
        <v>0</v>
      </c>
      <c r="K799" s="2" t="s">
        <v>1531</v>
      </c>
      <c r="L799" s="8">
        <v>8</v>
      </c>
      <c r="M799" s="8">
        <v>0</v>
      </c>
      <c r="N799" s="2" t="s">
        <v>2659</v>
      </c>
      <c r="O799" s="8">
        <v>210</v>
      </c>
      <c r="P799" s="8">
        <v>0</v>
      </c>
      <c r="Q799" s="8">
        <v>0</v>
      </c>
      <c r="R799" s="91">
        <v>0</v>
      </c>
      <c r="S799" s="8">
        <v>0</v>
      </c>
      <c r="T799" s="91">
        <v>0</v>
      </c>
      <c r="U799" s="8">
        <v>0</v>
      </c>
      <c r="V799" s="8">
        <v>0</v>
      </c>
      <c r="W799" s="8">
        <v>0</v>
      </c>
      <c r="X799" s="107">
        <v>43861.493482152779</v>
      </c>
      <c r="Y799" s="107">
        <v>43869.872695416663</v>
      </c>
      <c r="Z799" s="107">
        <v>43861.484449733798</v>
      </c>
      <c r="AA799" s="91">
        <v>0</v>
      </c>
      <c r="AB799" s="8">
        <v>0</v>
      </c>
      <c r="AC799" s="8">
        <v>0</v>
      </c>
      <c r="AD799" s="91">
        <v>0</v>
      </c>
      <c r="AE799" s="8">
        <v>0</v>
      </c>
      <c r="AF799" s="8">
        <v>0</v>
      </c>
      <c r="AG799" s="91">
        <v>108166127</v>
      </c>
      <c r="AH799" s="8">
        <v>112</v>
      </c>
      <c r="AI799" s="8">
        <v>3</v>
      </c>
      <c r="AJ799" s="91">
        <v>390399981</v>
      </c>
      <c r="AK799" s="8">
        <v>646</v>
      </c>
      <c r="AL799" s="8">
        <v>101</v>
      </c>
      <c r="AM799" s="91">
        <v>0</v>
      </c>
      <c r="AN799" s="8">
        <v>0</v>
      </c>
      <c r="AO799" s="8">
        <v>101</v>
      </c>
      <c r="AP799" s="91">
        <v>0</v>
      </c>
      <c r="AQ799" s="8">
        <v>0</v>
      </c>
      <c r="AR799" s="8">
        <v>101</v>
      </c>
      <c r="AS799" s="91">
        <v>108166127</v>
      </c>
      <c r="AT799" s="8">
        <v>112</v>
      </c>
      <c r="AU799" s="8">
        <v>101</v>
      </c>
      <c r="AV799" s="91">
        <v>390399981</v>
      </c>
      <c r="AW799" s="8">
        <v>646</v>
      </c>
      <c r="AX799" s="8">
        <v>101</v>
      </c>
      <c r="AY799" s="91">
        <v>0</v>
      </c>
      <c r="AZ799" s="8">
        <v>0</v>
      </c>
      <c r="BA799" s="8">
        <v>0</v>
      </c>
      <c r="BB799" s="91">
        <v>0</v>
      </c>
      <c r="BC799" s="8">
        <v>0</v>
      </c>
      <c r="BD799" s="8">
        <v>0</v>
      </c>
      <c r="BE799" s="91">
        <v>33545728</v>
      </c>
      <c r="BF799" s="8">
        <v>38</v>
      </c>
      <c r="BG799" s="8">
        <v>0</v>
      </c>
      <c r="BH799" s="91">
        <v>390399981</v>
      </c>
      <c r="BI799" s="8">
        <v>646</v>
      </c>
      <c r="BJ799" s="8">
        <v>101</v>
      </c>
      <c r="BK799" s="2" t="s">
        <v>233</v>
      </c>
      <c r="BL799" s="83" t="str">
        <f t="shared" si="12"/>
        <v>124253</v>
      </c>
      <c r="BM799" s="83">
        <f>IF(ISBLANK(A799),"",IF(X799&gt;=(InfoSheet!$B$2)-90,1,0))</f>
        <v>1</v>
      </c>
    </row>
    <row r="800" spans="1:65">
      <c r="A800" s="2" t="s">
        <v>2660</v>
      </c>
      <c r="B800" s="8">
        <v>8</v>
      </c>
      <c r="C800" s="66">
        <v>4052242781</v>
      </c>
      <c r="D800" s="8">
        <v>9998</v>
      </c>
      <c r="E800" s="8">
        <v>895</v>
      </c>
      <c r="F800" s="91">
        <v>405305</v>
      </c>
      <c r="G800" s="91">
        <v>24675574</v>
      </c>
      <c r="H800" s="91">
        <v>4527645</v>
      </c>
      <c r="I800" s="66">
        <v>2085471188</v>
      </c>
      <c r="J800" s="8">
        <v>0</v>
      </c>
      <c r="K800" s="2" t="s">
        <v>1538</v>
      </c>
      <c r="L800" s="8">
        <v>8</v>
      </c>
      <c r="M800" s="8">
        <v>0</v>
      </c>
      <c r="N800" s="2" t="s">
        <v>2661</v>
      </c>
      <c r="O800" s="8">
        <v>210</v>
      </c>
      <c r="P800" s="8">
        <v>0</v>
      </c>
      <c r="Q800" s="8">
        <v>0</v>
      </c>
      <c r="R800" s="91">
        <v>0</v>
      </c>
      <c r="S800" s="8">
        <v>0</v>
      </c>
      <c r="T800" s="91">
        <v>0</v>
      </c>
      <c r="U800" s="8">
        <v>1</v>
      </c>
      <c r="V800" s="8">
        <v>3</v>
      </c>
      <c r="W800" s="8">
        <v>0</v>
      </c>
      <c r="X800" s="107">
        <v>43869.742152604165</v>
      </c>
      <c r="Y800" s="107">
        <v>43870.053548668984</v>
      </c>
      <c r="Z800" s="107">
        <v>43869.709830266205</v>
      </c>
      <c r="AA800" s="91">
        <v>104271</v>
      </c>
      <c r="AB800" s="8">
        <v>5</v>
      </c>
      <c r="AC800" s="8">
        <v>4</v>
      </c>
      <c r="AD800" s="91">
        <v>2985889</v>
      </c>
      <c r="AE800" s="8">
        <v>21</v>
      </c>
      <c r="AF800" s="8">
        <v>15</v>
      </c>
      <c r="AG800" s="91">
        <v>467599829</v>
      </c>
      <c r="AH800" s="8">
        <v>1320</v>
      </c>
      <c r="AI800" s="8">
        <v>229</v>
      </c>
      <c r="AJ800" s="66">
        <v>3874227838</v>
      </c>
      <c r="AK800" s="8">
        <v>9093</v>
      </c>
      <c r="AL800" s="8">
        <v>895</v>
      </c>
      <c r="AM800" s="91">
        <v>3963366</v>
      </c>
      <c r="AN800" s="8">
        <v>10</v>
      </c>
      <c r="AO800" s="8">
        <v>895</v>
      </c>
      <c r="AP800" s="91">
        <v>23458596</v>
      </c>
      <c r="AQ800" s="8">
        <v>46</v>
      </c>
      <c r="AR800" s="8">
        <v>895</v>
      </c>
      <c r="AS800" s="91">
        <v>620791902</v>
      </c>
      <c r="AT800" s="8">
        <v>1449</v>
      </c>
      <c r="AU800" s="8">
        <v>895</v>
      </c>
      <c r="AV800" s="66">
        <v>4052242781</v>
      </c>
      <c r="AW800" s="8">
        <v>9998</v>
      </c>
      <c r="AX800" s="8">
        <v>895</v>
      </c>
      <c r="AY800" s="91">
        <v>1675191</v>
      </c>
      <c r="AZ800" s="8">
        <v>6</v>
      </c>
      <c r="BA800" s="8">
        <v>0</v>
      </c>
      <c r="BB800" s="91">
        <v>15212252</v>
      </c>
      <c r="BC800" s="8">
        <v>35</v>
      </c>
      <c r="BD800" s="8">
        <v>3</v>
      </c>
      <c r="BE800" s="91">
        <v>389165979</v>
      </c>
      <c r="BF800" s="8">
        <v>1223</v>
      </c>
      <c r="BG800" s="8">
        <v>62</v>
      </c>
      <c r="BH800" s="66">
        <v>3837174385</v>
      </c>
      <c r="BI800" s="8">
        <v>9116</v>
      </c>
      <c r="BJ800" s="8">
        <v>895</v>
      </c>
      <c r="BK800" s="2" t="s">
        <v>233</v>
      </c>
      <c r="BL800" s="83" t="str">
        <f t="shared" si="12"/>
        <v>124254</v>
      </c>
      <c r="BM800" s="83">
        <f>IF(ISBLANK(A800),"",IF(X800&gt;=(InfoSheet!$B$2)-90,1,0))</f>
        <v>1</v>
      </c>
    </row>
    <row r="801" spans="1:65">
      <c r="A801" s="2" t="s">
        <v>2662</v>
      </c>
      <c r="B801" s="8">
        <v>8</v>
      </c>
      <c r="C801" s="91">
        <v>178912820</v>
      </c>
      <c r="D801" s="8">
        <v>730</v>
      </c>
      <c r="E801" s="8">
        <v>84</v>
      </c>
      <c r="F801" s="91">
        <v>245086</v>
      </c>
      <c r="G801" s="91">
        <v>1916745</v>
      </c>
      <c r="H801" s="91">
        <v>2129914</v>
      </c>
      <c r="I801" s="91">
        <v>115560254</v>
      </c>
      <c r="J801" s="8">
        <v>0</v>
      </c>
      <c r="K801" s="2" t="s">
        <v>1468</v>
      </c>
      <c r="L801" s="8">
        <v>8</v>
      </c>
      <c r="M801" s="8">
        <v>0</v>
      </c>
      <c r="N801" s="2" t="s">
        <v>1466</v>
      </c>
      <c r="O801" s="8">
        <v>212</v>
      </c>
      <c r="P801" s="8">
        <v>0</v>
      </c>
      <c r="Q801" s="8">
        <v>0</v>
      </c>
      <c r="R801" s="91">
        <v>0</v>
      </c>
      <c r="S801" s="8">
        <v>0</v>
      </c>
      <c r="T801" s="91">
        <v>0</v>
      </c>
      <c r="U801" s="8">
        <v>0</v>
      </c>
      <c r="V801" s="8">
        <v>0</v>
      </c>
      <c r="W801" s="8">
        <v>0</v>
      </c>
      <c r="X801" s="107">
        <v>43853.445812048609</v>
      </c>
      <c r="Y801" s="107">
        <v>43869.885668229166</v>
      </c>
      <c r="Z801" s="107">
        <v>43853.426561250002</v>
      </c>
      <c r="AA801" s="91">
        <v>0</v>
      </c>
      <c r="AB801" s="8">
        <v>0</v>
      </c>
      <c r="AC801" s="8">
        <v>0</v>
      </c>
      <c r="AD801" s="91">
        <v>0</v>
      </c>
      <c r="AE801" s="8">
        <v>0</v>
      </c>
      <c r="AF801" s="8">
        <v>0</v>
      </c>
      <c r="AG801" s="91">
        <v>2117390</v>
      </c>
      <c r="AH801" s="8">
        <v>12</v>
      </c>
      <c r="AI801" s="8">
        <v>2</v>
      </c>
      <c r="AJ801" s="91">
        <v>164794134</v>
      </c>
      <c r="AK801" s="8">
        <v>661</v>
      </c>
      <c r="AL801" s="8">
        <v>84</v>
      </c>
      <c r="AM801" s="91">
        <v>0</v>
      </c>
      <c r="AN801" s="8">
        <v>0</v>
      </c>
      <c r="AO801" s="8">
        <v>84</v>
      </c>
      <c r="AP801" s="91">
        <v>0</v>
      </c>
      <c r="AQ801" s="8">
        <v>0</v>
      </c>
      <c r="AR801" s="8">
        <v>84</v>
      </c>
      <c r="AS801" s="91">
        <v>4945142</v>
      </c>
      <c r="AT801" s="8">
        <v>14</v>
      </c>
      <c r="AU801" s="8">
        <v>84</v>
      </c>
      <c r="AV801" s="91">
        <v>178912820</v>
      </c>
      <c r="AW801" s="8">
        <v>730</v>
      </c>
      <c r="AX801" s="8">
        <v>84</v>
      </c>
      <c r="AY801" s="91">
        <v>0</v>
      </c>
      <c r="AZ801" s="8">
        <v>0</v>
      </c>
      <c r="BA801" s="8">
        <v>0</v>
      </c>
      <c r="BB801" s="91">
        <v>0</v>
      </c>
      <c r="BC801" s="8">
        <v>0</v>
      </c>
      <c r="BD801" s="8">
        <v>0</v>
      </c>
      <c r="BE801" s="91">
        <v>290696</v>
      </c>
      <c r="BF801" s="8">
        <v>9</v>
      </c>
      <c r="BG801" s="8">
        <v>0</v>
      </c>
      <c r="BH801" s="91">
        <v>150109373</v>
      </c>
      <c r="BI801" s="8">
        <v>647</v>
      </c>
      <c r="BJ801" s="8">
        <v>84</v>
      </c>
      <c r="BK801" s="2" t="s">
        <v>233</v>
      </c>
      <c r="BL801" s="83" t="str">
        <f t="shared" si="12"/>
        <v>124255</v>
      </c>
      <c r="BM801" s="83">
        <f>IF(ISBLANK(A801),"",IF(X801&gt;=(InfoSheet!$B$2)-90,1,0))</f>
        <v>1</v>
      </c>
    </row>
    <row r="802" spans="1:65">
      <c r="A802" s="2" t="s">
        <v>2663</v>
      </c>
      <c r="B802" s="8">
        <v>9</v>
      </c>
      <c r="C802" s="66">
        <v>292494781459</v>
      </c>
      <c r="D802" s="8">
        <v>766893</v>
      </c>
      <c r="E802" s="8">
        <v>71967</v>
      </c>
      <c r="F802" s="91">
        <v>381402</v>
      </c>
      <c r="G802" s="91">
        <v>142983511</v>
      </c>
      <c r="H802" s="91">
        <v>4064290</v>
      </c>
      <c r="I802" s="66">
        <v>21053254769</v>
      </c>
      <c r="J802" s="8">
        <v>0</v>
      </c>
      <c r="K802" s="2" t="s">
        <v>2664</v>
      </c>
      <c r="L802" s="8">
        <v>9</v>
      </c>
      <c r="M802" s="8">
        <v>0</v>
      </c>
      <c r="N802" s="2" t="s">
        <v>2665</v>
      </c>
      <c r="O802" s="8">
        <v>216</v>
      </c>
      <c r="P802" s="8">
        <v>0</v>
      </c>
      <c r="Q802" s="8">
        <v>0</v>
      </c>
      <c r="R802" s="91">
        <v>0</v>
      </c>
      <c r="S802" s="8">
        <v>5</v>
      </c>
      <c r="T802" s="66">
        <v>78722172688</v>
      </c>
      <c r="U802" s="8">
        <v>24</v>
      </c>
      <c r="V802" s="8">
        <v>38</v>
      </c>
      <c r="W802" s="8">
        <v>86</v>
      </c>
      <c r="X802" s="107">
        <v>43869.975666956016</v>
      </c>
      <c r="Y802" s="107">
        <v>43870.058972986109</v>
      </c>
      <c r="Z802" s="107">
        <v>43869.851852708336</v>
      </c>
      <c r="AA802" s="91">
        <v>22683119</v>
      </c>
      <c r="AB802" s="8">
        <v>29</v>
      </c>
      <c r="AC802" s="8">
        <v>314</v>
      </c>
      <c r="AD802" s="66">
        <v>27696671992</v>
      </c>
      <c r="AE802" s="8">
        <v>31412</v>
      </c>
      <c r="AF802" s="8">
        <v>1475</v>
      </c>
      <c r="AG802" s="66">
        <v>38473556542</v>
      </c>
      <c r="AH802" s="8">
        <v>48836</v>
      </c>
      <c r="AI802" s="8">
        <v>3015</v>
      </c>
      <c r="AJ802" s="66">
        <v>282945378403</v>
      </c>
      <c r="AK802" s="8">
        <v>723401</v>
      </c>
      <c r="AL802" s="8">
        <v>71967</v>
      </c>
      <c r="AM802" s="91">
        <v>737081412</v>
      </c>
      <c r="AN802" s="8">
        <v>1030</v>
      </c>
      <c r="AO802" s="8">
        <v>71967</v>
      </c>
      <c r="AP802" s="66">
        <v>102736449669</v>
      </c>
      <c r="AQ802" s="8">
        <v>117283</v>
      </c>
      <c r="AR802" s="8">
        <v>71967</v>
      </c>
      <c r="AS802" s="66">
        <v>108683233477</v>
      </c>
      <c r="AT802" s="8">
        <v>131591</v>
      </c>
      <c r="AU802" s="8">
        <v>71967</v>
      </c>
      <c r="AV802" s="66">
        <v>292494781459</v>
      </c>
      <c r="AW802" s="8">
        <v>766884</v>
      </c>
      <c r="AX802" s="8">
        <v>71967</v>
      </c>
      <c r="AY802" s="91">
        <v>485949852</v>
      </c>
      <c r="AZ802" s="8">
        <v>682</v>
      </c>
      <c r="BA802" s="8">
        <v>0</v>
      </c>
      <c r="BB802" s="66">
        <v>29711241162</v>
      </c>
      <c r="BC802" s="8">
        <v>33226</v>
      </c>
      <c r="BD802" s="8">
        <v>133</v>
      </c>
      <c r="BE802" s="66">
        <v>38860722830</v>
      </c>
      <c r="BF802" s="8">
        <v>49149</v>
      </c>
      <c r="BG802" s="8">
        <v>652</v>
      </c>
      <c r="BH802" s="66">
        <v>278881346874</v>
      </c>
      <c r="BI802" s="8">
        <v>718854</v>
      </c>
      <c r="BJ802" s="8">
        <v>71967</v>
      </c>
      <c r="BK802" s="2" t="s">
        <v>233</v>
      </c>
      <c r="BL802" s="83" t="str">
        <f t="shared" si="12"/>
        <v>124256</v>
      </c>
      <c r="BM802" s="83">
        <f>IF(ISBLANK(A802),"",IF(X802&gt;=(InfoSheet!$B$2)-90,1,0))</f>
        <v>1</v>
      </c>
    </row>
    <row r="803" spans="1:65">
      <c r="A803" s="2" t="s">
        <v>2666</v>
      </c>
      <c r="B803" s="8">
        <v>8</v>
      </c>
      <c r="C803" s="66">
        <v>1946503329</v>
      </c>
      <c r="D803" s="8">
        <v>4205</v>
      </c>
      <c r="E803" s="8">
        <v>435</v>
      </c>
      <c r="F803" s="91">
        <v>462902</v>
      </c>
      <c r="G803" s="91">
        <v>22913528</v>
      </c>
      <c r="H803" s="91">
        <v>4474720</v>
      </c>
      <c r="I803" s="91">
        <v>600609453</v>
      </c>
      <c r="J803" s="8">
        <v>0</v>
      </c>
      <c r="K803" s="2" t="s">
        <v>1439</v>
      </c>
      <c r="L803" s="8">
        <v>8</v>
      </c>
      <c r="M803" s="8">
        <v>0</v>
      </c>
      <c r="N803" s="2" t="s">
        <v>1923</v>
      </c>
      <c r="O803" s="8">
        <v>211</v>
      </c>
      <c r="P803" s="8">
        <v>0</v>
      </c>
      <c r="Q803" s="8">
        <v>0</v>
      </c>
      <c r="R803" s="91">
        <v>0</v>
      </c>
      <c r="S803" s="8">
        <v>0</v>
      </c>
      <c r="T803" s="91">
        <v>0</v>
      </c>
      <c r="U803" s="8">
        <v>0</v>
      </c>
      <c r="V803" s="8">
        <v>1</v>
      </c>
      <c r="W803" s="8">
        <v>0</v>
      </c>
      <c r="X803" s="107">
        <v>43869.416336273149</v>
      </c>
      <c r="Y803" s="107">
        <v>43870.0497578125</v>
      </c>
      <c r="Z803" s="107">
        <v>43869.416215439815</v>
      </c>
      <c r="AA803" s="91">
        <v>2922963</v>
      </c>
      <c r="AB803" s="8">
        <v>9</v>
      </c>
      <c r="AC803" s="8">
        <v>4</v>
      </c>
      <c r="AD803" s="91">
        <v>2922963</v>
      </c>
      <c r="AE803" s="8">
        <v>9</v>
      </c>
      <c r="AF803" s="8">
        <v>4</v>
      </c>
      <c r="AG803" s="91">
        <v>238389209</v>
      </c>
      <c r="AH803" s="8">
        <v>253</v>
      </c>
      <c r="AI803" s="8">
        <v>12</v>
      </c>
      <c r="AJ803" s="66">
        <v>1856679046</v>
      </c>
      <c r="AK803" s="8">
        <v>3775</v>
      </c>
      <c r="AL803" s="8">
        <v>435</v>
      </c>
      <c r="AM803" s="91">
        <v>3598315</v>
      </c>
      <c r="AN803" s="8">
        <v>10</v>
      </c>
      <c r="AO803" s="8">
        <v>435</v>
      </c>
      <c r="AP803" s="91">
        <v>7342795</v>
      </c>
      <c r="AQ803" s="8">
        <v>15</v>
      </c>
      <c r="AR803" s="8">
        <v>435</v>
      </c>
      <c r="AS803" s="91">
        <v>477708644</v>
      </c>
      <c r="AT803" s="8">
        <v>495</v>
      </c>
      <c r="AU803" s="8">
        <v>435</v>
      </c>
      <c r="AV803" s="66">
        <v>1946503329</v>
      </c>
      <c r="AW803" s="8">
        <v>4205</v>
      </c>
      <c r="AX803" s="8">
        <v>435</v>
      </c>
      <c r="AY803" s="91">
        <v>3598315</v>
      </c>
      <c r="AZ803" s="8">
        <v>10</v>
      </c>
      <c r="BA803" s="8">
        <v>1</v>
      </c>
      <c r="BB803" s="91">
        <v>3598315</v>
      </c>
      <c r="BC803" s="8">
        <v>10</v>
      </c>
      <c r="BD803" s="8">
        <v>1</v>
      </c>
      <c r="BE803" s="91">
        <v>242342470</v>
      </c>
      <c r="BF803" s="8">
        <v>255</v>
      </c>
      <c r="BG803" s="8">
        <v>1</v>
      </c>
      <c r="BH803" s="66">
        <v>1793814537</v>
      </c>
      <c r="BI803" s="8">
        <v>3714</v>
      </c>
      <c r="BJ803" s="8">
        <v>435</v>
      </c>
      <c r="BK803" s="2" t="s">
        <v>233</v>
      </c>
      <c r="BL803" s="83" t="str">
        <f t="shared" si="12"/>
        <v>124257</v>
      </c>
      <c r="BM803" s="83">
        <f>IF(ISBLANK(A803),"",IF(X803&gt;=(InfoSheet!$B$2)-90,1,0))</f>
        <v>1</v>
      </c>
    </row>
    <row r="804" spans="1:65">
      <c r="A804" s="2" t="s">
        <v>2667</v>
      </c>
      <c r="B804" s="8">
        <v>8</v>
      </c>
      <c r="C804" s="91">
        <v>977502270</v>
      </c>
      <c r="D804" s="8">
        <v>1246</v>
      </c>
      <c r="E804" s="8">
        <v>133</v>
      </c>
      <c r="F804" s="91">
        <v>784512</v>
      </c>
      <c r="G804" s="91">
        <v>49096883</v>
      </c>
      <c r="H804" s="91">
        <v>7349641</v>
      </c>
      <c r="I804" s="91">
        <v>555549330</v>
      </c>
      <c r="J804" s="8">
        <v>0</v>
      </c>
      <c r="K804" s="2" t="s">
        <v>129</v>
      </c>
      <c r="L804" s="8">
        <v>8</v>
      </c>
      <c r="M804" s="8">
        <v>0</v>
      </c>
      <c r="N804" s="2" t="s">
        <v>1703</v>
      </c>
      <c r="O804" s="8">
        <v>214</v>
      </c>
      <c r="P804" s="8">
        <v>0</v>
      </c>
      <c r="Q804" s="8">
        <v>0</v>
      </c>
      <c r="R804" s="91">
        <v>0</v>
      </c>
      <c r="S804" s="8">
        <v>0</v>
      </c>
      <c r="T804" s="91">
        <v>0</v>
      </c>
      <c r="U804" s="8">
        <v>0</v>
      </c>
      <c r="V804" s="8">
        <v>0</v>
      </c>
      <c r="W804" s="8">
        <v>0</v>
      </c>
      <c r="X804" s="107">
        <v>43868.710224097224</v>
      </c>
      <c r="Y804" s="107">
        <v>43869.985098437501</v>
      </c>
      <c r="Z804" s="107">
        <v>43868.677291817126</v>
      </c>
      <c r="AA804" s="91">
        <v>0</v>
      </c>
      <c r="AB804" s="8">
        <v>0</v>
      </c>
      <c r="AC804" s="8">
        <v>0</v>
      </c>
      <c r="AD804" s="91">
        <v>0</v>
      </c>
      <c r="AE804" s="8">
        <v>0</v>
      </c>
      <c r="AF804" s="8">
        <v>1</v>
      </c>
      <c r="AG804" s="91">
        <v>0</v>
      </c>
      <c r="AH804" s="8">
        <v>0</v>
      </c>
      <c r="AI804" s="8">
        <v>1</v>
      </c>
      <c r="AJ804" s="91">
        <v>959398684</v>
      </c>
      <c r="AK804" s="8">
        <v>1152</v>
      </c>
      <c r="AL804" s="8">
        <v>133</v>
      </c>
      <c r="AM804" s="91">
        <v>5471029</v>
      </c>
      <c r="AN804" s="8">
        <v>1</v>
      </c>
      <c r="AO804" s="8">
        <v>133</v>
      </c>
      <c r="AP804" s="91">
        <v>14728505</v>
      </c>
      <c r="AQ804" s="8">
        <v>6</v>
      </c>
      <c r="AR804" s="8">
        <v>133</v>
      </c>
      <c r="AS804" s="91">
        <v>16722600</v>
      </c>
      <c r="AT804" s="8">
        <v>7</v>
      </c>
      <c r="AU804" s="8">
        <v>133</v>
      </c>
      <c r="AV804" s="91">
        <v>977502270</v>
      </c>
      <c r="AW804" s="8">
        <v>1246</v>
      </c>
      <c r="AX804" s="8">
        <v>133</v>
      </c>
      <c r="AY804" s="91">
        <v>0</v>
      </c>
      <c r="AZ804" s="8">
        <v>0</v>
      </c>
      <c r="BA804" s="8">
        <v>0</v>
      </c>
      <c r="BB804" s="91">
        <v>5471029</v>
      </c>
      <c r="BC804" s="8">
        <v>1</v>
      </c>
      <c r="BD804" s="8">
        <v>0</v>
      </c>
      <c r="BE804" s="91">
        <v>5471029</v>
      </c>
      <c r="BF804" s="8">
        <v>1</v>
      </c>
      <c r="BG804" s="8">
        <v>0</v>
      </c>
      <c r="BH804" s="91">
        <v>930523643</v>
      </c>
      <c r="BI804" s="8">
        <v>1163</v>
      </c>
      <c r="BJ804" s="8">
        <v>133</v>
      </c>
      <c r="BK804" s="2" t="s">
        <v>233</v>
      </c>
      <c r="BL804" s="83" t="str">
        <f t="shared" si="12"/>
        <v>124258</v>
      </c>
      <c r="BM804" s="83">
        <f>IF(ISBLANK(A804),"",IF(X804&gt;=(InfoSheet!$B$2)-90,1,0))</f>
        <v>1</v>
      </c>
    </row>
    <row r="805" spans="1:65">
      <c r="A805" s="2" t="s">
        <v>2668</v>
      </c>
      <c r="B805" s="8">
        <v>8</v>
      </c>
      <c r="C805" s="66">
        <v>2164814229</v>
      </c>
      <c r="D805" s="8">
        <v>3275</v>
      </c>
      <c r="E805" s="8">
        <v>618</v>
      </c>
      <c r="F805" s="91">
        <v>661011</v>
      </c>
      <c r="G805" s="91">
        <v>24948024</v>
      </c>
      <c r="H805" s="91">
        <v>3502935</v>
      </c>
      <c r="I805" s="91">
        <v>561620371</v>
      </c>
      <c r="J805" s="8">
        <v>0</v>
      </c>
      <c r="K805" s="2" t="s">
        <v>1430</v>
      </c>
      <c r="L805" s="8">
        <v>8</v>
      </c>
      <c r="M805" s="8">
        <v>0</v>
      </c>
      <c r="N805" s="2" t="s">
        <v>2669</v>
      </c>
      <c r="O805" s="8">
        <v>209</v>
      </c>
      <c r="P805" s="8">
        <v>0</v>
      </c>
      <c r="Q805" s="8">
        <v>0</v>
      </c>
      <c r="R805" s="91">
        <v>0</v>
      </c>
      <c r="S805" s="8">
        <v>0</v>
      </c>
      <c r="T805" s="91">
        <v>0</v>
      </c>
      <c r="U805" s="8">
        <v>0</v>
      </c>
      <c r="V805" s="8">
        <v>2</v>
      </c>
      <c r="W805" s="8">
        <v>0</v>
      </c>
      <c r="X805" s="107">
        <v>43805.553549479169</v>
      </c>
      <c r="Y805" s="107">
        <v>43869.890172615742</v>
      </c>
      <c r="Z805" s="107">
        <v>43805.553528993056</v>
      </c>
      <c r="AA805" s="91">
        <v>0</v>
      </c>
      <c r="AB805" s="8">
        <v>0</v>
      </c>
      <c r="AC805" s="8">
        <v>0</v>
      </c>
      <c r="AD805" s="91">
        <v>0</v>
      </c>
      <c r="AE805" s="8">
        <v>0</v>
      </c>
      <c r="AF805" s="8">
        <v>0</v>
      </c>
      <c r="AG805" s="91">
        <v>0</v>
      </c>
      <c r="AH805" s="8">
        <v>0</v>
      </c>
      <c r="AI805" s="8">
        <v>0</v>
      </c>
      <c r="AJ805" s="66">
        <v>2038325600</v>
      </c>
      <c r="AK805" s="8">
        <v>2744</v>
      </c>
      <c r="AL805" s="8">
        <v>618</v>
      </c>
      <c r="AM805" s="91">
        <v>0</v>
      </c>
      <c r="AN805" s="8">
        <v>0</v>
      </c>
      <c r="AO805" s="8">
        <v>618</v>
      </c>
      <c r="AP805" s="91">
        <v>0</v>
      </c>
      <c r="AQ805" s="8">
        <v>0</v>
      </c>
      <c r="AR805" s="8">
        <v>618</v>
      </c>
      <c r="AS805" s="91">
        <v>0</v>
      </c>
      <c r="AT805" s="8">
        <v>0</v>
      </c>
      <c r="AU805" s="8">
        <v>618</v>
      </c>
      <c r="AV805" s="66">
        <v>2164814229</v>
      </c>
      <c r="AW805" s="8">
        <v>3270</v>
      </c>
      <c r="AX805" s="8">
        <v>618</v>
      </c>
      <c r="AY805" s="91">
        <v>0</v>
      </c>
      <c r="AZ805" s="8">
        <v>0</v>
      </c>
      <c r="BA805" s="8">
        <v>0</v>
      </c>
      <c r="BB805" s="91">
        <v>0</v>
      </c>
      <c r="BC805" s="8">
        <v>0</v>
      </c>
      <c r="BD805" s="8">
        <v>0</v>
      </c>
      <c r="BE805" s="91">
        <v>0</v>
      </c>
      <c r="BF805" s="8">
        <v>0</v>
      </c>
      <c r="BG805" s="8">
        <v>0</v>
      </c>
      <c r="BH805" s="66">
        <v>2076310326</v>
      </c>
      <c r="BI805" s="8">
        <v>3028</v>
      </c>
      <c r="BJ805" s="8">
        <v>618</v>
      </c>
      <c r="BK805" s="2" t="s">
        <v>233</v>
      </c>
      <c r="BL805" s="83" t="str">
        <f t="shared" si="12"/>
        <v>124259</v>
      </c>
      <c r="BM805" s="83">
        <f>IF(ISBLANK(A805),"",IF(X805&gt;=(InfoSheet!$B$2)-90,1,0))</f>
        <v>1</v>
      </c>
    </row>
    <row r="806" spans="1:65">
      <c r="A806" s="2" t="s">
        <v>2670</v>
      </c>
      <c r="B806" s="8">
        <v>8</v>
      </c>
      <c r="C806" s="66">
        <v>1186028981</v>
      </c>
      <c r="D806" s="8">
        <v>7051</v>
      </c>
      <c r="E806" s="8">
        <v>1800</v>
      </c>
      <c r="F806" s="91">
        <v>168207</v>
      </c>
      <c r="G806" s="91">
        <v>2108384</v>
      </c>
      <c r="H806" s="91">
        <v>658904</v>
      </c>
      <c r="I806" s="91">
        <v>135242134</v>
      </c>
      <c r="J806" s="8">
        <v>0</v>
      </c>
      <c r="K806" s="2" t="s">
        <v>1468</v>
      </c>
      <c r="L806" s="8">
        <v>8</v>
      </c>
      <c r="M806" s="8">
        <v>0</v>
      </c>
      <c r="N806" s="2" t="s">
        <v>1369</v>
      </c>
      <c r="O806" s="8">
        <v>210</v>
      </c>
      <c r="P806" s="8">
        <v>0</v>
      </c>
      <c r="Q806" s="8">
        <v>0</v>
      </c>
      <c r="R806" s="91">
        <v>0</v>
      </c>
      <c r="S806" s="8">
        <v>0</v>
      </c>
      <c r="T806" s="91">
        <v>0</v>
      </c>
      <c r="U806" s="8">
        <v>0</v>
      </c>
      <c r="V806" s="8">
        <v>7</v>
      </c>
      <c r="W806" s="8">
        <v>1</v>
      </c>
      <c r="X806" s="107">
        <v>43868.704372824075</v>
      </c>
      <c r="Y806" s="107">
        <v>43870.037233958334</v>
      </c>
      <c r="Z806" s="107">
        <v>43868.704321203702</v>
      </c>
      <c r="AA806" s="91">
        <v>0</v>
      </c>
      <c r="AB806" s="8">
        <v>0</v>
      </c>
      <c r="AC806" s="8">
        <v>0</v>
      </c>
      <c r="AD806" s="91">
        <v>40038591</v>
      </c>
      <c r="AE806" s="8">
        <v>92</v>
      </c>
      <c r="AF806" s="8">
        <v>21</v>
      </c>
      <c r="AG806" s="91">
        <v>111720842</v>
      </c>
      <c r="AH806" s="8">
        <v>315</v>
      </c>
      <c r="AI806" s="8">
        <v>64</v>
      </c>
      <c r="AJ806" s="66">
        <v>1186028981</v>
      </c>
      <c r="AK806" s="8">
        <v>7051</v>
      </c>
      <c r="AL806" s="8">
        <v>1800</v>
      </c>
      <c r="AM806" s="91">
        <v>3958586</v>
      </c>
      <c r="AN806" s="8">
        <v>8</v>
      </c>
      <c r="AO806" s="8">
        <v>1800</v>
      </c>
      <c r="AP806" s="91">
        <v>72313647</v>
      </c>
      <c r="AQ806" s="8">
        <v>159</v>
      </c>
      <c r="AR806" s="8">
        <v>1800</v>
      </c>
      <c r="AS806" s="91">
        <v>195509152</v>
      </c>
      <c r="AT806" s="8">
        <v>482</v>
      </c>
      <c r="AU806" s="8">
        <v>1800</v>
      </c>
      <c r="AV806" s="66">
        <v>1186028981</v>
      </c>
      <c r="AW806" s="8">
        <v>7051</v>
      </c>
      <c r="AX806" s="8">
        <v>1800</v>
      </c>
      <c r="AY806" s="91">
        <v>0</v>
      </c>
      <c r="AZ806" s="8">
        <v>0</v>
      </c>
      <c r="BA806" s="8">
        <v>0</v>
      </c>
      <c r="BB806" s="91">
        <v>38492049</v>
      </c>
      <c r="BC806" s="8">
        <v>90</v>
      </c>
      <c r="BD806" s="8">
        <v>3</v>
      </c>
      <c r="BE806" s="91">
        <v>111085541</v>
      </c>
      <c r="BF806" s="8">
        <v>303</v>
      </c>
      <c r="BG806" s="8">
        <v>24</v>
      </c>
      <c r="BH806" s="66">
        <v>1186028981</v>
      </c>
      <c r="BI806" s="8">
        <v>7051</v>
      </c>
      <c r="BJ806" s="8">
        <v>1800</v>
      </c>
      <c r="BK806" s="2" t="s">
        <v>233</v>
      </c>
      <c r="BL806" s="83" t="str">
        <f t="shared" si="12"/>
        <v>124260</v>
      </c>
      <c r="BM806" s="83">
        <f>IF(ISBLANK(A806),"",IF(X806&gt;=(InfoSheet!$B$2)-90,1,0))</f>
        <v>1</v>
      </c>
    </row>
    <row r="807" spans="1:65">
      <c r="A807" s="2" t="s">
        <v>2671</v>
      </c>
      <c r="B807" s="8">
        <v>8</v>
      </c>
      <c r="C807" s="66">
        <v>1581739351</v>
      </c>
      <c r="D807" s="8">
        <v>4422</v>
      </c>
      <c r="E807" s="8">
        <v>408</v>
      </c>
      <c r="F807" s="91">
        <v>357697</v>
      </c>
      <c r="G807" s="91">
        <v>31169025</v>
      </c>
      <c r="H807" s="91">
        <v>3876812</v>
      </c>
      <c r="I807" s="91">
        <v>363039816</v>
      </c>
      <c r="J807" s="8">
        <v>0</v>
      </c>
      <c r="K807" s="2" t="s">
        <v>2410</v>
      </c>
      <c r="L807" s="8">
        <v>8</v>
      </c>
      <c r="M807" s="8">
        <v>0</v>
      </c>
      <c r="N807" s="2" t="s">
        <v>1509</v>
      </c>
      <c r="O807" s="8">
        <v>212</v>
      </c>
      <c r="P807" s="8">
        <v>0</v>
      </c>
      <c r="Q807" s="8">
        <v>0</v>
      </c>
      <c r="R807" s="91">
        <v>0</v>
      </c>
      <c r="S807" s="8">
        <v>0</v>
      </c>
      <c r="T807" s="91">
        <v>0</v>
      </c>
      <c r="U807" s="8">
        <v>0</v>
      </c>
      <c r="V807" s="8">
        <v>0</v>
      </c>
      <c r="W807" s="8">
        <v>0</v>
      </c>
      <c r="X807" s="107">
        <v>43868.855730347219</v>
      </c>
      <c r="Y807" s="107">
        <v>43870.043434664352</v>
      </c>
      <c r="Z807" s="107">
        <v>43868.85572097222</v>
      </c>
      <c r="AA807" s="91">
        <v>0</v>
      </c>
      <c r="AB807" s="8">
        <v>0</v>
      </c>
      <c r="AC807" s="8">
        <v>0</v>
      </c>
      <c r="AD807" s="91">
        <v>12042493</v>
      </c>
      <c r="AE807" s="8">
        <v>22</v>
      </c>
      <c r="AF807" s="8">
        <v>10</v>
      </c>
      <c r="AG807" s="91">
        <v>33247579</v>
      </c>
      <c r="AH807" s="8">
        <v>91</v>
      </c>
      <c r="AI807" s="8">
        <v>26</v>
      </c>
      <c r="AJ807" s="66">
        <v>1526724795</v>
      </c>
      <c r="AK807" s="8">
        <v>4129</v>
      </c>
      <c r="AL807" s="8">
        <v>408</v>
      </c>
      <c r="AM807" s="91">
        <v>994772</v>
      </c>
      <c r="AN807" s="8">
        <v>3</v>
      </c>
      <c r="AO807" s="8">
        <v>408</v>
      </c>
      <c r="AP807" s="91">
        <v>12808708</v>
      </c>
      <c r="AQ807" s="8">
        <v>24</v>
      </c>
      <c r="AR807" s="8">
        <v>408</v>
      </c>
      <c r="AS807" s="91">
        <v>46059634</v>
      </c>
      <c r="AT807" s="8">
        <v>108</v>
      </c>
      <c r="AU807" s="8">
        <v>408</v>
      </c>
      <c r="AV807" s="66">
        <v>1581739351</v>
      </c>
      <c r="AW807" s="8">
        <v>4422</v>
      </c>
      <c r="AX807" s="8">
        <v>408</v>
      </c>
      <c r="AY807" s="91">
        <v>0</v>
      </c>
      <c r="AZ807" s="8">
        <v>0</v>
      </c>
      <c r="BA807" s="8">
        <v>0</v>
      </c>
      <c r="BB807" s="91">
        <v>8043856</v>
      </c>
      <c r="BC807" s="8">
        <v>21</v>
      </c>
      <c r="BD807" s="8">
        <v>2</v>
      </c>
      <c r="BE807" s="91">
        <v>43211869</v>
      </c>
      <c r="BF807" s="8">
        <v>100</v>
      </c>
      <c r="BG807" s="8">
        <v>5</v>
      </c>
      <c r="BH807" s="66">
        <v>1519809854</v>
      </c>
      <c r="BI807" s="8">
        <v>4148</v>
      </c>
      <c r="BJ807" s="8">
        <v>408</v>
      </c>
      <c r="BK807" s="2" t="s">
        <v>233</v>
      </c>
      <c r="BL807" s="83" t="str">
        <f t="shared" si="12"/>
        <v>124261</v>
      </c>
      <c r="BM807" s="83">
        <f>IF(ISBLANK(A807),"",IF(X807&gt;=(InfoSheet!$B$2)-90,1,0))</f>
        <v>1</v>
      </c>
    </row>
    <row r="808" spans="1:65">
      <c r="A808" s="2" t="s">
        <v>2672</v>
      </c>
      <c r="B808" s="8">
        <v>9</v>
      </c>
      <c r="C808" s="66">
        <v>10452644442</v>
      </c>
      <c r="D808" s="8">
        <v>31652</v>
      </c>
      <c r="E808" s="8">
        <v>3041</v>
      </c>
      <c r="F808" s="91">
        <v>330236</v>
      </c>
      <c r="G808" s="91">
        <v>2138836</v>
      </c>
      <c r="H808" s="91">
        <v>3437239</v>
      </c>
      <c r="I808" s="66">
        <v>1815453254</v>
      </c>
      <c r="J808" s="8">
        <v>0</v>
      </c>
      <c r="K808" s="2" t="s">
        <v>2673</v>
      </c>
      <c r="L808" s="8">
        <v>9</v>
      </c>
      <c r="M808" s="8">
        <v>0</v>
      </c>
      <c r="N808" s="2" t="s">
        <v>2673</v>
      </c>
      <c r="O808" s="8">
        <v>215</v>
      </c>
      <c r="P808" s="8">
        <v>0</v>
      </c>
      <c r="Q808" s="8">
        <v>0</v>
      </c>
      <c r="R808" s="91">
        <v>0</v>
      </c>
      <c r="S808" s="8">
        <v>0</v>
      </c>
      <c r="T808" s="91">
        <v>0</v>
      </c>
      <c r="U808" s="8">
        <v>1</v>
      </c>
      <c r="V808" s="8">
        <v>1</v>
      </c>
      <c r="W808" s="8">
        <v>3</v>
      </c>
      <c r="X808" s="107">
        <v>43870.223079351854</v>
      </c>
      <c r="Y808" s="107">
        <v>43870.224990567127</v>
      </c>
      <c r="Z808" s="107">
        <v>43870.224589999998</v>
      </c>
      <c r="AA808" s="91">
        <v>1688835</v>
      </c>
      <c r="AB808" s="8">
        <v>5</v>
      </c>
      <c r="AC808" s="8">
        <v>37</v>
      </c>
      <c r="AD808" s="91">
        <v>180981904</v>
      </c>
      <c r="AE808" s="8">
        <v>602</v>
      </c>
      <c r="AF808" s="8">
        <v>135</v>
      </c>
      <c r="AG808" s="91">
        <v>538484170</v>
      </c>
      <c r="AH808" s="8">
        <v>1787</v>
      </c>
      <c r="AI808" s="8">
        <v>288</v>
      </c>
      <c r="AJ808" s="66">
        <v>10396152499</v>
      </c>
      <c r="AK808" s="8">
        <v>31448</v>
      </c>
      <c r="AL808" s="8">
        <v>3041</v>
      </c>
      <c r="AM808" s="91">
        <v>21047969</v>
      </c>
      <c r="AN808" s="8">
        <v>60</v>
      </c>
      <c r="AO808" s="8">
        <v>3041</v>
      </c>
      <c r="AP808" s="91">
        <v>291953798</v>
      </c>
      <c r="AQ808" s="8">
        <v>772</v>
      </c>
      <c r="AR808" s="8">
        <v>3041</v>
      </c>
      <c r="AS808" s="91">
        <v>747937865</v>
      </c>
      <c r="AT808" s="8">
        <v>2067</v>
      </c>
      <c r="AU808" s="8">
        <v>3041</v>
      </c>
      <c r="AV808" s="66">
        <v>10452644442</v>
      </c>
      <c r="AW808" s="8">
        <v>31652</v>
      </c>
      <c r="AX808" s="8">
        <v>3041</v>
      </c>
      <c r="AY808" s="91">
        <v>18005482</v>
      </c>
      <c r="AZ808" s="8">
        <v>56</v>
      </c>
      <c r="BA808" s="8">
        <v>0</v>
      </c>
      <c r="BB808" s="91">
        <v>206228873</v>
      </c>
      <c r="BC808" s="8">
        <v>615</v>
      </c>
      <c r="BD808" s="8">
        <v>18</v>
      </c>
      <c r="BE808" s="91">
        <v>485935076</v>
      </c>
      <c r="BF808" s="8">
        <v>1605</v>
      </c>
      <c r="BG808" s="8">
        <v>61</v>
      </c>
      <c r="BH808" s="66">
        <v>10335234343</v>
      </c>
      <c r="BI808" s="8">
        <v>31331</v>
      </c>
      <c r="BJ808" s="8">
        <v>3041</v>
      </c>
      <c r="BK808" s="2" t="s">
        <v>233</v>
      </c>
      <c r="BL808" s="83" t="str">
        <f t="shared" si="12"/>
        <v>124262</v>
      </c>
      <c r="BM808" s="83">
        <f>IF(ISBLANK(A808),"",IF(X808&gt;=(InfoSheet!$B$2)-90,1,0))</f>
        <v>1</v>
      </c>
    </row>
    <row r="809" spans="1:65">
      <c r="A809" s="2" t="s">
        <v>2674</v>
      </c>
      <c r="B809" s="8">
        <v>8</v>
      </c>
      <c r="C809" s="66">
        <v>7668058308</v>
      </c>
      <c r="D809" s="8">
        <v>26836</v>
      </c>
      <c r="E809" s="8">
        <v>1841</v>
      </c>
      <c r="F809" s="91">
        <v>285737</v>
      </c>
      <c r="G809" s="91">
        <v>26979854</v>
      </c>
      <c r="H809" s="91">
        <v>4165159</v>
      </c>
      <c r="I809" s="91">
        <v>777049971</v>
      </c>
      <c r="J809" s="8">
        <v>0</v>
      </c>
      <c r="K809" s="2" t="s">
        <v>1718</v>
      </c>
      <c r="L809" s="8">
        <v>8</v>
      </c>
      <c r="M809" s="8">
        <v>0</v>
      </c>
      <c r="N809" s="2" t="s">
        <v>1703</v>
      </c>
      <c r="O809" s="8">
        <v>214</v>
      </c>
      <c r="P809" s="8">
        <v>0</v>
      </c>
      <c r="Q809" s="8">
        <v>0</v>
      </c>
      <c r="R809" s="91">
        <v>0</v>
      </c>
      <c r="S809" s="8">
        <v>0</v>
      </c>
      <c r="T809" s="91">
        <v>0</v>
      </c>
      <c r="U809" s="8">
        <v>2</v>
      </c>
      <c r="V809" s="8">
        <v>4</v>
      </c>
      <c r="W809" s="8">
        <v>2</v>
      </c>
      <c r="X809" s="107">
        <v>43870.019307106479</v>
      </c>
      <c r="Y809" s="107">
        <v>43870.050658391207</v>
      </c>
      <c r="Z809" s="107">
        <v>43870.019305949078</v>
      </c>
      <c r="AA809" s="91">
        <v>0</v>
      </c>
      <c r="AB809" s="8">
        <v>0</v>
      </c>
      <c r="AC809" s="8">
        <v>20</v>
      </c>
      <c r="AD809" s="91">
        <v>57427289</v>
      </c>
      <c r="AE809" s="8">
        <v>259</v>
      </c>
      <c r="AF809" s="8">
        <v>38</v>
      </c>
      <c r="AG809" s="91">
        <v>202184483</v>
      </c>
      <c r="AH809" s="8">
        <v>659</v>
      </c>
      <c r="AI809" s="8">
        <v>131</v>
      </c>
      <c r="AJ809" s="66">
        <v>6409126224</v>
      </c>
      <c r="AK809" s="8">
        <v>19765</v>
      </c>
      <c r="AL809" s="8">
        <v>1841</v>
      </c>
      <c r="AM809" s="91">
        <v>69421236</v>
      </c>
      <c r="AN809" s="8">
        <v>75</v>
      </c>
      <c r="AO809" s="8">
        <v>1841</v>
      </c>
      <c r="AP809" s="91">
        <v>242656628</v>
      </c>
      <c r="AQ809" s="8">
        <v>601</v>
      </c>
      <c r="AR809" s="8">
        <v>1841</v>
      </c>
      <c r="AS809" s="66">
        <v>1495405480</v>
      </c>
      <c r="AT809" s="8">
        <v>2263</v>
      </c>
      <c r="AU809" s="8">
        <v>1841</v>
      </c>
      <c r="AV809" s="66">
        <v>7668058308</v>
      </c>
      <c r="AW809" s="8">
        <v>26836</v>
      </c>
      <c r="AX809" s="8">
        <v>1841</v>
      </c>
      <c r="AY809" s="91">
        <v>62571513</v>
      </c>
      <c r="AZ809" s="8">
        <v>64</v>
      </c>
      <c r="BA809" s="8">
        <v>0</v>
      </c>
      <c r="BB809" s="91">
        <v>164648588</v>
      </c>
      <c r="BC809" s="8">
        <v>355</v>
      </c>
      <c r="BD809" s="8">
        <v>4</v>
      </c>
      <c r="BE809" s="91">
        <v>342322664</v>
      </c>
      <c r="BF809" s="8">
        <v>778</v>
      </c>
      <c r="BG809" s="8">
        <v>27</v>
      </c>
      <c r="BH809" s="66">
        <v>6183533546</v>
      </c>
      <c r="BI809" s="8">
        <v>19469</v>
      </c>
      <c r="BJ809" s="8">
        <v>1841</v>
      </c>
      <c r="BK809" s="2" t="s">
        <v>233</v>
      </c>
      <c r="BL809" s="83" t="str">
        <f t="shared" si="12"/>
        <v>124263</v>
      </c>
      <c r="BM809" s="83">
        <f>IF(ISBLANK(A809),"",IF(X809&gt;=(InfoSheet!$B$2)-90,1,0))</f>
        <v>1</v>
      </c>
    </row>
    <row r="810" spans="1:65">
      <c r="A810" s="2" t="s">
        <v>2675</v>
      </c>
      <c r="B810" s="8">
        <v>8</v>
      </c>
      <c r="C810" s="66">
        <v>1510124039</v>
      </c>
      <c r="D810" s="8">
        <v>6082</v>
      </c>
      <c r="E810" s="8">
        <v>533</v>
      </c>
      <c r="F810" s="91">
        <v>248293</v>
      </c>
      <c r="G810" s="91">
        <v>3414076</v>
      </c>
      <c r="H810" s="91">
        <v>2833253</v>
      </c>
      <c r="I810" s="91">
        <v>364501332</v>
      </c>
      <c r="J810" s="8">
        <v>0</v>
      </c>
      <c r="K810" s="2" t="s">
        <v>1576</v>
      </c>
      <c r="L810" s="8">
        <v>8</v>
      </c>
      <c r="M810" s="8">
        <v>0</v>
      </c>
      <c r="N810" s="2" t="s">
        <v>1634</v>
      </c>
      <c r="O810" s="8">
        <v>211</v>
      </c>
      <c r="P810" s="8">
        <v>0</v>
      </c>
      <c r="Q810" s="8">
        <v>0</v>
      </c>
      <c r="R810" s="91">
        <v>0</v>
      </c>
      <c r="S810" s="8">
        <v>0</v>
      </c>
      <c r="T810" s="91">
        <v>0</v>
      </c>
      <c r="U810" s="8">
        <v>0</v>
      </c>
      <c r="V810" s="8">
        <v>0</v>
      </c>
      <c r="W810" s="8">
        <v>0</v>
      </c>
      <c r="X810" s="107">
        <v>43869.638072488429</v>
      </c>
      <c r="Y810" s="107">
        <v>43870.042981307874</v>
      </c>
      <c r="Z810" s="107">
        <v>43869.634891134257</v>
      </c>
      <c r="AA810" s="91">
        <v>0</v>
      </c>
      <c r="AB810" s="8">
        <v>0</v>
      </c>
      <c r="AC810" s="8">
        <v>1</v>
      </c>
      <c r="AD810" s="91">
        <v>15977760</v>
      </c>
      <c r="AE810" s="8">
        <v>42</v>
      </c>
      <c r="AF810" s="8">
        <v>17</v>
      </c>
      <c r="AG810" s="91">
        <v>70812183</v>
      </c>
      <c r="AH810" s="8">
        <v>228</v>
      </c>
      <c r="AI810" s="8">
        <v>45</v>
      </c>
      <c r="AJ810" s="66">
        <v>1501931199</v>
      </c>
      <c r="AK810" s="8">
        <v>6045</v>
      </c>
      <c r="AL810" s="8">
        <v>533</v>
      </c>
      <c r="AM810" s="91">
        <v>3344998</v>
      </c>
      <c r="AN810" s="8">
        <v>4</v>
      </c>
      <c r="AO810" s="8">
        <v>533</v>
      </c>
      <c r="AP810" s="91">
        <v>30224192</v>
      </c>
      <c r="AQ810" s="8">
        <v>58</v>
      </c>
      <c r="AR810" s="8">
        <v>533</v>
      </c>
      <c r="AS810" s="91">
        <v>118828305</v>
      </c>
      <c r="AT810" s="8">
        <v>275</v>
      </c>
      <c r="AU810" s="8">
        <v>533</v>
      </c>
      <c r="AV810" s="66">
        <v>1510124039</v>
      </c>
      <c r="AW810" s="8">
        <v>6082</v>
      </c>
      <c r="AX810" s="8">
        <v>533</v>
      </c>
      <c r="AY810" s="91">
        <v>1116113</v>
      </c>
      <c r="AZ810" s="8">
        <v>1</v>
      </c>
      <c r="BA810" s="8">
        <v>0</v>
      </c>
      <c r="BB810" s="91">
        <v>22694276</v>
      </c>
      <c r="BC810" s="8">
        <v>46</v>
      </c>
      <c r="BD810" s="8">
        <v>3</v>
      </c>
      <c r="BE810" s="91">
        <v>91445525</v>
      </c>
      <c r="BF810" s="8">
        <v>231</v>
      </c>
      <c r="BG810" s="8">
        <v>12</v>
      </c>
      <c r="BH810" s="66">
        <v>1484585963</v>
      </c>
      <c r="BI810" s="8">
        <v>6021</v>
      </c>
      <c r="BJ810" s="8">
        <v>533</v>
      </c>
      <c r="BK810" s="2" t="s">
        <v>233</v>
      </c>
      <c r="BL810" s="83" t="str">
        <f t="shared" si="12"/>
        <v>124264</v>
      </c>
      <c r="BM810" s="83">
        <f>IF(ISBLANK(A810),"",IF(X810&gt;=(InfoSheet!$B$2)-90,1,0))</f>
        <v>1</v>
      </c>
    </row>
    <row r="811" spans="1:65">
      <c r="A811" s="2" t="s">
        <v>2676</v>
      </c>
      <c r="B811" s="8">
        <v>8</v>
      </c>
      <c r="C811" s="66">
        <v>2069500470</v>
      </c>
      <c r="D811" s="8">
        <v>404</v>
      </c>
      <c r="E811" s="8">
        <v>30</v>
      </c>
      <c r="F811" s="91">
        <v>5122525</v>
      </c>
      <c r="G811" s="91">
        <v>157356088</v>
      </c>
      <c r="H811" s="91">
        <v>68983349</v>
      </c>
      <c r="I811" s="66">
        <v>1870180815</v>
      </c>
      <c r="J811" s="8">
        <v>0</v>
      </c>
      <c r="K811" s="2" t="s">
        <v>2677</v>
      </c>
      <c r="L811" s="8">
        <v>8</v>
      </c>
      <c r="M811" s="8">
        <v>0</v>
      </c>
      <c r="N811" s="2" t="s">
        <v>1655</v>
      </c>
      <c r="O811" s="8">
        <v>210</v>
      </c>
      <c r="P811" s="8">
        <v>0</v>
      </c>
      <c r="Q811" s="8">
        <v>0</v>
      </c>
      <c r="R811" s="91">
        <v>0</v>
      </c>
      <c r="S811" s="8">
        <v>0</v>
      </c>
      <c r="T811" s="91">
        <v>0</v>
      </c>
      <c r="U811" s="8">
        <v>0</v>
      </c>
      <c r="V811" s="8">
        <v>0</v>
      </c>
      <c r="W811" s="8">
        <v>0</v>
      </c>
      <c r="X811" s="107">
        <v>43852.714782893519</v>
      </c>
      <c r="Y811" s="107">
        <v>43869.887132222226</v>
      </c>
      <c r="Z811" s="107">
        <v>43852.711419212967</v>
      </c>
      <c r="AA811" s="91">
        <v>0</v>
      </c>
      <c r="AB811" s="8">
        <v>0</v>
      </c>
      <c r="AC811" s="8">
        <v>0</v>
      </c>
      <c r="AD811" s="91">
        <v>0</v>
      </c>
      <c r="AE811" s="8">
        <v>0</v>
      </c>
      <c r="AF811" s="8">
        <v>0</v>
      </c>
      <c r="AG811" s="91">
        <v>466977539</v>
      </c>
      <c r="AH811" s="8">
        <v>9</v>
      </c>
      <c r="AI811" s="8">
        <v>5</v>
      </c>
      <c r="AJ811" s="66">
        <v>2069500470</v>
      </c>
      <c r="AK811" s="8">
        <v>404</v>
      </c>
      <c r="AL811" s="8">
        <v>30</v>
      </c>
      <c r="AM811" s="91">
        <v>0</v>
      </c>
      <c r="AN811" s="8">
        <v>0</v>
      </c>
      <c r="AO811" s="8">
        <v>30</v>
      </c>
      <c r="AP811" s="91">
        <v>0</v>
      </c>
      <c r="AQ811" s="8">
        <v>0</v>
      </c>
      <c r="AR811" s="8">
        <v>30</v>
      </c>
      <c r="AS811" s="91">
        <v>933905143</v>
      </c>
      <c r="AT811" s="8">
        <v>15</v>
      </c>
      <c r="AU811" s="8">
        <v>30</v>
      </c>
      <c r="AV811" s="66">
        <v>2069500470</v>
      </c>
      <c r="AW811" s="8">
        <v>404</v>
      </c>
      <c r="AX811" s="8">
        <v>30</v>
      </c>
      <c r="AY811" s="91">
        <v>0</v>
      </c>
      <c r="AZ811" s="8">
        <v>0</v>
      </c>
      <c r="BA811" s="8">
        <v>0</v>
      </c>
      <c r="BB811" s="91">
        <v>0</v>
      </c>
      <c r="BC811" s="8">
        <v>0</v>
      </c>
      <c r="BD811" s="8">
        <v>0</v>
      </c>
      <c r="BE811" s="91">
        <v>466967883</v>
      </c>
      <c r="BF811" s="8">
        <v>9</v>
      </c>
      <c r="BG811" s="8">
        <v>1</v>
      </c>
      <c r="BH811" s="66">
        <v>2069500470</v>
      </c>
      <c r="BI811" s="8">
        <v>404</v>
      </c>
      <c r="BJ811" s="8">
        <v>30</v>
      </c>
      <c r="BK811" s="2" t="s">
        <v>233</v>
      </c>
      <c r="BL811" s="83" t="str">
        <f t="shared" si="12"/>
        <v>124265</v>
      </c>
      <c r="BM811" s="83">
        <f>IF(ISBLANK(A811),"",IF(X811&gt;=(InfoSheet!$B$2)-90,1,0))</f>
        <v>1</v>
      </c>
    </row>
    <row r="812" spans="1:65">
      <c r="A812" s="2" t="s">
        <v>2678</v>
      </c>
      <c r="B812" s="8">
        <v>8</v>
      </c>
      <c r="C812" s="66">
        <v>5102305409</v>
      </c>
      <c r="D812" s="8">
        <v>10076</v>
      </c>
      <c r="E812" s="8">
        <v>1226</v>
      </c>
      <c r="F812" s="91">
        <v>506382</v>
      </c>
      <c r="G812" s="91">
        <v>49526681</v>
      </c>
      <c r="H812" s="91">
        <v>4161749</v>
      </c>
      <c r="I812" s="66">
        <v>2317417492</v>
      </c>
      <c r="J812" s="8">
        <v>0</v>
      </c>
      <c r="K812" s="2" t="s">
        <v>1852</v>
      </c>
      <c r="L812" s="8">
        <v>8</v>
      </c>
      <c r="M812" s="8">
        <v>0</v>
      </c>
      <c r="N812" s="2" t="s">
        <v>2679</v>
      </c>
      <c r="O812" s="8">
        <v>210</v>
      </c>
      <c r="P812" s="8">
        <v>0</v>
      </c>
      <c r="Q812" s="8">
        <v>0</v>
      </c>
      <c r="R812" s="91">
        <v>0</v>
      </c>
      <c r="S812" s="8">
        <v>0</v>
      </c>
      <c r="T812" s="91">
        <v>0</v>
      </c>
      <c r="U812" s="8">
        <v>1</v>
      </c>
      <c r="V812" s="8">
        <v>3</v>
      </c>
      <c r="W812" s="8">
        <v>1</v>
      </c>
      <c r="X812" s="107">
        <v>43870.05611834491</v>
      </c>
      <c r="Y812" s="107">
        <v>43870.067940682871</v>
      </c>
      <c r="Z812" s="107">
        <v>43870.056101331022</v>
      </c>
      <c r="AA812" s="91">
        <v>5266368</v>
      </c>
      <c r="AB812" s="8">
        <v>11</v>
      </c>
      <c r="AC812" s="8">
        <v>14</v>
      </c>
      <c r="AD812" s="91">
        <v>25648518</v>
      </c>
      <c r="AE812" s="8">
        <v>61</v>
      </c>
      <c r="AF812" s="8">
        <v>22</v>
      </c>
      <c r="AG812" s="91">
        <v>630718038</v>
      </c>
      <c r="AH812" s="8">
        <v>695</v>
      </c>
      <c r="AI812" s="8">
        <v>60</v>
      </c>
      <c r="AJ812" s="66">
        <v>4905351298</v>
      </c>
      <c r="AK812" s="8">
        <v>8951</v>
      </c>
      <c r="AL812" s="8">
        <v>1226</v>
      </c>
      <c r="AM812" s="91">
        <v>90355922</v>
      </c>
      <c r="AN812" s="8">
        <v>287</v>
      </c>
      <c r="AO812" s="8">
        <v>1226</v>
      </c>
      <c r="AP812" s="91">
        <v>139708493</v>
      </c>
      <c r="AQ812" s="8">
        <v>371</v>
      </c>
      <c r="AR812" s="8">
        <v>1226</v>
      </c>
      <c r="AS812" s="66">
        <v>1790663813</v>
      </c>
      <c r="AT812" s="8">
        <v>2049</v>
      </c>
      <c r="AU812" s="8">
        <v>1226</v>
      </c>
      <c r="AV812" s="66">
        <v>5102305409</v>
      </c>
      <c r="AW812" s="8">
        <v>10076</v>
      </c>
      <c r="AX812" s="8">
        <v>1226</v>
      </c>
      <c r="AY812" s="91">
        <v>70754962</v>
      </c>
      <c r="AZ812" s="8">
        <v>249</v>
      </c>
      <c r="BA812" s="8">
        <v>1</v>
      </c>
      <c r="BB812" s="91">
        <v>118836562</v>
      </c>
      <c r="BC812" s="8">
        <v>334</v>
      </c>
      <c r="BD812" s="8">
        <v>4</v>
      </c>
      <c r="BE812" s="91">
        <v>768712684</v>
      </c>
      <c r="BF812" s="8">
        <v>978</v>
      </c>
      <c r="BG812" s="8">
        <v>20</v>
      </c>
      <c r="BH812" s="66">
        <v>4926638182</v>
      </c>
      <c r="BI812" s="8">
        <v>9169</v>
      </c>
      <c r="BJ812" s="8">
        <v>1226</v>
      </c>
      <c r="BK812" s="2" t="s">
        <v>233</v>
      </c>
      <c r="BL812" s="83" t="str">
        <f t="shared" si="12"/>
        <v>124266</v>
      </c>
      <c r="BM812" s="83">
        <f>IF(ISBLANK(A812),"",IF(X812&gt;=(InfoSheet!$B$2)-90,1,0))</f>
        <v>1</v>
      </c>
    </row>
    <row r="813" spans="1:65">
      <c r="A813" s="2" t="s">
        <v>2680</v>
      </c>
      <c r="B813" s="8">
        <v>8</v>
      </c>
      <c r="C813" s="91">
        <v>161462299</v>
      </c>
      <c r="D813" s="8">
        <v>386</v>
      </c>
      <c r="E813" s="8">
        <v>19</v>
      </c>
      <c r="F813" s="91">
        <v>418296</v>
      </c>
      <c r="G813" s="91">
        <v>1488211</v>
      </c>
      <c r="H813" s="91">
        <v>8498015</v>
      </c>
      <c r="I813" s="91">
        <v>126907332</v>
      </c>
      <c r="J813" s="8">
        <v>0</v>
      </c>
      <c r="K813" s="2" t="s">
        <v>1546</v>
      </c>
      <c r="L813" s="8">
        <v>8</v>
      </c>
      <c r="M813" s="8">
        <v>0</v>
      </c>
      <c r="N813" s="2" t="s">
        <v>1565</v>
      </c>
      <c r="O813" s="8">
        <v>209</v>
      </c>
      <c r="P813" s="8">
        <v>0</v>
      </c>
      <c r="Q813" s="8">
        <v>0</v>
      </c>
      <c r="R813" s="91">
        <v>0</v>
      </c>
      <c r="S813" s="8">
        <v>0</v>
      </c>
      <c r="T813" s="91">
        <v>0</v>
      </c>
      <c r="U813" s="8">
        <v>0</v>
      </c>
      <c r="V813" s="8">
        <v>0</v>
      </c>
      <c r="W813" s="8">
        <v>0</v>
      </c>
      <c r="X813" s="107">
        <v>43868.576692152776</v>
      </c>
      <c r="Y813" s="107">
        <v>43869.887130023148</v>
      </c>
      <c r="Z813" s="107">
        <v>43868.576684976855</v>
      </c>
      <c r="AA813" s="91">
        <v>0</v>
      </c>
      <c r="AB813" s="8">
        <v>0</v>
      </c>
      <c r="AC813" s="8">
        <v>0</v>
      </c>
      <c r="AD813" s="91">
        <v>7829870</v>
      </c>
      <c r="AE813" s="8">
        <v>10</v>
      </c>
      <c r="AF813" s="8">
        <v>2</v>
      </c>
      <c r="AG813" s="91">
        <v>27404302</v>
      </c>
      <c r="AH813" s="8">
        <v>49</v>
      </c>
      <c r="AI813" s="8">
        <v>2</v>
      </c>
      <c r="AJ813" s="91">
        <v>117679448</v>
      </c>
      <c r="AK813" s="8">
        <v>300</v>
      </c>
      <c r="AL813" s="8">
        <v>19</v>
      </c>
      <c r="AM813" s="91">
        <v>0</v>
      </c>
      <c r="AN813" s="8">
        <v>0</v>
      </c>
      <c r="AO813" s="8">
        <v>19</v>
      </c>
      <c r="AP813" s="91">
        <v>11864329</v>
      </c>
      <c r="AQ813" s="8">
        <v>18</v>
      </c>
      <c r="AR813" s="8">
        <v>19</v>
      </c>
      <c r="AS813" s="91">
        <v>45015610</v>
      </c>
      <c r="AT813" s="8">
        <v>79</v>
      </c>
      <c r="AU813" s="8">
        <v>19</v>
      </c>
      <c r="AV813" s="91">
        <v>161462299</v>
      </c>
      <c r="AW813" s="8">
        <v>386</v>
      </c>
      <c r="AX813" s="8">
        <v>19</v>
      </c>
      <c r="AY813" s="91">
        <v>0</v>
      </c>
      <c r="AZ813" s="8">
        <v>0</v>
      </c>
      <c r="BA813" s="8">
        <v>0</v>
      </c>
      <c r="BB813" s="91">
        <v>8025392</v>
      </c>
      <c r="BC813" s="8">
        <v>14</v>
      </c>
      <c r="BD813" s="8">
        <v>0</v>
      </c>
      <c r="BE813" s="91">
        <v>37702567</v>
      </c>
      <c r="BF813" s="8">
        <v>64</v>
      </c>
      <c r="BG813" s="8">
        <v>0</v>
      </c>
      <c r="BH813" s="91">
        <v>126403341</v>
      </c>
      <c r="BI813" s="8">
        <v>311</v>
      </c>
      <c r="BJ813" s="8">
        <v>19</v>
      </c>
      <c r="BK813" s="2" t="s">
        <v>233</v>
      </c>
      <c r="BL813" s="83" t="str">
        <f t="shared" si="12"/>
        <v>124267</v>
      </c>
      <c r="BM813" s="83">
        <f>IF(ISBLANK(A813),"",IF(X813&gt;=(InfoSheet!$B$2)-90,1,0))</f>
        <v>1</v>
      </c>
    </row>
    <row r="814" spans="1:65">
      <c r="A814" s="2" t="s">
        <v>2681</v>
      </c>
      <c r="B814" s="8">
        <v>8</v>
      </c>
      <c r="C814" s="66">
        <v>1359166677</v>
      </c>
      <c r="D814" s="8">
        <v>3609</v>
      </c>
      <c r="E814" s="8">
        <v>337</v>
      </c>
      <c r="F814" s="91">
        <v>376604</v>
      </c>
      <c r="G814" s="91">
        <v>43851756</v>
      </c>
      <c r="H814" s="91">
        <v>4033135</v>
      </c>
      <c r="I814" s="91">
        <v>526573656</v>
      </c>
      <c r="J814" s="8">
        <v>0</v>
      </c>
      <c r="K814" s="2" t="s">
        <v>1342</v>
      </c>
      <c r="L814" s="8">
        <v>8</v>
      </c>
      <c r="M814" s="8">
        <v>0</v>
      </c>
      <c r="N814" s="2" t="s">
        <v>1634</v>
      </c>
      <c r="O814" s="8">
        <v>211</v>
      </c>
      <c r="P814" s="8">
        <v>0</v>
      </c>
      <c r="Q814" s="8">
        <v>0</v>
      </c>
      <c r="R814" s="91">
        <v>0</v>
      </c>
      <c r="S814" s="8">
        <v>0</v>
      </c>
      <c r="T814" s="91">
        <v>0</v>
      </c>
      <c r="U814" s="8">
        <v>0</v>
      </c>
      <c r="V814" s="8">
        <v>1</v>
      </c>
      <c r="W814" s="8">
        <v>0</v>
      </c>
      <c r="X814" s="107">
        <v>43869.674752708335</v>
      </c>
      <c r="Y814" s="107">
        <v>43870.058934305554</v>
      </c>
      <c r="Z814" s="107">
        <v>43869.657847835646</v>
      </c>
      <c r="AA814" s="91">
        <v>0</v>
      </c>
      <c r="AB814" s="8">
        <v>0</v>
      </c>
      <c r="AC814" s="8">
        <v>3</v>
      </c>
      <c r="AD814" s="91">
        <v>58152317</v>
      </c>
      <c r="AE814" s="8">
        <v>99</v>
      </c>
      <c r="AF814" s="8">
        <v>16</v>
      </c>
      <c r="AG814" s="91">
        <v>154508410</v>
      </c>
      <c r="AH814" s="8">
        <v>231</v>
      </c>
      <c r="AI814" s="8">
        <v>42</v>
      </c>
      <c r="AJ814" s="66">
        <v>1338940045</v>
      </c>
      <c r="AK814" s="8">
        <v>3535</v>
      </c>
      <c r="AL814" s="8">
        <v>337</v>
      </c>
      <c r="AM814" s="91">
        <v>2639686</v>
      </c>
      <c r="AN814" s="8">
        <v>10</v>
      </c>
      <c r="AO814" s="8">
        <v>337</v>
      </c>
      <c r="AP814" s="91">
        <v>111955222</v>
      </c>
      <c r="AQ814" s="8">
        <v>149</v>
      </c>
      <c r="AR814" s="8">
        <v>337</v>
      </c>
      <c r="AS814" s="91">
        <v>292179361</v>
      </c>
      <c r="AT814" s="8">
        <v>318</v>
      </c>
      <c r="AU814" s="8">
        <v>337</v>
      </c>
      <c r="AV814" s="66">
        <v>1359166677</v>
      </c>
      <c r="AW814" s="8">
        <v>3609</v>
      </c>
      <c r="AX814" s="8">
        <v>337</v>
      </c>
      <c r="AY814" s="91">
        <v>1172738</v>
      </c>
      <c r="AZ814" s="8">
        <v>2</v>
      </c>
      <c r="BA814" s="8">
        <v>0</v>
      </c>
      <c r="BB814" s="91">
        <v>59216079</v>
      </c>
      <c r="BC814" s="8">
        <v>94</v>
      </c>
      <c r="BD814" s="8">
        <v>0</v>
      </c>
      <c r="BE814" s="91">
        <v>77261595</v>
      </c>
      <c r="BF814" s="8">
        <v>198</v>
      </c>
      <c r="BG814" s="8">
        <v>4</v>
      </c>
      <c r="BH814" s="66">
        <v>1296899198</v>
      </c>
      <c r="BI814" s="8">
        <v>3473</v>
      </c>
      <c r="BJ814" s="8">
        <v>337</v>
      </c>
      <c r="BK814" s="2" t="s">
        <v>233</v>
      </c>
      <c r="BL814" s="83" t="str">
        <f t="shared" si="12"/>
        <v>124268</v>
      </c>
      <c r="BM814" s="83">
        <f>IF(ISBLANK(A814),"",IF(X814&gt;=(InfoSheet!$B$2)-90,1,0))</f>
        <v>1</v>
      </c>
    </row>
    <row r="815" spans="1:65">
      <c r="A815" s="2" t="s">
        <v>2682</v>
      </c>
      <c r="B815" s="8">
        <v>8</v>
      </c>
      <c r="C815" s="66">
        <v>1485715098</v>
      </c>
      <c r="D815" s="8">
        <v>5823</v>
      </c>
      <c r="E815" s="8">
        <v>550</v>
      </c>
      <c r="F815" s="91">
        <v>255145</v>
      </c>
      <c r="G815" s="91">
        <v>34504395</v>
      </c>
      <c r="H815" s="91">
        <v>2701300</v>
      </c>
      <c r="I815" s="91">
        <v>514638204</v>
      </c>
      <c r="J815" s="8">
        <v>0</v>
      </c>
      <c r="K815" s="2" t="s">
        <v>1563</v>
      </c>
      <c r="L815" s="8">
        <v>8</v>
      </c>
      <c r="M815" s="8">
        <v>0</v>
      </c>
      <c r="N815" s="2" t="s">
        <v>2683</v>
      </c>
      <c r="O815" s="8">
        <v>211</v>
      </c>
      <c r="P815" s="8">
        <v>0</v>
      </c>
      <c r="Q815" s="8">
        <v>0</v>
      </c>
      <c r="R815" s="91">
        <v>0</v>
      </c>
      <c r="S815" s="8">
        <v>0</v>
      </c>
      <c r="T815" s="91">
        <v>0</v>
      </c>
      <c r="U815" s="8">
        <v>0</v>
      </c>
      <c r="V815" s="8">
        <v>3</v>
      </c>
      <c r="W815" s="8">
        <v>0</v>
      </c>
      <c r="X815" s="107">
        <v>43867.797220717592</v>
      </c>
      <c r="Y815" s="107">
        <v>43869.893030844905</v>
      </c>
      <c r="Z815" s="107">
        <v>43867.797154861109</v>
      </c>
      <c r="AA815" s="91">
        <v>0</v>
      </c>
      <c r="AB815" s="8">
        <v>0</v>
      </c>
      <c r="AC815" s="8">
        <v>0</v>
      </c>
      <c r="AD815" s="91">
        <v>5284117</v>
      </c>
      <c r="AE815" s="8">
        <v>16</v>
      </c>
      <c r="AF815" s="8">
        <v>7</v>
      </c>
      <c r="AG815" s="91">
        <v>315683961</v>
      </c>
      <c r="AH815" s="8">
        <v>1572</v>
      </c>
      <c r="AI815" s="8">
        <v>325</v>
      </c>
      <c r="AJ815" s="66">
        <v>1480448514</v>
      </c>
      <c r="AK815" s="8">
        <v>5809</v>
      </c>
      <c r="AL815" s="8">
        <v>550</v>
      </c>
      <c r="AM815" s="91">
        <v>0</v>
      </c>
      <c r="AN815" s="8">
        <v>0</v>
      </c>
      <c r="AO815" s="8">
        <v>550</v>
      </c>
      <c r="AP815" s="91">
        <v>13600351</v>
      </c>
      <c r="AQ815" s="8">
        <v>27</v>
      </c>
      <c r="AR815" s="8">
        <v>550</v>
      </c>
      <c r="AS815" s="91">
        <v>325375764</v>
      </c>
      <c r="AT815" s="8">
        <v>1586</v>
      </c>
      <c r="AU815" s="8">
        <v>550</v>
      </c>
      <c r="AV815" s="66">
        <v>1485715098</v>
      </c>
      <c r="AW815" s="8">
        <v>5823</v>
      </c>
      <c r="AX815" s="8">
        <v>550</v>
      </c>
      <c r="AY815" s="91">
        <v>0</v>
      </c>
      <c r="AZ815" s="8">
        <v>0</v>
      </c>
      <c r="BA815" s="8">
        <v>0</v>
      </c>
      <c r="BB815" s="91">
        <v>10102486</v>
      </c>
      <c r="BC815" s="8">
        <v>22</v>
      </c>
      <c r="BD815" s="8">
        <v>0</v>
      </c>
      <c r="BE815" s="91">
        <v>63905741</v>
      </c>
      <c r="BF815" s="8">
        <v>1286</v>
      </c>
      <c r="BG815" s="8">
        <v>80</v>
      </c>
      <c r="BH815" s="66">
        <v>1478071950</v>
      </c>
      <c r="BI815" s="8">
        <v>5804</v>
      </c>
      <c r="BJ815" s="8">
        <v>550</v>
      </c>
      <c r="BK815" s="2" t="s">
        <v>233</v>
      </c>
      <c r="BL815" s="83" t="str">
        <f t="shared" si="12"/>
        <v>124269</v>
      </c>
      <c r="BM815" s="83">
        <f>IF(ISBLANK(A815),"",IF(X815&gt;=(InfoSheet!$B$2)-90,1,0))</f>
        <v>1</v>
      </c>
    </row>
    <row r="816" spans="1:65">
      <c r="A816" s="2" t="s">
        <v>2684</v>
      </c>
      <c r="B816" s="8">
        <v>8</v>
      </c>
      <c r="C816" s="91">
        <v>985321775</v>
      </c>
      <c r="D816" s="8">
        <v>2431</v>
      </c>
      <c r="E816" s="8">
        <v>307</v>
      </c>
      <c r="F816" s="91">
        <v>405315</v>
      </c>
      <c r="G816" s="91">
        <v>6452158</v>
      </c>
      <c r="H816" s="91">
        <v>3209517</v>
      </c>
      <c r="I816" s="91">
        <v>167502815</v>
      </c>
      <c r="J816" s="8">
        <v>0</v>
      </c>
      <c r="K816" s="2" t="s">
        <v>1531</v>
      </c>
      <c r="L816" s="8">
        <v>8</v>
      </c>
      <c r="M816" s="8">
        <v>0</v>
      </c>
      <c r="N816" s="2" t="s">
        <v>1800</v>
      </c>
      <c r="O816" s="8">
        <v>212</v>
      </c>
      <c r="P816" s="8">
        <v>0</v>
      </c>
      <c r="Q816" s="8">
        <v>0</v>
      </c>
      <c r="R816" s="91">
        <v>0</v>
      </c>
      <c r="S816" s="8">
        <v>0</v>
      </c>
      <c r="T816" s="91">
        <v>0</v>
      </c>
      <c r="U816" s="8">
        <v>0</v>
      </c>
      <c r="V816" s="8">
        <v>0</v>
      </c>
      <c r="W816" s="8">
        <v>0</v>
      </c>
      <c r="X816" s="107">
        <v>43869.67716417824</v>
      </c>
      <c r="Y816" s="107">
        <v>43870.058947754631</v>
      </c>
      <c r="Z816" s="107">
        <v>43869.673021111113</v>
      </c>
      <c r="AA816" s="91">
        <v>0</v>
      </c>
      <c r="AB816" s="8">
        <v>0</v>
      </c>
      <c r="AC816" s="8">
        <v>1</v>
      </c>
      <c r="AD816" s="91">
        <v>11149373</v>
      </c>
      <c r="AE816" s="8">
        <v>51</v>
      </c>
      <c r="AF816" s="8">
        <v>29</v>
      </c>
      <c r="AG816" s="91">
        <v>209174773</v>
      </c>
      <c r="AH816" s="8">
        <v>529</v>
      </c>
      <c r="AI816" s="8">
        <v>97</v>
      </c>
      <c r="AJ816" s="91">
        <v>985321775</v>
      </c>
      <c r="AK816" s="8">
        <v>2431</v>
      </c>
      <c r="AL816" s="8">
        <v>307</v>
      </c>
      <c r="AM816" s="91">
        <v>2849619</v>
      </c>
      <c r="AN816" s="8">
        <v>9</v>
      </c>
      <c r="AO816" s="8">
        <v>307</v>
      </c>
      <c r="AP816" s="91">
        <v>30154282</v>
      </c>
      <c r="AQ816" s="8">
        <v>75</v>
      </c>
      <c r="AR816" s="8">
        <v>307</v>
      </c>
      <c r="AS816" s="91">
        <v>367815012</v>
      </c>
      <c r="AT816" s="8">
        <v>782</v>
      </c>
      <c r="AU816" s="8">
        <v>307</v>
      </c>
      <c r="AV816" s="91">
        <v>985321775</v>
      </c>
      <c r="AW816" s="8">
        <v>2431</v>
      </c>
      <c r="AX816" s="8">
        <v>307</v>
      </c>
      <c r="AY816" s="91">
        <v>563970</v>
      </c>
      <c r="AZ816" s="8">
        <v>1</v>
      </c>
      <c r="BA816" s="8">
        <v>0</v>
      </c>
      <c r="BB816" s="91">
        <v>22020610</v>
      </c>
      <c r="BC816" s="8">
        <v>55</v>
      </c>
      <c r="BD816" s="8">
        <v>6</v>
      </c>
      <c r="BE816" s="91">
        <v>233295972</v>
      </c>
      <c r="BF816" s="8">
        <v>541</v>
      </c>
      <c r="BG816" s="8">
        <v>45</v>
      </c>
      <c r="BH816" s="91">
        <v>985321775</v>
      </c>
      <c r="BI816" s="8">
        <v>2431</v>
      </c>
      <c r="BJ816" s="8">
        <v>307</v>
      </c>
      <c r="BK816" s="2" t="s">
        <v>233</v>
      </c>
      <c r="BL816" s="83" t="str">
        <f t="shared" si="12"/>
        <v>124270</v>
      </c>
      <c r="BM816" s="83">
        <f>IF(ISBLANK(A816),"",IF(X816&gt;=(InfoSheet!$B$2)-90,1,0))</f>
        <v>1</v>
      </c>
    </row>
    <row r="817" spans="1:65">
      <c r="A817" s="2" t="s">
        <v>2685</v>
      </c>
      <c r="B817" s="8">
        <v>8</v>
      </c>
      <c r="C817" s="66">
        <v>15146184004</v>
      </c>
      <c r="D817" s="8">
        <v>36252</v>
      </c>
      <c r="E817" s="8">
        <v>2499</v>
      </c>
      <c r="F817" s="91">
        <v>417802</v>
      </c>
      <c r="G817" s="91">
        <v>58012690</v>
      </c>
      <c r="H817" s="91">
        <v>6060897</v>
      </c>
      <c r="I817" s="66">
        <v>6701619328</v>
      </c>
      <c r="J817" s="8">
        <v>0</v>
      </c>
      <c r="K817" s="2" t="s">
        <v>1940</v>
      </c>
      <c r="L817" s="8">
        <v>8</v>
      </c>
      <c r="M817" s="8">
        <v>0</v>
      </c>
      <c r="N817" s="2" t="s">
        <v>2686</v>
      </c>
      <c r="O817" s="8">
        <v>212</v>
      </c>
      <c r="P817" s="8">
        <v>0</v>
      </c>
      <c r="Q817" s="8">
        <v>0</v>
      </c>
      <c r="R817" s="91">
        <v>0</v>
      </c>
      <c r="S817" s="8">
        <v>0</v>
      </c>
      <c r="T817" s="91">
        <v>0</v>
      </c>
      <c r="U817" s="8">
        <v>3</v>
      </c>
      <c r="V817" s="8">
        <v>4</v>
      </c>
      <c r="W817" s="8">
        <v>2</v>
      </c>
      <c r="X817" s="107">
        <v>43870.050374942133</v>
      </c>
      <c r="Y817" s="107">
        <v>43870.059522847223</v>
      </c>
      <c r="Z817" s="107">
        <v>43870.050374016202</v>
      </c>
      <c r="AA817" s="91">
        <v>0</v>
      </c>
      <c r="AB817" s="8">
        <v>0</v>
      </c>
      <c r="AC817" s="8">
        <v>81</v>
      </c>
      <c r="AD817" s="91">
        <v>24328791</v>
      </c>
      <c r="AE817" s="8">
        <v>164</v>
      </c>
      <c r="AF817" s="8">
        <v>92</v>
      </c>
      <c r="AG817" s="91">
        <v>594471477</v>
      </c>
      <c r="AH817" s="8">
        <v>797</v>
      </c>
      <c r="AI817" s="8">
        <v>162</v>
      </c>
      <c r="AJ817" s="66">
        <v>14631186958</v>
      </c>
      <c r="AK817" s="8">
        <v>33201</v>
      </c>
      <c r="AL817" s="8">
        <v>2499</v>
      </c>
      <c r="AM817" s="91">
        <v>122870057</v>
      </c>
      <c r="AN817" s="8">
        <v>280</v>
      </c>
      <c r="AO817" s="8">
        <v>2499</v>
      </c>
      <c r="AP817" s="91">
        <v>236143773</v>
      </c>
      <c r="AQ817" s="8">
        <v>521</v>
      </c>
      <c r="AR817" s="8">
        <v>2499</v>
      </c>
      <c r="AS817" s="66">
        <v>1226247247</v>
      </c>
      <c r="AT817" s="8">
        <v>1443</v>
      </c>
      <c r="AU817" s="8">
        <v>2499</v>
      </c>
      <c r="AV817" s="66">
        <v>15146184004</v>
      </c>
      <c r="AW817" s="8">
        <v>36252</v>
      </c>
      <c r="AX817" s="8">
        <v>2499</v>
      </c>
      <c r="AY817" s="91">
        <v>112864602</v>
      </c>
      <c r="AZ817" s="8">
        <v>246</v>
      </c>
      <c r="BA817" s="8">
        <v>0</v>
      </c>
      <c r="BB817" s="91">
        <v>217159083</v>
      </c>
      <c r="BC817" s="8">
        <v>426</v>
      </c>
      <c r="BD817" s="8">
        <v>1</v>
      </c>
      <c r="BE817" s="91">
        <v>896743852</v>
      </c>
      <c r="BF817" s="8">
        <v>1050</v>
      </c>
      <c r="BG817" s="8">
        <v>13</v>
      </c>
      <c r="BH817" s="66">
        <v>14486343942</v>
      </c>
      <c r="BI817" s="8">
        <v>32789</v>
      </c>
      <c r="BJ817" s="8">
        <v>2499</v>
      </c>
      <c r="BK817" s="2" t="s">
        <v>233</v>
      </c>
      <c r="BL817" s="83" t="str">
        <f t="shared" si="12"/>
        <v>124271</v>
      </c>
      <c r="BM817" s="83">
        <f>IF(ISBLANK(A817),"",IF(X817&gt;=(InfoSheet!$B$2)-90,1,0))</f>
        <v>1</v>
      </c>
    </row>
    <row r="818" spans="1:65">
      <c r="A818" s="2" t="s">
        <v>2687</v>
      </c>
      <c r="B818" s="8">
        <v>8</v>
      </c>
      <c r="C818" s="66">
        <v>4620839265</v>
      </c>
      <c r="D818" s="8">
        <v>8210</v>
      </c>
      <c r="E818" s="8">
        <v>704</v>
      </c>
      <c r="F818" s="91">
        <v>562830</v>
      </c>
      <c r="G818" s="91">
        <v>105697104</v>
      </c>
      <c r="H818" s="91">
        <v>6563692</v>
      </c>
      <c r="I818" s="91">
        <v>975805785</v>
      </c>
      <c r="J818" s="8">
        <v>0</v>
      </c>
      <c r="K818" s="2" t="s">
        <v>1813</v>
      </c>
      <c r="L818" s="8">
        <v>8</v>
      </c>
      <c r="M818" s="8">
        <v>0</v>
      </c>
      <c r="N818" s="2" t="s">
        <v>1469</v>
      </c>
      <c r="O818" s="8">
        <v>215</v>
      </c>
      <c r="P818" s="8">
        <v>0</v>
      </c>
      <c r="Q818" s="8">
        <v>0</v>
      </c>
      <c r="R818" s="91">
        <v>0</v>
      </c>
      <c r="S818" s="8">
        <v>0</v>
      </c>
      <c r="T818" s="91">
        <v>0</v>
      </c>
      <c r="U818" s="8">
        <v>0</v>
      </c>
      <c r="V818" s="8">
        <v>0</v>
      </c>
      <c r="W818" s="8">
        <v>0</v>
      </c>
      <c r="X818" s="107">
        <v>43868.775880462963</v>
      </c>
      <c r="Y818" s="107">
        <v>43870.031608622689</v>
      </c>
      <c r="Z818" s="107">
        <v>43868.733179768518</v>
      </c>
      <c r="AA818" s="91">
        <v>0</v>
      </c>
      <c r="AB818" s="8">
        <v>0</v>
      </c>
      <c r="AC818" s="8">
        <v>0</v>
      </c>
      <c r="AD818" s="91">
        <v>39187474</v>
      </c>
      <c r="AE818" s="8">
        <v>46</v>
      </c>
      <c r="AF818" s="8">
        <v>17</v>
      </c>
      <c r="AG818" s="66">
        <v>1032066501</v>
      </c>
      <c r="AH818" s="8">
        <v>1611</v>
      </c>
      <c r="AI818" s="8">
        <v>315</v>
      </c>
      <c r="AJ818" s="66">
        <v>4513073114</v>
      </c>
      <c r="AK818" s="8">
        <v>7951</v>
      </c>
      <c r="AL818" s="8">
        <v>704</v>
      </c>
      <c r="AM818" s="91">
        <v>8529994</v>
      </c>
      <c r="AN818" s="8">
        <v>2</v>
      </c>
      <c r="AO818" s="8">
        <v>704</v>
      </c>
      <c r="AP818" s="91">
        <v>138847581</v>
      </c>
      <c r="AQ818" s="8">
        <v>107</v>
      </c>
      <c r="AR818" s="8">
        <v>704</v>
      </c>
      <c r="AS818" s="66">
        <v>1668179228</v>
      </c>
      <c r="AT818" s="8">
        <v>2010</v>
      </c>
      <c r="AU818" s="8">
        <v>704</v>
      </c>
      <c r="AV818" s="66">
        <v>4620839265</v>
      </c>
      <c r="AW818" s="8">
        <v>8210</v>
      </c>
      <c r="AX818" s="8">
        <v>704</v>
      </c>
      <c r="AY818" s="91">
        <v>0</v>
      </c>
      <c r="AZ818" s="8">
        <v>0</v>
      </c>
      <c r="BA818" s="8">
        <v>0</v>
      </c>
      <c r="BB818" s="91">
        <v>114229991</v>
      </c>
      <c r="BC818" s="8">
        <v>82</v>
      </c>
      <c r="BD818" s="8">
        <v>2</v>
      </c>
      <c r="BE818" s="91">
        <v>563868224</v>
      </c>
      <c r="BF818" s="8">
        <v>1323</v>
      </c>
      <c r="BG818" s="8">
        <v>10</v>
      </c>
      <c r="BH818" s="66">
        <v>4222359413</v>
      </c>
      <c r="BI818" s="8">
        <v>7703</v>
      </c>
      <c r="BJ818" s="8">
        <v>704</v>
      </c>
      <c r="BK818" s="2" t="s">
        <v>233</v>
      </c>
      <c r="BL818" s="83" t="str">
        <f t="shared" si="12"/>
        <v>124272</v>
      </c>
      <c r="BM818" s="83">
        <f>IF(ISBLANK(A818),"",IF(X818&gt;=(InfoSheet!$B$2)-90,1,0))</f>
        <v>1</v>
      </c>
    </row>
    <row r="819" spans="1:65">
      <c r="A819" s="2" t="s">
        <v>2688</v>
      </c>
      <c r="B819" s="8">
        <v>8</v>
      </c>
      <c r="C819" s="66">
        <v>1491432837</v>
      </c>
      <c r="D819" s="8">
        <v>4505</v>
      </c>
      <c r="E819" s="8">
        <v>649</v>
      </c>
      <c r="F819" s="91">
        <v>331061</v>
      </c>
      <c r="G819" s="91">
        <v>1122878</v>
      </c>
      <c r="H819" s="91">
        <v>2298047</v>
      </c>
      <c r="I819" s="91">
        <v>203790249</v>
      </c>
      <c r="J819" s="8">
        <v>0</v>
      </c>
      <c r="K819" s="2" t="s">
        <v>2689</v>
      </c>
      <c r="L819" s="8">
        <v>8</v>
      </c>
      <c r="M819" s="8">
        <v>0</v>
      </c>
      <c r="N819" s="2" t="s">
        <v>1713</v>
      </c>
      <c r="O819" s="8">
        <v>209</v>
      </c>
      <c r="P819" s="8">
        <v>0</v>
      </c>
      <c r="Q819" s="8">
        <v>0</v>
      </c>
      <c r="R819" s="91">
        <v>0</v>
      </c>
      <c r="S819" s="8">
        <v>0</v>
      </c>
      <c r="T819" s="91">
        <v>0</v>
      </c>
      <c r="U819" s="8">
        <v>0</v>
      </c>
      <c r="V819" s="8">
        <v>0</v>
      </c>
      <c r="W819" s="8">
        <v>0</v>
      </c>
      <c r="X819" s="107">
        <v>43869.907322280094</v>
      </c>
      <c r="Y819" s="107">
        <v>43870.047081539349</v>
      </c>
      <c r="Z819" s="107">
        <v>43869.907278645835</v>
      </c>
      <c r="AA819" s="91">
        <v>1169362</v>
      </c>
      <c r="AB819" s="8">
        <v>2</v>
      </c>
      <c r="AC819" s="8">
        <v>4</v>
      </c>
      <c r="AD819" s="91">
        <v>14476500</v>
      </c>
      <c r="AE819" s="8">
        <v>30</v>
      </c>
      <c r="AF819" s="8">
        <v>13</v>
      </c>
      <c r="AG819" s="91">
        <v>28705437</v>
      </c>
      <c r="AH819" s="8">
        <v>63</v>
      </c>
      <c r="AI819" s="8">
        <v>21</v>
      </c>
      <c r="AJ819" s="66">
        <v>1431580158</v>
      </c>
      <c r="AK819" s="8">
        <v>4280</v>
      </c>
      <c r="AL819" s="8">
        <v>649</v>
      </c>
      <c r="AM819" s="91">
        <v>9680609</v>
      </c>
      <c r="AN819" s="8">
        <v>16</v>
      </c>
      <c r="AO819" s="8">
        <v>649</v>
      </c>
      <c r="AP819" s="91">
        <v>53229108</v>
      </c>
      <c r="AQ819" s="8">
        <v>94</v>
      </c>
      <c r="AR819" s="8">
        <v>649</v>
      </c>
      <c r="AS819" s="91">
        <v>89868054</v>
      </c>
      <c r="AT819" s="8">
        <v>165</v>
      </c>
      <c r="AU819" s="8">
        <v>649</v>
      </c>
      <c r="AV819" s="66">
        <v>1491432837</v>
      </c>
      <c r="AW819" s="8">
        <v>4505</v>
      </c>
      <c r="AX819" s="8">
        <v>649</v>
      </c>
      <c r="AY819" s="91">
        <v>7371502</v>
      </c>
      <c r="AZ819" s="8">
        <v>12</v>
      </c>
      <c r="BA819" s="8">
        <v>0</v>
      </c>
      <c r="BB819" s="91">
        <v>35931078</v>
      </c>
      <c r="BC819" s="8">
        <v>64</v>
      </c>
      <c r="BD819" s="8">
        <v>0</v>
      </c>
      <c r="BE819" s="91">
        <v>65650268</v>
      </c>
      <c r="BF819" s="8">
        <v>123</v>
      </c>
      <c r="BG819" s="8">
        <v>2</v>
      </c>
      <c r="BH819" s="66">
        <v>1389399236</v>
      </c>
      <c r="BI819" s="8">
        <v>4212</v>
      </c>
      <c r="BJ819" s="8">
        <v>649</v>
      </c>
      <c r="BK819" s="2" t="s">
        <v>233</v>
      </c>
      <c r="BL819" s="83" t="str">
        <f t="shared" si="12"/>
        <v>124273</v>
      </c>
      <c r="BM819" s="83">
        <f>IF(ISBLANK(A819),"",IF(X819&gt;=(InfoSheet!$B$2)-90,1,0))</f>
        <v>1</v>
      </c>
    </row>
    <row r="820" spans="1:65">
      <c r="A820" s="2" t="s">
        <v>2690</v>
      </c>
      <c r="B820" s="8">
        <v>8</v>
      </c>
      <c r="C820" s="91">
        <v>220505093</v>
      </c>
      <c r="D820" s="8">
        <v>211</v>
      </c>
      <c r="E820" s="8">
        <v>30</v>
      </c>
      <c r="F820" s="91">
        <v>1045047</v>
      </c>
      <c r="G820" s="91">
        <v>10196914</v>
      </c>
      <c r="H820" s="91">
        <v>7350169</v>
      </c>
      <c r="I820" s="91">
        <v>189980926</v>
      </c>
      <c r="J820" s="8">
        <v>0</v>
      </c>
      <c r="K820" s="2" t="s">
        <v>1718</v>
      </c>
      <c r="L820" s="8">
        <v>8</v>
      </c>
      <c r="M820" s="8">
        <v>0</v>
      </c>
      <c r="N820" s="2" t="s">
        <v>1716</v>
      </c>
      <c r="O820" s="8">
        <v>210</v>
      </c>
      <c r="P820" s="8">
        <v>0</v>
      </c>
      <c r="Q820" s="8">
        <v>0</v>
      </c>
      <c r="R820" s="91">
        <v>0</v>
      </c>
      <c r="S820" s="8">
        <v>0</v>
      </c>
      <c r="T820" s="91">
        <v>0</v>
      </c>
      <c r="U820" s="8">
        <v>0</v>
      </c>
      <c r="V820" s="8">
        <v>0</v>
      </c>
      <c r="W820" s="8">
        <v>0</v>
      </c>
      <c r="X820" s="107">
        <v>43626.583395312497</v>
      </c>
      <c r="Y820" s="107">
        <v>43869.887130717594</v>
      </c>
      <c r="Z820" s="107">
        <v>43625.577114444444</v>
      </c>
      <c r="AA820" s="91">
        <v>0</v>
      </c>
      <c r="AB820" s="8">
        <v>0</v>
      </c>
      <c r="AC820" s="8">
        <v>0</v>
      </c>
      <c r="AD820" s="91">
        <v>0</v>
      </c>
      <c r="AE820" s="8">
        <v>0</v>
      </c>
      <c r="AF820" s="8">
        <v>0</v>
      </c>
      <c r="AG820" s="91">
        <v>0</v>
      </c>
      <c r="AH820" s="8">
        <v>0</v>
      </c>
      <c r="AI820" s="8">
        <v>0</v>
      </c>
      <c r="AJ820" s="91">
        <v>220505093</v>
      </c>
      <c r="AK820" s="8">
        <v>211</v>
      </c>
      <c r="AL820" s="8">
        <v>30</v>
      </c>
      <c r="AM820" s="91">
        <v>0</v>
      </c>
      <c r="AN820" s="8">
        <v>0</v>
      </c>
      <c r="AO820" s="8">
        <v>30</v>
      </c>
      <c r="AP820" s="91">
        <v>0</v>
      </c>
      <c r="AQ820" s="8">
        <v>0</v>
      </c>
      <c r="AR820" s="8">
        <v>30</v>
      </c>
      <c r="AS820" s="91">
        <v>0</v>
      </c>
      <c r="AT820" s="8">
        <v>0</v>
      </c>
      <c r="AU820" s="8">
        <v>30</v>
      </c>
      <c r="AV820" s="91">
        <v>220505093</v>
      </c>
      <c r="AW820" s="8">
        <v>211</v>
      </c>
      <c r="AX820" s="8">
        <v>30</v>
      </c>
      <c r="AY820" s="91">
        <v>0</v>
      </c>
      <c r="AZ820" s="8">
        <v>0</v>
      </c>
      <c r="BA820" s="8">
        <v>0</v>
      </c>
      <c r="BB820" s="91">
        <v>0</v>
      </c>
      <c r="BC820" s="8">
        <v>0</v>
      </c>
      <c r="BD820" s="8">
        <v>0</v>
      </c>
      <c r="BE820" s="91">
        <v>0</v>
      </c>
      <c r="BF820" s="8">
        <v>0</v>
      </c>
      <c r="BG820" s="8">
        <v>0</v>
      </c>
      <c r="BH820" s="91">
        <v>220505093</v>
      </c>
      <c r="BI820" s="8">
        <v>211</v>
      </c>
      <c r="BJ820" s="8">
        <v>30</v>
      </c>
      <c r="BK820" s="2" t="s">
        <v>233</v>
      </c>
      <c r="BL820" s="83" t="str">
        <f t="shared" si="12"/>
        <v>124274</v>
      </c>
      <c r="BM820" s="83">
        <f>IF(ISBLANK(A820),"",IF(X820&gt;=(InfoSheet!$B$2)-90,1,0))</f>
        <v>0</v>
      </c>
    </row>
    <row r="821" spans="1:65">
      <c r="A821" s="2" t="s">
        <v>2691</v>
      </c>
      <c r="B821" s="8">
        <v>8</v>
      </c>
      <c r="C821" s="66">
        <v>1110268772</v>
      </c>
      <c r="D821" s="8">
        <v>3564</v>
      </c>
      <c r="E821" s="8">
        <v>364</v>
      </c>
      <c r="F821" s="91">
        <v>311523</v>
      </c>
      <c r="G821" s="91">
        <v>5785671</v>
      </c>
      <c r="H821" s="91">
        <v>3050188</v>
      </c>
      <c r="I821" s="91">
        <v>918767634</v>
      </c>
      <c r="J821" s="8">
        <v>0</v>
      </c>
      <c r="K821" s="2" t="s">
        <v>1940</v>
      </c>
      <c r="L821" s="8">
        <v>8</v>
      </c>
      <c r="M821" s="8">
        <v>0</v>
      </c>
      <c r="N821" s="2" t="s">
        <v>1437</v>
      </c>
      <c r="O821" s="8">
        <v>209</v>
      </c>
      <c r="P821" s="8">
        <v>0</v>
      </c>
      <c r="Q821" s="8">
        <v>0</v>
      </c>
      <c r="R821" s="91">
        <v>0</v>
      </c>
      <c r="S821" s="8">
        <v>0</v>
      </c>
      <c r="T821" s="91">
        <v>0</v>
      </c>
      <c r="U821" s="8">
        <v>1</v>
      </c>
      <c r="V821" s="8">
        <v>1</v>
      </c>
      <c r="W821" s="8">
        <v>0</v>
      </c>
      <c r="X821" s="107">
        <v>43869.908585462967</v>
      </c>
      <c r="Y821" s="107">
        <v>43870.02967679398</v>
      </c>
      <c r="Z821" s="107">
        <v>43869.905392638888</v>
      </c>
      <c r="AA821" s="91">
        <v>635399</v>
      </c>
      <c r="AB821" s="8">
        <v>1</v>
      </c>
      <c r="AC821" s="8">
        <v>1</v>
      </c>
      <c r="AD821" s="91">
        <v>2314171</v>
      </c>
      <c r="AE821" s="8">
        <v>7</v>
      </c>
      <c r="AF821" s="8">
        <v>5</v>
      </c>
      <c r="AG821" s="91">
        <v>367087293</v>
      </c>
      <c r="AH821" s="8">
        <v>1173</v>
      </c>
      <c r="AI821" s="8">
        <v>172</v>
      </c>
      <c r="AJ821" s="66">
        <v>1054486836</v>
      </c>
      <c r="AK821" s="8">
        <v>3263</v>
      </c>
      <c r="AL821" s="8">
        <v>364</v>
      </c>
      <c r="AM821" s="91">
        <v>1906545</v>
      </c>
      <c r="AN821" s="8">
        <v>3</v>
      </c>
      <c r="AO821" s="8">
        <v>364</v>
      </c>
      <c r="AP821" s="91">
        <v>4660466</v>
      </c>
      <c r="AQ821" s="8">
        <v>11</v>
      </c>
      <c r="AR821" s="8">
        <v>364</v>
      </c>
      <c r="AS821" s="91">
        <v>490831270</v>
      </c>
      <c r="AT821" s="8">
        <v>1914</v>
      </c>
      <c r="AU821" s="8">
        <v>364</v>
      </c>
      <c r="AV821" s="66">
        <v>1110268772</v>
      </c>
      <c r="AW821" s="8">
        <v>3564</v>
      </c>
      <c r="AX821" s="8">
        <v>364</v>
      </c>
      <c r="AY821" s="91">
        <v>635399</v>
      </c>
      <c r="AZ821" s="8">
        <v>1</v>
      </c>
      <c r="BA821" s="8">
        <v>0</v>
      </c>
      <c r="BB821" s="91">
        <v>4025067</v>
      </c>
      <c r="BC821" s="8">
        <v>10</v>
      </c>
      <c r="BD821" s="8">
        <v>1</v>
      </c>
      <c r="BE821" s="91">
        <v>255472795</v>
      </c>
      <c r="BF821" s="8">
        <v>1038</v>
      </c>
      <c r="BG821" s="8">
        <v>24</v>
      </c>
      <c r="BH821" s="66">
        <v>1043230508</v>
      </c>
      <c r="BI821" s="8">
        <v>3256</v>
      </c>
      <c r="BJ821" s="8">
        <v>364</v>
      </c>
      <c r="BK821" s="2" t="s">
        <v>233</v>
      </c>
      <c r="BL821" s="83" t="str">
        <f t="shared" si="12"/>
        <v>124275</v>
      </c>
      <c r="BM821" s="83">
        <f>IF(ISBLANK(A821),"",IF(X821&gt;=(InfoSheet!$B$2)-90,1,0))</f>
        <v>1</v>
      </c>
    </row>
    <row r="822" spans="1:65">
      <c r="A822" s="2" t="s">
        <v>2692</v>
      </c>
      <c r="B822" s="8">
        <v>8</v>
      </c>
      <c r="C822" s="91">
        <v>315520831</v>
      </c>
      <c r="D822" s="8">
        <v>1299</v>
      </c>
      <c r="E822" s="8">
        <v>128</v>
      </c>
      <c r="F822" s="91">
        <v>242895</v>
      </c>
      <c r="G822" s="91">
        <v>4199008</v>
      </c>
      <c r="H822" s="91">
        <v>2465006</v>
      </c>
      <c r="I822" s="91">
        <v>168818215</v>
      </c>
      <c r="J822" s="8">
        <v>0</v>
      </c>
      <c r="K822" s="2" t="s">
        <v>1797</v>
      </c>
      <c r="L822" s="8">
        <v>8</v>
      </c>
      <c r="M822" s="8">
        <v>0</v>
      </c>
      <c r="N822" s="2" t="s">
        <v>2693</v>
      </c>
      <c r="O822" s="8">
        <v>210</v>
      </c>
      <c r="P822" s="8">
        <v>0</v>
      </c>
      <c r="Q822" s="8">
        <v>0</v>
      </c>
      <c r="R822" s="91">
        <v>0</v>
      </c>
      <c r="S822" s="8">
        <v>0</v>
      </c>
      <c r="T822" s="91">
        <v>0</v>
      </c>
      <c r="U822" s="8">
        <v>0</v>
      </c>
      <c r="V822" s="8">
        <v>0</v>
      </c>
      <c r="W822" s="8">
        <v>0</v>
      </c>
      <c r="X822" s="107">
        <v>43869.90674726852</v>
      </c>
      <c r="Y822" s="107">
        <v>43870.042097280093</v>
      </c>
      <c r="Z822" s="107">
        <v>43869.906743333333</v>
      </c>
      <c r="AA822" s="91">
        <v>0</v>
      </c>
      <c r="AB822" s="8">
        <v>0</v>
      </c>
      <c r="AC822" s="8">
        <v>1</v>
      </c>
      <c r="AD822" s="91">
        <v>0</v>
      </c>
      <c r="AE822" s="8">
        <v>0</v>
      </c>
      <c r="AF822" s="8">
        <v>1</v>
      </c>
      <c r="AG822" s="91">
        <v>1698980</v>
      </c>
      <c r="AH822" s="8">
        <v>11</v>
      </c>
      <c r="AI822" s="8">
        <v>4</v>
      </c>
      <c r="AJ822" s="91">
        <v>295268478</v>
      </c>
      <c r="AK822" s="8">
        <v>1181</v>
      </c>
      <c r="AL822" s="8">
        <v>128</v>
      </c>
      <c r="AM822" s="91">
        <v>779363</v>
      </c>
      <c r="AN822" s="8">
        <v>1</v>
      </c>
      <c r="AO822" s="8">
        <v>128</v>
      </c>
      <c r="AP822" s="91">
        <v>1558723</v>
      </c>
      <c r="AQ822" s="8">
        <v>2</v>
      </c>
      <c r="AR822" s="8">
        <v>128</v>
      </c>
      <c r="AS822" s="91">
        <v>5298553</v>
      </c>
      <c r="AT822" s="8">
        <v>16</v>
      </c>
      <c r="AU822" s="8">
        <v>128</v>
      </c>
      <c r="AV822" s="91">
        <v>315520831</v>
      </c>
      <c r="AW822" s="8">
        <v>1299</v>
      </c>
      <c r="AX822" s="8">
        <v>128</v>
      </c>
      <c r="AY822" s="91">
        <v>779363</v>
      </c>
      <c r="AZ822" s="8">
        <v>1</v>
      </c>
      <c r="BA822" s="8">
        <v>0</v>
      </c>
      <c r="BB822" s="91">
        <v>1558723</v>
      </c>
      <c r="BC822" s="8">
        <v>2</v>
      </c>
      <c r="BD822" s="8">
        <v>0</v>
      </c>
      <c r="BE822" s="91">
        <v>3961992</v>
      </c>
      <c r="BF822" s="8">
        <v>13</v>
      </c>
      <c r="BG822" s="8">
        <v>0</v>
      </c>
      <c r="BH822" s="91">
        <v>287349878</v>
      </c>
      <c r="BI822" s="8">
        <v>1186</v>
      </c>
      <c r="BJ822" s="8">
        <v>128</v>
      </c>
      <c r="BK822" s="2" t="s">
        <v>233</v>
      </c>
      <c r="BL822" s="83" t="str">
        <f t="shared" si="12"/>
        <v>124276</v>
      </c>
      <c r="BM822" s="83">
        <f>IF(ISBLANK(A822),"",IF(X822&gt;=(InfoSheet!$B$2)-90,1,0))</f>
        <v>1</v>
      </c>
    </row>
    <row r="823" spans="1:65">
      <c r="A823" s="2" t="s">
        <v>2694</v>
      </c>
      <c r="B823" s="8">
        <v>8</v>
      </c>
      <c r="C823" s="91">
        <v>333673983</v>
      </c>
      <c r="D823" s="8">
        <v>1070</v>
      </c>
      <c r="E823" s="8">
        <v>129</v>
      </c>
      <c r="F823" s="91">
        <v>311844</v>
      </c>
      <c r="G823" s="91">
        <v>5351895</v>
      </c>
      <c r="H823" s="91">
        <v>2586620</v>
      </c>
      <c r="I823" s="91">
        <v>165465809</v>
      </c>
      <c r="J823" s="8">
        <v>0</v>
      </c>
      <c r="K823" s="2" t="s">
        <v>1348</v>
      </c>
      <c r="L823" s="8">
        <v>8</v>
      </c>
      <c r="M823" s="8">
        <v>0</v>
      </c>
      <c r="N823" s="2" t="s">
        <v>2695</v>
      </c>
      <c r="O823" s="8">
        <v>210</v>
      </c>
      <c r="P823" s="8">
        <v>0</v>
      </c>
      <c r="Q823" s="8">
        <v>0</v>
      </c>
      <c r="R823" s="91">
        <v>0</v>
      </c>
      <c r="S823" s="8">
        <v>0</v>
      </c>
      <c r="T823" s="91">
        <v>0</v>
      </c>
      <c r="U823" s="8">
        <v>0</v>
      </c>
      <c r="V823" s="8">
        <v>0</v>
      </c>
      <c r="W823" s="8">
        <v>0</v>
      </c>
      <c r="X823" s="107">
        <v>43869.645498414349</v>
      </c>
      <c r="Y823" s="107">
        <v>43870.049413136578</v>
      </c>
      <c r="Z823" s="107">
        <v>43869.613671099534</v>
      </c>
      <c r="AA823" s="91">
        <v>0</v>
      </c>
      <c r="AB823" s="8">
        <v>0</v>
      </c>
      <c r="AC823" s="8">
        <v>1</v>
      </c>
      <c r="AD823" s="91">
        <v>3997014</v>
      </c>
      <c r="AE823" s="8">
        <v>16</v>
      </c>
      <c r="AF823" s="8">
        <v>4</v>
      </c>
      <c r="AG823" s="91">
        <v>52013091</v>
      </c>
      <c r="AH823" s="8">
        <v>386</v>
      </c>
      <c r="AI823" s="8">
        <v>72</v>
      </c>
      <c r="AJ823" s="91">
        <v>333673983</v>
      </c>
      <c r="AK823" s="8">
        <v>1070</v>
      </c>
      <c r="AL823" s="8">
        <v>129</v>
      </c>
      <c r="AM823" s="91">
        <v>1807632</v>
      </c>
      <c r="AN823" s="8">
        <v>3</v>
      </c>
      <c r="AO823" s="8">
        <v>129</v>
      </c>
      <c r="AP823" s="91">
        <v>28046197</v>
      </c>
      <c r="AQ823" s="8">
        <v>43</v>
      </c>
      <c r="AR823" s="8">
        <v>129</v>
      </c>
      <c r="AS823" s="91">
        <v>85458470</v>
      </c>
      <c r="AT823" s="8">
        <v>431</v>
      </c>
      <c r="AU823" s="8">
        <v>129</v>
      </c>
      <c r="AV823" s="91">
        <v>333673983</v>
      </c>
      <c r="AW823" s="8">
        <v>1070</v>
      </c>
      <c r="AX823" s="8">
        <v>129</v>
      </c>
      <c r="AY823" s="91">
        <v>1095147</v>
      </c>
      <c r="AZ823" s="8">
        <v>1</v>
      </c>
      <c r="BA823" s="8">
        <v>0</v>
      </c>
      <c r="BB823" s="91">
        <v>25132747</v>
      </c>
      <c r="BC823" s="8">
        <v>37</v>
      </c>
      <c r="BD823" s="8">
        <v>0</v>
      </c>
      <c r="BE823" s="91">
        <v>52341605</v>
      </c>
      <c r="BF823" s="8">
        <v>377</v>
      </c>
      <c r="BG823" s="8">
        <v>39</v>
      </c>
      <c r="BH823" s="91">
        <v>333673983</v>
      </c>
      <c r="BI823" s="8">
        <v>1070</v>
      </c>
      <c r="BJ823" s="8">
        <v>129</v>
      </c>
      <c r="BK823" s="2" t="s">
        <v>233</v>
      </c>
      <c r="BL823" s="83" t="str">
        <f t="shared" si="12"/>
        <v>124277</v>
      </c>
      <c r="BM823" s="83">
        <f>IF(ISBLANK(A823),"",IF(X823&gt;=(InfoSheet!$B$2)-90,1,0))</f>
        <v>1</v>
      </c>
    </row>
    <row r="824" spans="1:65">
      <c r="A824" s="2" t="s">
        <v>2696</v>
      </c>
      <c r="B824" s="8">
        <v>8</v>
      </c>
      <c r="C824" s="91">
        <v>773379535</v>
      </c>
      <c r="D824" s="8">
        <v>2087</v>
      </c>
      <c r="E824" s="8">
        <v>311</v>
      </c>
      <c r="F824" s="91">
        <v>370569</v>
      </c>
      <c r="G824" s="91">
        <v>7261582</v>
      </c>
      <c r="H824" s="91">
        <v>2486750</v>
      </c>
      <c r="I824" s="91">
        <v>442949201</v>
      </c>
      <c r="J824" s="8">
        <v>0</v>
      </c>
      <c r="K824" s="2" t="s">
        <v>1368</v>
      </c>
      <c r="L824" s="8">
        <v>8</v>
      </c>
      <c r="M824" s="8">
        <v>0</v>
      </c>
      <c r="N824" s="2" t="s">
        <v>1514</v>
      </c>
      <c r="O824" s="8">
        <v>209</v>
      </c>
      <c r="P824" s="8">
        <v>0</v>
      </c>
      <c r="Q824" s="8">
        <v>0</v>
      </c>
      <c r="R824" s="91">
        <v>0</v>
      </c>
      <c r="S824" s="8">
        <v>0</v>
      </c>
      <c r="T824" s="91">
        <v>0</v>
      </c>
      <c r="U824" s="8">
        <v>0</v>
      </c>
      <c r="V824" s="8">
        <v>2</v>
      </c>
      <c r="W824" s="8">
        <v>0</v>
      </c>
      <c r="X824" s="107">
        <v>43869.911391817128</v>
      </c>
      <c r="Y824" s="107">
        <v>43870.015757245368</v>
      </c>
      <c r="Z824" s="107">
        <v>43869.908193229166</v>
      </c>
      <c r="AA824" s="91">
        <v>0</v>
      </c>
      <c r="AB824" s="8">
        <v>0</v>
      </c>
      <c r="AC824" s="8">
        <v>1</v>
      </c>
      <c r="AD824" s="91">
        <v>2497431</v>
      </c>
      <c r="AE824" s="8">
        <v>14</v>
      </c>
      <c r="AF824" s="8">
        <v>8</v>
      </c>
      <c r="AG824" s="91">
        <v>140419534</v>
      </c>
      <c r="AH824" s="8">
        <v>197</v>
      </c>
      <c r="AI824" s="8">
        <v>19</v>
      </c>
      <c r="AJ824" s="91">
        <v>725389819</v>
      </c>
      <c r="AK824" s="8">
        <v>1817</v>
      </c>
      <c r="AL824" s="8">
        <v>311</v>
      </c>
      <c r="AM824" s="91">
        <v>1271143</v>
      </c>
      <c r="AN824" s="8">
        <v>2</v>
      </c>
      <c r="AO824" s="8">
        <v>311</v>
      </c>
      <c r="AP824" s="91">
        <v>10418306</v>
      </c>
      <c r="AQ824" s="8">
        <v>24</v>
      </c>
      <c r="AR824" s="8">
        <v>311</v>
      </c>
      <c r="AS824" s="91">
        <v>281291355</v>
      </c>
      <c r="AT824" s="8">
        <v>386</v>
      </c>
      <c r="AU824" s="8">
        <v>311</v>
      </c>
      <c r="AV824" s="91">
        <v>773379535</v>
      </c>
      <c r="AW824" s="8">
        <v>2081</v>
      </c>
      <c r="AX824" s="8">
        <v>311</v>
      </c>
      <c r="AY824" s="91">
        <v>815382</v>
      </c>
      <c r="AZ824" s="8">
        <v>1</v>
      </c>
      <c r="BA824" s="8">
        <v>0</v>
      </c>
      <c r="BB824" s="91">
        <v>9403349</v>
      </c>
      <c r="BC824" s="8">
        <v>22</v>
      </c>
      <c r="BD824" s="8">
        <v>1</v>
      </c>
      <c r="BE824" s="91">
        <v>146253960</v>
      </c>
      <c r="BF824" s="8">
        <v>213</v>
      </c>
      <c r="BG824" s="8">
        <v>2</v>
      </c>
      <c r="BH824" s="91">
        <v>708765406</v>
      </c>
      <c r="BI824" s="8">
        <v>1805</v>
      </c>
      <c r="BJ824" s="8">
        <v>311</v>
      </c>
      <c r="BK824" s="2" t="s">
        <v>233</v>
      </c>
      <c r="BL824" s="83" t="str">
        <f t="shared" si="12"/>
        <v>124278</v>
      </c>
      <c r="BM824" s="83">
        <f>IF(ISBLANK(A824),"",IF(X824&gt;=(InfoSheet!$B$2)-90,1,0))</f>
        <v>1</v>
      </c>
    </row>
    <row r="825" spans="1:65">
      <c r="A825" s="2" t="s">
        <v>2697</v>
      </c>
      <c r="B825" s="8">
        <v>8</v>
      </c>
      <c r="C825" s="66">
        <v>1239769391</v>
      </c>
      <c r="D825" s="8">
        <v>3111</v>
      </c>
      <c r="E825" s="8">
        <v>403</v>
      </c>
      <c r="F825" s="91">
        <v>398511</v>
      </c>
      <c r="G825" s="91">
        <v>8337060</v>
      </c>
      <c r="H825" s="91">
        <v>3076350</v>
      </c>
      <c r="I825" s="91">
        <v>300186632</v>
      </c>
      <c r="J825" s="8">
        <v>0</v>
      </c>
      <c r="K825" s="2" t="s">
        <v>1813</v>
      </c>
      <c r="L825" s="8">
        <v>8</v>
      </c>
      <c r="M825" s="8">
        <v>0</v>
      </c>
      <c r="N825" s="2" t="s">
        <v>1676</v>
      </c>
      <c r="O825" s="8">
        <v>209</v>
      </c>
      <c r="P825" s="8">
        <v>0</v>
      </c>
      <c r="Q825" s="8">
        <v>0</v>
      </c>
      <c r="R825" s="91">
        <v>0</v>
      </c>
      <c r="S825" s="8">
        <v>0</v>
      </c>
      <c r="T825" s="91">
        <v>0</v>
      </c>
      <c r="U825" s="8">
        <v>0</v>
      </c>
      <c r="V825" s="8">
        <v>0</v>
      </c>
      <c r="W825" s="8">
        <v>0</v>
      </c>
      <c r="X825" s="107">
        <v>43869.701995312498</v>
      </c>
      <c r="Y825" s="107">
        <v>43870.04832238426</v>
      </c>
      <c r="Z825" s="107">
        <v>43869.678370995367</v>
      </c>
      <c r="AA825" s="91">
        <v>521983</v>
      </c>
      <c r="AB825" s="8">
        <v>1</v>
      </c>
      <c r="AC825" s="8">
        <v>4</v>
      </c>
      <c r="AD825" s="91">
        <v>7509640</v>
      </c>
      <c r="AE825" s="8">
        <v>15</v>
      </c>
      <c r="AF825" s="8">
        <v>7</v>
      </c>
      <c r="AG825" s="91">
        <v>56554989</v>
      </c>
      <c r="AH825" s="8">
        <v>158</v>
      </c>
      <c r="AI825" s="8">
        <v>40</v>
      </c>
      <c r="AJ825" s="66">
        <v>1189532763</v>
      </c>
      <c r="AK825" s="8">
        <v>2949</v>
      </c>
      <c r="AL825" s="8">
        <v>403</v>
      </c>
      <c r="AM825" s="91">
        <v>4444792</v>
      </c>
      <c r="AN825" s="8">
        <v>8</v>
      </c>
      <c r="AO825" s="8">
        <v>403</v>
      </c>
      <c r="AP825" s="91">
        <v>32762643</v>
      </c>
      <c r="AQ825" s="8">
        <v>51</v>
      </c>
      <c r="AR825" s="8">
        <v>403</v>
      </c>
      <c r="AS825" s="91">
        <v>138382727</v>
      </c>
      <c r="AT825" s="8">
        <v>258</v>
      </c>
      <c r="AU825" s="8">
        <v>403</v>
      </c>
      <c r="AV825" s="66">
        <v>1239769391</v>
      </c>
      <c r="AW825" s="8">
        <v>3111</v>
      </c>
      <c r="AX825" s="8">
        <v>403</v>
      </c>
      <c r="AY825" s="91">
        <v>4444792</v>
      </c>
      <c r="AZ825" s="8">
        <v>8</v>
      </c>
      <c r="BA825" s="8">
        <v>0</v>
      </c>
      <c r="BB825" s="91">
        <v>26578852</v>
      </c>
      <c r="BC825" s="8">
        <v>41</v>
      </c>
      <c r="BD825" s="8">
        <v>0</v>
      </c>
      <c r="BE825" s="91">
        <v>103314549</v>
      </c>
      <c r="BF825" s="8">
        <v>208</v>
      </c>
      <c r="BG825" s="8">
        <v>1</v>
      </c>
      <c r="BH825" s="66">
        <v>1116313335</v>
      </c>
      <c r="BI825" s="8">
        <v>2842</v>
      </c>
      <c r="BJ825" s="8">
        <v>403</v>
      </c>
      <c r="BK825" s="2" t="s">
        <v>233</v>
      </c>
      <c r="BL825" s="83" t="str">
        <f t="shared" si="12"/>
        <v>124279</v>
      </c>
      <c r="BM825" s="83">
        <f>IF(ISBLANK(A825),"",IF(X825&gt;=(InfoSheet!$B$2)-90,1,0))</f>
        <v>1</v>
      </c>
    </row>
    <row r="826" spans="1:65">
      <c r="A826" s="2" t="s">
        <v>2698</v>
      </c>
      <c r="B826" s="8">
        <v>8</v>
      </c>
      <c r="C826" s="91">
        <v>581869159</v>
      </c>
      <c r="D826" s="8">
        <v>1358</v>
      </c>
      <c r="E826" s="8">
        <v>157</v>
      </c>
      <c r="F826" s="91">
        <v>428475</v>
      </c>
      <c r="G826" s="91">
        <v>6216159</v>
      </c>
      <c r="H826" s="91">
        <v>3706172</v>
      </c>
      <c r="I826" s="91">
        <v>435566681</v>
      </c>
      <c r="J826" s="8">
        <v>0</v>
      </c>
      <c r="K826" s="2" t="s">
        <v>2502</v>
      </c>
      <c r="L826" s="8">
        <v>8</v>
      </c>
      <c r="M826" s="8">
        <v>0</v>
      </c>
      <c r="N826" s="2" t="s">
        <v>1687</v>
      </c>
      <c r="O826" s="8">
        <v>210</v>
      </c>
      <c r="P826" s="8">
        <v>0</v>
      </c>
      <c r="Q826" s="8">
        <v>0</v>
      </c>
      <c r="R826" s="91">
        <v>0</v>
      </c>
      <c r="S826" s="8">
        <v>0</v>
      </c>
      <c r="T826" s="91">
        <v>0</v>
      </c>
      <c r="U826" s="8">
        <v>0</v>
      </c>
      <c r="V826" s="8">
        <v>0</v>
      </c>
      <c r="W826" s="8">
        <v>0</v>
      </c>
      <c r="X826" s="107">
        <v>43854.49381428241</v>
      </c>
      <c r="Y826" s="107">
        <v>43869.888010115741</v>
      </c>
      <c r="Z826" s="107">
        <v>43854.485464039353</v>
      </c>
      <c r="AA826" s="91">
        <v>0</v>
      </c>
      <c r="AB826" s="8">
        <v>0</v>
      </c>
      <c r="AC826" s="8">
        <v>0</v>
      </c>
      <c r="AD826" s="91">
        <v>0</v>
      </c>
      <c r="AE826" s="8">
        <v>0</v>
      </c>
      <c r="AF826" s="8">
        <v>0</v>
      </c>
      <c r="AG826" s="91">
        <v>5201961</v>
      </c>
      <c r="AH826" s="8">
        <v>13</v>
      </c>
      <c r="AI826" s="8">
        <v>4</v>
      </c>
      <c r="AJ826" s="91">
        <v>556617317</v>
      </c>
      <c r="AK826" s="8">
        <v>1237</v>
      </c>
      <c r="AL826" s="8">
        <v>157</v>
      </c>
      <c r="AM826" s="91">
        <v>0</v>
      </c>
      <c r="AN826" s="8">
        <v>0</v>
      </c>
      <c r="AO826" s="8">
        <v>157</v>
      </c>
      <c r="AP826" s="91">
        <v>1102617</v>
      </c>
      <c r="AQ826" s="8">
        <v>2</v>
      </c>
      <c r="AR826" s="8">
        <v>157</v>
      </c>
      <c r="AS826" s="91">
        <v>16079199</v>
      </c>
      <c r="AT826" s="8">
        <v>24</v>
      </c>
      <c r="AU826" s="8">
        <v>157</v>
      </c>
      <c r="AV826" s="91">
        <v>581869159</v>
      </c>
      <c r="AW826" s="8">
        <v>1358</v>
      </c>
      <c r="AX826" s="8">
        <v>157</v>
      </c>
      <c r="AY826" s="91">
        <v>0</v>
      </c>
      <c r="AZ826" s="8">
        <v>0</v>
      </c>
      <c r="BA826" s="8">
        <v>0</v>
      </c>
      <c r="BB826" s="91">
        <v>0</v>
      </c>
      <c r="BC826" s="8">
        <v>0</v>
      </c>
      <c r="BD826" s="8">
        <v>0</v>
      </c>
      <c r="BE826" s="91">
        <v>10212311</v>
      </c>
      <c r="BF826" s="8">
        <v>14</v>
      </c>
      <c r="BG826" s="8">
        <v>0</v>
      </c>
      <c r="BH826" s="91">
        <v>545779610</v>
      </c>
      <c r="BI826" s="8">
        <v>1228</v>
      </c>
      <c r="BJ826" s="8">
        <v>157</v>
      </c>
      <c r="BK826" s="2" t="s">
        <v>233</v>
      </c>
      <c r="BL826" s="83" t="str">
        <f t="shared" si="12"/>
        <v>124280</v>
      </c>
      <c r="BM826" s="83">
        <f>IF(ISBLANK(A826),"",IF(X826&gt;=(InfoSheet!$B$2)-90,1,0))</f>
        <v>1</v>
      </c>
    </row>
    <row r="827" spans="1:65">
      <c r="A827" s="2" t="s">
        <v>2699</v>
      </c>
      <c r="B827" s="8">
        <v>8</v>
      </c>
      <c r="C827" s="66">
        <v>5774349861</v>
      </c>
      <c r="D827" s="8">
        <v>17595</v>
      </c>
      <c r="E827" s="8">
        <v>1743</v>
      </c>
      <c r="F827" s="91">
        <v>328181</v>
      </c>
      <c r="G827" s="91">
        <v>48800377</v>
      </c>
      <c r="H827" s="91">
        <v>3312880</v>
      </c>
      <c r="I827" s="91">
        <v>707004095</v>
      </c>
      <c r="J827" s="8">
        <v>0</v>
      </c>
      <c r="K827" s="2" t="s">
        <v>1776</v>
      </c>
      <c r="L827" s="8">
        <v>8</v>
      </c>
      <c r="M827" s="8">
        <v>0</v>
      </c>
      <c r="N827" s="2" t="s">
        <v>1586</v>
      </c>
      <c r="O827" s="8">
        <v>215</v>
      </c>
      <c r="P827" s="8">
        <v>0</v>
      </c>
      <c r="Q827" s="8">
        <v>0</v>
      </c>
      <c r="R827" s="91">
        <v>0</v>
      </c>
      <c r="S827" s="8">
        <v>0</v>
      </c>
      <c r="T827" s="91">
        <v>0</v>
      </c>
      <c r="U827" s="8">
        <v>1</v>
      </c>
      <c r="V827" s="8">
        <v>8</v>
      </c>
      <c r="W827" s="8">
        <v>1</v>
      </c>
      <c r="X827" s="107">
        <v>43870.090895081019</v>
      </c>
      <c r="Y827" s="107">
        <v>43870.134121585645</v>
      </c>
      <c r="Z827" s="107">
        <v>43870.090886168982</v>
      </c>
      <c r="AA827" s="91">
        <v>12105355</v>
      </c>
      <c r="AB827" s="8">
        <v>13</v>
      </c>
      <c r="AC827" s="8">
        <v>9</v>
      </c>
      <c r="AD827" s="91">
        <v>90154351</v>
      </c>
      <c r="AE827" s="8">
        <v>99</v>
      </c>
      <c r="AF827" s="8">
        <v>19</v>
      </c>
      <c r="AG827" s="91">
        <v>404288007</v>
      </c>
      <c r="AH827" s="8">
        <v>315</v>
      </c>
      <c r="AI827" s="8">
        <v>47</v>
      </c>
      <c r="AJ827" s="66">
        <v>5677815863</v>
      </c>
      <c r="AK827" s="8">
        <v>17181</v>
      </c>
      <c r="AL827" s="8">
        <v>1743</v>
      </c>
      <c r="AM827" s="91">
        <v>34962363</v>
      </c>
      <c r="AN827" s="8">
        <v>45</v>
      </c>
      <c r="AO827" s="8">
        <v>1743</v>
      </c>
      <c r="AP827" s="91">
        <v>162308949</v>
      </c>
      <c r="AQ827" s="8">
        <v>194</v>
      </c>
      <c r="AR827" s="8">
        <v>1743</v>
      </c>
      <c r="AS827" s="91">
        <v>661920201</v>
      </c>
      <c r="AT827" s="8">
        <v>476</v>
      </c>
      <c r="AU827" s="8">
        <v>1743</v>
      </c>
      <c r="AV827" s="66">
        <v>5774349861</v>
      </c>
      <c r="AW827" s="8">
        <v>17595</v>
      </c>
      <c r="AX827" s="8">
        <v>1743</v>
      </c>
      <c r="AY827" s="91">
        <v>14814199</v>
      </c>
      <c r="AZ827" s="8">
        <v>18</v>
      </c>
      <c r="BA827" s="8">
        <v>1</v>
      </c>
      <c r="BB827" s="91">
        <v>86720024</v>
      </c>
      <c r="BC827" s="8">
        <v>115</v>
      </c>
      <c r="BD827" s="8">
        <v>1</v>
      </c>
      <c r="BE827" s="91">
        <v>411595392</v>
      </c>
      <c r="BF827" s="8">
        <v>334</v>
      </c>
      <c r="BG827" s="8">
        <v>11</v>
      </c>
      <c r="BH827" s="66">
        <v>5486279535</v>
      </c>
      <c r="BI827" s="8">
        <v>17002</v>
      </c>
      <c r="BJ827" s="8">
        <v>1743</v>
      </c>
      <c r="BK827" s="2" t="s">
        <v>233</v>
      </c>
      <c r="BL827" s="83" t="str">
        <f t="shared" si="12"/>
        <v>124281</v>
      </c>
      <c r="BM827" s="83">
        <f>IF(ISBLANK(A827),"",IF(X827&gt;=(InfoSheet!$B$2)-90,1,0))</f>
        <v>1</v>
      </c>
    </row>
    <row r="828" spans="1:65">
      <c r="A828" s="2" t="s">
        <v>2700</v>
      </c>
      <c r="B828" s="8">
        <v>8</v>
      </c>
      <c r="C828" s="66">
        <v>1484899725</v>
      </c>
      <c r="D828" s="8">
        <v>8035</v>
      </c>
      <c r="E828" s="8">
        <v>830</v>
      </c>
      <c r="F828" s="91">
        <v>184803</v>
      </c>
      <c r="G828" s="91">
        <v>1754781</v>
      </c>
      <c r="H828" s="91">
        <v>1789035</v>
      </c>
      <c r="I828" s="91">
        <v>206930352</v>
      </c>
      <c r="J828" s="8">
        <v>0</v>
      </c>
      <c r="K828" s="2" t="s">
        <v>1352</v>
      </c>
      <c r="L828" s="8">
        <v>8</v>
      </c>
      <c r="M828" s="8">
        <v>0</v>
      </c>
      <c r="N828" s="2" t="s">
        <v>2693</v>
      </c>
      <c r="O828" s="8">
        <v>210</v>
      </c>
      <c r="P828" s="8">
        <v>0</v>
      </c>
      <c r="Q828" s="8">
        <v>0</v>
      </c>
      <c r="R828" s="91">
        <v>0</v>
      </c>
      <c r="S828" s="8">
        <v>0</v>
      </c>
      <c r="T828" s="91">
        <v>0</v>
      </c>
      <c r="U828" s="8">
        <v>0</v>
      </c>
      <c r="V828" s="8">
        <v>1</v>
      </c>
      <c r="W828" s="8">
        <v>0</v>
      </c>
      <c r="X828" s="107">
        <v>43870.069497395831</v>
      </c>
      <c r="Y828" s="107">
        <v>43870.11961869213</v>
      </c>
      <c r="Z828" s="107">
        <v>43870.069494965275</v>
      </c>
      <c r="AA828" s="91">
        <v>0</v>
      </c>
      <c r="AB828" s="8">
        <v>0</v>
      </c>
      <c r="AC828" s="8">
        <v>7</v>
      </c>
      <c r="AD828" s="91">
        <v>20911138</v>
      </c>
      <c r="AE828" s="8">
        <v>58</v>
      </c>
      <c r="AF828" s="8">
        <v>19</v>
      </c>
      <c r="AG828" s="91">
        <v>82097033</v>
      </c>
      <c r="AH828" s="8">
        <v>243</v>
      </c>
      <c r="AI828" s="8">
        <v>59</v>
      </c>
      <c r="AJ828" s="66">
        <v>1425935554</v>
      </c>
      <c r="AK828" s="8">
        <v>7742</v>
      </c>
      <c r="AL828" s="8">
        <v>830</v>
      </c>
      <c r="AM828" s="91">
        <v>6511573</v>
      </c>
      <c r="AN828" s="8">
        <v>13</v>
      </c>
      <c r="AO828" s="8">
        <v>830</v>
      </c>
      <c r="AP828" s="91">
        <v>55562609</v>
      </c>
      <c r="AQ828" s="8">
        <v>119</v>
      </c>
      <c r="AR828" s="8">
        <v>830</v>
      </c>
      <c r="AS828" s="91">
        <v>142894844</v>
      </c>
      <c r="AT828" s="8">
        <v>347</v>
      </c>
      <c r="AU828" s="8">
        <v>830</v>
      </c>
      <c r="AV828" s="66">
        <v>1484899725</v>
      </c>
      <c r="AW828" s="8">
        <v>8035</v>
      </c>
      <c r="AX828" s="8">
        <v>830</v>
      </c>
      <c r="AY828" s="91">
        <v>6511573</v>
      </c>
      <c r="AZ828" s="8">
        <v>13</v>
      </c>
      <c r="BA828" s="8">
        <v>0</v>
      </c>
      <c r="BB828" s="91">
        <v>42328991</v>
      </c>
      <c r="BC828" s="8">
        <v>95</v>
      </c>
      <c r="BD828" s="8">
        <v>5</v>
      </c>
      <c r="BE828" s="91">
        <v>106642697</v>
      </c>
      <c r="BF828" s="8">
        <v>279</v>
      </c>
      <c r="BG828" s="8">
        <v>31</v>
      </c>
      <c r="BH828" s="66">
        <v>1396393255</v>
      </c>
      <c r="BI828" s="8">
        <v>7686</v>
      </c>
      <c r="BJ828" s="8">
        <v>830</v>
      </c>
      <c r="BK828" s="2" t="s">
        <v>233</v>
      </c>
      <c r="BL828" s="83" t="str">
        <f t="shared" si="12"/>
        <v>124282</v>
      </c>
      <c r="BM828" s="83">
        <f>IF(ISBLANK(A828),"",IF(X828&gt;=(InfoSheet!$B$2)-90,1,0))</f>
        <v>1</v>
      </c>
    </row>
    <row r="829" spans="1:65">
      <c r="A829" s="2" t="s">
        <v>2701</v>
      </c>
      <c r="B829" s="8">
        <v>8</v>
      </c>
      <c r="C829" s="91">
        <v>179374791</v>
      </c>
      <c r="D829" s="8">
        <v>462</v>
      </c>
      <c r="E829" s="8">
        <v>72</v>
      </c>
      <c r="F829" s="91">
        <v>388257</v>
      </c>
      <c r="G829" s="91">
        <v>19849372</v>
      </c>
      <c r="H829" s="91">
        <v>2491316</v>
      </c>
      <c r="I829" s="91">
        <v>151192405</v>
      </c>
      <c r="J829" s="8">
        <v>0</v>
      </c>
      <c r="K829" s="2" t="s">
        <v>2410</v>
      </c>
      <c r="L829" s="8">
        <v>8</v>
      </c>
      <c r="M829" s="8">
        <v>0</v>
      </c>
      <c r="N829" s="2" t="s">
        <v>2693</v>
      </c>
      <c r="O829" s="8">
        <v>210</v>
      </c>
      <c r="P829" s="8">
        <v>0</v>
      </c>
      <c r="Q829" s="8">
        <v>0</v>
      </c>
      <c r="R829" s="91">
        <v>0</v>
      </c>
      <c r="S829" s="8">
        <v>0</v>
      </c>
      <c r="T829" s="91">
        <v>0</v>
      </c>
      <c r="U829" s="8">
        <v>0</v>
      </c>
      <c r="V829" s="8">
        <v>0</v>
      </c>
      <c r="W829" s="8">
        <v>0</v>
      </c>
      <c r="X829" s="107">
        <v>43869.512956631945</v>
      </c>
      <c r="Y829" s="107">
        <v>43870.05895849537</v>
      </c>
      <c r="Z829" s="107">
        <v>43869.51038673611</v>
      </c>
      <c r="AA829" s="91">
        <v>249794</v>
      </c>
      <c r="AB829" s="8">
        <v>21</v>
      </c>
      <c r="AC829" s="8">
        <v>8</v>
      </c>
      <c r="AD829" s="91">
        <v>249794</v>
      </c>
      <c r="AE829" s="8">
        <v>21</v>
      </c>
      <c r="AF829" s="8">
        <v>8</v>
      </c>
      <c r="AG829" s="91">
        <v>933611</v>
      </c>
      <c r="AH829" s="8">
        <v>23</v>
      </c>
      <c r="AI829" s="8">
        <v>10</v>
      </c>
      <c r="AJ829" s="91">
        <v>178448632</v>
      </c>
      <c r="AK829" s="8">
        <v>457</v>
      </c>
      <c r="AL829" s="8">
        <v>72</v>
      </c>
      <c r="AM829" s="91">
        <v>24461948</v>
      </c>
      <c r="AN829" s="8">
        <v>28</v>
      </c>
      <c r="AO829" s="8">
        <v>72</v>
      </c>
      <c r="AP829" s="91">
        <v>24461948</v>
      </c>
      <c r="AQ829" s="8">
        <v>28</v>
      </c>
      <c r="AR829" s="8">
        <v>72</v>
      </c>
      <c r="AS829" s="91">
        <v>27226558</v>
      </c>
      <c r="AT829" s="8">
        <v>33</v>
      </c>
      <c r="AU829" s="8">
        <v>72</v>
      </c>
      <c r="AV829" s="91">
        <v>179374791</v>
      </c>
      <c r="AW829" s="8">
        <v>462</v>
      </c>
      <c r="AX829" s="8">
        <v>72</v>
      </c>
      <c r="AY829" s="91">
        <v>24460238</v>
      </c>
      <c r="AZ829" s="8">
        <v>26</v>
      </c>
      <c r="BA829" s="8">
        <v>0</v>
      </c>
      <c r="BB829" s="91">
        <v>24461093</v>
      </c>
      <c r="BC829" s="8">
        <v>27</v>
      </c>
      <c r="BD829" s="8">
        <v>0</v>
      </c>
      <c r="BE829" s="91">
        <v>26542741</v>
      </c>
      <c r="BF829" s="8">
        <v>32</v>
      </c>
      <c r="BG829" s="8">
        <v>0</v>
      </c>
      <c r="BH829" s="91">
        <v>176648898</v>
      </c>
      <c r="BI829" s="8">
        <v>454</v>
      </c>
      <c r="BJ829" s="8">
        <v>72</v>
      </c>
      <c r="BK829" s="2" t="s">
        <v>233</v>
      </c>
      <c r="BL829" s="83" t="str">
        <f t="shared" si="12"/>
        <v>124283</v>
      </c>
      <c r="BM829" s="83">
        <f>IF(ISBLANK(A829),"",IF(X829&gt;=(InfoSheet!$B$2)-90,1,0))</f>
        <v>1</v>
      </c>
    </row>
    <row r="830" spans="1:65">
      <c r="A830" s="2" t="s">
        <v>2702</v>
      </c>
      <c r="B830" s="8">
        <v>8</v>
      </c>
      <c r="C830" s="66">
        <v>1239063558</v>
      </c>
      <c r="D830" s="8">
        <v>4592</v>
      </c>
      <c r="E830" s="8">
        <v>523</v>
      </c>
      <c r="F830" s="91">
        <v>269830</v>
      </c>
      <c r="G830" s="91">
        <v>2535467</v>
      </c>
      <c r="H830" s="91">
        <v>2369146</v>
      </c>
      <c r="I830" s="91">
        <v>259328841</v>
      </c>
      <c r="J830" s="8">
        <v>0</v>
      </c>
      <c r="K830" s="2" t="s">
        <v>2479</v>
      </c>
      <c r="L830" s="8">
        <v>8</v>
      </c>
      <c r="M830" s="8">
        <v>0</v>
      </c>
      <c r="N830" s="2" t="s">
        <v>1456</v>
      </c>
      <c r="O830" s="8">
        <v>209</v>
      </c>
      <c r="P830" s="8">
        <v>0</v>
      </c>
      <c r="Q830" s="8">
        <v>0</v>
      </c>
      <c r="R830" s="91">
        <v>0</v>
      </c>
      <c r="S830" s="8">
        <v>0</v>
      </c>
      <c r="T830" s="91">
        <v>0</v>
      </c>
      <c r="U830" s="8">
        <v>0</v>
      </c>
      <c r="V830" s="8">
        <v>1</v>
      </c>
      <c r="W830" s="8">
        <v>0</v>
      </c>
      <c r="X830" s="107">
        <v>43868.386422002317</v>
      </c>
      <c r="Y830" s="107">
        <v>43869.893045532408</v>
      </c>
      <c r="Z830" s="107">
        <v>43868.384569236114</v>
      </c>
      <c r="AA830" s="91">
        <v>0</v>
      </c>
      <c r="AB830" s="8">
        <v>0</v>
      </c>
      <c r="AC830" s="8">
        <v>0</v>
      </c>
      <c r="AD830" s="91">
        <v>32505338</v>
      </c>
      <c r="AE830" s="8">
        <v>67</v>
      </c>
      <c r="AF830" s="8">
        <v>22</v>
      </c>
      <c r="AG830" s="91">
        <v>346155939</v>
      </c>
      <c r="AH830" s="8">
        <v>2595</v>
      </c>
      <c r="AI830" s="8">
        <v>392</v>
      </c>
      <c r="AJ830" s="66">
        <v>1208723212</v>
      </c>
      <c r="AK830" s="8">
        <v>4518</v>
      </c>
      <c r="AL830" s="8">
        <v>523</v>
      </c>
      <c r="AM830" s="91">
        <v>0</v>
      </c>
      <c r="AN830" s="8">
        <v>0</v>
      </c>
      <c r="AO830" s="8">
        <v>523</v>
      </c>
      <c r="AP830" s="91">
        <v>82396171</v>
      </c>
      <c r="AQ830" s="8">
        <v>137</v>
      </c>
      <c r="AR830" s="8">
        <v>523</v>
      </c>
      <c r="AS830" s="91">
        <v>395133576</v>
      </c>
      <c r="AT830" s="8">
        <v>2653</v>
      </c>
      <c r="AU830" s="8">
        <v>523</v>
      </c>
      <c r="AV830" s="66">
        <v>1239063558</v>
      </c>
      <c r="AW830" s="8">
        <v>4592</v>
      </c>
      <c r="AX830" s="8">
        <v>523</v>
      </c>
      <c r="AY830" s="91">
        <v>0</v>
      </c>
      <c r="AZ830" s="8">
        <v>0</v>
      </c>
      <c r="BA830" s="8">
        <v>0</v>
      </c>
      <c r="BB830" s="91">
        <v>52693495</v>
      </c>
      <c r="BC830" s="8">
        <v>88</v>
      </c>
      <c r="BD830" s="8">
        <v>0</v>
      </c>
      <c r="BE830" s="91">
        <v>189311630</v>
      </c>
      <c r="BF830" s="8">
        <v>2344</v>
      </c>
      <c r="BG830" s="8">
        <v>66</v>
      </c>
      <c r="BH830" s="66">
        <v>1144386732</v>
      </c>
      <c r="BI830" s="8">
        <v>4438</v>
      </c>
      <c r="BJ830" s="8">
        <v>523</v>
      </c>
      <c r="BK830" s="2" t="s">
        <v>233</v>
      </c>
      <c r="BL830" s="83" t="str">
        <f t="shared" si="12"/>
        <v>124284</v>
      </c>
      <c r="BM830" s="83">
        <f>IF(ISBLANK(A830),"",IF(X830&gt;=(InfoSheet!$B$2)-90,1,0))</f>
        <v>1</v>
      </c>
    </row>
    <row r="831" spans="1:65">
      <c r="A831" s="2" t="s">
        <v>2703</v>
      </c>
      <c r="B831" s="8">
        <v>8</v>
      </c>
      <c r="C831" s="66">
        <v>20310702516</v>
      </c>
      <c r="D831" s="8">
        <v>50384</v>
      </c>
      <c r="E831" s="8">
        <v>4506</v>
      </c>
      <c r="F831" s="91">
        <v>403118</v>
      </c>
      <c r="G831" s="91">
        <v>100968052</v>
      </c>
      <c r="H831" s="91">
        <v>4507479</v>
      </c>
      <c r="I831" s="66">
        <v>6257879847</v>
      </c>
      <c r="J831" s="8">
        <v>0</v>
      </c>
      <c r="K831" s="2" t="s">
        <v>1780</v>
      </c>
      <c r="L831" s="8">
        <v>8</v>
      </c>
      <c r="M831" s="8">
        <v>0</v>
      </c>
      <c r="N831" s="2" t="s">
        <v>1621</v>
      </c>
      <c r="O831" s="8">
        <v>215</v>
      </c>
      <c r="P831" s="8">
        <v>0</v>
      </c>
      <c r="Q831" s="8">
        <v>0</v>
      </c>
      <c r="R831" s="91">
        <v>0</v>
      </c>
      <c r="S831" s="8">
        <v>0</v>
      </c>
      <c r="T831" s="91">
        <v>0</v>
      </c>
      <c r="U831" s="8">
        <v>7</v>
      </c>
      <c r="V831" s="8">
        <v>7</v>
      </c>
      <c r="W831" s="8">
        <v>5</v>
      </c>
      <c r="X831" s="107">
        <v>43870.057653993055</v>
      </c>
      <c r="Y831" s="107">
        <v>43870.070057106481</v>
      </c>
      <c r="Z831" s="107">
        <v>43870.057652951386</v>
      </c>
      <c r="AA831" s="91">
        <v>0</v>
      </c>
      <c r="AB831" s="8">
        <v>0</v>
      </c>
      <c r="AC831" s="8">
        <v>11</v>
      </c>
      <c r="AD831" s="91">
        <v>0</v>
      </c>
      <c r="AE831" s="8">
        <v>0</v>
      </c>
      <c r="AF831" s="8">
        <v>13</v>
      </c>
      <c r="AG831" s="91">
        <v>654585530</v>
      </c>
      <c r="AH831" s="8">
        <v>1095</v>
      </c>
      <c r="AI831" s="8">
        <v>170</v>
      </c>
      <c r="AJ831" s="66">
        <v>19354600663</v>
      </c>
      <c r="AK831" s="8">
        <v>45126</v>
      </c>
      <c r="AL831" s="8">
        <v>4506</v>
      </c>
      <c r="AM831" s="91">
        <v>63854467</v>
      </c>
      <c r="AN831" s="8">
        <v>36</v>
      </c>
      <c r="AO831" s="8">
        <v>4506</v>
      </c>
      <c r="AP831" s="91">
        <v>83975275</v>
      </c>
      <c r="AQ831" s="8">
        <v>53</v>
      </c>
      <c r="AR831" s="8">
        <v>4506</v>
      </c>
      <c r="AS831" s="66">
        <v>1174643578</v>
      </c>
      <c r="AT831" s="8">
        <v>1442</v>
      </c>
      <c r="AU831" s="8">
        <v>4506</v>
      </c>
      <c r="AV831" s="66">
        <v>20310702516</v>
      </c>
      <c r="AW831" s="8">
        <v>50383</v>
      </c>
      <c r="AX831" s="8">
        <v>4506</v>
      </c>
      <c r="AY831" s="91">
        <v>63854467</v>
      </c>
      <c r="AZ831" s="8">
        <v>36</v>
      </c>
      <c r="BA831" s="8">
        <v>0</v>
      </c>
      <c r="BB831" s="91">
        <v>67067837</v>
      </c>
      <c r="BC831" s="8">
        <v>39</v>
      </c>
      <c r="BD831" s="8">
        <v>0</v>
      </c>
      <c r="BE831" s="91">
        <v>787704595</v>
      </c>
      <c r="BF831" s="8">
        <v>1040</v>
      </c>
      <c r="BG831" s="8">
        <v>15</v>
      </c>
      <c r="BH831" s="66">
        <v>18725969227</v>
      </c>
      <c r="BI831" s="8">
        <v>43899</v>
      </c>
      <c r="BJ831" s="8">
        <v>4506</v>
      </c>
      <c r="BK831" s="2" t="s">
        <v>233</v>
      </c>
      <c r="BL831" s="83" t="str">
        <f t="shared" si="12"/>
        <v>124285</v>
      </c>
      <c r="BM831" s="83">
        <f>IF(ISBLANK(A831),"",IF(X831&gt;=(InfoSheet!$B$2)-90,1,0))</f>
        <v>1</v>
      </c>
    </row>
    <row r="832" spans="1:65">
      <c r="A832" s="2" t="s">
        <v>2704</v>
      </c>
      <c r="B832" s="8">
        <v>8</v>
      </c>
      <c r="C832" s="66">
        <v>2789637378</v>
      </c>
      <c r="D832" s="8">
        <v>6220</v>
      </c>
      <c r="E832" s="8">
        <v>490</v>
      </c>
      <c r="F832" s="91">
        <v>448494</v>
      </c>
      <c r="G832" s="91">
        <v>24951268</v>
      </c>
      <c r="H832" s="91">
        <v>5693137</v>
      </c>
      <c r="I832" s="91">
        <v>526690687</v>
      </c>
      <c r="J832" s="8">
        <v>0</v>
      </c>
      <c r="K832" s="2" t="s">
        <v>1483</v>
      </c>
      <c r="L832" s="8">
        <v>8</v>
      </c>
      <c r="M832" s="8">
        <v>0</v>
      </c>
      <c r="N832" s="2" t="s">
        <v>2438</v>
      </c>
      <c r="O832" s="8">
        <v>214</v>
      </c>
      <c r="P832" s="8">
        <v>0</v>
      </c>
      <c r="Q832" s="8">
        <v>0</v>
      </c>
      <c r="R832" s="91">
        <v>0</v>
      </c>
      <c r="S832" s="8">
        <v>0</v>
      </c>
      <c r="T832" s="91">
        <v>0</v>
      </c>
      <c r="U832" s="8">
        <v>0</v>
      </c>
      <c r="V832" s="8">
        <v>0</v>
      </c>
      <c r="W832" s="8">
        <v>0</v>
      </c>
      <c r="X832" s="107">
        <v>43867.815632858794</v>
      </c>
      <c r="Y832" s="107">
        <v>43869.881765324077</v>
      </c>
      <c r="Z832" s="107">
        <v>43867.701171990739</v>
      </c>
      <c r="AA832" s="91">
        <v>0</v>
      </c>
      <c r="AB832" s="8">
        <v>0</v>
      </c>
      <c r="AC832" s="8">
        <v>0</v>
      </c>
      <c r="AD832" s="91">
        <v>46915629</v>
      </c>
      <c r="AE832" s="8">
        <v>258</v>
      </c>
      <c r="AF832" s="8">
        <v>82</v>
      </c>
      <c r="AG832" s="91">
        <v>781707697</v>
      </c>
      <c r="AH832" s="8">
        <v>1386</v>
      </c>
      <c r="AI832" s="8">
        <v>111</v>
      </c>
      <c r="AJ832" s="66">
        <v>2789637378</v>
      </c>
      <c r="AK832" s="8">
        <v>6220</v>
      </c>
      <c r="AL832" s="8">
        <v>490</v>
      </c>
      <c r="AM832" s="91">
        <v>0</v>
      </c>
      <c r="AN832" s="8">
        <v>0</v>
      </c>
      <c r="AO832" s="8">
        <v>490</v>
      </c>
      <c r="AP832" s="91">
        <v>67713113</v>
      </c>
      <c r="AQ832" s="8">
        <v>287</v>
      </c>
      <c r="AR832" s="8">
        <v>490</v>
      </c>
      <c r="AS832" s="66">
        <v>1409789091</v>
      </c>
      <c r="AT832" s="8">
        <v>1971</v>
      </c>
      <c r="AU832" s="8">
        <v>490</v>
      </c>
      <c r="AV832" s="66">
        <v>2789637378</v>
      </c>
      <c r="AW832" s="8">
        <v>6220</v>
      </c>
      <c r="AX832" s="8">
        <v>490</v>
      </c>
      <c r="AY832" s="91">
        <v>0</v>
      </c>
      <c r="AZ832" s="8">
        <v>0</v>
      </c>
      <c r="BA832" s="8">
        <v>0</v>
      </c>
      <c r="BB832" s="91">
        <v>27444523</v>
      </c>
      <c r="BC832" s="8">
        <v>223</v>
      </c>
      <c r="BD832" s="8">
        <v>29</v>
      </c>
      <c r="BE832" s="91">
        <v>864867347</v>
      </c>
      <c r="BF832" s="8">
        <v>1376</v>
      </c>
      <c r="BG832" s="8">
        <v>40</v>
      </c>
      <c r="BH832" s="66">
        <v>2789637378</v>
      </c>
      <c r="BI832" s="8">
        <v>6220</v>
      </c>
      <c r="BJ832" s="8">
        <v>490</v>
      </c>
      <c r="BK832" s="2" t="s">
        <v>233</v>
      </c>
      <c r="BL832" s="83" t="str">
        <f t="shared" si="12"/>
        <v>124286</v>
      </c>
      <c r="BM832" s="83">
        <f>IF(ISBLANK(A832),"",IF(X832&gt;=(InfoSheet!$B$2)-90,1,0))</f>
        <v>1</v>
      </c>
    </row>
    <row r="833" spans="1:65">
      <c r="A833" s="2" t="s">
        <v>2705</v>
      </c>
      <c r="B833" s="8">
        <v>9</v>
      </c>
      <c r="C833" s="66">
        <v>1023140454</v>
      </c>
      <c r="D833" s="8">
        <v>2456</v>
      </c>
      <c r="E833" s="8">
        <v>233</v>
      </c>
      <c r="F833" s="91">
        <v>416588</v>
      </c>
      <c r="G833" s="91">
        <v>17696646</v>
      </c>
      <c r="H833" s="91">
        <v>4391160</v>
      </c>
      <c r="I833" s="91">
        <v>666993465</v>
      </c>
      <c r="J833" s="8">
        <v>0</v>
      </c>
      <c r="K833" s="2" t="s">
        <v>2496</v>
      </c>
      <c r="L833" s="8">
        <v>9</v>
      </c>
      <c r="M833" s="8">
        <v>0</v>
      </c>
      <c r="N833" s="2" t="s">
        <v>1379</v>
      </c>
      <c r="O833" s="8">
        <v>215</v>
      </c>
      <c r="P833" s="8">
        <v>0</v>
      </c>
      <c r="Q833" s="8">
        <v>0</v>
      </c>
      <c r="R833" s="91">
        <v>0</v>
      </c>
      <c r="S833" s="8">
        <v>0</v>
      </c>
      <c r="T833" s="91">
        <v>0</v>
      </c>
      <c r="U833" s="8">
        <v>0</v>
      </c>
      <c r="V833" s="8">
        <v>1</v>
      </c>
      <c r="W833" s="8">
        <v>0</v>
      </c>
      <c r="X833" s="107">
        <v>43868.710788564815</v>
      </c>
      <c r="Y833" s="107">
        <v>43870.042987210647</v>
      </c>
      <c r="Z833" s="107">
        <v>43868.63671240741</v>
      </c>
      <c r="AA833" s="91">
        <v>0</v>
      </c>
      <c r="AB833" s="8">
        <v>0</v>
      </c>
      <c r="AC833" s="8">
        <v>0</v>
      </c>
      <c r="AD833" s="91">
        <v>1619052</v>
      </c>
      <c r="AE833" s="8">
        <v>6</v>
      </c>
      <c r="AF833" s="8">
        <v>7</v>
      </c>
      <c r="AG833" s="91">
        <v>208695510</v>
      </c>
      <c r="AH833" s="8">
        <v>206</v>
      </c>
      <c r="AI833" s="8">
        <v>18</v>
      </c>
      <c r="AJ833" s="91">
        <v>968677505</v>
      </c>
      <c r="AK833" s="8">
        <v>2188</v>
      </c>
      <c r="AL833" s="8">
        <v>233</v>
      </c>
      <c r="AM833" s="91">
        <v>1223456</v>
      </c>
      <c r="AN833" s="8">
        <v>2</v>
      </c>
      <c r="AO833" s="8">
        <v>233</v>
      </c>
      <c r="AP833" s="91">
        <v>5566994</v>
      </c>
      <c r="AQ833" s="8">
        <v>13</v>
      </c>
      <c r="AR833" s="8">
        <v>233</v>
      </c>
      <c r="AS833" s="91">
        <v>424497629</v>
      </c>
      <c r="AT833" s="8">
        <v>369</v>
      </c>
      <c r="AU833" s="8">
        <v>233</v>
      </c>
      <c r="AV833" s="66">
        <v>1023140454</v>
      </c>
      <c r="AW833" s="8">
        <v>2456</v>
      </c>
      <c r="AX833" s="8">
        <v>233</v>
      </c>
      <c r="AY833" s="91">
        <v>0</v>
      </c>
      <c r="AZ833" s="8">
        <v>0</v>
      </c>
      <c r="BA833" s="8">
        <v>0</v>
      </c>
      <c r="BB833" s="91">
        <v>4002338</v>
      </c>
      <c r="BC833" s="8">
        <v>10</v>
      </c>
      <c r="BD833" s="8">
        <v>2</v>
      </c>
      <c r="BE833" s="91">
        <v>73561862</v>
      </c>
      <c r="BF833" s="8">
        <v>103</v>
      </c>
      <c r="BG833" s="8">
        <v>3</v>
      </c>
      <c r="BH833" s="91">
        <v>964653003</v>
      </c>
      <c r="BI833" s="8">
        <v>2188</v>
      </c>
      <c r="BJ833" s="8">
        <v>233</v>
      </c>
      <c r="BK833" s="2" t="s">
        <v>233</v>
      </c>
      <c r="BL833" s="83" t="str">
        <f t="shared" si="12"/>
        <v>124287</v>
      </c>
      <c r="BM833" s="83">
        <f>IF(ISBLANK(A833),"",IF(X833&gt;=(InfoSheet!$B$2)-90,1,0))</f>
        <v>1</v>
      </c>
    </row>
    <row r="834" spans="1:65">
      <c r="A834" s="2" t="s">
        <v>2706</v>
      </c>
      <c r="B834" s="8">
        <v>8</v>
      </c>
      <c r="C834" s="91">
        <v>235562885</v>
      </c>
      <c r="D834" s="8">
        <v>822</v>
      </c>
      <c r="E834" s="8">
        <v>97</v>
      </c>
      <c r="F834" s="91">
        <v>286572</v>
      </c>
      <c r="G834" s="91">
        <v>4360651</v>
      </c>
      <c r="H834" s="91">
        <v>2428483</v>
      </c>
      <c r="I834" s="91">
        <v>215797540</v>
      </c>
      <c r="J834" s="8">
        <v>0</v>
      </c>
      <c r="K834" s="2" t="s">
        <v>1718</v>
      </c>
      <c r="L834" s="8">
        <v>8</v>
      </c>
      <c r="M834" s="8">
        <v>0</v>
      </c>
      <c r="N834" s="2" t="s">
        <v>1346</v>
      </c>
      <c r="O834" s="8">
        <v>209</v>
      </c>
      <c r="P834" s="8">
        <v>0</v>
      </c>
      <c r="Q834" s="8">
        <v>0</v>
      </c>
      <c r="R834" s="91">
        <v>0</v>
      </c>
      <c r="S834" s="8">
        <v>0</v>
      </c>
      <c r="T834" s="91">
        <v>0</v>
      </c>
      <c r="U834" s="8">
        <v>0</v>
      </c>
      <c r="V834" s="8">
        <v>0</v>
      </c>
      <c r="W834" s="8">
        <v>0</v>
      </c>
      <c r="X834" s="107">
        <v>43868.864022592592</v>
      </c>
      <c r="Y834" s="107">
        <v>43870.044876087966</v>
      </c>
      <c r="Z834" s="107">
        <v>43868.828610567129</v>
      </c>
      <c r="AA834" s="91">
        <v>0</v>
      </c>
      <c r="AB834" s="8">
        <v>0</v>
      </c>
      <c r="AC834" s="8">
        <v>0</v>
      </c>
      <c r="AD834" s="91">
        <v>13632535</v>
      </c>
      <c r="AE834" s="8">
        <v>33</v>
      </c>
      <c r="AF834" s="8">
        <v>5</v>
      </c>
      <c r="AG834" s="91">
        <v>29146258</v>
      </c>
      <c r="AH834" s="8">
        <v>78</v>
      </c>
      <c r="AI834" s="8">
        <v>9</v>
      </c>
      <c r="AJ834" s="91">
        <v>227021028</v>
      </c>
      <c r="AK834" s="8">
        <v>768</v>
      </c>
      <c r="AL834" s="8">
        <v>97</v>
      </c>
      <c r="AM834" s="91">
        <v>11415028</v>
      </c>
      <c r="AN834" s="8">
        <v>18</v>
      </c>
      <c r="AO834" s="8">
        <v>97</v>
      </c>
      <c r="AP834" s="91">
        <v>17211277</v>
      </c>
      <c r="AQ834" s="8">
        <v>36</v>
      </c>
      <c r="AR834" s="8">
        <v>97</v>
      </c>
      <c r="AS834" s="91">
        <v>40921967</v>
      </c>
      <c r="AT834" s="8">
        <v>90</v>
      </c>
      <c r="AU834" s="8">
        <v>97</v>
      </c>
      <c r="AV834" s="91">
        <v>235562885</v>
      </c>
      <c r="AW834" s="8">
        <v>822</v>
      </c>
      <c r="AX834" s="8">
        <v>97</v>
      </c>
      <c r="AY834" s="91">
        <v>0</v>
      </c>
      <c r="AZ834" s="8">
        <v>0</v>
      </c>
      <c r="BA834" s="8">
        <v>0</v>
      </c>
      <c r="BB834" s="91">
        <v>8531245</v>
      </c>
      <c r="BC834" s="8">
        <v>24</v>
      </c>
      <c r="BD834" s="8">
        <v>0</v>
      </c>
      <c r="BE834" s="91">
        <v>19000715</v>
      </c>
      <c r="BF834" s="8">
        <v>59</v>
      </c>
      <c r="BG834" s="8">
        <v>0</v>
      </c>
      <c r="BH834" s="91">
        <v>226503858</v>
      </c>
      <c r="BI834" s="8">
        <v>769</v>
      </c>
      <c r="BJ834" s="8">
        <v>97</v>
      </c>
      <c r="BK834" s="2" t="s">
        <v>233</v>
      </c>
      <c r="BL834" s="83" t="str">
        <f t="shared" ref="BL834:BL897" si="13">IF(ISBLANK(A834),"(blank)",RIGHT(A834,LEN(A834)-FIND("@",SUBSTITUTE(A834,"\","@",LEN(A834)-LEN(SUBSTITUTE(A834,"\",""))),1)))</f>
        <v>124288</v>
      </c>
      <c r="BM834" s="83">
        <f>IF(ISBLANK(A834),"",IF(X834&gt;=(InfoSheet!$B$2)-90,1,0))</f>
        <v>1</v>
      </c>
    </row>
    <row r="835" spans="1:65">
      <c r="A835" s="2" t="s">
        <v>2707</v>
      </c>
      <c r="B835" s="8">
        <v>8</v>
      </c>
      <c r="C835" s="91">
        <v>122658483</v>
      </c>
      <c r="D835" s="8">
        <v>525</v>
      </c>
      <c r="E835" s="8">
        <v>57</v>
      </c>
      <c r="F835" s="91">
        <v>233635</v>
      </c>
      <c r="G835" s="91">
        <v>2218016</v>
      </c>
      <c r="H835" s="91">
        <v>2151903</v>
      </c>
      <c r="I835" s="91">
        <v>49446002</v>
      </c>
      <c r="J835" s="8">
        <v>0</v>
      </c>
      <c r="K835" s="2" t="s">
        <v>1718</v>
      </c>
      <c r="L835" s="8">
        <v>8</v>
      </c>
      <c r="M835" s="8">
        <v>0</v>
      </c>
      <c r="N835" s="2" t="s">
        <v>2708</v>
      </c>
      <c r="O835" s="8">
        <v>210</v>
      </c>
      <c r="P835" s="8">
        <v>0</v>
      </c>
      <c r="Q835" s="8">
        <v>0</v>
      </c>
      <c r="R835" s="91">
        <v>0</v>
      </c>
      <c r="S835" s="8">
        <v>0</v>
      </c>
      <c r="T835" s="91">
        <v>0</v>
      </c>
      <c r="U835" s="8">
        <v>0</v>
      </c>
      <c r="V835" s="8">
        <v>0</v>
      </c>
      <c r="W835" s="8">
        <v>0</v>
      </c>
      <c r="X835" s="107">
        <v>43858.961632094906</v>
      </c>
      <c r="Y835" s="107">
        <v>43869.88873604167</v>
      </c>
      <c r="Z835" s="107">
        <v>43858.946590312502</v>
      </c>
      <c r="AA835" s="91">
        <v>0</v>
      </c>
      <c r="AB835" s="8">
        <v>0</v>
      </c>
      <c r="AC835" s="8">
        <v>0</v>
      </c>
      <c r="AD835" s="91">
        <v>0</v>
      </c>
      <c r="AE835" s="8">
        <v>0</v>
      </c>
      <c r="AF835" s="8">
        <v>0</v>
      </c>
      <c r="AG835" s="91">
        <v>23979277</v>
      </c>
      <c r="AH835" s="8">
        <v>54</v>
      </c>
      <c r="AI835" s="8">
        <v>14</v>
      </c>
      <c r="AJ835" s="91">
        <v>114798296</v>
      </c>
      <c r="AK835" s="8">
        <v>482</v>
      </c>
      <c r="AL835" s="8">
        <v>57</v>
      </c>
      <c r="AM835" s="91">
        <v>0</v>
      </c>
      <c r="AN835" s="8">
        <v>0</v>
      </c>
      <c r="AO835" s="8">
        <v>57</v>
      </c>
      <c r="AP835" s="91">
        <v>0</v>
      </c>
      <c r="AQ835" s="8">
        <v>0</v>
      </c>
      <c r="AR835" s="8">
        <v>57</v>
      </c>
      <c r="AS835" s="91">
        <v>46073897</v>
      </c>
      <c r="AT835" s="8">
        <v>85</v>
      </c>
      <c r="AU835" s="8">
        <v>57</v>
      </c>
      <c r="AV835" s="91">
        <v>122658483</v>
      </c>
      <c r="AW835" s="8">
        <v>525</v>
      </c>
      <c r="AX835" s="8">
        <v>57</v>
      </c>
      <c r="AY835" s="91">
        <v>0</v>
      </c>
      <c r="AZ835" s="8">
        <v>0</v>
      </c>
      <c r="BA835" s="8">
        <v>0</v>
      </c>
      <c r="BB835" s="91">
        <v>0</v>
      </c>
      <c r="BC835" s="8">
        <v>0</v>
      </c>
      <c r="BD835" s="8">
        <v>0</v>
      </c>
      <c r="BE835" s="91">
        <v>25055691</v>
      </c>
      <c r="BF835" s="8">
        <v>52</v>
      </c>
      <c r="BG835" s="8">
        <v>3</v>
      </c>
      <c r="BH835" s="91">
        <v>116083982</v>
      </c>
      <c r="BI835" s="8">
        <v>489</v>
      </c>
      <c r="BJ835" s="8">
        <v>57</v>
      </c>
      <c r="BK835" s="2" t="s">
        <v>233</v>
      </c>
      <c r="BL835" s="83" t="str">
        <f t="shared" si="13"/>
        <v>124289</v>
      </c>
      <c r="BM835" s="83">
        <f>IF(ISBLANK(A835),"",IF(X835&gt;=(InfoSheet!$B$2)-90,1,0))</f>
        <v>1</v>
      </c>
    </row>
    <row r="836" spans="1:65">
      <c r="A836" s="2" t="s">
        <v>2709</v>
      </c>
      <c r="B836" s="8">
        <v>8</v>
      </c>
      <c r="C836" s="66">
        <v>1573310981</v>
      </c>
      <c r="D836" s="8">
        <v>5279</v>
      </c>
      <c r="E836" s="8">
        <v>525</v>
      </c>
      <c r="F836" s="91">
        <v>298032</v>
      </c>
      <c r="G836" s="91">
        <v>3202856</v>
      </c>
      <c r="H836" s="91">
        <v>2996782</v>
      </c>
      <c r="I836" s="91">
        <v>474588139</v>
      </c>
      <c r="J836" s="8">
        <v>0</v>
      </c>
      <c r="K836" s="2" t="s">
        <v>2611</v>
      </c>
      <c r="L836" s="8">
        <v>8</v>
      </c>
      <c r="M836" s="8">
        <v>0</v>
      </c>
      <c r="N836" s="2" t="s">
        <v>1703</v>
      </c>
      <c r="O836" s="8">
        <v>214</v>
      </c>
      <c r="P836" s="8">
        <v>0</v>
      </c>
      <c r="Q836" s="8">
        <v>0</v>
      </c>
      <c r="R836" s="91">
        <v>0</v>
      </c>
      <c r="S836" s="8">
        <v>0</v>
      </c>
      <c r="T836" s="91">
        <v>0</v>
      </c>
      <c r="U836" s="8">
        <v>0</v>
      </c>
      <c r="V836" s="8">
        <v>1</v>
      </c>
      <c r="W836" s="8">
        <v>0</v>
      </c>
      <c r="X836" s="107">
        <v>43868.650759861113</v>
      </c>
      <c r="Y836" s="107">
        <v>43870.05766186343</v>
      </c>
      <c r="Z836" s="107">
        <v>43868.632307662039</v>
      </c>
      <c r="AA836" s="91">
        <v>0</v>
      </c>
      <c r="AB836" s="8">
        <v>0</v>
      </c>
      <c r="AC836" s="8">
        <v>0</v>
      </c>
      <c r="AD836" s="91">
        <v>6824805</v>
      </c>
      <c r="AE836" s="8">
        <v>42</v>
      </c>
      <c r="AF836" s="8">
        <v>19</v>
      </c>
      <c r="AG836" s="91">
        <v>150536135</v>
      </c>
      <c r="AH836" s="8">
        <v>253</v>
      </c>
      <c r="AI836" s="8">
        <v>30</v>
      </c>
      <c r="AJ836" s="66">
        <v>1449283280</v>
      </c>
      <c r="AK836" s="8">
        <v>4653</v>
      </c>
      <c r="AL836" s="8">
        <v>525</v>
      </c>
      <c r="AM836" s="91">
        <v>3180005</v>
      </c>
      <c r="AN836" s="8">
        <v>10</v>
      </c>
      <c r="AO836" s="8">
        <v>525</v>
      </c>
      <c r="AP836" s="91">
        <v>41638024</v>
      </c>
      <c r="AQ836" s="8">
        <v>78</v>
      </c>
      <c r="AR836" s="8">
        <v>525</v>
      </c>
      <c r="AS836" s="91">
        <v>320834982</v>
      </c>
      <c r="AT836" s="8">
        <v>452</v>
      </c>
      <c r="AU836" s="8">
        <v>525</v>
      </c>
      <c r="AV836" s="66">
        <v>1573310981</v>
      </c>
      <c r="AW836" s="8">
        <v>5278</v>
      </c>
      <c r="AX836" s="8">
        <v>525</v>
      </c>
      <c r="AY836" s="91">
        <v>0</v>
      </c>
      <c r="AZ836" s="8">
        <v>0</v>
      </c>
      <c r="BA836" s="8">
        <v>0</v>
      </c>
      <c r="BB836" s="91">
        <v>17846044</v>
      </c>
      <c r="BC836" s="8">
        <v>51</v>
      </c>
      <c r="BD836" s="8">
        <v>2</v>
      </c>
      <c r="BE836" s="91">
        <v>132315808</v>
      </c>
      <c r="BF836" s="8">
        <v>220</v>
      </c>
      <c r="BG836" s="8">
        <v>2</v>
      </c>
      <c r="BH836" s="66">
        <v>1312220420</v>
      </c>
      <c r="BI836" s="8">
        <v>4476</v>
      </c>
      <c r="BJ836" s="8">
        <v>525</v>
      </c>
      <c r="BK836" s="2" t="s">
        <v>233</v>
      </c>
      <c r="BL836" s="83" t="str">
        <f t="shared" si="13"/>
        <v>124290</v>
      </c>
      <c r="BM836" s="83">
        <f>IF(ISBLANK(A836),"",IF(X836&gt;=(InfoSheet!$B$2)-90,1,0))</f>
        <v>1</v>
      </c>
    </row>
    <row r="837" spans="1:65">
      <c r="A837" s="2" t="s">
        <v>2710</v>
      </c>
      <c r="B837" s="8">
        <v>8</v>
      </c>
      <c r="C837" s="91">
        <v>954798386</v>
      </c>
      <c r="D837" s="8">
        <v>2380</v>
      </c>
      <c r="E837" s="8">
        <v>279</v>
      </c>
      <c r="F837" s="91">
        <v>401175</v>
      </c>
      <c r="G837" s="91">
        <v>23878698</v>
      </c>
      <c r="H837" s="91">
        <v>3422216</v>
      </c>
      <c r="I837" s="91">
        <v>365426935</v>
      </c>
      <c r="J837" s="8">
        <v>0</v>
      </c>
      <c r="K837" s="2" t="s">
        <v>1456</v>
      </c>
      <c r="L837" s="8">
        <v>8</v>
      </c>
      <c r="M837" s="8">
        <v>0</v>
      </c>
      <c r="N837" s="2" t="s">
        <v>2711</v>
      </c>
      <c r="O837" s="8">
        <v>212</v>
      </c>
      <c r="P837" s="8">
        <v>0</v>
      </c>
      <c r="Q837" s="8">
        <v>0</v>
      </c>
      <c r="R837" s="91">
        <v>0</v>
      </c>
      <c r="S837" s="8">
        <v>0</v>
      </c>
      <c r="T837" s="91">
        <v>0</v>
      </c>
      <c r="U837" s="8">
        <v>0</v>
      </c>
      <c r="V837" s="8">
        <v>1</v>
      </c>
      <c r="W837" s="8">
        <v>0</v>
      </c>
      <c r="X837" s="107">
        <v>43868.43292363426</v>
      </c>
      <c r="Y837" s="107">
        <v>43869.88783777778</v>
      </c>
      <c r="Z837" s="107">
        <v>43868.425104189817</v>
      </c>
      <c r="AA837" s="91">
        <v>0</v>
      </c>
      <c r="AB837" s="8">
        <v>0</v>
      </c>
      <c r="AC837" s="8">
        <v>0</v>
      </c>
      <c r="AD837" s="91">
        <v>21312543</v>
      </c>
      <c r="AE837" s="8">
        <v>139</v>
      </c>
      <c r="AF837" s="8">
        <v>36</v>
      </c>
      <c r="AG837" s="91">
        <v>75783723</v>
      </c>
      <c r="AH837" s="8">
        <v>295</v>
      </c>
      <c r="AI837" s="8">
        <v>61</v>
      </c>
      <c r="AJ837" s="91">
        <v>953395724</v>
      </c>
      <c r="AK837" s="8">
        <v>2372</v>
      </c>
      <c r="AL837" s="8">
        <v>279</v>
      </c>
      <c r="AM837" s="91">
        <v>0</v>
      </c>
      <c r="AN837" s="8">
        <v>0</v>
      </c>
      <c r="AO837" s="8">
        <v>279</v>
      </c>
      <c r="AP837" s="91">
        <v>35460232</v>
      </c>
      <c r="AQ837" s="8">
        <v>163</v>
      </c>
      <c r="AR837" s="8">
        <v>279</v>
      </c>
      <c r="AS837" s="91">
        <v>97420106</v>
      </c>
      <c r="AT837" s="8">
        <v>330</v>
      </c>
      <c r="AU837" s="8">
        <v>279</v>
      </c>
      <c r="AV837" s="91">
        <v>954798386</v>
      </c>
      <c r="AW837" s="8">
        <v>2380</v>
      </c>
      <c r="AX837" s="8">
        <v>279</v>
      </c>
      <c r="AY837" s="91">
        <v>0</v>
      </c>
      <c r="AZ837" s="8">
        <v>0</v>
      </c>
      <c r="BA837" s="8">
        <v>0</v>
      </c>
      <c r="BB837" s="91">
        <v>33554295</v>
      </c>
      <c r="BC837" s="8">
        <v>143</v>
      </c>
      <c r="BD837" s="8">
        <v>4</v>
      </c>
      <c r="BE837" s="91">
        <v>68256549</v>
      </c>
      <c r="BF837" s="8">
        <v>263</v>
      </c>
      <c r="BG837" s="8">
        <v>14</v>
      </c>
      <c r="BH837" s="91">
        <v>946599155</v>
      </c>
      <c r="BI837" s="8">
        <v>2362</v>
      </c>
      <c r="BJ837" s="8">
        <v>279</v>
      </c>
      <c r="BK837" s="2" t="s">
        <v>233</v>
      </c>
      <c r="BL837" s="83" t="str">
        <f t="shared" si="13"/>
        <v>124291</v>
      </c>
      <c r="BM837" s="83">
        <f>IF(ISBLANK(A837),"",IF(X837&gt;=(InfoSheet!$B$2)-90,1,0))</f>
        <v>1</v>
      </c>
    </row>
    <row r="838" spans="1:65">
      <c r="A838" s="2" t="s">
        <v>2712</v>
      </c>
      <c r="B838" s="8">
        <v>8</v>
      </c>
      <c r="C838" s="66">
        <v>1613408154</v>
      </c>
      <c r="D838" s="8">
        <v>6204</v>
      </c>
      <c r="E838" s="8">
        <v>479</v>
      </c>
      <c r="F838" s="91">
        <v>260059</v>
      </c>
      <c r="G838" s="91">
        <v>20224416</v>
      </c>
      <c r="H838" s="91">
        <v>3368284</v>
      </c>
      <c r="I838" s="91">
        <v>844153598</v>
      </c>
      <c r="J838" s="8">
        <v>0</v>
      </c>
      <c r="K838" s="2" t="s">
        <v>1546</v>
      </c>
      <c r="L838" s="8">
        <v>8</v>
      </c>
      <c r="M838" s="8">
        <v>0</v>
      </c>
      <c r="N838" s="2" t="s">
        <v>1643</v>
      </c>
      <c r="O838" s="8">
        <v>212</v>
      </c>
      <c r="P838" s="8">
        <v>0</v>
      </c>
      <c r="Q838" s="8">
        <v>0</v>
      </c>
      <c r="R838" s="91">
        <v>0</v>
      </c>
      <c r="S838" s="8">
        <v>0</v>
      </c>
      <c r="T838" s="91">
        <v>0</v>
      </c>
      <c r="U838" s="8">
        <v>1</v>
      </c>
      <c r="V838" s="8">
        <v>1</v>
      </c>
      <c r="W838" s="8">
        <v>0</v>
      </c>
      <c r="X838" s="107">
        <v>43869.567929791665</v>
      </c>
      <c r="Y838" s="107">
        <v>43870.017189525461</v>
      </c>
      <c r="Z838" s="107">
        <v>43869.541812766205</v>
      </c>
      <c r="AA838" s="91">
        <v>0</v>
      </c>
      <c r="AB838" s="8">
        <v>0</v>
      </c>
      <c r="AC838" s="8">
        <v>2</v>
      </c>
      <c r="AD838" s="91">
        <v>110046267</v>
      </c>
      <c r="AE838" s="8">
        <v>143</v>
      </c>
      <c r="AF838" s="8">
        <v>11</v>
      </c>
      <c r="AG838" s="91">
        <v>184573786</v>
      </c>
      <c r="AH838" s="8">
        <v>688</v>
      </c>
      <c r="AI838" s="8">
        <v>91</v>
      </c>
      <c r="AJ838" s="66">
        <v>1549319015</v>
      </c>
      <c r="AK838" s="8">
        <v>5878</v>
      </c>
      <c r="AL838" s="8">
        <v>479</v>
      </c>
      <c r="AM838" s="91">
        <v>1177221</v>
      </c>
      <c r="AN838" s="8">
        <v>2</v>
      </c>
      <c r="AO838" s="8">
        <v>479</v>
      </c>
      <c r="AP838" s="91">
        <v>223268430</v>
      </c>
      <c r="AQ838" s="8">
        <v>283</v>
      </c>
      <c r="AR838" s="8">
        <v>479</v>
      </c>
      <c r="AS838" s="91">
        <v>442392924</v>
      </c>
      <c r="AT838" s="8">
        <v>2439</v>
      </c>
      <c r="AU838" s="8">
        <v>479</v>
      </c>
      <c r="AV838" s="66">
        <v>1613408154</v>
      </c>
      <c r="AW838" s="8">
        <v>6204</v>
      </c>
      <c r="AX838" s="8">
        <v>479</v>
      </c>
      <c r="AY838" s="91">
        <v>1177221</v>
      </c>
      <c r="AZ838" s="8">
        <v>2</v>
      </c>
      <c r="BA838" s="8">
        <v>0</v>
      </c>
      <c r="BB838" s="91">
        <v>115767475</v>
      </c>
      <c r="BC838" s="8">
        <v>151</v>
      </c>
      <c r="BD838" s="8">
        <v>2</v>
      </c>
      <c r="BE838" s="91">
        <v>183082880</v>
      </c>
      <c r="BF838" s="8">
        <v>704</v>
      </c>
      <c r="BG838" s="8">
        <v>53</v>
      </c>
      <c r="BH838" s="66">
        <v>1524866152</v>
      </c>
      <c r="BI838" s="8">
        <v>5898</v>
      </c>
      <c r="BJ838" s="8">
        <v>479</v>
      </c>
      <c r="BK838" s="2" t="s">
        <v>233</v>
      </c>
      <c r="BL838" s="83" t="str">
        <f t="shared" si="13"/>
        <v>124292</v>
      </c>
      <c r="BM838" s="83">
        <f>IF(ISBLANK(A838),"",IF(X838&gt;=(InfoSheet!$B$2)-90,1,0))</f>
        <v>1</v>
      </c>
    </row>
    <row r="839" spans="1:65">
      <c r="A839" s="2" t="s">
        <v>2713</v>
      </c>
      <c r="B839" s="8">
        <v>8</v>
      </c>
      <c r="C839" s="66">
        <v>1254103997</v>
      </c>
      <c r="D839" s="8">
        <v>3744</v>
      </c>
      <c r="E839" s="8">
        <v>337</v>
      </c>
      <c r="F839" s="91">
        <v>334963</v>
      </c>
      <c r="G839" s="91">
        <v>11451028</v>
      </c>
      <c r="H839" s="91">
        <v>3721376</v>
      </c>
      <c r="I839" s="91">
        <v>785305223</v>
      </c>
      <c r="J839" s="8">
        <v>0</v>
      </c>
      <c r="K839" s="2" t="s">
        <v>1940</v>
      </c>
      <c r="L839" s="8">
        <v>8</v>
      </c>
      <c r="M839" s="8">
        <v>0</v>
      </c>
      <c r="N839" s="2" t="s">
        <v>2714</v>
      </c>
      <c r="O839" s="8">
        <v>213</v>
      </c>
      <c r="P839" s="8">
        <v>0</v>
      </c>
      <c r="Q839" s="8">
        <v>0</v>
      </c>
      <c r="R839" s="91">
        <v>0</v>
      </c>
      <c r="S839" s="8">
        <v>0</v>
      </c>
      <c r="T839" s="91">
        <v>0</v>
      </c>
      <c r="U839" s="8">
        <v>1</v>
      </c>
      <c r="V839" s="8">
        <v>1</v>
      </c>
      <c r="W839" s="8">
        <v>0</v>
      </c>
      <c r="X839" s="107">
        <v>43865.499007939812</v>
      </c>
      <c r="Y839" s="107">
        <v>43869.892644027779</v>
      </c>
      <c r="Z839" s="107">
        <v>43865.483873113422</v>
      </c>
      <c r="AA839" s="91">
        <v>0</v>
      </c>
      <c r="AB839" s="8">
        <v>0</v>
      </c>
      <c r="AC839" s="8">
        <v>0</v>
      </c>
      <c r="AD839" s="91">
        <v>0</v>
      </c>
      <c r="AE839" s="8">
        <v>0</v>
      </c>
      <c r="AF839" s="8">
        <v>1</v>
      </c>
      <c r="AG839" s="91">
        <v>416310503</v>
      </c>
      <c r="AH839" s="8">
        <v>1386</v>
      </c>
      <c r="AI839" s="8">
        <v>217</v>
      </c>
      <c r="AJ839" s="66">
        <v>1197753940</v>
      </c>
      <c r="AK839" s="8">
        <v>3420</v>
      </c>
      <c r="AL839" s="8">
        <v>337</v>
      </c>
      <c r="AM839" s="91">
        <v>0</v>
      </c>
      <c r="AN839" s="8">
        <v>0</v>
      </c>
      <c r="AO839" s="8">
        <v>337</v>
      </c>
      <c r="AP839" s="91">
        <v>510145</v>
      </c>
      <c r="AQ839" s="8">
        <v>1</v>
      </c>
      <c r="AR839" s="8">
        <v>337</v>
      </c>
      <c r="AS839" s="91">
        <v>450266440</v>
      </c>
      <c r="AT839" s="8">
        <v>1403</v>
      </c>
      <c r="AU839" s="8">
        <v>337</v>
      </c>
      <c r="AV839" s="66">
        <v>1254103997</v>
      </c>
      <c r="AW839" s="8">
        <v>3744</v>
      </c>
      <c r="AX839" s="8">
        <v>337</v>
      </c>
      <c r="AY839" s="91">
        <v>0</v>
      </c>
      <c r="AZ839" s="8">
        <v>0</v>
      </c>
      <c r="BA839" s="8">
        <v>0</v>
      </c>
      <c r="BB839" s="91">
        <v>510145</v>
      </c>
      <c r="BC839" s="8">
        <v>1</v>
      </c>
      <c r="BD839" s="8">
        <v>0</v>
      </c>
      <c r="BE839" s="91">
        <v>243605655</v>
      </c>
      <c r="BF839" s="8">
        <v>1172</v>
      </c>
      <c r="BG839" s="8">
        <v>26</v>
      </c>
      <c r="BH839" s="66">
        <v>1163992264</v>
      </c>
      <c r="BI839" s="8">
        <v>3372</v>
      </c>
      <c r="BJ839" s="8">
        <v>337</v>
      </c>
      <c r="BK839" s="2" t="s">
        <v>233</v>
      </c>
      <c r="BL839" s="83" t="str">
        <f t="shared" si="13"/>
        <v>124293</v>
      </c>
      <c r="BM839" s="83">
        <f>IF(ISBLANK(A839),"",IF(X839&gt;=(InfoSheet!$B$2)-90,1,0))</f>
        <v>1</v>
      </c>
    </row>
    <row r="840" spans="1:65">
      <c r="A840" s="2" t="s">
        <v>2715</v>
      </c>
      <c r="B840" s="8">
        <v>8</v>
      </c>
      <c r="C840" s="66">
        <v>1255279147</v>
      </c>
      <c r="D840" s="8">
        <v>6201</v>
      </c>
      <c r="E840" s="8">
        <v>385</v>
      </c>
      <c r="F840" s="91">
        <v>202431</v>
      </c>
      <c r="G840" s="91">
        <v>5584772</v>
      </c>
      <c r="H840" s="91">
        <v>3260465</v>
      </c>
      <c r="I840" s="91">
        <v>633858154</v>
      </c>
      <c r="J840" s="8">
        <v>0</v>
      </c>
      <c r="K840" s="2" t="s">
        <v>2460</v>
      </c>
      <c r="L840" s="8">
        <v>8</v>
      </c>
      <c r="M840" s="8">
        <v>0</v>
      </c>
      <c r="N840" s="2" t="s">
        <v>2716</v>
      </c>
      <c r="O840" s="8">
        <v>212</v>
      </c>
      <c r="P840" s="8">
        <v>0</v>
      </c>
      <c r="Q840" s="8">
        <v>0</v>
      </c>
      <c r="R840" s="91">
        <v>0</v>
      </c>
      <c r="S840" s="8">
        <v>0</v>
      </c>
      <c r="T840" s="91">
        <v>0</v>
      </c>
      <c r="U840" s="8">
        <v>1</v>
      </c>
      <c r="V840" s="8">
        <v>1</v>
      </c>
      <c r="W840" s="8">
        <v>0</v>
      </c>
      <c r="X840" s="107">
        <v>43869.649969131948</v>
      </c>
      <c r="Y840" s="107">
        <v>43870.010857465277</v>
      </c>
      <c r="Z840" s="107">
        <v>43869.646213692133</v>
      </c>
      <c r="AA840" s="91">
        <v>0</v>
      </c>
      <c r="AB840" s="8">
        <v>0</v>
      </c>
      <c r="AC840" s="8">
        <v>1</v>
      </c>
      <c r="AD840" s="91">
        <v>7500968</v>
      </c>
      <c r="AE840" s="8">
        <v>26</v>
      </c>
      <c r="AF840" s="8">
        <v>10</v>
      </c>
      <c r="AG840" s="91">
        <v>19822435</v>
      </c>
      <c r="AH840" s="8">
        <v>65</v>
      </c>
      <c r="AI840" s="8">
        <v>15</v>
      </c>
      <c r="AJ840" s="66">
        <v>1173822205</v>
      </c>
      <c r="AK840" s="8">
        <v>5754</v>
      </c>
      <c r="AL840" s="8">
        <v>385</v>
      </c>
      <c r="AM840" s="91">
        <v>1470790</v>
      </c>
      <c r="AN840" s="8">
        <v>2</v>
      </c>
      <c r="AO840" s="8">
        <v>385</v>
      </c>
      <c r="AP840" s="91">
        <v>21469713</v>
      </c>
      <c r="AQ840" s="8">
        <v>44</v>
      </c>
      <c r="AR840" s="8">
        <v>385</v>
      </c>
      <c r="AS840" s="91">
        <v>58069241</v>
      </c>
      <c r="AT840" s="8">
        <v>114</v>
      </c>
      <c r="AU840" s="8">
        <v>385</v>
      </c>
      <c r="AV840" s="66">
        <v>1255279147</v>
      </c>
      <c r="AW840" s="8">
        <v>6201</v>
      </c>
      <c r="AX840" s="8">
        <v>385</v>
      </c>
      <c r="AY840" s="91">
        <v>644139</v>
      </c>
      <c r="AZ840" s="8">
        <v>1</v>
      </c>
      <c r="BA840" s="8">
        <v>0</v>
      </c>
      <c r="BB840" s="91">
        <v>9452536</v>
      </c>
      <c r="BC840" s="8">
        <v>27</v>
      </c>
      <c r="BD840" s="8">
        <v>2</v>
      </c>
      <c r="BE840" s="91">
        <v>17531936</v>
      </c>
      <c r="BF840" s="8">
        <v>56</v>
      </c>
      <c r="BG840" s="8">
        <v>2</v>
      </c>
      <c r="BH840" s="66">
        <v>1152546216</v>
      </c>
      <c r="BI840" s="8">
        <v>5750</v>
      </c>
      <c r="BJ840" s="8">
        <v>385</v>
      </c>
      <c r="BK840" s="2" t="s">
        <v>233</v>
      </c>
      <c r="BL840" s="83" t="str">
        <f t="shared" si="13"/>
        <v>124294</v>
      </c>
      <c r="BM840" s="83">
        <f>IF(ISBLANK(A840),"",IF(X840&gt;=(InfoSheet!$B$2)-90,1,0))</f>
        <v>1</v>
      </c>
    </row>
    <row r="841" spans="1:65">
      <c r="A841" s="2" t="s">
        <v>2717</v>
      </c>
      <c r="B841" s="8">
        <v>8</v>
      </c>
      <c r="C841" s="66">
        <v>2999341237</v>
      </c>
      <c r="D841" s="8">
        <v>10600</v>
      </c>
      <c r="E841" s="8">
        <v>907</v>
      </c>
      <c r="F841" s="91">
        <v>282956</v>
      </c>
      <c r="G841" s="91">
        <v>22039359</v>
      </c>
      <c r="H841" s="91">
        <v>3306881</v>
      </c>
      <c r="I841" s="91">
        <v>553001527</v>
      </c>
      <c r="J841" s="8">
        <v>0</v>
      </c>
      <c r="K841" s="2" t="s">
        <v>129</v>
      </c>
      <c r="L841" s="8">
        <v>8</v>
      </c>
      <c r="M841" s="8">
        <v>0</v>
      </c>
      <c r="N841" s="2" t="s">
        <v>1623</v>
      </c>
      <c r="O841" s="8">
        <v>215</v>
      </c>
      <c r="P841" s="8">
        <v>0</v>
      </c>
      <c r="Q841" s="8">
        <v>0</v>
      </c>
      <c r="R841" s="91">
        <v>0</v>
      </c>
      <c r="S841" s="8">
        <v>0</v>
      </c>
      <c r="T841" s="91">
        <v>0</v>
      </c>
      <c r="U841" s="8">
        <v>0</v>
      </c>
      <c r="V841" s="8">
        <v>4</v>
      </c>
      <c r="W841" s="8">
        <v>0</v>
      </c>
      <c r="X841" s="107">
        <v>43869.945571122684</v>
      </c>
      <c r="Y841" s="107">
        <v>43870.046802025463</v>
      </c>
      <c r="Z841" s="107">
        <v>43869.758369374998</v>
      </c>
      <c r="AA841" s="91">
        <v>0</v>
      </c>
      <c r="AB841" s="8">
        <v>0</v>
      </c>
      <c r="AC841" s="8">
        <v>4</v>
      </c>
      <c r="AD841" s="91">
        <v>16220168</v>
      </c>
      <c r="AE841" s="8">
        <v>60</v>
      </c>
      <c r="AF841" s="8">
        <v>24</v>
      </c>
      <c r="AG841" s="91">
        <v>639584653</v>
      </c>
      <c r="AH841" s="8">
        <v>876</v>
      </c>
      <c r="AI841" s="8">
        <v>54</v>
      </c>
      <c r="AJ841" s="66">
        <v>2892248772</v>
      </c>
      <c r="AK841" s="8">
        <v>10035</v>
      </c>
      <c r="AL841" s="8">
        <v>907</v>
      </c>
      <c r="AM841" s="91">
        <v>9615137</v>
      </c>
      <c r="AN841" s="8">
        <v>13</v>
      </c>
      <c r="AO841" s="8">
        <v>907</v>
      </c>
      <c r="AP841" s="91">
        <v>588290869</v>
      </c>
      <c r="AQ841" s="8">
        <v>742</v>
      </c>
      <c r="AR841" s="8">
        <v>907</v>
      </c>
      <c r="AS841" s="66">
        <v>1256995674</v>
      </c>
      <c r="AT841" s="8">
        <v>1590</v>
      </c>
      <c r="AU841" s="8">
        <v>907</v>
      </c>
      <c r="AV841" s="66">
        <v>2999341237</v>
      </c>
      <c r="AW841" s="8">
        <v>10600</v>
      </c>
      <c r="AX841" s="8">
        <v>907</v>
      </c>
      <c r="AY841" s="91">
        <v>4904501</v>
      </c>
      <c r="AZ841" s="8">
        <v>6</v>
      </c>
      <c r="BA841" s="8">
        <v>0</v>
      </c>
      <c r="BB841" s="91">
        <v>23120332</v>
      </c>
      <c r="BC841" s="8">
        <v>64</v>
      </c>
      <c r="BD841" s="8">
        <v>8</v>
      </c>
      <c r="BE841" s="91">
        <v>668652037</v>
      </c>
      <c r="BF841" s="8">
        <v>882</v>
      </c>
      <c r="BG841" s="8">
        <v>16</v>
      </c>
      <c r="BH841" s="66">
        <v>2852371986</v>
      </c>
      <c r="BI841" s="8">
        <v>10015</v>
      </c>
      <c r="BJ841" s="8">
        <v>907</v>
      </c>
      <c r="BK841" s="2" t="s">
        <v>233</v>
      </c>
      <c r="BL841" s="83" t="str">
        <f t="shared" si="13"/>
        <v>124295</v>
      </c>
      <c r="BM841" s="83">
        <f>IF(ISBLANK(A841),"",IF(X841&gt;=(InfoSheet!$B$2)-90,1,0))</f>
        <v>1</v>
      </c>
    </row>
    <row r="842" spans="1:65">
      <c r="A842" s="2" t="s">
        <v>2718</v>
      </c>
      <c r="B842" s="8">
        <v>8</v>
      </c>
      <c r="C842" s="66">
        <v>3179025635</v>
      </c>
      <c r="D842" s="8">
        <v>6262</v>
      </c>
      <c r="E842" s="8">
        <v>562</v>
      </c>
      <c r="F842" s="91">
        <v>507669</v>
      </c>
      <c r="G842" s="91">
        <v>41584710</v>
      </c>
      <c r="H842" s="91">
        <v>5656629</v>
      </c>
      <c r="I842" s="66">
        <v>1955772510</v>
      </c>
      <c r="J842" s="8">
        <v>0</v>
      </c>
      <c r="K842" s="2" t="s">
        <v>2410</v>
      </c>
      <c r="L842" s="8">
        <v>8</v>
      </c>
      <c r="M842" s="8">
        <v>0</v>
      </c>
      <c r="N842" s="2" t="s">
        <v>1509</v>
      </c>
      <c r="O842" s="8">
        <v>212</v>
      </c>
      <c r="P842" s="8">
        <v>0</v>
      </c>
      <c r="Q842" s="8">
        <v>0</v>
      </c>
      <c r="R842" s="91">
        <v>0</v>
      </c>
      <c r="S842" s="8">
        <v>0</v>
      </c>
      <c r="T842" s="91">
        <v>0</v>
      </c>
      <c r="U842" s="8">
        <v>1</v>
      </c>
      <c r="V842" s="8">
        <v>2</v>
      </c>
      <c r="W842" s="8">
        <v>0</v>
      </c>
      <c r="X842" s="107">
        <v>43869.857080613423</v>
      </c>
      <c r="Y842" s="107">
        <v>43870.037168009258</v>
      </c>
      <c r="Z842" s="107">
        <v>43869.849858159723</v>
      </c>
      <c r="AA842" s="91">
        <v>0</v>
      </c>
      <c r="AB842" s="8">
        <v>0</v>
      </c>
      <c r="AC842" s="8">
        <v>2</v>
      </c>
      <c r="AD842" s="91">
        <v>437710384</v>
      </c>
      <c r="AE842" s="8">
        <v>286</v>
      </c>
      <c r="AF842" s="8">
        <v>11</v>
      </c>
      <c r="AG842" s="91">
        <v>623821544</v>
      </c>
      <c r="AH842" s="8">
        <v>778</v>
      </c>
      <c r="AI842" s="8">
        <v>76</v>
      </c>
      <c r="AJ842" s="66">
        <v>3096835841</v>
      </c>
      <c r="AK842" s="8">
        <v>5829</v>
      </c>
      <c r="AL842" s="8">
        <v>562</v>
      </c>
      <c r="AM842" s="91">
        <v>19543585</v>
      </c>
      <c r="AN842" s="8">
        <v>14</v>
      </c>
      <c r="AO842" s="8">
        <v>562</v>
      </c>
      <c r="AP842" s="91">
        <v>920885592</v>
      </c>
      <c r="AQ842" s="8">
        <v>555</v>
      </c>
      <c r="AR842" s="8">
        <v>562</v>
      </c>
      <c r="AS842" s="66">
        <v>1221520147</v>
      </c>
      <c r="AT842" s="8">
        <v>1182</v>
      </c>
      <c r="AU842" s="8">
        <v>562</v>
      </c>
      <c r="AV842" s="66">
        <v>3179025635</v>
      </c>
      <c r="AW842" s="8">
        <v>6262</v>
      </c>
      <c r="AX842" s="8">
        <v>562</v>
      </c>
      <c r="AY842" s="91">
        <v>13186662</v>
      </c>
      <c r="AZ842" s="8">
        <v>8</v>
      </c>
      <c r="BA842" s="8">
        <v>0</v>
      </c>
      <c r="BB842" s="91">
        <v>513000489</v>
      </c>
      <c r="BC842" s="8">
        <v>323</v>
      </c>
      <c r="BD842" s="8">
        <v>0</v>
      </c>
      <c r="BE842" s="91">
        <v>928266577</v>
      </c>
      <c r="BF842" s="8">
        <v>951</v>
      </c>
      <c r="BG842" s="8">
        <v>12</v>
      </c>
      <c r="BH842" s="66">
        <v>2960450889</v>
      </c>
      <c r="BI842" s="8">
        <v>5737</v>
      </c>
      <c r="BJ842" s="8">
        <v>562</v>
      </c>
      <c r="BK842" s="2" t="s">
        <v>233</v>
      </c>
      <c r="BL842" s="83" t="str">
        <f t="shared" si="13"/>
        <v>124296</v>
      </c>
      <c r="BM842" s="83">
        <f>IF(ISBLANK(A842),"",IF(X842&gt;=(InfoSheet!$B$2)-90,1,0))</f>
        <v>1</v>
      </c>
    </row>
    <row r="843" spans="1:65">
      <c r="A843" s="2" t="s">
        <v>2719</v>
      </c>
      <c r="B843" s="8">
        <v>8</v>
      </c>
      <c r="C843" s="66">
        <v>3950101123</v>
      </c>
      <c r="D843" s="8">
        <v>13928</v>
      </c>
      <c r="E843" s="8">
        <v>1298</v>
      </c>
      <c r="F843" s="91">
        <v>283608</v>
      </c>
      <c r="G843" s="91">
        <v>16095648</v>
      </c>
      <c r="H843" s="91">
        <v>3043221</v>
      </c>
      <c r="I843" s="91">
        <v>463872168</v>
      </c>
      <c r="J843" s="8">
        <v>0</v>
      </c>
      <c r="K843" s="2" t="s">
        <v>2462</v>
      </c>
      <c r="L843" s="8">
        <v>8</v>
      </c>
      <c r="M843" s="8">
        <v>0</v>
      </c>
      <c r="N843" s="2" t="s">
        <v>1703</v>
      </c>
      <c r="O843" s="8">
        <v>214</v>
      </c>
      <c r="P843" s="8">
        <v>0</v>
      </c>
      <c r="Q843" s="8">
        <v>0</v>
      </c>
      <c r="R843" s="91">
        <v>0</v>
      </c>
      <c r="S843" s="8">
        <v>0</v>
      </c>
      <c r="T843" s="91">
        <v>0</v>
      </c>
      <c r="U843" s="8">
        <v>0</v>
      </c>
      <c r="V843" s="8">
        <v>2</v>
      </c>
      <c r="W843" s="8">
        <v>1</v>
      </c>
      <c r="X843" s="107">
        <v>43869.758501203702</v>
      </c>
      <c r="Y843" s="107">
        <v>43870.058902152778</v>
      </c>
      <c r="Z843" s="107">
        <v>43869.758402361113</v>
      </c>
      <c r="AA843" s="91">
        <v>7646339</v>
      </c>
      <c r="AB843" s="8">
        <v>26</v>
      </c>
      <c r="AC843" s="8">
        <v>9</v>
      </c>
      <c r="AD843" s="91">
        <v>85986463</v>
      </c>
      <c r="AE843" s="8">
        <v>351</v>
      </c>
      <c r="AF843" s="8">
        <v>80</v>
      </c>
      <c r="AG843" s="91">
        <v>470477375</v>
      </c>
      <c r="AH843" s="8">
        <v>1766</v>
      </c>
      <c r="AI843" s="8">
        <v>158</v>
      </c>
      <c r="AJ843" s="66">
        <v>3922343085</v>
      </c>
      <c r="AK843" s="8">
        <v>13807</v>
      </c>
      <c r="AL843" s="8">
        <v>1298</v>
      </c>
      <c r="AM843" s="91">
        <v>25860910</v>
      </c>
      <c r="AN843" s="8">
        <v>76</v>
      </c>
      <c r="AO843" s="8">
        <v>1298</v>
      </c>
      <c r="AP843" s="91">
        <v>135578352</v>
      </c>
      <c r="AQ843" s="8">
        <v>456</v>
      </c>
      <c r="AR843" s="8">
        <v>1298</v>
      </c>
      <c r="AS843" s="91">
        <v>603399089</v>
      </c>
      <c r="AT843" s="8">
        <v>1899</v>
      </c>
      <c r="AU843" s="8">
        <v>1298</v>
      </c>
      <c r="AV843" s="66">
        <v>3950101123</v>
      </c>
      <c r="AW843" s="8">
        <v>13928</v>
      </c>
      <c r="AX843" s="8">
        <v>1298</v>
      </c>
      <c r="AY843" s="91">
        <v>8967058</v>
      </c>
      <c r="AZ843" s="8">
        <v>26</v>
      </c>
      <c r="BA843" s="8">
        <v>0</v>
      </c>
      <c r="BB843" s="91">
        <v>72442716</v>
      </c>
      <c r="BC843" s="8">
        <v>339</v>
      </c>
      <c r="BD843" s="8">
        <v>11</v>
      </c>
      <c r="BE843" s="91">
        <v>439272576</v>
      </c>
      <c r="BF843" s="8">
        <v>1730</v>
      </c>
      <c r="BG843" s="8">
        <v>36</v>
      </c>
      <c r="BH843" s="66">
        <v>3895199610</v>
      </c>
      <c r="BI843" s="8">
        <v>13754</v>
      </c>
      <c r="BJ843" s="8">
        <v>1298</v>
      </c>
      <c r="BK843" s="2" t="s">
        <v>233</v>
      </c>
      <c r="BL843" s="83" t="str">
        <f t="shared" si="13"/>
        <v>124297</v>
      </c>
      <c r="BM843" s="83">
        <f>IF(ISBLANK(A843),"",IF(X843&gt;=(InfoSheet!$B$2)-90,1,0))</f>
        <v>1</v>
      </c>
    </row>
    <row r="844" spans="1:65">
      <c r="A844" s="2" t="s">
        <v>2720</v>
      </c>
      <c r="B844" s="8">
        <v>8</v>
      </c>
      <c r="C844" s="91">
        <v>136473427</v>
      </c>
      <c r="D844" s="8">
        <v>427</v>
      </c>
      <c r="E844" s="8">
        <v>65</v>
      </c>
      <c r="F844" s="91">
        <v>319609</v>
      </c>
      <c r="G844" s="91">
        <v>3294370</v>
      </c>
      <c r="H844" s="91">
        <v>2099591</v>
      </c>
      <c r="I844" s="91">
        <v>101944251</v>
      </c>
      <c r="J844" s="8">
        <v>0</v>
      </c>
      <c r="K844" s="2" t="s">
        <v>2502</v>
      </c>
      <c r="L844" s="8">
        <v>8</v>
      </c>
      <c r="M844" s="8">
        <v>0</v>
      </c>
      <c r="N844" s="2" t="s">
        <v>1634</v>
      </c>
      <c r="O844" s="8">
        <v>211</v>
      </c>
      <c r="P844" s="8">
        <v>0</v>
      </c>
      <c r="Q844" s="8">
        <v>0</v>
      </c>
      <c r="R844" s="91">
        <v>0</v>
      </c>
      <c r="S844" s="8">
        <v>0</v>
      </c>
      <c r="T844" s="91">
        <v>0</v>
      </c>
      <c r="U844" s="8">
        <v>0</v>
      </c>
      <c r="V844" s="8">
        <v>0</v>
      </c>
      <c r="W844" s="8">
        <v>0</v>
      </c>
      <c r="X844" s="107">
        <v>43866.70316409722</v>
      </c>
      <c r="Y844" s="107">
        <v>43869.888014861113</v>
      </c>
      <c r="Z844" s="107">
        <v>43866.69857335648</v>
      </c>
      <c r="AA844" s="91">
        <v>0</v>
      </c>
      <c r="AB844" s="8">
        <v>0</v>
      </c>
      <c r="AC844" s="8">
        <v>0</v>
      </c>
      <c r="AD844" s="91">
        <v>22048821</v>
      </c>
      <c r="AE844" s="8">
        <v>27</v>
      </c>
      <c r="AF844" s="8">
        <v>6</v>
      </c>
      <c r="AG844" s="91">
        <v>22048821</v>
      </c>
      <c r="AH844" s="8">
        <v>27</v>
      </c>
      <c r="AI844" s="8">
        <v>6</v>
      </c>
      <c r="AJ844" s="91">
        <v>135564540</v>
      </c>
      <c r="AK844" s="8">
        <v>422</v>
      </c>
      <c r="AL844" s="8">
        <v>65</v>
      </c>
      <c r="AM844" s="91">
        <v>0</v>
      </c>
      <c r="AN844" s="8">
        <v>0</v>
      </c>
      <c r="AO844" s="8">
        <v>65</v>
      </c>
      <c r="AP844" s="91">
        <v>43637155</v>
      </c>
      <c r="AQ844" s="8">
        <v>49</v>
      </c>
      <c r="AR844" s="8">
        <v>65</v>
      </c>
      <c r="AS844" s="91">
        <v>43637155</v>
      </c>
      <c r="AT844" s="8">
        <v>49</v>
      </c>
      <c r="AU844" s="8">
        <v>65</v>
      </c>
      <c r="AV844" s="91">
        <v>136473427</v>
      </c>
      <c r="AW844" s="8">
        <v>427</v>
      </c>
      <c r="AX844" s="8">
        <v>65</v>
      </c>
      <c r="AY844" s="91">
        <v>0</v>
      </c>
      <c r="AZ844" s="8">
        <v>0</v>
      </c>
      <c r="BA844" s="8">
        <v>0</v>
      </c>
      <c r="BB844" s="91">
        <v>22381952</v>
      </c>
      <c r="BC844" s="8">
        <v>27</v>
      </c>
      <c r="BD844" s="8">
        <v>2</v>
      </c>
      <c r="BE844" s="91">
        <v>22381952</v>
      </c>
      <c r="BF844" s="8">
        <v>27</v>
      </c>
      <c r="BG844" s="8">
        <v>2</v>
      </c>
      <c r="BH844" s="91">
        <v>127762601</v>
      </c>
      <c r="BI844" s="8">
        <v>409</v>
      </c>
      <c r="BJ844" s="8">
        <v>65</v>
      </c>
      <c r="BK844" s="2" t="s">
        <v>233</v>
      </c>
      <c r="BL844" s="83" t="str">
        <f t="shared" si="13"/>
        <v>124298</v>
      </c>
      <c r="BM844" s="83">
        <f>IF(ISBLANK(A844),"",IF(X844&gt;=(InfoSheet!$B$2)-90,1,0))</f>
        <v>1</v>
      </c>
    </row>
    <row r="845" spans="1:65">
      <c r="A845" s="2" t="s">
        <v>2721</v>
      </c>
      <c r="B845" s="8">
        <v>8</v>
      </c>
      <c r="C845" s="91">
        <v>746247331</v>
      </c>
      <c r="D845" s="8">
        <v>2289</v>
      </c>
      <c r="E845" s="8">
        <v>217</v>
      </c>
      <c r="F845" s="91">
        <v>326014</v>
      </c>
      <c r="G845" s="91">
        <v>27911327</v>
      </c>
      <c r="H845" s="91">
        <v>3438927</v>
      </c>
      <c r="I845" s="91">
        <v>330286528</v>
      </c>
      <c r="J845" s="8">
        <v>0</v>
      </c>
      <c r="K845" s="2" t="s">
        <v>1546</v>
      </c>
      <c r="L845" s="8">
        <v>8</v>
      </c>
      <c r="M845" s="8">
        <v>0</v>
      </c>
      <c r="N845" s="2" t="s">
        <v>1703</v>
      </c>
      <c r="O845" s="8">
        <v>214</v>
      </c>
      <c r="P845" s="8">
        <v>0</v>
      </c>
      <c r="Q845" s="8">
        <v>0</v>
      </c>
      <c r="R845" s="91">
        <v>0</v>
      </c>
      <c r="S845" s="8">
        <v>0</v>
      </c>
      <c r="T845" s="91">
        <v>0</v>
      </c>
      <c r="U845" s="8">
        <v>0</v>
      </c>
      <c r="V845" s="8">
        <v>0</v>
      </c>
      <c r="W845" s="8">
        <v>0</v>
      </c>
      <c r="X845" s="107">
        <v>43868.69104297454</v>
      </c>
      <c r="Y845" s="107">
        <v>43870.055201319446</v>
      </c>
      <c r="Z845" s="107">
        <v>43868.69070269676</v>
      </c>
      <c r="AA845" s="91">
        <v>0</v>
      </c>
      <c r="AB845" s="8">
        <v>0</v>
      </c>
      <c r="AC845" s="8">
        <v>0</v>
      </c>
      <c r="AD845" s="91">
        <v>92265909</v>
      </c>
      <c r="AE845" s="8">
        <v>268</v>
      </c>
      <c r="AF845" s="8">
        <v>68</v>
      </c>
      <c r="AG845" s="91">
        <v>254182981</v>
      </c>
      <c r="AH845" s="8">
        <v>483</v>
      </c>
      <c r="AI845" s="8">
        <v>90</v>
      </c>
      <c r="AJ845" s="91">
        <v>744649155</v>
      </c>
      <c r="AK845" s="8">
        <v>2283</v>
      </c>
      <c r="AL845" s="8">
        <v>217</v>
      </c>
      <c r="AM845" s="91">
        <v>872540</v>
      </c>
      <c r="AN845" s="8">
        <v>4</v>
      </c>
      <c r="AO845" s="8">
        <v>217</v>
      </c>
      <c r="AP845" s="91">
        <v>181455164</v>
      </c>
      <c r="AQ845" s="8">
        <v>337</v>
      </c>
      <c r="AR845" s="8">
        <v>217</v>
      </c>
      <c r="AS845" s="91">
        <v>379360373</v>
      </c>
      <c r="AT845" s="8">
        <v>676</v>
      </c>
      <c r="AU845" s="8">
        <v>217</v>
      </c>
      <c r="AV845" s="91">
        <v>746247331</v>
      </c>
      <c r="AW845" s="8">
        <v>2289</v>
      </c>
      <c r="AX845" s="8">
        <v>217</v>
      </c>
      <c r="AY845" s="91">
        <v>0</v>
      </c>
      <c r="AZ845" s="8">
        <v>0</v>
      </c>
      <c r="BA845" s="8">
        <v>0</v>
      </c>
      <c r="BB845" s="91">
        <v>92916633</v>
      </c>
      <c r="BC845" s="8">
        <v>267</v>
      </c>
      <c r="BD845" s="8">
        <v>0</v>
      </c>
      <c r="BE845" s="91">
        <v>248959545</v>
      </c>
      <c r="BF845" s="8">
        <v>465</v>
      </c>
      <c r="BG845" s="8">
        <v>11</v>
      </c>
      <c r="BH845" s="91">
        <v>744347812</v>
      </c>
      <c r="BI845" s="8">
        <v>2281</v>
      </c>
      <c r="BJ845" s="8">
        <v>217</v>
      </c>
      <c r="BK845" s="2" t="s">
        <v>233</v>
      </c>
      <c r="BL845" s="83" t="str">
        <f t="shared" si="13"/>
        <v>124299</v>
      </c>
      <c r="BM845" s="83">
        <f>IF(ISBLANK(A845),"",IF(X845&gt;=(InfoSheet!$B$2)-90,1,0))</f>
        <v>1</v>
      </c>
    </row>
    <row r="846" spans="1:65">
      <c r="A846" s="2" t="s">
        <v>2722</v>
      </c>
      <c r="B846" s="8">
        <v>8</v>
      </c>
      <c r="C846" s="66">
        <v>1837690077</v>
      </c>
      <c r="D846" s="8">
        <v>4360</v>
      </c>
      <c r="E846" s="8">
        <v>634</v>
      </c>
      <c r="F846" s="91">
        <v>421488</v>
      </c>
      <c r="G846" s="91">
        <v>6284724</v>
      </c>
      <c r="H846" s="91">
        <v>2898564</v>
      </c>
      <c r="I846" s="91">
        <v>827163896</v>
      </c>
      <c r="J846" s="8">
        <v>0</v>
      </c>
      <c r="K846" s="2" t="s">
        <v>1476</v>
      </c>
      <c r="L846" s="8">
        <v>8</v>
      </c>
      <c r="M846" s="8">
        <v>0</v>
      </c>
      <c r="N846" s="2" t="s">
        <v>1829</v>
      </c>
      <c r="O846" s="8">
        <v>209</v>
      </c>
      <c r="P846" s="8">
        <v>0</v>
      </c>
      <c r="Q846" s="8">
        <v>0</v>
      </c>
      <c r="R846" s="91">
        <v>0</v>
      </c>
      <c r="S846" s="8">
        <v>0</v>
      </c>
      <c r="T846" s="91">
        <v>0</v>
      </c>
      <c r="U846" s="8">
        <v>2</v>
      </c>
      <c r="V846" s="8">
        <v>2</v>
      </c>
      <c r="W846" s="8">
        <v>0</v>
      </c>
      <c r="X846" s="107">
        <v>43868.492106840276</v>
      </c>
      <c r="Y846" s="107">
        <v>43869.889854560184</v>
      </c>
      <c r="Z846" s="107">
        <v>43868.490771898149</v>
      </c>
      <c r="AA846" s="91">
        <v>0</v>
      </c>
      <c r="AB846" s="8">
        <v>0</v>
      </c>
      <c r="AC846" s="8">
        <v>0</v>
      </c>
      <c r="AD846" s="91">
        <v>194866166</v>
      </c>
      <c r="AE846" s="8">
        <v>284</v>
      </c>
      <c r="AF846" s="8">
        <v>10</v>
      </c>
      <c r="AG846" s="91">
        <v>677886417</v>
      </c>
      <c r="AH846" s="8">
        <v>1794</v>
      </c>
      <c r="AI846" s="8">
        <v>243</v>
      </c>
      <c r="AJ846" s="66">
        <v>1717103173</v>
      </c>
      <c r="AK846" s="8">
        <v>3667</v>
      </c>
      <c r="AL846" s="8">
        <v>634</v>
      </c>
      <c r="AM846" s="91">
        <v>0</v>
      </c>
      <c r="AN846" s="8">
        <v>0</v>
      </c>
      <c r="AO846" s="8">
        <v>634</v>
      </c>
      <c r="AP846" s="91">
        <v>572630275</v>
      </c>
      <c r="AQ846" s="8">
        <v>853</v>
      </c>
      <c r="AR846" s="8">
        <v>634</v>
      </c>
      <c r="AS846" s="91">
        <v>950257928</v>
      </c>
      <c r="AT846" s="8">
        <v>2190</v>
      </c>
      <c r="AU846" s="8">
        <v>634</v>
      </c>
      <c r="AV846" s="66">
        <v>1837690077</v>
      </c>
      <c r="AW846" s="8">
        <v>4356</v>
      </c>
      <c r="AX846" s="8">
        <v>634</v>
      </c>
      <c r="AY846" s="91">
        <v>0</v>
      </c>
      <c r="AZ846" s="8">
        <v>0</v>
      </c>
      <c r="BA846" s="8">
        <v>0</v>
      </c>
      <c r="BB846" s="91">
        <v>377414020</v>
      </c>
      <c r="BC846" s="8">
        <v>542</v>
      </c>
      <c r="BD846" s="8">
        <v>0</v>
      </c>
      <c r="BE846" s="91">
        <v>673181928</v>
      </c>
      <c r="BF846" s="8">
        <v>1796</v>
      </c>
      <c r="BG846" s="8">
        <v>26</v>
      </c>
      <c r="BH846" s="66">
        <v>1675200168</v>
      </c>
      <c r="BI846" s="8">
        <v>3658</v>
      </c>
      <c r="BJ846" s="8">
        <v>634</v>
      </c>
      <c r="BK846" s="2" t="s">
        <v>233</v>
      </c>
      <c r="BL846" s="83" t="str">
        <f t="shared" si="13"/>
        <v>124300</v>
      </c>
      <c r="BM846" s="83">
        <f>IF(ISBLANK(A846),"",IF(X846&gt;=(InfoSheet!$B$2)-90,1,0))</f>
        <v>1</v>
      </c>
    </row>
    <row r="847" spans="1:65">
      <c r="A847" s="2" t="s">
        <v>2723</v>
      </c>
      <c r="B847" s="8">
        <v>8</v>
      </c>
      <c r="C847" s="66">
        <v>2752133643</v>
      </c>
      <c r="D847" s="8">
        <v>8246</v>
      </c>
      <c r="E847" s="8">
        <v>603</v>
      </c>
      <c r="F847" s="91">
        <v>333753</v>
      </c>
      <c r="G847" s="91">
        <v>23808132</v>
      </c>
      <c r="H847" s="91">
        <v>4564069</v>
      </c>
      <c r="I847" s="66">
        <v>1452917700</v>
      </c>
      <c r="J847" s="8">
        <v>0</v>
      </c>
      <c r="K847" s="2" t="s">
        <v>2460</v>
      </c>
      <c r="L847" s="8">
        <v>8</v>
      </c>
      <c r="M847" s="8">
        <v>0</v>
      </c>
      <c r="N847" s="2" t="s">
        <v>2494</v>
      </c>
      <c r="O847" s="8">
        <v>212</v>
      </c>
      <c r="P847" s="8">
        <v>0</v>
      </c>
      <c r="Q847" s="8">
        <v>0</v>
      </c>
      <c r="R847" s="91">
        <v>0</v>
      </c>
      <c r="S847" s="8">
        <v>0</v>
      </c>
      <c r="T847" s="91">
        <v>0</v>
      </c>
      <c r="U847" s="8">
        <v>1</v>
      </c>
      <c r="V847" s="8">
        <v>2</v>
      </c>
      <c r="W847" s="8">
        <v>0</v>
      </c>
      <c r="X847" s="107">
        <v>43869.668532326388</v>
      </c>
      <c r="Y847" s="107">
        <v>43870.058820300925</v>
      </c>
      <c r="Z847" s="107">
        <v>43869.655040439815</v>
      </c>
      <c r="AA847" s="91">
        <v>1139755</v>
      </c>
      <c r="AB847" s="8">
        <v>8</v>
      </c>
      <c r="AC847" s="8">
        <v>5</v>
      </c>
      <c r="AD847" s="91">
        <v>27239194</v>
      </c>
      <c r="AE847" s="8">
        <v>35</v>
      </c>
      <c r="AF847" s="8">
        <v>12</v>
      </c>
      <c r="AG847" s="91">
        <v>188032918</v>
      </c>
      <c r="AH847" s="8">
        <v>940</v>
      </c>
      <c r="AI847" s="8">
        <v>155</v>
      </c>
      <c r="AJ847" s="66">
        <v>2649718762</v>
      </c>
      <c r="AK847" s="8">
        <v>7711</v>
      </c>
      <c r="AL847" s="8">
        <v>603</v>
      </c>
      <c r="AM847" s="91">
        <v>4221984</v>
      </c>
      <c r="AN847" s="8">
        <v>10</v>
      </c>
      <c r="AO847" s="8">
        <v>603</v>
      </c>
      <c r="AP847" s="91">
        <v>172384064</v>
      </c>
      <c r="AQ847" s="8">
        <v>665</v>
      </c>
      <c r="AR847" s="8">
        <v>603</v>
      </c>
      <c r="AS847" s="91">
        <v>254283394</v>
      </c>
      <c r="AT847" s="8">
        <v>1025</v>
      </c>
      <c r="AU847" s="8">
        <v>603</v>
      </c>
      <c r="AV847" s="66">
        <v>2752133643</v>
      </c>
      <c r="AW847" s="8">
        <v>8246</v>
      </c>
      <c r="AX847" s="8">
        <v>603</v>
      </c>
      <c r="AY847" s="91">
        <v>4221984</v>
      </c>
      <c r="AZ847" s="8">
        <v>10</v>
      </c>
      <c r="BA847" s="8">
        <v>1</v>
      </c>
      <c r="BB847" s="91">
        <v>40542121</v>
      </c>
      <c r="BC847" s="8">
        <v>44</v>
      </c>
      <c r="BD847" s="8">
        <v>2</v>
      </c>
      <c r="BE847" s="91">
        <v>101768021</v>
      </c>
      <c r="BF847" s="8">
        <v>825</v>
      </c>
      <c r="BG847" s="8">
        <v>10</v>
      </c>
      <c r="BH847" s="66">
        <v>2570798345</v>
      </c>
      <c r="BI847" s="8">
        <v>7620</v>
      </c>
      <c r="BJ847" s="8">
        <v>603</v>
      </c>
      <c r="BK847" s="2" t="s">
        <v>233</v>
      </c>
      <c r="BL847" s="83" t="str">
        <f t="shared" si="13"/>
        <v>124301</v>
      </c>
      <c r="BM847" s="83">
        <f>IF(ISBLANK(A847),"",IF(X847&gt;=(InfoSheet!$B$2)-90,1,0))</f>
        <v>1</v>
      </c>
    </row>
    <row r="848" spans="1:65">
      <c r="A848" s="2" t="s">
        <v>2724</v>
      </c>
      <c r="B848" s="8">
        <v>8</v>
      </c>
      <c r="C848" s="91">
        <v>661216055</v>
      </c>
      <c r="D848" s="8">
        <v>2562</v>
      </c>
      <c r="E848" s="8">
        <v>264</v>
      </c>
      <c r="F848" s="91">
        <v>258085</v>
      </c>
      <c r="G848" s="91">
        <v>2884791</v>
      </c>
      <c r="H848" s="91">
        <v>2504606</v>
      </c>
      <c r="I848" s="91">
        <v>478894324</v>
      </c>
      <c r="J848" s="8">
        <v>0</v>
      </c>
      <c r="K848" s="2" t="s">
        <v>2479</v>
      </c>
      <c r="L848" s="8">
        <v>8</v>
      </c>
      <c r="M848" s="8">
        <v>0</v>
      </c>
      <c r="N848" s="2" t="s">
        <v>1623</v>
      </c>
      <c r="O848" s="8">
        <v>215</v>
      </c>
      <c r="P848" s="8">
        <v>0</v>
      </c>
      <c r="Q848" s="8">
        <v>0</v>
      </c>
      <c r="R848" s="91">
        <v>0</v>
      </c>
      <c r="S848" s="8">
        <v>0</v>
      </c>
      <c r="T848" s="91">
        <v>0</v>
      </c>
      <c r="U848" s="8">
        <v>0</v>
      </c>
      <c r="V848" s="8">
        <v>1</v>
      </c>
      <c r="W848" s="8">
        <v>0</v>
      </c>
      <c r="X848" s="107">
        <v>43868.746211365738</v>
      </c>
      <c r="Y848" s="107">
        <v>43870.032823090274</v>
      </c>
      <c r="Z848" s="107">
        <v>43868.682950960647</v>
      </c>
      <c r="AA848" s="91">
        <v>0</v>
      </c>
      <c r="AB848" s="8">
        <v>0</v>
      </c>
      <c r="AC848" s="8">
        <v>0</v>
      </c>
      <c r="AD848" s="91">
        <v>9718510</v>
      </c>
      <c r="AE848" s="8">
        <v>6</v>
      </c>
      <c r="AF848" s="8">
        <v>7</v>
      </c>
      <c r="AG848" s="91">
        <v>138217148</v>
      </c>
      <c r="AH848" s="8">
        <v>231</v>
      </c>
      <c r="AI848" s="8">
        <v>12</v>
      </c>
      <c r="AJ848" s="91">
        <v>609449403</v>
      </c>
      <c r="AK848" s="8">
        <v>2255</v>
      </c>
      <c r="AL848" s="8">
        <v>264</v>
      </c>
      <c r="AM848" s="91">
        <v>10756348</v>
      </c>
      <c r="AN848" s="8">
        <v>6</v>
      </c>
      <c r="AO848" s="8">
        <v>264</v>
      </c>
      <c r="AP848" s="91">
        <v>12530772</v>
      </c>
      <c r="AQ848" s="8">
        <v>11</v>
      </c>
      <c r="AR848" s="8">
        <v>264</v>
      </c>
      <c r="AS848" s="91">
        <v>264460639</v>
      </c>
      <c r="AT848" s="8">
        <v>446</v>
      </c>
      <c r="AU848" s="8">
        <v>264</v>
      </c>
      <c r="AV848" s="91">
        <v>661216055</v>
      </c>
      <c r="AW848" s="8">
        <v>2562</v>
      </c>
      <c r="AX848" s="8">
        <v>264</v>
      </c>
      <c r="AY848" s="91">
        <v>0</v>
      </c>
      <c r="AZ848" s="8">
        <v>0</v>
      </c>
      <c r="BA848" s="8">
        <v>0</v>
      </c>
      <c r="BB848" s="91">
        <v>12530772</v>
      </c>
      <c r="BC848" s="8">
        <v>11</v>
      </c>
      <c r="BD848" s="8">
        <v>1</v>
      </c>
      <c r="BE848" s="91">
        <v>149919283</v>
      </c>
      <c r="BF848" s="8">
        <v>249</v>
      </c>
      <c r="BG848" s="8">
        <v>2</v>
      </c>
      <c r="BH848" s="91">
        <v>602896188</v>
      </c>
      <c r="BI848" s="8">
        <v>2247</v>
      </c>
      <c r="BJ848" s="8">
        <v>264</v>
      </c>
      <c r="BK848" s="2" t="s">
        <v>233</v>
      </c>
      <c r="BL848" s="83" t="str">
        <f t="shared" si="13"/>
        <v>124302</v>
      </c>
      <c r="BM848" s="83">
        <f>IF(ISBLANK(A848),"",IF(X848&gt;=(InfoSheet!$B$2)-90,1,0))</f>
        <v>1</v>
      </c>
    </row>
    <row r="849" spans="1:65">
      <c r="A849" s="2" t="s">
        <v>2725</v>
      </c>
      <c r="B849" s="8">
        <v>8</v>
      </c>
      <c r="C849" s="91">
        <v>156568884</v>
      </c>
      <c r="D849" s="8">
        <v>133</v>
      </c>
      <c r="E849" s="8">
        <v>44</v>
      </c>
      <c r="F849" s="91">
        <v>1177209</v>
      </c>
      <c r="G849" s="91">
        <v>26905239</v>
      </c>
      <c r="H849" s="91">
        <v>3558383</v>
      </c>
      <c r="I849" s="91">
        <v>105620180</v>
      </c>
      <c r="J849" s="8">
        <v>0</v>
      </c>
      <c r="K849" s="2" t="s">
        <v>1662</v>
      </c>
      <c r="L849" s="8">
        <v>8</v>
      </c>
      <c r="M849" s="8">
        <v>0</v>
      </c>
      <c r="N849" s="2" t="s">
        <v>1346</v>
      </c>
      <c r="O849" s="8">
        <v>209</v>
      </c>
      <c r="P849" s="8">
        <v>0</v>
      </c>
      <c r="Q849" s="8">
        <v>0</v>
      </c>
      <c r="R849" s="91">
        <v>0</v>
      </c>
      <c r="S849" s="8">
        <v>0</v>
      </c>
      <c r="T849" s="91">
        <v>0</v>
      </c>
      <c r="U849" s="8">
        <v>0</v>
      </c>
      <c r="V849" s="8">
        <v>0</v>
      </c>
      <c r="W849" s="8">
        <v>0</v>
      </c>
      <c r="X849" s="107">
        <v>43663.652320763889</v>
      </c>
      <c r="Y849" s="107">
        <v>43869.886166840275</v>
      </c>
      <c r="Z849" s="107">
        <v>43663.651292395836</v>
      </c>
      <c r="AA849" s="91">
        <v>0</v>
      </c>
      <c r="AB849" s="8">
        <v>0</v>
      </c>
      <c r="AC849" s="8">
        <v>0</v>
      </c>
      <c r="AD849" s="91">
        <v>0</v>
      </c>
      <c r="AE849" s="8">
        <v>0</v>
      </c>
      <c r="AF849" s="8">
        <v>0</v>
      </c>
      <c r="AG849" s="91">
        <v>0</v>
      </c>
      <c r="AH849" s="8">
        <v>0</v>
      </c>
      <c r="AI849" s="8">
        <v>0</v>
      </c>
      <c r="AJ849" s="91">
        <v>156568884</v>
      </c>
      <c r="AK849" s="8">
        <v>133</v>
      </c>
      <c r="AL849" s="8">
        <v>44</v>
      </c>
      <c r="AM849" s="91">
        <v>0</v>
      </c>
      <c r="AN849" s="8">
        <v>0</v>
      </c>
      <c r="AO849" s="8">
        <v>44</v>
      </c>
      <c r="AP849" s="91">
        <v>0</v>
      </c>
      <c r="AQ849" s="8">
        <v>0</v>
      </c>
      <c r="AR849" s="8">
        <v>44</v>
      </c>
      <c r="AS849" s="91">
        <v>0</v>
      </c>
      <c r="AT849" s="8">
        <v>0</v>
      </c>
      <c r="AU849" s="8">
        <v>44</v>
      </c>
      <c r="AV849" s="91">
        <v>156568884</v>
      </c>
      <c r="AW849" s="8">
        <v>133</v>
      </c>
      <c r="AX849" s="8">
        <v>44</v>
      </c>
      <c r="AY849" s="91">
        <v>0</v>
      </c>
      <c r="AZ849" s="8">
        <v>0</v>
      </c>
      <c r="BA849" s="8">
        <v>0</v>
      </c>
      <c r="BB849" s="91">
        <v>0</v>
      </c>
      <c r="BC849" s="8">
        <v>0</v>
      </c>
      <c r="BD849" s="8">
        <v>0</v>
      </c>
      <c r="BE849" s="91">
        <v>0</v>
      </c>
      <c r="BF849" s="8">
        <v>0</v>
      </c>
      <c r="BG849" s="8">
        <v>0</v>
      </c>
      <c r="BH849" s="91">
        <v>156568884</v>
      </c>
      <c r="BI849" s="8">
        <v>133</v>
      </c>
      <c r="BJ849" s="8">
        <v>44</v>
      </c>
      <c r="BK849" s="2" t="s">
        <v>233</v>
      </c>
      <c r="BL849" s="83" t="str">
        <f t="shared" si="13"/>
        <v>124303</v>
      </c>
      <c r="BM849" s="83">
        <f>IF(ISBLANK(A849),"",IF(X849&gt;=(InfoSheet!$B$2)-90,1,0))</f>
        <v>0</v>
      </c>
    </row>
    <row r="850" spans="1:65">
      <c r="A850" s="2" t="s">
        <v>2726</v>
      </c>
      <c r="B850" s="8">
        <v>8</v>
      </c>
      <c r="C850" s="66">
        <v>2507565736</v>
      </c>
      <c r="D850" s="8">
        <v>7442</v>
      </c>
      <c r="E850" s="8">
        <v>794</v>
      </c>
      <c r="F850" s="91">
        <v>336947</v>
      </c>
      <c r="G850" s="91">
        <v>23883396</v>
      </c>
      <c r="H850" s="91">
        <v>3158143</v>
      </c>
      <c r="I850" s="66">
        <v>1220532108</v>
      </c>
      <c r="J850" s="8">
        <v>0</v>
      </c>
      <c r="K850" s="2" t="s">
        <v>129</v>
      </c>
      <c r="L850" s="8">
        <v>8</v>
      </c>
      <c r="M850" s="8">
        <v>0</v>
      </c>
      <c r="N850" s="2" t="s">
        <v>1761</v>
      </c>
      <c r="O850" s="8">
        <v>215</v>
      </c>
      <c r="P850" s="8">
        <v>0</v>
      </c>
      <c r="Q850" s="8">
        <v>0</v>
      </c>
      <c r="R850" s="91">
        <v>0</v>
      </c>
      <c r="S850" s="8">
        <v>0</v>
      </c>
      <c r="T850" s="91">
        <v>0</v>
      </c>
      <c r="U850" s="8">
        <v>1</v>
      </c>
      <c r="V850" s="8">
        <v>1</v>
      </c>
      <c r="W850" s="8">
        <v>0</v>
      </c>
      <c r="X850" s="107">
        <v>43870.130444849536</v>
      </c>
      <c r="Y850" s="107">
        <v>43870.157252835648</v>
      </c>
      <c r="Z850" s="107">
        <v>43870.130440682871</v>
      </c>
      <c r="AA850" s="91">
        <v>571004</v>
      </c>
      <c r="AB850" s="8">
        <v>5</v>
      </c>
      <c r="AC850" s="8">
        <v>19</v>
      </c>
      <c r="AD850" s="91">
        <v>26750278</v>
      </c>
      <c r="AE850" s="8">
        <v>84</v>
      </c>
      <c r="AF850" s="8">
        <v>30</v>
      </c>
      <c r="AG850" s="91">
        <v>110213550</v>
      </c>
      <c r="AH850" s="8">
        <v>296</v>
      </c>
      <c r="AI850" s="8">
        <v>54</v>
      </c>
      <c r="AJ850" s="66">
        <v>2400471300</v>
      </c>
      <c r="AK850" s="8">
        <v>6846</v>
      </c>
      <c r="AL850" s="8">
        <v>794</v>
      </c>
      <c r="AM850" s="91">
        <v>34629273</v>
      </c>
      <c r="AN850" s="8">
        <v>75</v>
      </c>
      <c r="AO850" s="8">
        <v>794</v>
      </c>
      <c r="AP850" s="91">
        <v>73221838</v>
      </c>
      <c r="AQ850" s="8">
        <v>154</v>
      </c>
      <c r="AR850" s="8">
        <v>794</v>
      </c>
      <c r="AS850" s="91">
        <v>195366058</v>
      </c>
      <c r="AT850" s="8">
        <v>406</v>
      </c>
      <c r="AU850" s="8">
        <v>794</v>
      </c>
      <c r="AV850" s="66">
        <v>2507565736</v>
      </c>
      <c r="AW850" s="8">
        <v>7442</v>
      </c>
      <c r="AX850" s="8">
        <v>794</v>
      </c>
      <c r="AY850" s="91">
        <v>24029383</v>
      </c>
      <c r="AZ850" s="8">
        <v>44</v>
      </c>
      <c r="BA850" s="8">
        <v>0</v>
      </c>
      <c r="BB850" s="91">
        <v>54635325</v>
      </c>
      <c r="BC850" s="8">
        <v>124</v>
      </c>
      <c r="BD850" s="8">
        <v>0</v>
      </c>
      <c r="BE850" s="91">
        <v>92401728</v>
      </c>
      <c r="BF850" s="8">
        <v>272</v>
      </c>
      <c r="BG850" s="8">
        <v>8</v>
      </c>
      <c r="BH850" s="66">
        <v>2361268322</v>
      </c>
      <c r="BI850" s="8">
        <v>6768</v>
      </c>
      <c r="BJ850" s="8">
        <v>794</v>
      </c>
      <c r="BK850" s="2" t="s">
        <v>233</v>
      </c>
      <c r="BL850" s="83" t="str">
        <f t="shared" si="13"/>
        <v>124304</v>
      </c>
      <c r="BM850" s="83">
        <f>IF(ISBLANK(A850),"",IF(X850&gt;=(InfoSheet!$B$2)-90,1,0))</f>
        <v>1</v>
      </c>
    </row>
    <row r="851" spans="1:65">
      <c r="A851" s="2" t="s">
        <v>2727</v>
      </c>
      <c r="B851" s="8">
        <v>8</v>
      </c>
      <c r="C851" s="66">
        <v>1764996864</v>
      </c>
      <c r="D851" s="8">
        <v>5286</v>
      </c>
      <c r="E851" s="8">
        <v>470</v>
      </c>
      <c r="F851" s="91">
        <v>333900</v>
      </c>
      <c r="G851" s="91">
        <v>20075467</v>
      </c>
      <c r="H851" s="91">
        <v>3755312</v>
      </c>
      <c r="I851" s="66">
        <v>1351665698</v>
      </c>
      <c r="J851" s="8">
        <v>0</v>
      </c>
      <c r="K851" s="2" t="s">
        <v>2502</v>
      </c>
      <c r="L851" s="8">
        <v>8</v>
      </c>
      <c r="M851" s="8">
        <v>0</v>
      </c>
      <c r="N851" s="2" t="s">
        <v>2577</v>
      </c>
      <c r="O851" s="8">
        <v>212</v>
      </c>
      <c r="P851" s="8">
        <v>0</v>
      </c>
      <c r="Q851" s="8">
        <v>0</v>
      </c>
      <c r="R851" s="91">
        <v>0</v>
      </c>
      <c r="S851" s="8">
        <v>0</v>
      </c>
      <c r="T851" s="91">
        <v>0</v>
      </c>
      <c r="U851" s="8">
        <v>1</v>
      </c>
      <c r="V851" s="8">
        <v>1</v>
      </c>
      <c r="W851" s="8">
        <v>0</v>
      </c>
      <c r="X851" s="107">
        <v>43870.152430729169</v>
      </c>
      <c r="Y851" s="107">
        <v>43870.188595891203</v>
      </c>
      <c r="Z851" s="107">
        <v>43870.152422280094</v>
      </c>
      <c r="AA851" s="91">
        <v>5717391</v>
      </c>
      <c r="AB851" s="8">
        <v>6</v>
      </c>
      <c r="AC851" s="8">
        <v>3</v>
      </c>
      <c r="AD851" s="91">
        <v>24070869</v>
      </c>
      <c r="AE851" s="8">
        <v>28</v>
      </c>
      <c r="AF851" s="8">
        <v>4</v>
      </c>
      <c r="AG851" s="91">
        <v>393329558</v>
      </c>
      <c r="AH851" s="8">
        <v>400</v>
      </c>
      <c r="AI851" s="8">
        <v>17</v>
      </c>
      <c r="AJ851" s="66">
        <v>1692308915</v>
      </c>
      <c r="AK851" s="8">
        <v>4881</v>
      </c>
      <c r="AL851" s="8">
        <v>470</v>
      </c>
      <c r="AM851" s="91">
        <v>18949826</v>
      </c>
      <c r="AN851" s="8">
        <v>24</v>
      </c>
      <c r="AO851" s="8">
        <v>470</v>
      </c>
      <c r="AP851" s="91">
        <v>713572378</v>
      </c>
      <c r="AQ851" s="8">
        <v>617</v>
      </c>
      <c r="AR851" s="8">
        <v>470</v>
      </c>
      <c r="AS851" s="91">
        <v>772544435</v>
      </c>
      <c r="AT851" s="8">
        <v>726</v>
      </c>
      <c r="AU851" s="8">
        <v>470</v>
      </c>
      <c r="AV851" s="66">
        <v>1764996864</v>
      </c>
      <c r="AW851" s="8">
        <v>5286</v>
      </c>
      <c r="AX851" s="8">
        <v>470</v>
      </c>
      <c r="AY851" s="91">
        <v>9960228</v>
      </c>
      <c r="AZ851" s="8">
        <v>14</v>
      </c>
      <c r="BA851" s="8">
        <v>0</v>
      </c>
      <c r="BB851" s="91">
        <v>43264290</v>
      </c>
      <c r="BC851" s="8">
        <v>51</v>
      </c>
      <c r="BD851" s="8">
        <v>0</v>
      </c>
      <c r="BE851" s="91">
        <v>403963389</v>
      </c>
      <c r="BF851" s="8">
        <v>415</v>
      </c>
      <c r="BG851" s="8">
        <v>1</v>
      </c>
      <c r="BH851" s="66">
        <v>1687471729</v>
      </c>
      <c r="BI851" s="8">
        <v>4893</v>
      </c>
      <c r="BJ851" s="8">
        <v>470</v>
      </c>
      <c r="BK851" s="2" t="s">
        <v>233</v>
      </c>
      <c r="BL851" s="83" t="str">
        <f t="shared" si="13"/>
        <v>124305</v>
      </c>
      <c r="BM851" s="83">
        <f>IF(ISBLANK(A851),"",IF(X851&gt;=(InfoSheet!$B$2)-90,1,0))</f>
        <v>1</v>
      </c>
    </row>
    <row r="852" spans="1:65">
      <c r="A852" s="2" t="s">
        <v>2728</v>
      </c>
      <c r="B852" s="8">
        <v>8</v>
      </c>
      <c r="C852" s="66">
        <v>1843374387</v>
      </c>
      <c r="D852" s="8">
        <v>6185</v>
      </c>
      <c r="E852" s="8">
        <v>517</v>
      </c>
      <c r="F852" s="91">
        <v>298039</v>
      </c>
      <c r="G852" s="91">
        <v>22825989</v>
      </c>
      <c r="H852" s="91">
        <v>3565521</v>
      </c>
      <c r="I852" s="66">
        <v>1191050519</v>
      </c>
      <c r="J852" s="8">
        <v>0</v>
      </c>
      <c r="K852" s="2" t="s">
        <v>2449</v>
      </c>
      <c r="L852" s="8">
        <v>8</v>
      </c>
      <c r="M852" s="8">
        <v>0</v>
      </c>
      <c r="N852" s="2" t="s">
        <v>1637</v>
      </c>
      <c r="O852" s="8">
        <v>212</v>
      </c>
      <c r="P852" s="8">
        <v>0</v>
      </c>
      <c r="Q852" s="8">
        <v>0</v>
      </c>
      <c r="R852" s="91">
        <v>0</v>
      </c>
      <c r="S852" s="8">
        <v>0</v>
      </c>
      <c r="T852" s="91">
        <v>0</v>
      </c>
      <c r="U852" s="8">
        <v>1</v>
      </c>
      <c r="V852" s="8">
        <v>1</v>
      </c>
      <c r="W852" s="8">
        <v>0</v>
      </c>
      <c r="X852" s="107">
        <v>43869.533880023148</v>
      </c>
      <c r="Y852" s="107">
        <v>43870.026805138892</v>
      </c>
      <c r="Z852" s="107">
        <v>43869.532697268522</v>
      </c>
      <c r="AA852" s="91">
        <v>916998</v>
      </c>
      <c r="AB852" s="8">
        <v>1</v>
      </c>
      <c r="AC852" s="8">
        <v>1</v>
      </c>
      <c r="AD852" s="91">
        <v>3944780</v>
      </c>
      <c r="AE852" s="8">
        <v>11</v>
      </c>
      <c r="AF852" s="8">
        <v>7</v>
      </c>
      <c r="AG852" s="91">
        <v>404013700</v>
      </c>
      <c r="AH852" s="8">
        <v>530</v>
      </c>
      <c r="AI852" s="8">
        <v>38</v>
      </c>
      <c r="AJ852" s="66">
        <v>1769342311</v>
      </c>
      <c r="AK852" s="8">
        <v>5791</v>
      </c>
      <c r="AL852" s="8">
        <v>517</v>
      </c>
      <c r="AM852" s="91">
        <v>2664405</v>
      </c>
      <c r="AN852" s="8">
        <v>3</v>
      </c>
      <c r="AO852" s="8">
        <v>517</v>
      </c>
      <c r="AP852" s="91">
        <v>9908099</v>
      </c>
      <c r="AQ852" s="8">
        <v>18</v>
      </c>
      <c r="AR852" s="8">
        <v>517</v>
      </c>
      <c r="AS852" s="91">
        <v>762670121</v>
      </c>
      <c r="AT852" s="8">
        <v>870</v>
      </c>
      <c r="AU852" s="8">
        <v>517</v>
      </c>
      <c r="AV852" s="66">
        <v>1843374387</v>
      </c>
      <c r="AW852" s="8">
        <v>6185</v>
      </c>
      <c r="AX852" s="8">
        <v>517</v>
      </c>
      <c r="AY852" s="91">
        <v>916998</v>
      </c>
      <c r="AZ852" s="8">
        <v>1</v>
      </c>
      <c r="BA852" s="8">
        <v>0</v>
      </c>
      <c r="BB852" s="91">
        <v>4166077</v>
      </c>
      <c r="BC852" s="8">
        <v>10</v>
      </c>
      <c r="BD852" s="8">
        <v>1</v>
      </c>
      <c r="BE852" s="91">
        <v>414690470</v>
      </c>
      <c r="BF852" s="8">
        <v>532</v>
      </c>
      <c r="BG852" s="8">
        <v>15</v>
      </c>
      <c r="BH852" s="66">
        <v>1555468289</v>
      </c>
      <c r="BI852" s="8">
        <v>5654</v>
      </c>
      <c r="BJ852" s="8">
        <v>517</v>
      </c>
      <c r="BK852" s="2" t="s">
        <v>233</v>
      </c>
      <c r="BL852" s="83" t="str">
        <f t="shared" si="13"/>
        <v>124306</v>
      </c>
      <c r="BM852" s="83">
        <f>IF(ISBLANK(A852),"",IF(X852&gt;=(InfoSheet!$B$2)-90,1,0))</f>
        <v>1</v>
      </c>
    </row>
    <row r="853" spans="1:65">
      <c r="A853" s="2" t="s">
        <v>2729</v>
      </c>
      <c r="B853" s="8">
        <v>8</v>
      </c>
      <c r="C853" s="66">
        <v>1470565779</v>
      </c>
      <c r="D853" s="8">
        <v>3230</v>
      </c>
      <c r="E853" s="8">
        <v>393</v>
      </c>
      <c r="F853" s="91">
        <v>455283</v>
      </c>
      <c r="G853" s="91">
        <v>9772245</v>
      </c>
      <c r="H853" s="91">
        <v>3741897</v>
      </c>
      <c r="I853" s="91">
        <v>707971018</v>
      </c>
      <c r="J853" s="8">
        <v>0</v>
      </c>
      <c r="K853" s="2" t="s">
        <v>2410</v>
      </c>
      <c r="L853" s="8">
        <v>8</v>
      </c>
      <c r="M853" s="8">
        <v>0</v>
      </c>
      <c r="N853" s="2" t="s">
        <v>1377</v>
      </c>
      <c r="O853" s="8">
        <v>212</v>
      </c>
      <c r="P853" s="8">
        <v>0</v>
      </c>
      <c r="Q853" s="8">
        <v>0</v>
      </c>
      <c r="R853" s="91">
        <v>0</v>
      </c>
      <c r="S853" s="8">
        <v>0</v>
      </c>
      <c r="T853" s="91">
        <v>0</v>
      </c>
      <c r="U853" s="8">
        <v>0</v>
      </c>
      <c r="V853" s="8">
        <v>2</v>
      </c>
      <c r="W853" s="8">
        <v>0</v>
      </c>
      <c r="X853" s="107">
        <v>43869.565977696759</v>
      </c>
      <c r="Y853" s="107">
        <v>43870.016789745372</v>
      </c>
      <c r="Z853" s="107">
        <v>43869.51860664352</v>
      </c>
      <c r="AA853" s="91">
        <v>1765844</v>
      </c>
      <c r="AB853" s="8">
        <v>1</v>
      </c>
      <c r="AC853" s="8">
        <v>1</v>
      </c>
      <c r="AD853" s="91">
        <v>1765844</v>
      </c>
      <c r="AE853" s="8">
        <v>1</v>
      </c>
      <c r="AF853" s="8">
        <v>3</v>
      </c>
      <c r="AG853" s="91">
        <v>17793384</v>
      </c>
      <c r="AH853" s="8">
        <v>41</v>
      </c>
      <c r="AI853" s="8">
        <v>14</v>
      </c>
      <c r="AJ853" s="66">
        <v>1398133398</v>
      </c>
      <c r="AK853" s="8">
        <v>2866</v>
      </c>
      <c r="AL853" s="8">
        <v>393</v>
      </c>
      <c r="AM853" s="91">
        <v>4876397</v>
      </c>
      <c r="AN853" s="8">
        <v>3</v>
      </c>
      <c r="AO853" s="8">
        <v>393</v>
      </c>
      <c r="AP853" s="91">
        <v>13119369</v>
      </c>
      <c r="AQ853" s="8">
        <v>12</v>
      </c>
      <c r="AR853" s="8">
        <v>393</v>
      </c>
      <c r="AS853" s="91">
        <v>74398837</v>
      </c>
      <c r="AT853" s="8">
        <v>99</v>
      </c>
      <c r="AU853" s="8">
        <v>393</v>
      </c>
      <c r="AV853" s="66">
        <v>1470565779</v>
      </c>
      <c r="AW853" s="8">
        <v>3230</v>
      </c>
      <c r="AX853" s="8">
        <v>393</v>
      </c>
      <c r="AY853" s="91">
        <v>3110553</v>
      </c>
      <c r="AZ853" s="8">
        <v>2</v>
      </c>
      <c r="BA853" s="8">
        <v>0</v>
      </c>
      <c r="BB853" s="91">
        <v>8494541</v>
      </c>
      <c r="BC853" s="8">
        <v>8</v>
      </c>
      <c r="BD853" s="8">
        <v>0</v>
      </c>
      <c r="BE853" s="91">
        <v>16768104</v>
      </c>
      <c r="BF853" s="8">
        <v>35</v>
      </c>
      <c r="BG853" s="8">
        <v>0</v>
      </c>
      <c r="BH853" s="66">
        <v>1319234869</v>
      </c>
      <c r="BI853" s="8">
        <v>2792</v>
      </c>
      <c r="BJ853" s="8">
        <v>393</v>
      </c>
      <c r="BK853" s="2" t="s">
        <v>233</v>
      </c>
      <c r="BL853" s="83" t="str">
        <f t="shared" si="13"/>
        <v>124307</v>
      </c>
      <c r="BM853" s="83">
        <f>IF(ISBLANK(A853),"",IF(X853&gt;=(InfoSheet!$B$2)-90,1,0))</f>
        <v>1</v>
      </c>
    </row>
    <row r="854" spans="1:65">
      <c r="A854" s="2" t="s">
        <v>2730</v>
      </c>
      <c r="B854" s="8">
        <v>8</v>
      </c>
      <c r="C854" s="91">
        <v>378140892</v>
      </c>
      <c r="D854" s="8">
        <v>992</v>
      </c>
      <c r="E854" s="8">
        <v>126</v>
      </c>
      <c r="F854" s="91">
        <v>381190</v>
      </c>
      <c r="G854" s="91">
        <v>44038559</v>
      </c>
      <c r="H854" s="91">
        <v>3001118</v>
      </c>
      <c r="I854" s="91">
        <v>240826651</v>
      </c>
      <c r="J854" s="8">
        <v>0</v>
      </c>
      <c r="K854" s="2" t="s">
        <v>1368</v>
      </c>
      <c r="L854" s="8">
        <v>8</v>
      </c>
      <c r="M854" s="8">
        <v>0</v>
      </c>
      <c r="N854" s="2" t="s">
        <v>1634</v>
      </c>
      <c r="O854" s="8">
        <v>211</v>
      </c>
      <c r="P854" s="8">
        <v>0</v>
      </c>
      <c r="Q854" s="8">
        <v>0</v>
      </c>
      <c r="R854" s="91">
        <v>0</v>
      </c>
      <c r="S854" s="8">
        <v>0</v>
      </c>
      <c r="T854" s="91">
        <v>0</v>
      </c>
      <c r="U854" s="8">
        <v>0</v>
      </c>
      <c r="V854" s="8">
        <v>0</v>
      </c>
      <c r="W854" s="8">
        <v>0</v>
      </c>
      <c r="X854" s="107">
        <v>43864.546445069442</v>
      </c>
      <c r="Y854" s="107">
        <v>43869.885544386576</v>
      </c>
      <c r="Z854" s="107">
        <v>43864.546403171298</v>
      </c>
      <c r="AA854" s="91">
        <v>0</v>
      </c>
      <c r="AB854" s="8">
        <v>0</v>
      </c>
      <c r="AC854" s="8">
        <v>0</v>
      </c>
      <c r="AD854" s="91">
        <v>474514</v>
      </c>
      <c r="AE854" s="8">
        <v>1</v>
      </c>
      <c r="AF854" s="8">
        <v>1</v>
      </c>
      <c r="AG854" s="91">
        <v>38904929</v>
      </c>
      <c r="AH854" s="8">
        <v>165</v>
      </c>
      <c r="AI854" s="8">
        <v>39</v>
      </c>
      <c r="AJ854" s="91">
        <v>378140892</v>
      </c>
      <c r="AK854" s="8">
        <v>992</v>
      </c>
      <c r="AL854" s="8">
        <v>126</v>
      </c>
      <c r="AM854" s="91">
        <v>0</v>
      </c>
      <c r="AN854" s="8">
        <v>0</v>
      </c>
      <c r="AO854" s="8">
        <v>126</v>
      </c>
      <c r="AP854" s="91">
        <v>944002</v>
      </c>
      <c r="AQ854" s="8">
        <v>2</v>
      </c>
      <c r="AR854" s="8">
        <v>126</v>
      </c>
      <c r="AS854" s="91">
        <v>103278601</v>
      </c>
      <c r="AT854" s="8">
        <v>195</v>
      </c>
      <c r="AU854" s="8">
        <v>126</v>
      </c>
      <c r="AV854" s="91">
        <v>378140892</v>
      </c>
      <c r="AW854" s="8">
        <v>992</v>
      </c>
      <c r="AX854" s="8">
        <v>126</v>
      </c>
      <c r="AY854" s="91">
        <v>0</v>
      </c>
      <c r="AZ854" s="8">
        <v>0</v>
      </c>
      <c r="BA854" s="8">
        <v>0</v>
      </c>
      <c r="BB854" s="91">
        <v>469488</v>
      </c>
      <c r="BC854" s="8">
        <v>1</v>
      </c>
      <c r="BD854" s="8">
        <v>0</v>
      </c>
      <c r="BE854" s="91">
        <v>83055170</v>
      </c>
      <c r="BF854" s="8">
        <v>166</v>
      </c>
      <c r="BG854" s="8">
        <v>2</v>
      </c>
      <c r="BH854" s="91">
        <v>378140892</v>
      </c>
      <c r="BI854" s="8">
        <v>992</v>
      </c>
      <c r="BJ854" s="8">
        <v>126</v>
      </c>
      <c r="BK854" s="2" t="s">
        <v>233</v>
      </c>
      <c r="BL854" s="83" t="str">
        <f t="shared" si="13"/>
        <v>124308</v>
      </c>
      <c r="BM854" s="83">
        <f>IF(ISBLANK(A854),"",IF(X854&gt;=(InfoSheet!$B$2)-90,1,0))</f>
        <v>1</v>
      </c>
    </row>
    <row r="855" spans="1:65">
      <c r="A855" s="2" t="s">
        <v>2731</v>
      </c>
      <c r="B855" s="8">
        <v>9</v>
      </c>
      <c r="C855" s="66">
        <v>383654021050</v>
      </c>
      <c r="D855" s="8">
        <v>610870</v>
      </c>
      <c r="E855" s="8">
        <v>52780</v>
      </c>
      <c r="F855" s="91">
        <v>628045</v>
      </c>
      <c r="G855" s="66">
        <v>3425821424</v>
      </c>
      <c r="H855" s="91">
        <v>7268928</v>
      </c>
      <c r="I855" s="66">
        <v>15357861386</v>
      </c>
      <c r="J855" s="8">
        <v>0</v>
      </c>
      <c r="K855" s="2" t="s">
        <v>2732</v>
      </c>
      <c r="L855" s="8">
        <v>9</v>
      </c>
      <c r="M855" s="8">
        <v>0</v>
      </c>
      <c r="N855" s="2" t="s">
        <v>2733</v>
      </c>
      <c r="O855" s="8">
        <v>216</v>
      </c>
      <c r="P855" s="8">
        <v>0</v>
      </c>
      <c r="Q855" s="8">
        <v>0</v>
      </c>
      <c r="R855" s="91">
        <v>0</v>
      </c>
      <c r="S855" s="8">
        <v>1</v>
      </c>
      <c r="T855" s="66">
        <v>15357861386</v>
      </c>
      <c r="U855" s="8">
        <v>40</v>
      </c>
      <c r="V855" s="8">
        <v>84</v>
      </c>
      <c r="W855" s="8">
        <v>71</v>
      </c>
      <c r="X855" s="107">
        <v>43870.187742766204</v>
      </c>
      <c r="Y855" s="107">
        <v>43870.187742534719</v>
      </c>
      <c r="Z855" s="107">
        <v>43870.187742418981</v>
      </c>
      <c r="AA855" s="66">
        <v>6384659753</v>
      </c>
      <c r="AB855" s="8">
        <v>2756</v>
      </c>
      <c r="AC855" s="8">
        <v>894</v>
      </c>
      <c r="AD855" s="66">
        <v>15331013876</v>
      </c>
      <c r="AE855" s="8">
        <v>13910</v>
      </c>
      <c r="AF855" s="8">
        <v>2512</v>
      </c>
      <c r="AG855" s="66">
        <v>60594035282</v>
      </c>
      <c r="AH855" s="8">
        <v>91656</v>
      </c>
      <c r="AI855" s="8">
        <v>16766</v>
      </c>
      <c r="AJ855" s="66">
        <v>358821031207</v>
      </c>
      <c r="AK855" s="8">
        <v>575569</v>
      </c>
      <c r="AL855" s="8">
        <v>52780</v>
      </c>
      <c r="AM855" s="66">
        <v>22330911739</v>
      </c>
      <c r="AN855" s="8">
        <v>11286</v>
      </c>
      <c r="AO855" s="8">
        <v>52780</v>
      </c>
      <c r="AP855" s="66">
        <v>106137733519</v>
      </c>
      <c r="AQ855" s="8">
        <v>65139</v>
      </c>
      <c r="AR855" s="8">
        <v>52780</v>
      </c>
      <c r="AS855" s="66">
        <v>142186241209</v>
      </c>
      <c r="AT855" s="8">
        <v>143171</v>
      </c>
      <c r="AU855" s="8">
        <v>52780</v>
      </c>
      <c r="AV855" s="66">
        <v>383654021050</v>
      </c>
      <c r="AW855" s="8">
        <v>610856</v>
      </c>
      <c r="AX855" s="8">
        <v>52780</v>
      </c>
      <c r="AY855" s="66">
        <v>14281346516</v>
      </c>
      <c r="AZ855" s="8">
        <v>7019</v>
      </c>
      <c r="BA855" s="8">
        <v>26</v>
      </c>
      <c r="BB855" s="66">
        <v>30902543836</v>
      </c>
      <c r="BC855" s="8">
        <v>20418</v>
      </c>
      <c r="BD855" s="8">
        <v>514</v>
      </c>
      <c r="BE855" s="66">
        <v>67822371606</v>
      </c>
      <c r="BF855" s="8">
        <v>93805</v>
      </c>
      <c r="BG855" s="8">
        <v>5274</v>
      </c>
      <c r="BH855" s="66">
        <v>339373879073</v>
      </c>
      <c r="BI855" s="8">
        <v>561681</v>
      </c>
      <c r="BJ855" s="8">
        <v>52780</v>
      </c>
      <c r="BK855" s="2" t="s">
        <v>233</v>
      </c>
      <c r="BL855" s="83" t="str">
        <f t="shared" si="13"/>
        <v>124309</v>
      </c>
      <c r="BM855" s="83">
        <f>IF(ISBLANK(A855),"",IF(X855&gt;=(InfoSheet!$B$2)-90,1,0))</f>
        <v>1</v>
      </c>
    </row>
    <row r="856" spans="1:65">
      <c r="A856" s="2" t="s">
        <v>2734</v>
      </c>
      <c r="B856" s="8">
        <v>8</v>
      </c>
      <c r="C856" s="91">
        <v>207059540</v>
      </c>
      <c r="D856" s="8">
        <v>1113</v>
      </c>
      <c r="E856" s="8">
        <v>112</v>
      </c>
      <c r="F856" s="91">
        <v>186037</v>
      </c>
      <c r="G856" s="91">
        <v>1796061</v>
      </c>
      <c r="H856" s="91">
        <v>1848745</v>
      </c>
      <c r="I856" s="91">
        <v>162905992</v>
      </c>
      <c r="J856" s="8">
        <v>0</v>
      </c>
      <c r="K856" s="2" t="s">
        <v>2449</v>
      </c>
      <c r="L856" s="8">
        <v>8</v>
      </c>
      <c r="M856" s="8">
        <v>0</v>
      </c>
      <c r="N856" s="2" t="s">
        <v>1343</v>
      </c>
      <c r="O856" s="8">
        <v>210</v>
      </c>
      <c r="P856" s="8">
        <v>0</v>
      </c>
      <c r="Q856" s="8">
        <v>0</v>
      </c>
      <c r="R856" s="91">
        <v>0</v>
      </c>
      <c r="S856" s="8">
        <v>0</v>
      </c>
      <c r="T856" s="91">
        <v>0</v>
      </c>
      <c r="U856" s="8">
        <v>0</v>
      </c>
      <c r="V856" s="8">
        <v>0</v>
      </c>
      <c r="W856" s="8">
        <v>0</v>
      </c>
      <c r="X856" s="107">
        <v>43867.661189699073</v>
      </c>
      <c r="Y856" s="107">
        <v>43869.890311041665</v>
      </c>
      <c r="Z856" s="107">
        <v>43867.661144675927</v>
      </c>
      <c r="AA856" s="91">
        <v>0</v>
      </c>
      <c r="AB856" s="8">
        <v>0</v>
      </c>
      <c r="AC856" s="8">
        <v>0</v>
      </c>
      <c r="AD856" s="91">
        <v>1472511</v>
      </c>
      <c r="AE856" s="8">
        <v>3</v>
      </c>
      <c r="AF856" s="8">
        <v>1</v>
      </c>
      <c r="AG856" s="91">
        <v>10934535</v>
      </c>
      <c r="AH856" s="8">
        <v>59</v>
      </c>
      <c r="AI856" s="8">
        <v>7</v>
      </c>
      <c r="AJ856" s="91">
        <v>175561472</v>
      </c>
      <c r="AK856" s="8">
        <v>921</v>
      </c>
      <c r="AL856" s="8">
        <v>112</v>
      </c>
      <c r="AM856" s="91">
        <v>0</v>
      </c>
      <c r="AN856" s="8">
        <v>0</v>
      </c>
      <c r="AO856" s="8">
        <v>112</v>
      </c>
      <c r="AP856" s="91">
        <v>2942151</v>
      </c>
      <c r="AQ856" s="8">
        <v>6</v>
      </c>
      <c r="AR856" s="8">
        <v>112</v>
      </c>
      <c r="AS856" s="91">
        <v>21861021</v>
      </c>
      <c r="AT856" s="8">
        <v>80</v>
      </c>
      <c r="AU856" s="8">
        <v>112</v>
      </c>
      <c r="AV856" s="91">
        <v>207059540</v>
      </c>
      <c r="AW856" s="8">
        <v>1113</v>
      </c>
      <c r="AX856" s="8">
        <v>112</v>
      </c>
      <c r="AY856" s="91">
        <v>0</v>
      </c>
      <c r="AZ856" s="8">
        <v>0</v>
      </c>
      <c r="BA856" s="8">
        <v>0</v>
      </c>
      <c r="BB856" s="91">
        <v>1469640</v>
      </c>
      <c r="BC856" s="8">
        <v>3</v>
      </c>
      <c r="BD856" s="8">
        <v>0</v>
      </c>
      <c r="BE856" s="91">
        <v>12910860</v>
      </c>
      <c r="BF856" s="8">
        <v>59</v>
      </c>
      <c r="BG856" s="8">
        <v>0</v>
      </c>
      <c r="BH856" s="91">
        <v>169300484</v>
      </c>
      <c r="BI856" s="8">
        <v>910</v>
      </c>
      <c r="BJ856" s="8">
        <v>112</v>
      </c>
      <c r="BK856" s="2" t="s">
        <v>233</v>
      </c>
      <c r="BL856" s="83" t="str">
        <f t="shared" si="13"/>
        <v>124310</v>
      </c>
      <c r="BM856" s="83">
        <f>IF(ISBLANK(A856),"",IF(X856&gt;=(InfoSheet!$B$2)-90,1,0))</f>
        <v>1</v>
      </c>
    </row>
    <row r="857" spans="1:65">
      <c r="A857" s="2" t="s">
        <v>2735</v>
      </c>
      <c r="B857" s="8">
        <v>8</v>
      </c>
      <c r="C857" s="91">
        <v>302525756</v>
      </c>
      <c r="D857" s="8">
        <v>921</v>
      </c>
      <c r="E857" s="8">
        <v>124</v>
      </c>
      <c r="F857" s="91">
        <v>328475</v>
      </c>
      <c r="G857" s="91">
        <v>1090277</v>
      </c>
      <c r="H857" s="91">
        <v>2439723</v>
      </c>
      <c r="I857" s="91">
        <v>176549176</v>
      </c>
      <c r="J857" s="8">
        <v>0</v>
      </c>
      <c r="K857" s="2" t="s">
        <v>129</v>
      </c>
      <c r="L857" s="8">
        <v>8</v>
      </c>
      <c r="M857" s="8">
        <v>0</v>
      </c>
      <c r="N857" s="2" t="s">
        <v>1437</v>
      </c>
      <c r="O857" s="8">
        <v>209</v>
      </c>
      <c r="P857" s="8">
        <v>0</v>
      </c>
      <c r="Q857" s="8">
        <v>0</v>
      </c>
      <c r="R857" s="91">
        <v>0</v>
      </c>
      <c r="S857" s="8">
        <v>0</v>
      </c>
      <c r="T857" s="91">
        <v>0</v>
      </c>
      <c r="U857" s="8">
        <v>0</v>
      </c>
      <c r="V857" s="8">
        <v>0</v>
      </c>
      <c r="W857" s="8">
        <v>0</v>
      </c>
      <c r="X857" s="107">
        <v>43869.616559525464</v>
      </c>
      <c r="Y857" s="107">
        <v>43870.049832581019</v>
      </c>
      <c r="Z857" s="107">
        <v>43869.615833379627</v>
      </c>
      <c r="AA857" s="91">
        <v>1439085</v>
      </c>
      <c r="AB857" s="8">
        <v>5</v>
      </c>
      <c r="AC857" s="8">
        <v>4</v>
      </c>
      <c r="AD857" s="91">
        <v>3945930</v>
      </c>
      <c r="AE857" s="8">
        <v>8</v>
      </c>
      <c r="AF857" s="8">
        <v>4</v>
      </c>
      <c r="AG857" s="91">
        <v>28622374</v>
      </c>
      <c r="AH857" s="8">
        <v>107</v>
      </c>
      <c r="AI857" s="8">
        <v>22</v>
      </c>
      <c r="AJ857" s="91">
        <v>295882127</v>
      </c>
      <c r="AK857" s="8">
        <v>892</v>
      </c>
      <c r="AL857" s="8">
        <v>124</v>
      </c>
      <c r="AM857" s="91">
        <v>2351938</v>
      </c>
      <c r="AN857" s="8">
        <v>6</v>
      </c>
      <c r="AO857" s="8">
        <v>124</v>
      </c>
      <c r="AP857" s="91">
        <v>4707947</v>
      </c>
      <c r="AQ857" s="8">
        <v>9</v>
      </c>
      <c r="AR857" s="8">
        <v>124</v>
      </c>
      <c r="AS857" s="91">
        <v>31773952</v>
      </c>
      <c r="AT857" s="8">
        <v>111</v>
      </c>
      <c r="AU857" s="8">
        <v>124</v>
      </c>
      <c r="AV857" s="91">
        <v>302525756</v>
      </c>
      <c r="AW857" s="8">
        <v>921</v>
      </c>
      <c r="AX857" s="8">
        <v>124</v>
      </c>
      <c r="AY857" s="91">
        <v>1439085</v>
      </c>
      <c r="AZ857" s="8">
        <v>5</v>
      </c>
      <c r="BA857" s="8">
        <v>1</v>
      </c>
      <c r="BB857" s="91">
        <v>3118913</v>
      </c>
      <c r="BC857" s="8">
        <v>7</v>
      </c>
      <c r="BD857" s="8">
        <v>1</v>
      </c>
      <c r="BE857" s="91">
        <v>19370564</v>
      </c>
      <c r="BF857" s="8">
        <v>92</v>
      </c>
      <c r="BG857" s="8">
        <v>3</v>
      </c>
      <c r="BH857" s="91">
        <v>294554413</v>
      </c>
      <c r="BI857" s="8">
        <v>888</v>
      </c>
      <c r="BJ857" s="8">
        <v>124</v>
      </c>
      <c r="BK857" s="2" t="s">
        <v>233</v>
      </c>
      <c r="BL857" s="83" t="str">
        <f t="shared" si="13"/>
        <v>124311</v>
      </c>
      <c r="BM857" s="83">
        <f>IF(ISBLANK(A857),"",IF(X857&gt;=(InfoSheet!$B$2)-90,1,0))</f>
        <v>1</v>
      </c>
    </row>
    <row r="858" spans="1:65">
      <c r="A858" s="2" t="s">
        <v>2736</v>
      </c>
      <c r="B858" s="8">
        <v>8</v>
      </c>
      <c r="C858" s="91">
        <v>797884264</v>
      </c>
      <c r="D858" s="8">
        <v>1386</v>
      </c>
      <c r="E858" s="8">
        <v>204</v>
      </c>
      <c r="F858" s="91">
        <v>575674</v>
      </c>
      <c r="G858" s="91">
        <v>23272647</v>
      </c>
      <c r="H858" s="91">
        <v>3911197</v>
      </c>
      <c r="I858" s="91">
        <v>563472857</v>
      </c>
      <c r="J858" s="8">
        <v>0</v>
      </c>
      <c r="K858" s="2" t="s">
        <v>2460</v>
      </c>
      <c r="L858" s="8">
        <v>8</v>
      </c>
      <c r="M858" s="8">
        <v>0</v>
      </c>
      <c r="N858" s="2" t="s">
        <v>1703</v>
      </c>
      <c r="O858" s="8">
        <v>214</v>
      </c>
      <c r="P858" s="8">
        <v>0</v>
      </c>
      <c r="Q858" s="8">
        <v>0</v>
      </c>
      <c r="R858" s="91">
        <v>0</v>
      </c>
      <c r="S858" s="8">
        <v>0</v>
      </c>
      <c r="T858" s="91">
        <v>0</v>
      </c>
      <c r="U858" s="8">
        <v>0</v>
      </c>
      <c r="V858" s="8">
        <v>1</v>
      </c>
      <c r="W858" s="8">
        <v>0</v>
      </c>
      <c r="X858" s="107">
        <v>43822.441208888886</v>
      </c>
      <c r="Y858" s="107">
        <v>43869.887496342591</v>
      </c>
      <c r="Z858" s="107">
        <v>43822.403382152777</v>
      </c>
      <c r="AA858" s="91">
        <v>0</v>
      </c>
      <c r="AB858" s="8">
        <v>0</v>
      </c>
      <c r="AC858" s="8">
        <v>0</v>
      </c>
      <c r="AD858" s="91">
        <v>0</v>
      </c>
      <c r="AE858" s="8">
        <v>0</v>
      </c>
      <c r="AF858" s="8">
        <v>0</v>
      </c>
      <c r="AG858" s="91">
        <v>0</v>
      </c>
      <c r="AH858" s="8">
        <v>0</v>
      </c>
      <c r="AI858" s="8">
        <v>0</v>
      </c>
      <c r="AJ858" s="91">
        <v>770122877</v>
      </c>
      <c r="AK858" s="8">
        <v>1226</v>
      </c>
      <c r="AL858" s="8">
        <v>204</v>
      </c>
      <c r="AM858" s="91">
        <v>0</v>
      </c>
      <c r="AN858" s="8">
        <v>0</v>
      </c>
      <c r="AO858" s="8">
        <v>204</v>
      </c>
      <c r="AP858" s="91">
        <v>0</v>
      </c>
      <c r="AQ858" s="8">
        <v>0</v>
      </c>
      <c r="AR858" s="8">
        <v>204</v>
      </c>
      <c r="AS858" s="91">
        <v>0</v>
      </c>
      <c r="AT858" s="8">
        <v>0</v>
      </c>
      <c r="AU858" s="8">
        <v>204</v>
      </c>
      <c r="AV858" s="91">
        <v>797884264</v>
      </c>
      <c r="AW858" s="8">
        <v>1386</v>
      </c>
      <c r="AX858" s="8">
        <v>204</v>
      </c>
      <c r="AY858" s="91">
        <v>0</v>
      </c>
      <c r="AZ858" s="8">
        <v>0</v>
      </c>
      <c r="BA858" s="8">
        <v>0</v>
      </c>
      <c r="BB858" s="91">
        <v>0</v>
      </c>
      <c r="BC858" s="8">
        <v>0</v>
      </c>
      <c r="BD858" s="8">
        <v>0</v>
      </c>
      <c r="BE858" s="91">
        <v>0</v>
      </c>
      <c r="BF858" s="8">
        <v>0</v>
      </c>
      <c r="BG858" s="8">
        <v>0</v>
      </c>
      <c r="BH858" s="91">
        <v>770779221</v>
      </c>
      <c r="BI858" s="8">
        <v>1233</v>
      </c>
      <c r="BJ858" s="8">
        <v>204</v>
      </c>
      <c r="BK858" s="2" t="s">
        <v>233</v>
      </c>
      <c r="BL858" s="83" t="str">
        <f t="shared" si="13"/>
        <v>124312</v>
      </c>
      <c r="BM858" s="83">
        <f>IF(ISBLANK(A858),"",IF(X858&gt;=(InfoSheet!$B$2)-90,1,0))</f>
        <v>1</v>
      </c>
    </row>
    <row r="859" spans="1:65">
      <c r="A859" s="2" t="s">
        <v>2737</v>
      </c>
      <c r="B859" s="8">
        <v>8</v>
      </c>
      <c r="C859" s="66">
        <v>1507461796</v>
      </c>
      <c r="D859" s="8">
        <v>5327</v>
      </c>
      <c r="E859" s="8">
        <v>573</v>
      </c>
      <c r="F859" s="91">
        <v>282985</v>
      </c>
      <c r="G859" s="91">
        <v>4998296</v>
      </c>
      <c r="H859" s="91">
        <v>2630823</v>
      </c>
      <c r="I859" s="91">
        <v>460160797</v>
      </c>
      <c r="J859" s="8">
        <v>0</v>
      </c>
      <c r="K859" s="2" t="s">
        <v>1940</v>
      </c>
      <c r="L859" s="8">
        <v>8</v>
      </c>
      <c r="M859" s="8">
        <v>0</v>
      </c>
      <c r="N859" s="2" t="s">
        <v>1474</v>
      </c>
      <c r="O859" s="8">
        <v>210</v>
      </c>
      <c r="P859" s="8">
        <v>0</v>
      </c>
      <c r="Q859" s="8">
        <v>0</v>
      </c>
      <c r="R859" s="91">
        <v>0</v>
      </c>
      <c r="S859" s="8">
        <v>0</v>
      </c>
      <c r="T859" s="91">
        <v>0</v>
      </c>
      <c r="U859" s="8">
        <v>0</v>
      </c>
      <c r="V859" s="8">
        <v>2</v>
      </c>
      <c r="W859" s="8">
        <v>0</v>
      </c>
      <c r="X859" s="107">
        <v>43869.367675740737</v>
      </c>
      <c r="Y859" s="107">
        <v>43870.048563819444</v>
      </c>
      <c r="Z859" s="107">
        <v>43869.367657453702</v>
      </c>
      <c r="AA859" s="91">
        <v>1332406</v>
      </c>
      <c r="AB859" s="8">
        <v>3</v>
      </c>
      <c r="AC859" s="8">
        <v>1</v>
      </c>
      <c r="AD859" s="91">
        <v>7347289</v>
      </c>
      <c r="AE859" s="8">
        <v>24</v>
      </c>
      <c r="AF859" s="8">
        <v>9</v>
      </c>
      <c r="AG859" s="91">
        <v>250641777</v>
      </c>
      <c r="AH859" s="8">
        <v>477</v>
      </c>
      <c r="AI859" s="8">
        <v>41</v>
      </c>
      <c r="AJ859" s="66">
        <v>1424334903</v>
      </c>
      <c r="AK859" s="8">
        <v>4915</v>
      </c>
      <c r="AL859" s="8">
        <v>573</v>
      </c>
      <c r="AM859" s="91">
        <v>2921788</v>
      </c>
      <c r="AN859" s="8">
        <v>6</v>
      </c>
      <c r="AO859" s="8">
        <v>573</v>
      </c>
      <c r="AP859" s="91">
        <v>14839497</v>
      </c>
      <c r="AQ859" s="8">
        <v>36</v>
      </c>
      <c r="AR859" s="8">
        <v>573</v>
      </c>
      <c r="AS859" s="91">
        <v>485817923</v>
      </c>
      <c r="AT859" s="8">
        <v>816</v>
      </c>
      <c r="AU859" s="8">
        <v>573</v>
      </c>
      <c r="AV859" s="66">
        <v>1507461796</v>
      </c>
      <c r="AW859" s="8">
        <v>5327</v>
      </c>
      <c r="AX859" s="8">
        <v>573</v>
      </c>
      <c r="AY859" s="91">
        <v>1332406</v>
      </c>
      <c r="AZ859" s="8">
        <v>3</v>
      </c>
      <c r="BA859" s="8">
        <v>0</v>
      </c>
      <c r="BB859" s="91">
        <v>11375587</v>
      </c>
      <c r="BC859" s="8">
        <v>29</v>
      </c>
      <c r="BD859" s="8">
        <v>2</v>
      </c>
      <c r="BE859" s="91">
        <v>275491513</v>
      </c>
      <c r="BF859" s="8">
        <v>495</v>
      </c>
      <c r="BG859" s="8">
        <v>11</v>
      </c>
      <c r="BH859" s="66">
        <v>1363337910</v>
      </c>
      <c r="BI859" s="8">
        <v>4807</v>
      </c>
      <c r="BJ859" s="8">
        <v>573</v>
      </c>
      <c r="BK859" s="2" t="s">
        <v>233</v>
      </c>
      <c r="BL859" s="83" t="str">
        <f t="shared" si="13"/>
        <v>124313</v>
      </c>
      <c r="BM859" s="83">
        <f>IF(ISBLANK(A859),"",IF(X859&gt;=(InfoSheet!$B$2)-90,1,0))</f>
        <v>1</v>
      </c>
    </row>
    <row r="860" spans="1:65">
      <c r="A860" s="2" t="s">
        <v>2738</v>
      </c>
      <c r="B860" s="8">
        <v>8</v>
      </c>
      <c r="C860" s="91">
        <v>337780080</v>
      </c>
      <c r="D860" s="8">
        <v>950</v>
      </c>
      <c r="E860" s="8">
        <v>140</v>
      </c>
      <c r="F860" s="91">
        <v>355557</v>
      </c>
      <c r="G860" s="91">
        <v>1938677</v>
      </c>
      <c r="H860" s="91">
        <v>2412714</v>
      </c>
      <c r="I860" s="91">
        <v>237355941</v>
      </c>
      <c r="J860" s="8">
        <v>0</v>
      </c>
      <c r="K860" s="2" t="s">
        <v>2502</v>
      </c>
      <c r="L860" s="8">
        <v>8</v>
      </c>
      <c r="M860" s="8">
        <v>0</v>
      </c>
      <c r="N860" s="2" t="s">
        <v>2739</v>
      </c>
      <c r="O860" s="8">
        <v>211</v>
      </c>
      <c r="P860" s="8">
        <v>0</v>
      </c>
      <c r="Q860" s="8">
        <v>0</v>
      </c>
      <c r="R860" s="91">
        <v>0</v>
      </c>
      <c r="S860" s="8">
        <v>0</v>
      </c>
      <c r="T860" s="91">
        <v>0</v>
      </c>
      <c r="U860" s="8">
        <v>0</v>
      </c>
      <c r="V860" s="8">
        <v>0</v>
      </c>
      <c r="W860" s="8">
        <v>0</v>
      </c>
      <c r="X860" s="107">
        <v>43866.621406342594</v>
      </c>
      <c r="Y860" s="107">
        <v>43869.875404675928</v>
      </c>
      <c r="Z860" s="107">
        <v>43866.620696261576</v>
      </c>
      <c r="AA860" s="91">
        <v>0</v>
      </c>
      <c r="AB860" s="8">
        <v>0</v>
      </c>
      <c r="AC860" s="8">
        <v>0</v>
      </c>
      <c r="AD860" s="91">
        <v>4455671</v>
      </c>
      <c r="AE860" s="8">
        <v>9</v>
      </c>
      <c r="AF860" s="8">
        <v>5</v>
      </c>
      <c r="AG860" s="91">
        <v>79772819</v>
      </c>
      <c r="AH860" s="8">
        <v>126</v>
      </c>
      <c r="AI860" s="8">
        <v>9</v>
      </c>
      <c r="AJ860" s="91">
        <v>312164512</v>
      </c>
      <c r="AK860" s="8">
        <v>801</v>
      </c>
      <c r="AL860" s="8">
        <v>140</v>
      </c>
      <c r="AM860" s="91">
        <v>0</v>
      </c>
      <c r="AN860" s="8">
        <v>0</v>
      </c>
      <c r="AO860" s="8">
        <v>140</v>
      </c>
      <c r="AP860" s="91">
        <v>7466502</v>
      </c>
      <c r="AQ860" s="8">
        <v>13</v>
      </c>
      <c r="AR860" s="8">
        <v>140</v>
      </c>
      <c r="AS860" s="91">
        <v>156414772</v>
      </c>
      <c r="AT860" s="8">
        <v>245</v>
      </c>
      <c r="AU860" s="8">
        <v>140</v>
      </c>
      <c r="AV860" s="91">
        <v>337780080</v>
      </c>
      <c r="AW860" s="8">
        <v>950</v>
      </c>
      <c r="AX860" s="8">
        <v>140</v>
      </c>
      <c r="AY860" s="91">
        <v>0</v>
      </c>
      <c r="AZ860" s="8">
        <v>0</v>
      </c>
      <c r="BA860" s="8">
        <v>0</v>
      </c>
      <c r="BB860" s="91">
        <v>2658487</v>
      </c>
      <c r="BC860" s="8">
        <v>6</v>
      </c>
      <c r="BD860" s="8">
        <v>0</v>
      </c>
      <c r="BE860" s="91">
        <v>79137948</v>
      </c>
      <c r="BF860" s="8">
        <v>125</v>
      </c>
      <c r="BG860" s="8">
        <v>0</v>
      </c>
      <c r="BH860" s="91">
        <v>296555360</v>
      </c>
      <c r="BI860" s="8">
        <v>782</v>
      </c>
      <c r="BJ860" s="8">
        <v>140</v>
      </c>
      <c r="BK860" s="2" t="s">
        <v>233</v>
      </c>
      <c r="BL860" s="83" t="str">
        <f t="shared" si="13"/>
        <v>124314</v>
      </c>
      <c r="BM860" s="83">
        <f>IF(ISBLANK(A860),"",IF(X860&gt;=(InfoSheet!$B$2)-90,1,0))</f>
        <v>1</v>
      </c>
    </row>
    <row r="861" spans="1:65">
      <c r="A861" s="2" t="s">
        <v>2740</v>
      </c>
      <c r="B861" s="8">
        <v>8</v>
      </c>
      <c r="C861" s="66">
        <v>2164776948</v>
      </c>
      <c r="D861" s="8">
        <v>4811</v>
      </c>
      <c r="E861" s="8">
        <v>410</v>
      </c>
      <c r="F861" s="91">
        <v>449964</v>
      </c>
      <c r="G861" s="91">
        <v>28600320</v>
      </c>
      <c r="H861" s="91">
        <v>5279943</v>
      </c>
      <c r="I861" s="66">
        <v>1032690956</v>
      </c>
      <c r="J861" s="8">
        <v>0</v>
      </c>
      <c r="K861" s="2" t="s">
        <v>2410</v>
      </c>
      <c r="L861" s="8">
        <v>8</v>
      </c>
      <c r="M861" s="8">
        <v>0</v>
      </c>
      <c r="N861" s="2" t="s">
        <v>1466</v>
      </c>
      <c r="O861" s="8">
        <v>212</v>
      </c>
      <c r="P861" s="8">
        <v>0</v>
      </c>
      <c r="Q861" s="8">
        <v>0</v>
      </c>
      <c r="R861" s="91">
        <v>0</v>
      </c>
      <c r="S861" s="8">
        <v>0</v>
      </c>
      <c r="T861" s="91">
        <v>0</v>
      </c>
      <c r="U861" s="8">
        <v>0</v>
      </c>
      <c r="V861" s="8">
        <v>2</v>
      </c>
      <c r="W861" s="8">
        <v>0</v>
      </c>
      <c r="X861" s="107">
        <v>43868.37774747685</v>
      </c>
      <c r="Y861" s="107">
        <v>43869.898226898149</v>
      </c>
      <c r="Z861" s="107">
        <v>43868.34239445602</v>
      </c>
      <c r="AA861" s="91">
        <v>0</v>
      </c>
      <c r="AB861" s="8">
        <v>0</v>
      </c>
      <c r="AC861" s="8">
        <v>0</v>
      </c>
      <c r="AD861" s="91">
        <v>4074538</v>
      </c>
      <c r="AE861" s="8">
        <v>1</v>
      </c>
      <c r="AF861" s="8">
        <v>2</v>
      </c>
      <c r="AG861" s="91">
        <v>136780467</v>
      </c>
      <c r="AH861" s="8">
        <v>104</v>
      </c>
      <c r="AI861" s="8">
        <v>10</v>
      </c>
      <c r="AJ861" s="66">
        <v>2042314580</v>
      </c>
      <c r="AK861" s="8">
        <v>4206</v>
      </c>
      <c r="AL861" s="8">
        <v>410</v>
      </c>
      <c r="AM861" s="91">
        <v>26630880</v>
      </c>
      <c r="AN861" s="8">
        <v>2</v>
      </c>
      <c r="AO861" s="8">
        <v>410</v>
      </c>
      <c r="AP861" s="91">
        <v>96691849</v>
      </c>
      <c r="AQ861" s="8">
        <v>22</v>
      </c>
      <c r="AR861" s="8">
        <v>410</v>
      </c>
      <c r="AS861" s="91">
        <v>360422536</v>
      </c>
      <c r="AT861" s="8">
        <v>163</v>
      </c>
      <c r="AU861" s="8">
        <v>410</v>
      </c>
      <c r="AV861" s="66">
        <v>2164776948</v>
      </c>
      <c r="AW861" s="8">
        <v>4811</v>
      </c>
      <c r="AX861" s="8">
        <v>410</v>
      </c>
      <c r="AY861" s="91">
        <v>0</v>
      </c>
      <c r="AZ861" s="8">
        <v>0</v>
      </c>
      <c r="BA861" s="8">
        <v>0</v>
      </c>
      <c r="BB861" s="91">
        <v>62313264</v>
      </c>
      <c r="BC861" s="8">
        <v>15</v>
      </c>
      <c r="BD861" s="8">
        <v>0</v>
      </c>
      <c r="BE861" s="91">
        <v>130586098</v>
      </c>
      <c r="BF861" s="8">
        <v>98</v>
      </c>
      <c r="BG861" s="8">
        <v>0</v>
      </c>
      <c r="BH861" s="66">
        <v>1770294189</v>
      </c>
      <c r="BI861" s="8">
        <v>4092</v>
      </c>
      <c r="BJ861" s="8">
        <v>410</v>
      </c>
      <c r="BK861" s="2" t="s">
        <v>233</v>
      </c>
      <c r="BL861" s="83" t="str">
        <f t="shared" si="13"/>
        <v>124315</v>
      </c>
      <c r="BM861" s="83">
        <f>IF(ISBLANK(A861),"",IF(X861&gt;=(InfoSheet!$B$2)-90,1,0))</f>
        <v>1</v>
      </c>
    </row>
    <row r="862" spans="1:65">
      <c r="A862" s="2" t="s">
        <v>2741</v>
      </c>
      <c r="B862" s="8">
        <v>8</v>
      </c>
      <c r="C862" s="66">
        <v>1478315994</v>
      </c>
      <c r="D862" s="8">
        <v>4501</v>
      </c>
      <c r="E862" s="8">
        <v>387</v>
      </c>
      <c r="F862" s="91">
        <v>328441</v>
      </c>
      <c r="G862" s="91">
        <v>30630256</v>
      </c>
      <c r="H862" s="91">
        <v>3819937</v>
      </c>
      <c r="I862" s="91">
        <v>922297526</v>
      </c>
      <c r="J862" s="8">
        <v>0</v>
      </c>
      <c r="K862" s="2" t="s">
        <v>2742</v>
      </c>
      <c r="L862" s="8">
        <v>8</v>
      </c>
      <c r="M862" s="8">
        <v>0</v>
      </c>
      <c r="N862" s="2" t="s">
        <v>1474</v>
      </c>
      <c r="O862" s="8">
        <v>210</v>
      </c>
      <c r="P862" s="8">
        <v>0</v>
      </c>
      <c r="Q862" s="8">
        <v>0</v>
      </c>
      <c r="R862" s="91">
        <v>0</v>
      </c>
      <c r="S862" s="8">
        <v>0</v>
      </c>
      <c r="T862" s="91">
        <v>0</v>
      </c>
      <c r="U862" s="8">
        <v>1</v>
      </c>
      <c r="V862" s="8">
        <v>1</v>
      </c>
      <c r="W862" s="8">
        <v>0</v>
      </c>
      <c r="X862" s="107">
        <v>43868.827012754628</v>
      </c>
      <c r="Y862" s="107">
        <v>43870.024115902779</v>
      </c>
      <c r="Z862" s="107">
        <v>43868.69921658565</v>
      </c>
      <c r="AA862" s="91">
        <v>0</v>
      </c>
      <c r="AB862" s="8">
        <v>0</v>
      </c>
      <c r="AC862" s="8">
        <v>0</v>
      </c>
      <c r="AD862" s="91">
        <v>6611180</v>
      </c>
      <c r="AE862" s="8">
        <v>5</v>
      </c>
      <c r="AF862" s="8">
        <v>5</v>
      </c>
      <c r="AG862" s="91">
        <v>27174590</v>
      </c>
      <c r="AH862" s="8">
        <v>42</v>
      </c>
      <c r="AI862" s="8">
        <v>13</v>
      </c>
      <c r="AJ862" s="66">
        <v>1405565272</v>
      </c>
      <c r="AK862" s="8">
        <v>4107</v>
      </c>
      <c r="AL862" s="8">
        <v>387</v>
      </c>
      <c r="AM862" s="91">
        <v>3164428</v>
      </c>
      <c r="AN862" s="8">
        <v>3</v>
      </c>
      <c r="AO862" s="8">
        <v>387</v>
      </c>
      <c r="AP862" s="91">
        <v>25035499</v>
      </c>
      <c r="AQ862" s="8">
        <v>27</v>
      </c>
      <c r="AR862" s="8">
        <v>387</v>
      </c>
      <c r="AS862" s="91">
        <v>74402212</v>
      </c>
      <c r="AT862" s="8">
        <v>95</v>
      </c>
      <c r="AU862" s="8">
        <v>387</v>
      </c>
      <c r="AV862" s="66">
        <v>1478315994</v>
      </c>
      <c r="AW862" s="8">
        <v>4501</v>
      </c>
      <c r="AX862" s="8">
        <v>387</v>
      </c>
      <c r="AY862" s="91">
        <v>0</v>
      </c>
      <c r="AZ862" s="8">
        <v>0</v>
      </c>
      <c r="BA862" s="8">
        <v>0</v>
      </c>
      <c r="BB862" s="91">
        <v>10487227</v>
      </c>
      <c r="BC862" s="8">
        <v>12</v>
      </c>
      <c r="BD862" s="8">
        <v>0</v>
      </c>
      <c r="BE862" s="91">
        <v>33743291</v>
      </c>
      <c r="BF862" s="8">
        <v>55</v>
      </c>
      <c r="BG862" s="8">
        <v>0</v>
      </c>
      <c r="BH862" s="66">
        <v>1330486934</v>
      </c>
      <c r="BI862" s="8">
        <v>3982</v>
      </c>
      <c r="BJ862" s="8">
        <v>387</v>
      </c>
      <c r="BK862" s="2" t="s">
        <v>233</v>
      </c>
      <c r="BL862" s="83" t="str">
        <f t="shared" si="13"/>
        <v>124316</v>
      </c>
      <c r="BM862" s="83">
        <f>IF(ISBLANK(A862),"",IF(X862&gt;=(InfoSheet!$B$2)-90,1,0))</f>
        <v>1</v>
      </c>
    </row>
    <row r="863" spans="1:65">
      <c r="A863" s="2" t="s">
        <v>2743</v>
      </c>
      <c r="B863" s="8">
        <v>8</v>
      </c>
      <c r="C863" s="91">
        <v>218672502</v>
      </c>
      <c r="D863" s="8">
        <v>537</v>
      </c>
      <c r="E863" s="8">
        <v>105</v>
      </c>
      <c r="F863" s="91">
        <v>407211</v>
      </c>
      <c r="G863" s="91">
        <v>1245855</v>
      </c>
      <c r="H863" s="91">
        <v>2082595</v>
      </c>
      <c r="I863" s="91">
        <v>191448946</v>
      </c>
      <c r="J863" s="8">
        <v>0</v>
      </c>
      <c r="K863" s="2" t="s">
        <v>1354</v>
      </c>
      <c r="L863" s="8">
        <v>8</v>
      </c>
      <c r="M863" s="8">
        <v>0</v>
      </c>
      <c r="N863" s="2" t="s">
        <v>2693</v>
      </c>
      <c r="O863" s="8">
        <v>210</v>
      </c>
      <c r="P863" s="8">
        <v>0</v>
      </c>
      <c r="Q863" s="8">
        <v>0</v>
      </c>
      <c r="R863" s="91">
        <v>0</v>
      </c>
      <c r="S863" s="8">
        <v>0</v>
      </c>
      <c r="T863" s="91">
        <v>0</v>
      </c>
      <c r="U863" s="8">
        <v>0</v>
      </c>
      <c r="V863" s="8">
        <v>0</v>
      </c>
      <c r="W863" s="8">
        <v>0</v>
      </c>
      <c r="X863" s="107">
        <v>43868.503027106482</v>
      </c>
      <c r="Y863" s="107">
        <v>43869.885652256948</v>
      </c>
      <c r="Z863" s="107">
        <v>43868.502939363425</v>
      </c>
      <c r="AA863" s="91">
        <v>0</v>
      </c>
      <c r="AB863" s="8">
        <v>0</v>
      </c>
      <c r="AC863" s="8">
        <v>0</v>
      </c>
      <c r="AD863" s="91">
        <v>5847531</v>
      </c>
      <c r="AE863" s="8">
        <v>12</v>
      </c>
      <c r="AF863" s="8">
        <v>4</v>
      </c>
      <c r="AG863" s="91">
        <v>26776896</v>
      </c>
      <c r="AH863" s="8">
        <v>42</v>
      </c>
      <c r="AI863" s="8">
        <v>7</v>
      </c>
      <c r="AJ863" s="91">
        <v>200273451</v>
      </c>
      <c r="AK863" s="8">
        <v>467</v>
      </c>
      <c r="AL863" s="8">
        <v>105</v>
      </c>
      <c r="AM863" s="91">
        <v>0</v>
      </c>
      <c r="AN863" s="8">
        <v>0</v>
      </c>
      <c r="AO863" s="8">
        <v>105</v>
      </c>
      <c r="AP863" s="91">
        <v>14219717</v>
      </c>
      <c r="AQ863" s="8">
        <v>23</v>
      </c>
      <c r="AR863" s="8">
        <v>105</v>
      </c>
      <c r="AS863" s="91">
        <v>63693706</v>
      </c>
      <c r="AT863" s="8">
        <v>91</v>
      </c>
      <c r="AU863" s="8">
        <v>105</v>
      </c>
      <c r="AV863" s="91">
        <v>218672502</v>
      </c>
      <c r="AW863" s="8">
        <v>537</v>
      </c>
      <c r="AX863" s="8">
        <v>105</v>
      </c>
      <c r="AY863" s="91">
        <v>0</v>
      </c>
      <c r="AZ863" s="8">
        <v>0</v>
      </c>
      <c r="BA863" s="8">
        <v>0</v>
      </c>
      <c r="BB863" s="91">
        <v>8435782</v>
      </c>
      <c r="BC863" s="8">
        <v>14</v>
      </c>
      <c r="BD863" s="8">
        <v>0</v>
      </c>
      <c r="BE863" s="91">
        <v>33489756</v>
      </c>
      <c r="BF863" s="8">
        <v>51</v>
      </c>
      <c r="BG863" s="8">
        <v>0</v>
      </c>
      <c r="BH863" s="91">
        <v>139674350</v>
      </c>
      <c r="BI863" s="8">
        <v>384</v>
      </c>
      <c r="BJ863" s="8">
        <v>105</v>
      </c>
      <c r="BK863" s="2" t="s">
        <v>233</v>
      </c>
      <c r="BL863" s="83" t="str">
        <f t="shared" si="13"/>
        <v>124317</v>
      </c>
      <c r="BM863" s="83">
        <f>IF(ISBLANK(A863),"",IF(X863&gt;=(InfoSheet!$B$2)-90,1,0))</f>
        <v>1</v>
      </c>
    </row>
    <row r="864" spans="1:65">
      <c r="A864" s="2" t="s">
        <v>2744</v>
      </c>
      <c r="B864" s="8">
        <v>8</v>
      </c>
      <c r="C864" s="91">
        <v>689086575</v>
      </c>
      <c r="D864" s="8">
        <v>1569</v>
      </c>
      <c r="E864" s="8">
        <v>253</v>
      </c>
      <c r="F864" s="91">
        <v>439188</v>
      </c>
      <c r="G864" s="91">
        <v>13913881</v>
      </c>
      <c r="H864" s="91">
        <v>2723662</v>
      </c>
      <c r="I864" s="91">
        <v>419995096</v>
      </c>
      <c r="J864" s="8">
        <v>0</v>
      </c>
      <c r="K864" s="2" t="s">
        <v>1439</v>
      </c>
      <c r="L864" s="8">
        <v>8</v>
      </c>
      <c r="M864" s="8">
        <v>0</v>
      </c>
      <c r="N864" s="2" t="s">
        <v>1491</v>
      </c>
      <c r="O864" s="8">
        <v>209</v>
      </c>
      <c r="P864" s="8">
        <v>0</v>
      </c>
      <c r="Q864" s="8">
        <v>0</v>
      </c>
      <c r="R864" s="91">
        <v>0</v>
      </c>
      <c r="S864" s="8">
        <v>0</v>
      </c>
      <c r="T864" s="91">
        <v>0</v>
      </c>
      <c r="U864" s="8">
        <v>0</v>
      </c>
      <c r="V864" s="8">
        <v>0</v>
      </c>
      <c r="W864" s="8">
        <v>0</v>
      </c>
      <c r="X864" s="107">
        <v>43867.882298738426</v>
      </c>
      <c r="Y864" s="107">
        <v>43869.886917291667</v>
      </c>
      <c r="Z864" s="107">
        <v>43867.871700127318</v>
      </c>
      <c r="AA864" s="91">
        <v>0</v>
      </c>
      <c r="AB864" s="8">
        <v>0</v>
      </c>
      <c r="AC864" s="8">
        <v>0</v>
      </c>
      <c r="AD864" s="91">
        <v>8851178</v>
      </c>
      <c r="AE864" s="8">
        <v>9</v>
      </c>
      <c r="AF864" s="8">
        <v>5</v>
      </c>
      <c r="AG864" s="91">
        <v>107407197</v>
      </c>
      <c r="AH864" s="8">
        <v>100</v>
      </c>
      <c r="AI864" s="8">
        <v>10</v>
      </c>
      <c r="AJ864" s="91">
        <v>663510042</v>
      </c>
      <c r="AK864" s="8">
        <v>1441</v>
      </c>
      <c r="AL864" s="8">
        <v>253</v>
      </c>
      <c r="AM864" s="91">
        <v>605395</v>
      </c>
      <c r="AN864" s="8">
        <v>1</v>
      </c>
      <c r="AO864" s="8">
        <v>253</v>
      </c>
      <c r="AP864" s="91">
        <v>18196711</v>
      </c>
      <c r="AQ864" s="8">
        <v>18</v>
      </c>
      <c r="AR864" s="8">
        <v>253</v>
      </c>
      <c r="AS864" s="91">
        <v>216049401</v>
      </c>
      <c r="AT864" s="8">
        <v>198</v>
      </c>
      <c r="AU864" s="8">
        <v>253</v>
      </c>
      <c r="AV864" s="91">
        <v>689086575</v>
      </c>
      <c r="AW864" s="8">
        <v>1569</v>
      </c>
      <c r="AX864" s="8">
        <v>253</v>
      </c>
      <c r="AY864" s="91">
        <v>0</v>
      </c>
      <c r="AZ864" s="8">
        <v>0</v>
      </c>
      <c r="BA864" s="8">
        <v>0</v>
      </c>
      <c r="BB864" s="91">
        <v>8710465</v>
      </c>
      <c r="BC864" s="8">
        <v>9</v>
      </c>
      <c r="BD864" s="8">
        <v>0</v>
      </c>
      <c r="BE864" s="91">
        <v>113110637</v>
      </c>
      <c r="BF864" s="8">
        <v>102</v>
      </c>
      <c r="BG864" s="8">
        <v>0</v>
      </c>
      <c r="BH864" s="91">
        <v>663516920</v>
      </c>
      <c r="BI864" s="8">
        <v>1441</v>
      </c>
      <c r="BJ864" s="8">
        <v>253</v>
      </c>
      <c r="BK864" s="2" t="s">
        <v>233</v>
      </c>
      <c r="BL864" s="83" t="str">
        <f t="shared" si="13"/>
        <v>124318</v>
      </c>
      <c r="BM864" s="83">
        <f>IF(ISBLANK(A864),"",IF(X864&gt;=(InfoSheet!$B$2)-90,1,0))</f>
        <v>1</v>
      </c>
    </row>
    <row r="865" spans="1:65">
      <c r="A865" s="2" t="s">
        <v>2745</v>
      </c>
      <c r="B865" s="8">
        <v>8</v>
      </c>
      <c r="C865" s="66">
        <v>1556582374</v>
      </c>
      <c r="D865" s="8">
        <v>4969</v>
      </c>
      <c r="E865" s="8">
        <v>445</v>
      </c>
      <c r="F865" s="91">
        <v>313258</v>
      </c>
      <c r="G865" s="91">
        <v>34625399</v>
      </c>
      <c r="H865" s="91">
        <v>3497937</v>
      </c>
      <c r="I865" s="91">
        <v>794524004</v>
      </c>
      <c r="J865" s="8">
        <v>0</v>
      </c>
      <c r="K865" s="2" t="s">
        <v>1456</v>
      </c>
      <c r="L865" s="8">
        <v>8</v>
      </c>
      <c r="M865" s="8">
        <v>0</v>
      </c>
      <c r="N865" s="2" t="s">
        <v>1456</v>
      </c>
      <c r="O865" s="8">
        <v>209</v>
      </c>
      <c r="P865" s="8">
        <v>0</v>
      </c>
      <c r="Q865" s="8">
        <v>0</v>
      </c>
      <c r="R865" s="91">
        <v>0</v>
      </c>
      <c r="S865" s="8">
        <v>0</v>
      </c>
      <c r="T865" s="91">
        <v>0</v>
      </c>
      <c r="U865" s="8">
        <v>1</v>
      </c>
      <c r="V865" s="8">
        <v>1</v>
      </c>
      <c r="W865" s="8">
        <v>0</v>
      </c>
      <c r="X865" s="107">
        <v>43867.822578009262</v>
      </c>
      <c r="Y865" s="107">
        <v>43869.888364629631</v>
      </c>
      <c r="Z865" s="107">
        <v>43867.822032175929</v>
      </c>
      <c r="AA865" s="91">
        <v>0</v>
      </c>
      <c r="AB865" s="8">
        <v>0</v>
      </c>
      <c r="AC865" s="8">
        <v>0</v>
      </c>
      <c r="AD865" s="91">
        <v>1607130</v>
      </c>
      <c r="AE865" s="8">
        <v>6</v>
      </c>
      <c r="AF865" s="8">
        <v>8</v>
      </c>
      <c r="AG865" s="91">
        <v>54989167</v>
      </c>
      <c r="AH865" s="8">
        <v>104</v>
      </c>
      <c r="AI865" s="8">
        <v>21</v>
      </c>
      <c r="AJ865" s="66">
        <v>1495496312</v>
      </c>
      <c r="AK865" s="8">
        <v>4647</v>
      </c>
      <c r="AL865" s="8">
        <v>445</v>
      </c>
      <c r="AM865" s="91">
        <v>0</v>
      </c>
      <c r="AN865" s="8">
        <v>0</v>
      </c>
      <c r="AO865" s="8">
        <v>445</v>
      </c>
      <c r="AP865" s="91">
        <v>8961630</v>
      </c>
      <c r="AQ865" s="8">
        <v>16</v>
      </c>
      <c r="AR865" s="8">
        <v>445</v>
      </c>
      <c r="AS865" s="91">
        <v>587453272</v>
      </c>
      <c r="AT865" s="8">
        <v>691</v>
      </c>
      <c r="AU865" s="8">
        <v>445</v>
      </c>
      <c r="AV865" s="66">
        <v>1556582374</v>
      </c>
      <c r="AW865" s="8">
        <v>4969</v>
      </c>
      <c r="AX865" s="8">
        <v>445</v>
      </c>
      <c r="AY865" s="91">
        <v>0</v>
      </c>
      <c r="AZ865" s="8">
        <v>0</v>
      </c>
      <c r="BA865" s="8">
        <v>0</v>
      </c>
      <c r="BB865" s="91">
        <v>2818402</v>
      </c>
      <c r="BC865" s="8">
        <v>7</v>
      </c>
      <c r="BD865" s="8">
        <v>1</v>
      </c>
      <c r="BE865" s="91">
        <v>60601669</v>
      </c>
      <c r="BF865" s="8">
        <v>97</v>
      </c>
      <c r="BG865" s="8">
        <v>3</v>
      </c>
      <c r="BH865" s="66">
        <v>1498871234</v>
      </c>
      <c r="BI865" s="8">
        <v>4675</v>
      </c>
      <c r="BJ865" s="8">
        <v>445</v>
      </c>
      <c r="BK865" s="2" t="s">
        <v>233</v>
      </c>
      <c r="BL865" s="83" t="str">
        <f t="shared" si="13"/>
        <v>124319</v>
      </c>
      <c r="BM865" s="83">
        <f>IF(ISBLANK(A865),"",IF(X865&gt;=(InfoSheet!$B$2)-90,1,0))</f>
        <v>1</v>
      </c>
    </row>
    <row r="866" spans="1:65">
      <c r="A866" s="2" t="s">
        <v>2746</v>
      </c>
      <c r="B866" s="8">
        <v>9</v>
      </c>
      <c r="C866" s="66">
        <v>315259977761</v>
      </c>
      <c r="D866" s="8">
        <v>534119</v>
      </c>
      <c r="E866" s="8">
        <v>43155</v>
      </c>
      <c r="F866" s="91">
        <v>590242</v>
      </c>
      <c r="G866" s="91">
        <v>286332282</v>
      </c>
      <c r="H866" s="91">
        <v>7305294</v>
      </c>
      <c r="I866" s="66">
        <v>7485629043</v>
      </c>
      <c r="J866" s="8">
        <v>0</v>
      </c>
      <c r="K866" s="2" t="s">
        <v>2747</v>
      </c>
      <c r="L866" s="8">
        <v>9</v>
      </c>
      <c r="M866" s="8">
        <v>0</v>
      </c>
      <c r="N866" s="2" t="s">
        <v>2748</v>
      </c>
      <c r="O866" s="8">
        <v>253</v>
      </c>
      <c r="P866" s="8">
        <v>0</v>
      </c>
      <c r="Q866" s="8">
        <v>0</v>
      </c>
      <c r="R866" s="91">
        <v>0</v>
      </c>
      <c r="S866" s="8">
        <v>0</v>
      </c>
      <c r="T866" s="91">
        <v>0</v>
      </c>
      <c r="U866" s="8">
        <v>10</v>
      </c>
      <c r="V866" s="8">
        <v>45</v>
      </c>
      <c r="W866" s="8">
        <v>42</v>
      </c>
      <c r="X866" s="107">
        <v>43869.954681886571</v>
      </c>
      <c r="Y866" s="107">
        <v>50423.926481481481</v>
      </c>
      <c r="Z866" s="107">
        <v>43869.94480005787</v>
      </c>
      <c r="AA866" s="91">
        <v>886226488</v>
      </c>
      <c r="AB866" s="8">
        <v>1137</v>
      </c>
      <c r="AC866" s="8">
        <v>817</v>
      </c>
      <c r="AD866" s="66">
        <v>7285258811</v>
      </c>
      <c r="AE866" s="8">
        <v>11250</v>
      </c>
      <c r="AF866" s="8">
        <v>2776</v>
      </c>
      <c r="AG866" s="66">
        <v>43732731006</v>
      </c>
      <c r="AH866" s="8">
        <v>58680</v>
      </c>
      <c r="AI866" s="8">
        <v>8513</v>
      </c>
      <c r="AJ866" s="66">
        <v>310914047404</v>
      </c>
      <c r="AK866" s="8">
        <v>513806</v>
      </c>
      <c r="AL866" s="8">
        <v>43155</v>
      </c>
      <c r="AM866" s="66">
        <v>5502175271</v>
      </c>
      <c r="AN866" s="8">
        <v>4163</v>
      </c>
      <c r="AO866" s="8">
        <v>43155</v>
      </c>
      <c r="AP866" s="66">
        <v>16972972268</v>
      </c>
      <c r="AQ866" s="8">
        <v>16770</v>
      </c>
      <c r="AR866" s="8">
        <v>43155</v>
      </c>
      <c r="AS866" s="66">
        <v>117601515153</v>
      </c>
      <c r="AT866" s="8">
        <v>101753</v>
      </c>
      <c r="AU866" s="8">
        <v>43155</v>
      </c>
      <c r="AV866" s="66">
        <v>315259013703</v>
      </c>
      <c r="AW866" s="8">
        <v>534103</v>
      </c>
      <c r="AX866" s="8">
        <v>43155</v>
      </c>
      <c r="AY866" s="66">
        <v>3830707705</v>
      </c>
      <c r="AZ866" s="8">
        <v>2856</v>
      </c>
      <c r="BA866" s="8">
        <v>26</v>
      </c>
      <c r="BB866" s="66">
        <v>11771103815</v>
      </c>
      <c r="BC866" s="8">
        <v>13209</v>
      </c>
      <c r="BD866" s="8">
        <v>579</v>
      </c>
      <c r="BE866" s="66">
        <v>33042992592</v>
      </c>
      <c r="BF866" s="8">
        <v>52069</v>
      </c>
      <c r="BG866" s="8">
        <v>1654</v>
      </c>
      <c r="BH866" s="66">
        <v>298974551150</v>
      </c>
      <c r="BI866" s="8">
        <v>504286</v>
      </c>
      <c r="BJ866" s="8">
        <v>43155</v>
      </c>
      <c r="BK866" s="2" t="s">
        <v>233</v>
      </c>
      <c r="BL866" s="83" t="str">
        <f t="shared" si="13"/>
        <v>124320</v>
      </c>
      <c r="BM866" s="83">
        <f>IF(ISBLANK(A866),"",IF(X866&gt;=(InfoSheet!$B$2)-90,1,0))</f>
        <v>1</v>
      </c>
    </row>
    <row r="867" spans="1:65">
      <c r="A867" s="2" t="s">
        <v>2749</v>
      </c>
      <c r="B867" s="8">
        <v>8</v>
      </c>
      <c r="C867" s="66">
        <v>2275823024</v>
      </c>
      <c r="D867" s="8">
        <v>7124</v>
      </c>
      <c r="E867" s="8">
        <v>867</v>
      </c>
      <c r="F867" s="91">
        <v>319458</v>
      </c>
      <c r="G867" s="91">
        <v>33268874</v>
      </c>
      <c r="H867" s="91">
        <v>2624940</v>
      </c>
      <c r="I867" s="91">
        <v>389034662</v>
      </c>
      <c r="J867" s="8">
        <v>0</v>
      </c>
      <c r="K867" s="2" t="s">
        <v>1940</v>
      </c>
      <c r="L867" s="8">
        <v>8</v>
      </c>
      <c r="M867" s="8">
        <v>0</v>
      </c>
      <c r="N867" s="2" t="s">
        <v>1437</v>
      </c>
      <c r="O867" s="8">
        <v>209</v>
      </c>
      <c r="P867" s="8">
        <v>0</v>
      </c>
      <c r="Q867" s="8">
        <v>0</v>
      </c>
      <c r="R867" s="91">
        <v>0</v>
      </c>
      <c r="S867" s="8">
        <v>0</v>
      </c>
      <c r="T867" s="91">
        <v>0</v>
      </c>
      <c r="U867" s="8">
        <v>0</v>
      </c>
      <c r="V867" s="8">
        <v>0</v>
      </c>
      <c r="W867" s="8">
        <v>0</v>
      </c>
      <c r="X867" s="107">
        <v>43868.756587766205</v>
      </c>
      <c r="Y867" s="107">
        <v>43870.058699259258</v>
      </c>
      <c r="Z867" s="107">
        <v>43868.737587986114</v>
      </c>
      <c r="AA867" s="91">
        <v>0</v>
      </c>
      <c r="AB867" s="8">
        <v>0</v>
      </c>
      <c r="AC867" s="8">
        <v>0</v>
      </c>
      <c r="AD867" s="91">
        <v>7574733</v>
      </c>
      <c r="AE867" s="8">
        <v>25</v>
      </c>
      <c r="AF867" s="8">
        <v>11</v>
      </c>
      <c r="AG867" s="91">
        <v>8162269</v>
      </c>
      <c r="AH867" s="8">
        <v>26</v>
      </c>
      <c r="AI867" s="8">
        <v>16</v>
      </c>
      <c r="AJ867" s="66">
        <v>2189244778</v>
      </c>
      <c r="AK867" s="8">
        <v>6791</v>
      </c>
      <c r="AL867" s="8">
        <v>867</v>
      </c>
      <c r="AM867" s="91">
        <v>813265</v>
      </c>
      <c r="AN867" s="8">
        <v>6</v>
      </c>
      <c r="AO867" s="8">
        <v>867</v>
      </c>
      <c r="AP867" s="91">
        <v>10254666</v>
      </c>
      <c r="AQ867" s="8">
        <v>29</v>
      </c>
      <c r="AR867" s="8">
        <v>867</v>
      </c>
      <c r="AS867" s="91">
        <v>21960747</v>
      </c>
      <c r="AT867" s="8">
        <v>46</v>
      </c>
      <c r="AU867" s="8">
        <v>867</v>
      </c>
      <c r="AV867" s="66">
        <v>2275823024</v>
      </c>
      <c r="AW867" s="8">
        <v>7124</v>
      </c>
      <c r="AX867" s="8">
        <v>867</v>
      </c>
      <c r="AY867" s="91">
        <v>0</v>
      </c>
      <c r="AZ867" s="8">
        <v>0</v>
      </c>
      <c r="BA867" s="8">
        <v>0</v>
      </c>
      <c r="BB867" s="91">
        <v>9286630</v>
      </c>
      <c r="BC867" s="8">
        <v>25</v>
      </c>
      <c r="BD867" s="8">
        <v>0</v>
      </c>
      <c r="BE867" s="91">
        <v>9286630</v>
      </c>
      <c r="BF867" s="8">
        <v>25</v>
      </c>
      <c r="BG867" s="8">
        <v>0</v>
      </c>
      <c r="BH867" s="66">
        <v>2166823542</v>
      </c>
      <c r="BI867" s="8">
        <v>6760</v>
      </c>
      <c r="BJ867" s="8">
        <v>867</v>
      </c>
      <c r="BK867" s="2" t="s">
        <v>233</v>
      </c>
      <c r="BL867" s="83" t="str">
        <f t="shared" si="13"/>
        <v>124321</v>
      </c>
      <c r="BM867" s="83">
        <f>IF(ISBLANK(A867),"",IF(X867&gt;=(InfoSheet!$B$2)-90,1,0))</f>
        <v>1</v>
      </c>
    </row>
    <row r="868" spans="1:65">
      <c r="A868" s="2" t="s">
        <v>2750</v>
      </c>
      <c r="B868" s="8">
        <v>8</v>
      </c>
      <c r="C868" s="91">
        <v>90214863</v>
      </c>
      <c r="D868" s="8">
        <v>199</v>
      </c>
      <c r="E868" s="8">
        <v>69</v>
      </c>
      <c r="F868" s="91">
        <v>453341</v>
      </c>
      <c r="G868" s="91">
        <v>2696267</v>
      </c>
      <c r="H868" s="91">
        <v>1307461</v>
      </c>
      <c r="I868" s="91">
        <v>44348100</v>
      </c>
      <c r="J868" s="8">
        <v>0</v>
      </c>
      <c r="K868" s="2" t="s">
        <v>1345</v>
      </c>
      <c r="L868" s="8">
        <v>8</v>
      </c>
      <c r="M868" s="8">
        <v>0</v>
      </c>
      <c r="N868" s="2" t="s">
        <v>1346</v>
      </c>
      <c r="O868" s="8">
        <v>209</v>
      </c>
      <c r="P868" s="8">
        <v>0</v>
      </c>
      <c r="Q868" s="8">
        <v>0</v>
      </c>
      <c r="R868" s="91">
        <v>0</v>
      </c>
      <c r="S868" s="8">
        <v>0</v>
      </c>
      <c r="T868" s="91">
        <v>0</v>
      </c>
      <c r="U868" s="8">
        <v>0</v>
      </c>
      <c r="V868" s="8">
        <v>0</v>
      </c>
      <c r="W868" s="8">
        <v>0</v>
      </c>
      <c r="X868" s="107">
        <v>43854.461091828707</v>
      </c>
      <c r="Y868" s="107">
        <v>43869.887959189815</v>
      </c>
      <c r="Z868" s="107">
        <v>43854.460320868056</v>
      </c>
      <c r="AA868" s="91">
        <v>0</v>
      </c>
      <c r="AB868" s="8">
        <v>0</v>
      </c>
      <c r="AC868" s="8">
        <v>0</v>
      </c>
      <c r="AD868" s="91">
        <v>0</v>
      </c>
      <c r="AE868" s="8">
        <v>0</v>
      </c>
      <c r="AF868" s="8">
        <v>0</v>
      </c>
      <c r="AG868" s="91">
        <v>0</v>
      </c>
      <c r="AH868" s="8">
        <v>0</v>
      </c>
      <c r="AI868" s="8">
        <v>2</v>
      </c>
      <c r="AJ868" s="91">
        <v>85216627</v>
      </c>
      <c r="AK868" s="8">
        <v>180</v>
      </c>
      <c r="AL868" s="8">
        <v>69</v>
      </c>
      <c r="AM868" s="91">
        <v>0</v>
      </c>
      <c r="AN868" s="8">
        <v>0</v>
      </c>
      <c r="AO868" s="8">
        <v>69</v>
      </c>
      <c r="AP868" s="91">
        <v>0</v>
      </c>
      <c r="AQ868" s="8">
        <v>0</v>
      </c>
      <c r="AR868" s="8">
        <v>69</v>
      </c>
      <c r="AS868" s="91">
        <v>87897183</v>
      </c>
      <c r="AT868" s="8">
        <v>155</v>
      </c>
      <c r="AU868" s="8">
        <v>69</v>
      </c>
      <c r="AV868" s="91">
        <v>90214863</v>
      </c>
      <c r="AW868" s="8">
        <v>198</v>
      </c>
      <c r="AX868" s="8">
        <v>69</v>
      </c>
      <c r="AY868" s="91">
        <v>0</v>
      </c>
      <c r="AZ868" s="8">
        <v>0</v>
      </c>
      <c r="BA868" s="8">
        <v>0</v>
      </c>
      <c r="BB868" s="91">
        <v>0</v>
      </c>
      <c r="BC868" s="8">
        <v>0</v>
      </c>
      <c r="BD868" s="8">
        <v>0</v>
      </c>
      <c r="BE868" s="91">
        <v>1501219</v>
      </c>
      <c r="BF868" s="8">
        <v>2</v>
      </c>
      <c r="BG868" s="8">
        <v>0</v>
      </c>
      <c r="BH868" s="91">
        <v>70136550</v>
      </c>
      <c r="BI868" s="8">
        <v>159</v>
      </c>
      <c r="BJ868" s="8">
        <v>69</v>
      </c>
      <c r="BK868" s="2" t="s">
        <v>233</v>
      </c>
      <c r="BL868" s="83" t="str">
        <f t="shared" si="13"/>
        <v>124322</v>
      </c>
      <c r="BM868" s="83">
        <f>IF(ISBLANK(A868),"",IF(X868&gt;=(InfoSheet!$B$2)-90,1,0))</f>
        <v>1</v>
      </c>
    </row>
    <row r="869" spans="1:65">
      <c r="A869" s="2" t="s">
        <v>2751</v>
      </c>
      <c r="B869" s="8">
        <v>8</v>
      </c>
      <c r="C869" s="66">
        <v>6876298254</v>
      </c>
      <c r="D869" s="8">
        <v>20957</v>
      </c>
      <c r="E869" s="8">
        <v>3789</v>
      </c>
      <c r="F869" s="91">
        <v>328114</v>
      </c>
      <c r="G869" s="91">
        <v>23954583</v>
      </c>
      <c r="H869" s="91">
        <v>1814805</v>
      </c>
      <c r="I869" s="91">
        <v>520878814</v>
      </c>
      <c r="J869" s="8">
        <v>0</v>
      </c>
      <c r="K869" s="2" t="s">
        <v>2502</v>
      </c>
      <c r="L869" s="8">
        <v>8</v>
      </c>
      <c r="M869" s="8">
        <v>0</v>
      </c>
      <c r="N869" s="2" t="s">
        <v>2752</v>
      </c>
      <c r="O869" s="8">
        <v>215</v>
      </c>
      <c r="P869" s="8">
        <v>0</v>
      </c>
      <c r="Q869" s="8">
        <v>0</v>
      </c>
      <c r="R869" s="91">
        <v>0</v>
      </c>
      <c r="S869" s="8">
        <v>0</v>
      </c>
      <c r="T869" s="91">
        <v>0</v>
      </c>
      <c r="U869" s="8">
        <v>0</v>
      </c>
      <c r="V869" s="8">
        <v>1</v>
      </c>
      <c r="W869" s="8">
        <v>3</v>
      </c>
      <c r="X869" s="107">
        <v>43870.037035023146</v>
      </c>
      <c r="Y869" s="107">
        <v>43870.052656759261</v>
      </c>
      <c r="Z869" s="107">
        <v>43870.037033738423</v>
      </c>
      <c r="AA869" s="91">
        <v>0</v>
      </c>
      <c r="AB869" s="8">
        <v>0</v>
      </c>
      <c r="AC869" s="8">
        <v>12</v>
      </c>
      <c r="AD869" s="91">
        <v>10861475</v>
      </c>
      <c r="AE869" s="8">
        <v>57</v>
      </c>
      <c r="AF869" s="8">
        <v>42</v>
      </c>
      <c r="AG869" s="91">
        <v>80653899</v>
      </c>
      <c r="AH869" s="8">
        <v>298</v>
      </c>
      <c r="AI869" s="8">
        <v>88</v>
      </c>
      <c r="AJ869" s="66">
        <v>6790811017</v>
      </c>
      <c r="AK869" s="8">
        <v>20683</v>
      </c>
      <c r="AL869" s="8">
        <v>3789</v>
      </c>
      <c r="AM869" s="91">
        <v>18097852</v>
      </c>
      <c r="AN869" s="8">
        <v>28</v>
      </c>
      <c r="AO869" s="8">
        <v>3789</v>
      </c>
      <c r="AP869" s="91">
        <v>93175836</v>
      </c>
      <c r="AQ869" s="8">
        <v>134</v>
      </c>
      <c r="AR869" s="8">
        <v>3789</v>
      </c>
      <c r="AS869" s="91">
        <v>277440584</v>
      </c>
      <c r="AT869" s="8">
        <v>516</v>
      </c>
      <c r="AU869" s="8">
        <v>3789</v>
      </c>
      <c r="AV869" s="66">
        <v>6876298254</v>
      </c>
      <c r="AW869" s="8">
        <v>20957</v>
      </c>
      <c r="AX869" s="8">
        <v>3789</v>
      </c>
      <c r="AY869" s="91">
        <v>10714868</v>
      </c>
      <c r="AZ869" s="8">
        <v>19</v>
      </c>
      <c r="BA869" s="8">
        <v>0</v>
      </c>
      <c r="BB869" s="91">
        <v>85062777</v>
      </c>
      <c r="BC869" s="8">
        <v>113</v>
      </c>
      <c r="BD869" s="8">
        <v>2</v>
      </c>
      <c r="BE869" s="91">
        <v>221036373</v>
      </c>
      <c r="BF869" s="8">
        <v>418</v>
      </c>
      <c r="BG869" s="8">
        <v>15</v>
      </c>
      <c r="BH869" s="66">
        <v>6752759016</v>
      </c>
      <c r="BI869" s="8">
        <v>20612</v>
      </c>
      <c r="BJ869" s="8">
        <v>3789</v>
      </c>
      <c r="BK869" s="2" t="s">
        <v>233</v>
      </c>
      <c r="BL869" s="83" t="str">
        <f t="shared" si="13"/>
        <v>124323</v>
      </c>
      <c r="BM869" s="83">
        <f>IF(ISBLANK(A869),"",IF(X869&gt;=(InfoSheet!$B$2)-90,1,0))</f>
        <v>1</v>
      </c>
    </row>
    <row r="870" spans="1:65">
      <c r="A870" s="2" t="s">
        <v>2753</v>
      </c>
      <c r="B870" s="8">
        <v>8</v>
      </c>
      <c r="C870" s="66">
        <v>7159873633</v>
      </c>
      <c r="D870" s="8">
        <v>20536</v>
      </c>
      <c r="E870" s="8">
        <v>2910</v>
      </c>
      <c r="F870" s="91">
        <v>348649</v>
      </c>
      <c r="G870" s="91">
        <v>20450854</v>
      </c>
      <c r="H870" s="91">
        <v>2460437</v>
      </c>
      <c r="I870" s="91">
        <v>972477387</v>
      </c>
      <c r="J870" s="8">
        <v>0</v>
      </c>
      <c r="K870" s="2" t="s">
        <v>2502</v>
      </c>
      <c r="L870" s="8">
        <v>8</v>
      </c>
      <c r="M870" s="8">
        <v>0</v>
      </c>
      <c r="N870" s="2" t="s">
        <v>1761</v>
      </c>
      <c r="O870" s="8">
        <v>215</v>
      </c>
      <c r="P870" s="8">
        <v>0</v>
      </c>
      <c r="Q870" s="8">
        <v>0</v>
      </c>
      <c r="R870" s="91">
        <v>0</v>
      </c>
      <c r="S870" s="8">
        <v>0</v>
      </c>
      <c r="T870" s="91">
        <v>0</v>
      </c>
      <c r="U870" s="8">
        <v>1</v>
      </c>
      <c r="V870" s="8">
        <v>4</v>
      </c>
      <c r="W870" s="8">
        <v>3</v>
      </c>
      <c r="X870" s="107">
        <v>43870.047289409726</v>
      </c>
      <c r="Y870" s="107">
        <v>43870.056666261575</v>
      </c>
      <c r="Z870" s="107">
        <v>43870.047288368056</v>
      </c>
      <c r="AA870" s="91">
        <v>0</v>
      </c>
      <c r="AB870" s="8">
        <v>0</v>
      </c>
      <c r="AC870" s="8">
        <v>13</v>
      </c>
      <c r="AD870" s="91">
        <v>334438681</v>
      </c>
      <c r="AE870" s="8">
        <v>449</v>
      </c>
      <c r="AF870" s="8">
        <v>52</v>
      </c>
      <c r="AG870" s="91">
        <v>565830077</v>
      </c>
      <c r="AH870" s="8">
        <v>1036</v>
      </c>
      <c r="AI870" s="8">
        <v>131</v>
      </c>
      <c r="AJ870" s="66">
        <v>7149944680</v>
      </c>
      <c r="AK870" s="8">
        <v>20488</v>
      </c>
      <c r="AL870" s="8">
        <v>2910</v>
      </c>
      <c r="AM870" s="91">
        <v>22287560</v>
      </c>
      <c r="AN870" s="8">
        <v>23</v>
      </c>
      <c r="AO870" s="8">
        <v>2910</v>
      </c>
      <c r="AP870" s="91">
        <v>703931621</v>
      </c>
      <c r="AQ870" s="8">
        <v>826</v>
      </c>
      <c r="AR870" s="8">
        <v>2910</v>
      </c>
      <c r="AS870" s="66">
        <v>1140478234</v>
      </c>
      <c r="AT870" s="8">
        <v>1642</v>
      </c>
      <c r="AU870" s="8">
        <v>2910</v>
      </c>
      <c r="AV870" s="66">
        <v>7159873633</v>
      </c>
      <c r="AW870" s="8">
        <v>20536</v>
      </c>
      <c r="AX870" s="8">
        <v>2910</v>
      </c>
      <c r="AY870" s="91">
        <v>22287560</v>
      </c>
      <c r="AZ870" s="8">
        <v>23</v>
      </c>
      <c r="BA870" s="8">
        <v>0</v>
      </c>
      <c r="BB870" s="91">
        <v>389631059</v>
      </c>
      <c r="BC870" s="8">
        <v>489</v>
      </c>
      <c r="BD870" s="8">
        <v>4</v>
      </c>
      <c r="BE870" s="91">
        <v>695848454</v>
      </c>
      <c r="BF870" s="8">
        <v>1090</v>
      </c>
      <c r="BG870" s="8">
        <v>40</v>
      </c>
      <c r="BH870" s="66">
        <v>7120438093</v>
      </c>
      <c r="BI870" s="8">
        <v>20453</v>
      </c>
      <c r="BJ870" s="8">
        <v>2910</v>
      </c>
      <c r="BK870" s="2" t="s">
        <v>233</v>
      </c>
      <c r="BL870" s="83" t="str">
        <f t="shared" si="13"/>
        <v>124324</v>
      </c>
      <c r="BM870" s="83">
        <f>IF(ISBLANK(A870),"",IF(X870&gt;=(InfoSheet!$B$2)-90,1,0))</f>
        <v>1</v>
      </c>
    </row>
    <row r="871" spans="1:65">
      <c r="A871" s="2" t="s">
        <v>2754</v>
      </c>
      <c r="B871" s="8">
        <v>8</v>
      </c>
      <c r="C871" s="91">
        <v>920330169</v>
      </c>
      <c r="D871" s="8">
        <v>2613</v>
      </c>
      <c r="E871" s="8">
        <v>232</v>
      </c>
      <c r="F871" s="91">
        <v>352212</v>
      </c>
      <c r="G871" s="91">
        <v>2911210</v>
      </c>
      <c r="H871" s="91">
        <v>3966940</v>
      </c>
      <c r="I871" s="91">
        <v>454414646</v>
      </c>
      <c r="J871" s="8">
        <v>0</v>
      </c>
      <c r="K871" s="2" t="s">
        <v>1514</v>
      </c>
      <c r="L871" s="8">
        <v>8</v>
      </c>
      <c r="M871" s="8">
        <v>0</v>
      </c>
      <c r="N871" s="2" t="s">
        <v>2755</v>
      </c>
      <c r="O871" s="8">
        <v>215</v>
      </c>
      <c r="P871" s="8">
        <v>0</v>
      </c>
      <c r="Q871" s="8">
        <v>0</v>
      </c>
      <c r="R871" s="91">
        <v>0</v>
      </c>
      <c r="S871" s="8">
        <v>0</v>
      </c>
      <c r="T871" s="91">
        <v>0</v>
      </c>
      <c r="U871" s="8">
        <v>0</v>
      </c>
      <c r="V871" s="8">
        <v>1</v>
      </c>
      <c r="W871" s="8">
        <v>0</v>
      </c>
      <c r="X871" s="107">
        <v>43868.124276863426</v>
      </c>
      <c r="Y871" s="107">
        <v>43869.888165902776</v>
      </c>
      <c r="Z871" s="107">
        <v>43868.124210092596</v>
      </c>
      <c r="AA871" s="91">
        <v>0</v>
      </c>
      <c r="AB871" s="8">
        <v>0</v>
      </c>
      <c r="AC871" s="8">
        <v>0</v>
      </c>
      <c r="AD871" s="91">
        <v>205696241</v>
      </c>
      <c r="AE871" s="8">
        <v>257</v>
      </c>
      <c r="AF871" s="8">
        <v>3</v>
      </c>
      <c r="AG871" s="91">
        <v>205696241</v>
      </c>
      <c r="AH871" s="8">
        <v>257</v>
      </c>
      <c r="AI871" s="8">
        <v>3</v>
      </c>
      <c r="AJ871" s="91">
        <v>920330169</v>
      </c>
      <c r="AK871" s="8">
        <v>2613</v>
      </c>
      <c r="AL871" s="8">
        <v>232</v>
      </c>
      <c r="AM871" s="91">
        <v>0</v>
      </c>
      <c r="AN871" s="8">
        <v>0</v>
      </c>
      <c r="AO871" s="8">
        <v>232</v>
      </c>
      <c r="AP871" s="91">
        <v>410506689</v>
      </c>
      <c r="AQ871" s="8">
        <v>514</v>
      </c>
      <c r="AR871" s="8">
        <v>232</v>
      </c>
      <c r="AS871" s="91">
        <v>416122795</v>
      </c>
      <c r="AT871" s="8">
        <v>546</v>
      </c>
      <c r="AU871" s="8">
        <v>232</v>
      </c>
      <c r="AV871" s="91">
        <v>920330169</v>
      </c>
      <c r="AW871" s="8">
        <v>2613</v>
      </c>
      <c r="AX871" s="8">
        <v>232</v>
      </c>
      <c r="AY871" s="91">
        <v>0</v>
      </c>
      <c r="AZ871" s="8">
        <v>0</v>
      </c>
      <c r="BA871" s="8">
        <v>0</v>
      </c>
      <c r="BB871" s="91">
        <v>204810448</v>
      </c>
      <c r="BC871" s="8">
        <v>257</v>
      </c>
      <c r="BD871" s="8">
        <v>0</v>
      </c>
      <c r="BE871" s="91">
        <v>211285462</v>
      </c>
      <c r="BF871" s="8">
        <v>264</v>
      </c>
      <c r="BG871" s="8">
        <v>0</v>
      </c>
      <c r="BH871" s="91">
        <v>920330169</v>
      </c>
      <c r="BI871" s="8">
        <v>2613</v>
      </c>
      <c r="BJ871" s="8">
        <v>232</v>
      </c>
      <c r="BK871" s="2" t="s">
        <v>233</v>
      </c>
      <c r="BL871" s="83" t="str">
        <f t="shared" si="13"/>
        <v>124325</v>
      </c>
      <c r="BM871" s="83">
        <f>IF(ISBLANK(A871),"",IF(X871&gt;=(InfoSheet!$B$2)-90,1,0))</f>
        <v>1</v>
      </c>
    </row>
    <row r="872" spans="1:65">
      <c r="A872" s="2" t="s">
        <v>2756</v>
      </c>
      <c r="B872" s="8">
        <v>8</v>
      </c>
      <c r="C872" s="66">
        <v>2377598016</v>
      </c>
      <c r="D872" s="8">
        <v>10185</v>
      </c>
      <c r="E872" s="8">
        <v>1160</v>
      </c>
      <c r="F872" s="91">
        <v>233441</v>
      </c>
      <c r="G872" s="91">
        <v>6414604</v>
      </c>
      <c r="H872" s="91">
        <v>2049653</v>
      </c>
      <c r="I872" s="91">
        <v>325164477</v>
      </c>
      <c r="J872" s="8">
        <v>0</v>
      </c>
      <c r="K872" s="2" t="s">
        <v>1776</v>
      </c>
      <c r="L872" s="8">
        <v>8</v>
      </c>
      <c r="M872" s="8">
        <v>0</v>
      </c>
      <c r="N872" s="2" t="s">
        <v>2757</v>
      </c>
      <c r="O872" s="8">
        <v>211</v>
      </c>
      <c r="P872" s="8">
        <v>0</v>
      </c>
      <c r="Q872" s="8">
        <v>0</v>
      </c>
      <c r="R872" s="91">
        <v>0</v>
      </c>
      <c r="S872" s="8">
        <v>0</v>
      </c>
      <c r="T872" s="91">
        <v>0</v>
      </c>
      <c r="U872" s="8">
        <v>0</v>
      </c>
      <c r="V872" s="8">
        <v>5</v>
      </c>
      <c r="W872" s="8">
        <v>1</v>
      </c>
      <c r="X872" s="107">
        <v>43869.645988692129</v>
      </c>
      <c r="Y872" s="107">
        <v>43870.050513136572</v>
      </c>
      <c r="Z872" s="107">
        <v>43869.645937881942</v>
      </c>
      <c r="AA872" s="91">
        <v>1032181</v>
      </c>
      <c r="AB872" s="8">
        <v>2</v>
      </c>
      <c r="AC872" s="8">
        <v>2</v>
      </c>
      <c r="AD872" s="91">
        <v>23054348</v>
      </c>
      <c r="AE872" s="8">
        <v>124</v>
      </c>
      <c r="AF872" s="8">
        <v>46</v>
      </c>
      <c r="AG872" s="91">
        <v>723578861</v>
      </c>
      <c r="AH872" s="8">
        <v>4445</v>
      </c>
      <c r="AI872" s="8">
        <v>760</v>
      </c>
      <c r="AJ872" s="66">
        <v>2359251027</v>
      </c>
      <c r="AK872" s="8">
        <v>10096</v>
      </c>
      <c r="AL872" s="8">
        <v>1160</v>
      </c>
      <c r="AM872" s="91">
        <v>8376328</v>
      </c>
      <c r="AN872" s="8">
        <v>19</v>
      </c>
      <c r="AO872" s="8">
        <v>1160</v>
      </c>
      <c r="AP872" s="91">
        <v>50412117</v>
      </c>
      <c r="AQ872" s="8">
        <v>167</v>
      </c>
      <c r="AR872" s="8">
        <v>1160</v>
      </c>
      <c r="AS872" s="91">
        <v>849189705</v>
      </c>
      <c r="AT872" s="8">
        <v>4595</v>
      </c>
      <c r="AU872" s="8">
        <v>1160</v>
      </c>
      <c r="AV872" s="66">
        <v>2377598016</v>
      </c>
      <c r="AW872" s="8">
        <v>10185</v>
      </c>
      <c r="AX872" s="8">
        <v>1160</v>
      </c>
      <c r="AY872" s="91">
        <v>1032181</v>
      </c>
      <c r="AZ872" s="8">
        <v>2</v>
      </c>
      <c r="BA872" s="8">
        <v>0</v>
      </c>
      <c r="BB872" s="91">
        <v>34848443</v>
      </c>
      <c r="BC872" s="8">
        <v>130</v>
      </c>
      <c r="BD872" s="8">
        <v>9</v>
      </c>
      <c r="BE872" s="91">
        <v>486061887</v>
      </c>
      <c r="BF872" s="8">
        <v>3764</v>
      </c>
      <c r="BG872" s="8">
        <v>506</v>
      </c>
      <c r="BH872" s="66">
        <v>2317288732</v>
      </c>
      <c r="BI872" s="8">
        <v>10042</v>
      </c>
      <c r="BJ872" s="8">
        <v>1160</v>
      </c>
      <c r="BK872" s="2" t="s">
        <v>233</v>
      </c>
      <c r="BL872" s="83" t="str">
        <f t="shared" si="13"/>
        <v>124326</v>
      </c>
      <c r="BM872" s="83">
        <f>IF(ISBLANK(A872),"",IF(X872&gt;=(InfoSheet!$B$2)-90,1,0))</f>
        <v>1</v>
      </c>
    </row>
    <row r="873" spans="1:65">
      <c r="A873" s="2" t="s">
        <v>2758</v>
      </c>
      <c r="B873" s="8">
        <v>8</v>
      </c>
      <c r="C873" s="91">
        <v>5526283</v>
      </c>
      <c r="D873" s="8">
        <v>41</v>
      </c>
      <c r="E873" s="8">
        <v>18</v>
      </c>
      <c r="F873" s="91">
        <v>134787</v>
      </c>
      <c r="G873" s="91">
        <v>503631</v>
      </c>
      <c r="H873" s="91">
        <v>307015</v>
      </c>
      <c r="I873" s="91">
        <v>3868297</v>
      </c>
      <c r="J873" s="8">
        <v>0</v>
      </c>
      <c r="K873" s="2" t="s">
        <v>1573</v>
      </c>
      <c r="L873" s="8">
        <v>8</v>
      </c>
      <c r="M873" s="8">
        <v>0</v>
      </c>
      <c r="N873" s="2" t="s">
        <v>1573</v>
      </c>
      <c r="O873" s="8">
        <v>142</v>
      </c>
      <c r="P873" s="8">
        <v>0</v>
      </c>
      <c r="Q873" s="8">
        <v>0</v>
      </c>
      <c r="R873" s="91">
        <v>0</v>
      </c>
      <c r="S873" s="8">
        <v>0</v>
      </c>
      <c r="T873" s="91">
        <v>0</v>
      </c>
      <c r="U873" s="8">
        <v>0</v>
      </c>
      <c r="V873" s="8">
        <v>0</v>
      </c>
      <c r="W873" s="8">
        <v>0</v>
      </c>
      <c r="X873" s="107">
        <v>43824.957767060187</v>
      </c>
      <c r="Y873" s="107">
        <v>43869.877268449076</v>
      </c>
      <c r="Z873" s="107">
        <v>43817.570561793982</v>
      </c>
      <c r="AA873" s="91">
        <v>0</v>
      </c>
      <c r="AB873" s="8">
        <v>0</v>
      </c>
      <c r="AC873" s="8">
        <v>0</v>
      </c>
      <c r="AD873" s="91">
        <v>0</v>
      </c>
      <c r="AE873" s="8">
        <v>0</v>
      </c>
      <c r="AF873" s="8">
        <v>0</v>
      </c>
      <c r="AG873" s="91">
        <v>0</v>
      </c>
      <c r="AH873" s="8">
        <v>0</v>
      </c>
      <c r="AI873" s="8">
        <v>0</v>
      </c>
      <c r="AJ873" s="91">
        <v>5526283</v>
      </c>
      <c r="AK873" s="8">
        <v>41</v>
      </c>
      <c r="AL873" s="8">
        <v>18</v>
      </c>
      <c r="AM873" s="91">
        <v>0</v>
      </c>
      <c r="AN873" s="8">
        <v>0</v>
      </c>
      <c r="AO873" s="8">
        <v>18</v>
      </c>
      <c r="AP873" s="91">
        <v>0</v>
      </c>
      <c r="AQ873" s="8">
        <v>0</v>
      </c>
      <c r="AR873" s="8">
        <v>18</v>
      </c>
      <c r="AS873" s="91">
        <v>0</v>
      </c>
      <c r="AT873" s="8">
        <v>0</v>
      </c>
      <c r="AU873" s="8">
        <v>18</v>
      </c>
      <c r="AV873" s="91">
        <v>5526283</v>
      </c>
      <c r="AW873" s="8">
        <v>41</v>
      </c>
      <c r="AX873" s="8">
        <v>18</v>
      </c>
      <c r="AY873" s="91">
        <v>0</v>
      </c>
      <c r="AZ873" s="8">
        <v>0</v>
      </c>
      <c r="BA873" s="8">
        <v>0</v>
      </c>
      <c r="BB873" s="91">
        <v>0</v>
      </c>
      <c r="BC873" s="8">
        <v>0</v>
      </c>
      <c r="BD873" s="8">
        <v>0</v>
      </c>
      <c r="BE873" s="91">
        <v>0</v>
      </c>
      <c r="BF873" s="8">
        <v>0</v>
      </c>
      <c r="BG873" s="8">
        <v>0</v>
      </c>
      <c r="BH873" s="91">
        <v>5526283</v>
      </c>
      <c r="BI873" s="8">
        <v>41</v>
      </c>
      <c r="BJ873" s="8">
        <v>18</v>
      </c>
      <c r="BK873" s="2" t="s">
        <v>233</v>
      </c>
      <c r="BL873" s="83" t="str">
        <f t="shared" si="13"/>
        <v>124327</v>
      </c>
      <c r="BM873" s="83">
        <f>IF(ISBLANK(A873),"",IF(X873&gt;=(InfoSheet!$B$2)-90,1,0))</f>
        <v>1</v>
      </c>
    </row>
    <row r="874" spans="1:65">
      <c r="A874" s="2" t="s">
        <v>2759</v>
      </c>
      <c r="B874" s="8">
        <v>8</v>
      </c>
      <c r="C874" s="66">
        <v>1452743616</v>
      </c>
      <c r="D874" s="8">
        <v>3728</v>
      </c>
      <c r="E874" s="8">
        <v>391</v>
      </c>
      <c r="F874" s="91">
        <v>389684</v>
      </c>
      <c r="G874" s="91">
        <v>4610166</v>
      </c>
      <c r="H874" s="91">
        <v>3715456</v>
      </c>
      <c r="I874" s="91">
        <v>665231037</v>
      </c>
      <c r="J874" s="8">
        <v>0</v>
      </c>
      <c r="K874" s="2" t="s">
        <v>2502</v>
      </c>
      <c r="L874" s="8">
        <v>8</v>
      </c>
      <c r="M874" s="8">
        <v>0</v>
      </c>
      <c r="N874" s="2" t="s">
        <v>2540</v>
      </c>
      <c r="O874" s="8">
        <v>215</v>
      </c>
      <c r="P874" s="8">
        <v>0</v>
      </c>
      <c r="Q874" s="8">
        <v>0</v>
      </c>
      <c r="R874" s="91">
        <v>0</v>
      </c>
      <c r="S874" s="8">
        <v>0</v>
      </c>
      <c r="T874" s="91">
        <v>0</v>
      </c>
      <c r="U874" s="8">
        <v>0</v>
      </c>
      <c r="V874" s="8">
        <v>2</v>
      </c>
      <c r="W874" s="8">
        <v>0</v>
      </c>
      <c r="X874" s="107">
        <v>43869.896713125003</v>
      </c>
      <c r="Y874" s="107">
        <v>43870.058949259263</v>
      </c>
      <c r="Z874" s="107">
        <v>43869.896711273148</v>
      </c>
      <c r="AA874" s="91">
        <v>78714</v>
      </c>
      <c r="AB874" s="8">
        <v>4</v>
      </c>
      <c r="AC874" s="8">
        <v>9</v>
      </c>
      <c r="AD874" s="91">
        <v>15038937</v>
      </c>
      <c r="AE874" s="8">
        <v>44</v>
      </c>
      <c r="AF874" s="8">
        <v>23</v>
      </c>
      <c r="AG874" s="91">
        <v>403749315</v>
      </c>
      <c r="AH874" s="8">
        <v>1088</v>
      </c>
      <c r="AI874" s="8">
        <v>181</v>
      </c>
      <c r="AJ874" s="66">
        <v>1403712981</v>
      </c>
      <c r="AK874" s="8">
        <v>3478</v>
      </c>
      <c r="AL874" s="8">
        <v>391</v>
      </c>
      <c r="AM874" s="91">
        <v>10481197</v>
      </c>
      <c r="AN874" s="8">
        <v>20</v>
      </c>
      <c r="AO874" s="8">
        <v>391</v>
      </c>
      <c r="AP874" s="91">
        <v>26185832</v>
      </c>
      <c r="AQ874" s="8">
        <v>62</v>
      </c>
      <c r="AR874" s="8">
        <v>391</v>
      </c>
      <c r="AS874" s="91">
        <v>538689320</v>
      </c>
      <c r="AT874" s="8">
        <v>1238</v>
      </c>
      <c r="AU874" s="8">
        <v>391</v>
      </c>
      <c r="AV874" s="66">
        <v>1452743616</v>
      </c>
      <c r="AW874" s="8">
        <v>3728</v>
      </c>
      <c r="AX874" s="8">
        <v>391</v>
      </c>
      <c r="AY874" s="91">
        <v>6197952</v>
      </c>
      <c r="AZ874" s="8">
        <v>15</v>
      </c>
      <c r="BA874" s="8">
        <v>0</v>
      </c>
      <c r="BB874" s="91">
        <v>19691976</v>
      </c>
      <c r="BC874" s="8">
        <v>52</v>
      </c>
      <c r="BD874" s="8">
        <v>9</v>
      </c>
      <c r="BE874" s="91">
        <v>122904043</v>
      </c>
      <c r="BF874" s="8">
        <v>794</v>
      </c>
      <c r="BG874" s="8">
        <v>34</v>
      </c>
      <c r="BH874" s="66">
        <v>1359355107</v>
      </c>
      <c r="BI874" s="8">
        <v>3426</v>
      </c>
      <c r="BJ874" s="8">
        <v>391</v>
      </c>
      <c r="BK874" s="2" t="s">
        <v>233</v>
      </c>
      <c r="BL874" s="83" t="str">
        <f t="shared" si="13"/>
        <v>124328</v>
      </c>
      <c r="BM874" s="83">
        <f>IF(ISBLANK(A874),"",IF(X874&gt;=(InfoSheet!$B$2)-90,1,0))</f>
        <v>1</v>
      </c>
    </row>
    <row r="875" spans="1:65">
      <c r="A875" s="2" t="s">
        <v>2760</v>
      </c>
      <c r="B875" s="8">
        <v>8</v>
      </c>
      <c r="C875" s="66">
        <v>42403872533</v>
      </c>
      <c r="D875" s="8">
        <v>94277</v>
      </c>
      <c r="E875" s="8">
        <v>7554</v>
      </c>
      <c r="F875" s="91">
        <v>449779</v>
      </c>
      <c r="G875" s="91">
        <v>53582483</v>
      </c>
      <c r="H875" s="91">
        <v>5613432</v>
      </c>
      <c r="I875" s="66">
        <v>6584755302</v>
      </c>
      <c r="J875" s="8">
        <v>0</v>
      </c>
      <c r="K875" s="2" t="s">
        <v>1538</v>
      </c>
      <c r="L875" s="8">
        <v>8</v>
      </c>
      <c r="M875" s="8">
        <v>0</v>
      </c>
      <c r="N875" s="2" t="s">
        <v>2761</v>
      </c>
      <c r="O875" s="8">
        <v>215</v>
      </c>
      <c r="P875" s="8">
        <v>0</v>
      </c>
      <c r="Q875" s="8">
        <v>0</v>
      </c>
      <c r="R875" s="91">
        <v>0</v>
      </c>
      <c r="S875" s="8">
        <v>0</v>
      </c>
      <c r="T875" s="91">
        <v>0</v>
      </c>
      <c r="U875" s="8">
        <v>10</v>
      </c>
      <c r="V875" s="8">
        <v>7</v>
      </c>
      <c r="W875" s="8">
        <v>9</v>
      </c>
      <c r="X875" s="107">
        <v>43869.902682222222</v>
      </c>
      <c r="Y875" s="107">
        <v>43870.054218576392</v>
      </c>
      <c r="Z875" s="107">
        <v>43869.902681412037</v>
      </c>
      <c r="AA875" s="91">
        <v>13490327</v>
      </c>
      <c r="AB875" s="8">
        <v>25</v>
      </c>
      <c r="AC875" s="8">
        <v>53</v>
      </c>
      <c r="AD875" s="91">
        <v>104046210</v>
      </c>
      <c r="AE875" s="8">
        <v>217</v>
      </c>
      <c r="AF875" s="8">
        <v>91</v>
      </c>
      <c r="AG875" s="66">
        <v>8680723827</v>
      </c>
      <c r="AH875" s="8">
        <v>15615</v>
      </c>
      <c r="AI875" s="8">
        <v>1442</v>
      </c>
      <c r="AJ875" s="66">
        <v>39820999399</v>
      </c>
      <c r="AK875" s="8">
        <v>81102</v>
      </c>
      <c r="AL875" s="8">
        <v>7554</v>
      </c>
      <c r="AM875" s="91">
        <v>242949397</v>
      </c>
      <c r="AN875" s="8">
        <v>277</v>
      </c>
      <c r="AO875" s="8">
        <v>7554</v>
      </c>
      <c r="AP875" s="91">
        <v>512697806</v>
      </c>
      <c r="AQ875" s="8">
        <v>668</v>
      </c>
      <c r="AR875" s="8">
        <v>7554</v>
      </c>
      <c r="AS875" s="66">
        <v>9258966825</v>
      </c>
      <c r="AT875" s="8">
        <v>16302</v>
      </c>
      <c r="AU875" s="8">
        <v>7554</v>
      </c>
      <c r="AV875" s="66">
        <v>42403872533</v>
      </c>
      <c r="AW875" s="8">
        <v>94276</v>
      </c>
      <c r="AX875" s="8">
        <v>7554</v>
      </c>
      <c r="AY875" s="91">
        <v>215330322</v>
      </c>
      <c r="AZ875" s="8">
        <v>238</v>
      </c>
      <c r="BA875" s="8">
        <v>0</v>
      </c>
      <c r="BB875" s="91">
        <v>410971935</v>
      </c>
      <c r="BC875" s="8">
        <v>532</v>
      </c>
      <c r="BD875" s="8">
        <v>5</v>
      </c>
      <c r="BE875" s="66">
        <v>1574486300</v>
      </c>
      <c r="BF875" s="8">
        <v>9819</v>
      </c>
      <c r="BG875" s="8">
        <v>658</v>
      </c>
      <c r="BH875" s="66">
        <v>39315169023</v>
      </c>
      <c r="BI875" s="8">
        <v>80265</v>
      </c>
      <c r="BJ875" s="8">
        <v>7554</v>
      </c>
      <c r="BK875" s="2" t="s">
        <v>233</v>
      </c>
      <c r="BL875" s="83" t="str">
        <f t="shared" si="13"/>
        <v>124329</v>
      </c>
      <c r="BM875" s="83">
        <f>IF(ISBLANK(A875),"",IF(X875&gt;=(InfoSheet!$B$2)-90,1,0))</f>
        <v>1</v>
      </c>
    </row>
    <row r="876" spans="1:65">
      <c r="A876" s="2" t="s">
        <v>2762</v>
      </c>
      <c r="B876" s="8">
        <v>8</v>
      </c>
      <c r="C876" s="91">
        <v>90150884</v>
      </c>
      <c r="D876" s="8">
        <v>81</v>
      </c>
      <c r="E876" s="8">
        <v>34</v>
      </c>
      <c r="F876" s="91">
        <v>1112973</v>
      </c>
      <c r="G876" s="91">
        <v>12919808</v>
      </c>
      <c r="H876" s="91">
        <v>2651496</v>
      </c>
      <c r="I876" s="91">
        <v>42927452</v>
      </c>
      <c r="J876" s="8">
        <v>0</v>
      </c>
      <c r="K876" s="2" t="s">
        <v>1496</v>
      </c>
      <c r="L876" s="8">
        <v>8</v>
      </c>
      <c r="M876" s="8">
        <v>0</v>
      </c>
      <c r="N876" s="2" t="s">
        <v>1437</v>
      </c>
      <c r="O876" s="8">
        <v>209</v>
      </c>
      <c r="P876" s="8">
        <v>0</v>
      </c>
      <c r="Q876" s="8">
        <v>0</v>
      </c>
      <c r="R876" s="91">
        <v>0</v>
      </c>
      <c r="S876" s="8">
        <v>0</v>
      </c>
      <c r="T876" s="91">
        <v>0</v>
      </c>
      <c r="U876" s="8">
        <v>0</v>
      </c>
      <c r="V876" s="8">
        <v>0</v>
      </c>
      <c r="W876" s="8">
        <v>0</v>
      </c>
      <c r="X876" s="107">
        <v>43759.56345533565</v>
      </c>
      <c r="Y876" s="107">
        <v>43869.887014282409</v>
      </c>
      <c r="Z876" s="107">
        <v>43759.563454756943</v>
      </c>
      <c r="AA876" s="91">
        <v>0</v>
      </c>
      <c r="AB876" s="8">
        <v>0</v>
      </c>
      <c r="AC876" s="8">
        <v>0</v>
      </c>
      <c r="AD876" s="91">
        <v>0</v>
      </c>
      <c r="AE876" s="8">
        <v>0</v>
      </c>
      <c r="AF876" s="8">
        <v>0</v>
      </c>
      <c r="AG876" s="91">
        <v>0</v>
      </c>
      <c r="AH876" s="8">
        <v>0</v>
      </c>
      <c r="AI876" s="8">
        <v>0</v>
      </c>
      <c r="AJ876" s="91">
        <v>90150884</v>
      </c>
      <c r="AK876" s="8">
        <v>81</v>
      </c>
      <c r="AL876" s="8">
        <v>34</v>
      </c>
      <c r="AM876" s="91">
        <v>0</v>
      </c>
      <c r="AN876" s="8">
        <v>0</v>
      </c>
      <c r="AO876" s="8">
        <v>34</v>
      </c>
      <c r="AP876" s="91">
        <v>0</v>
      </c>
      <c r="AQ876" s="8">
        <v>0</v>
      </c>
      <c r="AR876" s="8">
        <v>34</v>
      </c>
      <c r="AS876" s="91">
        <v>0</v>
      </c>
      <c r="AT876" s="8">
        <v>0</v>
      </c>
      <c r="AU876" s="8">
        <v>34</v>
      </c>
      <c r="AV876" s="91">
        <v>90150884</v>
      </c>
      <c r="AW876" s="8">
        <v>81</v>
      </c>
      <c r="AX876" s="8">
        <v>34</v>
      </c>
      <c r="AY876" s="91">
        <v>0</v>
      </c>
      <c r="AZ876" s="8">
        <v>0</v>
      </c>
      <c r="BA876" s="8">
        <v>0</v>
      </c>
      <c r="BB876" s="91">
        <v>0</v>
      </c>
      <c r="BC876" s="8">
        <v>0</v>
      </c>
      <c r="BD876" s="8">
        <v>0</v>
      </c>
      <c r="BE876" s="91">
        <v>0</v>
      </c>
      <c r="BF876" s="8">
        <v>0</v>
      </c>
      <c r="BG876" s="8">
        <v>0</v>
      </c>
      <c r="BH876" s="91">
        <v>90150884</v>
      </c>
      <c r="BI876" s="8">
        <v>81</v>
      </c>
      <c r="BJ876" s="8">
        <v>34</v>
      </c>
      <c r="BK876" s="2" t="s">
        <v>233</v>
      </c>
      <c r="BL876" s="83" t="str">
        <f t="shared" si="13"/>
        <v>124330</v>
      </c>
      <c r="BM876" s="83">
        <f>IF(ISBLANK(A876),"",IF(X876&gt;=(InfoSheet!$B$2)-90,1,0))</f>
        <v>0</v>
      </c>
    </row>
    <row r="877" spans="1:65">
      <c r="A877" s="2" t="s">
        <v>2763</v>
      </c>
      <c r="B877" s="8">
        <v>8</v>
      </c>
      <c r="C877" s="66">
        <v>5183271440</v>
      </c>
      <c r="D877" s="8">
        <v>16914</v>
      </c>
      <c r="E877" s="8">
        <v>1543</v>
      </c>
      <c r="F877" s="91">
        <v>306448</v>
      </c>
      <c r="G877" s="91">
        <v>16251456</v>
      </c>
      <c r="H877" s="91">
        <v>3359216</v>
      </c>
      <c r="I877" s="66">
        <v>1073345823</v>
      </c>
      <c r="J877" s="8">
        <v>0</v>
      </c>
      <c r="K877" s="2" t="s">
        <v>1468</v>
      </c>
      <c r="L877" s="8">
        <v>8</v>
      </c>
      <c r="M877" s="8">
        <v>0</v>
      </c>
      <c r="N877" s="2" t="s">
        <v>1489</v>
      </c>
      <c r="O877" s="8">
        <v>209</v>
      </c>
      <c r="P877" s="8">
        <v>0</v>
      </c>
      <c r="Q877" s="8">
        <v>0</v>
      </c>
      <c r="R877" s="91">
        <v>0</v>
      </c>
      <c r="S877" s="8">
        <v>0</v>
      </c>
      <c r="T877" s="91">
        <v>0</v>
      </c>
      <c r="U877" s="8">
        <v>2</v>
      </c>
      <c r="V877" s="8">
        <v>4</v>
      </c>
      <c r="W877" s="8">
        <v>1</v>
      </c>
      <c r="X877" s="107">
        <v>43869.88591128472</v>
      </c>
      <c r="Y877" s="107">
        <v>43870.016833032409</v>
      </c>
      <c r="Z877" s="107">
        <v>43869.83646648148</v>
      </c>
      <c r="AA877" s="91">
        <v>937678</v>
      </c>
      <c r="AB877" s="8">
        <v>2</v>
      </c>
      <c r="AC877" s="8">
        <v>3</v>
      </c>
      <c r="AD877" s="91">
        <v>1978383</v>
      </c>
      <c r="AE877" s="8">
        <v>4</v>
      </c>
      <c r="AF877" s="8">
        <v>7</v>
      </c>
      <c r="AG877" s="91">
        <v>27928569</v>
      </c>
      <c r="AH877" s="8">
        <v>83</v>
      </c>
      <c r="AI877" s="8">
        <v>28</v>
      </c>
      <c r="AJ877" s="66">
        <v>4835450151</v>
      </c>
      <c r="AK877" s="8">
        <v>15216</v>
      </c>
      <c r="AL877" s="8">
        <v>1543</v>
      </c>
      <c r="AM877" s="91">
        <v>5975875</v>
      </c>
      <c r="AN877" s="8">
        <v>11</v>
      </c>
      <c r="AO877" s="8">
        <v>1543</v>
      </c>
      <c r="AP877" s="91">
        <v>32418826</v>
      </c>
      <c r="AQ877" s="8">
        <v>55</v>
      </c>
      <c r="AR877" s="8">
        <v>1543</v>
      </c>
      <c r="AS877" s="91">
        <v>96603780</v>
      </c>
      <c r="AT877" s="8">
        <v>198</v>
      </c>
      <c r="AU877" s="8">
        <v>1543</v>
      </c>
      <c r="AV877" s="66">
        <v>5183271440</v>
      </c>
      <c r="AW877" s="8">
        <v>16914</v>
      </c>
      <c r="AX877" s="8">
        <v>1543</v>
      </c>
      <c r="AY877" s="91">
        <v>1608713</v>
      </c>
      <c r="AZ877" s="8">
        <v>3</v>
      </c>
      <c r="BA877" s="8">
        <v>0</v>
      </c>
      <c r="BB877" s="91">
        <v>8767018</v>
      </c>
      <c r="BC877" s="8">
        <v>14</v>
      </c>
      <c r="BD877" s="8">
        <v>0</v>
      </c>
      <c r="BE877" s="91">
        <v>49059451</v>
      </c>
      <c r="BF877" s="8">
        <v>118</v>
      </c>
      <c r="BG877" s="8">
        <v>5</v>
      </c>
      <c r="BH877" s="66">
        <v>4870385875</v>
      </c>
      <c r="BI877" s="8">
        <v>15426</v>
      </c>
      <c r="BJ877" s="8">
        <v>1543</v>
      </c>
      <c r="BK877" s="2" t="s">
        <v>233</v>
      </c>
      <c r="BL877" s="83" t="str">
        <f t="shared" si="13"/>
        <v>124331</v>
      </c>
      <c r="BM877" s="83">
        <f>IF(ISBLANK(A877),"",IF(X877&gt;=(InfoSheet!$B$2)-90,1,0))</f>
        <v>1</v>
      </c>
    </row>
    <row r="878" spans="1:65">
      <c r="A878" s="2" t="s">
        <v>2764</v>
      </c>
      <c r="B878" s="8">
        <v>8</v>
      </c>
      <c r="C878" s="91">
        <v>848021292</v>
      </c>
      <c r="D878" s="8">
        <v>1913</v>
      </c>
      <c r="E878" s="8">
        <v>201</v>
      </c>
      <c r="F878" s="91">
        <v>443293</v>
      </c>
      <c r="G878" s="91">
        <v>13663438</v>
      </c>
      <c r="H878" s="91">
        <v>4219011</v>
      </c>
      <c r="I878" s="91">
        <v>461179493</v>
      </c>
      <c r="J878" s="8">
        <v>0</v>
      </c>
      <c r="K878" s="2" t="s">
        <v>1348</v>
      </c>
      <c r="L878" s="8">
        <v>8</v>
      </c>
      <c r="M878" s="8">
        <v>0</v>
      </c>
      <c r="N878" s="2" t="s">
        <v>1466</v>
      </c>
      <c r="O878" s="8">
        <v>212</v>
      </c>
      <c r="P878" s="8">
        <v>0</v>
      </c>
      <c r="Q878" s="8">
        <v>0</v>
      </c>
      <c r="R878" s="91">
        <v>0</v>
      </c>
      <c r="S878" s="8">
        <v>0</v>
      </c>
      <c r="T878" s="91">
        <v>0</v>
      </c>
      <c r="U878" s="8">
        <v>0</v>
      </c>
      <c r="V878" s="8">
        <v>0</v>
      </c>
      <c r="W878" s="8">
        <v>0</v>
      </c>
      <c r="X878" s="107">
        <v>43868.766736944446</v>
      </c>
      <c r="Y878" s="107">
        <v>43870.032203182869</v>
      </c>
      <c r="Z878" s="107">
        <v>43868.766641689814</v>
      </c>
      <c r="AA878" s="91">
        <v>0</v>
      </c>
      <c r="AB878" s="8">
        <v>0</v>
      </c>
      <c r="AC878" s="8">
        <v>0</v>
      </c>
      <c r="AD878" s="91">
        <v>16880415</v>
      </c>
      <c r="AE878" s="8">
        <v>4</v>
      </c>
      <c r="AF878" s="8">
        <v>2</v>
      </c>
      <c r="AG878" s="91">
        <v>258852226</v>
      </c>
      <c r="AH878" s="8">
        <v>558</v>
      </c>
      <c r="AI878" s="8">
        <v>130</v>
      </c>
      <c r="AJ878" s="91">
        <v>846323182</v>
      </c>
      <c r="AK878" s="8">
        <v>1904</v>
      </c>
      <c r="AL878" s="8">
        <v>201</v>
      </c>
      <c r="AM878" s="91">
        <v>21100248</v>
      </c>
      <c r="AN878" s="8">
        <v>5</v>
      </c>
      <c r="AO878" s="8">
        <v>201</v>
      </c>
      <c r="AP878" s="91">
        <v>21100248</v>
      </c>
      <c r="AQ878" s="8">
        <v>5</v>
      </c>
      <c r="AR878" s="8">
        <v>201</v>
      </c>
      <c r="AS878" s="91">
        <v>336204559</v>
      </c>
      <c r="AT878" s="8">
        <v>620</v>
      </c>
      <c r="AU878" s="8">
        <v>201</v>
      </c>
      <c r="AV878" s="91">
        <v>848021292</v>
      </c>
      <c r="AW878" s="8">
        <v>1913</v>
      </c>
      <c r="AX878" s="8">
        <v>201</v>
      </c>
      <c r="AY878" s="91">
        <v>0</v>
      </c>
      <c r="AZ878" s="8">
        <v>0</v>
      </c>
      <c r="BA878" s="8">
        <v>0</v>
      </c>
      <c r="BB878" s="91">
        <v>21100248</v>
      </c>
      <c r="BC878" s="8">
        <v>5</v>
      </c>
      <c r="BD878" s="8">
        <v>0</v>
      </c>
      <c r="BE878" s="91">
        <v>99790298</v>
      </c>
      <c r="BF878" s="8">
        <v>449</v>
      </c>
      <c r="BG878" s="8">
        <v>21</v>
      </c>
      <c r="BH878" s="91">
        <v>837154993</v>
      </c>
      <c r="BI878" s="8">
        <v>1886</v>
      </c>
      <c r="BJ878" s="8">
        <v>201</v>
      </c>
      <c r="BK878" s="2" t="s">
        <v>233</v>
      </c>
      <c r="BL878" s="83" t="str">
        <f t="shared" si="13"/>
        <v>124332</v>
      </c>
      <c r="BM878" s="83">
        <f>IF(ISBLANK(A878),"",IF(X878&gt;=(InfoSheet!$B$2)-90,1,0))</f>
        <v>1</v>
      </c>
    </row>
    <row r="879" spans="1:65">
      <c r="A879" s="2" t="s">
        <v>2765</v>
      </c>
      <c r="B879" s="8">
        <v>8</v>
      </c>
      <c r="C879" s="91">
        <v>813080369</v>
      </c>
      <c r="D879" s="8">
        <v>3198</v>
      </c>
      <c r="E879" s="8">
        <v>427</v>
      </c>
      <c r="F879" s="91">
        <v>254246</v>
      </c>
      <c r="G879" s="91">
        <v>2586596</v>
      </c>
      <c r="H879" s="91">
        <v>1904169</v>
      </c>
      <c r="I879" s="91">
        <v>200076154</v>
      </c>
      <c r="J879" s="8">
        <v>0</v>
      </c>
      <c r="K879" s="2" t="s">
        <v>1496</v>
      </c>
      <c r="L879" s="8">
        <v>8</v>
      </c>
      <c r="M879" s="8">
        <v>0</v>
      </c>
      <c r="N879" s="2" t="s">
        <v>1583</v>
      </c>
      <c r="O879" s="8">
        <v>210</v>
      </c>
      <c r="P879" s="8">
        <v>0</v>
      </c>
      <c r="Q879" s="8">
        <v>0</v>
      </c>
      <c r="R879" s="91">
        <v>0</v>
      </c>
      <c r="S879" s="8">
        <v>0</v>
      </c>
      <c r="T879" s="91">
        <v>0</v>
      </c>
      <c r="U879" s="8">
        <v>0</v>
      </c>
      <c r="V879" s="8">
        <v>1</v>
      </c>
      <c r="W879" s="8">
        <v>0</v>
      </c>
      <c r="X879" s="107">
        <v>43869.758639861109</v>
      </c>
      <c r="Y879" s="107">
        <v>43870.058750752316</v>
      </c>
      <c r="Z879" s="107">
        <v>43869.758573194442</v>
      </c>
      <c r="AA879" s="91">
        <v>1812251</v>
      </c>
      <c r="AB879" s="8">
        <v>8</v>
      </c>
      <c r="AC879" s="8">
        <v>3</v>
      </c>
      <c r="AD879" s="91">
        <v>5647646</v>
      </c>
      <c r="AE879" s="8">
        <v>18</v>
      </c>
      <c r="AF879" s="8">
        <v>7</v>
      </c>
      <c r="AG879" s="91">
        <v>15817625</v>
      </c>
      <c r="AH879" s="8">
        <v>39</v>
      </c>
      <c r="AI879" s="8">
        <v>10</v>
      </c>
      <c r="AJ879" s="91">
        <v>766520474</v>
      </c>
      <c r="AK879" s="8">
        <v>2978</v>
      </c>
      <c r="AL879" s="8">
        <v>427</v>
      </c>
      <c r="AM879" s="91">
        <v>7123817</v>
      </c>
      <c r="AN879" s="8">
        <v>14</v>
      </c>
      <c r="AO879" s="8">
        <v>427</v>
      </c>
      <c r="AP879" s="91">
        <v>11874224</v>
      </c>
      <c r="AQ879" s="8">
        <v>27</v>
      </c>
      <c r="AR879" s="8">
        <v>427</v>
      </c>
      <c r="AS879" s="91">
        <v>31561691</v>
      </c>
      <c r="AT879" s="8">
        <v>63</v>
      </c>
      <c r="AU879" s="8">
        <v>427</v>
      </c>
      <c r="AV879" s="91">
        <v>813080369</v>
      </c>
      <c r="AW879" s="8">
        <v>3198</v>
      </c>
      <c r="AX879" s="8">
        <v>427</v>
      </c>
      <c r="AY879" s="91">
        <v>1812251</v>
      </c>
      <c r="AZ879" s="8">
        <v>8</v>
      </c>
      <c r="BA879" s="8">
        <v>0</v>
      </c>
      <c r="BB879" s="91">
        <v>6407266</v>
      </c>
      <c r="BC879" s="8">
        <v>19</v>
      </c>
      <c r="BD879" s="8">
        <v>0</v>
      </c>
      <c r="BE879" s="91">
        <v>16637419</v>
      </c>
      <c r="BF879" s="8">
        <v>40</v>
      </c>
      <c r="BG879" s="8">
        <v>0</v>
      </c>
      <c r="BH879" s="91">
        <v>738746799</v>
      </c>
      <c r="BI879" s="8">
        <v>2933</v>
      </c>
      <c r="BJ879" s="8">
        <v>427</v>
      </c>
      <c r="BK879" s="2" t="s">
        <v>233</v>
      </c>
      <c r="BL879" s="83" t="str">
        <f t="shared" si="13"/>
        <v>124333</v>
      </c>
      <c r="BM879" s="83">
        <f>IF(ISBLANK(A879),"",IF(X879&gt;=(InfoSheet!$B$2)-90,1,0))</f>
        <v>1</v>
      </c>
    </row>
    <row r="880" spans="1:65">
      <c r="A880" s="2" t="s">
        <v>2766</v>
      </c>
      <c r="B880" s="8">
        <v>8</v>
      </c>
      <c r="C880" s="66">
        <v>1886135310</v>
      </c>
      <c r="D880" s="8">
        <v>8267</v>
      </c>
      <c r="E880" s="8">
        <v>639</v>
      </c>
      <c r="F880" s="91">
        <v>228152</v>
      </c>
      <c r="G880" s="91">
        <v>14826935</v>
      </c>
      <c r="H880" s="91">
        <v>2951698</v>
      </c>
      <c r="I880" s="91">
        <v>341378919</v>
      </c>
      <c r="J880" s="8">
        <v>0</v>
      </c>
      <c r="K880" s="2" t="s">
        <v>1852</v>
      </c>
      <c r="L880" s="8">
        <v>8</v>
      </c>
      <c r="M880" s="8">
        <v>0</v>
      </c>
      <c r="N880" s="2" t="s">
        <v>2767</v>
      </c>
      <c r="O880" s="8">
        <v>212</v>
      </c>
      <c r="P880" s="8">
        <v>0</v>
      </c>
      <c r="Q880" s="8">
        <v>0</v>
      </c>
      <c r="R880" s="91">
        <v>0</v>
      </c>
      <c r="S880" s="8">
        <v>0</v>
      </c>
      <c r="T880" s="91">
        <v>0</v>
      </c>
      <c r="U880" s="8">
        <v>0</v>
      </c>
      <c r="V880" s="8">
        <v>1</v>
      </c>
      <c r="W880" s="8">
        <v>0</v>
      </c>
      <c r="X880" s="107">
        <v>43869.701695532407</v>
      </c>
      <c r="Y880" s="107">
        <v>43870.054850983797</v>
      </c>
      <c r="Z880" s="107">
        <v>43869.679176550926</v>
      </c>
      <c r="AA880" s="91">
        <v>0</v>
      </c>
      <c r="AB880" s="8">
        <v>0</v>
      </c>
      <c r="AC880" s="8">
        <v>1</v>
      </c>
      <c r="AD880" s="91">
        <v>15739385</v>
      </c>
      <c r="AE880" s="8">
        <v>60</v>
      </c>
      <c r="AF880" s="8">
        <v>11</v>
      </c>
      <c r="AG880" s="91">
        <v>47654344</v>
      </c>
      <c r="AH880" s="8">
        <v>386</v>
      </c>
      <c r="AI880" s="8">
        <v>42</v>
      </c>
      <c r="AJ880" s="66">
        <v>1878276301</v>
      </c>
      <c r="AK880" s="8">
        <v>8227</v>
      </c>
      <c r="AL880" s="8">
        <v>639</v>
      </c>
      <c r="AM880" s="91">
        <v>8432011</v>
      </c>
      <c r="AN880" s="8">
        <v>26</v>
      </c>
      <c r="AO880" s="8">
        <v>639</v>
      </c>
      <c r="AP880" s="91">
        <v>36473209</v>
      </c>
      <c r="AQ880" s="8">
        <v>89</v>
      </c>
      <c r="AR880" s="8">
        <v>639</v>
      </c>
      <c r="AS880" s="91">
        <v>134312888</v>
      </c>
      <c r="AT880" s="8">
        <v>476</v>
      </c>
      <c r="AU880" s="8">
        <v>639</v>
      </c>
      <c r="AV880" s="66">
        <v>1886135310</v>
      </c>
      <c r="AW880" s="8">
        <v>8267</v>
      </c>
      <c r="AX880" s="8">
        <v>639</v>
      </c>
      <c r="AY880" s="91">
        <v>730605</v>
      </c>
      <c r="AZ880" s="8">
        <v>1</v>
      </c>
      <c r="BA880" s="8">
        <v>0</v>
      </c>
      <c r="BB880" s="91">
        <v>21099292</v>
      </c>
      <c r="BC880" s="8">
        <v>63</v>
      </c>
      <c r="BD880" s="8">
        <v>0</v>
      </c>
      <c r="BE880" s="91">
        <v>90948648</v>
      </c>
      <c r="BF880" s="8">
        <v>403</v>
      </c>
      <c r="BG880" s="8">
        <v>4</v>
      </c>
      <c r="BH880" s="66">
        <v>1868488349</v>
      </c>
      <c r="BI880" s="8">
        <v>8213</v>
      </c>
      <c r="BJ880" s="8">
        <v>639</v>
      </c>
      <c r="BK880" s="2" t="s">
        <v>233</v>
      </c>
      <c r="BL880" s="83" t="str">
        <f t="shared" si="13"/>
        <v>124334</v>
      </c>
      <c r="BM880" s="83">
        <f>IF(ISBLANK(A880),"",IF(X880&gt;=(InfoSheet!$B$2)-90,1,0))</f>
        <v>1</v>
      </c>
    </row>
    <row r="881" spans="1:65">
      <c r="A881" s="2" t="s">
        <v>2768</v>
      </c>
      <c r="B881" s="8">
        <v>8</v>
      </c>
      <c r="C881" s="66">
        <v>13632662780</v>
      </c>
      <c r="D881" s="8">
        <v>52142</v>
      </c>
      <c r="E881" s="8">
        <v>5354</v>
      </c>
      <c r="F881" s="91">
        <v>261452</v>
      </c>
      <c r="G881" s="91">
        <v>30515110</v>
      </c>
      <c r="H881" s="91">
        <v>2546257</v>
      </c>
      <c r="I881" s="66">
        <v>1505594752</v>
      </c>
      <c r="J881" s="8">
        <v>0</v>
      </c>
      <c r="K881" s="2" t="s">
        <v>129</v>
      </c>
      <c r="L881" s="8">
        <v>8</v>
      </c>
      <c r="M881" s="8">
        <v>0</v>
      </c>
      <c r="N881" s="2" t="s">
        <v>2769</v>
      </c>
      <c r="O881" s="8">
        <v>210</v>
      </c>
      <c r="P881" s="8">
        <v>0</v>
      </c>
      <c r="Q881" s="8">
        <v>0</v>
      </c>
      <c r="R881" s="91">
        <v>0</v>
      </c>
      <c r="S881" s="8">
        <v>0</v>
      </c>
      <c r="T881" s="91">
        <v>0</v>
      </c>
      <c r="U881" s="8">
        <v>3</v>
      </c>
      <c r="V881" s="8">
        <v>18</v>
      </c>
      <c r="W881" s="8">
        <v>4</v>
      </c>
      <c r="X881" s="107">
        <v>43869.580541701391</v>
      </c>
      <c r="Y881" s="107">
        <v>43870.209220787037</v>
      </c>
      <c r="Z881" s="107">
        <v>43869.569167638889</v>
      </c>
      <c r="AA881" s="91">
        <v>16744038</v>
      </c>
      <c r="AB881" s="8">
        <v>45</v>
      </c>
      <c r="AC881" s="8">
        <v>27</v>
      </c>
      <c r="AD881" s="91">
        <v>99999038</v>
      </c>
      <c r="AE881" s="8">
        <v>400</v>
      </c>
      <c r="AF881" s="8">
        <v>157</v>
      </c>
      <c r="AG881" s="66">
        <v>1676796167</v>
      </c>
      <c r="AH881" s="8">
        <v>3496</v>
      </c>
      <c r="AI881" s="8">
        <v>396</v>
      </c>
      <c r="AJ881" s="66">
        <v>13363161489</v>
      </c>
      <c r="AK881" s="8">
        <v>50858</v>
      </c>
      <c r="AL881" s="8">
        <v>5354</v>
      </c>
      <c r="AM881" s="91">
        <v>47763880</v>
      </c>
      <c r="AN881" s="8">
        <v>115</v>
      </c>
      <c r="AO881" s="8">
        <v>5354</v>
      </c>
      <c r="AP881" s="91">
        <v>243123546</v>
      </c>
      <c r="AQ881" s="8">
        <v>640</v>
      </c>
      <c r="AR881" s="8">
        <v>5354</v>
      </c>
      <c r="AS881" s="66">
        <v>3146879273</v>
      </c>
      <c r="AT881" s="8">
        <v>5795</v>
      </c>
      <c r="AU881" s="8">
        <v>5354</v>
      </c>
      <c r="AV881" s="66">
        <v>13632662780</v>
      </c>
      <c r="AW881" s="8">
        <v>52132</v>
      </c>
      <c r="AX881" s="8">
        <v>5354</v>
      </c>
      <c r="AY881" s="91">
        <v>23034468</v>
      </c>
      <c r="AZ881" s="8">
        <v>54</v>
      </c>
      <c r="BA881" s="8">
        <v>1</v>
      </c>
      <c r="BB881" s="91">
        <v>157617737</v>
      </c>
      <c r="BC881" s="8">
        <v>464</v>
      </c>
      <c r="BD881" s="8">
        <v>31</v>
      </c>
      <c r="BE881" s="66">
        <v>1755672087</v>
      </c>
      <c r="BF881" s="8">
        <v>3596</v>
      </c>
      <c r="BG881" s="8">
        <v>98</v>
      </c>
      <c r="BH881" s="66">
        <v>13219332341</v>
      </c>
      <c r="BI881" s="8">
        <v>50469</v>
      </c>
      <c r="BJ881" s="8">
        <v>5354</v>
      </c>
      <c r="BK881" s="2" t="s">
        <v>233</v>
      </c>
      <c r="BL881" s="83" t="str">
        <f t="shared" si="13"/>
        <v>124335</v>
      </c>
      <c r="BM881" s="83">
        <f>IF(ISBLANK(A881),"",IF(X881&gt;=(InfoSheet!$B$2)-90,1,0))</f>
        <v>1</v>
      </c>
    </row>
    <row r="882" spans="1:65">
      <c r="A882" s="2" t="s">
        <v>2770</v>
      </c>
      <c r="B882" s="8">
        <v>8</v>
      </c>
      <c r="C882" s="66">
        <v>1192865396</v>
      </c>
      <c r="D882" s="8">
        <v>771</v>
      </c>
      <c r="E882" s="8">
        <v>117</v>
      </c>
      <c r="F882" s="91">
        <v>1547166</v>
      </c>
      <c r="G882" s="91">
        <v>38019512</v>
      </c>
      <c r="H882" s="91">
        <v>10195430</v>
      </c>
      <c r="I882" s="66">
        <v>1044042314</v>
      </c>
      <c r="J882" s="8">
        <v>0</v>
      </c>
      <c r="K882" s="2" t="s">
        <v>2502</v>
      </c>
      <c r="L882" s="8">
        <v>8</v>
      </c>
      <c r="M882" s="8">
        <v>0</v>
      </c>
      <c r="N882" s="2" t="s">
        <v>1343</v>
      </c>
      <c r="O882" s="8">
        <v>210</v>
      </c>
      <c r="P882" s="8">
        <v>0</v>
      </c>
      <c r="Q882" s="8">
        <v>0</v>
      </c>
      <c r="R882" s="91">
        <v>0</v>
      </c>
      <c r="S882" s="8">
        <v>0</v>
      </c>
      <c r="T882" s="91">
        <v>0</v>
      </c>
      <c r="U882" s="8">
        <v>0</v>
      </c>
      <c r="V882" s="8">
        <v>0</v>
      </c>
      <c r="W882" s="8">
        <v>0</v>
      </c>
      <c r="X882" s="107">
        <v>43867.441095011571</v>
      </c>
      <c r="Y882" s="107">
        <v>43869.920850277776</v>
      </c>
      <c r="Z882" s="107">
        <v>43867.399672222222</v>
      </c>
      <c r="AA882" s="91">
        <v>0</v>
      </c>
      <c r="AB882" s="8">
        <v>0</v>
      </c>
      <c r="AC882" s="8">
        <v>0</v>
      </c>
      <c r="AD882" s="91">
        <v>139030532</v>
      </c>
      <c r="AE882" s="8">
        <v>4</v>
      </c>
      <c r="AF882" s="8">
        <v>2</v>
      </c>
      <c r="AG882" s="91">
        <v>218452557</v>
      </c>
      <c r="AH882" s="8">
        <v>44</v>
      </c>
      <c r="AI882" s="8">
        <v>12</v>
      </c>
      <c r="AJ882" s="66">
        <v>1191329765</v>
      </c>
      <c r="AK882" s="8">
        <v>764</v>
      </c>
      <c r="AL882" s="8">
        <v>117</v>
      </c>
      <c r="AM882" s="91">
        <v>0</v>
      </c>
      <c r="AN882" s="8">
        <v>0</v>
      </c>
      <c r="AO882" s="8">
        <v>117</v>
      </c>
      <c r="AP882" s="91">
        <v>175684662</v>
      </c>
      <c r="AQ882" s="8">
        <v>7</v>
      </c>
      <c r="AR882" s="8">
        <v>117</v>
      </c>
      <c r="AS882" s="91">
        <v>236449327</v>
      </c>
      <c r="AT882" s="8">
        <v>50</v>
      </c>
      <c r="AU882" s="8">
        <v>117</v>
      </c>
      <c r="AV882" s="66">
        <v>1192865396</v>
      </c>
      <c r="AW882" s="8">
        <v>771</v>
      </c>
      <c r="AX882" s="8">
        <v>117</v>
      </c>
      <c r="AY882" s="91">
        <v>0</v>
      </c>
      <c r="AZ882" s="8">
        <v>0</v>
      </c>
      <c r="BA882" s="8">
        <v>0</v>
      </c>
      <c r="BB882" s="91">
        <v>175684662</v>
      </c>
      <c r="BC882" s="8">
        <v>7</v>
      </c>
      <c r="BD882" s="8">
        <v>0</v>
      </c>
      <c r="BE882" s="91">
        <v>193959862</v>
      </c>
      <c r="BF882" s="8">
        <v>41</v>
      </c>
      <c r="BG882" s="8">
        <v>0</v>
      </c>
      <c r="BH882" s="66">
        <v>1139437271</v>
      </c>
      <c r="BI882" s="8">
        <v>749</v>
      </c>
      <c r="BJ882" s="8">
        <v>117</v>
      </c>
      <c r="BK882" s="2" t="s">
        <v>233</v>
      </c>
      <c r="BL882" s="83" t="str">
        <f t="shared" si="13"/>
        <v>124336</v>
      </c>
      <c r="BM882" s="83">
        <f>IF(ISBLANK(A882),"",IF(X882&gt;=(InfoSheet!$B$2)-90,1,0))</f>
        <v>1</v>
      </c>
    </row>
    <row r="883" spans="1:65">
      <c r="A883" s="2" t="s">
        <v>2771</v>
      </c>
      <c r="B883" s="8">
        <v>8</v>
      </c>
      <c r="C883" s="66">
        <v>2830176975</v>
      </c>
      <c r="D883" s="8">
        <v>5833</v>
      </c>
      <c r="E883" s="8">
        <v>826</v>
      </c>
      <c r="F883" s="91">
        <v>485200</v>
      </c>
      <c r="G883" s="91">
        <v>24872670</v>
      </c>
      <c r="H883" s="91">
        <v>3426364</v>
      </c>
      <c r="I883" s="91">
        <v>457158757</v>
      </c>
      <c r="J883" s="8">
        <v>0</v>
      </c>
      <c r="K883" s="2" t="s">
        <v>1356</v>
      </c>
      <c r="L883" s="8">
        <v>8</v>
      </c>
      <c r="M883" s="8">
        <v>0</v>
      </c>
      <c r="N883" s="2" t="s">
        <v>1637</v>
      </c>
      <c r="O883" s="8">
        <v>212</v>
      </c>
      <c r="P883" s="8">
        <v>0</v>
      </c>
      <c r="Q883" s="8">
        <v>0</v>
      </c>
      <c r="R883" s="91">
        <v>0</v>
      </c>
      <c r="S883" s="8">
        <v>0</v>
      </c>
      <c r="T883" s="91">
        <v>0</v>
      </c>
      <c r="U883" s="8">
        <v>0</v>
      </c>
      <c r="V883" s="8">
        <v>2</v>
      </c>
      <c r="W883" s="8">
        <v>0</v>
      </c>
      <c r="X883" s="107">
        <v>43865.613176469909</v>
      </c>
      <c r="Y883" s="107">
        <v>43869.874568449071</v>
      </c>
      <c r="Z883" s="107">
        <v>43865.560586643522</v>
      </c>
      <c r="AA883" s="91">
        <v>0</v>
      </c>
      <c r="AB883" s="8">
        <v>0</v>
      </c>
      <c r="AC883" s="8">
        <v>0</v>
      </c>
      <c r="AD883" s="91">
        <v>399104</v>
      </c>
      <c r="AE883" s="8">
        <v>4</v>
      </c>
      <c r="AF883" s="8">
        <v>2</v>
      </c>
      <c r="AG883" s="91">
        <v>49796678</v>
      </c>
      <c r="AH883" s="8">
        <v>112</v>
      </c>
      <c r="AI883" s="8">
        <v>29</v>
      </c>
      <c r="AJ883" s="66">
        <v>2791536123</v>
      </c>
      <c r="AK883" s="8">
        <v>5651</v>
      </c>
      <c r="AL883" s="8">
        <v>826</v>
      </c>
      <c r="AM883" s="91">
        <v>0</v>
      </c>
      <c r="AN883" s="8">
        <v>0</v>
      </c>
      <c r="AO883" s="8">
        <v>826</v>
      </c>
      <c r="AP883" s="66">
        <v>1570195573</v>
      </c>
      <c r="AQ883" s="8">
        <v>1629</v>
      </c>
      <c r="AR883" s="8">
        <v>826</v>
      </c>
      <c r="AS883" s="66">
        <v>2411899119</v>
      </c>
      <c r="AT883" s="8">
        <v>3023</v>
      </c>
      <c r="AU883" s="8">
        <v>826</v>
      </c>
      <c r="AV883" s="66">
        <v>2830176975</v>
      </c>
      <c r="AW883" s="8">
        <v>5833</v>
      </c>
      <c r="AX883" s="8">
        <v>826</v>
      </c>
      <c r="AY883" s="91">
        <v>0</v>
      </c>
      <c r="AZ883" s="8">
        <v>0</v>
      </c>
      <c r="BA883" s="8">
        <v>0</v>
      </c>
      <c r="BB883" s="91">
        <v>4940842</v>
      </c>
      <c r="BC883" s="8">
        <v>4</v>
      </c>
      <c r="BD883" s="8">
        <v>0</v>
      </c>
      <c r="BE883" s="91">
        <v>17381451</v>
      </c>
      <c r="BF883" s="8">
        <v>63</v>
      </c>
      <c r="BG883" s="8">
        <v>4</v>
      </c>
      <c r="BH883" s="66">
        <v>2662447555</v>
      </c>
      <c r="BI883" s="8">
        <v>5458</v>
      </c>
      <c r="BJ883" s="8">
        <v>826</v>
      </c>
      <c r="BK883" s="2" t="s">
        <v>233</v>
      </c>
      <c r="BL883" s="83" t="str">
        <f t="shared" si="13"/>
        <v>124337</v>
      </c>
      <c r="BM883" s="83">
        <f>IF(ISBLANK(A883),"",IF(X883&gt;=(InfoSheet!$B$2)-90,1,0))</f>
        <v>1</v>
      </c>
    </row>
    <row r="884" spans="1:65">
      <c r="A884" s="2" t="s">
        <v>2772</v>
      </c>
      <c r="B884" s="8">
        <v>8</v>
      </c>
      <c r="C884" s="91">
        <v>909041841</v>
      </c>
      <c r="D884" s="8">
        <v>3292</v>
      </c>
      <c r="E884" s="8">
        <v>401</v>
      </c>
      <c r="F884" s="91">
        <v>276136</v>
      </c>
      <c r="G884" s="91">
        <v>17930921</v>
      </c>
      <c r="H884" s="91">
        <v>2266937</v>
      </c>
      <c r="I884" s="91">
        <v>264295421</v>
      </c>
      <c r="J884" s="8">
        <v>0</v>
      </c>
      <c r="K884" s="2" t="s">
        <v>1348</v>
      </c>
      <c r="L884" s="8">
        <v>8</v>
      </c>
      <c r="M884" s="8">
        <v>0</v>
      </c>
      <c r="N884" s="2" t="s">
        <v>1703</v>
      </c>
      <c r="O884" s="8">
        <v>214</v>
      </c>
      <c r="P884" s="8">
        <v>0</v>
      </c>
      <c r="Q884" s="8">
        <v>0</v>
      </c>
      <c r="R884" s="91">
        <v>0</v>
      </c>
      <c r="S884" s="8">
        <v>0</v>
      </c>
      <c r="T884" s="91">
        <v>0</v>
      </c>
      <c r="U884" s="8">
        <v>0</v>
      </c>
      <c r="V884" s="8">
        <v>1</v>
      </c>
      <c r="W884" s="8">
        <v>0</v>
      </c>
      <c r="X884" s="107">
        <v>43867.45703020833</v>
      </c>
      <c r="Y884" s="107">
        <v>43869.88885826389</v>
      </c>
      <c r="Z884" s="107">
        <v>43867.456407858794</v>
      </c>
      <c r="AA884" s="91">
        <v>0</v>
      </c>
      <c r="AB884" s="8">
        <v>0</v>
      </c>
      <c r="AC884" s="8">
        <v>0</v>
      </c>
      <c r="AD884" s="91">
        <v>2815070</v>
      </c>
      <c r="AE884" s="8">
        <v>12</v>
      </c>
      <c r="AF884" s="8">
        <v>8</v>
      </c>
      <c r="AG884" s="91">
        <v>18619708</v>
      </c>
      <c r="AH884" s="8">
        <v>109</v>
      </c>
      <c r="AI884" s="8">
        <v>24</v>
      </c>
      <c r="AJ884" s="91">
        <v>900964128</v>
      </c>
      <c r="AK884" s="8">
        <v>3273</v>
      </c>
      <c r="AL884" s="8">
        <v>401</v>
      </c>
      <c r="AM884" s="91">
        <v>0</v>
      </c>
      <c r="AN884" s="8">
        <v>0</v>
      </c>
      <c r="AO884" s="8">
        <v>401</v>
      </c>
      <c r="AP884" s="91">
        <v>6504855</v>
      </c>
      <c r="AQ884" s="8">
        <v>18</v>
      </c>
      <c r="AR884" s="8">
        <v>401</v>
      </c>
      <c r="AS884" s="91">
        <v>34756892</v>
      </c>
      <c r="AT884" s="8">
        <v>131</v>
      </c>
      <c r="AU884" s="8">
        <v>401</v>
      </c>
      <c r="AV884" s="91">
        <v>909041841</v>
      </c>
      <c r="AW884" s="8">
        <v>3292</v>
      </c>
      <c r="AX884" s="8">
        <v>401</v>
      </c>
      <c r="AY884" s="91">
        <v>0</v>
      </c>
      <c r="AZ884" s="8">
        <v>0</v>
      </c>
      <c r="BA884" s="8">
        <v>0</v>
      </c>
      <c r="BB884" s="91">
        <v>3558703</v>
      </c>
      <c r="BC884" s="8">
        <v>12</v>
      </c>
      <c r="BD884" s="8">
        <v>1</v>
      </c>
      <c r="BE884" s="91">
        <v>21848122</v>
      </c>
      <c r="BF884" s="8">
        <v>105</v>
      </c>
      <c r="BG884" s="8">
        <v>3</v>
      </c>
      <c r="BH884" s="91">
        <v>895546201</v>
      </c>
      <c r="BI884" s="8">
        <v>3283</v>
      </c>
      <c r="BJ884" s="8">
        <v>401</v>
      </c>
      <c r="BK884" s="2" t="s">
        <v>233</v>
      </c>
      <c r="BL884" s="83" t="str">
        <f t="shared" si="13"/>
        <v>124338</v>
      </c>
      <c r="BM884" s="83">
        <f>IF(ISBLANK(A884),"",IF(X884&gt;=(InfoSheet!$B$2)-90,1,0))</f>
        <v>1</v>
      </c>
    </row>
    <row r="885" spans="1:65">
      <c r="A885" s="2" t="s">
        <v>2773</v>
      </c>
      <c r="B885" s="8">
        <v>9</v>
      </c>
      <c r="C885" s="66">
        <v>435339542695</v>
      </c>
      <c r="D885" s="8">
        <v>1158807</v>
      </c>
      <c r="E885" s="8">
        <v>77012</v>
      </c>
      <c r="F885" s="91">
        <v>375679</v>
      </c>
      <c r="G885" s="91">
        <v>85198118</v>
      </c>
      <c r="H885" s="91">
        <v>5652879</v>
      </c>
      <c r="I885" s="66">
        <v>12670013565</v>
      </c>
      <c r="J885" s="8">
        <v>0</v>
      </c>
      <c r="K885" s="2" t="s">
        <v>2465</v>
      </c>
      <c r="L885" s="8">
        <v>9</v>
      </c>
      <c r="M885" s="8">
        <v>0</v>
      </c>
      <c r="N885" s="2" t="s">
        <v>2774</v>
      </c>
      <c r="O885" s="8">
        <v>216</v>
      </c>
      <c r="P885" s="8">
        <v>0</v>
      </c>
      <c r="Q885" s="8">
        <v>0</v>
      </c>
      <c r="R885" s="91">
        <v>0</v>
      </c>
      <c r="S885" s="8">
        <v>6</v>
      </c>
      <c r="T885" s="66">
        <v>69202986197</v>
      </c>
      <c r="U885" s="8">
        <v>44</v>
      </c>
      <c r="V885" s="8">
        <v>52</v>
      </c>
      <c r="W885" s="8">
        <v>106</v>
      </c>
      <c r="X885" s="107">
        <v>43869.95155017361</v>
      </c>
      <c r="Y885" s="107">
        <v>43870.05896707176</v>
      </c>
      <c r="Z885" s="107">
        <v>43869.945241724534</v>
      </c>
      <c r="AA885" s="91">
        <v>698240618</v>
      </c>
      <c r="AB885" s="8">
        <v>1155</v>
      </c>
      <c r="AC885" s="8">
        <v>951</v>
      </c>
      <c r="AD885" s="66">
        <v>5314958289</v>
      </c>
      <c r="AE885" s="8">
        <v>11229</v>
      </c>
      <c r="AF885" s="8">
        <v>1837</v>
      </c>
      <c r="AG885" s="66">
        <v>23507010896</v>
      </c>
      <c r="AH885" s="8">
        <v>57594</v>
      </c>
      <c r="AI885" s="8">
        <v>6263</v>
      </c>
      <c r="AJ885" s="66">
        <v>418855968643</v>
      </c>
      <c r="AK885" s="8">
        <v>1079904</v>
      </c>
      <c r="AL885" s="8">
        <v>77012</v>
      </c>
      <c r="AM885" s="66">
        <v>7749331301</v>
      </c>
      <c r="AN885" s="8">
        <v>9367</v>
      </c>
      <c r="AO885" s="8">
        <v>77012</v>
      </c>
      <c r="AP885" s="66">
        <v>16934483152</v>
      </c>
      <c r="AQ885" s="8">
        <v>22803</v>
      </c>
      <c r="AR885" s="8">
        <v>77012</v>
      </c>
      <c r="AS885" s="66">
        <v>119401257479</v>
      </c>
      <c r="AT885" s="8">
        <v>149913</v>
      </c>
      <c r="AU885" s="8">
        <v>77012</v>
      </c>
      <c r="AV885" s="66">
        <v>435339542695</v>
      </c>
      <c r="AW885" s="8">
        <v>1158790</v>
      </c>
      <c r="AX885" s="8">
        <v>77012</v>
      </c>
      <c r="AY885" s="66">
        <v>6386230627</v>
      </c>
      <c r="AZ885" s="8">
        <v>7457</v>
      </c>
      <c r="BA885" s="8">
        <v>25</v>
      </c>
      <c r="BB885" s="66">
        <v>13885484232</v>
      </c>
      <c r="BC885" s="8">
        <v>19306</v>
      </c>
      <c r="BD885" s="8">
        <v>235</v>
      </c>
      <c r="BE885" s="66">
        <v>35948485078</v>
      </c>
      <c r="BF885" s="8">
        <v>65435</v>
      </c>
      <c r="BG885" s="8">
        <v>1489</v>
      </c>
      <c r="BH885" s="66">
        <v>408171747051</v>
      </c>
      <c r="BI885" s="8">
        <v>1070230</v>
      </c>
      <c r="BJ885" s="8">
        <v>77012</v>
      </c>
      <c r="BK885" s="2" t="s">
        <v>233</v>
      </c>
      <c r="BL885" s="83" t="str">
        <f t="shared" si="13"/>
        <v>124339</v>
      </c>
      <c r="BM885" s="83">
        <f>IF(ISBLANK(A885),"",IF(X885&gt;=(InfoSheet!$B$2)-90,1,0))</f>
        <v>1</v>
      </c>
    </row>
    <row r="886" spans="1:65">
      <c r="A886" s="2" t="s">
        <v>2775</v>
      </c>
      <c r="B886" s="8">
        <v>8</v>
      </c>
      <c r="C886" s="66">
        <v>1619966970</v>
      </c>
      <c r="D886" s="8">
        <v>3662</v>
      </c>
      <c r="E886" s="8">
        <v>423</v>
      </c>
      <c r="F886" s="91">
        <v>442372</v>
      </c>
      <c r="G886" s="91">
        <v>23818300</v>
      </c>
      <c r="H886" s="91">
        <v>3829709</v>
      </c>
      <c r="I886" s="91">
        <v>473427565</v>
      </c>
      <c r="J886" s="8">
        <v>0</v>
      </c>
      <c r="K886" s="2" t="s">
        <v>1563</v>
      </c>
      <c r="L886" s="8">
        <v>8</v>
      </c>
      <c r="M886" s="8">
        <v>0</v>
      </c>
      <c r="N886" s="2" t="s">
        <v>1469</v>
      </c>
      <c r="O886" s="8">
        <v>215</v>
      </c>
      <c r="P886" s="8">
        <v>0</v>
      </c>
      <c r="Q886" s="8">
        <v>0</v>
      </c>
      <c r="R886" s="91">
        <v>0</v>
      </c>
      <c r="S886" s="8">
        <v>0</v>
      </c>
      <c r="T886" s="91">
        <v>0</v>
      </c>
      <c r="U886" s="8">
        <v>0</v>
      </c>
      <c r="V886" s="8">
        <v>0</v>
      </c>
      <c r="W886" s="8">
        <v>0</v>
      </c>
      <c r="X886" s="107">
        <v>43869.736892407411</v>
      </c>
      <c r="Y886" s="107">
        <v>43870.058935370369</v>
      </c>
      <c r="Z886" s="107">
        <v>43869.725898888886</v>
      </c>
      <c r="AA886" s="91">
        <v>1645187</v>
      </c>
      <c r="AB886" s="8">
        <v>2</v>
      </c>
      <c r="AC886" s="8">
        <v>5</v>
      </c>
      <c r="AD886" s="91">
        <v>9044351</v>
      </c>
      <c r="AE886" s="8">
        <v>18</v>
      </c>
      <c r="AF886" s="8">
        <v>11</v>
      </c>
      <c r="AG886" s="91">
        <v>144921875</v>
      </c>
      <c r="AH886" s="8">
        <v>262</v>
      </c>
      <c r="AI886" s="8">
        <v>33</v>
      </c>
      <c r="AJ886" s="66">
        <v>1613043059</v>
      </c>
      <c r="AK886" s="8">
        <v>3636</v>
      </c>
      <c r="AL886" s="8">
        <v>423</v>
      </c>
      <c r="AM886" s="91">
        <v>15848862</v>
      </c>
      <c r="AN886" s="8">
        <v>17</v>
      </c>
      <c r="AO886" s="8">
        <v>423</v>
      </c>
      <c r="AP886" s="91">
        <v>23100603</v>
      </c>
      <c r="AQ886" s="8">
        <v>32</v>
      </c>
      <c r="AR886" s="8">
        <v>423</v>
      </c>
      <c r="AS886" s="91">
        <v>272869062</v>
      </c>
      <c r="AT886" s="8">
        <v>394</v>
      </c>
      <c r="AU886" s="8">
        <v>423</v>
      </c>
      <c r="AV886" s="66">
        <v>1619966970</v>
      </c>
      <c r="AW886" s="8">
        <v>3662</v>
      </c>
      <c r="AX886" s="8">
        <v>423</v>
      </c>
      <c r="AY886" s="91">
        <v>10804922</v>
      </c>
      <c r="AZ886" s="8">
        <v>8</v>
      </c>
      <c r="BA886" s="8">
        <v>0</v>
      </c>
      <c r="BB886" s="91">
        <v>20405788</v>
      </c>
      <c r="BC886" s="8">
        <v>27</v>
      </c>
      <c r="BD886" s="8">
        <v>1</v>
      </c>
      <c r="BE886" s="91">
        <v>132102479</v>
      </c>
      <c r="BF886" s="8">
        <v>216</v>
      </c>
      <c r="BG886" s="8">
        <v>5</v>
      </c>
      <c r="BH886" s="66">
        <v>1591237133</v>
      </c>
      <c r="BI886" s="8">
        <v>3609</v>
      </c>
      <c r="BJ886" s="8">
        <v>423</v>
      </c>
      <c r="BK886" s="2" t="s">
        <v>233</v>
      </c>
      <c r="BL886" s="83" t="str">
        <f t="shared" si="13"/>
        <v>124340</v>
      </c>
      <c r="BM886" s="83">
        <f>IF(ISBLANK(A886),"",IF(X886&gt;=(InfoSheet!$B$2)-90,1,0))</f>
        <v>1</v>
      </c>
    </row>
    <row r="887" spans="1:65">
      <c r="A887" s="2" t="s">
        <v>2776</v>
      </c>
      <c r="B887" s="8">
        <v>8</v>
      </c>
      <c r="C887" s="91">
        <v>84799619</v>
      </c>
      <c r="D887" s="8">
        <v>102</v>
      </c>
      <c r="E887" s="8">
        <v>37</v>
      </c>
      <c r="F887" s="91">
        <v>831368</v>
      </c>
      <c r="G887" s="91">
        <v>3492530</v>
      </c>
      <c r="H887" s="91">
        <v>2291881</v>
      </c>
      <c r="I887" s="91">
        <v>75331679</v>
      </c>
      <c r="J887" s="8">
        <v>0</v>
      </c>
      <c r="K887" s="2" t="s">
        <v>1364</v>
      </c>
      <c r="L887" s="8">
        <v>8</v>
      </c>
      <c r="M887" s="8">
        <v>0</v>
      </c>
      <c r="N887" s="2" t="s">
        <v>1364</v>
      </c>
      <c r="O887" s="8">
        <v>142</v>
      </c>
      <c r="P887" s="8">
        <v>0</v>
      </c>
      <c r="Q887" s="8">
        <v>0</v>
      </c>
      <c r="R887" s="91">
        <v>0</v>
      </c>
      <c r="S887" s="8">
        <v>0</v>
      </c>
      <c r="T887" s="91">
        <v>0</v>
      </c>
      <c r="U887" s="8">
        <v>0</v>
      </c>
      <c r="V887" s="8">
        <v>0</v>
      </c>
      <c r="W887" s="8">
        <v>0</v>
      </c>
      <c r="X887" s="107">
        <v>43790.739988923611</v>
      </c>
      <c r="Y887" s="107">
        <v>43869.886735127315</v>
      </c>
      <c r="Z887" s="107">
        <v>43784.675757986108</v>
      </c>
      <c r="AA887" s="91">
        <v>0</v>
      </c>
      <c r="AB887" s="8">
        <v>0</v>
      </c>
      <c r="AC887" s="8">
        <v>0</v>
      </c>
      <c r="AD887" s="91">
        <v>0</v>
      </c>
      <c r="AE887" s="8">
        <v>0</v>
      </c>
      <c r="AF887" s="8">
        <v>0</v>
      </c>
      <c r="AG887" s="91">
        <v>0</v>
      </c>
      <c r="AH887" s="8">
        <v>0</v>
      </c>
      <c r="AI887" s="8">
        <v>0</v>
      </c>
      <c r="AJ887" s="91">
        <v>84799619</v>
      </c>
      <c r="AK887" s="8">
        <v>102</v>
      </c>
      <c r="AL887" s="8">
        <v>37</v>
      </c>
      <c r="AM887" s="91">
        <v>0</v>
      </c>
      <c r="AN887" s="8">
        <v>0</v>
      </c>
      <c r="AO887" s="8">
        <v>37</v>
      </c>
      <c r="AP887" s="91">
        <v>0</v>
      </c>
      <c r="AQ887" s="8">
        <v>0</v>
      </c>
      <c r="AR887" s="8">
        <v>37</v>
      </c>
      <c r="AS887" s="91">
        <v>0</v>
      </c>
      <c r="AT887" s="8">
        <v>0</v>
      </c>
      <c r="AU887" s="8">
        <v>37</v>
      </c>
      <c r="AV887" s="91">
        <v>84799619</v>
      </c>
      <c r="AW887" s="8">
        <v>102</v>
      </c>
      <c r="AX887" s="8">
        <v>37</v>
      </c>
      <c r="AY887" s="91">
        <v>0</v>
      </c>
      <c r="AZ887" s="8">
        <v>0</v>
      </c>
      <c r="BA887" s="8">
        <v>0</v>
      </c>
      <c r="BB887" s="91">
        <v>0</v>
      </c>
      <c r="BC887" s="8">
        <v>0</v>
      </c>
      <c r="BD887" s="8">
        <v>0</v>
      </c>
      <c r="BE887" s="91">
        <v>0</v>
      </c>
      <c r="BF887" s="8">
        <v>0</v>
      </c>
      <c r="BG887" s="8">
        <v>0</v>
      </c>
      <c r="BH887" s="91">
        <v>84799619</v>
      </c>
      <c r="BI887" s="8">
        <v>102</v>
      </c>
      <c r="BJ887" s="8">
        <v>37</v>
      </c>
      <c r="BK887" s="2" t="s">
        <v>233</v>
      </c>
      <c r="BL887" s="83" t="str">
        <f t="shared" si="13"/>
        <v>124341</v>
      </c>
      <c r="BM887" s="83">
        <f>IF(ISBLANK(A887),"",IF(X887&gt;=(InfoSheet!$B$2)-90,1,0))</f>
        <v>1</v>
      </c>
    </row>
    <row r="888" spans="1:65">
      <c r="A888" s="2" t="s">
        <v>2777</v>
      </c>
      <c r="B888" s="8">
        <v>8</v>
      </c>
      <c r="C888" s="91">
        <v>102298771</v>
      </c>
      <c r="D888" s="8">
        <v>110</v>
      </c>
      <c r="E888" s="8">
        <v>10</v>
      </c>
      <c r="F888" s="91">
        <v>929988</v>
      </c>
      <c r="G888" s="91">
        <v>8901046</v>
      </c>
      <c r="H888" s="91">
        <v>10229877</v>
      </c>
      <c r="I888" s="91">
        <v>99623166</v>
      </c>
      <c r="J888" s="8">
        <v>0</v>
      </c>
      <c r="K888" s="2" t="s">
        <v>2479</v>
      </c>
      <c r="L888" s="8">
        <v>8</v>
      </c>
      <c r="M888" s="8">
        <v>0</v>
      </c>
      <c r="N888" s="2" t="s">
        <v>2778</v>
      </c>
      <c r="O888" s="8">
        <v>210</v>
      </c>
      <c r="P888" s="8">
        <v>0</v>
      </c>
      <c r="Q888" s="8">
        <v>0</v>
      </c>
      <c r="R888" s="91">
        <v>0</v>
      </c>
      <c r="S888" s="8">
        <v>0</v>
      </c>
      <c r="T888" s="91">
        <v>0</v>
      </c>
      <c r="U888" s="8">
        <v>0</v>
      </c>
      <c r="V888" s="8">
        <v>0</v>
      </c>
      <c r="W888" s="8">
        <v>0</v>
      </c>
      <c r="X888" s="107">
        <v>43847.48354371528</v>
      </c>
      <c r="Y888" s="107">
        <v>43869.872042418981</v>
      </c>
      <c r="Z888" s="107">
        <v>43847.483364548614</v>
      </c>
      <c r="AA888" s="91">
        <v>0</v>
      </c>
      <c r="AB888" s="8">
        <v>0</v>
      </c>
      <c r="AC888" s="8">
        <v>0</v>
      </c>
      <c r="AD888" s="91">
        <v>0</v>
      </c>
      <c r="AE888" s="8">
        <v>0</v>
      </c>
      <c r="AF888" s="8">
        <v>0</v>
      </c>
      <c r="AG888" s="91">
        <v>19376989</v>
      </c>
      <c r="AH888" s="8">
        <v>3</v>
      </c>
      <c r="AI888" s="8">
        <v>1</v>
      </c>
      <c r="AJ888" s="91">
        <v>101781607</v>
      </c>
      <c r="AK888" s="8">
        <v>108</v>
      </c>
      <c r="AL888" s="8">
        <v>10</v>
      </c>
      <c r="AM888" s="91">
        <v>0</v>
      </c>
      <c r="AN888" s="8">
        <v>0</v>
      </c>
      <c r="AO888" s="8">
        <v>10</v>
      </c>
      <c r="AP888" s="91">
        <v>0</v>
      </c>
      <c r="AQ888" s="8">
        <v>0</v>
      </c>
      <c r="AR888" s="8">
        <v>10</v>
      </c>
      <c r="AS888" s="91">
        <v>46853978</v>
      </c>
      <c r="AT888" s="8">
        <v>10</v>
      </c>
      <c r="AU888" s="8">
        <v>10</v>
      </c>
      <c r="AV888" s="91">
        <v>102298771</v>
      </c>
      <c r="AW888" s="8">
        <v>110</v>
      </c>
      <c r="AX888" s="8">
        <v>10</v>
      </c>
      <c r="AY888" s="91">
        <v>0</v>
      </c>
      <c r="AZ888" s="8">
        <v>0</v>
      </c>
      <c r="BA888" s="8">
        <v>0</v>
      </c>
      <c r="BB888" s="91">
        <v>0</v>
      </c>
      <c r="BC888" s="8">
        <v>0</v>
      </c>
      <c r="BD888" s="8">
        <v>0</v>
      </c>
      <c r="BE888" s="91">
        <v>19376989</v>
      </c>
      <c r="BF888" s="8">
        <v>3</v>
      </c>
      <c r="BG888" s="8">
        <v>0</v>
      </c>
      <c r="BH888" s="91">
        <v>101957073</v>
      </c>
      <c r="BI888" s="8">
        <v>108</v>
      </c>
      <c r="BJ888" s="8">
        <v>10</v>
      </c>
      <c r="BK888" s="2" t="s">
        <v>233</v>
      </c>
      <c r="BL888" s="83" t="str">
        <f t="shared" si="13"/>
        <v>124342</v>
      </c>
      <c r="BM888" s="83">
        <f>IF(ISBLANK(A888),"",IF(X888&gt;=(InfoSheet!$B$2)-90,1,0))</f>
        <v>1</v>
      </c>
    </row>
    <row r="889" spans="1:65">
      <c r="A889" s="2" t="s">
        <v>2779</v>
      </c>
      <c r="B889" s="8">
        <v>8</v>
      </c>
      <c r="C889" s="91">
        <v>600743108</v>
      </c>
      <c r="D889" s="8">
        <v>1648</v>
      </c>
      <c r="E889" s="8">
        <v>228</v>
      </c>
      <c r="F889" s="91">
        <v>364528</v>
      </c>
      <c r="G889" s="91">
        <v>7130046</v>
      </c>
      <c r="H889" s="91">
        <v>2634838</v>
      </c>
      <c r="I889" s="91">
        <v>325066737</v>
      </c>
      <c r="J889" s="8">
        <v>0</v>
      </c>
      <c r="K889" s="2" t="s">
        <v>2502</v>
      </c>
      <c r="L889" s="8">
        <v>8</v>
      </c>
      <c r="M889" s="8">
        <v>0</v>
      </c>
      <c r="N889" s="2" t="s">
        <v>1729</v>
      </c>
      <c r="O889" s="8">
        <v>215</v>
      </c>
      <c r="P889" s="8">
        <v>0</v>
      </c>
      <c r="Q889" s="8">
        <v>0</v>
      </c>
      <c r="R889" s="91">
        <v>0</v>
      </c>
      <c r="S889" s="8">
        <v>0</v>
      </c>
      <c r="T889" s="91">
        <v>0</v>
      </c>
      <c r="U889" s="8">
        <v>0</v>
      </c>
      <c r="V889" s="8">
        <v>0</v>
      </c>
      <c r="W889" s="8">
        <v>0</v>
      </c>
      <c r="X889" s="107">
        <v>43869.726804687503</v>
      </c>
      <c r="Y889" s="107">
        <v>43870.047331307869</v>
      </c>
      <c r="Z889" s="107">
        <v>43869.726759664351</v>
      </c>
      <c r="AA889" s="91">
        <v>543649</v>
      </c>
      <c r="AB889" s="8">
        <v>1</v>
      </c>
      <c r="AC889" s="8">
        <v>1</v>
      </c>
      <c r="AD889" s="91">
        <v>2241642</v>
      </c>
      <c r="AE889" s="8">
        <v>4</v>
      </c>
      <c r="AF889" s="8">
        <v>4</v>
      </c>
      <c r="AG889" s="91">
        <v>10525599</v>
      </c>
      <c r="AH889" s="8">
        <v>49</v>
      </c>
      <c r="AI889" s="8">
        <v>15</v>
      </c>
      <c r="AJ889" s="91">
        <v>595814972</v>
      </c>
      <c r="AK889" s="8">
        <v>1631</v>
      </c>
      <c r="AL889" s="8">
        <v>228</v>
      </c>
      <c r="AM889" s="91">
        <v>1794637</v>
      </c>
      <c r="AN889" s="8">
        <v>3</v>
      </c>
      <c r="AO889" s="8">
        <v>228</v>
      </c>
      <c r="AP889" s="91">
        <v>6833625</v>
      </c>
      <c r="AQ889" s="8">
        <v>10</v>
      </c>
      <c r="AR889" s="8">
        <v>228</v>
      </c>
      <c r="AS889" s="91">
        <v>39042376</v>
      </c>
      <c r="AT889" s="8">
        <v>68</v>
      </c>
      <c r="AU889" s="8">
        <v>228</v>
      </c>
      <c r="AV889" s="91">
        <v>600743108</v>
      </c>
      <c r="AW889" s="8">
        <v>1648</v>
      </c>
      <c r="AX889" s="8">
        <v>228</v>
      </c>
      <c r="AY889" s="91">
        <v>1085318</v>
      </c>
      <c r="AZ889" s="8">
        <v>2</v>
      </c>
      <c r="BA889" s="8">
        <v>0</v>
      </c>
      <c r="BB889" s="91">
        <v>5707486</v>
      </c>
      <c r="BC889" s="8">
        <v>8</v>
      </c>
      <c r="BD889" s="8">
        <v>0</v>
      </c>
      <c r="BE889" s="91">
        <v>27393760</v>
      </c>
      <c r="BF889" s="8">
        <v>56</v>
      </c>
      <c r="BG889" s="8">
        <v>4</v>
      </c>
      <c r="BH889" s="91">
        <v>593852449</v>
      </c>
      <c r="BI889" s="8">
        <v>1624</v>
      </c>
      <c r="BJ889" s="8">
        <v>228</v>
      </c>
      <c r="BK889" s="2" t="s">
        <v>233</v>
      </c>
      <c r="BL889" s="83" t="str">
        <f t="shared" si="13"/>
        <v>124343</v>
      </c>
      <c r="BM889" s="83">
        <f>IF(ISBLANK(A889),"",IF(X889&gt;=(InfoSheet!$B$2)-90,1,0))</f>
        <v>1</v>
      </c>
    </row>
    <row r="890" spans="1:65">
      <c r="A890" s="2" t="s">
        <v>2780</v>
      </c>
      <c r="B890" s="8">
        <v>8</v>
      </c>
      <c r="C890" s="91">
        <v>351015805</v>
      </c>
      <c r="D890" s="8">
        <v>1103</v>
      </c>
      <c r="E890" s="8">
        <v>160</v>
      </c>
      <c r="F890" s="91">
        <v>318237</v>
      </c>
      <c r="G890" s="91">
        <v>15711914</v>
      </c>
      <c r="H890" s="91">
        <v>2193848</v>
      </c>
      <c r="I890" s="91">
        <v>262246445</v>
      </c>
      <c r="J890" s="8">
        <v>0</v>
      </c>
      <c r="K890" s="2" t="s">
        <v>1531</v>
      </c>
      <c r="L890" s="8">
        <v>8</v>
      </c>
      <c r="M890" s="8">
        <v>0</v>
      </c>
      <c r="N890" s="2" t="s">
        <v>2781</v>
      </c>
      <c r="O890" s="8">
        <v>213</v>
      </c>
      <c r="P890" s="8">
        <v>0</v>
      </c>
      <c r="Q890" s="8">
        <v>0</v>
      </c>
      <c r="R890" s="91">
        <v>0</v>
      </c>
      <c r="S890" s="8">
        <v>0</v>
      </c>
      <c r="T890" s="91">
        <v>0</v>
      </c>
      <c r="U890" s="8">
        <v>0</v>
      </c>
      <c r="V890" s="8">
        <v>0</v>
      </c>
      <c r="W890" s="8">
        <v>0</v>
      </c>
      <c r="X890" s="107">
        <v>43869.527553391206</v>
      </c>
      <c r="Y890" s="107">
        <v>43870.058749953707</v>
      </c>
      <c r="Z890" s="107">
        <v>43869.527553159722</v>
      </c>
      <c r="AA890" s="91">
        <v>2775555</v>
      </c>
      <c r="AB890" s="8">
        <v>20</v>
      </c>
      <c r="AC890" s="8">
        <v>9</v>
      </c>
      <c r="AD890" s="91">
        <v>8789612</v>
      </c>
      <c r="AE890" s="8">
        <v>36</v>
      </c>
      <c r="AF890" s="8">
        <v>16</v>
      </c>
      <c r="AG890" s="91">
        <v>43389259</v>
      </c>
      <c r="AH890" s="8">
        <v>120</v>
      </c>
      <c r="AI890" s="8">
        <v>34</v>
      </c>
      <c r="AJ890" s="91">
        <v>350854302</v>
      </c>
      <c r="AK890" s="8">
        <v>1102</v>
      </c>
      <c r="AL890" s="8">
        <v>160</v>
      </c>
      <c r="AM890" s="91">
        <v>2775555</v>
      </c>
      <c r="AN890" s="8">
        <v>20</v>
      </c>
      <c r="AO890" s="8">
        <v>160</v>
      </c>
      <c r="AP890" s="91">
        <v>9958353</v>
      </c>
      <c r="AQ890" s="8">
        <v>37</v>
      </c>
      <c r="AR890" s="8">
        <v>160</v>
      </c>
      <c r="AS890" s="91">
        <v>50496245</v>
      </c>
      <c r="AT890" s="8">
        <v>128</v>
      </c>
      <c r="AU890" s="8">
        <v>160</v>
      </c>
      <c r="AV890" s="91">
        <v>351015805</v>
      </c>
      <c r="AW890" s="8">
        <v>1103</v>
      </c>
      <c r="AX890" s="8">
        <v>160</v>
      </c>
      <c r="AY890" s="91">
        <v>210208</v>
      </c>
      <c r="AZ890" s="8">
        <v>16</v>
      </c>
      <c r="BA890" s="8">
        <v>3</v>
      </c>
      <c r="BB890" s="91">
        <v>1550210</v>
      </c>
      <c r="BC890" s="8">
        <v>29</v>
      </c>
      <c r="BD890" s="8">
        <v>6</v>
      </c>
      <c r="BE890" s="91">
        <v>13636228</v>
      </c>
      <c r="BF890" s="8">
        <v>105</v>
      </c>
      <c r="BG890" s="8">
        <v>11</v>
      </c>
      <c r="BH890" s="91">
        <v>349521309</v>
      </c>
      <c r="BI890" s="8">
        <v>1099</v>
      </c>
      <c r="BJ890" s="8">
        <v>160</v>
      </c>
      <c r="BK890" s="2" t="s">
        <v>233</v>
      </c>
      <c r="BL890" s="83" t="str">
        <f t="shared" si="13"/>
        <v>124344</v>
      </c>
      <c r="BM890" s="83">
        <f>IF(ISBLANK(A890),"",IF(X890&gt;=(InfoSheet!$B$2)-90,1,0))</f>
        <v>1</v>
      </c>
    </row>
    <row r="891" spans="1:65">
      <c r="A891" s="2" t="s">
        <v>2782</v>
      </c>
      <c r="B891" s="8">
        <v>8</v>
      </c>
      <c r="C891" s="91">
        <v>944189290</v>
      </c>
      <c r="D891" s="8">
        <v>1597</v>
      </c>
      <c r="E891" s="8">
        <v>316</v>
      </c>
      <c r="F891" s="91">
        <v>591226</v>
      </c>
      <c r="G891" s="91">
        <v>41284960</v>
      </c>
      <c r="H891" s="91">
        <v>2987940</v>
      </c>
      <c r="I891" s="91">
        <v>432977573</v>
      </c>
      <c r="J891" s="8">
        <v>0</v>
      </c>
      <c r="K891" s="2" t="s">
        <v>1345</v>
      </c>
      <c r="L891" s="8">
        <v>8</v>
      </c>
      <c r="M891" s="8">
        <v>0</v>
      </c>
      <c r="N891" s="2" t="s">
        <v>2742</v>
      </c>
      <c r="O891" s="8">
        <v>208</v>
      </c>
      <c r="P891" s="8">
        <v>0</v>
      </c>
      <c r="Q891" s="8">
        <v>0</v>
      </c>
      <c r="R891" s="91">
        <v>0</v>
      </c>
      <c r="S891" s="8">
        <v>0</v>
      </c>
      <c r="T891" s="91">
        <v>0</v>
      </c>
      <c r="U891" s="8">
        <v>0</v>
      </c>
      <c r="V891" s="8">
        <v>0</v>
      </c>
      <c r="W891" s="8">
        <v>0</v>
      </c>
      <c r="X891" s="107">
        <v>43869.811695069446</v>
      </c>
      <c r="Y891" s="107">
        <v>43870.016775173608</v>
      </c>
      <c r="Z891" s="107">
        <v>43869.791905833335</v>
      </c>
      <c r="AA891" s="91">
        <v>0</v>
      </c>
      <c r="AB891" s="8">
        <v>0</v>
      </c>
      <c r="AC891" s="8">
        <v>3</v>
      </c>
      <c r="AD891" s="91">
        <v>566291</v>
      </c>
      <c r="AE891" s="8">
        <v>2</v>
      </c>
      <c r="AF891" s="8">
        <v>5</v>
      </c>
      <c r="AG891" s="91">
        <v>14280494</v>
      </c>
      <c r="AH891" s="8">
        <v>26</v>
      </c>
      <c r="AI891" s="8">
        <v>15</v>
      </c>
      <c r="AJ891" s="91">
        <v>943860682</v>
      </c>
      <c r="AK891" s="8">
        <v>1595</v>
      </c>
      <c r="AL891" s="8">
        <v>316</v>
      </c>
      <c r="AM891" s="91">
        <v>2209178</v>
      </c>
      <c r="AN891" s="8">
        <v>4</v>
      </c>
      <c r="AO891" s="8">
        <v>316</v>
      </c>
      <c r="AP891" s="91">
        <v>5453038</v>
      </c>
      <c r="AQ891" s="8">
        <v>11</v>
      </c>
      <c r="AR891" s="8">
        <v>316</v>
      </c>
      <c r="AS891" s="91">
        <v>22673623</v>
      </c>
      <c r="AT891" s="8">
        <v>41</v>
      </c>
      <c r="AU891" s="8">
        <v>316</v>
      </c>
      <c r="AV891" s="91">
        <v>944189290</v>
      </c>
      <c r="AW891" s="8">
        <v>1597</v>
      </c>
      <c r="AX891" s="8">
        <v>316</v>
      </c>
      <c r="AY891" s="91">
        <v>2209178</v>
      </c>
      <c r="AZ891" s="8">
        <v>4</v>
      </c>
      <c r="BA891" s="8">
        <v>0</v>
      </c>
      <c r="BB891" s="91">
        <v>5453038</v>
      </c>
      <c r="BC891" s="8">
        <v>11</v>
      </c>
      <c r="BD891" s="8">
        <v>0</v>
      </c>
      <c r="BE891" s="91">
        <v>16929178</v>
      </c>
      <c r="BF891" s="8">
        <v>32</v>
      </c>
      <c r="BG891" s="8">
        <v>3</v>
      </c>
      <c r="BH891" s="91">
        <v>942884434</v>
      </c>
      <c r="BI891" s="8">
        <v>1593</v>
      </c>
      <c r="BJ891" s="8">
        <v>316</v>
      </c>
      <c r="BK891" s="2" t="s">
        <v>233</v>
      </c>
      <c r="BL891" s="83" t="str">
        <f t="shared" si="13"/>
        <v>124345</v>
      </c>
      <c r="BM891" s="83">
        <f>IF(ISBLANK(A891),"",IF(X891&gt;=(InfoSheet!$B$2)-90,1,0))</f>
        <v>1</v>
      </c>
    </row>
    <row r="892" spans="1:65">
      <c r="A892" s="2" t="s">
        <v>2783</v>
      </c>
      <c r="B892" s="8">
        <v>8</v>
      </c>
      <c r="C892" s="91">
        <v>416702372</v>
      </c>
      <c r="D892" s="8">
        <v>1245</v>
      </c>
      <c r="E892" s="8">
        <v>164</v>
      </c>
      <c r="F892" s="91">
        <v>334700</v>
      </c>
      <c r="G892" s="91">
        <v>6552028</v>
      </c>
      <c r="H892" s="91">
        <v>2540868</v>
      </c>
      <c r="I892" s="91">
        <v>246087884</v>
      </c>
      <c r="J892" s="8">
        <v>0</v>
      </c>
      <c r="K892" s="2" t="s">
        <v>1531</v>
      </c>
      <c r="L892" s="8">
        <v>8</v>
      </c>
      <c r="M892" s="8">
        <v>0</v>
      </c>
      <c r="N892" s="2" t="s">
        <v>2784</v>
      </c>
      <c r="O892" s="8">
        <v>214</v>
      </c>
      <c r="P892" s="8">
        <v>0</v>
      </c>
      <c r="Q892" s="8">
        <v>0</v>
      </c>
      <c r="R892" s="91">
        <v>0</v>
      </c>
      <c r="S892" s="8">
        <v>0</v>
      </c>
      <c r="T892" s="91">
        <v>0</v>
      </c>
      <c r="U892" s="8">
        <v>0</v>
      </c>
      <c r="V892" s="8">
        <v>0</v>
      </c>
      <c r="W892" s="8">
        <v>0</v>
      </c>
      <c r="X892" s="107">
        <v>43854.97812644676</v>
      </c>
      <c r="Y892" s="107">
        <v>43869.890975625</v>
      </c>
      <c r="Z892" s="107">
        <v>43787.638740486109</v>
      </c>
      <c r="AA892" s="91">
        <v>0</v>
      </c>
      <c r="AB892" s="8">
        <v>0</v>
      </c>
      <c r="AC892" s="8">
        <v>0</v>
      </c>
      <c r="AD892" s="91">
        <v>0</v>
      </c>
      <c r="AE892" s="8">
        <v>0</v>
      </c>
      <c r="AF892" s="8">
        <v>0</v>
      </c>
      <c r="AG892" s="91">
        <v>1222444</v>
      </c>
      <c r="AH892" s="8">
        <v>1</v>
      </c>
      <c r="AI892" s="8">
        <v>1</v>
      </c>
      <c r="AJ892" s="91">
        <v>411937364</v>
      </c>
      <c r="AK892" s="8">
        <v>1218</v>
      </c>
      <c r="AL892" s="8">
        <v>164</v>
      </c>
      <c r="AM892" s="91">
        <v>0</v>
      </c>
      <c r="AN892" s="8">
        <v>0</v>
      </c>
      <c r="AO892" s="8">
        <v>164</v>
      </c>
      <c r="AP892" s="91">
        <v>0</v>
      </c>
      <c r="AQ892" s="8">
        <v>0</v>
      </c>
      <c r="AR892" s="8">
        <v>164</v>
      </c>
      <c r="AS892" s="91">
        <v>4823435</v>
      </c>
      <c r="AT892" s="8">
        <v>6</v>
      </c>
      <c r="AU892" s="8">
        <v>164</v>
      </c>
      <c r="AV892" s="91">
        <v>416702372</v>
      </c>
      <c r="AW892" s="8">
        <v>1245</v>
      </c>
      <c r="AX892" s="8">
        <v>164</v>
      </c>
      <c r="AY892" s="91">
        <v>0</v>
      </c>
      <c r="AZ892" s="8">
        <v>0</v>
      </c>
      <c r="BA892" s="8">
        <v>0</v>
      </c>
      <c r="BB892" s="91">
        <v>0</v>
      </c>
      <c r="BC892" s="8">
        <v>0</v>
      </c>
      <c r="BD892" s="8">
        <v>0</v>
      </c>
      <c r="BE892" s="91">
        <v>0</v>
      </c>
      <c r="BF892" s="8">
        <v>0</v>
      </c>
      <c r="BG892" s="8">
        <v>0</v>
      </c>
      <c r="BH892" s="91">
        <v>404267550</v>
      </c>
      <c r="BI892" s="8">
        <v>1200</v>
      </c>
      <c r="BJ892" s="8">
        <v>164</v>
      </c>
      <c r="BK892" s="2" t="s">
        <v>233</v>
      </c>
      <c r="BL892" s="83" t="str">
        <f t="shared" si="13"/>
        <v>124346</v>
      </c>
      <c r="BM892" s="83">
        <f>IF(ISBLANK(A892),"",IF(X892&gt;=(InfoSheet!$B$2)-90,1,0))</f>
        <v>1</v>
      </c>
    </row>
    <row r="893" spans="1:65">
      <c r="A893" s="2" t="s">
        <v>2785</v>
      </c>
      <c r="B893" s="8">
        <v>8</v>
      </c>
      <c r="C893" s="91">
        <v>89069496</v>
      </c>
      <c r="D893" s="8">
        <v>425</v>
      </c>
      <c r="E893" s="8">
        <v>65</v>
      </c>
      <c r="F893" s="91">
        <v>209575</v>
      </c>
      <c r="G893" s="91">
        <v>822852</v>
      </c>
      <c r="H893" s="91">
        <v>1370299</v>
      </c>
      <c r="I893" s="91">
        <v>79420077</v>
      </c>
      <c r="J893" s="8">
        <v>0</v>
      </c>
      <c r="K893" s="2" t="s">
        <v>2449</v>
      </c>
      <c r="L893" s="8">
        <v>8</v>
      </c>
      <c r="M893" s="8">
        <v>0</v>
      </c>
      <c r="N893" s="2" t="s">
        <v>1466</v>
      </c>
      <c r="O893" s="8">
        <v>212</v>
      </c>
      <c r="P893" s="8">
        <v>0</v>
      </c>
      <c r="Q893" s="8">
        <v>0</v>
      </c>
      <c r="R893" s="91">
        <v>0</v>
      </c>
      <c r="S893" s="8">
        <v>0</v>
      </c>
      <c r="T893" s="91">
        <v>0</v>
      </c>
      <c r="U893" s="8">
        <v>0</v>
      </c>
      <c r="V893" s="8">
        <v>0</v>
      </c>
      <c r="W893" s="8">
        <v>0</v>
      </c>
      <c r="X893" s="107">
        <v>43868.53910303241</v>
      </c>
      <c r="Y893" s="107">
        <v>43869.86430040509</v>
      </c>
      <c r="Z893" s="107">
        <v>43868.539052222222</v>
      </c>
      <c r="AA893" s="91">
        <v>0</v>
      </c>
      <c r="AB893" s="8">
        <v>0</v>
      </c>
      <c r="AC893" s="8">
        <v>0</v>
      </c>
      <c r="AD893" s="91">
        <v>1320664</v>
      </c>
      <c r="AE893" s="8">
        <v>8</v>
      </c>
      <c r="AF893" s="8">
        <v>3</v>
      </c>
      <c r="AG893" s="91">
        <v>3873374</v>
      </c>
      <c r="AH893" s="8">
        <v>16</v>
      </c>
      <c r="AI893" s="8">
        <v>4</v>
      </c>
      <c r="AJ893" s="91">
        <v>86097214</v>
      </c>
      <c r="AK893" s="8">
        <v>411</v>
      </c>
      <c r="AL893" s="8">
        <v>65</v>
      </c>
      <c r="AM893" s="91">
        <v>0</v>
      </c>
      <c r="AN893" s="8">
        <v>0</v>
      </c>
      <c r="AO893" s="8">
        <v>65</v>
      </c>
      <c r="AP893" s="91">
        <v>3000728</v>
      </c>
      <c r="AQ893" s="8">
        <v>11</v>
      </c>
      <c r="AR893" s="8">
        <v>65</v>
      </c>
      <c r="AS893" s="91">
        <v>7452804</v>
      </c>
      <c r="AT893" s="8">
        <v>23</v>
      </c>
      <c r="AU893" s="8">
        <v>65</v>
      </c>
      <c r="AV893" s="91">
        <v>89069496</v>
      </c>
      <c r="AW893" s="8">
        <v>425</v>
      </c>
      <c r="AX893" s="8">
        <v>65</v>
      </c>
      <c r="AY893" s="91">
        <v>0</v>
      </c>
      <c r="AZ893" s="8">
        <v>0</v>
      </c>
      <c r="BA893" s="8">
        <v>0</v>
      </c>
      <c r="BB893" s="91">
        <v>1747496</v>
      </c>
      <c r="BC893" s="8">
        <v>7</v>
      </c>
      <c r="BD893" s="8">
        <v>0</v>
      </c>
      <c r="BE893" s="91">
        <v>4307561</v>
      </c>
      <c r="BF893" s="8">
        <v>15</v>
      </c>
      <c r="BG893" s="8">
        <v>0</v>
      </c>
      <c r="BH893" s="91">
        <v>82330755</v>
      </c>
      <c r="BI893" s="8">
        <v>403</v>
      </c>
      <c r="BJ893" s="8">
        <v>65</v>
      </c>
      <c r="BK893" s="2" t="s">
        <v>233</v>
      </c>
      <c r="BL893" s="83" t="str">
        <f t="shared" si="13"/>
        <v>124347</v>
      </c>
      <c r="BM893" s="83">
        <f>IF(ISBLANK(A893),"",IF(X893&gt;=(InfoSheet!$B$2)-90,1,0))</f>
        <v>1</v>
      </c>
    </row>
    <row r="894" spans="1:65">
      <c r="A894" s="2" t="s">
        <v>2786</v>
      </c>
      <c r="B894" s="8">
        <v>8</v>
      </c>
      <c r="C894" s="91">
        <v>855140862</v>
      </c>
      <c r="D894" s="8">
        <v>2997</v>
      </c>
      <c r="E894" s="8">
        <v>256</v>
      </c>
      <c r="F894" s="91">
        <v>285332</v>
      </c>
      <c r="G894" s="91">
        <v>4586867</v>
      </c>
      <c r="H894" s="91">
        <v>3340393</v>
      </c>
      <c r="I894" s="91">
        <v>403809125</v>
      </c>
      <c r="J894" s="8">
        <v>0</v>
      </c>
      <c r="K894" s="2" t="s">
        <v>1489</v>
      </c>
      <c r="L894" s="8">
        <v>8</v>
      </c>
      <c r="M894" s="8">
        <v>0</v>
      </c>
      <c r="N894" s="2" t="s">
        <v>1509</v>
      </c>
      <c r="O894" s="8">
        <v>212</v>
      </c>
      <c r="P894" s="8">
        <v>0</v>
      </c>
      <c r="Q894" s="8">
        <v>0</v>
      </c>
      <c r="R894" s="91">
        <v>0</v>
      </c>
      <c r="S894" s="8">
        <v>0</v>
      </c>
      <c r="T894" s="91">
        <v>0</v>
      </c>
      <c r="U894" s="8">
        <v>0</v>
      </c>
      <c r="V894" s="8">
        <v>1</v>
      </c>
      <c r="W894" s="8">
        <v>0</v>
      </c>
      <c r="X894" s="107">
        <v>43867.901573611111</v>
      </c>
      <c r="Y894" s="107">
        <v>43869.893041608797</v>
      </c>
      <c r="Z894" s="107">
        <v>43867.901394791668</v>
      </c>
      <c r="AA894" s="91">
        <v>0</v>
      </c>
      <c r="AB894" s="8">
        <v>0</v>
      </c>
      <c r="AC894" s="8">
        <v>0</v>
      </c>
      <c r="AD894" s="91">
        <v>259342</v>
      </c>
      <c r="AE894" s="8">
        <v>6</v>
      </c>
      <c r="AF894" s="8">
        <v>3</v>
      </c>
      <c r="AG894" s="91">
        <v>259342</v>
      </c>
      <c r="AH894" s="8">
        <v>6</v>
      </c>
      <c r="AI894" s="8">
        <v>3</v>
      </c>
      <c r="AJ894" s="91">
        <v>802976216</v>
      </c>
      <c r="AK894" s="8">
        <v>2750</v>
      </c>
      <c r="AL894" s="8">
        <v>256</v>
      </c>
      <c r="AM894" s="91">
        <v>0</v>
      </c>
      <c r="AN894" s="8">
        <v>0</v>
      </c>
      <c r="AO894" s="8">
        <v>256</v>
      </c>
      <c r="AP894" s="91">
        <v>910126</v>
      </c>
      <c r="AQ894" s="8">
        <v>7</v>
      </c>
      <c r="AR894" s="8">
        <v>256</v>
      </c>
      <c r="AS894" s="91">
        <v>3558280</v>
      </c>
      <c r="AT894" s="8">
        <v>11</v>
      </c>
      <c r="AU894" s="8">
        <v>256</v>
      </c>
      <c r="AV894" s="91">
        <v>855140862</v>
      </c>
      <c r="AW894" s="8">
        <v>2997</v>
      </c>
      <c r="AX894" s="8">
        <v>256</v>
      </c>
      <c r="AY894" s="91">
        <v>0</v>
      </c>
      <c r="AZ894" s="8">
        <v>0</v>
      </c>
      <c r="BA894" s="8">
        <v>0</v>
      </c>
      <c r="BB894" s="91">
        <v>907829</v>
      </c>
      <c r="BC894" s="8">
        <v>6</v>
      </c>
      <c r="BD894" s="8">
        <v>0</v>
      </c>
      <c r="BE894" s="91">
        <v>1744906</v>
      </c>
      <c r="BF894" s="8">
        <v>7</v>
      </c>
      <c r="BG894" s="8">
        <v>0</v>
      </c>
      <c r="BH894" s="91">
        <v>776563346</v>
      </c>
      <c r="BI894" s="8">
        <v>2720</v>
      </c>
      <c r="BJ894" s="8">
        <v>256</v>
      </c>
      <c r="BK894" s="2" t="s">
        <v>233</v>
      </c>
      <c r="BL894" s="83" t="str">
        <f t="shared" si="13"/>
        <v>124348</v>
      </c>
      <c r="BM894" s="83">
        <f>IF(ISBLANK(A894),"",IF(X894&gt;=(InfoSheet!$B$2)-90,1,0))</f>
        <v>1</v>
      </c>
    </row>
    <row r="895" spans="1:65">
      <c r="A895" s="2" t="s">
        <v>2787</v>
      </c>
      <c r="B895" s="8">
        <v>8</v>
      </c>
      <c r="C895" s="66">
        <v>1680404636</v>
      </c>
      <c r="D895" s="8">
        <v>11633</v>
      </c>
      <c r="E895" s="8">
        <v>888</v>
      </c>
      <c r="F895" s="91">
        <v>144451</v>
      </c>
      <c r="G895" s="91">
        <v>4807628</v>
      </c>
      <c r="H895" s="91">
        <v>1892347</v>
      </c>
      <c r="I895" s="91">
        <v>193420104</v>
      </c>
      <c r="J895" s="8">
        <v>0</v>
      </c>
      <c r="K895" s="2" t="s">
        <v>1773</v>
      </c>
      <c r="L895" s="8">
        <v>8</v>
      </c>
      <c r="M895" s="8">
        <v>0</v>
      </c>
      <c r="N895" s="2" t="s">
        <v>1643</v>
      </c>
      <c r="O895" s="8">
        <v>212</v>
      </c>
      <c r="P895" s="8">
        <v>0</v>
      </c>
      <c r="Q895" s="8">
        <v>0</v>
      </c>
      <c r="R895" s="91">
        <v>0</v>
      </c>
      <c r="S895" s="8">
        <v>0</v>
      </c>
      <c r="T895" s="91">
        <v>0</v>
      </c>
      <c r="U895" s="8">
        <v>0</v>
      </c>
      <c r="V895" s="8">
        <v>1</v>
      </c>
      <c r="W895" s="8">
        <v>1</v>
      </c>
      <c r="X895" s="107">
        <v>43868.731272256948</v>
      </c>
      <c r="Y895" s="107">
        <v>43869.889509085646</v>
      </c>
      <c r="Z895" s="107">
        <v>43868.492041446756</v>
      </c>
      <c r="AA895" s="91">
        <v>0</v>
      </c>
      <c r="AB895" s="8">
        <v>0</v>
      </c>
      <c r="AC895" s="8">
        <v>0</v>
      </c>
      <c r="AD895" s="91">
        <v>2303316</v>
      </c>
      <c r="AE895" s="8">
        <v>7</v>
      </c>
      <c r="AF895" s="8">
        <v>5</v>
      </c>
      <c r="AG895" s="91">
        <v>449278870</v>
      </c>
      <c r="AH895" s="8">
        <v>7231</v>
      </c>
      <c r="AI895" s="8">
        <v>767</v>
      </c>
      <c r="AJ895" s="66">
        <v>1612091241</v>
      </c>
      <c r="AK895" s="8">
        <v>11366</v>
      </c>
      <c r="AL895" s="8">
        <v>888</v>
      </c>
      <c r="AM895" s="91">
        <v>0</v>
      </c>
      <c r="AN895" s="8">
        <v>0</v>
      </c>
      <c r="AO895" s="8">
        <v>888</v>
      </c>
      <c r="AP895" s="91">
        <v>6125533</v>
      </c>
      <c r="AQ895" s="8">
        <v>15</v>
      </c>
      <c r="AR895" s="8">
        <v>888</v>
      </c>
      <c r="AS895" s="91">
        <v>496939130</v>
      </c>
      <c r="AT895" s="8">
        <v>7307</v>
      </c>
      <c r="AU895" s="8">
        <v>888</v>
      </c>
      <c r="AV895" s="66">
        <v>1680404636</v>
      </c>
      <c r="AW895" s="8">
        <v>11633</v>
      </c>
      <c r="AX895" s="8">
        <v>888</v>
      </c>
      <c r="AY895" s="91">
        <v>0</v>
      </c>
      <c r="AZ895" s="8">
        <v>0</v>
      </c>
      <c r="BA895" s="8">
        <v>0</v>
      </c>
      <c r="BB895" s="91">
        <v>3871179</v>
      </c>
      <c r="BC895" s="8">
        <v>10</v>
      </c>
      <c r="BD895" s="8">
        <v>0</v>
      </c>
      <c r="BE895" s="91">
        <v>493618816</v>
      </c>
      <c r="BF895" s="8">
        <v>7294</v>
      </c>
      <c r="BG895" s="8">
        <v>146</v>
      </c>
      <c r="BH895" s="66">
        <v>1551002697</v>
      </c>
      <c r="BI895" s="8">
        <v>11191</v>
      </c>
      <c r="BJ895" s="8">
        <v>888</v>
      </c>
      <c r="BK895" s="2" t="s">
        <v>233</v>
      </c>
      <c r="BL895" s="83" t="str">
        <f t="shared" si="13"/>
        <v>124349</v>
      </c>
      <c r="BM895" s="83">
        <f>IF(ISBLANK(A895),"",IF(X895&gt;=(InfoSheet!$B$2)-90,1,0))</f>
        <v>1</v>
      </c>
    </row>
    <row r="896" spans="1:65">
      <c r="A896" s="2" t="s">
        <v>2788</v>
      </c>
      <c r="B896" s="8">
        <v>8</v>
      </c>
      <c r="C896" s="66">
        <v>1762508213</v>
      </c>
      <c r="D896" s="8">
        <v>6935</v>
      </c>
      <c r="E896" s="8">
        <v>768</v>
      </c>
      <c r="F896" s="91">
        <v>254146</v>
      </c>
      <c r="G896" s="91">
        <v>32645407</v>
      </c>
      <c r="H896" s="91">
        <v>2294932</v>
      </c>
      <c r="I896" s="91">
        <v>219286585</v>
      </c>
      <c r="J896" s="8">
        <v>0</v>
      </c>
      <c r="K896" s="2" t="s">
        <v>1468</v>
      </c>
      <c r="L896" s="8">
        <v>8</v>
      </c>
      <c r="M896" s="8">
        <v>0</v>
      </c>
      <c r="N896" s="2" t="s">
        <v>2789</v>
      </c>
      <c r="O896" s="8">
        <v>211</v>
      </c>
      <c r="P896" s="8">
        <v>0</v>
      </c>
      <c r="Q896" s="8">
        <v>0</v>
      </c>
      <c r="R896" s="91">
        <v>0</v>
      </c>
      <c r="S896" s="8">
        <v>0</v>
      </c>
      <c r="T896" s="91">
        <v>0</v>
      </c>
      <c r="U896" s="8">
        <v>0</v>
      </c>
      <c r="V896" s="8">
        <v>0</v>
      </c>
      <c r="W896" s="8">
        <v>0</v>
      </c>
      <c r="X896" s="107">
        <v>43867.787395717591</v>
      </c>
      <c r="Y896" s="107">
        <v>43869.872292534725</v>
      </c>
      <c r="Z896" s="107">
        <v>43867.744331481481</v>
      </c>
      <c r="AA896" s="91">
        <v>0</v>
      </c>
      <c r="AB896" s="8">
        <v>0</v>
      </c>
      <c r="AC896" s="8">
        <v>0</v>
      </c>
      <c r="AD896" s="91">
        <v>5120770</v>
      </c>
      <c r="AE896" s="8">
        <v>20</v>
      </c>
      <c r="AF896" s="8">
        <v>14</v>
      </c>
      <c r="AG896" s="91">
        <v>23913643</v>
      </c>
      <c r="AH896" s="8">
        <v>54</v>
      </c>
      <c r="AI896" s="8">
        <v>22</v>
      </c>
      <c r="AJ896" s="66">
        <v>1752577415</v>
      </c>
      <c r="AK896" s="8">
        <v>6878</v>
      </c>
      <c r="AL896" s="8">
        <v>768</v>
      </c>
      <c r="AM896" s="91">
        <v>0</v>
      </c>
      <c r="AN896" s="8">
        <v>0</v>
      </c>
      <c r="AO896" s="8">
        <v>768</v>
      </c>
      <c r="AP896" s="91">
        <v>15479874</v>
      </c>
      <c r="AQ896" s="8">
        <v>36</v>
      </c>
      <c r="AR896" s="8">
        <v>768</v>
      </c>
      <c r="AS896" s="91">
        <v>468038926</v>
      </c>
      <c r="AT896" s="8">
        <v>740</v>
      </c>
      <c r="AU896" s="8">
        <v>768</v>
      </c>
      <c r="AV896" s="66">
        <v>1762508213</v>
      </c>
      <c r="AW896" s="8">
        <v>6935</v>
      </c>
      <c r="AX896" s="8">
        <v>768</v>
      </c>
      <c r="AY896" s="91">
        <v>0</v>
      </c>
      <c r="AZ896" s="8">
        <v>0</v>
      </c>
      <c r="BA896" s="8">
        <v>0</v>
      </c>
      <c r="BB896" s="91">
        <v>15474432</v>
      </c>
      <c r="BC896" s="8">
        <v>33</v>
      </c>
      <c r="BD896" s="8">
        <v>0</v>
      </c>
      <c r="BE896" s="91">
        <v>466883610</v>
      </c>
      <c r="BF896" s="8">
        <v>731</v>
      </c>
      <c r="BG896" s="8">
        <v>0</v>
      </c>
      <c r="BH896" s="66">
        <v>1739784437</v>
      </c>
      <c r="BI896" s="8">
        <v>6870</v>
      </c>
      <c r="BJ896" s="8">
        <v>768</v>
      </c>
      <c r="BK896" s="2" t="s">
        <v>233</v>
      </c>
      <c r="BL896" s="83" t="str">
        <f t="shared" si="13"/>
        <v>124350</v>
      </c>
      <c r="BM896" s="83">
        <f>IF(ISBLANK(A896),"",IF(X896&gt;=(InfoSheet!$B$2)-90,1,0))</f>
        <v>1</v>
      </c>
    </row>
    <row r="897" spans="1:65">
      <c r="A897" s="2" t="s">
        <v>2790</v>
      </c>
      <c r="B897" s="8">
        <v>8</v>
      </c>
      <c r="C897" s="66">
        <v>1174723921</v>
      </c>
      <c r="D897" s="8">
        <v>4013</v>
      </c>
      <c r="E897" s="8">
        <v>385</v>
      </c>
      <c r="F897" s="91">
        <v>292729</v>
      </c>
      <c r="G897" s="91">
        <v>19851222</v>
      </c>
      <c r="H897" s="91">
        <v>3051230</v>
      </c>
      <c r="I897" s="91">
        <v>870721759</v>
      </c>
      <c r="J897" s="8">
        <v>0</v>
      </c>
      <c r="K897" s="2" t="s">
        <v>2449</v>
      </c>
      <c r="L897" s="8">
        <v>8</v>
      </c>
      <c r="M897" s="8">
        <v>0</v>
      </c>
      <c r="N897" s="2" t="s">
        <v>2577</v>
      </c>
      <c r="O897" s="8">
        <v>212</v>
      </c>
      <c r="P897" s="8">
        <v>0</v>
      </c>
      <c r="Q897" s="8">
        <v>0</v>
      </c>
      <c r="R897" s="91">
        <v>0</v>
      </c>
      <c r="S897" s="8">
        <v>0</v>
      </c>
      <c r="T897" s="91">
        <v>0</v>
      </c>
      <c r="U897" s="8">
        <v>1</v>
      </c>
      <c r="V897" s="8">
        <v>1</v>
      </c>
      <c r="W897" s="8">
        <v>0</v>
      </c>
      <c r="X897" s="107">
        <v>43869.529620069443</v>
      </c>
      <c r="Y897" s="107">
        <v>43870.032712789354</v>
      </c>
      <c r="Z897" s="107">
        <v>43869.498250983794</v>
      </c>
      <c r="AA897" s="91">
        <v>1334949</v>
      </c>
      <c r="AB897" s="8">
        <v>2</v>
      </c>
      <c r="AC897" s="8">
        <v>2</v>
      </c>
      <c r="AD897" s="91">
        <v>6047623</v>
      </c>
      <c r="AE897" s="8">
        <v>16</v>
      </c>
      <c r="AF897" s="8">
        <v>6</v>
      </c>
      <c r="AG897" s="91">
        <v>366543748</v>
      </c>
      <c r="AH897" s="8">
        <v>2472</v>
      </c>
      <c r="AI897" s="8">
        <v>308</v>
      </c>
      <c r="AJ897" s="66">
        <v>1125435105</v>
      </c>
      <c r="AK897" s="8">
        <v>3763</v>
      </c>
      <c r="AL897" s="8">
        <v>385</v>
      </c>
      <c r="AM897" s="91">
        <v>2655407</v>
      </c>
      <c r="AN897" s="8">
        <v>4</v>
      </c>
      <c r="AO897" s="8">
        <v>385</v>
      </c>
      <c r="AP897" s="91">
        <v>15126940</v>
      </c>
      <c r="AQ897" s="8">
        <v>29</v>
      </c>
      <c r="AR897" s="8">
        <v>385</v>
      </c>
      <c r="AS897" s="91">
        <v>409252916</v>
      </c>
      <c r="AT897" s="8">
        <v>2528</v>
      </c>
      <c r="AU897" s="8">
        <v>385</v>
      </c>
      <c r="AV897" s="66">
        <v>1174723921</v>
      </c>
      <c r="AW897" s="8">
        <v>4013</v>
      </c>
      <c r="AX897" s="8">
        <v>385</v>
      </c>
      <c r="AY897" s="91">
        <v>1320458</v>
      </c>
      <c r="AZ897" s="8">
        <v>2</v>
      </c>
      <c r="BA897" s="8">
        <v>0</v>
      </c>
      <c r="BB897" s="91">
        <v>12136409</v>
      </c>
      <c r="BC897" s="8">
        <v>24</v>
      </c>
      <c r="BD897" s="8">
        <v>0</v>
      </c>
      <c r="BE897" s="91">
        <v>402733608</v>
      </c>
      <c r="BF897" s="8">
        <v>2241</v>
      </c>
      <c r="BG897" s="8">
        <v>15</v>
      </c>
      <c r="BH897" s="66">
        <v>1087459431</v>
      </c>
      <c r="BI897" s="8">
        <v>3710</v>
      </c>
      <c r="BJ897" s="8">
        <v>385</v>
      </c>
      <c r="BK897" s="2" t="s">
        <v>233</v>
      </c>
      <c r="BL897" s="83" t="str">
        <f t="shared" si="13"/>
        <v>124351</v>
      </c>
      <c r="BM897" s="83">
        <f>IF(ISBLANK(A897),"",IF(X897&gt;=(InfoSheet!$B$2)-90,1,0))</f>
        <v>1</v>
      </c>
    </row>
    <row r="898" spans="1:65">
      <c r="A898" s="2" t="s">
        <v>2791</v>
      </c>
      <c r="B898" s="8">
        <v>8</v>
      </c>
      <c r="C898" s="91">
        <v>355630639</v>
      </c>
      <c r="D898" s="8">
        <v>1524</v>
      </c>
      <c r="E898" s="8">
        <v>200</v>
      </c>
      <c r="F898" s="91">
        <v>233353</v>
      </c>
      <c r="G898" s="91">
        <v>1723206</v>
      </c>
      <c r="H898" s="91">
        <v>1778153</v>
      </c>
      <c r="I898" s="91">
        <v>190047838</v>
      </c>
      <c r="J898" s="8">
        <v>0</v>
      </c>
      <c r="K898" s="2" t="s">
        <v>1468</v>
      </c>
      <c r="L898" s="8">
        <v>8</v>
      </c>
      <c r="M898" s="8">
        <v>0</v>
      </c>
      <c r="N898" s="2" t="s">
        <v>2683</v>
      </c>
      <c r="O898" s="8">
        <v>211</v>
      </c>
      <c r="P898" s="8">
        <v>0</v>
      </c>
      <c r="Q898" s="8">
        <v>0</v>
      </c>
      <c r="R898" s="91">
        <v>0</v>
      </c>
      <c r="S898" s="8">
        <v>0</v>
      </c>
      <c r="T898" s="91">
        <v>0</v>
      </c>
      <c r="U898" s="8">
        <v>0</v>
      </c>
      <c r="V898" s="8">
        <v>0</v>
      </c>
      <c r="W898" s="8">
        <v>0</v>
      </c>
      <c r="X898" s="107">
        <v>43867.64649097222</v>
      </c>
      <c r="Y898" s="107">
        <v>43869.887888124998</v>
      </c>
      <c r="Z898" s="107">
        <v>43867.646433333335</v>
      </c>
      <c r="AA898" s="91">
        <v>0</v>
      </c>
      <c r="AB898" s="8">
        <v>0</v>
      </c>
      <c r="AC898" s="8">
        <v>0</v>
      </c>
      <c r="AD898" s="91">
        <v>19543369</v>
      </c>
      <c r="AE898" s="8">
        <v>41</v>
      </c>
      <c r="AF898" s="8">
        <v>9</v>
      </c>
      <c r="AG898" s="91">
        <v>46078321</v>
      </c>
      <c r="AH898" s="8">
        <v>104</v>
      </c>
      <c r="AI898" s="8">
        <v>19</v>
      </c>
      <c r="AJ898" s="91">
        <v>324866809</v>
      </c>
      <c r="AK898" s="8">
        <v>1395</v>
      </c>
      <c r="AL898" s="8">
        <v>200</v>
      </c>
      <c r="AM898" s="91">
        <v>0</v>
      </c>
      <c r="AN898" s="8">
        <v>0</v>
      </c>
      <c r="AO898" s="8">
        <v>200</v>
      </c>
      <c r="AP898" s="91">
        <v>43188547</v>
      </c>
      <c r="AQ898" s="8">
        <v>77</v>
      </c>
      <c r="AR898" s="8">
        <v>200</v>
      </c>
      <c r="AS898" s="91">
        <v>84955229</v>
      </c>
      <c r="AT898" s="8">
        <v>164</v>
      </c>
      <c r="AU898" s="8">
        <v>200</v>
      </c>
      <c r="AV898" s="91">
        <v>355630639</v>
      </c>
      <c r="AW898" s="8">
        <v>1524</v>
      </c>
      <c r="AX898" s="8">
        <v>200</v>
      </c>
      <c r="AY898" s="91">
        <v>0</v>
      </c>
      <c r="AZ898" s="8">
        <v>0</v>
      </c>
      <c r="BA898" s="8">
        <v>0</v>
      </c>
      <c r="BB898" s="91">
        <v>20075484</v>
      </c>
      <c r="BC898" s="8">
        <v>42</v>
      </c>
      <c r="BD898" s="8">
        <v>2</v>
      </c>
      <c r="BE898" s="91">
        <v>43874832</v>
      </c>
      <c r="BF898" s="8">
        <v>98</v>
      </c>
      <c r="BG898" s="8">
        <v>5</v>
      </c>
      <c r="BH898" s="91">
        <v>306771698</v>
      </c>
      <c r="BI898" s="8">
        <v>1343</v>
      </c>
      <c r="BJ898" s="8">
        <v>200</v>
      </c>
      <c r="BK898" s="2" t="s">
        <v>233</v>
      </c>
      <c r="BL898" s="83" t="str">
        <f t="shared" ref="BL898:BL961" si="14">IF(ISBLANK(A898),"(blank)",RIGHT(A898,LEN(A898)-FIND("@",SUBSTITUTE(A898,"\","@",LEN(A898)-LEN(SUBSTITUTE(A898,"\",""))),1)))</f>
        <v>124352</v>
      </c>
      <c r="BM898" s="83">
        <f>IF(ISBLANK(A898),"",IF(X898&gt;=(InfoSheet!$B$2)-90,1,0))</f>
        <v>1</v>
      </c>
    </row>
    <row r="899" spans="1:65">
      <c r="A899" s="2" t="s">
        <v>2792</v>
      </c>
      <c r="B899" s="8">
        <v>8</v>
      </c>
      <c r="C899" s="91">
        <v>23794952</v>
      </c>
      <c r="D899" s="8">
        <v>41</v>
      </c>
      <c r="E899" s="8">
        <v>28</v>
      </c>
      <c r="F899" s="91">
        <v>580364</v>
      </c>
      <c r="G899" s="91">
        <v>1320550</v>
      </c>
      <c r="H899" s="91">
        <v>849819</v>
      </c>
      <c r="I899" s="91">
        <v>10247249</v>
      </c>
      <c r="J899" s="8">
        <v>0</v>
      </c>
      <c r="K899" s="2" t="s">
        <v>1364</v>
      </c>
      <c r="L899" s="8">
        <v>8</v>
      </c>
      <c r="M899" s="8">
        <v>0</v>
      </c>
      <c r="N899" s="2" t="s">
        <v>1364</v>
      </c>
      <c r="O899" s="8">
        <v>142</v>
      </c>
      <c r="P899" s="8">
        <v>0</v>
      </c>
      <c r="Q899" s="8">
        <v>0</v>
      </c>
      <c r="R899" s="91">
        <v>0</v>
      </c>
      <c r="S899" s="8">
        <v>0</v>
      </c>
      <c r="T899" s="91">
        <v>0</v>
      </c>
      <c r="U899" s="8">
        <v>0</v>
      </c>
      <c r="V899" s="8">
        <v>0</v>
      </c>
      <c r="W899" s="8">
        <v>0</v>
      </c>
      <c r="X899" s="107">
        <v>43835.544981539351</v>
      </c>
      <c r="Y899" s="107">
        <v>43869.887014745371</v>
      </c>
      <c r="Z899" s="107">
        <v>43835.541434444443</v>
      </c>
      <c r="AA899" s="91">
        <v>0</v>
      </c>
      <c r="AB899" s="8">
        <v>0</v>
      </c>
      <c r="AC899" s="8">
        <v>0</v>
      </c>
      <c r="AD899" s="91">
        <v>0</v>
      </c>
      <c r="AE899" s="8">
        <v>0</v>
      </c>
      <c r="AF899" s="8">
        <v>0</v>
      </c>
      <c r="AG899" s="91">
        <v>0</v>
      </c>
      <c r="AH899" s="8">
        <v>0</v>
      </c>
      <c r="AI899" s="8">
        <v>0</v>
      </c>
      <c r="AJ899" s="91">
        <v>18772844</v>
      </c>
      <c r="AK899" s="8">
        <v>29</v>
      </c>
      <c r="AL899" s="8">
        <v>28</v>
      </c>
      <c r="AM899" s="91">
        <v>0</v>
      </c>
      <c r="AN899" s="8">
        <v>0</v>
      </c>
      <c r="AO899" s="8">
        <v>28</v>
      </c>
      <c r="AP899" s="91">
        <v>0</v>
      </c>
      <c r="AQ899" s="8">
        <v>0</v>
      </c>
      <c r="AR899" s="8">
        <v>28</v>
      </c>
      <c r="AS899" s="91">
        <v>0</v>
      </c>
      <c r="AT899" s="8">
        <v>0</v>
      </c>
      <c r="AU899" s="8">
        <v>28</v>
      </c>
      <c r="AV899" s="91">
        <v>23794952</v>
      </c>
      <c r="AW899" s="8">
        <v>41</v>
      </c>
      <c r="AX899" s="8">
        <v>28</v>
      </c>
      <c r="AY899" s="91">
        <v>0</v>
      </c>
      <c r="AZ899" s="8">
        <v>0</v>
      </c>
      <c r="BA899" s="8">
        <v>0</v>
      </c>
      <c r="BB899" s="91">
        <v>0</v>
      </c>
      <c r="BC899" s="8">
        <v>0</v>
      </c>
      <c r="BD899" s="8">
        <v>0</v>
      </c>
      <c r="BE899" s="91">
        <v>0</v>
      </c>
      <c r="BF899" s="8">
        <v>0</v>
      </c>
      <c r="BG899" s="8">
        <v>0</v>
      </c>
      <c r="BH899" s="91">
        <v>10930111</v>
      </c>
      <c r="BI899" s="8">
        <v>20</v>
      </c>
      <c r="BJ899" s="8">
        <v>28</v>
      </c>
      <c r="BK899" s="2" t="s">
        <v>233</v>
      </c>
      <c r="BL899" s="83" t="str">
        <f t="shared" si="14"/>
        <v>124353</v>
      </c>
      <c r="BM899" s="83">
        <f>IF(ISBLANK(A899),"",IF(X899&gt;=(InfoSheet!$B$2)-90,1,0))</f>
        <v>1</v>
      </c>
    </row>
    <row r="900" spans="1:65">
      <c r="A900" s="2" t="s">
        <v>2793</v>
      </c>
      <c r="B900" s="8">
        <v>8</v>
      </c>
      <c r="C900" s="91">
        <v>64035471</v>
      </c>
      <c r="D900" s="8">
        <v>283</v>
      </c>
      <c r="E900" s="8">
        <v>45</v>
      </c>
      <c r="F900" s="91">
        <v>226273</v>
      </c>
      <c r="G900" s="91">
        <v>1270796</v>
      </c>
      <c r="H900" s="91">
        <v>1423010</v>
      </c>
      <c r="I900" s="91">
        <v>42887543</v>
      </c>
      <c r="J900" s="8">
        <v>0</v>
      </c>
      <c r="K900" s="2" t="s">
        <v>2502</v>
      </c>
      <c r="L900" s="8">
        <v>8</v>
      </c>
      <c r="M900" s="8">
        <v>0</v>
      </c>
      <c r="N900" s="2" t="s">
        <v>1489</v>
      </c>
      <c r="O900" s="8">
        <v>209</v>
      </c>
      <c r="P900" s="8">
        <v>0</v>
      </c>
      <c r="Q900" s="8">
        <v>0</v>
      </c>
      <c r="R900" s="91">
        <v>0</v>
      </c>
      <c r="S900" s="8">
        <v>0</v>
      </c>
      <c r="T900" s="91">
        <v>0</v>
      </c>
      <c r="U900" s="8">
        <v>0</v>
      </c>
      <c r="V900" s="8">
        <v>0</v>
      </c>
      <c r="W900" s="8">
        <v>0</v>
      </c>
      <c r="X900" s="107">
        <v>43840.704987337966</v>
      </c>
      <c r="Y900" s="107">
        <v>43869.924538935185</v>
      </c>
      <c r="Z900" s="107">
        <v>43782.186194224538</v>
      </c>
      <c r="AA900" s="91">
        <v>0</v>
      </c>
      <c r="AB900" s="8">
        <v>0</v>
      </c>
      <c r="AC900" s="8">
        <v>0</v>
      </c>
      <c r="AD900" s="91">
        <v>0</v>
      </c>
      <c r="AE900" s="8">
        <v>0</v>
      </c>
      <c r="AF900" s="8">
        <v>0</v>
      </c>
      <c r="AG900" s="91">
        <v>1744946</v>
      </c>
      <c r="AH900" s="8">
        <v>2</v>
      </c>
      <c r="AI900" s="8">
        <v>1</v>
      </c>
      <c r="AJ900" s="91">
        <v>60083275</v>
      </c>
      <c r="AK900" s="8">
        <v>259</v>
      </c>
      <c r="AL900" s="8">
        <v>45</v>
      </c>
      <c r="AM900" s="91">
        <v>0</v>
      </c>
      <c r="AN900" s="8">
        <v>0</v>
      </c>
      <c r="AO900" s="8">
        <v>45</v>
      </c>
      <c r="AP900" s="91">
        <v>0</v>
      </c>
      <c r="AQ900" s="8">
        <v>0</v>
      </c>
      <c r="AR900" s="8">
        <v>45</v>
      </c>
      <c r="AS900" s="91">
        <v>4232996</v>
      </c>
      <c r="AT900" s="8">
        <v>4</v>
      </c>
      <c r="AU900" s="8">
        <v>45</v>
      </c>
      <c r="AV900" s="91">
        <v>64035471</v>
      </c>
      <c r="AW900" s="8">
        <v>283</v>
      </c>
      <c r="AX900" s="8">
        <v>45</v>
      </c>
      <c r="AY900" s="91">
        <v>0</v>
      </c>
      <c r="AZ900" s="8">
        <v>0</v>
      </c>
      <c r="BA900" s="8">
        <v>0</v>
      </c>
      <c r="BB900" s="91">
        <v>0</v>
      </c>
      <c r="BC900" s="8">
        <v>0</v>
      </c>
      <c r="BD900" s="8">
        <v>0</v>
      </c>
      <c r="BE900" s="91">
        <v>0</v>
      </c>
      <c r="BF900" s="8">
        <v>0</v>
      </c>
      <c r="BG900" s="8">
        <v>0</v>
      </c>
      <c r="BH900" s="91">
        <v>59693100</v>
      </c>
      <c r="BI900" s="8">
        <v>259</v>
      </c>
      <c r="BJ900" s="8">
        <v>45</v>
      </c>
      <c r="BK900" s="2" t="s">
        <v>233</v>
      </c>
      <c r="BL900" s="83" t="str">
        <f t="shared" si="14"/>
        <v>124354</v>
      </c>
      <c r="BM900" s="83">
        <f>IF(ISBLANK(A900),"",IF(X900&gt;=(InfoSheet!$B$2)-90,1,0))</f>
        <v>1</v>
      </c>
    </row>
    <row r="901" spans="1:65">
      <c r="A901" s="2" t="s">
        <v>2794</v>
      </c>
      <c r="B901" s="8">
        <v>8</v>
      </c>
      <c r="C901" s="91">
        <v>118777474</v>
      </c>
      <c r="D901" s="8">
        <v>234</v>
      </c>
      <c r="E901" s="8">
        <v>59</v>
      </c>
      <c r="F901" s="91">
        <v>507596</v>
      </c>
      <c r="G901" s="91">
        <v>3813874</v>
      </c>
      <c r="H901" s="91">
        <v>2013177</v>
      </c>
      <c r="I901" s="91">
        <v>92063293</v>
      </c>
      <c r="J901" s="8">
        <v>0</v>
      </c>
      <c r="K901" s="2" t="s">
        <v>1356</v>
      </c>
      <c r="L901" s="8">
        <v>8</v>
      </c>
      <c r="M901" s="8">
        <v>0</v>
      </c>
      <c r="N901" s="2" t="s">
        <v>1346</v>
      </c>
      <c r="O901" s="8">
        <v>209</v>
      </c>
      <c r="P901" s="8">
        <v>0</v>
      </c>
      <c r="Q901" s="8">
        <v>0</v>
      </c>
      <c r="R901" s="91">
        <v>0</v>
      </c>
      <c r="S901" s="8">
        <v>0</v>
      </c>
      <c r="T901" s="91">
        <v>0</v>
      </c>
      <c r="U901" s="8">
        <v>0</v>
      </c>
      <c r="V901" s="8">
        <v>0</v>
      </c>
      <c r="W901" s="8">
        <v>0</v>
      </c>
      <c r="X901" s="107">
        <v>43866.63904858796</v>
      </c>
      <c r="Y901" s="107">
        <v>43869.885957465274</v>
      </c>
      <c r="Z901" s="107">
        <v>43866.639038634261</v>
      </c>
      <c r="AA901" s="91">
        <v>0</v>
      </c>
      <c r="AB901" s="8">
        <v>0</v>
      </c>
      <c r="AC901" s="8">
        <v>0</v>
      </c>
      <c r="AD901" s="91">
        <v>4055803</v>
      </c>
      <c r="AE901" s="8">
        <v>7</v>
      </c>
      <c r="AF901" s="8">
        <v>1</v>
      </c>
      <c r="AG901" s="91">
        <v>4055803</v>
      </c>
      <c r="AH901" s="8">
        <v>9</v>
      </c>
      <c r="AI901" s="8">
        <v>4</v>
      </c>
      <c r="AJ901" s="91">
        <v>113960414</v>
      </c>
      <c r="AK901" s="8">
        <v>223</v>
      </c>
      <c r="AL901" s="8">
        <v>59</v>
      </c>
      <c r="AM901" s="91">
        <v>0</v>
      </c>
      <c r="AN901" s="8">
        <v>0</v>
      </c>
      <c r="AO901" s="8">
        <v>59</v>
      </c>
      <c r="AP901" s="91">
        <v>8099257</v>
      </c>
      <c r="AQ901" s="8">
        <v>14</v>
      </c>
      <c r="AR901" s="8">
        <v>59</v>
      </c>
      <c r="AS901" s="91">
        <v>10135977</v>
      </c>
      <c r="AT901" s="8">
        <v>18</v>
      </c>
      <c r="AU901" s="8">
        <v>59</v>
      </c>
      <c r="AV901" s="91">
        <v>118777474</v>
      </c>
      <c r="AW901" s="8">
        <v>233</v>
      </c>
      <c r="AX901" s="8">
        <v>59</v>
      </c>
      <c r="AY901" s="91">
        <v>0</v>
      </c>
      <c r="AZ901" s="8">
        <v>0</v>
      </c>
      <c r="BA901" s="8">
        <v>0</v>
      </c>
      <c r="BB901" s="91">
        <v>4635627</v>
      </c>
      <c r="BC901" s="8">
        <v>8</v>
      </c>
      <c r="BD901" s="8">
        <v>0</v>
      </c>
      <c r="BE901" s="91">
        <v>6672347</v>
      </c>
      <c r="BF901" s="8">
        <v>12</v>
      </c>
      <c r="BG901" s="8">
        <v>0</v>
      </c>
      <c r="BH901" s="91">
        <v>107781443</v>
      </c>
      <c r="BI901" s="8">
        <v>217</v>
      </c>
      <c r="BJ901" s="8">
        <v>59</v>
      </c>
      <c r="BK901" s="2" t="s">
        <v>233</v>
      </c>
      <c r="BL901" s="83" t="str">
        <f t="shared" si="14"/>
        <v>124355</v>
      </c>
      <c r="BM901" s="83">
        <f>IF(ISBLANK(A901),"",IF(X901&gt;=(InfoSheet!$B$2)-90,1,0))</f>
        <v>1</v>
      </c>
    </row>
    <row r="902" spans="1:65">
      <c r="A902" s="2" t="s">
        <v>2795</v>
      </c>
      <c r="B902" s="8">
        <v>8</v>
      </c>
      <c r="C902" s="91">
        <v>367914737</v>
      </c>
      <c r="D902" s="8">
        <v>1065</v>
      </c>
      <c r="E902" s="8">
        <v>140</v>
      </c>
      <c r="F902" s="91">
        <v>345459</v>
      </c>
      <c r="G902" s="91">
        <v>2666832</v>
      </c>
      <c r="H902" s="91">
        <v>2627962</v>
      </c>
      <c r="I902" s="91">
        <v>178067049</v>
      </c>
      <c r="J902" s="8">
        <v>0</v>
      </c>
      <c r="K902" s="2" t="s">
        <v>1496</v>
      </c>
      <c r="L902" s="8">
        <v>8</v>
      </c>
      <c r="M902" s="8">
        <v>0</v>
      </c>
      <c r="N902" s="2" t="s">
        <v>2784</v>
      </c>
      <c r="O902" s="8">
        <v>214</v>
      </c>
      <c r="P902" s="8">
        <v>0</v>
      </c>
      <c r="Q902" s="8">
        <v>0</v>
      </c>
      <c r="R902" s="91">
        <v>0</v>
      </c>
      <c r="S902" s="8">
        <v>0</v>
      </c>
      <c r="T902" s="91">
        <v>0</v>
      </c>
      <c r="U902" s="8">
        <v>0</v>
      </c>
      <c r="V902" s="8">
        <v>0</v>
      </c>
      <c r="W902" s="8">
        <v>0</v>
      </c>
      <c r="X902" s="107">
        <v>43869.955283506948</v>
      </c>
      <c r="Y902" s="107">
        <v>43869.988827141206</v>
      </c>
      <c r="Z902" s="107">
        <v>43869.955278877314</v>
      </c>
      <c r="AA902" s="91">
        <v>0</v>
      </c>
      <c r="AB902" s="8">
        <v>0</v>
      </c>
      <c r="AC902" s="8">
        <v>3</v>
      </c>
      <c r="AD902" s="91">
        <v>11985865</v>
      </c>
      <c r="AE902" s="8">
        <v>53</v>
      </c>
      <c r="AF902" s="8">
        <v>19</v>
      </c>
      <c r="AG902" s="91">
        <v>28399515</v>
      </c>
      <c r="AH902" s="8">
        <v>104</v>
      </c>
      <c r="AI902" s="8">
        <v>35</v>
      </c>
      <c r="AJ902" s="91">
        <v>360242512</v>
      </c>
      <c r="AK902" s="8">
        <v>1045</v>
      </c>
      <c r="AL902" s="8">
        <v>140</v>
      </c>
      <c r="AM902" s="91">
        <v>4465926</v>
      </c>
      <c r="AN902" s="8">
        <v>7</v>
      </c>
      <c r="AO902" s="8">
        <v>140</v>
      </c>
      <c r="AP902" s="91">
        <v>34591669</v>
      </c>
      <c r="AQ902" s="8">
        <v>87</v>
      </c>
      <c r="AR902" s="8">
        <v>140</v>
      </c>
      <c r="AS902" s="91">
        <v>67803394</v>
      </c>
      <c r="AT902" s="8">
        <v>172</v>
      </c>
      <c r="AU902" s="8">
        <v>140</v>
      </c>
      <c r="AV902" s="91">
        <v>367914737</v>
      </c>
      <c r="AW902" s="8">
        <v>1065</v>
      </c>
      <c r="AX902" s="8">
        <v>140</v>
      </c>
      <c r="AY902" s="91">
        <v>4465926</v>
      </c>
      <c r="AZ902" s="8">
        <v>7</v>
      </c>
      <c r="BA902" s="8">
        <v>0</v>
      </c>
      <c r="BB902" s="91">
        <v>29196271</v>
      </c>
      <c r="BC902" s="8">
        <v>75</v>
      </c>
      <c r="BD902" s="8">
        <v>1</v>
      </c>
      <c r="BE902" s="91">
        <v>51972158</v>
      </c>
      <c r="BF902" s="8">
        <v>131</v>
      </c>
      <c r="BG902" s="8">
        <v>6</v>
      </c>
      <c r="BH902" s="91">
        <v>348233274</v>
      </c>
      <c r="BI902" s="8">
        <v>1030</v>
      </c>
      <c r="BJ902" s="8">
        <v>140</v>
      </c>
      <c r="BK902" s="2" t="s">
        <v>233</v>
      </c>
      <c r="BL902" s="83" t="str">
        <f t="shared" si="14"/>
        <v>124356</v>
      </c>
      <c r="BM902" s="83">
        <f>IF(ISBLANK(A902),"",IF(X902&gt;=(InfoSheet!$B$2)-90,1,0))</f>
        <v>1</v>
      </c>
    </row>
    <row r="903" spans="1:65">
      <c r="A903" s="2" t="s">
        <v>2796</v>
      </c>
      <c r="B903" s="8">
        <v>8</v>
      </c>
      <c r="C903" s="91">
        <v>327918935</v>
      </c>
      <c r="D903" s="8">
        <v>1407</v>
      </c>
      <c r="E903" s="8">
        <v>137</v>
      </c>
      <c r="F903" s="91">
        <v>233062</v>
      </c>
      <c r="G903" s="91">
        <v>2883715</v>
      </c>
      <c r="H903" s="91">
        <v>2393568</v>
      </c>
      <c r="I903" s="91">
        <v>205506769</v>
      </c>
      <c r="J903" s="8">
        <v>0</v>
      </c>
      <c r="K903" s="2" t="s">
        <v>1940</v>
      </c>
      <c r="L903" s="8">
        <v>8</v>
      </c>
      <c r="M903" s="8">
        <v>0</v>
      </c>
      <c r="N903" s="2" t="s">
        <v>1437</v>
      </c>
      <c r="O903" s="8">
        <v>209</v>
      </c>
      <c r="P903" s="8">
        <v>0</v>
      </c>
      <c r="Q903" s="8">
        <v>0</v>
      </c>
      <c r="R903" s="91">
        <v>0</v>
      </c>
      <c r="S903" s="8">
        <v>0</v>
      </c>
      <c r="T903" s="91">
        <v>0</v>
      </c>
      <c r="U903" s="8">
        <v>0</v>
      </c>
      <c r="V903" s="8">
        <v>0</v>
      </c>
      <c r="W903" s="8">
        <v>0</v>
      </c>
      <c r="X903" s="107">
        <v>43846.361539074074</v>
      </c>
      <c r="Y903" s="107">
        <v>43869.888094837966</v>
      </c>
      <c r="Z903" s="107">
        <v>43846.36153884259</v>
      </c>
      <c r="AA903" s="91">
        <v>0</v>
      </c>
      <c r="AB903" s="8">
        <v>0</v>
      </c>
      <c r="AC903" s="8">
        <v>0</v>
      </c>
      <c r="AD903" s="91">
        <v>0</v>
      </c>
      <c r="AE903" s="8">
        <v>0</v>
      </c>
      <c r="AF903" s="8">
        <v>0</v>
      </c>
      <c r="AG903" s="91">
        <v>30108103</v>
      </c>
      <c r="AH903" s="8">
        <v>206</v>
      </c>
      <c r="AI903" s="8">
        <v>37</v>
      </c>
      <c r="AJ903" s="91">
        <v>327918935</v>
      </c>
      <c r="AK903" s="8">
        <v>1407</v>
      </c>
      <c r="AL903" s="8">
        <v>137</v>
      </c>
      <c r="AM903" s="91">
        <v>0</v>
      </c>
      <c r="AN903" s="8">
        <v>0</v>
      </c>
      <c r="AO903" s="8">
        <v>137</v>
      </c>
      <c r="AP903" s="91">
        <v>0</v>
      </c>
      <c r="AQ903" s="8">
        <v>0</v>
      </c>
      <c r="AR903" s="8">
        <v>137</v>
      </c>
      <c r="AS903" s="91">
        <v>39114628</v>
      </c>
      <c r="AT903" s="8">
        <v>220</v>
      </c>
      <c r="AU903" s="8">
        <v>137</v>
      </c>
      <c r="AV903" s="91">
        <v>327918935</v>
      </c>
      <c r="AW903" s="8">
        <v>1407</v>
      </c>
      <c r="AX903" s="8">
        <v>137</v>
      </c>
      <c r="AY903" s="91">
        <v>0</v>
      </c>
      <c r="AZ903" s="8">
        <v>0</v>
      </c>
      <c r="BA903" s="8">
        <v>0</v>
      </c>
      <c r="BB903" s="91">
        <v>0</v>
      </c>
      <c r="BC903" s="8">
        <v>0</v>
      </c>
      <c r="BD903" s="8">
        <v>0</v>
      </c>
      <c r="BE903" s="91">
        <v>15860467</v>
      </c>
      <c r="BF903" s="8">
        <v>152</v>
      </c>
      <c r="BG903" s="8">
        <v>5</v>
      </c>
      <c r="BH903" s="91">
        <v>327918935</v>
      </c>
      <c r="BI903" s="8">
        <v>1407</v>
      </c>
      <c r="BJ903" s="8">
        <v>137</v>
      </c>
      <c r="BK903" s="2" t="s">
        <v>233</v>
      </c>
      <c r="BL903" s="83" t="str">
        <f t="shared" si="14"/>
        <v>124357</v>
      </c>
      <c r="BM903" s="83">
        <f>IF(ISBLANK(A903),"",IF(X903&gt;=(InfoSheet!$B$2)-90,1,0))</f>
        <v>1</v>
      </c>
    </row>
    <row r="904" spans="1:65">
      <c r="A904" s="2" t="s">
        <v>2797</v>
      </c>
      <c r="B904" s="8">
        <v>8</v>
      </c>
      <c r="C904" s="91">
        <v>555183993</v>
      </c>
      <c r="D904" s="8">
        <v>2209</v>
      </c>
      <c r="E904" s="8">
        <v>254</v>
      </c>
      <c r="F904" s="91">
        <v>251328</v>
      </c>
      <c r="G904" s="91">
        <v>3292985</v>
      </c>
      <c r="H904" s="91">
        <v>2185763</v>
      </c>
      <c r="I904" s="91">
        <v>194788112</v>
      </c>
      <c r="J904" s="8">
        <v>0</v>
      </c>
      <c r="K904" s="2" t="s">
        <v>2449</v>
      </c>
      <c r="L904" s="8">
        <v>8</v>
      </c>
      <c r="M904" s="8">
        <v>0</v>
      </c>
      <c r="N904" s="2" t="s">
        <v>1352</v>
      </c>
      <c r="O904" s="8">
        <v>209</v>
      </c>
      <c r="P904" s="8">
        <v>0</v>
      </c>
      <c r="Q904" s="8">
        <v>0</v>
      </c>
      <c r="R904" s="91">
        <v>0</v>
      </c>
      <c r="S904" s="8">
        <v>0</v>
      </c>
      <c r="T904" s="91">
        <v>0</v>
      </c>
      <c r="U904" s="8">
        <v>0</v>
      </c>
      <c r="V904" s="8">
        <v>0</v>
      </c>
      <c r="W904" s="8">
        <v>0</v>
      </c>
      <c r="X904" s="107">
        <v>43869.04015778935</v>
      </c>
      <c r="Y904" s="107">
        <v>43870.048400856482</v>
      </c>
      <c r="Z904" s="107">
        <v>43869.040092743053</v>
      </c>
      <c r="AA904" s="91">
        <v>0</v>
      </c>
      <c r="AB904" s="8">
        <v>0</v>
      </c>
      <c r="AC904" s="8">
        <v>0</v>
      </c>
      <c r="AD904" s="91">
        <v>23973296</v>
      </c>
      <c r="AE904" s="8">
        <v>27</v>
      </c>
      <c r="AF904" s="8">
        <v>9</v>
      </c>
      <c r="AG904" s="91">
        <v>70113201</v>
      </c>
      <c r="AH904" s="8">
        <v>155</v>
      </c>
      <c r="AI904" s="8">
        <v>28</v>
      </c>
      <c r="AJ904" s="91">
        <v>547997523</v>
      </c>
      <c r="AK904" s="8">
        <v>2173</v>
      </c>
      <c r="AL904" s="8">
        <v>254</v>
      </c>
      <c r="AM904" s="91">
        <v>942836</v>
      </c>
      <c r="AN904" s="8">
        <v>2</v>
      </c>
      <c r="AO904" s="8">
        <v>254</v>
      </c>
      <c r="AP904" s="91">
        <v>36265865</v>
      </c>
      <c r="AQ904" s="8">
        <v>43</v>
      </c>
      <c r="AR904" s="8">
        <v>254</v>
      </c>
      <c r="AS904" s="91">
        <v>88919727</v>
      </c>
      <c r="AT904" s="8">
        <v>187</v>
      </c>
      <c r="AU904" s="8">
        <v>254</v>
      </c>
      <c r="AV904" s="91">
        <v>555183993</v>
      </c>
      <c r="AW904" s="8">
        <v>2209</v>
      </c>
      <c r="AX904" s="8">
        <v>254</v>
      </c>
      <c r="AY904" s="91">
        <v>0</v>
      </c>
      <c r="AZ904" s="8">
        <v>0</v>
      </c>
      <c r="BA904" s="8">
        <v>0</v>
      </c>
      <c r="BB904" s="91">
        <v>26164392</v>
      </c>
      <c r="BC904" s="8">
        <v>30</v>
      </c>
      <c r="BD904" s="8">
        <v>1</v>
      </c>
      <c r="BE904" s="91">
        <v>84276977</v>
      </c>
      <c r="BF904" s="8">
        <v>169</v>
      </c>
      <c r="BG904" s="8">
        <v>8</v>
      </c>
      <c r="BH904" s="91">
        <v>542732740</v>
      </c>
      <c r="BI904" s="8">
        <v>2160</v>
      </c>
      <c r="BJ904" s="8">
        <v>254</v>
      </c>
      <c r="BK904" s="2" t="s">
        <v>233</v>
      </c>
      <c r="BL904" s="83" t="str">
        <f t="shared" si="14"/>
        <v>124358</v>
      </c>
      <c r="BM904" s="83">
        <f>IF(ISBLANK(A904),"",IF(X904&gt;=(InfoSheet!$B$2)-90,1,0))</f>
        <v>1</v>
      </c>
    </row>
    <row r="905" spans="1:65">
      <c r="A905" s="2" t="s">
        <v>2798</v>
      </c>
      <c r="B905" s="8">
        <v>8</v>
      </c>
      <c r="C905" s="91">
        <v>182490261</v>
      </c>
      <c r="D905" s="8">
        <v>736</v>
      </c>
      <c r="E905" s="8">
        <v>94</v>
      </c>
      <c r="F905" s="91">
        <v>247948</v>
      </c>
      <c r="G905" s="91">
        <v>1398928</v>
      </c>
      <c r="H905" s="91">
        <v>1941385</v>
      </c>
      <c r="I905" s="91">
        <v>147854150</v>
      </c>
      <c r="J905" s="8">
        <v>0</v>
      </c>
      <c r="K905" s="2" t="s">
        <v>2502</v>
      </c>
      <c r="L905" s="8">
        <v>8</v>
      </c>
      <c r="M905" s="8">
        <v>0</v>
      </c>
      <c r="N905" s="2" t="s">
        <v>1343</v>
      </c>
      <c r="O905" s="8">
        <v>210</v>
      </c>
      <c r="P905" s="8">
        <v>0</v>
      </c>
      <c r="Q905" s="8">
        <v>0</v>
      </c>
      <c r="R905" s="91">
        <v>0</v>
      </c>
      <c r="S905" s="8">
        <v>0</v>
      </c>
      <c r="T905" s="91">
        <v>0</v>
      </c>
      <c r="U905" s="8">
        <v>0</v>
      </c>
      <c r="V905" s="8">
        <v>0</v>
      </c>
      <c r="W905" s="8">
        <v>0</v>
      </c>
      <c r="X905" s="107">
        <v>43869.924157106485</v>
      </c>
      <c r="Y905" s="107">
        <v>43869.924156990739</v>
      </c>
      <c r="Z905" s="107">
        <v>43869.9241562963</v>
      </c>
      <c r="AA905" s="91">
        <v>0</v>
      </c>
      <c r="AB905" s="8">
        <v>0</v>
      </c>
      <c r="AC905" s="8">
        <v>2</v>
      </c>
      <c r="AD905" s="91">
        <v>0</v>
      </c>
      <c r="AE905" s="8">
        <v>0</v>
      </c>
      <c r="AF905" s="8">
        <v>2</v>
      </c>
      <c r="AG905" s="91">
        <v>35285127</v>
      </c>
      <c r="AH905" s="8">
        <v>129</v>
      </c>
      <c r="AI905" s="8">
        <v>23</v>
      </c>
      <c r="AJ905" s="91">
        <v>161400732</v>
      </c>
      <c r="AK905" s="8">
        <v>615</v>
      </c>
      <c r="AL905" s="8">
        <v>94</v>
      </c>
      <c r="AM905" s="91">
        <v>2493131</v>
      </c>
      <c r="AN905" s="8">
        <v>5</v>
      </c>
      <c r="AO905" s="8">
        <v>94</v>
      </c>
      <c r="AP905" s="91">
        <v>3637942</v>
      </c>
      <c r="AQ905" s="8">
        <v>7</v>
      </c>
      <c r="AR905" s="8">
        <v>94</v>
      </c>
      <c r="AS905" s="91">
        <v>79815575</v>
      </c>
      <c r="AT905" s="8">
        <v>220</v>
      </c>
      <c r="AU905" s="8">
        <v>94</v>
      </c>
      <c r="AV905" s="91">
        <v>182490261</v>
      </c>
      <c r="AW905" s="8">
        <v>736</v>
      </c>
      <c r="AX905" s="8">
        <v>94</v>
      </c>
      <c r="AY905" s="91">
        <v>2493131</v>
      </c>
      <c r="AZ905" s="8">
        <v>5</v>
      </c>
      <c r="BA905" s="8">
        <v>0</v>
      </c>
      <c r="BB905" s="91">
        <v>3637942</v>
      </c>
      <c r="BC905" s="8">
        <v>7</v>
      </c>
      <c r="BD905" s="8">
        <v>0</v>
      </c>
      <c r="BE905" s="91">
        <v>47696177</v>
      </c>
      <c r="BF905" s="8">
        <v>150</v>
      </c>
      <c r="BG905" s="8">
        <v>1</v>
      </c>
      <c r="BH905" s="91">
        <v>159263790</v>
      </c>
      <c r="BI905" s="8">
        <v>614</v>
      </c>
      <c r="BJ905" s="8">
        <v>94</v>
      </c>
      <c r="BK905" s="2" t="s">
        <v>233</v>
      </c>
      <c r="BL905" s="83" t="str">
        <f t="shared" si="14"/>
        <v>124359</v>
      </c>
      <c r="BM905" s="83">
        <f>IF(ISBLANK(A905),"",IF(X905&gt;=(InfoSheet!$B$2)-90,1,0))</f>
        <v>1</v>
      </c>
    </row>
    <row r="906" spans="1:65">
      <c r="A906" s="2" t="s">
        <v>2799</v>
      </c>
      <c r="B906" s="8">
        <v>8</v>
      </c>
      <c r="C906" s="91">
        <v>67055900</v>
      </c>
      <c r="D906" s="8">
        <v>174</v>
      </c>
      <c r="E906" s="8">
        <v>49</v>
      </c>
      <c r="F906" s="91">
        <v>385378</v>
      </c>
      <c r="G906" s="91">
        <v>3104800</v>
      </c>
      <c r="H906" s="91">
        <v>1368487</v>
      </c>
      <c r="I906" s="91">
        <v>42625303</v>
      </c>
      <c r="J906" s="8">
        <v>0</v>
      </c>
      <c r="K906" s="2" t="s">
        <v>1436</v>
      </c>
      <c r="L906" s="8">
        <v>8</v>
      </c>
      <c r="M906" s="8">
        <v>0</v>
      </c>
      <c r="N906" s="2" t="s">
        <v>1352</v>
      </c>
      <c r="O906" s="8">
        <v>209</v>
      </c>
      <c r="P906" s="8">
        <v>0</v>
      </c>
      <c r="Q906" s="8">
        <v>0</v>
      </c>
      <c r="R906" s="91">
        <v>0</v>
      </c>
      <c r="S906" s="8">
        <v>0</v>
      </c>
      <c r="T906" s="91">
        <v>0</v>
      </c>
      <c r="U906" s="8">
        <v>0</v>
      </c>
      <c r="V906" s="8">
        <v>0</v>
      </c>
      <c r="W906" s="8">
        <v>0</v>
      </c>
      <c r="X906" s="107">
        <v>43839.809522835647</v>
      </c>
      <c r="Y906" s="107">
        <v>43869.885836284724</v>
      </c>
      <c r="Z906" s="107">
        <v>43839.78108951389</v>
      </c>
      <c r="AA906" s="91">
        <v>0</v>
      </c>
      <c r="AB906" s="8">
        <v>0</v>
      </c>
      <c r="AC906" s="8">
        <v>0</v>
      </c>
      <c r="AD906" s="91">
        <v>0</v>
      </c>
      <c r="AE906" s="8">
        <v>0</v>
      </c>
      <c r="AF906" s="8">
        <v>0</v>
      </c>
      <c r="AG906" s="91">
        <v>0</v>
      </c>
      <c r="AH906" s="8">
        <v>0</v>
      </c>
      <c r="AI906" s="8">
        <v>0</v>
      </c>
      <c r="AJ906" s="91">
        <v>64409230</v>
      </c>
      <c r="AK906" s="8">
        <v>161</v>
      </c>
      <c r="AL906" s="8">
        <v>49</v>
      </c>
      <c r="AM906" s="91">
        <v>0</v>
      </c>
      <c r="AN906" s="8">
        <v>0</v>
      </c>
      <c r="AO906" s="8">
        <v>49</v>
      </c>
      <c r="AP906" s="91">
        <v>0</v>
      </c>
      <c r="AQ906" s="8">
        <v>0</v>
      </c>
      <c r="AR906" s="8">
        <v>49</v>
      </c>
      <c r="AS906" s="91">
        <v>7303210</v>
      </c>
      <c r="AT906" s="8">
        <v>10</v>
      </c>
      <c r="AU906" s="8">
        <v>49</v>
      </c>
      <c r="AV906" s="91">
        <v>67055900</v>
      </c>
      <c r="AW906" s="8">
        <v>174</v>
      </c>
      <c r="AX906" s="8">
        <v>49</v>
      </c>
      <c r="AY906" s="91">
        <v>0</v>
      </c>
      <c r="AZ906" s="8">
        <v>0</v>
      </c>
      <c r="BA906" s="8">
        <v>0</v>
      </c>
      <c r="BB906" s="91">
        <v>0</v>
      </c>
      <c r="BC906" s="8">
        <v>0</v>
      </c>
      <c r="BD906" s="8">
        <v>0</v>
      </c>
      <c r="BE906" s="91">
        <v>0</v>
      </c>
      <c r="BF906" s="8">
        <v>0</v>
      </c>
      <c r="BG906" s="8">
        <v>0</v>
      </c>
      <c r="BH906" s="91">
        <v>52471964</v>
      </c>
      <c r="BI906" s="8">
        <v>140</v>
      </c>
      <c r="BJ906" s="8">
        <v>49</v>
      </c>
      <c r="BK906" s="2" t="s">
        <v>233</v>
      </c>
      <c r="BL906" s="83" t="str">
        <f t="shared" si="14"/>
        <v>124360</v>
      </c>
      <c r="BM906" s="83">
        <f>IF(ISBLANK(A906),"",IF(X906&gt;=(InfoSheet!$B$2)-90,1,0))</f>
        <v>1</v>
      </c>
    </row>
    <row r="907" spans="1:65">
      <c r="A907" s="2" t="s">
        <v>2800</v>
      </c>
      <c r="B907" s="8">
        <v>9</v>
      </c>
      <c r="C907" s="66">
        <v>248530395823</v>
      </c>
      <c r="D907" s="8">
        <v>551153</v>
      </c>
      <c r="E907" s="8">
        <v>43817</v>
      </c>
      <c r="F907" s="91">
        <v>450928</v>
      </c>
      <c r="G907" s="91">
        <v>190971114</v>
      </c>
      <c r="H907" s="91">
        <v>5672008</v>
      </c>
      <c r="I907" s="66">
        <v>9628024412</v>
      </c>
      <c r="J907" s="8">
        <v>0</v>
      </c>
      <c r="K907" s="2" t="s">
        <v>2801</v>
      </c>
      <c r="L907" s="8">
        <v>9</v>
      </c>
      <c r="M907" s="8">
        <v>0</v>
      </c>
      <c r="N907" s="2" t="s">
        <v>2802</v>
      </c>
      <c r="O907" s="8">
        <v>216</v>
      </c>
      <c r="P907" s="8">
        <v>0</v>
      </c>
      <c r="Q907" s="8">
        <v>0</v>
      </c>
      <c r="R907" s="91">
        <v>0</v>
      </c>
      <c r="S907" s="8">
        <v>0</v>
      </c>
      <c r="T907" s="91">
        <v>0</v>
      </c>
      <c r="U907" s="8">
        <v>33</v>
      </c>
      <c r="V907" s="8">
        <v>67</v>
      </c>
      <c r="W907" s="8">
        <v>58</v>
      </c>
      <c r="X907" s="107">
        <v>43869.962054918979</v>
      </c>
      <c r="Y907" s="107">
        <v>43870.058965902776</v>
      </c>
      <c r="Z907" s="107">
        <v>43869.961294039349</v>
      </c>
      <c r="AA907" s="91">
        <v>627450754</v>
      </c>
      <c r="AB907" s="8">
        <v>853</v>
      </c>
      <c r="AC907" s="8">
        <v>877</v>
      </c>
      <c r="AD907" s="66">
        <v>7188051109</v>
      </c>
      <c r="AE907" s="8">
        <v>14051</v>
      </c>
      <c r="AF907" s="8">
        <v>3978</v>
      </c>
      <c r="AG907" s="66">
        <v>50461621062</v>
      </c>
      <c r="AH907" s="8">
        <v>118547</v>
      </c>
      <c r="AI907" s="8">
        <v>20012</v>
      </c>
      <c r="AJ907" s="66">
        <v>243264502757</v>
      </c>
      <c r="AK907" s="8">
        <v>525280</v>
      </c>
      <c r="AL907" s="8">
        <v>43817</v>
      </c>
      <c r="AM907" s="66">
        <v>3701147394</v>
      </c>
      <c r="AN907" s="8">
        <v>3724</v>
      </c>
      <c r="AO907" s="8">
        <v>43817</v>
      </c>
      <c r="AP907" s="66">
        <v>15637961111</v>
      </c>
      <c r="AQ907" s="8">
        <v>21785</v>
      </c>
      <c r="AR907" s="8">
        <v>43817</v>
      </c>
      <c r="AS907" s="66">
        <v>98485651160</v>
      </c>
      <c r="AT907" s="8">
        <v>172501</v>
      </c>
      <c r="AU907" s="8">
        <v>43817</v>
      </c>
      <c r="AV907" s="66">
        <v>248530395823</v>
      </c>
      <c r="AW907" s="8">
        <v>551137</v>
      </c>
      <c r="AX907" s="8">
        <v>43817</v>
      </c>
      <c r="AY907" s="66">
        <v>2360517768</v>
      </c>
      <c r="AZ907" s="8">
        <v>2202</v>
      </c>
      <c r="BA907" s="8">
        <v>51</v>
      </c>
      <c r="BB907" s="66">
        <v>7935405478</v>
      </c>
      <c r="BC907" s="8">
        <v>13987</v>
      </c>
      <c r="BD907" s="8">
        <v>1148</v>
      </c>
      <c r="BE907" s="66">
        <v>39212836346</v>
      </c>
      <c r="BF907" s="8">
        <v>100546</v>
      </c>
      <c r="BG907" s="8">
        <v>5289</v>
      </c>
      <c r="BH907" s="66">
        <v>226951189882</v>
      </c>
      <c r="BI907" s="8">
        <v>512135</v>
      </c>
      <c r="BJ907" s="8">
        <v>43817</v>
      </c>
      <c r="BK907" s="2" t="s">
        <v>233</v>
      </c>
      <c r="BL907" s="83" t="str">
        <f t="shared" si="14"/>
        <v>124361</v>
      </c>
      <c r="BM907" s="83">
        <f>IF(ISBLANK(A907),"",IF(X907&gt;=(InfoSheet!$B$2)-90,1,0))</f>
        <v>1</v>
      </c>
    </row>
    <row r="908" spans="1:65">
      <c r="A908" s="2" t="s">
        <v>2803</v>
      </c>
      <c r="B908" s="8">
        <v>8</v>
      </c>
      <c r="C908" s="66">
        <v>1946121060</v>
      </c>
      <c r="D908" s="8">
        <v>4652</v>
      </c>
      <c r="E908" s="8">
        <v>642</v>
      </c>
      <c r="F908" s="91">
        <v>418340</v>
      </c>
      <c r="G908" s="91">
        <v>19051274</v>
      </c>
      <c r="H908" s="91">
        <v>3031341</v>
      </c>
      <c r="I908" s="91">
        <v>296922602</v>
      </c>
      <c r="J908" s="8">
        <v>0</v>
      </c>
      <c r="K908" s="2" t="s">
        <v>129</v>
      </c>
      <c r="L908" s="8">
        <v>8</v>
      </c>
      <c r="M908" s="8">
        <v>0</v>
      </c>
      <c r="N908" s="2" t="s">
        <v>1703</v>
      </c>
      <c r="O908" s="8">
        <v>214</v>
      </c>
      <c r="P908" s="8">
        <v>0</v>
      </c>
      <c r="Q908" s="8">
        <v>0</v>
      </c>
      <c r="R908" s="91">
        <v>0</v>
      </c>
      <c r="S908" s="8">
        <v>0</v>
      </c>
      <c r="T908" s="91">
        <v>0</v>
      </c>
      <c r="U908" s="8">
        <v>0</v>
      </c>
      <c r="V908" s="8">
        <v>1</v>
      </c>
      <c r="W908" s="8">
        <v>0</v>
      </c>
      <c r="X908" s="107">
        <v>43869.519165439815</v>
      </c>
      <c r="Y908" s="107">
        <v>43870.047641724537</v>
      </c>
      <c r="Z908" s="107">
        <v>43869.519106180553</v>
      </c>
      <c r="AA908" s="91">
        <v>528870</v>
      </c>
      <c r="AB908" s="8">
        <v>1</v>
      </c>
      <c r="AC908" s="8">
        <v>1</v>
      </c>
      <c r="AD908" s="91">
        <v>208748682</v>
      </c>
      <c r="AE908" s="8">
        <v>730</v>
      </c>
      <c r="AF908" s="8">
        <v>185</v>
      </c>
      <c r="AG908" s="91">
        <v>245748507</v>
      </c>
      <c r="AH908" s="8">
        <v>766</v>
      </c>
      <c r="AI908" s="8">
        <v>190</v>
      </c>
      <c r="AJ908" s="66">
        <v>1924910336</v>
      </c>
      <c r="AK908" s="8">
        <v>4558</v>
      </c>
      <c r="AL908" s="8">
        <v>642</v>
      </c>
      <c r="AM908" s="91">
        <v>2294909</v>
      </c>
      <c r="AN908" s="8">
        <v>3</v>
      </c>
      <c r="AO908" s="8">
        <v>642</v>
      </c>
      <c r="AP908" s="91">
        <v>216715245</v>
      </c>
      <c r="AQ908" s="8">
        <v>741</v>
      </c>
      <c r="AR908" s="8">
        <v>642</v>
      </c>
      <c r="AS908" s="91">
        <v>276310983</v>
      </c>
      <c r="AT908" s="8">
        <v>802</v>
      </c>
      <c r="AU908" s="8">
        <v>642</v>
      </c>
      <c r="AV908" s="66">
        <v>1946121060</v>
      </c>
      <c r="AW908" s="8">
        <v>4652</v>
      </c>
      <c r="AX908" s="8">
        <v>642</v>
      </c>
      <c r="AY908" s="91">
        <v>528870</v>
      </c>
      <c r="AZ908" s="8">
        <v>1</v>
      </c>
      <c r="BA908" s="8">
        <v>0</v>
      </c>
      <c r="BB908" s="91">
        <v>27684146</v>
      </c>
      <c r="BC908" s="8">
        <v>585</v>
      </c>
      <c r="BD908" s="8">
        <v>32</v>
      </c>
      <c r="BE908" s="91">
        <v>53641844</v>
      </c>
      <c r="BF908" s="8">
        <v>613</v>
      </c>
      <c r="BG908" s="8">
        <v>32</v>
      </c>
      <c r="BH908" s="66">
        <v>1889339160</v>
      </c>
      <c r="BI908" s="8">
        <v>4512</v>
      </c>
      <c r="BJ908" s="8">
        <v>642</v>
      </c>
      <c r="BK908" s="2" t="s">
        <v>233</v>
      </c>
      <c r="BL908" s="83" t="str">
        <f t="shared" si="14"/>
        <v>124362</v>
      </c>
      <c r="BM908" s="83">
        <f>IF(ISBLANK(A908),"",IF(X908&gt;=(InfoSheet!$B$2)-90,1,0))</f>
        <v>1</v>
      </c>
    </row>
    <row r="909" spans="1:65">
      <c r="A909" s="2" t="s">
        <v>2804</v>
      </c>
      <c r="B909" s="8">
        <v>8</v>
      </c>
      <c r="C909" s="91">
        <v>76874947</v>
      </c>
      <c r="D909" s="8">
        <v>180</v>
      </c>
      <c r="E909" s="8">
        <v>43</v>
      </c>
      <c r="F909" s="91">
        <v>427083</v>
      </c>
      <c r="G909" s="91">
        <v>2647348</v>
      </c>
      <c r="H909" s="91">
        <v>1787789</v>
      </c>
      <c r="I909" s="91">
        <v>29284189</v>
      </c>
      <c r="J909" s="8">
        <v>0</v>
      </c>
      <c r="K909" s="2" t="s">
        <v>1364</v>
      </c>
      <c r="L909" s="8">
        <v>8</v>
      </c>
      <c r="M909" s="8">
        <v>0</v>
      </c>
      <c r="N909" s="2" t="s">
        <v>1352</v>
      </c>
      <c r="O909" s="8">
        <v>209</v>
      </c>
      <c r="P909" s="8">
        <v>0</v>
      </c>
      <c r="Q909" s="8">
        <v>0</v>
      </c>
      <c r="R909" s="91">
        <v>0</v>
      </c>
      <c r="S909" s="8">
        <v>0</v>
      </c>
      <c r="T909" s="91">
        <v>0</v>
      </c>
      <c r="U909" s="8">
        <v>0</v>
      </c>
      <c r="V909" s="8">
        <v>0</v>
      </c>
      <c r="W909" s="8">
        <v>0</v>
      </c>
      <c r="X909" s="107">
        <v>43868.65692814815</v>
      </c>
      <c r="Y909" s="107">
        <v>43870.039445775466</v>
      </c>
      <c r="Z909" s="107">
        <v>43868.655820173612</v>
      </c>
      <c r="AA909" s="91">
        <v>0</v>
      </c>
      <c r="AB909" s="8">
        <v>0</v>
      </c>
      <c r="AC909" s="8">
        <v>0</v>
      </c>
      <c r="AD909" s="91">
        <v>0</v>
      </c>
      <c r="AE909" s="8">
        <v>0</v>
      </c>
      <c r="AF909" s="8">
        <v>1</v>
      </c>
      <c r="AG909" s="91">
        <v>2118461</v>
      </c>
      <c r="AH909" s="8">
        <v>5</v>
      </c>
      <c r="AI909" s="8">
        <v>4</v>
      </c>
      <c r="AJ909" s="91">
        <v>67924662</v>
      </c>
      <c r="AK909" s="8">
        <v>126</v>
      </c>
      <c r="AL909" s="8">
        <v>43</v>
      </c>
      <c r="AM909" s="91">
        <v>2872251</v>
      </c>
      <c r="AN909" s="8">
        <v>2</v>
      </c>
      <c r="AO909" s="8">
        <v>43</v>
      </c>
      <c r="AP909" s="91">
        <v>2872251</v>
      </c>
      <c r="AQ909" s="8">
        <v>2</v>
      </c>
      <c r="AR909" s="8">
        <v>43</v>
      </c>
      <c r="AS909" s="91">
        <v>4990712</v>
      </c>
      <c r="AT909" s="8">
        <v>7</v>
      </c>
      <c r="AU909" s="8">
        <v>43</v>
      </c>
      <c r="AV909" s="91">
        <v>76874947</v>
      </c>
      <c r="AW909" s="8">
        <v>180</v>
      </c>
      <c r="AX909" s="8">
        <v>43</v>
      </c>
      <c r="AY909" s="91">
        <v>0</v>
      </c>
      <c r="AZ909" s="8">
        <v>0</v>
      </c>
      <c r="BA909" s="8">
        <v>0</v>
      </c>
      <c r="BB909" s="91">
        <v>2872251</v>
      </c>
      <c r="BC909" s="8">
        <v>2</v>
      </c>
      <c r="BD909" s="8">
        <v>0</v>
      </c>
      <c r="BE909" s="91">
        <v>4990712</v>
      </c>
      <c r="BF909" s="8">
        <v>7</v>
      </c>
      <c r="BG909" s="8">
        <v>1</v>
      </c>
      <c r="BH909" s="91">
        <v>67152080</v>
      </c>
      <c r="BI909" s="8">
        <v>123</v>
      </c>
      <c r="BJ909" s="8">
        <v>43</v>
      </c>
      <c r="BK909" s="2" t="s">
        <v>233</v>
      </c>
      <c r="BL909" s="83" t="str">
        <f t="shared" si="14"/>
        <v>124363</v>
      </c>
      <c r="BM909" s="83">
        <f>IF(ISBLANK(A909),"",IF(X909&gt;=(InfoSheet!$B$2)-90,1,0))</f>
        <v>1</v>
      </c>
    </row>
    <row r="910" spans="1:65">
      <c r="A910" s="2" t="s">
        <v>2805</v>
      </c>
      <c r="B910" s="8">
        <v>8</v>
      </c>
      <c r="C910" s="91">
        <v>8360346</v>
      </c>
      <c r="D910" s="8">
        <v>26</v>
      </c>
      <c r="E910" s="8">
        <v>9</v>
      </c>
      <c r="F910" s="91">
        <v>321551</v>
      </c>
      <c r="G910" s="91">
        <v>930151</v>
      </c>
      <c r="H910" s="91">
        <v>928927</v>
      </c>
      <c r="I910" s="91">
        <v>8114191</v>
      </c>
      <c r="J910" s="8">
        <v>0</v>
      </c>
      <c r="K910" s="2" t="s">
        <v>1354</v>
      </c>
      <c r="L910" s="8">
        <v>8</v>
      </c>
      <c r="M910" s="8">
        <v>0</v>
      </c>
      <c r="N910" s="2" t="s">
        <v>1346</v>
      </c>
      <c r="O910" s="8">
        <v>209</v>
      </c>
      <c r="P910" s="8">
        <v>0</v>
      </c>
      <c r="Q910" s="8">
        <v>0</v>
      </c>
      <c r="R910" s="91">
        <v>0</v>
      </c>
      <c r="S910" s="8">
        <v>0</v>
      </c>
      <c r="T910" s="91">
        <v>0</v>
      </c>
      <c r="U910" s="8">
        <v>0</v>
      </c>
      <c r="V910" s="8">
        <v>0</v>
      </c>
      <c r="W910" s="8">
        <v>0</v>
      </c>
      <c r="X910" s="107">
        <v>43823.403156261571</v>
      </c>
      <c r="Y910" s="107">
        <v>43869.886816817132</v>
      </c>
      <c r="Z910" s="107">
        <v>43823.403073738424</v>
      </c>
      <c r="AA910" s="91">
        <v>0</v>
      </c>
      <c r="AB910" s="8">
        <v>0</v>
      </c>
      <c r="AC910" s="8">
        <v>0</v>
      </c>
      <c r="AD910" s="91">
        <v>0</v>
      </c>
      <c r="AE910" s="8">
        <v>0</v>
      </c>
      <c r="AF910" s="8">
        <v>0</v>
      </c>
      <c r="AG910" s="91">
        <v>0</v>
      </c>
      <c r="AH910" s="8">
        <v>0</v>
      </c>
      <c r="AI910" s="8">
        <v>0</v>
      </c>
      <c r="AJ910" s="91">
        <v>7841001</v>
      </c>
      <c r="AK910" s="8">
        <v>23</v>
      </c>
      <c r="AL910" s="8">
        <v>9</v>
      </c>
      <c r="AM910" s="91">
        <v>0</v>
      </c>
      <c r="AN910" s="8">
        <v>0</v>
      </c>
      <c r="AO910" s="8">
        <v>9</v>
      </c>
      <c r="AP910" s="91">
        <v>930151</v>
      </c>
      <c r="AQ910" s="8">
        <v>1</v>
      </c>
      <c r="AR910" s="8">
        <v>9</v>
      </c>
      <c r="AS910" s="91">
        <v>1939840</v>
      </c>
      <c r="AT910" s="8">
        <v>3</v>
      </c>
      <c r="AU910" s="8">
        <v>9</v>
      </c>
      <c r="AV910" s="91">
        <v>8360346</v>
      </c>
      <c r="AW910" s="8">
        <v>26</v>
      </c>
      <c r="AX910" s="8">
        <v>9</v>
      </c>
      <c r="AY910" s="91">
        <v>0</v>
      </c>
      <c r="AZ910" s="8">
        <v>0</v>
      </c>
      <c r="BA910" s="8">
        <v>0</v>
      </c>
      <c r="BB910" s="91">
        <v>0</v>
      </c>
      <c r="BC910" s="8">
        <v>0</v>
      </c>
      <c r="BD910" s="8">
        <v>0</v>
      </c>
      <c r="BE910" s="91">
        <v>0</v>
      </c>
      <c r="BF910" s="8">
        <v>0</v>
      </c>
      <c r="BG910" s="8">
        <v>0</v>
      </c>
      <c r="BH910" s="91">
        <v>5522697</v>
      </c>
      <c r="BI910" s="8">
        <v>20</v>
      </c>
      <c r="BJ910" s="8">
        <v>9</v>
      </c>
      <c r="BK910" s="2" t="s">
        <v>233</v>
      </c>
      <c r="BL910" s="83" t="str">
        <f t="shared" si="14"/>
        <v>124364</v>
      </c>
      <c r="BM910" s="83">
        <f>IF(ISBLANK(A910),"",IF(X910&gt;=(InfoSheet!$B$2)-90,1,0))</f>
        <v>1</v>
      </c>
    </row>
    <row r="911" spans="1:65">
      <c r="A911" s="2" t="s">
        <v>2806</v>
      </c>
      <c r="B911" s="8">
        <v>8</v>
      </c>
      <c r="C911" s="91">
        <v>470468666</v>
      </c>
      <c r="D911" s="8">
        <v>1716</v>
      </c>
      <c r="E911" s="8">
        <v>176</v>
      </c>
      <c r="F911" s="91">
        <v>274165</v>
      </c>
      <c r="G911" s="91">
        <v>7130135</v>
      </c>
      <c r="H911" s="91">
        <v>2673117</v>
      </c>
      <c r="I911" s="91">
        <v>235051271</v>
      </c>
      <c r="J911" s="8">
        <v>0</v>
      </c>
      <c r="K911" s="2" t="s">
        <v>1439</v>
      </c>
      <c r="L911" s="8">
        <v>8</v>
      </c>
      <c r="M911" s="8">
        <v>0</v>
      </c>
      <c r="N911" s="2" t="s">
        <v>1687</v>
      </c>
      <c r="O911" s="8">
        <v>210</v>
      </c>
      <c r="P911" s="8">
        <v>0</v>
      </c>
      <c r="Q911" s="8">
        <v>0</v>
      </c>
      <c r="R911" s="91">
        <v>0</v>
      </c>
      <c r="S911" s="8">
        <v>0</v>
      </c>
      <c r="T911" s="91">
        <v>0</v>
      </c>
      <c r="U911" s="8">
        <v>0</v>
      </c>
      <c r="V911" s="8">
        <v>0</v>
      </c>
      <c r="W911" s="8">
        <v>0</v>
      </c>
      <c r="X911" s="107">
        <v>43869.851675509257</v>
      </c>
      <c r="Y911" s="107">
        <v>43870.05708165509</v>
      </c>
      <c r="Z911" s="107">
        <v>43869.851673657409</v>
      </c>
      <c r="AA911" s="91">
        <v>3067430</v>
      </c>
      <c r="AB911" s="8">
        <v>14</v>
      </c>
      <c r="AC911" s="8">
        <v>6</v>
      </c>
      <c r="AD911" s="91">
        <v>3067430</v>
      </c>
      <c r="AE911" s="8">
        <v>14</v>
      </c>
      <c r="AF911" s="8">
        <v>6</v>
      </c>
      <c r="AG911" s="91">
        <v>5595535</v>
      </c>
      <c r="AH911" s="8">
        <v>45</v>
      </c>
      <c r="AI911" s="8">
        <v>15</v>
      </c>
      <c r="AJ911" s="91">
        <v>435128380</v>
      </c>
      <c r="AK911" s="8">
        <v>1487</v>
      </c>
      <c r="AL911" s="8">
        <v>176</v>
      </c>
      <c r="AM911" s="91">
        <v>6291456</v>
      </c>
      <c r="AN911" s="8">
        <v>19</v>
      </c>
      <c r="AO911" s="8">
        <v>176</v>
      </c>
      <c r="AP911" s="91">
        <v>8720095</v>
      </c>
      <c r="AQ911" s="8">
        <v>22</v>
      </c>
      <c r="AR911" s="8">
        <v>176</v>
      </c>
      <c r="AS911" s="91">
        <v>203433475</v>
      </c>
      <c r="AT911" s="8">
        <v>317</v>
      </c>
      <c r="AU911" s="8">
        <v>176</v>
      </c>
      <c r="AV911" s="91">
        <v>470468666</v>
      </c>
      <c r="AW911" s="8">
        <v>1716</v>
      </c>
      <c r="AX911" s="8">
        <v>176</v>
      </c>
      <c r="AY911" s="91">
        <v>6291456</v>
      </c>
      <c r="AZ911" s="8">
        <v>19</v>
      </c>
      <c r="BA911" s="8">
        <v>1</v>
      </c>
      <c r="BB911" s="91">
        <v>8201350</v>
      </c>
      <c r="BC911" s="8">
        <v>21</v>
      </c>
      <c r="BD911" s="8">
        <v>1</v>
      </c>
      <c r="BE911" s="91">
        <v>17231452</v>
      </c>
      <c r="BF911" s="8">
        <v>61</v>
      </c>
      <c r="BG911" s="8">
        <v>1</v>
      </c>
      <c r="BH911" s="91">
        <v>417861208</v>
      </c>
      <c r="BI911" s="8">
        <v>1484</v>
      </c>
      <c r="BJ911" s="8">
        <v>176</v>
      </c>
      <c r="BK911" s="2" t="s">
        <v>233</v>
      </c>
      <c r="BL911" s="83" t="str">
        <f t="shared" si="14"/>
        <v>124365</v>
      </c>
      <c r="BM911" s="83">
        <f>IF(ISBLANK(A911),"",IF(X911&gt;=(InfoSheet!$B$2)-90,1,0))</f>
        <v>1</v>
      </c>
    </row>
    <row r="912" spans="1:65">
      <c r="A912" s="2" t="s">
        <v>2807</v>
      </c>
      <c r="B912" s="8">
        <v>8</v>
      </c>
      <c r="C912" s="66">
        <v>1227587001</v>
      </c>
      <c r="D912" s="8">
        <v>2578</v>
      </c>
      <c r="E912" s="8">
        <v>285</v>
      </c>
      <c r="F912" s="91">
        <v>476178</v>
      </c>
      <c r="G912" s="91">
        <v>14695074</v>
      </c>
      <c r="H912" s="91">
        <v>4307322</v>
      </c>
      <c r="I912" s="91">
        <v>642041551</v>
      </c>
      <c r="J912" s="8">
        <v>0</v>
      </c>
      <c r="K912" s="2" t="s">
        <v>1514</v>
      </c>
      <c r="L912" s="8">
        <v>8</v>
      </c>
      <c r="M912" s="8">
        <v>0</v>
      </c>
      <c r="N912" s="2" t="s">
        <v>1514</v>
      </c>
      <c r="O912" s="8">
        <v>209</v>
      </c>
      <c r="P912" s="8">
        <v>0</v>
      </c>
      <c r="Q912" s="8">
        <v>0</v>
      </c>
      <c r="R912" s="91">
        <v>0</v>
      </c>
      <c r="S912" s="8">
        <v>0</v>
      </c>
      <c r="T912" s="91">
        <v>0</v>
      </c>
      <c r="U912" s="8">
        <v>0</v>
      </c>
      <c r="V912" s="8">
        <v>1</v>
      </c>
      <c r="W912" s="8">
        <v>0</v>
      </c>
      <c r="X912" s="107">
        <v>43869.790967291665</v>
      </c>
      <c r="Y912" s="107">
        <v>43870.047473321756</v>
      </c>
      <c r="Z912" s="107">
        <v>43869.790925162037</v>
      </c>
      <c r="AA912" s="91">
        <v>544748</v>
      </c>
      <c r="AB912" s="8">
        <v>1</v>
      </c>
      <c r="AC912" s="8">
        <v>1</v>
      </c>
      <c r="AD912" s="91">
        <v>4255542</v>
      </c>
      <c r="AE912" s="8">
        <v>18</v>
      </c>
      <c r="AF912" s="8">
        <v>4</v>
      </c>
      <c r="AG912" s="91">
        <v>232743122</v>
      </c>
      <c r="AH912" s="8">
        <v>532</v>
      </c>
      <c r="AI912" s="8">
        <v>104</v>
      </c>
      <c r="AJ912" s="66">
        <v>1227346584</v>
      </c>
      <c r="AK912" s="8">
        <v>2576</v>
      </c>
      <c r="AL912" s="8">
        <v>285</v>
      </c>
      <c r="AM912" s="91">
        <v>1089496</v>
      </c>
      <c r="AN912" s="8">
        <v>2</v>
      </c>
      <c r="AO912" s="8">
        <v>285</v>
      </c>
      <c r="AP912" s="91">
        <v>12752778</v>
      </c>
      <c r="AQ912" s="8">
        <v>27</v>
      </c>
      <c r="AR912" s="8">
        <v>285</v>
      </c>
      <c r="AS912" s="91">
        <v>448786747</v>
      </c>
      <c r="AT912" s="8">
        <v>635</v>
      </c>
      <c r="AU912" s="8">
        <v>285</v>
      </c>
      <c r="AV912" s="66">
        <v>1227587001</v>
      </c>
      <c r="AW912" s="8">
        <v>2578</v>
      </c>
      <c r="AX912" s="8">
        <v>285</v>
      </c>
      <c r="AY912" s="91">
        <v>544748</v>
      </c>
      <c r="AZ912" s="8">
        <v>1</v>
      </c>
      <c r="BA912" s="8">
        <v>0</v>
      </c>
      <c r="BB912" s="91">
        <v>8324611</v>
      </c>
      <c r="BC912" s="8">
        <v>20</v>
      </c>
      <c r="BD912" s="8">
        <v>0</v>
      </c>
      <c r="BE912" s="91">
        <v>226626287</v>
      </c>
      <c r="BF912" s="8">
        <v>514</v>
      </c>
      <c r="BG912" s="8">
        <v>1</v>
      </c>
      <c r="BH912" s="66">
        <v>1227346584</v>
      </c>
      <c r="BI912" s="8">
        <v>2576</v>
      </c>
      <c r="BJ912" s="8">
        <v>285</v>
      </c>
      <c r="BK912" s="2" t="s">
        <v>233</v>
      </c>
      <c r="BL912" s="83" t="str">
        <f t="shared" si="14"/>
        <v>124366</v>
      </c>
      <c r="BM912" s="83">
        <f>IF(ISBLANK(A912),"",IF(X912&gt;=(InfoSheet!$B$2)-90,1,0))</f>
        <v>1</v>
      </c>
    </row>
    <row r="913" spans="1:65">
      <c r="A913" s="2" t="s">
        <v>2808</v>
      </c>
      <c r="B913" s="8">
        <v>8</v>
      </c>
      <c r="C913" s="91">
        <v>424696457</v>
      </c>
      <c r="D913" s="8">
        <v>965</v>
      </c>
      <c r="E913" s="8">
        <v>164</v>
      </c>
      <c r="F913" s="91">
        <v>440099</v>
      </c>
      <c r="G913" s="91">
        <v>6565071</v>
      </c>
      <c r="H913" s="91">
        <v>2589612</v>
      </c>
      <c r="I913" s="91">
        <v>158927396</v>
      </c>
      <c r="J913" s="8">
        <v>0</v>
      </c>
      <c r="K913" s="2" t="s">
        <v>1439</v>
      </c>
      <c r="L913" s="8">
        <v>8</v>
      </c>
      <c r="M913" s="8">
        <v>0</v>
      </c>
      <c r="N913" s="2" t="s">
        <v>1491</v>
      </c>
      <c r="O913" s="8">
        <v>209</v>
      </c>
      <c r="P913" s="8">
        <v>0</v>
      </c>
      <c r="Q913" s="8">
        <v>0</v>
      </c>
      <c r="R913" s="91">
        <v>0</v>
      </c>
      <c r="S913" s="8">
        <v>0</v>
      </c>
      <c r="T913" s="91">
        <v>0</v>
      </c>
      <c r="U913" s="8">
        <v>0</v>
      </c>
      <c r="V913" s="8">
        <v>0</v>
      </c>
      <c r="W913" s="8">
        <v>0</v>
      </c>
      <c r="X913" s="107">
        <v>43869.851734074073</v>
      </c>
      <c r="Y913" s="107">
        <v>43870.049937442127</v>
      </c>
      <c r="Z913" s="107">
        <v>43869.851731990741</v>
      </c>
      <c r="AA913" s="91">
        <v>984155</v>
      </c>
      <c r="AB913" s="8">
        <v>2</v>
      </c>
      <c r="AC913" s="8">
        <v>2</v>
      </c>
      <c r="AD913" s="91">
        <v>74457427</v>
      </c>
      <c r="AE913" s="8">
        <v>94</v>
      </c>
      <c r="AF913" s="8">
        <v>6</v>
      </c>
      <c r="AG913" s="91">
        <v>94760227</v>
      </c>
      <c r="AH913" s="8">
        <v>132</v>
      </c>
      <c r="AI913" s="8">
        <v>6</v>
      </c>
      <c r="AJ913" s="91">
        <v>393554474</v>
      </c>
      <c r="AK913" s="8">
        <v>816</v>
      </c>
      <c r="AL913" s="8">
        <v>164</v>
      </c>
      <c r="AM913" s="91">
        <v>1974337</v>
      </c>
      <c r="AN913" s="8">
        <v>6</v>
      </c>
      <c r="AO913" s="8">
        <v>164</v>
      </c>
      <c r="AP913" s="91">
        <v>163519594</v>
      </c>
      <c r="AQ913" s="8">
        <v>215</v>
      </c>
      <c r="AR913" s="8">
        <v>164</v>
      </c>
      <c r="AS913" s="91">
        <v>188139653</v>
      </c>
      <c r="AT913" s="8">
        <v>262</v>
      </c>
      <c r="AU913" s="8">
        <v>164</v>
      </c>
      <c r="AV913" s="91">
        <v>424696457</v>
      </c>
      <c r="AW913" s="8">
        <v>950</v>
      </c>
      <c r="AX913" s="8">
        <v>164</v>
      </c>
      <c r="AY913" s="91">
        <v>1505062</v>
      </c>
      <c r="AZ913" s="8">
        <v>5</v>
      </c>
      <c r="BA913" s="8">
        <v>0</v>
      </c>
      <c r="BB913" s="91">
        <v>74885553</v>
      </c>
      <c r="BC913" s="8">
        <v>97</v>
      </c>
      <c r="BD913" s="8">
        <v>0</v>
      </c>
      <c r="BE913" s="91">
        <v>104354491</v>
      </c>
      <c r="BF913" s="8">
        <v>141</v>
      </c>
      <c r="BG913" s="8">
        <v>0</v>
      </c>
      <c r="BH913" s="91">
        <v>367174326</v>
      </c>
      <c r="BI913" s="8">
        <v>781</v>
      </c>
      <c r="BJ913" s="8">
        <v>164</v>
      </c>
      <c r="BK913" s="2" t="s">
        <v>233</v>
      </c>
      <c r="BL913" s="83" t="str">
        <f t="shared" si="14"/>
        <v>124367</v>
      </c>
      <c r="BM913" s="83">
        <f>IF(ISBLANK(A913),"",IF(X913&gt;=(InfoSheet!$B$2)-90,1,0))</f>
        <v>1</v>
      </c>
    </row>
    <row r="914" spans="1:65">
      <c r="A914" s="2" t="s">
        <v>2809</v>
      </c>
      <c r="B914" s="8">
        <v>8</v>
      </c>
      <c r="C914" s="66">
        <v>1118045228</v>
      </c>
      <c r="D914" s="8">
        <v>2346</v>
      </c>
      <c r="E914" s="8">
        <v>209</v>
      </c>
      <c r="F914" s="91">
        <v>476575</v>
      </c>
      <c r="G914" s="91">
        <v>20293825</v>
      </c>
      <c r="H914" s="91">
        <v>5349498</v>
      </c>
      <c r="I914" s="91">
        <v>349927449</v>
      </c>
      <c r="J914" s="8">
        <v>0</v>
      </c>
      <c r="K914" s="2" t="s">
        <v>1368</v>
      </c>
      <c r="L914" s="8">
        <v>8</v>
      </c>
      <c r="M914" s="8">
        <v>0</v>
      </c>
      <c r="N914" s="2" t="s">
        <v>1643</v>
      </c>
      <c r="O914" s="8">
        <v>212</v>
      </c>
      <c r="P914" s="8">
        <v>0</v>
      </c>
      <c r="Q914" s="8">
        <v>0</v>
      </c>
      <c r="R914" s="91">
        <v>0</v>
      </c>
      <c r="S914" s="8">
        <v>0</v>
      </c>
      <c r="T914" s="91">
        <v>0</v>
      </c>
      <c r="U914" s="8">
        <v>0</v>
      </c>
      <c r="V914" s="8">
        <v>0</v>
      </c>
      <c r="W914" s="8">
        <v>0</v>
      </c>
      <c r="X914" s="107">
        <v>43866.403828449074</v>
      </c>
      <c r="Y914" s="107">
        <v>43869.875338703707</v>
      </c>
      <c r="Z914" s="107">
        <v>43866.403455416665</v>
      </c>
      <c r="AA914" s="91">
        <v>0</v>
      </c>
      <c r="AB914" s="8">
        <v>0</v>
      </c>
      <c r="AC914" s="8">
        <v>0</v>
      </c>
      <c r="AD914" s="91">
        <v>3257325</v>
      </c>
      <c r="AE914" s="8">
        <v>2</v>
      </c>
      <c r="AF914" s="8">
        <v>2</v>
      </c>
      <c r="AG914" s="91">
        <v>13741964</v>
      </c>
      <c r="AH914" s="8">
        <v>31</v>
      </c>
      <c r="AI914" s="8">
        <v>9</v>
      </c>
      <c r="AJ914" s="66">
        <v>1046013421</v>
      </c>
      <c r="AK914" s="8">
        <v>1932</v>
      </c>
      <c r="AL914" s="8">
        <v>209</v>
      </c>
      <c r="AM914" s="91">
        <v>0</v>
      </c>
      <c r="AN914" s="8">
        <v>0</v>
      </c>
      <c r="AO914" s="8">
        <v>209</v>
      </c>
      <c r="AP914" s="91">
        <v>7805284</v>
      </c>
      <c r="AQ914" s="8">
        <v>7</v>
      </c>
      <c r="AR914" s="8">
        <v>209</v>
      </c>
      <c r="AS914" s="91">
        <v>433420628</v>
      </c>
      <c r="AT914" s="8">
        <v>773</v>
      </c>
      <c r="AU914" s="8">
        <v>209</v>
      </c>
      <c r="AV914" s="66">
        <v>1118045228</v>
      </c>
      <c r="AW914" s="8">
        <v>2346</v>
      </c>
      <c r="AX914" s="8">
        <v>209</v>
      </c>
      <c r="AY914" s="91">
        <v>0</v>
      </c>
      <c r="AZ914" s="8">
        <v>0</v>
      </c>
      <c r="BA914" s="8">
        <v>0</v>
      </c>
      <c r="BB914" s="91">
        <v>3822794</v>
      </c>
      <c r="BC914" s="8">
        <v>4</v>
      </c>
      <c r="BD914" s="8">
        <v>0</v>
      </c>
      <c r="BE914" s="91">
        <v>11833890</v>
      </c>
      <c r="BF914" s="8">
        <v>30</v>
      </c>
      <c r="BG914" s="8">
        <v>2</v>
      </c>
      <c r="BH914" s="66">
        <v>1012620467</v>
      </c>
      <c r="BI914" s="8">
        <v>1916</v>
      </c>
      <c r="BJ914" s="8">
        <v>209</v>
      </c>
      <c r="BK914" s="2" t="s">
        <v>233</v>
      </c>
      <c r="BL914" s="83" t="str">
        <f t="shared" si="14"/>
        <v>124368</v>
      </c>
      <c r="BM914" s="83">
        <f>IF(ISBLANK(A914),"",IF(X914&gt;=(InfoSheet!$B$2)-90,1,0))</f>
        <v>1</v>
      </c>
    </row>
    <row r="915" spans="1:65">
      <c r="A915" s="2" t="s">
        <v>2810</v>
      </c>
      <c r="B915" s="8">
        <v>8</v>
      </c>
      <c r="C915" s="91">
        <v>121588011</v>
      </c>
      <c r="D915" s="8">
        <v>334</v>
      </c>
      <c r="E915" s="8">
        <v>40</v>
      </c>
      <c r="F915" s="91">
        <v>364035</v>
      </c>
      <c r="G915" s="91">
        <v>4773298</v>
      </c>
      <c r="H915" s="91">
        <v>3039700</v>
      </c>
      <c r="I915" s="91">
        <v>49080683</v>
      </c>
      <c r="J915" s="8">
        <v>0</v>
      </c>
      <c r="K915" s="2" t="s">
        <v>1356</v>
      </c>
      <c r="L915" s="8">
        <v>8</v>
      </c>
      <c r="M915" s="8">
        <v>0</v>
      </c>
      <c r="N915" s="2" t="s">
        <v>2811</v>
      </c>
      <c r="O915" s="8">
        <v>210</v>
      </c>
      <c r="P915" s="8">
        <v>0</v>
      </c>
      <c r="Q915" s="8">
        <v>0</v>
      </c>
      <c r="R915" s="91">
        <v>0</v>
      </c>
      <c r="S915" s="8">
        <v>0</v>
      </c>
      <c r="T915" s="91">
        <v>0</v>
      </c>
      <c r="U915" s="8">
        <v>0</v>
      </c>
      <c r="V915" s="8">
        <v>0</v>
      </c>
      <c r="W915" s="8">
        <v>0</v>
      </c>
      <c r="X915" s="107">
        <v>43857.629504282406</v>
      </c>
      <c r="Y915" s="107">
        <v>43869.887130833333</v>
      </c>
      <c r="Z915" s="107">
        <v>43857.629393159725</v>
      </c>
      <c r="AA915" s="91">
        <v>0</v>
      </c>
      <c r="AB915" s="8">
        <v>0</v>
      </c>
      <c r="AC915" s="8">
        <v>0</v>
      </c>
      <c r="AD915" s="91">
        <v>0</v>
      </c>
      <c r="AE915" s="8">
        <v>0</v>
      </c>
      <c r="AF915" s="8">
        <v>0</v>
      </c>
      <c r="AG915" s="91">
        <v>1160037</v>
      </c>
      <c r="AH915" s="8">
        <v>5</v>
      </c>
      <c r="AI915" s="8">
        <v>3</v>
      </c>
      <c r="AJ915" s="91">
        <v>120715787</v>
      </c>
      <c r="AK915" s="8">
        <v>330</v>
      </c>
      <c r="AL915" s="8">
        <v>40</v>
      </c>
      <c r="AM915" s="91">
        <v>0</v>
      </c>
      <c r="AN915" s="8">
        <v>0</v>
      </c>
      <c r="AO915" s="8">
        <v>40</v>
      </c>
      <c r="AP915" s="91">
        <v>0</v>
      </c>
      <c r="AQ915" s="8">
        <v>0</v>
      </c>
      <c r="AR915" s="8">
        <v>40</v>
      </c>
      <c r="AS915" s="91">
        <v>2877382</v>
      </c>
      <c r="AT915" s="8">
        <v>7</v>
      </c>
      <c r="AU915" s="8">
        <v>40</v>
      </c>
      <c r="AV915" s="91">
        <v>121588011</v>
      </c>
      <c r="AW915" s="8">
        <v>334</v>
      </c>
      <c r="AX915" s="8">
        <v>40</v>
      </c>
      <c r="AY915" s="91">
        <v>0</v>
      </c>
      <c r="AZ915" s="8">
        <v>0</v>
      </c>
      <c r="BA915" s="8">
        <v>0</v>
      </c>
      <c r="BB915" s="91">
        <v>0</v>
      </c>
      <c r="BC915" s="8">
        <v>0</v>
      </c>
      <c r="BD915" s="8">
        <v>0</v>
      </c>
      <c r="BE915" s="91">
        <v>2253306</v>
      </c>
      <c r="BF915" s="8">
        <v>5</v>
      </c>
      <c r="BG915" s="8">
        <v>0</v>
      </c>
      <c r="BH915" s="91">
        <v>115618655</v>
      </c>
      <c r="BI915" s="8">
        <v>325</v>
      </c>
      <c r="BJ915" s="8">
        <v>40</v>
      </c>
      <c r="BK915" s="2" t="s">
        <v>233</v>
      </c>
      <c r="BL915" s="83" t="str">
        <f t="shared" si="14"/>
        <v>124369</v>
      </c>
      <c r="BM915" s="83">
        <f>IF(ISBLANK(A915),"",IF(X915&gt;=(InfoSheet!$B$2)-90,1,0))</f>
        <v>1</v>
      </c>
    </row>
    <row r="916" spans="1:65">
      <c r="A916" s="2" t="s">
        <v>2812</v>
      </c>
      <c r="B916" s="8">
        <v>8</v>
      </c>
      <c r="C916" s="91">
        <v>186472814</v>
      </c>
      <c r="D916" s="8">
        <v>113</v>
      </c>
      <c r="E916" s="8">
        <v>28</v>
      </c>
      <c r="F916" s="91">
        <v>1650201</v>
      </c>
      <c r="G916" s="91">
        <v>12765777</v>
      </c>
      <c r="H916" s="91">
        <v>6659743</v>
      </c>
      <c r="I916" s="91">
        <v>186472814</v>
      </c>
      <c r="J916" s="8">
        <v>0</v>
      </c>
      <c r="K916" s="2" t="s">
        <v>1364</v>
      </c>
      <c r="L916" s="8">
        <v>8</v>
      </c>
      <c r="M916" s="8">
        <v>0</v>
      </c>
      <c r="N916" s="2" t="s">
        <v>1364</v>
      </c>
      <c r="O916" s="8">
        <v>142</v>
      </c>
      <c r="P916" s="8">
        <v>0</v>
      </c>
      <c r="Q916" s="8">
        <v>0</v>
      </c>
      <c r="R916" s="91">
        <v>0</v>
      </c>
      <c r="S916" s="8">
        <v>0</v>
      </c>
      <c r="T916" s="91">
        <v>0</v>
      </c>
      <c r="U916" s="8">
        <v>0</v>
      </c>
      <c r="V916" s="8">
        <v>0</v>
      </c>
      <c r="W916" s="8">
        <v>0</v>
      </c>
      <c r="X916" s="107">
        <v>43790.751923668984</v>
      </c>
      <c r="Y916" s="107">
        <v>43869.861323425925</v>
      </c>
      <c r="Z916" s="107">
        <v>43787.358751805557</v>
      </c>
      <c r="AA916" s="91">
        <v>0</v>
      </c>
      <c r="AB916" s="8">
        <v>0</v>
      </c>
      <c r="AC916" s="8">
        <v>0</v>
      </c>
      <c r="AD916" s="91">
        <v>0</v>
      </c>
      <c r="AE916" s="8">
        <v>0</v>
      </c>
      <c r="AF916" s="8">
        <v>0</v>
      </c>
      <c r="AG916" s="91">
        <v>0</v>
      </c>
      <c r="AH916" s="8">
        <v>0</v>
      </c>
      <c r="AI916" s="8">
        <v>0</v>
      </c>
      <c r="AJ916" s="91">
        <v>186472814</v>
      </c>
      <c r="AK916" s="8">
        <v>113</v>
      </c>
      <c r="AL916" s="8">
        <v>28</v>
      </c>
      <c r="AM916" s="91">
        <v>0</v>
      </c>
      <c r="AN916" s="8">
        <v>0</v>
      </c>
      <c r="AO916" s="8">
        <v>28</v>
      </c>
      <c r="AP916" s="91">
        <v>0</v>
      </c>
      <c r="AQ916" s="8">
        <v>0</v>
      </c>
      <c r="AR916" s="8">
        <v>28</v>
      </c>
      <c r="AS916" s="91">
        <v>0</v>
      </c>
      <c r="AT916" s="8">
        <v>0</v>
      </c>
      <c r="AU916" s="8">
        <v>28</v>
      </c>
      <c r="AV916" s="91">
        <v>186472814</v>
      </c>
      <c r="AW916" s="8">
        <v>113</v>
      </c>
      <c r="AX916" s="8">
        <v>28</v>
      </c>
      <c r="AY916" s="91">
        <v>0</v>
      </c>
      <c r="AZ916" s="8">
        <v>0</v>
      </c>
      <c r="BA916" s="8">
        <v>0</v>
      </c>
      <c r="BB916" s="91">
        <v>0</v>
      </c>
      <c r="BC916" s="8">
        <v>0</v>
      </c>
      <c r="BD916" s="8">
        <v>0</v>
      </c>
      <c r="BE916" s="91">
        <v>0</v>
      </c>
      <c r="BF916" s="8">
        <v>0</v>
      </c>
      <c r="BG916" s="8">
        <v>0</v>
      </c>
      <c r="BH916" s="91">
        <v>186472814</v>
      </c>
      <c r="BI916" s="8">
        <v>113</v>
      </c>
      <c r="BJ916" s="8">
        <v>28</v>
      </c>
      <c r="BK916" s="2" t="s">
        <v>233</v>
      </c>
      <c r="BL916" s="83" t="str">
        <f t="shared" si="14"/>
        <v>124370</v>
      </c>
      <c r="BM916" s="83">
        <f>IF(ISBLANK(A916),"",IF(X916&gt;=(InfoSheet!$B$2)-90,1,0))</f>
        <v>1</v>
      </c>
    </row>
    <row r="917" spans="1:65">
      <c r="A917" s="2" t="s">
        <v>2813</v>
      </c>
      <c r="B917" s="8">
        <v>8</v>
      </c>
      <c r="C917" s="91">
        <v>628235602</v>
      </c>
      <c r="D917" s="8">
        <v>2465</v>
      </c>
      <c r="E917" s="8">
        <v>247</v>
      </c>
      <c r="F917" s="91">
        <v>254862</v>
      </c>
      <c r="G917" s="91">
        <v>5069896</v>
      </c>
      <c r="H917" s="91">
        <v>2543463</v>
      </c>
      <c r="I917" s="91">
        <v>397054687</v>
      </c>
      <c r="J917" s="8">
        <v>0</v>
      </c>
      <c r="K917" s="2" t="s">
        <v>129</v>
      </c>
      <c r="L917" s="8">
        <v>8</v>
      </c>
      <c r="M917" s="8">
        <v>0</v>
      </c>
      <c r="N917" s="2" t="s">
        <v>1643</v>
      </c>
      <c r="O917" s="8">
        <v>212</v>
      </c>
      <c r="P917" s="8">
        <v>0</v>
      </c>
      <c r="Q917" s="8">
        <v>0</v>
      </c>
      <c r="R917" s="91">
        <v>0</v>
      </c>
      <c r="S917" s="8">
        <v>0</v>
      </c>
      <c r="T917" s="91">
        <v>0</v>
      </c>
      <c r="U917" s="8">
        <v>0</v>
      </c>
      <c r="V917" s="8">
        <v>1</v>
      </c>
      <c r="W917" s="8">
        <v>0</v>
      </c>
      <c r="X917" s="107">
        <v>43870.209575416666</v>
      </c>
      <c r="Y917" s="107">
        <v>43870.209586990743</v>
      </c>
      <c r="Z917" s="107">
        <v>43870.205986412038</v>
      </c>
      <c r="AA917" s="91">
        <v>1160000</v>
      </c>
      <c r="AB917" s="8">
        <v>2</v>
      </c>
      <c r="AC917" s="8">
        <v>1</v>
      </c>
      <c r="AD917" s="91">
        <v>38068796</v>
      </c>
      <c r="AE917" s="8">
        <v>52</v>
      </c>
      <c r="AF917" s="8">
        <v>2</v>
      </c>
      <c r="AG917" s="91">
        <v>209433485</v>
      </c>
      <c r="AH917" s="8">
        <v>1014</v>
      </c>
      <c r="AI917" s="8">
        <v>173</v>
      </c>
      <c r="AJ917" s="91">
        <v>621640521</v>
      </c>
      <c r="AK917" s="8">
        <v>2432</v>
      </c>
      <c r="AL917" s="8">
        <v>247</v>
      </c>
      <c r="AM917" s="91">
        <v>3710711</v>
      </c>
      <c r="AN917" s="8">
        <v>5</v>
      </c>
      <c r="AO917" s="8">
        <v>247</v>
      </c>
      <c r="AP917" s="91">
        <v>75714721</v>
      </c>
      <c r="AQ917" s="8">
        <v>100</v>
      </c>
      <c r="AR917" s="8">
        <v>247</v>
      </c>
      <c r="AS917" s="91">
        <v>228158642</v>
      </c>
      <c r="AT917" s="8">
        <v>1042</v>
      </c>
      <c r="AU917" s="8">
        <v>247</v>
      </c>
      <c r="AV917" s="91">
        <v>628235602</v>
      </c>
      <c r="AW917" s="8">
        <v>2465</v>
      </c>
      <c r="AX917" s="8">
        <v>247</v>
      </c>
      <c r="AY917" s="91">
        <v>580000</v>
      </c>
      <c r="AZ917" s="8">
        <v>1</v>
      </c>
      <c r="BA917" s="8">
        <v>0</v>
      </c>
      <c r="BB917" s="91">
        <v>45656963</v>
      </c>
      <c r="BC917" s="8">
        <v>58</v>
      </c>
      <c r="BD917" s="8">
        <v>0</v>
      </c>
      <c r="BE917" s="91">
        <v>130588853</v>
      </c>
      <c r="BF917" s="8">
        <v>916</v>
      </c>
      <c r="BG917" s="8">
        <v>44</v>
      </c>
      <c r="BH917" s="91">
        <v>619707504</v>
      </c>
      <c r="BI917" s="8">
        <v>2428</v>
      </c>
      <c r="BJ917" s="8">
        <v>247</v>
      </c>
      <c r="BK917" s="2" t="s">
        <v>233</v>
      </c>
      <c r="BL917" s="83" t="str">
        <f t="shared" si="14"/>
        <v>124371</v>
      </c>
      <c r="BM917" s="83">
        <f>IF(ISBLANK(A917),"",IF(X917&gt;=(InfoSheet!$B$2)-90,1,0))</f>
        <v>1</v>
      </c>
    </row>
    <row r="918" spans="1:65">
      <c r="A918" s="2" t="s">
        <v>2814</v>
      </c>
      <c r="B918" s="8">
        <v>8</v>
      </c>
      <c r="C918" s="91">
        <v>696127562</v>
      </c>
      <c r="D918" s="8">
        <v>2970</v>
      </c>
      <c r="E918" s="8">
        <v>339</v>
      </c>
      <c r="F918" s="91">
        <v>234386</v>
      </c>
      <c r="G918" s="91">
        <v>1627231</v>
      </c>
      <c r="H918" s="91">
        <v>2053473</v>
      </c>
      <c r="I918" s="91">
        <v>524250865</v>
      </c>
      <c r="J918" s="8">
        <v>0</v>
      </c>
      <c r="K918" s="2" t="s">
        <v>1546</v>
      </c>
      <c r="L918" s="8">
        <v>8</v>
      </c>
      <c r="M918" s="8">
        <v>0</v>
      </c>
      <c r="N918" s="2" t="s">
        <v>1565</v>
      </c>
      <c r="O918" s="8">
        <v>209</v>
      </c>
      <c r="P918" s="8">
        <v>0</v>
      </c>
      <c r="Q918" s="8">
        <v>0</v>
      </c>
      <c r="R918" s="91">
        <v>0</v>
      </c>
      <c r="S918" s="8">
        <v>0</v>
      </c>
      <c r="T918" s="91">
        <v>0</v>
      </c>
      <c r="U918" s="8">
        <v>1</v>
      </c>
      <c r="V918" s="8">
        <v>1</v>
      </c>
      <c r="W918" s="8">
        <v>0</v>
      </c>
      <c r="X918" s="107">
        <v>43868.762569814811</v>
      </c>
      <c r="Y918" s="107">
        <v>43870.029639988425</v>
      </c>
      <c r="Z918" s="107">
        <v>43868.7556425</v>
      </c>
      <c r="AA918" s="91">
        <v>0</v>
      </c>
      <c r="AB918" s="8">
        <v>0</v>
      </c>
      <c r="AC918" s="8">
        <v>0</v>
      </c>
      <c r="AD918" s="91">
        <v>305733407</v>
      </c>
      <c r="AE918" s="8">
        <v>1533</v>
      </c>
      <c r="AF918" s="8">
        <v>263</v>
      </c>
      <c r="AG918" s="91">
        <v>307982597</v>
      </c>
      <c r="AH918" s="8">
        <v>1539</v>
      </c>
      <c r="AI918" s="8">
        <v>263</v>
      </c>
      <c r="AJ918" s="91">
        <v>652327251</v>
      </c>
      <c r="AK918" s="8">
        <v>2733</v>
      </c>
      <c r="AL918" s="8">
        <v>339</v>
      </c>
      <c r="AM918" s="91">
        <v>603241</v>
      </c>
      <c r="AN918" s="8">
        <v>1</v>
      </c>
      <c r="AO918" s="8">
        <v>339</v>
      </c>
      <c r="AP918" s="91">
        <v>340379529</v>
      </c>
      <c r="AQ918" s="8">
        <v>1593</v>
      </c>
      <c r="AR918" s="8">
        <v>339</v>
      </c>
      <c r="AS918" s="91">
        <v>344401897</v>
      </c>
      <c r="AT918" s="8">
        <v>1600</v>
      </c>
      <c r="AU918" s="8">
        <v>339</v>
      </c>
      <c r="AV918" s="91">
        <v>696127562</v>
      </c>
      <c r="AW918" s="8">
        <v>2970</v>
      </c>
      <c r="AX918" s="8">
        <v>339</v>
      </c>
      <c r="AY918" s="91">
        <v>0</v>
      </c>
      <c r="AZ918" s="8">
        <v>0</v>
      </c>
      <c r="BA918" s="8">
        <v>0</v>
      </c>
      <c r="BB918" s="91">
        <v>184349349</v>
      </c>
      <c r="BC918" s="8">
        <v>1305</v>
      </c>
      <c r="BD918" s="8">
        <v>62</v>
      </c>
      <c r="BE918" s="91">
        <v>188905743</v>
      </c>
      <c r="BF918" s="8">
        <v>1314</v>
      </c>
      <c r="BG918" s="8">
        <v>62</v>
      </c>
      <c r="BH918" s="91">
        <v>658508021</v>
      </c>
      <c r="BI918" s="8">
        <v>2774</v>
      </c>
      <c r="BJ918" s="8">
        <v>339</v>
      </c>
      <c r="BK918" s="2" t="s">
        <v>233</v>
      </c>
      <c r="BL918" s="83" t="str">
        <f t="shared" si="14"/>
        <v>124372</v>
      </c>
      <c r="BM918" s="83">
        <f>IF(ISBLANK(A918),"",IF(X918&gt;=(InfoSheet!$B$2)-90,1,0))</f>
        <v>1</v>
      </c>
    </row>
    <row r="919" spans="1:65">
      <c r="A919" s="2" t="s">
        <v>2815</v>
      </c>
      <c r="B919" s="8">
        <v>8</v>
      </c>
      <c r="C919" s="91">
        <v>154040736</v>
      </c>
      <c r="D919" s="8">
        <v>417</v>
      </c>
      <c r="E919" s="8">
        <v>62</v>
      </c>
      <c r="F919" s="91">
        <v>369402</v>
      </c>
      <c r="G919" s="91">
        <v>4123873</v>
      </c>
      <c r="H919" s="91">
        <v>2484528</v>
      </c>
      <c r="I919" s="91">
        <v>115654260</v>
      </c>
      <c r="J919" s="8">
        <v>0</v>
      </c>
      <c r="K919" s="2" t="s">
        <v>2449</v>
      </c>
      <c r="L919" s="8">
        <v>8</v>
      </c>
      <c r="M919" s="8">
        <v>0</v>
      </c>
      <c r="N919" s="2" t="s">
        <v>1352</v>
      </c>
      <c r="O919" s="8">
        <v>209</v>
      </c>
      <c r="P919" s="8">
        <v>0</v>
      </c>
      <c r="Q919" s="8">
        <v>0</v>
      </c>
      <c r="R919" s="91">
        <v>0</v>
      </c>
      <c r="S919" s="8">
        <v>0</v>
      </c>
      <c r="T919" s="91">
        <v>0</v>
      </c>
      <c r="U919" s="8">
        <v>0</v>
      </c>
      <c r="V919" s="8">
        <v>0</v>
      </c>
      <c r="W919" s="8">
        <v>0</v>
      </c>
      <c r="X919" s="107">
        <v>43869.697162546297</v>
      </c>
      <c r="Y919" s="107">
        <v>43870.058895787035</v>
      </c>
      <c r="Z919" s="107">
        <v>43869.685179803244</v>
      </c>
      <c r="AA919" s="91">
        <v>814907</v>
      </c>
      <c r="AB919" s="8">
        <v>1</v>
      </c>
      <c r="AC919" s="8">
        <v>1</v>
      </c>
      <c r="AD919" s="91">
        <v>10351934</v>
      </c>
      <c r="AE919" s="8">
        <v>11</v>
      </c>
      <c r="AF919" s="8">
        <v>4</v>
      </c>
      <c r="AG919" s="91">
        <v>12835709</v>
      </c>
      <c r="AH919" s="8">
        <v>16</v>
      </c>
      <c r="AI919" s="8">
        <v>4</v>
      </c>
      <c r="AJ919" s="91">
        <v>154040736</v>
      </c>
      <c r="AK919" s="8">
        <v>417</v>
      </c>
      <c r="AL919" s="8">
        <v>62</v>
      </c>
      <c r="AM919" s="91">
        <v>12342164</v>
      </c>
      <c r="AN919" s="8">
        <v>15</v>
      </c>
      <c r="AO919" s="8">
        <v>62</v>
      </c>
      <c r="AP919" s="91">
        <v>20587201</v>
      </c>
      <c r="AQ919" s="8">
        <v>17</v>
      </c>
      <c r="AR919" s="8">
        <v>62</v>
      </c>
      <c r="AS919" s="91">
        <v>24468141</v>
      </c>
      <c r="AT919" s="8">
        <v>25</v>
      </c>
      <c r="AU919" s="8">
        <v>62</v>
      </c>
      <c r="AV919" s="91">
        <v>154040736</v>
      </c>
      <c r="AW919" s="8">
        <v>417</v>
      </c>
      <c r="AX919" s="8">
        <v>62</v>
      </c>
      <c r="AY919" s="91">
        <v>814907</v>
      </c>
      <c r="AZ919" s="8">
        <v>1</v>
      </c>
      <c r="BA919" s="8">
        <v>0</v>
      </c>
      <c r="BB919" s="91">
        <v>10342164</v>
      </c>
      <c r="BC919" s="8">
        <v>10</v>
      </c>
      <c r="BD919" s="8">
        <v>0</v>
      </c>
      <c r="BE919" s="91">
        <v>13735447</v>
      </c>
      <c r="BF919" s="8">
        <v>17</v>
      </c>
      <c r="BG919" s="8">
        <v>0</v>
      </c>
      <c r="BH919" s="91">
        <v>154040736</v>
      </c>
      <c r="BI919" s="8">
        <v>417</v>
      </c>
      <c r="BJ919" s="8">
        <v>62</v>
      </c>
      <c r="BK919" s="2" t="s">
        <v>233</v>
      </c>
      <c r="BL919" s="83" t="str">
        <f t="shared" si="14"/>
        <v>124373</v>
      </c>
      <c r="BM919" s="83">
        <f>IF(ISBLANK(A919),"",IF(X919&gt;=(InfoSheet!$B$2)-90,1,0))</f>
        <v>1</v>
      </c>
    </row>
    <row r="920" spans="1:65">
      <c r="A920" s="2" t="s">
        <v>2816</v>
      </c>
      <c r="B920" s="8">
        <v>8</v>
      </c>
      <c r="C920" s="91">
        <v>793164065</v>
      </c>
      <c r="D920" s="8">
        <v>1832</v>
      </c>
      <c r="E920" s="8">
        <v>184</v>
      </c>
      <c r="F920" s="91">
        <v>432949</v>
      </c>
      <c r="G920" s="91">
        <v>20704460</v>
      </c>
      <c r="H920" s="91">
        <v>4310674</v>
      </c>
      <c r="I920" s="91">
        <v>644463913</v>
      </c>
      <c r="J920" s="8">
        <v>0</v>
      </c>
      <c r="K920" s="2" t="s">
        <v>1531</v>
      </c>
      <c r="L920" s="8">
        <v>8</v>
      </c>
      <c r="M920" s="8">
        <v>0</v>
      </c>
      <c r="N920" s="2" t="s">
        <v>1703</v>
      </c>
      <c r="O920" s="8">
        <v>214</v>
      </c>
      <c r="P920" s="8">
        <v>0</v>
      </c>
      <c r="Q920" s="8">
        <v>0</v>
      </c>
      <c r="R920" s="91">
        <v>0</v>
      </c>
      <c r="S920" s="8">
        <v>0</v>
      </c>
      <c r="T920" s="91">
        <v>0</v>
      </c>
      <c r="U920" s="8">
        <v>0</v>
      </c>
      <c r="V920" s="8">
        <v>1</v>
      </c>
      <c r="W920" s="8">
        <v>0</v>
      </c>
      <c r="X920" s="107">
        <v>43867.851850474537</v>
      </c>
      <c r="Y920" s="107">
        <v>43869.887150972223</v>
      </c>
      <c r="Z920" s="107">
        <v>43867.851754398151</v>
      </c>
      <c r="AA920" s="91">
        <v>0</v>
      </c>
      <c r="AB920" s="8">
        <v>0</v>
      </c>
      <c r="AC920" s="8">
        <v>0</v>
      </c>
      <c r="AD920" s="91">
        <v>5027313</v>
      </c>
      <c r="AE920" s="8">
        <v>14</v>
      </c>
      <c r="AF920" s="8">
        <v>5</v>
      </c>
      <c r="AG920" s="91">
        <v>26466809</v>
      </c>
      <c r="AH920" s="8">
        <v>66</v>
      </c>
      <c r="AI920" s="8">
        <v>16</v>
      </c>
      <c r="AJ920" s="91">
        <v>771046829</v>
      </c>
      <c r="AK920" s="8">
        <v>1716</v>
      </c>
      <c r="AL920" s="8">
        <v>184</v>
      </c>
      <c r="AM920" s="91">
        <v>0</v>
      </c>
      <c r="AN920" s="8">
        <v>0</v>
      </c>
      <c r="AO920" s="8">
        <v>184</v>
      </c>
      <c r="AP920" s="91">
        <v>5552363</v>
      </c>
      <c r="AQ920" s="8">
        <v>15</v>
      </c>
      <c r="AR920" s="8">
        <v>184</v>
      </c>
      <c r="AS920" s="91">
        <v>35843629</v>
      </c>
      <c r="AT920" s="8">
        <v>73</v>
      </c>
      <c r="AU920" s="8">
        <v>184</v>
      </c>
      <c r="AV920" s="91">
        <v>793164065</v>
      </c>
      <c r="AW920" s="8">
        <v>1832</v>
      </c>
      <c r="AX920" s="8">
        <v>184</v>
      </c>
      <c r="AY920" s="91">
        <v>0</v>
      </c>
      <c r="AZ920" s="8">
        <v>0</v>
      </c>
      <c r="BA920" s="8">
        <v>0</v>
      </c>
      <c r="BB920" s="91">
        <v>5552363</v>
      </c>
      <c r="BC920" s="8">
        <v>15</v>
      </c>
      <c r="BD920" s="8">
        <v>1</v>
      </c>
      <c r="BE920" s="91">
        <v>25423489</v>
      </c>
      <c r="BF920" s="8">
        <v>58</v>
      </c>
      <c r="BG920" s="8">
        <v>5</v>
      </c>
      <c r="BH920" s="91">
        <v>772746265</v>
      </c>
      <c r="BI920" s="8">
        <v>1723</v>
      </c>
      <c r="BJ920" s="8">
        <v>184</v>
      </c>
      <c r="BK920" s="2" t="s">
        <v>233</v>
      </c>
      <c r="BL920" s="83" t="str">
        <f t="shared" si="14"/>
        <v>124374</v>
      </c>
      <c r="BM920" s="83">
        <f>IF(ISBLANK(A920),"",IF(X920&gt;=(InfoSheet!$B$2)-90,1,0))</f>
        <v>1</v>
      </c>
    </row>
    <row r="921" spans="1:65">
      <c r="A921" s="2" t="s">
        <v>2817</v>
      </c>
      <c r="B921" s="8">
        <v>8</v>
      </c>
      <c r="C921" s="91">
        <v>513900535</v>
      </c>
      <c r="D921" s="8">
        <v>2228</v>
      </c>
      <c r="E921" s="8">
        <v>198</v>
      </c>
      <c r="F921" s="91">
        <v>230655</v>
      </c>
      <c r="G921" s="91">
        <v>15043471</v>
      </c>
      <c r="H921" s="91">
        <v>2595457</v>
      </c>
      <c r="I921" s="91">
        <v>271965242</v>
      </c>
      <c r="J921" s="8">
        <v>0</v>
      </c>
      <c r="K921" s="2" t="s">
        <v>2410</v>
      </c>
      <c r="L921" s="8">
        <v>8</v>
      </c>
      <c r="M921" s="8">
        <v>0</v>
      </c>
      <c r="N921" s="2" t="s">
        <v>2818</v>
      </c>
      <c r="O921" s="8">
        <v>211</v>
      </c>
      <c r="P921" s="8">
        <v>0</v>
      </c>
      <c r="Q921" s="8">
        <v>0</v>
      </c>
      <c r="R921" s="91">
        <v>0</v>
      </c>
      <c r="S921" s="8">
        <v>0</v>
      </c>
      <c r="T921" s="91">
        <v>0</v>
      </c>
      <c r="U921" s="8">
        <v>0</v>
      </c>
      <c r="V921" s="8">
        <v>1</v>
      </c>
      <c r="W921" s="8">
        <v>0</v>
      </c>
      <c r="X921" s="107">
        <v>43869.867502245368</v>
      </c>
      <c r="Y921" s="107">
        <v>43870.048670543983</v>
      </c>
      <c r="Z921" s="107">
        <v>43869.867501203706</v>
      </c>
      <c r="AA921" s="91">
        <v>0</v>
      </c>
      <c r="AB921" s="8">
        <v>0</v>
      </c>
      <c r="AC921" s="8">
        <v>4</v>
      </c>
      <c r="AD921" s="91">
        <v>7301989</v>
      </c>
      <c r="AE921" s="8">
        <v>28</v>
      </c>
      <c r="AF921" s="8">
        <v>12</v>
      </c>
      <c r="AG921" s="91">
        <v>27599003</v>
      </c>
      <c r="AH921" s="8">
        <v>86</v>
      </c>
      <c r="AI921" s="8">
        <v>17</v>
      </c>
      <c r="AJ921" s="91">
        <v>472758150</v>
      </c>
      <c r="AK921" s="8">
        <v>2026</v>
      </c>
      <c r="AL921" s="8">
        <v>198</v>
      </c>
      <c r="AM921" s="91">
        <v>1729243</v>
      </c>
      <c r="AN921" s="8">
        <v>6</v>
      </c>
      <c r="AO921" s="8">
        <v>198</v>
      </c>
      <c r="AP921" s="91">
        <v>13752516</v>
      </c>
      <c r="AQ921" s="8">
        <v>42</v>
      </c>
      <c r="AR921" s="8">
        <v>198</v>
      </c>
      <c r="AS921" s="91">
        <v>58338795</v>
      </c>
      <c r="AT921" s="8">
        <v>115</v>
      </c>
      <c r="AU921" s="8">
        <v>198</v>
      </c>
      <c r="AV921" s="91">
        <v>513900535</v>
      </c>
      <c r="AW921" s="8">
        <v>2228</v>
      </c>
      <c r="AX921" s="8">
        <v>198</v>
      </c>
      <c r="AY921" s="91">
        <v>1729243</v>
      </c>
      <c r="AZ921" s="8">
        <v>6</v>
      </c>
      <c r="BA921" s="8">
        <v>0</v>
      </c>
      <c r="BB921" s="91">
        <v>9035748</v>
      </c>
      <c r="BC921" s="8">
        <v>33</v>
      </c>
      <c r="BD921" s="8">
        <v>2</v>
      </c>
      <c r="BE921" s="91">
        <v>25549725</v>
      </c>
      <c r="BF921" s="8">
        <v>84</v>
      </c>
      <c r="BG921" s="8">
        <v>4</v>
      </c>
      <c r="BH921" s="91">
        <v>417362008</v>
      </c>
      <c r="BI921" s="8">
        <v>1983</v>
      </c>
      <c r="BJ921" s="8">
        <v>198</v>
      </c>
      <c r="BK921" s="2" t="s">
        <v>233</v>
      </c>
      <c r="BL921" s="83" t="str">
        <f t="shared" si="14"/>
        <v>124375</v>
      </c>
      <c r="BM921" s="83">
        <f>IF(ISBLANK(A921),"",IF(X921&gt;=(InfoSheet!$B$2)-90,1,0))</f>
        <v>1</v>
      </c>
    </row>
    <row r="922" spans="1:65">
      <c r="A922" s="2" t="s">
        <v>2819</v>
      </c>
      <c r="B922" s="8">
        <v>8</v>
      </c>
      <c r="C922" s="91">
        <v>155999720</v>
      </c>
      <c r="D922" s="8">
        <v>475</v>
      </c>
      <c r="E922" s="8">
        <v>116</v>
      </c>
      <c r="F922" s="91">
        <v>328420</v>
      </c>
      <c r="G922" s="91">
        <v>1670342</v>
      </c>
      <c r="H922" s="91">
        <v>1344825</v>
      </c>
      <c r="I922" s="91">
        <v>106392358</v>
      </c>
      <c r="J922" s="8">
        <v>0</v>
      </c>
      <c r="K922" s="2" t="s">
        <v>1436</v>
      </c>
      <c r="L922" s="8">
        <v>8</v>
      </c>
      <c r="M922" s="8">
        <v>0</v>
      </c>
      <c r="N922" s="2" t="s">
        <v>1436</v>
      </c>
      <c r="O922" s="8">
        <v>142</v>
      </c>
      <c r="P922" s="8">
        <v>0</v>
      </c>
      <c r="Q922" s="8">
        <v>0</v>
      </c>
      <c r="R922" s="91">
        <v>0</v>
      </c>
      <c r="S922" s="8">
        <v>0</v>
      </c>
      <c r="T922" s="91">
        <v>0</v>
      </c>
      <c r="U922" s="8">
        <v>0</v>
      </c>
      <c r="V922" s="8">
        <v>0</v>
      </c>
      <c r="W922" s="8">
        <v>0</v>
      </c>
      <c r="X922" s="107">
        <v>43868.603653252314</v>
      </c>
      <c r="Y922" s="107">
        <v>43870.048597615743</v>
      </c>
      <c r="Z922" s="107">
        <v>43868.603596539353</v>
      </c>
      <c r="AA922" s="91">
        <v>0</v>
      </c>
      <c r="AB922" s="8">
        <v>0</v>
      </c>
      <c r="AC922" s="8">
        <v>0</v>
      </c>
      <c r="AD922" s="91">
        <v>3841062</v>
      </c>
      <c r="AE922" s="8">
        <v>10</v>
      </c>
      <c r="AF922" s="8">
        <v>8</v>
      </c>
      <c r="AG922" s="91">
        <v>3841062</v>
      </c>
      <c r="AH922" s="8">
        <v>10</v>
      </c>
      <c r="AI922" s="8">
        <v>8</v>
      </c>
      <c r="AJ922" s="91">
        <v>153633142</v>
      </c>
      <c r="AK922" s="8">
        <v>463</v>
      </c>
      <c r="AL922" s="8">
        <v>116</v>
      </c>
      <c r="AM922" s="91">
        <v>7677226</v>
      </c>
      <c r="AN922" s="8">
        <v>12</v>
      </c>
      <c r="AO922" s="8">
        <v>116</v>
      </c>
      <c r="AP922" s="91">
        <v>10595856</v>
      </c>
      <c r="AQ922" s="8">
        <v>19</v>
      </c>
      <c r="AR922" s="8">
        <v>116</v>
      </c>
      <c r="AS922" s="91">
        <v>10595856</v>
      </c>
      <c r="AT922" s="8">
        <v>19</v>
      </c>
      <c r="AU922" s="8">
        <v>116</v>
      </c>
      <c r="AV922" s="91">
        <v>155999720</v>
      </c>
      <c r="AW922" s="8">
        <v>474</v>
      </c>
      <c r="AX922" s="8">
        <v>116</v>
      </c>
      <c r="AY922" s="91">
        <v>0</v>
      </c>
      <c r="AZ922" s="8">
        <v>0</v>
      </c>
      <c r="BA922" s="8">
        <v>0</v>
      </c>
      <c r="BB922" s="91">
        <v>8700171</v>
      </c>
      <c r="BC922" s="8">
        <v>15</v>
      </c>
      <c r="BD922" s="8">
        <v>0</v>
      </c>
      <c r="BE922" s="91">
        <v>8700171</v>
      </c>
      <c r="BF922" s="8">
        <v>15</v>
      </c>
      <c r="BG922" s="8">
        <v>0</v>
      </c>
      <c r="BH922" s="91">
        <v>149822207</v>
      </c>
      <c r="BI922" s="8">
        <v>454</v>
      </c>
      <c r="BJ922" s="8">
        <v>116</v>
      </c>
      <c r="BK922" s="2" t="s">
        <v>233</v>
      </c>
      <c r="BL922" s="83" t="str">
        <f t="shared" si="14"/>
        <v>124376</v>
      </c>
      <c r="BM922" s="83">
        <f>IF(ISBLANK(A922),"",IF(X922&gt;=(InfoSheet!$B$2)-90,1,0))</f>
        <v>1</v>
      </c>
    </row>
    <row r="923" spans="1:65">
      <c r="A923" s="2" t="s">
        <v>2820</v>
      </c>
      <c r="B923" s="8">
        <v>8</v>
      </c>
      <c r="C923" s="91">
        <v>454071488</v>
      </c>
      <c r="D923" s="8">
        <v>1464</v>
      </c>
      <c r="E923" s="8">
        <v>166</v>
      </c>
      <c r="F923" s="91">
        <v>310158</v>
      </c>
      <c r="G923" s="91">
        <v>2489188</v>
      </c>
      <c r="H923" s="91">
        <v>2735370</v>
      </c>
      <c r="I923" s="91">
        <v>302949001</v>
      </c>
      <c r="J923" s="8">
        <v>0</v>
      </c>
      <c r="K923" s="2" t="s">
        <v>1531</v>
      </c>
      <c r="L923" s="8">
        <v>8</v>
      </c>
      <c r="M923" s="8">
        <v>0</v>
      </c>
      <c r="N923" s="2" t="s">
        <v>2821</v>
      </c>
      <c r="O923" s="8">
        <v>212</v>
      </c>
      <c r="P923" s="8">
        <v>0</v>
      </c>
      <c r="Q923" s="8">
        <v>0</v>
      </c>
      <c r="R923" s="91">
        <v>0</v>
      </c>
      <c r="S923" s="8">
        <v>0</v>
      </c>
      <c r="T923" s="91">
        <v>0</v>
      </c>
      <c r="U923" s="8">
        <v>0</v>
      </c>
      <c r="V923" s="8">
        <v>0</v>
      </c>
      <c r="W923" s="8">
        <v>0</v>
      </c>
      <c r="X923" s="107">
        <v>43869.563875150459</v>
      </c>
      <c r="Y923" s="107">
        <v>43870.043415914355</v>
      </c>
      <c r="Z923" s="107">
        <v>43869.554731180557</v>
      </c>
      <c r="AA923" s="91">
        <v>0</v>
      </c>
      <c r="AB923" s="8">
        <v>0</v>
      </c>
      <c r="AC923" s="8">
        <v>1</v>
      </c>
      <c r="AD923" s="91">
        <v>4942874</v>
      </c>
      <c r="AE923" s="8">
        <v>17</v>
      </c>
      <c r="AF923" s="8">
        <v>8</v>
      </c>
      <c r="AG923" s="91">
        <v>135074620</v>
      </c>
      <c r="AH923" s="8">
        <v>399</v>
      </c>
      <c r="AI923" s="8">
        <v>71</v>
      </c>
      <c r="AJ923" s="91">
        <v>434958415</v>
      </c>
      <c r="AK923" s="8">
        <v>1368</v>
      </c>
      <c r="AL923" s="8">
        <v>166</v>
      </c>
      <c r="AM923" s="91">
        <v>2202608</v>
      </c>
      <c r="AN923" s="8">
        <v>3</v>
      </c>
      <c r="AO923" s="8">
        <v>166</v>
      </c>
      <c r="AP923" s="91">
        <v>9613584</v>
      </c>
      <c r="AQ923" s="8">
        <v>22</v>
      </c>
      <c r="AR923" s="8">
        <v>166</v>
      </c>
      <c r="AS923" s="91">
        <v>187660429</v>
      </c>
      <c r="AT923" s="8">
        <v>463</v>
      </c>
      <c r="AU923" s="8">
        <v>166</v>
      </c>
      <c r="AV923" s="91">
        <v>454071488</v>
      </c>
      <c r="AW923" s="8">
        <v>1464</v>
      </c>
      <c r="AX923" s="8">
        <v>166</v>
      </c>
      <c r="AY923" s="91">
        <v>749894</v>
      </c>
      <c r="AZ923" s="8">
        <v>1</v>
      </c>
      <c r="BA923" s="8">
        <v>0</v>
      </c>
      <c r="BB923" s="91">
        <v>5141229</v>
      </c>
      <c r="BC923" s="8">
        <v>16</v>
      </c>
      <c r="BD923" s="8">
        <v>1</v>
      </c>
      <c r="BE923" s="91">
        <v>107594804</v>
      </c>
      <c r="BF923" s="8">
        <v>366</v>
      </c>
      <c r="BG923" s="8">
        <v>16</v>
      </c>
      <c r="BH923" s="91">
        <v>433005845</v>
      </c>
      <c r="BI923" s="8">
        <v>1377</v>
      </c>
      <c r="BJ923" s="8">
        <v>166</v>
      </c>
      <c r="BK923" s="2" t="s">
        <v>233</v>
      </c>
      <c r="BL923" s="83" t="str">
        <f t="shared" si="14"/>
        <v>124377</v>
      </c>
      <c r="BM923" s="83">
        <f>IF(ISBLANK(A923),"",IF(X923&gt;=(InfoSheet!$B$2)-90,1,0))</f>
        <v>1</v>
      </c>
    </row>
    <row r="924" spans="1:65">
      <c r="A924" s="2" t="s">
        <v>2822</v>
      </c>
      <c r="B924" s="8">
        <v>8</v>
      </c>
      <c r="C924" s="91">
        <v>102893898</v>
      </c>
      <c r="D924" s="8">
        <v>504</v>
      </c>
      <c r="E924" s="8">
        <v>69</v>
      </c>
      <c r="F924" s="91">
        <v>204154</v>
      </c>
      <c r="G924" s="91">
        <v>624536</v>
      </c>
      <c r="H924" s="91">
        <v>1491215</v>
      </c>
      <c r="I924" s="91">
        <v>73955815</v>
      </c>
      <c r="J924" s="8">
        <v>0</v>
      </c>
      <c r="K924" s="2" t="s">
        <v>2479</v>
      </c>
      <c r="L924" s="8">
        <v>8</v>
      </c>
      <c r="M924" s="8">
        <v>0</v>
      </c>
      <c r="N924" s="2" t="s">
        <v>1749</v>
      </c>
      <c r="O924" s="8">
        <v>210</v>
      </c>
      <c r="P924" s="8">
        <v>0</v>
      </c>
      <c r="Q924" s="8">
        <v>0</v>
      </c>
      <c r="R924" s="91">
        <v>0</v>
      </c>
      <c r="S924" s="8">
        <v>0</v>
      </c>
      <c r="T924" s="91">
        <v>0</v>
      </c>
      <c r="U924" s="8">
        <v>0</v>
      </c>
      <c r="V924" s="8">
        <v>0</v>
      </c>
      <c r="W924" s="8">
        <v>0</v>
      </c>
      <c r="X924" s="107">
        <v>43822.088281805554</v>
      </c>
      <c r="Y924" s="107">
        <v>43869.861223657404</v>
      </c>
      <c r="Z924" s="107">
        <v>43822.088278668984</v>
      </c>
      <c r="AA924" s="91">
        <v>0</v>
      </c>
      <c r="AB924" s="8">
        <v>0</v>
      </c>
      <c r="AC924" s="8">
        <v>0</v>
      </c>
      <c r="AD924" s="91">
        <v>0</v>
      </c>
      <c r="AE924" s="8">
        <v>0</v>
      </c>
      <c r="AF924" s="8">
        <v>0</v>
      </c>
      <c r="AG924" s="91">
        <v>0</v>
      </c>
      <c r="AH924" s="8">
        <v>0</v>
      </c>
      <c r="AI924" s="8">
        <v>0</v>
      </c>
      <c r="AJ924" s="91">
        <v>102733075</v>
      </c>
      <c r="AK924" s="8">
        <v>503</v>
      </c>
      <c r="AL924" s="8">
        <v>69</v>
      </c>
      <c r="AM924" s="91">
        <v>0</v>
      </c>
      <c r="AN924" s="8">
        <v>0</v>
      </c>
      <c r="AO924" s="8">
        <v>69</v>
      </c>
      <c r="AP924" s="91">
        <v>0</v>
      </c>
      <c r="AQ924" s="8">
        <v>0</v>
      </c>
      <c r="AR924" s="8">
        <v>69</v>
      </c>
      <c r="AS924" s="91">
        <v>0</v>
      </c>
      <c r="AT924" s="8">
        <v>0</v>
      </c>
      <c r="AU924" s="8">
        <v>69</v>
      </c>
      <c r="AV924" s="91">
        <v>102893898</v>
      </c>
      <c r="AW924" s="8">
        <v>504</v>
      </c>
      <c r="AX924" s="8">
        <v>69</v>
      </c>
      <c r="AY924" s="91">
        <v>0</v>
      </c>
      <c r="AZ924" s="8">
        <v>0</v>
      </c>
      <c r="BA924" s="8">
        <v>0</v>
      </c>
      <c r="BB924" s="91">
        <v>0</v>
      </c>
      <c r="BC924" s="8">
        <v>0</v>
      </c>
      <c r="BD924" s="8">
        <v>0</v>
      </c>
      <c r="BE924" s="91">
        <v>0</v>
      </c>
      <c r="BF924" s="8">
        <v>0</v>
      </c>
      <c r="BG924" s="8">
        <v>0</v>
      </c>
      <c r="BH924" s="91">
        <v>102328954</v>
      </c>
      <c r="BI924" s="8">
        <v>502</v>
      </c>
      <c r="BJ924" s="8">
        <v>69</v>
      </c>
      <c r="BK924" s="2" t="s">
        <v>233</v>
      </c>
      <c r="BL924" s="83" t="str">
        <f t="shared" si="14"/>
        <v>124378</v>
      </c>
      <c r="BM924" s="83">
        <f>IF(ISBLANK(A924),"",IF(X924&gt;=(InfoSheet!$B$2)-90,1,0))</f>
        <v>1</v>
      </c>
    </row>
    <row r="925" spans="1:65">
      <c r="A925" s="2" t="s">
        <v>2823</v>
      </c>
      <c r="B925" s="8">
        <v>8</v>
      </c>
      <c r="C925" s="91">
        <v>335003096</v>
      </c>
      <c r="D925" s="8">
        <v>1049</v>
      </c>
      <c r="E925" s="8">
        <v>137</v>
      </c>
      <c r="F925" s="91">
        <v>319354</v>
      </c>
      <c r="G925" s="91">
        <v>13347567</v>
      </c>
      <c r="H925" s="91">
        <v>2445278</v>
      </c>
      <c r="I925" s="91">
        <v>191224861</v>
      </c>
      <c r="J925" s="8">
        <v>0</v>
      </c>
      <c r="K925" s="2" t="s">
        <v>2460</v>
      </c>
      <c r="L925" s="8">
        <v>8</v>
      </c>
      <c r="M925" s="8">
        <v>0</v>
      </c>
      <c r="N925" s="2" t="s">
        <v>1902</v>
      </c>
      <c r="O925" s="8">
        <v>212</v>
      </c>
      <c r="P925" s="8">
        <v>0</v>
      </c>
      <c r="Q925" s="8">
        <v>0</v>
      </c>
      <c r="R925" s="91">
        <v>0</v>
      </c>
      <c r="S925" s="8">
        <v>0</v>
      </c>
      <c r="T925" s="91">
        <v>0</v>
      </c>
      <c r="U925" s="8">
        <v>0</v>
      </c>
      <c r="V925" s="8">
        <v>0</v>
      </c>
      <c r="W925" s="8">
        <v>0</v>
      </c>
      <c r="X925" s="107">
        <v>43867.613082071759</v>
      </c>
      <c r="Y925" s="107">
        <v>43869.87401162037</v>
      </c>
      <c r="Z925" s="107">
        <v>43867.605262511577</v>
      </c>
      <c r="AA925" s="91">
        <v>0</v>
      </c>
      <c r="AB925" s="8">
        <v>0</v>
      </c>
      <c r="AC925" s="8">
        <v>0</v>
      </c>
      <c r="AD925" s="91">
        <v>0</v>
      </c>
      <c r="AE925" s="8">
        <v>0</v>
      </c>
      <c r="AF925" s="8">
        <v>1</v>
      </c>
      <c r="AG925" s="91">
        <v>0</v>
      </c>
      <c r="AH925" s="8">
        <v>0</v>
      </c>
      <c r="AI925" s="8">
        <v>3</v>
      </c>
      <c r="AJ925" s="91">
        <v>332246664</v>
      </c>
      <c r="AK925" s="8">
        <v>1037</v>
      </c>
      <c r="AL925" s="8">
        <v>137</v>
      </c>
      <c r="AM925" s="91">
        <v>0</v>
      </c>
      <c r="AN925" s="8">
        <v>0</v>
      </c>
      <c r="AO925" s="8">
        <v>137</v>
      </c>
      <c r="AP925" s="91">
        <v>635926</v>
      </c>
      <c r="AQ925" s="8">
        <v>1</v>
      </c>
      <c r="AR925" s="8">
        <v>137</v>
      </c>
      <c r="AS925" s="91">
        <v>4768729</v>
      </c>
      <c r="AT925" s="8">
        <v>7</v>
      </c>
      <c r="AU925" s="8">
        <v>137</v>
      </c>
      <c r="AV925" s="91">
        <v>335003096</v>
      </c>
      <c r="AW925" s="8">
        <v>1049</v>
      </c>
      <c r="AX925" s="8">
        <v>137</v>
      </c>
      <c r="AY925" s="91">
        <v>0</v>
      </c>
      <c r="AZ925" s="8">
        <v>0</v>
      </c>
      <c r="BA925" s="8">
        <v>0</v>
      </c>
      <c r="BB925" s="91">
        <v>635926</v>
      </c>
      <c r="BC925" s="8">
        <v>1</v>
      </c>
      <c r="BD925" s="8">
        <v>0</v>
      </c>
      <c r="BE925" s="91">
        <v>4768729</v>
      </c>
      <c r="BF925" s="8">
        <v>7</v>
      </c>
      <c r="BG925" s="8">
        <v>0</v>
      </c>
      <c r="BH925" s="91">
        <v>332246664</v>
      </c>
      <c r="BI925" s="8">
        <v>1037</v>
      </c>
      <c r="BJ925" s="8">
        <v>137</v>
      </c>
      <c r="BK925" s="2" t="s">
        <v>233</v>
      </c>
      <c r="BL925" s="83" t="str">
        <f t="shared" si="14"/>
        <v>124379</v>
      </c>
      <c r="BM925" s="83">
        <f>IF(ISBLANK(A925),"",IF(X925&gt;=(InfoSheet!$B$2)-90,1,0))</f>
        <v>1</v>
      </c>
    </row>
    <row r="926" spans="1:65">
      <c r="A926" s="2" t="s">
        <v>2824</v>
      </c>
      <c r="B926" s="8">
        <v>8</v>
      </c>
      <c r="C926" s="91">
        <v>620611969</v>
      </c>
      <c r="D926" s="8">
        <v>827</v>
      </c>
      <c r="E926" s="8">
        <v>103</v>
      </c>
      <c r="F926" s="91">
        <v>750437</v>
      </c>
      <c r="G926" s="91">
        <v>31786057</v>
      </c>
      <c r="H926" s="91">
        <v>6025358</v>
      </c>
      <c r="I926" s="91">
        <v>504151783</v>
      </c>
      <c r="J926" s="8">
        <v>0</v>
      </c>
      <c r="K926" s="2" t="s">
        <v>2502</v>
      </c>
      <c r="L926" s="8">
        <v>8</v>
      </c>
      <c r="M926" s="8">
        <v>0</v>
      </c>
      <c r="N926" s="2" t="s">
        <v>2432</v>
      </c>
      <c r="O926" s="8">
        <v>212</v>
      </c>
      <c r="P926" s="8">
        <v>0</v>
      </c>
      <c r="Q926" s="8">
        <v>0</v>
      </c>
      <c r="R926" s="91">
        <v>0</v>
      </c>
      <c r="S926" s="8">
        <v>0</v>
      </c>
      <c r="T926" s="91">
        <v>0</v>
      </c>
      <c r="U926" s="8">
        <v>0</v>
      </c>
      <c r="V926" s="8">
        <v>0</v>
      </c>
      <c r="W926" s="8">
        <v>0</v>
      </c>
      <c r="X926" s="107">
        <v>43869.577813923614</v>
      </c>
      <c r="Y926" s="107">
        <v>43870.056272858797</v>
      </c>
      <c r="Z926" s="107">
        <v>43869.560962430558</v>
      </c>
      <c r="AA926" s="91">
        <v>4699745</v>
      </c>
      <c r="AB926" s="8">
        <v>7</v>
      </c>
      <c r="AC926" s="8">
        <v>3</v>
      </c>
      <c r="AD926" s="91">
        <v>4699745</v>
      </c>
      <c r="AE926" s="8">
        <v>7</v>
      </c>
      <c r="AF926" s="8">
        <v>4</v>
      </c>
      <c r="AG926" s="91">
        <v>282719745</v>
      </c>
      <c r="AH926" s="8">
        <v>298</v>
      </c>
      <c r="AI926" s="8">
        <v>53</v>
      </c>
      <c r="AJ926" s="91">
        <v>612971176</v>
      </c>
      <c r="AK926" s="8">
        <v>785</v>
      </c>
      <c r="AL926" s="8">
        <v>103</v>
      </c>
      <c r="AM926" s="91">
        <v>7000397</v>
      </c>
      <c r="AN926" s="8">
        <v>8</v>
      </c>
      <c r="AO926" s="8">
        <v>103</v>
      </c>
      <c r="AP926" s="91">
        <v>7656419</v>
      </c>
      <c r="AQ926" s="8">
        <v>9</v>
      </c>
      <c r="AR926" s="8">
        <v>103</v>
      </c>
      <c r="AS926" s="91">
        <v>313200530</v>
      </c>
      <c r="AT926" s="8">
        <v>314</v>
      </c>
      <c r="AU926" s="8">
        <v>103</v>
      </c>
      <c r="AV926" s="91">
        <v>620611969</v>
      </c>
      <c r="AW926" s="8">
        <v>827</v>
      </c>
      <c r="AX926" s="8">
        <v>103</v>
      </c>
      <c r="AY926" s="91">
        <v>2395628</v>
      </c>
      <c r="AZ926" s="8">
        <v>5</v>
      </c>
      <c r="BA926" s="8">
        <v>0</v>
      </c>
      <c r="BB926" s="91">
        <v>3051650</v>
      </c>
      <c r="BC926" s="8">
        <v>6</v>
      </c>
      <c r="BD926" s="8">
        <v>0</v>
      </c>
      <c r="BE926" s="91">
        <v>199802511</v>
      </c>
      <c r="BF926" s="8">
        <v>260</v>
      </c>
      <c r="BG926" s="8">
        <v>6</v>
      </c>
      <c r="BH926" s="91">
        <v>590579967</v>
      </c>
      <c r="BI926" s="8">
        <v>764</v>
      </c>
      <c r="BJ926" s="8">
        <v>103</v>
      </c>
      <c r="BK926" s="2" t="s">
        <v>233</v>
      </c>
      <c r="BL926" s="83" t="str">
        <f t="shared" si="14"/>
        <v>124380</v>
      </c>
      <c r="BM926" s="83">
        <f>IF(ISBLANK(A926),"",IF(X926&gt;=(InfoSheet!$B$2)-90,1,0))</f>
        <v>1</v>
      </c>
    </row>
    <row r="927" spans="1:65">
      <c r="A927" s="2" t="s">
        <v>2825</v>
      </c>
      <c r="B927" s="8">
        <v>8</v>
      </c>
      <c r="C927" s="91">
        <v>302526378</v>
      </c>
      <c r="D927" s="8">
        <v>270</v>
      </c>
      <c r="E927" s="8">
        <v>17</v>
      </c>
      <c r="F927" s="91">
        <v>1120468</v>
      </c>
      <c r="G927" s="91">
        <v>17422828</v>
      </c>
      <c r="H927" s="91">
        <v>17795669</v>
      </c>
      <c r="I927" s="91">
        <v>301546628</v>
      </c>
      <c r="J927" s="8">
        <v>0</v>
      </c>
      <c r="K927" s="2" t="s">
        <v>1436</v>
      </c>
      <c r="L927" s="8">
        <v>8</v>
      </c>
      <c r="M927" s="8">
        <v>0</v>
      </c>
      <c r="N927" s="2" t="s">
        <v>1436</v>
      </c>
      <c r="O927" s="8">
        <v>142</v>
      </c>
      <c r="P927" s="8">
        <v>0</v>
      </c>
      <c r="Q927" s="8">
        <v>0</v>
      </c>
      <c r="R927" s="91">
        <v>0</v>
      </c>
      <c r="S927" s="8">
        <v>0</v>
      </c>
      <c r="T927" s="91">
        <v>0</v>
      </c>
      <c r="U927" s="8">
        <v>0</v>
      </c>
      <c r="V927" s="8">
        <v>0</v>
      </c>
      <c r="W927" s="8">
        <v>0</v>
      </c>
      <c r="X927" s="107">
        <v>43868.672106736114</v>
      </c>
      <c r="Y927" s="107">
        <v>43870.033561041666</v>
      </c>
      <c r="Z927" s="107">
        <v>43868.618787650463</v>
      </c>
      <c r="AA927" s="91">
        <v>0</v>
      </c>
      <c r="AB927" s="8">
        <v>0</v>
      </c>
      <c r="AC927" s="8">
        <v>0</v>
      </c>
      <c r="AD927" s="91">
        <v>59012463</v>
      </c>
      <c r="AE927" s="8">
        <v>16</v>
      </c>
      <c r="AF927" s="8">
        <v>1</v>
      </c>
      <c r="AG927" s="91">
        <v>98769923</v>
      </c>
      <c r="AH927" s="8">
        <v>27</v>
      </c>
      <c r="AI927" s="8">
        <v>1</v>
      </c>
      <c r="AJ927" s="91">
        <v>296869527</v>
      </c>
      <c r="AK927" s="8">
        <v>264</v>
      </c>
      <c r="AL927" s="8">
        <v>17</v>
      </c>
      <c r="AM927" s="91">
        <v>21474132</v>
      </c>
      <c r="AN927" s="8">
        <v>4</v>
      </c>
      <c r="AO927" s="8">
        <v>17</v>
      </c>
      <c r="AP927" s="91">
        <v>63616474</v>
      </c>
      <c r="AQ927" s="8">
        <v>20</v>
      </c>
      <c r="AR927" s="8">
        <v>17</v>
      </c>
      <c r="AS927" s="91">
        <v>120570840</v>
      </c>
      <c r="AT927" s="8">
        <v>34</v>
      </c>
      <c r="AU927" s="8">
        <v>17</v>
      </c>
      <c r="AV927" s="91">
        <v>302526378</v>
      </c>
      <c r="AW927" s="8">
        <v>270</v>
      </c>
      <c r="AX927" s="8">
        <v>17</v>
      </c>
      <c r="AY927" s="91">
        <v>0</v>
      </c>
      <c r="AZ927" s="8">
        <v>0</v>
      </c>
      <c r="BA927" s="8">
        <v>0</v>
      </c>
      <c r="BB927" s="91">
        <v>26568891</v>
      </c>
      <c r="BC927" s="8">
        <v>14</v>
      </c>
      <c r="BD927" s="8">
        <v>0</v>
      </c>
      <c r="BE927" s="91">
        <v>80609099</v>
      </c>
      <c r="BF927" s="8">
        <v>25</v>
      </c>
      <c r="BG927" s="8">
        <v>0</v>
      </c>
      <c r="BH927" s="91">
        <v>291999484</v>
      </c>
      <c r="BI927" s="8">
        <v>264</v>
      </c>
      <c r="BJ927" s="8">
        <v>17</v>
      </c>
      <c r="BK927" s="2" t="s">
        <v>233</v>
      </c>
      <c r="BL927" s="83" t="str">
        <f t="shared" si="14"/>
        <v>124381</v>
      </c>
      <c r="BM927" s="83">
        <f>IF(ISBLANK(A927),"",IF(X927&gt;=(InfoSheet!$B$2)-90,1,0))</f>
        <v>1</v>
      </c>
    </row>
    <row r="928" spans="1:65">
      <c r="A928" s="2" t="s">
        <v>2826</v>
      </c>
      <c r="B928" s="8">
        <v>8</v>
      </c>
      <c r="C928" s="91">
        <v>7298755</v>
      </c>
      <c r="D928" s="8">
        <v>20</v>
      </c>
      <c r="E928" s="8">
        <v>9</v>
      </c>
      <c r="F928" s="91">
        <v>364937</v>
      </c>
      <c r="G928" s="91">
        <v>1322271</v>
      </c>
      <c r="H928" s="91">
        <v>810972</v>
      </c>
      <c r="I928" s="91">
        <v>7133828</v>
      </c>
      <c r="J928" s="8">
        <v>0</v>
      </c>
      <c r="K928" s="2" t="s">
        <v>2410</v>
      </c>
      <c r="L928" s="8">
        <v>8</v>
      </c>
      <c r="M928" s="8">
        <v>0</v>
      </c>
      <c r="N928" s="2" t="s">
        <v>1491</v>
      </c>
      <c r="O928" s="8">
        <v>209</v>
      </c>
      <c r="P928" s="8">
        <v>0</v>
      </c>
      <c r="Q928" s="8">
        <v>0</v>
      </c>
      <c r="R928" s="91">
        <v>0</v>
      </c>
      <c r="S928" s="8">
        <v>0</v>
      </c>
      <c r="T928" s="91">
        <v>0</v>
      </c>
      <c r="U928" s="8">
        <v>0</v>
      </c>
      <c r="V928" s="8">
        <v>0</v>
      </c>
      <c r="W928" s="8">
        <v>0</v>
      </c>
      <c r="X928" s="107">
        <v>43794.56203695602</v>
      </c>
      <c r="Y928" s="107">
        <v>43869.858152824076</v>
      </c>
      <c r="Z928" s="107">
        <v>43794.560482314817</v>
      </c>
      <c r="AA928" s="91">
        <v>0</v>
      </c>
      <c r="AB928" s="8">
        <v>0</v>
      </c>
      <c r="AC928" s="8">
        <v>0</v>
      </c>
      <c r="AD928" s="91">
        <v>0</v>
      </c>
      <c r="AE928" s="8">
        <v>0</v>
      </c>
      <c r="AF928" s="8">
        <v>0</v>
      </c>
      <c r="AG928" s="91">
        <v>0</v>
      </c>
      <c r="AH928" s="8">
        <v>0</v>
      </c>
      <c r="AI928" s="8">
        <v>0</v>
      </c>
      <c r="AJ928" s="91">
        <v>7298755</v>
      </c>
      <c r="AK928" s="8">
        <v>20</v>
      </c>
      <c r="AL928" s="8">
        <v>9</v>
      </c>
      <c r="AM928" s="91">
        <v>0</v>
      </c>
      <c r="AN928" s="8">
        <v>0</v>
      </c>
      <c r="AO928" s="8">
        <v>9</v>
      </c>
      <c r="AP928" s="91">
        <v>0</v>
      </c>
      <c r="AQ928" s="8">
        <v>0</v>
      </c>
      <c r="AR928" s="8">
        <v>9</v>
      </c>
      <c r="AS928" s="91">
        <v>0</v>
      </c>
      <c r="AT928" s="8">
        <v>0</v>
      </c>
      <c r="AU928" s="8">
        <v>9</v>
      </c>
      <c r="AV928" s="91">
        <v>7298755</v>
      </c>
      <c r="AW928" s="8">
        <v>20</v>
      </c>
      <c r="AX928" s="8">
        <v>9</v>
      </c>
      <c r="AY928" s="91">
        <v>0</v>
      </c>
      <c r="AZ928" s="8">
        <v>0</v>
      </c>
      <c r="BA928" s="8">
        <v>0</v>
      </c>
      <c r="BB928" s="91">
        <v>0</v>
      </c>
      <c r="BC928" s="8">
        <v>0</v>
      </c>
      <c r="BD928" s="8">
        <v>0</v>
      </c>
      <c r="BE928" s="91">
        <v>0</v>
      </c>
      <c r="BF928" s="8">
        <v>0</v>
      </c>
      <c r="BG928" s="8">
        <v>0</v>
      </c>
      <c r="BH928" s="91">
        <v>7298755</v>
      </c>
      <c r="BI928" s="8">
        <v>20</v>
      </c>
      <c r="BJ928" s="8">
        <v>9</v>
      </c>
      <c r="BK928" s="2" t="s">
        <v>233</v>
      </c>
      <c r="BL928" s="83" t="str">
        <f t="shared" si="14"/>
        <v>124382</v>
      </c>
      <c r="BM928" s="83">
        <f>IF(ISBLANK(A928),"",IF(X928&gt;=(InfoSheet!$B$2)-90,1,0))</f>
        <v>1</v>
      </c>
    </row>
    <row r="929" spans="1:65">
      <c r="A929" s="2" t="s">
        <v>2827</v>
      </c>
      <c r="B929" s="8">
        <v>8</v>
      </c>
      <c r="C929" s="66">
        <v>5563613868</v>
      </c>
      <c r="D929" s="8">
        <v>9984</v>
      </c>
      <c r="E929" s="8">
        <v>951</v>
      </c>
      <c r="F929" s="91">
        <v>557252</v>
      </c>
      <c r="G929" s="91">
        <v>31857287</v>
      </c>
      <c r="H929" s="91">
        <v>5850277</v>
      </c>
      <c r="I929" s="91">
        <v>598807205</v>
      </c>
      <c r="J929" s="8">
        <v>0</v>
      </c>
      <c r="K929" s="2" t="s">
        <v>129</v>
      </c>
      <c r="L929" s="8">
        <v>8</v>
      </c>
      <c r="M929" s="8">
        <v>0</v>
      </c>
      <c r="N929" s="2" t="s">
        <v>1469</v>
      </c>
      <c r="O929" s="8">
        <v>215</v>
      </c>
      <c r="P929" s="8">
        <v>0</v>
      </c>
      <c r="Q929" s="8">
        <v>0</v>
      </c>
      <c r="R929" s="91">
        <v>0</v>
      </c>
      <c r="S929" s="8">
        <v>0</v>
      </c>
      <c r="T929" s="91">
        <v>0</v>
      </c>
      <c r="U929" s="8">
        <v>0</v>
      </c>
      <c r="V929" s="8">
        <v>0</v>
      </c>
      <c r="W929" s="8">
        <v>1</v>
      </c>
      <c r="X929" s="107">
        <v>43868.900337534724</v>
      </c>
      <c r="Y929" s="107">
        <v>43870.048524699072</v>
      </c>
      <c r="Z929" s="107">
        <v>43868.899684641205</v>
      </c>
      <c r="AA929" s="91">
        <v>0</v>
      </c>
      <c r="AB929" s="8">
        <v>0</v>
      </c>
      <c r="AC929" s="8">
        <v>0</v>
      </c>
      <c r="AD929" s="91">
        <v>27700826</v>
      </c>
      <c r="AE929" s="8">
        <v>51</v>
      </c>
      <c r="AF929" s="8">
        <v>24</v>
      </c>
      <c r="AG929" s="91">
        <v>601530213</v>
      </c>
      <c r="AH929" s="8">
        <v>1718</v>
      </c>
      <c r="AI929" s="8">
        <v>363</v>
      </c>
      <c r="AJ929" s="66">
        <v>5477179907</v>
      </c>
      <c r="AK929" s="8">
        <v>9787</v>
      </c>
      <c r="AL929" s="8">
        <v>951</v>
      </c>
      <c r="AM929" s="91">
        <v>3307657</v>
      </c>
      <c r="AN929" s="8">
        <v>3</v>
      </c>
      <c r="AO929" s="8">
        <v>951</v>
      </c>
      <c r="AP929" s="91">
        <v>93353702</v>
      </c>
      <c r="AQ929" s="8">
        <v>99</v>
      </c>
      <c r="AR929" s="8">
        <v>951</v>
      </c>
      <c r="AS929" s="91">
        <v>871204097</v>
      </c>
      <c r="AT929" s="8">
        <v>1916</v>
      </c>
      <c r="AU929" s="8">
        <v>951</v>
      </c>
      <c r="AV929" s="66">
        <v>5563613868</v>
      </c>
      <c r="AW929" s="8">
        <v>9984</v>
      </c>
      <c r="AX929" s="8">
        <v>951</v>
      </c>
      <c r="AY929" s="91">
        <v>0</v>
      </c>
      <c r="AZ929" s="8">
        <v>0</v>
      </c>
      <c r="BA929" s="8">
        <v>0</v>
      </c>
      <c r="BB929" s="91">
        <v>74852969</v>
      </c>
      <c r="BC929" s="8">
        <v>78</v>
      </c>
      <c r="BD929" s="8">
        <v>1</v>
      </c>
      <c r="BE929" s="91">
        <v>392368529</v>
      </c>
      <c r="BF929" s="8">
        <v>1537</v>
      </c>
      <c r="BG929" s="8">
        <v>56</v>
      </c>
      <c r="BH929" s="66">
        <v>5409834946</v>
      </c>
      <c r="BI929" s="8">
        <v>9736</v>
      </c>
      <c r="BJ929" s="8">
        <v>951</v>
      </c>
      <c r="BK929" s="2" t="s">
        <v>233</v>
      </c>
      <c r="BL929" s="83" t="str">
        <f t="shared" si="14"/>
        <v>124383</v>
      </c>
      <c r="BM929" s="83">
        <f>IF(ISBLANK(A929),"",IF(X929&gt;=(InfoSheet!$B$2)-90,1,0))</f>
        <v>1</v>
      </c>
    </row>
    <row r="930" spans="1:65">
      <c r="A930" s="2" t="s">
        <v>2828</v>
      </c>
      <c r="B930" s="8">
        <v>8</v>
      </c>
      <c r="C930" s="91">
        <v>163229718</v>
      </c>
      <c r="D930" s="8">
        <v>542</v>
      </c>
      <c r="E930" s="8">
        <v>98</v>
      </c>
      <c r="F930" s="91">
        <v>301161</v>
      </c>
      <c r="G930" s="91">
        <v>1137259</v>
      </c>
      <c r="H930" s="91">
        <v>1665609</v>
      </c>
      <c r="I930" s="91">
        <v>116956903</v>
      </c>
      <c r="J930" s="8">
        <v>0</v>
      </c>
      <c r="K930" s="2" t="s">
        <v>1439</v>
      </c>
      <c r="L930" s="8">
        <v>8</v>
      </c>
      <c r="M930" s="8">
        <v>0</v>
      </c>
      <c r="N930" s="2" t="s">
        <v>1509</v>
      </c>
      <c r="O930" s="8">
        <v>212</v>
      </c>
      <c r="P930" s="8">
        <v>0</v>
      </c>
      <c r="Q930" s="8">
        <v>0</v>
      </c>
      <c r="R930" s="91">
        <v>0</v>
      </c>
      <c r="S930" s="8">
        <v>0</v>
      </c>
      <c r="T930" s="91">
        <v>0</v>
      </c>
      <c r="U930" s="8">
        <v>0</v>
      </c>
      <c r="V930" s="8">
        <v>0</v>
      </c>
      <c r="W930" s="8">
        <v>0</v>
      </c>
      <c r="X930" s="107">
        <v>43869.224176319447</v>
      </c>
      <c r="Y930" s="107">
        <v>43870.038010578704</v>
      </c>
      <c r="Z930" s="107">
        <v>43869.202833379626</v>
      </c>
      <c r="AA930" s="91">
        <v>0</v>
      </c>
      <c r="AB930" s="8">
        <v>0</v>
      </c>
      <c r="AC930" s="8">
        <v>1</v>
      </c>
      <c r="AD930" s="91">
        <v>1659244</v>
      </c>
      <c r="AE930" s="8">
        <v>8</v>
      </c>
      <c r="AF930" s="8">
        <v>4</v>
      </c>
      <c r="AG930" s="91">
        <v>6427923</v>
      </c>
      <c r="AH930" s="8">
        <v>27</v>
      </c>
      <c r="AI930" s="8">
        <v>11</v>
      </c>
      <c r="AJ930" s="91">
        <v>146770499</v>
      </c>
      <c r="AK930" s="8">
        <v>483</v>
      </c>
      <c r="AL930" s="8">
        <v>98</v>
      </c>
      <c r="AM930" s="91">
        <v>962079</v>
      </c>
      <c r="AN930" s="8">
        <v>2</v>
      </c>
      <c r="AO930" s="8">
        <v>98</v>
      </c>
      <c r="AP930" s="91">
        <v>4983233</v>
      </c>
      <c r="AQ930" s="8">
        <v>14</v>
      </c>
      <c r="AR930" s="8">
        <v>98</v>
      </c>
      <c r="AS930" s="91">
        <v>13399890</v>
      </c>
      <c r="AT930" s="8">
        <v>38</v>
      </c>
      <c r="AU930" s="8">
        <v>98</v>
      </c>
      <c r="AV930" s="91">
        <v>163229718</v>
      </c>
      <c r="AW930" s="8">
        <v>542</v>
      </c>
      <c r="AX930" s="8">
        <v>98</v>
      </c>
      <c r="AY930" s="91">
        <v>0</v>
      </c>
      <c r="AZ930" s="8">
        <v>0</v>
      </c>
      <c r="BA930" s="8">
        <v>0</v>
      </c>
      <c r="BB930" s="91">
        <v>4000601</v>
      </c>
      <c r="BC930" s="8">
        <v>11</v>
      </c>
      <c r="BD930" s="8">
        <v>0</v>
      </c>
      <c r="BE930" s="91">
        <v>9811406</v>
      </c>
      <c r="BF930" s="8">
        <v>28</v>
      </c>
      <c r="BG930" s="8">
        <v>0</v>
      </c>
      <c r="BH930" s="91">
        <v>140645269</v>
      </c>
      <c r="BI930" s="8">
        <v>467</v>
      </c>
      <c r="BJ930" s="8">
        <v>98</v>
      </c>
      <c r="BK930" s="2" t="s">
        <v>233</v>
      </c>
      <c r="BL930" s="83" t="str">
        <f t="shared" si="14"/>
        <v>124384</v>
      </c>
      <c r="BM930" s="83">
        <f>IF(ISBLANK(A930),"",IF(X930&gt;=(InfoSheet!$B$2)-90,1,0))</f>
        <v>1</v>
      </c>
    </row>
    <row r="931" spans="1:65">
      <c r="A931" s="2" t="s">
        <v>2829</v>
      </c>
      <c r="B931" s="8">
        <v>8</v>
      </c>
      <c r="C931" s="91">
        <v>425434916</v>
      </c>
      <c r="D931" s="8">
        <v>1625</v>
      </c>
      <c r="E931" s="8">
        <v>216</v>
      </c>
      <c r="F931" s="91">
        <v>261806</v>
      </c>
      <c r="G931" s="91">
        <v>2060283</v>
      </c>
      <c r="H931" s="91">
        <v>1969606</v>
      </c>
      <c r="I931" s="91">
        <v>241842439</v>
      </c>
      <c r="J931" s="8">
        <v>0</v>
      </c>
      <c r="K931" s="2" t="s">
        <v>2479</v>
      </c>
      <c r="L931" s="8">
        <v>8</v>
      </c>
      <c r="M931" s="8">
        <v>0</v>
      </c>
      <c r="N931" s="2" t="s">
        <v>1456</v>
      </c>
      <c r="O931" s="8">
        <v>209</v>
      </c>
      <c r="P931" s="8">
        <v>0</v>
      </c>
      <c r="Q931" s="8">
        <v>0</v>
      </c>
      <c r="R931" s="91">
        <v>0</v>
      </c>
      <c r="S931" s="8">
        <v>0</v>
      </c>
      <c r="T931" s="91">
        <v>0</v>
      </c>
      <c r="U931" s="8">
        <v>0</v>
      </c>
      <c r="V931" s="8">
        <v>1</v>
      </c>
      <c r="W931" s="8">
        <v>0</v>
      </c>
      <c r="X931" s="107">
        <v>43868.67418613426</v>
      </c>
      <c r="Y931" s="107">
        <v>43870.058949375001</v>
      </c>
      <c r="Z931" s="107">
        <v>43868.674185439813</v>
      </c>
      <c r="AA931" s="91">
        <v>0</v>
      </c>
      <c r="AB931" s="8">
        <v>0</v>
      </c>
      <c r="AC931" s="8">
        <v>0</v>
      </c>
      <c r="AD931" s="91">
        <v>5664677</v>
      </c>
      <c r="AE931" s="8">
        <v>35</v>
      </c>
      <c r="AF931" s="8">
        <v>12</v>
      </c>
      <c r="AG931" s="91">
        <v>29505774</v>
      </c>
      <c r="AH931" s="8">
        <v>117</v>
      </c>
      <c r="AI931" s="8">
        <v>25</v>
      </c>
      <c r="AJ931" s="91">
        <v>422888520</v>
      </c>
      <c r="AK931" s="8">
        <v>1615</v>
      </c>
      <c r="AL931" s="8">
        <v>216</v>
      </c>
      <c r="AM931" s="91">
        <v>1342023</v>
      </c>
      <c r="AN931" s="8">
        <v>11</v>
      </c>
      <c r="AO931" s="8">
        <v>216</v>
      </c>
      <c r="AP931" s="91">
        <v>8112368</v>
      </c>
      <c r="AQ931" s="8">
        <v>40</v>
      </c>
      <c r="AR931" s="8">
        <v>216</v>
      </c>
      <c r="AS931" s="91">
        <v>36524945</v>
      </c>
      <c r="AT931" s="8">
        <v>131</v>
      </c>
      <c r="AU931" s="8">
        <v>216</v>
      </c>
      <c r="AV931" s="91">
        <v>425434916</v>
      </c>
      <c r="AW931" s="8">
        <v>1625</v>
      </c>
      <c r="AX931" s="8">
        <v>216</v>
      </c>
      <c r="AY931" s="91">
        <v>0</v>
      </c>
      <c r="AZ931" s="8">
        <v>0</v>
      </c>
      <c r="BA931" s="8">
        <v>0</v>
      </c>
      <c r="BB931" s="91">
        <v>4665737</v>
      </c>
      <c r="BC931" s="8">
        <v>30</v>
      </c>
      <c r="BD931" s="8">
        <v>2</v>
      </c>
      <c r="BE931" s="91">
        <v>28412234</v>
      </c>
      <c r="BF931" s="8">
        <v>113</v>
      </c>
      <c r="BG931" s="8">
        <v>9</v>
      </c>
      <c r="BH931" s="91">
        <v>422003324</v>
      </c>
      <c r="BI931" s="8">
        <v>1615</v>
      </c>
      <c r="BJ931" s="8">
        <v>216</v>
      </c>
      <c r="BK931" s="2" t="s">
        <v>233</v>
      </c>
      <c r="BL931" s="83" t="str">
        <f t="shared" si="14"/>
        <v>124385</v>
      </c>
      <c r="BM931" s="83">
        <f>IF(ISBLANK(A931),"",IF(X931&gt;=(InfoSheet!$B$2)-90,1,0))</f>
        <v>1</v>
      </c>
    </row>
    <row r="932" spans="1:65">
      <c r="A932" s="2" t="s">
        <v>2830</v>
      </c>
      <c r="B932" s="8">
        <v>8</v>
      </c>
      <c r="C932" s="66">
        <v>2346520464</v>
      </c>
      <c r="D932" s="8">
        <v>6708</v>
      </c>
      <c r="E932" s="8">
        <v>1345</v>
      </c>
      <c r="F932" s="91">
        <v>349809</v>
      </c>
      <c r="G932" s="91">
        <v>7854782</v>
      </c>
      <c r="H932" s="91">
        <v>1744624</v>
      </c>
      <c r="I932" s="91">
        <v>192383656</v>
      </c>
      <c r="J932" s="8">
        <v>0</v>
      </c>
      <c r="K932" s="2" t="s">
        <v>1364</v>
      </c>
      <c r="L932" s="8">
        <v>8</v>
      </c>
      <c r="M932" s="8">
        <v>0</v>
      </c>
      <c r="N932" s="2" t="s">
        <v>1364</v>
      </c>
      <c r="O932" s="8">
        <v>142</v>
      </c>
      <c r="P932" s="8">
        <v>0</v>
      </c>
      <c r="Q932" s="8">
        <v>0</v>
      </c>
      <c r="R932" s="91">
        <v>0</v>
      </c>
      <c r="S932" s="8">
        <v>0</v>
      </c>
      <c r="T932" s="91">
        <v>0</v>
      </c>
      <c r="U932" s="8">
        <v>0</v>
      </c>
      <c r="V932" s="8">
        <v>1</v>
      </c>
      <c r="W932" s="8">
        <v>1</v>
      </c>
      <c r="X932" s="107">
        <v>43868.415318414351</v>
      </c>
      <c r="Y932" s="107">
        <v>43869.88907597222</v>
      </c>
      <c r="Z932" s="107">
        <v>43868.393128611111</v>
      </c>
      <c r="AA932" s="91">
        <v>0</v>
      </c>
      <c r="AB932" s="8">
        <v>0</v>
      </c>
      <c r="AC932" s="8">
        <v>0</v>
      </c>
      <c r="AD932" s="91">
        <v>7972061</v>
      </c>
      <c r="AE932" s="8">
        <v>27</v>
      </c>
      <c r="AF932" s="8">
        <v>21</v>
      </c>
      <c r="AG932" s="91">
        <v>87752532</v>
      </c>
      <c r="AH932" s="8">
        <v>233</v>
      </c>
      <c r="AI932" s="8">
        <v>72</v>
      </c>
      <c r="AJ932" s="66">
        <v>2346017187</v>
      </c>
      <c r="AK932" s="8">
        <v>6704</v>
      </c>
      <c r="AL932" s="8">
        <v>1345</v>
      </c>
      <c r="AM932" s="91">
        <v>0</v>
      </c>
      <c r="AN932" s="8">
        <v>0</v>
      </c>
      <c r="AO932" s="8">
        <v>1345</v>
      </c>
      <c r="AP932" s="91">
        <v>15186047</v>
      </c>
      <c r="AQ932" s="8">
        <v>42</v>
      </c>
      <c r="AR932" s="8">
        <v>1345</v>
      </c>
      <c r="AS932" s="91">
        <v>113926286</v>
      </c>
      <c r="AT932" s="8">
        <v>285</v>
      </c>
      <c r="AU932" s="8">
        <v>1345</v>
      </c>
      <c r="AV932" s="66">
        <v>2346520464</v>
      </c>
      <c r="AW932" s="8">
        <v>6707</v>
      </c>
      <c r="AX932" s="8">
        <v>1345</v>
      </c>
      <c r="AY932" s="91">
        <v>0</v>
      </c>
      <c r="AZ932" s="8">
        <v>0</v>
      </c>
      <c r="BA932" s="8">
        <v>0</v>
      </c>
      <c r="BB932" s="91">
        <v>9650733</v>
      </c>
      <c r="BC932" s="8">
        <v>31</v>
      </c>
      <c r="BD932" s="8">
        <v>1</v>
      </c>
      <c r="BE932" s="91">
        <v>71302249</v>
      </c>
      <c r="BF932" s="8">
        <v>199</v>
      </c>
      <c r="BG932" s="8">
        <v>30</v>
      </c>
      <c r="BH932" s="66">
        <v>2345561633</v>
      </c>
      <c r="BI932" s="8">
        <v>6704</v>
      </c>
      <c r="BJ932" s="8">
        <v>1345</v>
      </c>
      <c r="BK932" s="2" t="s">
        <v>233</v>
      </c>
      <c r="BL932" s="83" t="str">
        <f t="shared" si="14"/>
        <v>124386</v>
      </c>
      <c r="BM932" s="83">
        <f>IF(ISBLANK(A932),"",IF(X932&gt;=(InfoSheet!$B$2)-90,1,0))</f>
        <v>1</v>
      </c>
    </row>
    <row r="933" spans="1:65">
      <c r="A933" s="2" t="s">
        <v>2831</v>
      </c>
      <c r="B933" s="8">
        <v>8</v>
      </c>
      <c r="C933" s="91">
        <v>355739789</v>
      </c>
      <c r="D933" s="8">
        <v>285</v>
      </c>
      <c r="E933" s="8">
        <v>73</v>
      </c>
      <c r="F933" s="91">
        <v>1248209</v>
      </c>
      <c r="G933" s="91">
        <v>69277417</v>
      </c>
      <c r="H933" s="91">
        <v>4873147</v>
      </c>
      <c r="I933" s="91">
        <v>319423532</v>
      </c>
      <c r="J933" s="8">
        <v>0</v>
      </c>
      <c r="K933" s="2" t="s">
        <v>1436</v>
      </c>
      <c r="L933" s="8">
        <v>8</v>
      </c>
      <c r="M933" s="8">
        <v>0</v>
      </c>
      <c r="N933" s="2" t="s">
        <v>1436</v>
      </c>
      <c r="O933" s="8">
        <v>142</v>
      </c>
      <c r="P933" s="8">
        <v>0</v>
      </c>
      <c r="Q933" s="8">
        <v>0</v>
      </c>
      <c r="R933" s="91">
        <v>0</v>
      </c>
      <c r="S933" s="8">
        <v>0</v>
      </c>
      <c r="T933" s="91">
        <v>0</v>
      </c>
      <c r="U933" s="8">
        <v>0</v>
      </c>
      <c r="V933" s="8">
        <v>0</v>
      </c>
      <c r="W933" s="8">
        <v>0</v>
      </c>
      <c r="X933" s="107">
        <v>43867.736584953702</v>
      </c>
      <c r="Y933" s="107">
        <v>43869.868600393522</v>
      </c>
      <c r="Z933" s="107">
        <v>43867.736490509262</v>
      </c>
      <c r="AA933" s="91">
        <v>0</v>
      </c>
      <c r="AB933" s="8">
        <v>0</v>
      </c>
      <c r="AC933" s="8">
        <v>0</v>
      </c>
      <c r="AD933" s="91">
        <v>1165756</v>
      </c>
      <c r="AE933" s="8">
        <v>2</v>
      </c>
      <c r="AF933" s="8">
        <v>1</v>
      </c>
      <c r="AG933" s="91">
        <v>1165756</v>
      </c>
      <c r="AH933" s="8">
        <v>2</v>
      </c>
      <c r="AI933" s="8">
        <v>1</v>
      </c>
      <c r="AJ933" s="91">
        <v>354785363</v>
      </c>
      <c r="AK933" s="8">
        <v>279</v>
      </c>
      <c r="AL933" s="8">
        <v>73</v>
      </c>
      <c r="AM933" s="91">
        <v>0</v>
      </c>
      <c r="AN933" s="8">
        <v>0</v>
      </c>
      <c r="AO933" s="8">
        <v>73</v>
      </c>
      <c r="AP933" s="91">
        <v>3424780</v>
      </c>
      <c r="AQ933" s="8">
        <v>6</v>
      </c>
      <c r="AR933" s="8">
        <v>73</v>
      </c>
      <c r="AS933" s="91">
        <v>3424780</v>
      </c>
      <c r="AT933" s="8">
        <v>6</v>
      </c>
      <c r="AU933" s="8">
        <v>73</v>
      </c>
      <c r="AV933" s="91">
        <v>355739789</v>
      </c>
      <c r="AW933" s="8">
        <v>285</v>
      </c>
      <c r="AX933" s="8">
        <v>73</v>
      </c>
      <c r="AY933" s="91">
        <v>0</v>
      </c>
      <c r="AZ933" s="8">
        <v>0</v>
      </c>
      <c r="BA933" s="8">
        <v>0</v>
      </c>
      <c r="BB933" s="91">
        <v>2918007</v>
      </c>
      <c r="BC933" s="8">
        <v>5</v>
      </c>
      <c r="BD933" s="8">
        <v>0</v>
      </c>
      <c r="BE933" s="91">
        <v>2918007</v>
      </c>
      <c r="BF933" s="8">
        <v>5</v>
      </c>
      <c r="BG933" s="8">
        <v>0</v>
      </c>
      <c r="BH933" s="91">
        <v>350999423</v>
      </c>
      <c r="BI933" s="8">
        <v>271</v>
      </c>
      <c r="BJ933" s="8">
        <v>73</v>
      </c>
      <c r="BK933" s="2" t="s">
        <v>233</v>
      </c>
      <c r="BL933" s="83" t="str">
        <f t="shared" si="14"/>
        <v>124387</v>
      </c>
      <c r="BM933" s="83">
        <f>IF(ISBLANK(A933),"",IF(X933&gt;=(InfoSheet!$B$2)-90,1,0))</f>
        <v>1</v>
      </c>
    </row>
    <row r="934" spans="1:65">
      <c r="A934" s="2" t="s">
        <v>2832</v>
      </c>
      <c r="B934" s="8">
        <v>8</v>
      </c>
      <c r="C934" s="66">
        <v>1946224611</v>
      </c>
      <c r="D934" s="8">
        <v>8612</v>
      </c>
      <c r="E934" s="8">
        <v>1016</v>
      </c>
      <c r="F934" s="91">
        <v>225989</v>
      </c>
      <c r="G934" s="91">
        <v>1681999</v>
      </c>
      <c r="H934" s="91">
        <v>1915575</v>
      </c>
      <c r="I934" s="66">
        <v>1432241887</v>
      </c>
      <c r="J934" s="8">
        <v>0</v>
      </c>
      <c r="K934" s="2" t="s">
        <v>1797</v>
      </c>
      <c r="L934" s="8">
        <v>8</v>
      </c>
      <c r="M934" s="8">
        <v>0</v>
      </c>
      <c r="N934" s="2" t="s">
        <v>2494</v>
      </c>
      <c r="O934" s="8">
        <v>212</v>
      </c>
      <c r="P934" s="8">
        <v>0</v>
      </c>
      <c r="Q934" s="8">
        <v>0</v>
      </c>
      <c r="R934" s="91">
        <v>0</v>
      </c>
      <c r="S934" s="8">
        <v>0</v>
      </c>
      <c r="T934" s="91">
        <v>0</v>
      </c>
      <c r="U934" s="8">
        <v>1</v>
      </c>
      <c r="V934" s="8">
        <v>1</v>
      </c>
      <c r="W934" s="8">
        <v>0</v>
      </c>
      <c r="X934" s="107">
        <v>43870.137625868054</v>
      </c>
      <c r="Y934" s="107">
        <v>43870.169541377312</v>
      </c>
      <c r="Z934" s="107">
        <v>43870.137621817128</v>
      </c>
      <c r="AA934" s="91">
        <v>2848571</v>
      </c>
      <c r="AB934" s="8">
        <v>8</v>
      </c>
      <c r="AC934" s="8">
        <v>5</v>
      </c>
      <c r="AD934" s="91">
        <v>17793901</v>
      </c>
      <c r="AE934" s="8">
        <v>50</v>
      </c>
      <c r="AF934" s="8">
        <v>22</v>
      </c>
      <c r="AG934" s="91">
        <v>78834070</v>
      </c>
      <c r="AH934" s="8">
        <v>269</v>
      </c>
      <c r="AI934" s="8">
        <v>78</v>
      </c>
      <c r="AJ934" s="66">
        <v>1693198575</v>
      </c>
      <c r="AK934" s="8">
        <v>7241</v>
      </c>
      <c r="AL934" s="8">
        <v>1016</v>
      </c>
      <c r="AM934" s="91">
        <v>7334064</v>
      </c>
      <c r="AN934" s="8">
        <v>16</v>
      </c>
      <c r="AO934" s="8">
        <v>1016</v>
      </c>
      <c r="AP934" s="91">
        <v>41492217</v>
      </c>
      <c r="AQ934" s="8">
        <v>94</v>
      </c>
      <c r="AR934" s="8">
        <v>1016</v>
      </c>
      <c r="AS934" s="91">
        <v>132217373</v>
      </c>
      <c r="AT934" s="8">
        <v>357</v>
      </c>
      <c r="AU934" s="8">
        <v>1016</v>
      </c>
      <c r="AV934" s="66">
        <v>1946224611</v>
      </c>
      <c r="AW934" s="8">
        <v>8612</v>
      </c>
      <c r="AX934" s="8">
        <v>1016</v>
      </c>
      <c r="AY934" s="91">
        <v>3397287</v>
      </c>
      <c r="AZ934" s="8">
        <v>8</v>
      </c>
      <c r="BA934" s="8">
        <v>0</v>
      </c>
      <c r="BB934" s="91">
        <v>20560337</v>
      </c>
      <c r="BC934" s="8">
        <v>54</v>
      </c>
      <c r="BD934" s="8">
        <v>7</v>
      </c>
      <c r="BE934" s="91">
        <v>74023113</v>
      </c>
      <c r="BF934" s="8">
        <v>247</v>
      </c>
      <c r="BG934" s="8">
        <v>31</v>
      </c>
      <c r="BH934" s="66">
        <v>1696095490</v>
      </c>
      <c r="BI934" s="8">
        <v>7368</v>
      </c>
      <c r="BJ934" s="8">
        <v>1016</v>
      </c>
      <c r="BK934" s="2" t="s">
        <v>233</v>
      </c>
      <c r="BL934" s="83" t="str">
        <f t="shared" si="14"/>
        <v>124388</v>
      </c>
      <c r="BM934" s="83">
        <f>IF(ISBLANK(A934),"",IF(X934&gt;=(InfoSheet!$B$2)-90,1,0))</f>
        <v>1</v>
      </c>
    </row>
    <row r="935" spans="1:65">
      <c r="A935" s="2" t="s">
        <v>2833</v>
      </c>
      <c r="B935" s="8">
        <v>8</v>
      </c>
      <c r="C935" s="91">
        <v>195423024</v>
      </c>
      <c r="D935" s="8">
        <v>430</v>
      </c>
      <c r="E935" s="8">
        <v>64</v>
      </c>
      <c r="F935" s="91">
        <v>454472</v>
      </c>
      <c r="G935" s="91">
        <v>3397932</v>
      </c>
      <c r="H935" s="91">
        <v>3053484</v>
      </c>
      <c r="I935" s="91">
        <v>142408571</v>
      </c>
      <c r="J935" s="8">
        <v>0</v>
      </c>
      <c r="K935" s="2" t="s">
        <v>1356</v>
      </c>
      <c r="L935" s="8">
        <v>8</v>
      </c>
      <c r="M935" s="8">
        <v>0</v>
      </c>
      <c r="N935" s="2" t="s">
        <v>2834</v>
      </c>
      <c r="O935" s="8">
        <v>212</v>
      </c>
      <c r="P935" s="8">
        <v>0</v>
      </c>
      <c r="Q935" s="8">
        <v>0</v>
      </c>
      <c r="R935" s="91">
        <v>0</v>
      </c>
      <c r="S935" s="8">
        <v>0</v>
      </c>
      <c r="T935" s="91">
        <v>0</v>
      </c>
      <c r="U935" s="8">
        <v>0</v>
      </c>
      <c r="V935" s="8">
        <v>0</v>
      </c>
      <c r="W935" s="8">
        <v>0</v>
      </c>
      <c r="X935" s="107">
        <v>43868.73364377315</v>
      </c>
      <c r="Y935" s="107">
        <v>43870.034941608799</v>
      </c>
      <c r="Z935" s="107">
        <v>43868.7106044213</v>
      </c>
      <c r="AA935" s="91">
        <v>0</v>
      </c>
      <c r="AB935" s="8">
        <v>0</v>
      </c>
      <c r="AC935" s="8">
        <v>0</v>
      </c>
      <c r="AD935" s="91">
        <v>12328463</v>
      </c>
      <c r="AE935" s="8">
        <v>11</v>
      </c>
      <c r="AF935" s="8">
        <v>2</v>
      </c>
      <c r="AG935" s="91">
        <v>23807874</v>
      </c>
      <c r="AH935" s="8">
        <v>27</v>
      </c>
      <c r="AI935" s="8">
        <v>5</v>
      </c>
      <c r="AJ935" s="91">
        <v>195423024</v>
      </c>
      <c r="AK935" s="8">
        <v>430</v>
      </c>
      <c r="AL935" s="8">
        <v>64</v>
      </c>
      <c r="AM935" s="91">
        <v>16896923</v>
      </c>
      <c r="AN935" s="8">
        <v>12</v>
      </c>
      <c r="AO935" s="8">
        <v>64</v>
      </c>
      <c r="AP935" s="91">
        <v>26043982</v>
      </c>
      <c r="AQ935" s="8">
        <v>23</v>
      </c>
      <c r="AR935" s="8">
        <v>64</v>
      </c>
      <c r="AS935" s="91">
        <v>59243494</v>
      </c>
      <c r="AT935" s="8">
        <v>61</v>
      </c>
      <c r="AU935" s="8">
        <v>64</v>
      </c>
      <c r="AV935" s="91">
        <v>195423024</v>
      </c>
      <c r="AW935" s="8">
        <v>430</v>
      </c>
      <c r="AX935" s="8">
        <v>64</v>
      </c>
      <c r="AY935" s="91">
        <v>0</v>
      </c>
      <c r="AZ935" s="8">
        <v>0</v>
      </c>
      <c r="BA935" s="8">
        <v>0</v>
      </c>
      <c r="BB935" s="91">
        <v>21466125</v>
      </c>
      <c r="BC935" s="8">
        <v>19</v>
      </c>
      <c r="BD935" s="8">
        <v>0</v>
      </c>
      <c r="BE935" s="91">
        <v>52350344</v>
      </c>
      <c r="BF935" s="8">
        <v>48</v>
      </c>
      <c r="BG935" s="8">
        <v>0</v>
      </c>
      <c r="BH935" s="91">
        <v>195423024</v>
      </c>
      <c r="BI935" s="8">
        <v>430</v>
      </c>
      <c r="BJ935" s="8">
        <v>64</v>
      </c>
      <c r="BK935" s="2" t="s">
        <v>233</v>
      </c>
      <c r="BL935" s="83" t="str">
        <f t="shared" si="14"/>
        <v>124389</v>
      </c>
      <c r="BM935" s="83">
        <f>IF(ISBLANK(A935),"",IF(X935&gt;=(InfoSheet!$B$2)-90,1,0))</f>
        <v>1</v>
      </c>
    </row>
    <row r="936" spans="1:65">
      <c r="A936" s="2" t="s">
        <v>2835</v>
      </c>
      <c r="B936" s="8">
        <v>8</v>
      </c>
      <c r="C936" s="91">
        <v>8929659</v>
      </c>
      <c r="D936" s="8">
        <v>48</v>
      </c>
      <c r="E936" s="8">
        <v>14</v>
      </c>
      <c r="F936" s="91">
        <v>186034</v>
      </c>
      <c r="G936" s="91">
        <v>684341</v>
      </c>
      <c r="H936" s="91">
        <v>637832</v>
      </c>
      <c r="I936" s="91">
        <v>6930972</v>
      </c>
      <c r="J936" s="8">
        <v>0</v>
      </c>
      <c r="K936" s="2" t="s">
        <v>2836</v>
      </c>
      <c r="L936" s="8">
        <v>8</v>
      </c>
      <c r="M936" s="8">
        <v>0</v>
      </c>
      <c r="N936" s="2" t="s">
        <v>2836</v>
      </c>
      <c r="O936" s="8">
        <v>209</v>
      </c>
      <c r="P936" s="8">
        <v>0</v>
      </c>
      <c r="Q936" s="8">
        <v>0</v>
      </c>
      <c r="R936" s="91">
        <v>0</v>
      </c>
      <c r="S936" s="8">
        <v>0</v>
      </c>
      <c r="T936" s="91">
        <v>0</v>
      </c>
      <c r="U936" s="8">
        <v>0</v>
      </c>
      <c r="V936" s="8">
        <v>0</v>
      </c>
      <c r="W936" s="8">
        <v>0</v>
      </c>
      <c r="X936" s="107">
        <v>43745.552983310183</v>
      </c>
      <c r="Y936" s="107">
        <v>43869.877463124998</v>
      </c>
      <c r="Z936" s="107">
        <v>43745.504943263892</v>
      </c>
      <c r="AA936" s="91">
        <v>0</v>
      </c>
      <c r="AB936" s="8">
        <v>0</v>
      </c>
      <c r="AC936" s="8">
        <v>0</v>
      </c>
      <c r="AD936" s="91">
        <v>0</v>
      </c>
      <c r="AE936" s="8">
        <v>0</v>
      </c>
      <c r="AF936" s="8">
        <v>0</v>
      </c>
      <c r="AG936" s="91">
        <v>0</v>
      </c>
      <c r="AH936" s="8">
        <v>0</v>
      </c>
      <c r="AI936" s="8">
        <v>0</v>
      </c>
      <c r="AJ936" s="91">
        <v>8929659</v>
      </c>
      <c r="AK936" s="8">
        <v>48</v>
      </c>
      <c r="AL936" s="8">
        <v>14</v>
      </c>
      <c r="AM936" s="91">
        <v>0</v>
      </c>
      <c r="AN936" s="8">
        <v>0</v>
      </c>
      <c r="AO936" s="8">
        <v>14</v>
      </c>
      <c r="AP936" s="91">
        <v>0</v>
      </c>
      <c r="AQ936" s="8">
        <v>0</v>
      </c>
      <c r="AR936" s="8">
        <v>14</v>
      </c>
      <c r="AS936" s="91">
        <v>0</v>
      </c>
      <c r="AT936" s="8">
        <v>0</v>
      </c>
      <c r="AU936" s="8">
        <v>14</v>
      </c>
      <c r="AV936" s="91">
        <v>8929659</v>
      </c>
      <c r="AW936" s="8">
        <v>48</v>
      </c>
      <c r="AX936" s="8">
        <v>14</v>
      </c>
      <c r="AY936" s="91">
        <v>0</v>
      </c>
      <c r="AZ936" s="8">
        <v>0</v>
      </c>
      <c r="BA936" s="8">
        <v>0</v>
      </c>
      <c r="BB936" s="91">
        <v>0</v>
      </c>
      <c r="BC936" s="8">
        <v>0</v>
      </c>
      <c r="BD936" s="8">
        <v>0</v>
      </c>
      <c r="BE936" s="91">
        <v>0</v>
      </c>
      <c r="BF936" s="8">
        <v>0</v>
      </c>
      <c r="BG936" s="8">
        <v>0</v>
      </c>
      <c r="BH936" s="91">
        <v>8929659</v>
      </c>
      <c r="BI936" s="8">
        <v>48</v>
      </c>
      <c r="BJ936" s="8">
        <v>14</v>
      </c>
      <c r="BK936" s="2" t="s">
        <v>233</v>
      </c>
      <c r="BL936" s="83" t="str">
        <f t="shared" si="14"/>
        <v>124390</v>
      </c>
      <c r="BM936" s="83">
        <f>IF(ISBLANK(A936),"",IF(X936&gt;=(InfoSheet!$B$2)-90,1,0))</f>
        <v>0</v>
      </c>
    </row>
    <row r="937" spans="1:65">
      <c r="A937" s="2" t="s">
        <v>2837</v>
      </c>
      <c r="B937" s="8">
        <v>8</v>
      </c>
      <c r="C937" s="66">
        <v>1206912161</v>
      </c>
      <c r="D937" s="8">
        <v>4263</v>
      </c>
      <c r="E937" s="8">
        <v>296</v>
      </c>
      <c r="F937" s="91">
        <v>283113</v>
      </c>
      <c r="G937" s="91">
        <v>20674592</v>
      </c>
      <c r="H937" s="91">
        <v>4077405</v>
      </c>
      <c r="I937" s="91">
        <v>750222956</v>
      </c>
      <c r="J937" s="8">
        <v>0</v>
      </c>
      <c r="K937" s="2" t="s">
        <v>2449</v>
      </c>
      <c r="L937" s="8">
        <v>8</v>
      </c>
      <c r="M937" s="8">
        <v>0</v>
      </c>
      <c r="N937" s="2" t="s">
        <v>1509</v>
      </c>
      <c r="O937" s="8">
        <v>212</v>
      </c>
      <c r="P937" s="8">
        <v>0</v>
      </c>
      <c r="Q937" s="8">
        <v>0</v>
      </c>
      <c r="R937" s="91">
        <v>0</v>
      </c>
      <c r="S937" s="8">
        <v>0</v>
      </c>
      <c r="T937" s="91">
        <v>0</v>
      </c>
      <c r="U937" s="8">
        <v>1</v>
      </c>
      <c r="V937" s="8">
        <v>1</v>
      </c>
      <c r="W937" s="8">
        <v>0</v>
      </c>
      <c r="X937" s="107">
        <v>43869.695128067127</v>
      </c>
      <c r="Y937" s="107">
        <v>43870.25602252315</v>
      </c>
      <c r="Z937" s="107">
        <v>43870.25601824074</v>
      </c>
      <c r="AA937" s="91">
        <v>2851440</v>
      </c>
      <c r="AB937" s="8">
        <v>10</v>
      </c>
      <c r="AC937" s="8">
        <v>4</v>
      </c>
      <c r="AD937" s="91">
        <v>10357266</v>
      </c>
      <c r="AE937" s="8">
        <v>25</v>
      </c>
      <c r="AF937" s="8">
        <v>8</v>
      </c>
      <c r="AG937" s="91">
        <v>309334061</v>
      </c>
      <c r="AH937" s="8">
        <v>1517</v>
      </c>
      <c r="AI937" s="8">
        <v>191</v>
      </c>
      <c r="AJ937" s="66">
        <v>1152976604</v>
      </c>
      <c r="AK937" s="8">
        <v>4029</v>
      </c>
      <c r="AL937" s="8">
        <v>296</v>
      </c>
      <c r="AM937" s="91">
        <v>4934969</v>
      </c>
      <c r="AN937" s="8">
        <v>13</v>
      </c>
      <c r="AO937" s="8">
        <v>296</v>
      </c>
      <c r="AP937" s="91">
        <v>16100642</v>
      </c>
      <c r="AQ937" s="8">
        <v>39</v>
      </c>
      <c r="AR937" s="8">
        <v>296</v>
      </c>
      <c r="AS937" s="91">
        <v>325042629</v>
      </c>
      <c r="AT937" s="8">
        <v>1534</v>
      </c>
      <c r="AU937" s="8">
        <v>296</v>
      </c>
      <c r="AV937" s="66">
        <v>1206912161</v>
      </c>
      <c r="AW937" s="8">
        <v>4263</v>
      </c>
      <c r="AX937" s="8">
        <v>296</v>
      </c>
      <c r="AY937" s="91">
        <v>3251701</v>
      </c>
      <c r="AZ937" s="8">
        <v>10</v>
      </c>
      <c r="BA937" s="8">
        <v>0</v>
      </c>
      <c r="BB937" s="91">
        <v>10318139</v>
      </c>
      <c r="BC937" s="8">
        <v>26</v>
      </c>
      <c r="BD937" s="8">
        <v>0</v>
      </c>
      <c r="BE937" s="91">
        <v>146869870</v>
      </c>
      <c r="BF937" s="8">
        <v>1222</v>
      </c>
      <c r="BG937" s="8">
        <v>26</v>
      </c>
      <c r="BH937" s="66">
        <v>1041370033</v>
      </c>
      <c r="BI937" s="8">
        <v>3931</v>
      </c>
      <c r="BJ937" s="8">
        <v>296</v>
      </c>
      <c r="BK937" s="2" t="s">
        <v>233</v>
      </c>
      <c r="BL937" s="83" t="str">
        <f t="shared" si="14"/>
        <v>124391</v>
      </c>
      <c r="BM937" s="83">
        <f>IF(ISBLANK(A937),"",IF(X937&gt;=(InfoSheet!$B$2)-90,1,0))</f>
        <v>1</v>
      </c>
    </row>
    <row r="938" spans="1:65">
      <c r="A938" s="2" t="s">
        <v>2838</v>
      </c>
      <c r="B938" s="8">
        <v>9</v>
      </c>
      <c r="C938" s="66">
        <v>15771328028</v>
      </c>
      <c r="D938" s="8">
        <v>45804</v>
      </c>
      <c r="E938" s="8">
        <v>10329</v>
      </c>
      <c r="F938" s="91">
        <v>344322</v>
      </c>
      <c r="G938" s="91">
        <v>111483453</v>
      </c>
      <c r="H938" s="91">
        <v>1526897</v>
      </c>
      <c r="I938" s="66">
        <v>3931406578</v>
      </c>
      <c r="J938" s="8">
        <v>0</v>
      </c>
      <c r="K938" s="2" t="s">
        <v>2839</v>
      </c>
      <c r="L938" s="8">
        <v>9</v>
      </c>
      <c r="M938" s="8">
        <v>0</v>
      </c>
      <c r="N938" s="2" t="s">
        <v>2840</v>
      </c>
      <c r="O938" s="8">
        <v>212</v>
      </c>
      <c r="P938" s="8">
        <v>0</v>
      </c>
      <c r="Q938" s="8">
        <v>0</v>
      </c>
      <c r="R938" s="91">
        <v>0</v>
      </c>
      <c r="S938" s="8">
        <v>0</v>
      </c>
      <c r="T938" s="91">
        <v>0</v>
      </c>
      <c r="U938" s="8">
        <v>2</v>
      </c>
      <c r="V938" s="8">
        <v>18</v>
      </c>
      <c r="W938" s="8">
        <v>8</v>
      </c>
      <c r="X938" s="107">
        <v>43870.189760925925</v>
      </c>
      <c r="Y938" s="107">
        <v>43870.252723217593</v>
      </c>
      <c r="Z938" s="107">
        <v>43870.189758379631</v>
      </c>
      <c r="AA938" s="91">
        <v>0</v>
      </c>
      <c r="AB938" s="8">
        <v>0</v>
      </c>
      <c r="AC938" s="8">
        <v>6</v>
      </c>
      <c r="AD938" s="91">
        <v>35659807</v>
      </c>
      <c r="AE938" s="8">
        <v>84</v>
      </c>
      <c r="AF938" s="8">
        <v>44</v>
      </c>
      <c r="AG938" s="91">
        <v>212499359</v>
      </c>
      <c r="AH938" s="8">
        <v>893</v>
      </c>
      <c r="AI938" s="8">
        <v>282</v>
      </c>
      <c r="AJ938" s="66">
        <v>14693185729</v>
      </c>
      <c r="AK938" s="8">
        <v>39902</v>
      </c>
      <c r="AL938" s="8">
        <v>10329</v>
      </c>
      <c r="AM938" s="91">
        <v>9319413</v>
      </c>
      <c r="AN938" s="8">
        <v>19</v>
      </c>
      <c r="AO938" s="8">
        <v>10329</v>
      </c>
      <c r="AP938" s="66">
        <v>5322156311</v>
      </c>
      <c r="AQ938" s="8">
        <v>9413</v>
      </c>
      <c r="AR938" s="8">
        <v>10329</v>
      </c>
      <c r="AS938" s="66">
        <v>5446045607</v>
      </c>
      <c r="AT938" s="8">
        <v>10135</v>
      </c>
      <c r="AU938" s="8">
        <v>10329</v>
      </c>
      <c r="AV938" s="66">
        <v>15771328028</v>
      </c>
      <c r="AW938" s="8">
        <v>45804</v>
      </c>
      <c r="AX938" s="8">
        <v>10329</v>
      </c>
      <c r="AY938" s="91">
        <v>3363065</v>
      </c>
      <c r="AZ938" s="8">
        <v>9</v>
      </c>
      <c r="BA938" s="8">
        <v>0</v>
      </c>
      <c r="BB938" s="91">
        <v>58502851</v>
      </c>
      <c r="BC938" s="8">
        <v>124</v>
      </c>
      <c r="BD938" s="8">
        <v>6</v>
      </c>
      <c r="BE938" s="91">
        <v>251498670</v>
      </c>
      <c r="BF938" s="8">
        <v>957</v>
      </c>
      <c r="BG938" s="8">
        <v>210</v>
      </c>
      <c r="BH938" s="66">
        <v>14666083324</v>
      </c>
      <c r="BI938" s="8">
        <v>40140</v>
      </c>
      <c r="BJ938" s="8">
        <v>10329</v>
      </c>
      <c r="BK938" s="2" t="s">
        <v>233</v>
      </c>
      <c r="BL938" s="83" t="str">
        <f t="shared" si="14"/>
        <v>124392</v>
      </c>
      <c r="BM938" s="83">
        <f>IF(ISBLANK(A938),"",IF(X938&gt;=(InfoSheet!$B$2)-90,1,0))</f>
        <v>1</v>
      </c>
    </row>
    <row r="939" spans="1:65">
      <c r="A939" s="2" t="s">
        <v>2841</v>
      </c>
      <c r="B939" s="8">
        <v>8</v>
      </c>
      <c r="C939" s="66">
        <v>4845069118</v>
      </c>
      <c r="D939" s="8">
        <v>21328</v>
      </c>
      <c r="E939" s="8">
        <v>1382</v>
      </c>
      <c r="F939" s="91">
        <v>227169</v>
      </c>
      <c r="G939" s="91">
        <v>2678913</v>
      </c>
      <c r="H939" s="91">
        <v>3505838</v>
      </c>
      <c r="I939" s="66">
        <v>2817942824</v>
      </c>
      <c r="J939" s="8">
        <v>0</v>
      </c>
      <c r="K939" s="2" t="s">
        <v>1439</v>
      </c>
      <c r="L939" s="8">
        <v>8</v>
      </c>
      <c r="M939" s="8">
        <v>0</v>
      </c>
      <c r="N939" s="2" t="s">
        <v>2842</v>
      </c>
      <c r="O939" s="8">
        <v>212</v>
      </c>
      <c r="P939" s="8">
        <v>0</v>
      </c>
      <c r="Q939" s="8">
        <v>0</v>
      </c>
      <c r="R939" s="91">
        <v>0</v>
      </c>
      <c r="S939" s="8">
        <v>0</v>
      </c>
      <c r="T939" s="91">
        <v>0</v>
      </c>
      <c r="U939" s="8">
        <v>1</v>
      </c>
      <c r="V939" s="8">
        <v>2</v>
      </c>
      <c r="W939" s="8">
        <v>1</v>
      </c>
      <c r="X939" s="107">
        <v>43869.938366134258</v>
      </c>
      <c r="Y939" s="107">
        <v>43870.054068344907</v>
      </c>
      <c r="Z939" s="107">
        <v>43869.900545891207</v>
      </c>
      <c r="AA939" s="91">
        <v>2612731</v>
      </c>
      <c r="AB939" s="8">
        <v>9</v>
      </c>
      <c r="AC939" s="8">
        <v>4</v>
      </c>
      <c r="AD939" s="91">
        <v>15071658</v>
      </c>
      <c r="AE939" s="8">
        <v>33</v>
      </c>
      <c r="AF939" s="8">
        <v>11</v>
      </c>
      <c r="AG939" s="91">
        <v>944129794</v>
      </c>
      <c r="AH939" s="8">
        <v>1570</v>
      </c>
      <c r="AI939" s="8">
        <v>44</v>
      </c>
      <c r="AJ939" s="66">
        <v>3985631644</v>
      </c>
      <c r="AK939" s="8">
        <v>17291</v>
      </c>
      <c r="AL939" s="8">
        <v>1382</v>
      </c>
      <c r="AM939" s="91">
        <v>10273054</v>
      </c>
      <c r="AN939" s="8">
        <v>18</v>
      </c>
      <c r="AO939" s="8">
        <v>1382</v>
      </c>
      <c r="AP939" s="91">
        <v>48854365</v>
      </c>
      <c r="AQ939" s="8">
        <v>64</v>
      </c>
      <c r="AR939" s="8">
        <v>1382</v>
      </c>
      <c r="AS939" s="66">
        <v>1785683145</v>
      </c>
      <c r="AT939" s="8">
        <v>2834</v>
      </c>
      <c r="AU939" s="8">
        <v>1382</v>
      </c>
      <c r="AV939" s="66">
        <v>4845069118</v>
      </c>
      <c r="AW939" s="8">
        <v>21328</v>
      </c>
      <c r="AX939" s="8">
        <v>1382</v>
      </c>
      <c r="AY939" s="91">
        <v>5169401</v>
      </c>
      <c r="AZ939" s="8">
        <v>11</v>
      </c>
      <c r="BA939" s="8">
        <v>0</v>
      </c>
      <c r="BB939" s="91">
        <v>20030215</v>
      </c>
      <c r="BC939" s="8">
        <v>37</v>
      </c>
      <c r="BD939" s="8">
        <v>0</v>
      </c>
      <c r="BE939" s="91">
        <v>935849648</v>
      </c>
      <c r="BF939" s="8">
        <v>1538</v>
      </c>
      <c r="BG939" s="8">
        <v>3</v>
      </c>
      <c r="BH939" s="66">
        <v>3760708967</v>
      </c>
      <c r="BI939" s="8">
        <v>16855</v>
      </c>
      <c r="BJ939" s="8">
        <v>1382</v>
      </c>
      <c r="BK939" s="2" t="s">
        <v>233</v>
      </c>
      <c r="BL939" s="83" t="str">
        <f t="shared" si="14"/>
        <v>124393</v>
      </c>
      <c r="BM939" s="83">
        <f>IF(ISBLANK(A939),"",IF(X939&gt;=(InfoSheet!$B$2)-90,1,0))</f>
        <v>1</v>
      </c>
    </row>
    <row r="940" spans="1:65">
      <c r="A940" s="2" t="s">
        <v>2843</v>
      </c>
      <c r="B940" s="8">
        <v>8</v>
      </c>
      <c r="C940" s="66">
        <v>1540246774</v>
      </c>
      <c r="D940" s="8">
        <v>3242</v>
      </c>
      <c r="E940" s="8">
        <v>337</v>
      </c>
      <c r="F940" s="91">
        <v>475091</v>
      </c>
      <c r="G940" s="91">
        <v>55577372</v>
      </c>
      <c r="H940" s="91">
        <v>4570465</v>
      </c>
      <c r="I940" s="91">
        <v>588510881</v>
      </c>
      <c r="J940" s="8">
        <v>0</v>
      </c>
      <c r="K940" s="2" t="s">
        <v>2460</v>
      </c>
      <c r="L940" s="8">
        <v>8</v>
      </c>
      <c r="M940" s="8">
        <v>0</v>
      </c>
      <c r="N940" s="2" t="s">
        <v>1469</v>
      </c>
      <c r="O940" s="8">
        <v>215</v>
      </c>
      <c r="P940" s="8">
        <v>0</v>
      </c>
      <c r="Q940" s="8">
        <v>0</v>
      </c>
      <c r="R940" s="91">
        <v>0</v>
      </c>
      <c r="S940" s="8">
        <v>0</v>
      </c>
      <c r="T940" s="91">
        <v>0</v>
      </c>
      <c r="U940" s="8">
        <v>0</v>
      </c>
      <c r="V940" s="8">
        <v>0</v>
      </c>
      <c r="W940" s="8">
        <v>0</v>
      </c>
      <c r="X940" s="107">
        <v>43869.803221932867</v>
      </c>
      <c r="Y940" s="107">
        <v>43870.02962228009</v>
      </c>
      <c r="Z940" s="107">
        <v>43869.799786863427</v>
      </c>
      <c r="AA940" s="91">
        <v>803594</v>
      </c>
      <c r="AB940" s="8">
        <v>1</v>
      </c>
      <c r="AC940" s="8">
        <v>2</v>
      </c>
      <c r="AD940" s="91">
        <v>6131203</v>
      </c>
      <c r="AE940" s="8">
        <v>21</v>
      </c>
      <c r="AF940" s="8">
        <v>8</v>
      </c>
      <c r="AG940" s="91">
        <v>23446858</v>
      </c>
      <c r="AH940" s="8">
        <v>88</v>
      </c>
      <c r="AI940" s="8">
        <v>22</v>
      </c>
      <c r="AJ940" s="66">
        <v>1512719206</v>
      </c>
      <c r="AK940" s="8">
        <v>3136</v>
      </c>
      <c r="AL940" s="8">
        <v>337</v>
      </c>
      <c r="AM940" s="91">
        <v>5197268</v>
      </c>
      <c r="AN940" s="8">
        <v>4</v>
      </c>
      <c r="AO940" s="8">
        <v>337</v>
      </c>
      <c r="AP940" s="91">
        <v>18420070</v>
      </c>
      <c r="AQ940" s="8">
        <v>32</v>
      </c>
      <c r="AR940" s="8">
        <v>337</v>
      </c>
      <c r="AS940" s="91">
        <v>48929308</v>
      </c>
      <c r="AT940" s="8">
        <v>124</v>
      </c>
      <c r="AU940" s="8">
        <v>337</v>
      </c>
      <c r="AV940" s="66">
        <v>1540246774</v>
      </c>
      <c r="AW940" s="8">
        <v>3242</v>
      </c>
      <c r="AX940" s="8">
        <v>337</v>
      </c>
      <c r="AY940" s="91">
        <v>1624019</v>
      </c>
      <c r="AZ940" s="8">
        <v>2</v>
      </c>
      <c r="BA940" s="8">
        <v>0</v>
      </c>
      <c r="BB940" s="91">
        <v>12589712</v>
      </c>
      <c r="BC940" s="8">
        <v>25</v>
      </c>
      <c r="BD940" s="8">
        <v>0</v>
      </c>
      <c r="BE940" s="91">
        <v>33184055</v>
      </c>
      <c r="BF940" s="8">
        <v>92</v>
      </c>
      <c r="BG940" s="8">
        <v>2</v>
      </c>
      <c r="BH940" s="66">
        <v>1331132033</v>
      </c>
      <c r="BI940" s="8">
        <v>3055</v>
      </c>
      <c r="BJ940" s="8">
        <v>337</v>
      </c>
      <c r="BK940" s="2" t="s">
        <v>233</v>
      </c>
      <c r="BL940" s="83" t="str">
        <f t="shared" si="14"/>
        <v>124394</v>
      </c>
      <c r="BM940" s="83">
        <f>IF(ISBLANK(A940),"",IF(X940&gt;=(InfoSheet!$B$2)-90,1,0))</f>
        <v>1</v>
      </c>
    </row>
    <row r="941" spans="1:65">
      <c r="A941" s="2" t="s">
        <v>2844</v>
      </c>
      <c r="B941" s="8">
        <v>8</v>
      </c>
      <c r="C941" s="91">
        <v>136437883</v>
      </c>
      <c r="D941" s="8">
        <v>572</v>
      </c>
      <c r="E941" s="8">
        <v>60</v>
      </c>
      <c r="F941" s="91">
        <v>238527</v>
      </c>
      <c r="G941" s="91">
        <v>1232505</v>
      </c>
      <c r="H941" s="91">
        <v>2273964</v>
      </c>
      <c r="I941" s="91">
        <v>70249359</v>
      </c>
      <c r="J941" s="8">
        <v>0</v>
      </c>
      <c r="K941" s="2" t="s">
        <v>2502</v>
      </c>
      <c r="L941" s="8">
        <v>8</v>
      </c>
      <c r="M941" s="8">
        <v>0</v>
      </c>
      <c r="N941" s="2" t="s">
        <v>1800</v>
      </c>
      <c r="O941" s="8">
        <v>212</v>
      </c>
      <c r="P941" s="8">
        <v>0</v>
      </c>
      <c r="Q941" s="8">
        <v>0</v>
      </c>
      <c r="R941" s="91">
        <v>0</v>
      </c>
      <c r="S941" s="8">
        <v>0</v>
      </c>
      <c r="T941" s="91">
        <v>0</v>
      </c>
      <c r="U941" s="8">
        <v>0</v>
      </c>
      <c r="V941" s="8">
        <v>0</v>
      </c>
      <c r="W941" s="8">
        <v>0</v>
      </c>
      <c r="X941" s="107">
        <v>43644.175668900461</v>
      </c>
      <c r="Y941" s="107">
        <v>43869.861253287039</v>
      </c>
      <c r="Z941" s="107">
        <v>43644.175342037037</v>
      </c>
      <c r="AA941" s="91">
        <v>0</v>
      </c>
      <c r="AB941" s="8">
        <v>0</v>
      </c>
      <c r="AC941" s="8">
        <v>0</v>
      </c>
      <c r="AD941" s="91">
        <v>0</v>
      </c>
      <c r="AE941" s="8">
        <v>0</v>
      </c>
      <c r="AF941" s="8">
        <v>0</v>
      </c>
      <c r="AG941" s="91">
        <v>0</v>
      </c>
      <c r="AH941" s="8">
        <v>0</v>
      </c>
      <c r="AI941" s="8">
        <v>0</v>
      </c>
      <c r="AJ941" s="91">
        <v>54231731</v>
      </c>
      <c r="AK941" s="8">
        <v>176</v>
      </c>
      <c r="AL941" s="8">
        <v>60</v>
      </c>
      <c r="AM941" s="91">
        <v>0</v>
      </c>
      <c r="AN941" s="8">
        <v>0</v>
      </c>
      <c r="AO941" s="8">
        <v>60</v>
      </c>
      <c r="AP941" s="91">
        <v>0</v>
      </c>
      <c r="AQ941" s="8">
        <v>0</v>
      </c>
      <c r="AR941" s="8">
        <v>60</v>
      </c>
      <c r="AS941" s="91">
        <v>0</v>
      </c>
      <c r="AT941" s="8">
        <v>0</v>
      </c>
      <c r="AU941" s="8">
        <v>60</v>
      </c>
      <c r="AV941" s="91">
        <v>136437883</v>
      </c>
      <c r="AW941" s="8">
        <v>572</v>
      </c>
      <c r="AX941" s="8">
        <v>60</v>
      </c>
      <c r="AY941" s="91">
        <v>0</v>
      </c>
      <c r="AZ941" s="8">
        <v>0</v>
      </c>
      <c r="BA941" s="8">
        <v>0</v>
      </c>
      <c r="BB941" s="91">
        <v>0</v>
      </c>
      <c r="BC941" s="8">
        <v>0</v>
      </c>
      <c r="BD941" s="8">
        <v>0</v>
      </c>
      <c r="BE941" s="91">
        <v>0</v>
      </c>
      <c r="BF941" s="8">
        <v>0</v>
      </c>
      <c r="BG941" s="8">
        <v>0</v>
      </c>
      <c r="BH941" s="91">
        <v>47735503</v>
      </c>
      <c r="BI941" s="8">
        <v>175</v>
      </c>
      <c r="BJ941" s="8">
        <v>60</v>
      </c>
      <c r="BK941" s="2" t="s">
        <v>233</v>
      </c>
      <c r="BL941" s="83" t="str">
        <f t="shared" si="14"/>
        <v>124395</v>
      </c>
      <c r="BM941" s="83">
        <f>IF(ISBLANK(A941),"",IF(X941&gt;=(InfoSheet!$B$2)-90,1,0))</f>
        <v>0</v>
      </c>
    </row>
    <row r="942" spans="1:65">
      <c r="A942" s="2" t="s">
        <v>2845</v>
      </c>
      <c r="B942" s="8">
        <v>8</v>
      </c>
      <c r="C942" s="91">
        <v>257247005</v>
      </c>
      <c r="D942" s="8">
        <v>615</v>
      </c>
      <c r="E942" s="8">
        <v>73</v>
      </c>
      <c r="F942" s="91">
        <v>418287</v>
      </c>
      <c r="G942" s="91">
        <v>4889999</v>
      </c>
      <c r="H942" s="91">
        <v>3523931</v>
      </c>
      <c r="I942" s="91">
        <v>148524050</v>
      </c>
      <c r="J942" s="8">
        <v>0</v>
      </c>
      <c r="K942" s="2" t="s">
        <v>2502</v>
      </c>
      <c r="L942" s="8">
        <v>8</v>
      </c>
      <c r="M942" s="8">
        <v>0</v>
      </c>
      <c r="N942" s="2" t="s">
        <v>1489</v>
      </c>
      <c r="O942" s="8">
        <v>209</v>
      </c>
      <c r="P942" s="8">
        <v>0</v>
      </c>
      <c r="Q942" s="8">
        <v>0</v>
      </c>
      <c r="R942" s="91">
        <v>0</v>
      </c>
      <c r="S942" s="8">
        <v>0</v>
      </c>
      <c r="T942" s="91">
        <v>0</v>
      </c>
      <c r="U942" s="8">
        <v>0</v>
      </c>
      <c r="V942" s="8">
        <v>0</v>
      </c>
      <c r="W942" s="8">
        <v>0</v>
      </c>
      <c r="X942" s="107">
        <v>43839.999982337962</v>
      </c>
      <c r="Y942" s="107">
        <v>43869.887971689815</v>
      </c>
      <c r="Z942" s="107">
        <v>43821.741253437503</v>
      </c>
      <c r="AA942" s="91">
        <v>0</v>
      </c>
      <c r="AB942" s="8">
        <v>0</v>
      </c>
      <c r="AC942" s="8">
        <v>0</v>
      </c>
      <c r="AD942" s="91">
        <v>0</v>
      </c>
      <c r="AE942" s="8">
        <v>0</v>
      </c>
      <c r="AF942" s="8">
        <v>0</v>
      </c>
      <c r="AG942" s="91">
        <v>0</v>
      </c>
      <c r="AH942" s="8">
        <v>0</v>
      </c>
      <c r="AI942" s="8">
        <v>0</v>
      </c>
      <c r="AJ942" s="91">
        <v>247346762</v>
      </c>
      <c r="AK942" s="8">
        <v>568</v>
      </c>
      <c r="AL942" s="8">
        <v>73</v>
      </c>
      <c r="AM942" s="91">
        <v>0</v>
      </c>
      <c r="AN942" s="8">
        <v>0</v>
      </c>
      <c r="AO942" s="8">
        <v>73</v>
      </c>
      <c r="AP942" s="91">
        <v>0</v>
      </c>
      <c r="AQ942" s="8">
        <v>0</v>
      </c>
      <c r="AR942" s="8">
        <v>73</v>
      </c>
      <c r="AS942" s="91">
        <v>0</v>
      </c>
      <c r="AT942" s="8">
        <v>0</v>
      </c>
      <c r="AU942" s="8">
        <v>73</v>
      </c>
      <c r="AV942" s="91">
        <v>257247005</v>
      </c>
      <c r="AW942" s="8">
        <v>615</v>
      </c>
      <c r="AX942" s="8">
        <v>73</v>
      </c>
      <c r="AY942" s="91">
        <v>0</v>
      </c>
      <c r="AZ942" s="8">
        <v>0</v>
      </c>
      <c r="BA942" s="8">
        <v>0</v>
      </c>
      <c r="BB942" s="91">
        <v>0</v>
      </c>
      <c r="BC942" s="8">
        <v>0</v>
      </c>
      <c r="BD942" s="8">
        <v>0</v>
      </c>
      <c r="BE942" s="91">
        <v>0</v>
      </c>
      <c r="BF942" s="8">
        <v>0</v>
      </c>
      <c r="BG942" s="8">
        <v>0</v>
      </c>
      <c r="BH942" s="91">
        <v>246424929</v>
      </c>
      <c r="BI942" s="8">
        <v>568</v>
      </c>
      <c r="BJ942" s="8">
        <v>73</v>
      </c>
      <c r="BK942" s="2" t="s">
        <v>233</v>
      </c>
      <c r="BL942" s="83" t="str">
        <f t="shared" si="14"/>
        <v>124396</v>
      </c>
      <c r="BM942" s="83">
        <f>IF(ISBLANK(A942),"",IF(X942&gt;=(InfoSheet!$B$2)-90,1,0))</f>
        <v>1</v>
      </c>
    </row>
    <row r="943" spans="1:65">
      <c r="A943" s="2" t="s">
        <v>2846</v>
      </c>
      <c r="B943" s="8">
        <v>8</v>
      </c>
      <c r="C943" s="91">
        <v>13482925</v>
      </c>
      <c r="D943" s="8">
        <v>22</v>
      </c>
      <c r="E943" s="8">
        <v>21</v>
      </c>
      <c r="F943" s="91">
        <v>612860</v>
      </c>
      <c r="G943" s="91">
        <v>1481360</v>
      </c>
      <c r="H943" s="91">
        <v>642044</v>
      </c>
      <c r="I943" s="91">
        <v>5297511</v>
      </c>
      <c r="J943" s="8">
        <v>0</v>
      </c>
      <c r="K943" s="2" t="s">
        <v>1342</v>
      </c>
      <c r="L943" s="8">
        <v>8</v>
      </c>
      <c r="M943" s="8">
        <v>0</v>
      </c>
      <c r="N943" s="2" t="s">
        <v>1476</v>
      </c>
      <c r="O943" s="8">
        <v>142</v>
      </c>
      <c r="P943" s="8">
        <v>0</v>
      </c>
      <c r="Q943" s="8">
        <v>0</v>
      </c>
      <c r="R943" s="91">
        <v>0</v>
      </c>
      <c r="S943" s="8">
        <v>0</v>
      </c>
      <c r="T943" s="91">
        <v>0</v>
      </c>
      <c r="U943" s="8">
        <v>0</v>
      </c>
      <c r="V943" s="8">
        <v>0</v>
      </c>
      <c r="W943" s="8">
        <v>0</v>
      </c>
      <c r="X943" s="107">
        <v>43602.249643564814</v>
      </c>
      <c r="Y943" s="107">
        <v>43869.886896111107</v>
      </c>
      <c r="Z943" s="107">
        <v>43602.249585810183</v>
      </c>
      <c r="AA943" s="91">
        <v>0</v>
      </c>
      <c r="AB943" s="8">
        <v>0</v>
      </c>
      <c r="AC943" s="8">
        <v>0</v>
      </c>
      <c r="AD943" s="91">
        <v>0</v>
      </c>
      <c r="AE943" s="8">
        <v>0</v>
      </c>
      <c r="AF943" s="8">
        <v>0</v>
      </c>
      <c r="AG943" s="91">
        <v>0</v>
      </c>
      <c r="AH943" s="8">
        <v>0</v>
      </c>
      <c r="AI943" s="8">
        <v>0</v>
      </c>
      <c r="AJ943" s="91">
        <v>13482925</v>
      </c>
      <c r="AK943" s="8">
        <v>22</v>
      </c>
      <c r="AL943" s="8">
        <v>21</v>
      </c>
      <c r="AM943" s="91">
        <v>0</v>
      </c>
      <c r="AN943" s="8">
        <v>0</v>
      </c>
      <c r="AO943" s="8">
        <v>21</v>
      </c>
      <c r="AP943" s="91">
        <v>0</v>
      </c>
      <c r="AQ943" s="8">
        <v>0</v>
      </c>
      <c r="AR943" s="8">
        <v>21</v>
      </c>
      <c r="AS943" s="91">
        <v>0</v>
      </c>
      <c r="AT943" s="8">
        <v>0</v>
      </c>
      <c r="AU943" s="8">
        <v>21</v>
      </c>
      <c r="AV943" s="91">
        <v>13482925</v>
      </c>
      <c r="AW943" s="8">
        <v>22</v>
      </c>
      <c r="AX943" s="8">
        <v>21</v>
      </c>
      <c r="AY943" s="91">
        <v>0</v>
      </c>
      <c r="AZ943" s="8">
        <v>0</v>
      </c>
      <c r="BA943" s="8">
        <v>0</v>
      </c>
      <c r="BB943" s="91">
        <v>0</v>
      </c>
      <c r="BC943" s="8">
        <v>0</v>
      </c>
      <c r="BD943" s="8">
        <v>0</v>
      </c>
      <c r="BE943" s="91">
        <v>0</v>
      </c>
      <c r="BF943" s="8">
        <v>0</v>
      </c>
      <c r="BG943" s="8">
        <v>0</v>
      </c>
      <c r="BH943" s="91">
        <v>13482925</v>
      </c>
      <c r="BI943" s="8">
        <v>22</v>
      </c>
      <c r="BJ943" s="8">
        <v>21</v>
      </c>
      <c r="BK943" s="2" t="s">
        <v>233</v>
      </c>
      <c r="BL943" s="83" t="str">
        <f t="shared" si="14"/>
        <v>124397</v>
      </c>
      <c r="BM943" s="83">
        <f>IF(ISBLANK(A943),"",IF(X943&gt;=(InfoSheet!$B$2)-90,1,0))</f>
        <v>0</v>
      </c>
    </row>
    <row r="944" spans="1:65">
      <c r="A944" s="2" t="s">
        <v>2847</v>
      </c>
      <c r="B944" s="8">
        <v>8</v>
      </c>
      <c r="C944" s="66">
        <v>1164826407</v>
      </c>
      <c r="D944" s="8">
        <v>2335</v>
      </c>
      <c r="E944" s="8">
        <v>504</v>
      </c>
      <c r="F944" s="91">
        <v>498854</v>
      </c>
      <c r="G944" s="91">
        <v>3943045</v>
      </c>
      <c r="H944" s="91">
        <v>2311163</v>
      </c>
      <c r="I944" s="91">
        <v>288537482</v>
      </c>
      <c r="J944" s="8">
        <v>0</v>
      </c>
      <c r="K944" s="2" t="s">
        <v>1364</v>
      </c>
      <c r="L944" s="8">
        <v>8</v>
      </c>
      <c r="M944" s="8">
        <v>0</v>
      </c>
      <c r="N944" s="2" t="s">
        <v>1676</v>
      </c>
      <c r="O944" s="8">
        <v>209</v>
      </c>
      <c r="P944" s="8">
        <v>0</v>
      </c>
      <c r="Q944" s="8">
        <v>0</v>
      </c>
      <c r="R944" s="91">
        <v>0</v>
      </c>
      <c r="S944" s="8">
        <v>0</v>
      </c>
      <c r="T944" s="91">
        <v>0</v>
      </c>
      <c r="U944" s="8">
        <v>0</v>
      </c>
      <c r="V944" s="8">
        <v>1</v>
      </c>
      <c r="W944" s="8">
        <v>0</v>
      </c>
      <c r="X944" s="107">
        <v>43866.482553923612</v>
      </c>
      <c r="Y944" s="107">
        <v>43869.88749645833</v>
      </c>
      <c r="Z944" s="107">
        <v>43866.453807731479</v>
      </c>
      <c r="AA944" s="91">
        <v>0</v>
      </c>
      <c r="AB944" s="8">
        <v>0</v>
      </c>
      <c r="AC944" s="8">
        <v>0</v>
      </c>
      <c r="AD944" s="91">
        <v>631977</v>
      </c>
      <c r="AE944" s="8">
        <v>1</v>
      </c>
      <c r="AF944" s="8">
        <v>1</v>
      </c>
      <c r="AG944" s="91">
        <v>5718934</v>
      </c>
      <c r="AH944" s="8">
        <v>8</v>
      </c>
      <c r="AI944" s="8">
        <v>6</v>
      </c>
      <c r="AJ944" s="66">
        <v>1134843236</v>
      </c>
      <c r="AK944" s="8">
        <v>2194</v>
      </c>
      <c r="AL944" s="8">
        <v>504</v>
      </c>
      <c r="AM944" s="91">
        <v>0</v>
      </c>
      <c r="AN944" s="8">
        <v>0</v>
      </c>
      <c r="AO944" s="8">
        <v>504</v>
      </c>
      <c r="AP944" s="91">
        <v>1259110</v>
      </c>
      <c r="AQ944" s="8">
        <v>2</v>
      </c>
      <c r="AR944" s="8">
        <v>504</v>
      </c>
      <c r="AS944" s="91">
        <v>13437002</v>
      </c>
      <c r="AT944" s="8">
        <v>17</v>
      </c>
      <c r="AU944" s="8">
        <v>504</v>
      </c>
      <c r="AV944" s="66">
        <v>1164826407</v>
      </c>
      <c r="AW944" s="8">
        <v>2333</v>
      </c>
      <c r="AX944" s="8">
        <v>504</v>
      </c>
      <c r="AY944" s="91">
        <v>0</v>
      </c>
      <c r="AZ944" s="8">
        <v>0</v>
      </c>
      <c r="BA944" s="8">
        <v>0</v>
      </c>
      <c r="BB944" s="91">
        <v>627133</v>
      </c>
      <c r="BC944" s="8">
        <v>1</v>
      </c>
      <c r="BD944" s="8">
        <v>0</v>
      </c>
      <c r="BE944" s="91">
        <v>7091721</v>
      </c>
      <c r="BF944" s="8">
        <v>9</v>
      </c>
      <c r="BG944" s="8">
        <v>0</v>
      </c>
      <c r="BH944" s="91">
        <v>966220662</v>
      </c>
      <c r="BI944" s="8">
        <v>1985</v>
      </c>
      <c r="BJ944" s="8">
        <v>504</v>
      </c>
      <c r="BK944" s="2" t="s">
        <v>233</v>
      </c>
      <c r="BL944" s="83" t="str">
        <f t="shared" si="14"/>
        <v>124398</v>
      </c>
      <c r="BM944" s="83">
        <f>IF(ISBLANK(A944),"",IF(X944&gt;=(InfoSheet!$B$2)-90,1,0))</f>
        <v>1</v>
      </c>
    </row>
    <row r="945" spans="1:65">
      <c r="A945" s="2" t="s">
        <v>2848</v>
      </c>
      <c r="B945" s="8">
        <v>8</v>
      </c>
      <c r="C945" s="91">
        <v>958165035</v>
      </c>
      <c r="D945" s="8">
        <v>3732</v>
      </c>
      <c r="E945" s="8">
        <v>404</v>
      </c>
      <c r="F945" s="91">
        <v>256743</v>
      </c>
      <c r="G945" s="91">
        <v>3064790</v>
      </c>
      <c r="H945" s="91">
        <v>2371695</v>
      </c>
      <c r="I945" s="91">
        <v>577487167</v>
      </c>
      <c r="J945" s="8">
        <v>0</v>
      </c>
      <c r="K945" s="2" t="s">
        <v>1496</v>
      </c>
      <c r="L945" s="8">
        <v>8</v>
      </c>
      <c r="M945" s="8">
        <v>0</v>
      </c>
      <c r="N945" s="2" t="s">
        <v>1687</v>
      </c>
      <c r="O945" s="8">
        <v>210</v>
      </c>
      <c r="P945" s="8">
        <v>0</v>
      </c>
      <c r="Q945" s="8">
        <v>0</v>
      </c>
      <c r="R945" s="91">
        <v>0</v>
      </c>
      <c r="S945" s="8">
        <v>0</v>
      </c>
      <c r="T945" s="91">
        <v>0</v>
      </c>
      <c r="U945" s="8">
        <v>1</v>
      </c>
      <c r="V945" s="8">
        <v>1</v>
      </c>
      <c r="W945" s="8">
        <v>0</v>
      </c>
      <c r="X945" s="107">
        <v>43850.726217557873</v>
      </c>
      <c r="Y945" s="107">
        <v>43869.891967060183</v>
      </c>
      <c r="Z945" s="107">
        <v>43850.726217094911</v>
      </c>
      <c r="AA945" s="91">
        <v>0</v>
      </c>
      <c r="AB945" s="8">
        <v>0</v>
      </c>
      <c r="AC945" s="8">
        <v>0</v>
      </c>
      <c r="AD945" s="91">
        <v>0</v>
      </c>
      <c r="AE945" s="8">
        <v>0</v>
      </c>
      <c r="AF945" s="8">
        <v>0</v>
      </c>
      <c r="AG945" s="91">
        <v>8843190</v>
      </c>
      <c r="AH945" s="8">
        <v>46</v>
      </c>
      <c r="AI945" s="8">
        <v>13</v>
      </c>
      <c r="AJ945" s="91">
        <v>829403824</v>
      </c>
      <c r="AK945" s="8">
        <v>3091</v>
      </c>
      <c r="AL945" s="8">
        <v>404</v>
      </c>
      <c r="AM945" s="91">
        <v>0</v>
      </c>
      <c r="AN945" s="8">
        <v>0</v>
      </c>
      <c r="AO945" s="8">
        <v>404</v>
      </c>
      <c r="AP945" s="91">
        <v>1172667</v>
      </c>
      <c r="AQ945" s="8">
        <v>1</v>
      </c>
      <c r="AR945" s="8">
        <v>404</v>
      </c>
      <c r="AS945" s="91">
        <v>25237428</v>
      </c>
      <c r="AT945" s="8">
        <v>65</v>
      </c>
      <c r="AU945" s="8">
        <v>404</v>
      </c>
      <c r="AV945" s="91">
        <v>958165035</v>
      </c>
      <c r="AW945" s="8">
        <v>3732</v>
      </c>
      <c r="AX945" s="8">
        <v>404</v>
      </c>
      <c r="AY945" s="91">
        <v>0</v>
      </c>
      <c r="AZ945" s="8">
        <v>0</v>
      </c>
      <c r="BA945" s="8">
        <v>0</v>
      </c>
      <c r="BB945" s="91">
        <v>0</v>
      </c>
      <c r="BC945" s="8">
        <v>0</v>
      </c>
      <c r="BD945" s="8">
        <v>0</v>
      </c>
      <c r="BE945" s="91">
        <v>9004435</v>
      </c>
      <c r="BF945" s="8">
        <v>39</v>
      </c>
      <c r="BG945" s="8">
        <v>4</v>
      </c>
      <c r="BH945" s="91">
        <v>770884702</v>
      </c>
      <c r="BI945" s="8">
        <v>3028</v>
      </c>
      <c r="BJ945" s="8">
        <v>404</v>
      </c>
      <c r="BK945" s="2" t="s">
        <v>233</v>
      </c>
      <c r="BL945" s="83" t="str">
        <f t="shared" si="14"/>
        <v>124399</v>
      </c>
      <c r="BM945" s="83">
        <f>IF(ISBLANK(A945),"",IF(X945&gt;=(InfoSheet!$B$2)-90,1,0))</f>
        <v>1</v>
      </c>
    </row>
    <row r="946" spans="1:65">
      <c r="A946" s="2" t="s">
        <v>2849</v>
      </c>
      <c r="B946" s="8">
        <v>8</v>
      </c>
      <c r="C946" s="91">
        <v>869386759</v>
      </c>
      <c r="D946" s="8">
        <v>2314</v>
      </c>
      <c r="E946" s="8">
        <v>228</v>
      </c>
      <c r="F946" s="91">
        <v>375707</v>
      </c>
      <c r="G946" s="91">
        <v>8442214</v>
      </c>
      <c r="H946" s="91">
        <v>3813099</v>
      </c>
      <c r="I946" s="91">
        <v>602325223</v>
      </c>
      <c r="J946" s="8">
        <v>0</v>
      </c>
      <c r="K946" s="2" t="s">
        <v>1468</v>
      </c>
      <c r="L946" s="8">
        <v>8</v>
      </c>
      <c r="M946" s="8">
        <v>0</v>
      </c>
      <c r="N946" s="2" t="s">
        <v>1489</v>
      </c>
      <c r="O946" s="8">
        <v>209</v>
      </c>
      <c r="P946" s="8">
        <v>0</v>
      </c>
      <c r="Q946" s="8">
        <v>0</v>
      </c>
      <c r="R946" s="91">
        <v>0</v>
      </c>
      <c r="S946" s="8">
        <v>0</v>
      </c>
      <c r="T946" s="91">
        <v>0</v>
      </c>
      <c r="U946" s="8">
        <v>0</v>
      </c>
      <c r="V946" s="8">
        <v>1</v>
      </c>
      <c r="W946" s="8">
        <v>0</v>
      </c>
      <c r="X946" s="107">
        <v>43865.912751226853</v>
      </c>
      <c r="Y946" s="107">
        <v>43869.871999016206</v>
      </c>
      <c r="Z946" s="107">
        <v>43865.887797754629</v>
      </c>
      <c r="AA946" s="91">
        <v>0</v>
      </c>
      <c r="AB946" s="8">
        <v>0</v>
      </c>
      <c r="AC946" s="8">
        <v>0</v>
      </c>
      <c r="AD946" s="91">
        <v>0</v>
      </c>
      <c r="AE946" s="8">
        <v>0</v>
      </c>
      <c r="AF946" s="8">
        <v>1</v>
      </c>
      <c r="AG946" s="91">
        <v>846773</v>
      </c>
      <c r="AH946" s="8">
        <v>1</v>
      </c>
      <c r="AI946" s="8">
        <v>3</v>
      </c>
      <c r="AJ946" s="91">
        <v>823157087</v>
      </c>
      <c r="AK946" s="8">
        <v>2054</v>
      </c>
      <c r="AL946" s="8">
        <v>228</v>
      </c>
      <c r="AM946" s="91">
        <v>0</v>
      </c>
      <c r="AN946" s="8">
        <v>0</v>
      </c>
      <c r="AO946" s="8">
        <v>228</v>
      </c>
      <c r="AP946" s="91">
        <v>984453</v>
      </c>
      <c r="AQ946" s="8">
        <v>1</v>
      </c>
      <c r="AR946" s="8">
        <v>228</v>
      </c>
      <c r="AS946" s="91">
        <v>2671785</v>
      </c>
      <c r="AT946" s="8">
        <v>3</v>
      </c>
      <c r="AU946" s="8">
        <v>228</v>
      </c>
      <c r="AV946" s="91">
        <v>869386759</v>
      </c>
      <c r="AW946" s="8">
        <v>2314</v>
      </c>
      <c r="AX946" s="8">
        <v>228</v>
      </c>
      <c r="AY946" s="91">
        <v>0</v>
      </c>
      <c r="AZ946" s="8">
        <v>0</v>
      </c>
      <c r="BA946" s="8">
        <v>0</v>
      </c>
      <c r="BB946" s="91">
        <v>984453</v>
      </c>
      <c r="BC946" s="8">
        <v>1</v>
      </c>
      <c r="BD946" s="8">
        <v>0</v>
      </c>
      <c r="BE946" s="91">
        <v>1825012</v>
      </c>
      <c r="BF946" s="8">
        <v>2</v>
      </c>
      <c r="BG946" s="8">
        <v>0</v>
      </c>
      <c r="BH946" s="91">
        <v>825918998</v>
      </c>
      <c r="BI946" s="8">
        <v>2097</v>
      </c>
      <c r="BJ946" s="8">
        <v>228</v>
      </c>
      <c r="BK946" s="2" t="s">
        <v>233</v>
      </c>
      <c r="BL946" s="83" t="str">
        <f t="shared" si="14"/>
        <v>124400</v>
      </c>
      <c r="BM946" s="83">
        <f>IF(ISBLANK(A946),"",IF(X946&gt;=(InfoSheet!$B$2)-90,1,0))</f>
        <v>1</v>
      </c>
    </row>
    <row r="947" spans="1:65">
      <c r="A947" s="2" t="s">
        <v>2850</v>
      </c>
      <c r="B947" s="8">
        <v>8</v>
      </c>
      <c r="C947" s="91">
        <v>35032094</v>
      </c>
      <c r="D947" s="8">
        <v>78</v>
      </c>
      <c r="E947" s="8">
        <v>31</v>
      </c>
      <c r="F947" s="91">
        <v>449129</v>
      </c>
      <c r="G947" s="91">
        <v>2206215</v>
      </c>
      <c r="H947" s="91">
        <v>1130067</v>
      </c>
      <c r="I947" s="91">
        <v>26600152</v>
      </c>
      <c r="J947" s="8">
        <v>0</v>
      </c>
      <c r="K947" s="2" t="s">
        <v>1345</v>
      </c>
      <c r="L947" s="8">
        <v>8</v>
      </c>
      <c r="M947" s="8">
        <v>0</v>
      </c>
      <c r="N947" s="2" t="s">
        <v>1345</v>
      </c>
      <c r="O947" s="8">
        <v>142</v>
      </c>
      <c r="P947" s="8">
        <v>0</v>
      </c>
      <c r="Q947" s="8">
        <v>0</v>
      </c>
      <c r="R947" s="91">
        <v>0</v>
      </c>
      <c r="S947" s="8">
        <v>0</v>
      </c>
      <c r="T947" s="91">
        <v>0</v>
      </c>
      <c r="U947" s="8">
        <v>0</v>
      </c>
      <c r="V947" s="8">
        <v>0</v>
      </c>
      <c r="W947" s="8">
        <v>0</v>
      </c>
      <c r="X947" s="107">
        <v>43867.647154976854</v>
      </c>
      <c r="Y947" s="107">
        <v>43869.886735127315</v>
      </c>
      <c r="Z947" s="107">
        <v>43867.646968749999</v>
      </c>
      <c r="AA947" s="91">
        <v>0</v>
      </c>
      <c r="AB947" s="8">
        <v>0</v>
      </c>
      <c r="AC947" s="8">
        <v>0</v>
      </c>
      <c r="AD947" s="91">
        <v>9930904</v>
      </c>
      <c r="AE947" s="8">
        <v>19</v>
      </c>
      <c r="AF947" s="8">
        <v>12</v>
      </c>
      <c r="AG947" s="91">
        <v>13382890</v>
      </c>
      <c r="AH947" s="8">
        <v>27</v>
      </c>
      <c r="AI947" s="8">
        <v>15</v>
      </c>
      <c r="AJ947" s="91">
        <v>35032041</v>
      </c>
      <c r="AK947" s="8">
        <v>77</v>
      </c>
      <c r="AL947" s="8">
        <v>31</v>
      </c>
      <c r="AM947" s="91">
        <v>0</v>
      </c>
      <c r="AN947" s="8">
        <v>0</v>
      </c>
      <c r="AO947" s="8">
        <v>31</v>
      </c>
      <c r="AP947" s="91">
        <v>17856923</v>
      </c>
      <c r="AQ947" s="8">
        <v>28</v>
      </c>
      <c r="AR947" s="8">
        <v>31</v>
      </c>
      <c r="AS947" s="91">
        <v>20523676</v>
      </c>
      <c r="AT947" s="8">
        <v>35</v>
      </c>
      <c r="AU947" s="8">
        <v>31</v>
      </c>
      <c r="AV947" s="91">
        <v>35032094</v>
      </c>
      <c r="AW947" s="8">
        <v>78</v>
      </c>
      <c r="AX947" s="8">
        <v>31</v>
      </c>
      <c r="AY947" s="91">
        <v>0</v>
      </c>
      <c r="AZ947" s="8">
        <v>0</v>
      </c>
      <c r="BA947" s="8">
        <v>0</v>
      </c>
      <c r="BB947" s="91">
        <v>9799186</v>
      </c>
      <c r="BC947" s="8">
        <v>20</v>
      </c>
      <c r="BD947" s="8">
        <v>0</v>
      </c>
      <c r="BE947" s="91">
        <v>10339991</v>
      </c>
      <c r="BF947" s="8">
        <v>23</v>
      </c>
      <c r="BG947" s="8">
        <v>0</v>
      </c>
      <c r="BH947" s="91">
        <v>35032041</v>
      </c>
      <c r="BI947" s="8">
        <v>77</v>
      </c>
      <c r="BJ947" s="8">
        <v>31</v>
      </c>
      <c r="BK947" s="2" t="s">
        <v>233</v>
      </c>
      <c r="BL947" s="83" t="str">
        <f t="shared" si="14"/>
        <v>124401</v>
      </c>
      <c r="BM947" s="83">
        <f>IF(ISBLANK(A947),"",IF(X947&gt;=(InfoSheet!$B$2)-90,1,0))</f>
        <v>1</v>
      </c>
    </row>
    <row r="948" spans="1:65">
      <c r="A948" s="2" t="s">
        <v>2851</v>
      </c>
      <c r="B948" s="8">
        <v>8</v>
      </c>
      <c r="C948" s="66">
        <v>2641042826</v>
      </c>
      <c r="D948" s="8">
        <v>10968</v>
      </c>
      <c r="E948" s="8">
        <v>898</v>
      </c>
      <c r="F948" s="91">
        <v>240795</v>
      </c>
      <c r="G948" s="91">
        <v>30457943</v>
      </c>
      <c r="H948" s="91">
        <v>2941027</v>
      </c>
      <c r="I948" s="91">
        <v>515596054</v>
      </c>
      <c r="J948" s="8">
        <v>0</v>
      </c>
      <c r="K948" s="2" t="s">
        <v>1531</v>
      </c>
      <c r="L948" s="8">
        <v>8</v>
      </c>
      <c r="M948" s="8">
        <v>0</v>
      </c>
      <c r="N948" s="2" t="s">
        <v>2852</v>
      </c>
      <c r="O948" s="8">
        <v>212</v>
      </c>
      <c r="P948" s="8">
        <v>0</v>
      </c>
      <c r="Q948" s="8">
        <v>0</v>
      </c>
      <c r="R948" s="91">
        <v>0</v>
      </c>
      <c r="S948" s="8">
        <v>0</v>
      </c>
      <c r="T948" s="91">
        <v>0</v>
      </c>
      <c r="U948" s="8">
        <v>1</v>
      </c>
      <c r="V948" s="8">
        <v>3</v>
      </c>
      <c r="W948" s="8">
        <v>0</v>
      </c>
      <c r="X948" s="107">
        <v>43870.19632678241</v>
      </c>
      <c r="Y948" s="107">
        <v>43870.196326550926</v>
      </c>
      <c r="Z948" s="107">
        <v>43870.196319490744</v>
      </c>
      <c r="AA948" s="91">
        <v>0</v>
      </c>
      <c r="AB948" s="8">
        <v>0</v>
      </c>
      <c r="AC948" s="8">
        <v>8</v>
      </c>
      <c r="AD948" s="91">
        <v>27867486</v>
      </c>
      <c r="AE948" s="8">
        <v>123</v>
      </c>
      <c r="AF948" s="8">
        <v>28</v>
      </c>
      <c r="AG948" s="91">
        <v>56073768</v>
      </c>
      <c r="AH948" s="8">
        <v>262</v>
      </c>
      <c r="AI948" s="8">
        <v>47</v>
      </c>
      <c r="AJ948" s="66">
        <v>2507552705</v>
      </c>
      <c r="AK948" s="8">
        <v>10189</v>
      </c>
      <c r="AL948" s="8">
        <v>898</v>
      </c>
      <c r="AM948" s="91">
        <v>18078318</v>
      </c>
      <c r="AN948" s="8">
        <v>33</v>
      </c>
      <c r="AO948" s="8">
        <v>898</v>
      </c>
      <c r="AP948" s="91">
        <v>62772669</v>
      </c>
      <c r="AQ948" s="8">
        <v>179</v>
      </c>
      <c r="AR948" s="8">
        <v>898</v>
      </c>
      <c r="AS948" s="91">
        <v>158950310</v>
      </c>
      <c r="AT948" s="8">
        <v>434</v>
      </c>
      <c r="AU948" s="8">
        <v>898</v>
      </c>
      <c r="AV948" s="66">
        <v>2641042826</v>
      </c>
      <c r="AW948" s="8">
        <v>10968</v>
      </c>
      <c r="AX948" s="8">
        <v>898</v>
      </c>
      <c r="AY948" s="91">
        <v>14815511</v>
      </c>
      <c r="AZ948" s="8">
        <v>23</v>
      </c>
      <c r="BA948" s="8">
        <v>0</v>
      </c>
      <c r="BB948" s="91">
        <v>53130455</v>
      </c>
      <c r="BC948" s="8">
        <v>155</v>
      </c>
      <c r="BD948" s="8">
        <v>4</v>
      </c>
      <c r="BE948" s="91">
        <v>102782624</v>
      </c>
      <c r="BF948" s="8">
        <v>322</v>
      </c>
      <c r="BG948" s="8">
        <v>6</v>
      </c>
      <c r="BH948" s="66">
        <v>2448840955</v>
      </c>
      <c r="BI948" s="8">
        <v>10181</v>
      </c>
      <c r="BJ948" s="8">
        <v>898</v>
      </c>
      <c r="BK948" s="2" t="s">
        <v>233</v>
      </c>
      <c r="BL948" s="83" t="str">
        <f t="shared" si="14"/>
        <v>124402</v>
      </c>
      <c r="BM948" s="83">
        <f>IF(ISBLANK(A948),"",IF(X948&gt;=(InfoSheet!$B$2)-90,1,0))</f>
        <v>1</v>
      </c>
    </row>
    <row r="949" spans="1:65">
      <c r="A949" s="2" t="s">
        <v>2853</v>
      </c>
      <c r="B949" s="8">
        <v>8</v>
      </c>
      <c r="C949" s="91">
        <v>17544912</v>
      </c>
      <c r="D949" s="8">
        <v>56</v>
      </c>
      <c r="E949" s="8">
        <v>15</v>
      </c>
      <c r="F949" s="91">
        <v>313302</v>
      </c>
      <c r="G949" s="91">
        <v>643900</v>
      </c>
      <c r="H949" s="91">
        <v>1169660</v>
      </c>
      <c r="I949" s="91">
        <v>17544859</v>
      </c>
      <c r="J949" s="8">
        <v>0</v>
      </c>
      <c r="K949" s="2" t="s">
        <v>1354</v>
      </c>
      <c r="L949" s="8">
        <v>8</v>
      </c>
      <c r="M949" s="8">
        <v>0</v>
      </c>
      <c r="N949" s="2" t="s">
        <v>1354</v>
      </c>
      <c r="O949" s="8">
        <v>142</v>
      </c>
      <c r="P949" s="8">
        <v>0</v>
      </c>
      <c r="Q949" s="8">
        <v>0</v>
      </c>
      <c r="R949" s="91">
        <v>0</v>
      </c>
      <c r="S949" s="8">
        <v>0</v>
      </c>
      <c r="T949" s="91">
        <v>0</v>
      </c>
      <c r="U949" s="8">
        <v>0</v>
      </c>
      <c r="V949" s="8">
        <v>0</v>
      </c>
      <c r="W949" s="8">
        <v>0</v>
      </c>
      <c r="X949" s="107">
        <v>43864.814566377318</v>
      </c>
      <c r="Y949" s="107">
        <v>43869.887152939817</v>
      </c>
      <c r="Z949" s="107">
        <v>43864.811332916666</v>
      </c>
      <c r="AA949" s="91">
        <v>0</v>
      </c>
      <c r="AB949" s="8">
        <v>0</v>
      </c>
      <c r="AC949" s="8">
        <v>0</v>
      </c>
      <c r="AD949" s="91">
        <v>0</v>
      </c>
      <c r="AE949" s="8">
        <v>0</v>
      </c>
      <c r="AF949" s="8">
        <v>1</v>
      </c>
      <c r="AG949" s="91">
        <v>0</v>
      </c>
      <c r="AH949" s="8">
        <v>0</v>
      </c>
      <c r="AI949" s="8">
        <v>1</v>
      </c>
      <c r="AJ949" s="91">
        <v>12626789</v>
      </c>
      <c r="AK949" s="8">
        <v>31</v>
      </c>
      <c r="AL949" s="8">
        <v>15</v>
      </c>
      <c r="AM949" s="91">
        <v>0</v>
      </c>
      <c r="AN949" s="8">
        <v>0</v>
      </c>
      <c r="AO949" s="8">
        <v>15</v>
      </c>
      <c r="AP949" s="91">
        <v>464246</v>
      </c>
      <c r="AQ949" s="8">
        <v>1</v>
      </c>
      <c r="AR949" s="8">
        <v>15</v>
      </c>
      <c r="AS949" s="91">
        <v>464246</v>
      </c>
      <c r="AT949" s="8">
        <v>1</v>
      </c>
      <c r="AU949" s="8">
        <v>15</v>
      </c>
      <c r="AV949" s="91">
        <v>17544912</v>
      </c>
      <c r="AW949" s="8">
        <v>56</v>
      </c>
      <c r="AX949" s="8">
        <v>15</v>
      </c>
      <c r="AY949" s="91">
        <v>0</v>
      </c>
      <c r="AZ949" s="8">
        <v>0</v>
      </c>
      <c r="BA949" s="8">
        <v>0</v>
      </c>
      <c r="BB949" s="91">
        <v>464246</v>
      </c>
      <c r="BC949" s="8">
        <v>1</v>
      </c>
      <c r="BD949" s="8">
        <v>0</v>
      </c>
      <c r="BE949" s="91">
        <v>464246</v>
      </c>
      <c r="BF949" s="8">
        <v>1</v>
      </c>
      <c r="BG949" s="8">
        <v>0</v>
      </c>
      <c r="BH949" s="91">
        <v>11475823</v>
      </c>
      <c r="BI949" s="8">
        <v>29</v>
      </c>
      <c r="BJ949" s="8">
        <v>15</v>
      </c>
      <c r="BK949" s="2" t="s">
        <v>233</v>
      </c>
      <c r="BL949" s="83" t="str">
        <f t="shared" si="14"/>
        <v>124403</v>
      </c>
      <c r="BM949" s="83">
        <f>IF(ISBLANK(A949),"",IF(X949&gt;=(InfoSheet!$B$2)-90,1,0))</f>
        <v>1</v>
      </c>
    </row>
    <row r="950" spans="1:65">
      <c r="A950" s="2" t="s">
        <v>2854</v>
      </c>
      <c r="B950" s="8">
        <v>8</v>
      </c>
      <c r="C950" s="91">
        <v>904115913</v>
      </c>
      <c r="D950" s="8">
        <v>1209</v>
      </c>
      <c r="E950" s="8">
        <v>171</v>
      </c>
      <c r="F950" s="91">
        <v>747821</v>
      </c>
      <c r="G950" s="91">
        <v>35990716</v>
      </c>
      <c r="H950" s="91">
        <v>5287227</v>
      </c>
      <c r="I950" s="91">
        <v>623434319</v>
      </c>
      <c r="J950" s="8">
        <v>0</v>
      </c>
      <c r="K950" s="2" t="s">
        <v>1940</v>
      </c>
      <c r="L950" s="8">
        <v>8</v>
      </c>
      <c r="M950" s="8">
        <v>0</v>
      </c>
      <c r="N950" s="2" t="s">
        <v>1377</v>
      </c>
      <c r="O950" s="8">
        <v>212</v>
      </c>
      <c r="P950" s="8">
        <v>0</v>
      </c>
      <c r="Q950" s="8">
        <v>0</v>
      </c>
      <c r="R950" s="91">
        <v>0</v>
      </c>
      <c r="S950" s="8">
        <v>0</v>
      </c>
      <c r="T950" s="91">
        <v>0</v>
      </c>
      <c r="U950" s="8">
        <v>0</v>
      </c>
      <c r="V950" s="8">
        <v>0</v>
      </c>
      <c r="W950" s="8">
        <v>0</v>
      </c>
      <c r="X950" s="107">
        <v>43866.545652407411</v>
      </c>
      <c r="Y950" s="107">
        <v>43869.861816944445</v>
      </c>
      <c r="Z950" s="107">
        <v>43866.544868611112</v>
      </c>
      <c r="AA950" s="91">
        <v>0</v>
      </c>
      <c r="AB950" s="8">
        <v>0</v>
      </c>
      <c r="AC950" s="8">
        <v>0</v>
      </c>
      <c r="AD950" s="91">
        <v>0</v>
      </c>
      <c r="AE950" s="8">
        <v>0</v>
      </c>
      <c r="AF950" s="8">
        <v>1</v>
      </c>
      <c r="AG950" s="91">
        <v>13523540</v>
      </c>
      <c r="AH950" s="8">
        <v>26</v>
      </c>
      <c r="AI950" s="8">
        <v>10</v>
      </c>
      <c r="AJ950" s="91">
        <v>864247153</v>
      </c>
      <c r="AK950" s="8">
        <v>1049</v>
      </c>
      <c r="AL950" s="8">
        <v>171</v>
      </c>
      <c r="AM950" s="91">
        <v>3896598</v>
      </c>
      <c r="AN950" s="8">
        <v>1</v>
      </c>
      <c r="AO950" s="8">
        <v>171</v>
      </c>
      <c r="AP950" s="91">
        <v>5859682</v>
      </c>
      <c r="AQ950" s="8">
        <v>4</v>
      </c>
      <c r="AR950" s="8">
        <v>171</v>
      </c>
      <c r="AS950" s="91">
        <v>43605686</v>
      </c>
      <c r="AT950" s="8">
        <v>42</v>
      </c>
      <c r="AU950" s="8">
        <v>171</v>
      </c>
      <c r="AV950" s="91">
        <v>904115913</v>
      </c>
      <c r="AW950" s="8">
        <v>1204</v>
      </c>
      <c r="AX950" s="8">
        <v>171</v>
      </c>
      <c r="AY950" s="91">
        <v>0</v>
      </c>
      <c r="AZ950" s="8">
        <v>0</v>
      </c>
      <c r="BA950" s="8">
        <v>0</v>
      </c>
      <c r="BB950" s="91">
        <v>746921</v>
      </c>
      <c r="BC950" s="8">
        <v>1</v>
      </c>
      <c r="BD950" s="8">
        <v>0</v>
      </c>
      <c r="BE950" s="91">
        <v>11048240</v>
      </c>
      <c r="BF950" s="8">
        <v>23</v>
      </c>
      <c r="BG950" s="8">
        <v>2</v>
      </c>
      <c r="BH950" s="91">
        <v>834984387</v>
      </c>
      <c r="BI950" s="8">
        <v>1027</v>
      </c>
      <c r="BJ950" s="8">
        <v>171</v>
      </c>
      <c r="BK950" s="2" t="s">
        <v>233</v>
      </c>
      <c r="BL950" s="83" t="str">
        <f t="shared" si="14"/>
        <v>124404</v>
      </c>
      <c r="BM950" s="83">
        <f>IF(ISBLANK(A950),"",IF(X950&gt;=(InfoSheet!$B$2)-90,1,0))</f>
        <v>1</v>
      </c>
    </row>
    <row r="951" spans="1:65">
      <c r="A951" s="2" t="s">
        <v>2855</v>
      </c>
      <c r="B951" s="8">
        <v>8</v>
      </c>
      <c r="C951" s="91">
        <v>440747176</v>
      </c>
      <c r="D951" s="8">
        <v>1779</v>
      </c>
      <c r="E951" s="8">
        <v>180</v>
      </c>
      <c r="F951" s="91">
        <v>247749</v>
      </c>
      <c r="G951" s="91">
        <v>2683762</v>
      </c>
      <c r="H951" s="91">
        <v>2448595</v>
      </c>
      <c r="I951" s="91">
        <v>372641400</v>
      </c>
      <c r="J951" s="8">
        <v>0</v>
      </c>
      <c r="K951" s="2" t="s">
        <v>2460</v>
      </c>
      <c r="L951" s="8">
        <v>8</v>
      </c>
      <c r="M951" s="8">
        <v>0</v>
      </c>
      <c r="N951" s="2" t="s">
        <v>1800</v>
      </c>
      <c r="O951" s="8">
        <v>212</v>
      </c>
      <c r="P951" s="8">
        <v>0</v>
      </c>
      <c r="Q951" s="8">
        <v>0</v>
      </c>
      <c r="R951" s="91">
        <v>0</v>
      </c>
      <c r="S951" s="8">
        <v>0</v>
      </c>
      <c r="T951" s="91">
        <v>0</v>
      </c>
      <c r="U951" s="8">
        <v>0</v>
      </c>
      <c r="V951" s="8">
        <v>1</v>
      </c>
      <c r="W951" s="8">
        <v>0</v>
      </c>
      <c r="X951" s="107">
        <v>43869.908474108794</v>
      </c>
      <c r="Y951" s="107">
        <v>43870.04755758102</v>
      </c>
      <c r="Z951" s="107">
        <v>43869.908468796297</v>
      </c>
      <c r="AA951" s="91">
        <v>0</v>
      </c>
      <c r="AB951" s="8">
        <v>0</v>
      </c>
      <c r="AC951" s="8">
        <v>2</v>
      </c>
      <c r="AD951" s="91">
        <v>1805203</v>
      </c>
      <c r="AE951" s="8">
        <v>3</v>
      </c>
      <c r="AF951" s="8">
        <v>2</v>
      </c>
      <c r="AG951" s="91">
        <v>2297390</v>
      </c>
      <c r="AH951" s="8">
        <v>4</v>
      </c>
      <c r="AI951" s="8">
        <v>2</v>
      </c>
      <c r="AJ951" s="91">
        <v>408977776</v>
      </c>
      <c r="AK951" s="8">
        <v>1614</v>
      </c>
      <c r="AL951" s="8">
        <v>180</v>
      </c>
      <c r="AM951" s="91">
        <v>3369260</v>
      </c>
      <c r="AN951" s="8">
        <v>5</v>
      </c>
      <c r="AO951" s="8">
        <v>180</v>
      </c>
      <c r="AP951" s="91">
        <v>12230965</v>
      </c>
      <c r="AQ951" s="8">
        <v>21</v>
      </c>
      <c r="AR951" s="8">
        <v>180</v>
      </c>
      <c r="AS951" s="91">
        <v>17203070</v>
      </c>
      <c r="AT951" s="8">
        <v>29</v>
      </c>
      <c r="AU951" s="8">
        <v>180</v>
      </c>
      <c r="AV951" s="91">
        <v>440747176</v>
      </c>
      <c r="AW951" s="8">
        <v>1779</v>
      </c>
      <c r="AX951" s="8">
        <v>180</v>
      </c>
      <c r="AY951" s="91">
        <v>3369260</v>
      </c>
      <c r="AZ951" s="8">
        <v>5</v>
      </c>
      <c r="BA951" s="8">
        <v>0</v>
      </c>
      <c r="BB951" s="91">
        <v>5777341</v>
      </c>
      <c r="BC951" s="8">
        <v>9</v>
      </c>
      <c r="BD951" s="8">
        <v>0</v>
      </c>
      <c r="BE951" s="91">
        <v>7988718</v>
      </c>
      <c r="BF951" s="8">
        <v>12</v>
      </c>
      <c r="BG951" s="8">
        <v>0</v>
      </c>
      <c r="BH951" s="91">
        <v>337047861</v>
      </c>
      <c r="BI951" s="8">
        <v>1489</v>
      </c>
      <c r="BJ951" s="8">
        <v>180</v>
      </c>
      <c r="BK951" s="2" t="s">
        <v>233</v>
      </c>
      <c r="BL951" s="83" t="str">
        <f t="shared" si="14"/>
        <v>124405</v>
      </c>
      <c r="BM951" s="83">
        <f>IF(ISBLANK(A951),"",IF(X951&gt;=(InfoSheet!$B$2)-90,1,0))</f>
        <v>1</v>
      </c>
    </row>
    <row r="952" spans="1:65">
      <c r="A952" s="2" t="s">
        <v>2856</v>
      </c>
      <c r="B952" s="8">
        <v>8</v>
      </c>
      <c r="C952" s="66">
        <v>1343027154</v>
      </c>
      <c r="D952" s="8">
        <v>3424</v>
      </c>
      <c r="E952" s="8">
        <v>296</v>
      </c>
      <c r="F952" s="91">
        <v>392239</v>
      </c>
      <c r="G952" s="91">
        <v>32440650</v>
      </c>
      <c r="H952" s="91">
        <v>4537253</v>
      </c>
      <c r="I952" s="91">
        <v>628939154</v>
      </c>
      <c r="J952" s="8">
        <v>0</v>
      </c>
      <c r="K952" s="2" t="s">
        <v>2502</v>
      </c>
      <c r="L952" s="8">
        <v>8</v>
      </c>
      <c r="M952" s="8">
        <v>0</v>
      </c>
      <c r="N952" s="2" t="s">
        <v>2575</v>
      </c>
      <c r="O952" s="8">
        <v>210</v>
      </c>
      <c r="P952" s="8">
        <v>0</v>
      </c>
      <c r="Q952" s="8">
        <v>0</v>
      </c>
      <c r="R952" s="91">
        <v>0</v>
      </c>
      <c r="S952" s="8">
        <v>0</v>
      </c>
      <c r="T952" s="91">
        <v>0</v>
      </c>
      <c r="U952" s="8">
        <v>0</v>
      </c>
      <c r="V952" s="8">
        <v>2</v>
      </c>
      <c r="W952" s="8">
        <v>0</v>
      </c>
      <c r="X952" s="107">
        <v>43869.585376076386</v>
      </c>
      <c r="Y952" s="107">
        <v>43870.046740682868</v>
      </c>
      <c r="Z952" s="107">
        <v>43869.56755965278</v>
      </c>
      <c r="AA952" s="91">
        <v>0</v>
      </c>
      <c r="AB952" s="8">
        <v>0</v>
      </c>
      <c r="AC952" s="8">
        <v>3</v>
      </c>
      <c r="AD952" s="91">
        <v>102322</v>
      </c>
      <c r="AE952" s="8">
        <v>5</v>
      </c>
      <c r="AF952" s="8">
        <v>7</v>
      </c>
      <c r="AG952" s="91">
        <v>15894863</v>
      </c>
      <c r="AH952" s="8">
        <v>81</v>
      </c>
      <c r="AI952" s="8">
        <v>28</v>
      </c>
      <c r="AJ952" s="66">
        <v>1243474640</v>
      </c>
      <c r="AK952" s="8">
        <v>2963</v>
      </c>
      <c r="AL952" s="8">
        <v>296</v>
      </c>
      <c r="AM952" s="91">
        <v>3679588</v>
      </c>
      <c r="AN952" s="8">
        <v>7</v>
      </c>
      <c r="AO952" s="8">
        <v>296</v>
      </c>
      <c r="AP952" s="91">
        <v>13649154</v>
      </c>
      <c r="AQ952" s="8">
        <v>25</v>
      </c>
      <c r="AR952" s="8">
        <v>296</v>
      </c>
      <c r="AS952" s="91">
        <v>56189773</v>
      </c>
      <c r="AT952" s="8">
        <v>128</v>
      </c>
      <c r="AU952" s="8">
        <v>296</v>
      </c>
      <c r="AV952" s="66">
        <v>1343027154</v>
      </c>
      <c r="AW952" s="8">
        <v>3421</v>
      </c>
      <c r="AX952" s="8">
        <v>296</v>
      </c>
      <c r="AY952" s="91">
        <v>2706054</v>
      </c>
      <c r="AZ952" s="8">
        <v>5</v>
      </c>
      <c r="BA952" s="8">
        <v>0</v>
      </c>
      <c r="BB952" s="91">
        <v>12553206</v>
      </c>
      <c r="BC952" s="8">
        <v>22</v>
      </c>
      <c r="BD952" s="8">
        <v>0</v>
      </c>
      <c r="BE952" s="91">
        <v>34915791</v>
      </c>
      <c r="BF952" s="8">
        <v>108</v>
      </c>
      <c r="BG952" s="8">
        <v>2</v>
      </c>
      <c r="BH952" s="66">
        <v>1125540048</v>
      </c>
      <c r="BI952" s="8">
        <v>2793</v>
      </c>
      <c r="BJ952" s="8">
        <v>296</v>
      </c>
      <c r="BK952" s="2" t="s">
        <v>233</v>
      </c>
      <c r="BL952" s="83" t="str">
        <f t="shared" si="14"/>
        <v>124406</v>
      </c>
      <c r="BM952" s="83">
        <f>IF(ISBLANK(A952),"",IF(X952&gt;=(InfoSheet!$B$2)-90,1,0))</f>
        <v>1</v>
      </c>
    </row>
    <row r="953" spans="1:65">
      <c r="A953" s="2" t="s">
        <v>2857</v>
      </c>
      <c r="B953" s="8">
        <v>8</v>
      </c>
      <c r="C953" s="66">
        <v>1126253708</v>
      </c>
      <c r="D953" s="8">
        <v>1047</v>
      </c>
      <c r="E953" s="8">
        <v>160</v>
      </c>
      <c r="F953" s="91">
        <v>1075695</v>
      </c>
      <c r="G953" s="91">
        <v>31406597</v>
      </c>
      <c r="H953" s="91">
        <v>7039085</v>
      </c>
      <c r="I953" s="91">
        <v>584156041</v>
      </c>
      <c r="J953" s="8">
        <v>0</v>
      </c>
      <c r="K953" s="2" t="s">
        <v>1356</v>
      </c>
      <c r="L953" s="8">
        <v>8</v>
      </c>
      <c r="M953" s="8">
        <v>0</v>
      </c>
      <c r="N953" s="2" t="s">
        <v>1346</v>
      </c>
      <c r="O953" s="8">
        <v>209</v>
      </c>
      <c r="P953" s="8">
        <v>0</v>
      </c>
      <c r="Q953" s="8">
        <v>0</v>
      </c>
      <c r="R953" s="91">
        <v>0</v>
      </c>
      <c r="S953" s="8">
        <v>0</v>
      </c>
      <c r="T953" s="91">
        <v>0</v>
      </c>
      <c r="U953" s="8">
        <v>0</v>
      </c>
      <c r="V953" s="8">
        <v>0</v>
      </c>
      <c r="W953" s="8">
        <v>0</v>
      </c>
      <c r="X953" s="107">
        <v>43867.731619560182</v>
      </c>
      <c r="Y953" s="107">
        <v>43869.889841481483</v>
      </c>
      <c r="Z953" s="107">
        <v>43867.725955092596</v>
      </c>
      <c r="AA953" s="91">
        <v>0</v>
      </c>
      <c r="AB953" s="8">
        <v>0</v>
      </c>
      <c r="AC953" s="8">
        <v>0</v>
      </c>
      <c r="AD953" s="91">
        <v>3169855</v>
      </c>
      <c r="AE953" s="8">
        <v>10</v>
      </c>
      <c r="AF953" s="8">
        <v>8</v>
      </c>
      <c r="AG953" s="91">
        <v>6294779</v>
      </c>
      <c r="AH953" s="8">
        <v>25</v>
      </c>
      <c r="AI953" s="8">
        <v>14</v>
      </c>
      <c r="AJ953" s="66">
        <v>1126104537</v>
      </c>
      <c r="AK953" s="8">
        <v>1046</v>
      </c>
      <c r="AL953" s="8">
        <v>160</v>
      </c>
      <c r="AM953" s="91">
        <v>0</v>
      </c>
      <c r="AN953" s="8">
        <v>0</v>
      </c>
      <c r="AO953" s="8">
        <v>160</v>
      </c>
      <c r="AP953" s="91">
        <v>6621550</v>
      </c>
      <c r="AQ953" s="8">
        <v>14</v>
      </c>
      <c r="AR953" s="8">
        <v>160</v>
      </c>
      <c r="AS953" s="91">
        <v>17355516</v>
      </c>
      <c r="AT953" s="8">
        <v>38</v>
      </c>
      <c r="AU953" s="8">
        <v>160</v>
      </c>
      <c r="AV953" s="66">
        <v>1126253708</v>
      </c>
      <c r="AW953" s="8">
        <v>1047</v>
      </c>
      <c r="AX953" s="8">
        <v>160</v>
      </c>
      <c r="AY953" s="91">
        <v>0</v>
      </c>
      <c r="AZ953" s="8">
        <v>0</v>
      </c>
      <c r="BA953" s="8">
        <v>0</v>
      </c>
      <c r="BB953" s="91">
        <v>4384861</v>
      </c>
      <c r="BC953" s="8">
        <v>10</v>
      </c>
      <c r="BD953" s="8">
        <v>1</v>
      </c>
      <c r="BE953" s="91">
        <v>14165920</v>
      </c>
      <c r="BF953" s="8">
        <v>30</v>
      </c>
      <c r="BG953" s="8">
        <v>2</v>
      </c>
      <c r="BH953" s="66">
        <v>1125081847</v>
      </c>
      <c r="BI953" s="8">
        <v>1043</v>
      </c>
      <c r="BJ953" s="8">
        <v>160</v>
      </c>
      <c r="BK953" s="2" t="s">
        <v>233</v>
      </c>
      <c r="BL953" s="83" t="str">
        <f t="shared" si="14"/>
        <v>124407</v>
      </c>
      <c r="BM953" s="83">
        <f>IF(ISBLANK(A953),"",IF(X953&gt;=(InfoSheet!$B$2)-90,1,0))</f>
        <v>1</v>
      </c>
    </row>
    <row r="954" spans="1:65">
      <c r="A954" s="2" t="s">
        <v>2858</v>
      </c>
      <c r="B954" s="8">
        <v>8</v>
      </c>
      <c r="C954" s="66">
        <v>1103939761</v>
      </c>
      <c r="D954" s="8">
        <v>3509</v>
      </c>
      <c r="E954" s="8">
        <v>387</v>
      </c>
      <c r="F954" s="91">
        <v>314602</v>
      </c>
      <c r="G954" s="91">
        <v>2562265</v>
      </c>
      <c r="H954" s="91">
        <v>2852557</v>
      </c>
      <c r="I954" s="91">
        <v>267166388</v>
      </c>
      <c r="J954" s="8">
        <v>0</v>
      </c>
      <c r="K954" s="2" t="s">
        <v>2449</v>
      </c>
      <c r="L954" s="8">
        <v>8</v>
      </c>
      <c r="M954" s="8">
        <v>0</v>
      </c>
      <c r="N954" s="2" t="s">
        <v>1607</v>
      </c>
      <c r="O954" s="8">
        <v>211</v>
      </c>
      <c r="P954" s="8">
        <v>0</v>
      </c>
      <c r="Q954" s="8">
        <v>0</v>
      </c>
      <c r="R954" s="91">
        <v>0</v>
      </c>
      <c r="S954" s="8">
        <v>0</v>
      </c>
      <c r="T954" s="91">
        <v>0</v>
      </c>
      <c r="U954" s="8">
        <v>0</v>
      </c>
      <c r="V954" s="8">
        <v>0</v>
      </c>
      <c r="W954" s="8">
        <v>0</v>
      </c>
      <c r="X954" s="107">
        <v>43866.411349398149</v>
      </c>
      <c r="Y954" s="107">
        <v>43869.885952835648</v>
      </c>
      <c r="Z954" s="107">
        <v>43866.409158761577</v>
      </c>
      <c r="AA954" s="91">
        <v>0</v>
      </c>
      <c r="AB954" s="8">
        <v>0</v>
      </c>
      <c r="AC954" s="8">
        <v>0</v>
      </c>
      <c r="AD954" s="91">
        <v>1322086</v>
      </c>
      <c r="AE954" s="8">
        <v>7</v>
      </c>
      <c r="AF954" s="8">
        <v>3</v>
      </c>
      <c r="AG954" s="91">
        <v>19865860</v>
      </c>
      <c r="AH954" s="8">
        <v>65</v>
      </c>
      <c r="AI954" s="8">
        <v>20</v>
      </c>
      <c r="AJ954" s="66">
        <v>1084553462</v>
      </c>
      <c r="AK954" s="8">
        <v>3458</v>
      </c>
      <c r="AL954" s="8">
        <v>387</v>
      </c>
      <c r="AM954" s="91">
        <v>0</v>
      </c>
      <c r="AN954" s="8">
        <v>0</v>
      </c>
      <c r="AO954" s="8">
        <v>387</v>
      </c>
      <c r="AP954" s="91">
        <v>2155338</v>
      </c>
      <c r="AQ954" s="8">
        <v>8</v>
      </c>
      <c r="AR954" s="8">
        <v>387</v>
      </c>
      <c r="AS954" s="91">
        <v>46467143</v>
      </c>
      <c r="AT954" s="8">
        <v>92</v>
      </c>
      <c r="AU954" s="8">
        <v>387</v>
      </c>
      <c r="AV954" s="66">
        <v>1103939761</v>
      </c>
      <c r="AW954" s="8">
        <v>3509</v>
      </c>
      <c r="AX954" s="8">
        <v>387</v>
      </c>
      <c r="AY954" s="91">
        <v>0</v>
      </c>
      <c r="AZ954" s="8">
        <v>0</v>
      </c>
      <c r="BA954" s="8">
        <v>0</v>
      </c>
      <c r="BB954" s="91">
        <v>1319789</v>
      </c>
      <c r="BC954" s="8">
        <v>6</v>
      </c>
      <c r="BD954" s="8">
        <v>0</v>
      </c>
      <c r="BE954" s="91">
        <v>19763997</v>
      </c>
      <c r="BF954" s="8">
        <v>61</v>
      </c>
      <c r="BG954" s="8">
        <v>2</v>
      </c>
      <c r="BH954" s="66">
        <v>1071628381</v>
      </c>
      <c r="BI954" s="8">
        <v>3435</v>
      </c>
      <c r="BJ954" s="8">
        <v>387</v>
      </c>
      <c r="BK954" s="2" t="s">
        <v>233</v>
      </c>
      <c r="BL954" s="83" t="str">
        <f t="shared" si="14"/>
        <v>124408</v>
      </c>
      <c r="BM954" s="83">
        <f>IF(ISBLANK(A954),"",IF(X954&gt;=(InfoSheet!$B$2)-90,1,0))</f>
        <v>1</v>
      </c>
    </row>
    <row r="955" spans="1:65">
      <c r="A955" s="2" t="s">
        <v>2859</v>
      </c>
      <c r="B955" s="8">
        <v>8</v>
      </c>
      <c r="C955" s="91">
        <v>632866317</v>
      </c>
      <c r="D955" s="8">
        <v>1908</v>
      </c>
      <c r="E955" s="8">
        <v>209</v>
      </c>
      <c r="F955" s="91">
        <v>331690</v>
      </c>
      <c r="G955" s="91">
        <v>1817960</v>
      </c>
      <c r="H955" s="91">
        <v>3028068</v>
      </c>
      <c r="I955" s="91">
        <v>197980106</v>
      </c>
      <c r="J955" s="8">
        <v>0</v>
      </c>
      <c r="K955" s="2" t="s">
        <v>2410</v>
      </c>
      <c r="L955" s="8">
        <v>8</v>
      </c>
      <c r="M955" s="8">
        <v>0</v>
      </c>
      <c r="N955" s="2" t="s">
        <v>1491</v>
      </c>
      <c r="O955" s="8">
        <v>209</v>
      </c>
      <c r="P955" s="8">
        <v>0</v>
      </c>
      <c r="Q955" s="8">
        <v>0</v>
      </c>
      <c r="R955" s="91">
        <v>0</v>
      </c>
      <c r="S955" s="8">
        <v>0</v>
      </c>
      <c r="T955" s="91">
        <v>0</v>
      </c>
      <c r="U955" s="8">
        <v>0</v>
      </c>
      <c r="V955" s="8">
        <v>0</v>
      </c>
      <c r="W955" s="8">
        <v>0</v>
      </c>
      <c r="X955" s="107">
        <v>43869.62733476852</v>
      </c>
      <c r="Y955" s="107">
        <v>43870.048573310189</v>
      </c>
      <c r="Z955" s="107">
        <v>43869.627285694442</v>
      </c>
      <c r="AA955" s="91">
        <v>8372594</v>
      </c>
      <c r="AB955" s="8">
        <v>14</v>
      </c>
      <c r="AC955" s="8">
        <v>4</v>
      </c>
      <c r="AD955" s="91">
        <v>9782544</v>
      </c>
      <c r="AE955" s="8">
        <v>17</v>
      </c>
      <c r="AF955" s="8">
        <v>4</v>
      </c>
      <c r="AG955" s="91">
        <v>13160330</v>
      </c>
      <c r="AH955" s="8">
        <v>26</v>
      </c>
      <c r="AI955" s="8">
        <v>6</v>
      </c>
      <c r="AJ955" s="91">
        <v>622945575</v>
      </c>
      <c r="AK955" s="8">
        <v>1868</v>
      </c>
      <c r="AL955" s="8">
        <v>209</v>
      </c>
      <c r="AM955" s="91">
        <v>16731165</v>
      </c>
      <c r="AN955" s="8">
        <v>28</v>
      </c>
      <c r="AO955" s="8">
        <v>209</v>
      </c>
      <c r="AP955" s="91">
        <v>19542818</v>
      </c>
      <c r="AQ955" s="8">
        <v>34</v>
      </c>
      <c r="AR955" s="8">
        <v>209</v>
      </c>
      <c r="AS955" s="91">
        <v>27447735</v>
      </c>
      <c r="AT955" s="8">
        <v>51</v>
      </c>
      <c r="AU955" s="8">
        <v>209</v>
      </c>
      <c r="AV955" s="91">
        <v>632866317</v>
      </c>
      <c r="AW955" s="8">
        <v>1908</v>
      </c>
      <c r="AX955" s="8">
        <v>209</v>
      </c>
      <c r="AY955" s="91">
        <v>8358571</v>
      </c>
      <c r="AZ955" s="8">
        <v>14</v>
      </c>
      <c r="BA955" s="8">
        <v>0</v>
      </c>
      <c r="BB955" s="91">
        <v>9760274</v>
      </c>
      <c r="BC955" s="8">
        <v>17</v>
      </c>
      <c r="BD955" s="8">
        <v>0</v>
      </c>
      <c r="BE955" s="91">
        <v>14324102</v>
      </c>
      <c r="BF955" s="8">
        <v>28</v>
      </c>
      <c r="BG955" s="8">
        <v>0</v>
      </c>
      <c r="BH955" s="91">
        <v>614685556</v>
      </c>
      <c r="BI955" s="8">
        <v>1857</v>
      </c>
      <c r="BJ955" s="8">
        <v>209</v>
      </c>
      <c r="BK955" s="2" t="s">
        <v>233</v>
      </c>
      <c r="BL955" s="83" t="str">
        <f t="shared" si="14"/>
        <v>124409</v>
      </c>
      <c r="BM955" s="83">
        <f>IF(ISBLANK(A955),"",IF(X955&gt;=(InfoSheet!$B$2)-90,1,0))</f>
        <v>1</v>
      </c>
    </row>
    <row r="956" spans="1:65">
      <c r="A956" s="2" t="s">
        <v>2860</v>
      </c>
      <c r="B956" s="8">
        <v>8</v>
      </c>
      <c r="C956" s="91">
        <v>62916779</v>
      </c>
      <c r="D956" s="8">
        <v>123</v>
      </c>
      <c r="E956" s="8">
        <v>18</v>
      </c>
      <c r="F956" s="91">
        <v>511518</v>
      </c>
      <c r="G956" s="91">
        <v>940424</v>
      </c>
      <c r="H956" s="91">
        <v>3495376</v>
      </c>
      <c r="I956" s="91">
        <v>61857319</v>
      </c>
      <c r="J956" s="8">
        <v>0</v>
      </c>
      <c r="K956" s="2" t="s">
        <v>2502</v>
      </c>
      <c r="L956" s="8">
        <v>8</v>
      </c>
      <c r="M956" s="8">
        <v>0</v>
      </c>
      <c r="N956" s="2" t="s">
        <v>1489</v>
      </c>
      <c r="O956" s="8">
        <v>209</v>
      </c>
      <c r="P956" s="8">
        <v>0</v>
      </c>
      <c r="Q956" s="8">
        <v>0</v>
      </c>
      <c r="R956" s="91">
        <v>0</v>
      </c>
      <c r="S956" s="8">
        <v>0</v>
      </c>
      <c r="T956" s="91">
        <v>0</v>
      </c>
      <c r="U956" s="8">
        <v>0</v>
      </c>
      <c r="V956" s="8">
        <v>0</v>
      </c>
      <c r="W956" s="8">
        <v>0</v>
      </c>
      <c r="X956" s="107">
        <v>43856.471893842594</v>
      </c>
      <c r="Y956" s="107">
        <v>43869.885916377316</v>
      </c>
      <c r="Z956" s="107">
        <v>43856.471655879628</v>
      </c>
      <c r="AA956" s="91">
        <v>0</v>
      </c>
      <c r="AB956" s="8">
        <v>0</v>
      </c>
      <c r="AC956" s="8">
        <v>0</v>
      </c>
      <c r="AD956" s="91">
        <v>0</v>
      </c>
      <c r="AE956" s="8">
        <v>0</v>
      </c>
      <c r="AF956" s="8">
        <v>0</v>
      </c>
      <c r="AG956" s="91">
        <v>1680131</v>
      </c>
      <c r="AH956" s="8">
        <v>2</v>
      </c>
      <c r="AI956" s="8">
        <v>1</v>
      </c>
      <c r="AJ956" s="91">
        <v>62439020</v>
      </c>
      <c r="AK956" s="8">
        <v>120</v>
      </c>
      <c r="AL956" s="8">
        <v>18</v>
      </c>
      <c r="AM956" s="91">
        <v>0</v>
      </c>
      <c r="AN956" s="8">
        <v>0</v>
      </c>
      <c r="AO956" s="8">
        <v>18</v>
      </c>
      <c r="AP956" s="91">
        <v>0</v>
      </c>
      <c r="AQ956" s="8">
        <v>0</v>
      </c>
      <c r="AR956" s="8">
        <v>18</v>
      </c>
      <c r="AS956" s="91">
        <v>3346250</v>
      </c>
      <c r="AT956" s="8">
        <v>4</v>
      </c>
      <c r="AU956" s="8">
        <v>18</v>
      </c>
      <c r="AV956" s="91">
        <v>62916779</v>
      </c>
      <c r="AW956" s="8">
        <v>123</v>
      </c>
      <c r="AX956" s="8">
        <v>18</v>
      </c>
      <c r="AY956" s="91">
        <v>0</v>
      </c>
      <c r="AZ956" s="8">
        <v>0</v>
      </c>
      <c r="BA956" s="8">
        <v>0</v>
      </c>
      <c r="BB956" s="91">
        <v>0</v>
      </c>
      <c r="BC956" s="8">
        <v>0</v>
      </c>
      <c r="BD956" s="8">
        <v>0</v>
      </c>
      <c r="BE956" s="91">
        <v>2405826</v>
      </c>
      <c r="BF956" s="8">
        <v>3</v>
      </c>
      <c r="BG956" s="8">
        <v>0</v>
      </c>
      <c r="BH956" s="91">
        <v>62439020</v>
      </c>
      <c r="BI956" s="8">
        <v>120</v>
      </c>
      <c r="BJ956" s="8">
        <v>18</v>
      </c>
      <c r="BK956" s="2" t="s">
        <v>233</v>
      </c>
      <c r="BL956" s="83" t="str">
        <f t="shared" si="14"/>
        <v>124410</v>
      </c>
      <c r="BM956" s="83">
        <f>IF(ISBLANK(A956),"",IF(X956&gt;=(InfoSheet!$B$2)-90,1,0))</f>
        <v>1</v>
      </c>
    </row>
    <row r="957" spans="1:65">
      <c r="A957" s="2" t="s">
        <v>2861</v>
      </c>
      <c r="B957" s="8">
        <v>8</v>
      </c>
      <c r="C957" s="66">
        <v>4230478181</v>
      </c>
      <c r="D957" s="8">
        <v>12213</v>
      </c>
      <c r="E957" s="8">
        <v>991</v>
      </c>
      <c r="F957" s="91">
        <v>346391</v>
      </c>
      <c r="G957" s="91">
        <v>10088787</v>
      </c>
      <c r="H957" s="91">
        <v>4268898</v>
      </c>
      <c r="I957" s="66">
        <v>1832922176</v>
      </c>
      <c r="J957" s="8">
        <v>0</v>
      </c>
      <c r="K957" s="2" t="s">
        <v>1368</v>
      </c>
      <c r="L957" s="8">
        <v>8</v>
      </c>
      <c r="M957" s="8">
        <v>0</v>
      </c>
      <c r="N957" s="2" t="s">
        <v>1509</v>
      </c>
      <c r="O957" s="8">
        <v>212</v>
      </c>
      <c r="P957" s="8">
        <v>0</v>
      </c>
      <c r="Q957" s="8">
        <v>0</v>
      </c>
      <c r="R957" s="91">
        <v>0</v>
      </c>
      <c r="S957" s="8">
        <v>0</v>
      </c>
      <c r="T957" s="91">
        <v>0</v>
      </c>
      <c r="U957" s="8">
        <v>1</v>
      </c>
      <c r="V957" s="8">
        <v>2</v>
      </c>
      <c r="W957" s="8">
        <v>1</v>
      </c>
      <c r="X957" s="107">
        <v>43869.586454444441</v>
      </c>
      <c r="Y957" s="107">
        <v>43870.045581412036</v>
      </c>
      <c r="Z957" s="107">
        <v>43869.580982789354</v>
      </c>
      <c r="AA957" s="91">
        <v>1915813</v>
      </c>
      <c r="AB957" s="8">
        <v>3</v>
      </c>
      <c r="AC957" s="8">
        <v>1</v>
      </c>
      <c r="AD957" s="91">
        <v>68949252</v>
      </c>
      <c r="AE957" s="8">
        <v>153</v>
      </c>
      <c r="AF957" s="8">
        <v>26</v>
      </c>
      <c r="AG957" s="66">
        <v>1277580762</v>
      </c>
      <c r="AH957" s="8">
        <v>3297</v>
      </c>
      <c r="AI957" s="8">
        <v>451</v>
      </c>
      <c r="AJ957" s="66">
        <v>4079703111</v>
      </c>
      <c r="AK957" s="8">
        <v>11436</v>
      </c>
      <c r="AL957" s="8">
        <v>991</v>
      </c>
      <c r="AM957" s="91">
        <v>10130220</v>
      </c>
      <c r="AN957" s="8">
        <v>13</v>
      </c>
      <c r="AO957" s="8">
        <v>991</v>
      </c>
      <c r="AP957" s="91">
        <v>119121847</v>
      </c>
      <c r="AQ957" s="8">
        <v>197</v>
      </c>
      <c r="AR957" s="8">
        <v>991</v>
      </c>
      <c r="AS957" s="66">
        <v>1703212132</v>
      </c>
      <c r="AT957" s="8">
        <v>3747</v>
      </c>
      <c r="AU957" s="8">
        <v>991</v>
      </c>
      <c r="AV957" s="66">
        <v>4230478181</v>
      </c>
      <c r="AW957" s="8">
        <v>12213</v>
      </c>
      <c r="AX957" s="8">
        <v>991</v>
      </c>
      <c r="AY957" s="91">
        <v>641059</v>
      </c>
      <c r="AZ957" s="8">
        <v>1</v>
      </c>
      <c r="BA957" s="8">
        <v>0</v>
      </c>
      <c r="BB957" s="91">
        <v>90862715</v>
      </c>
      <c r="BC957" s="8">
        <v>157</v>
      </c>
      <c r="BD957" s="8">
        <v>2</v>
      </c>
      <c r="BE957" s="91">
        <v>994216145</v>
      </c>
      <c r="BF957" s="8">
        <v>2978</v>
      </c>
      <c r="BG957" s="8">
        <v>76</v>
      </c>
      <c r="BH957" s="66">
        <v>4017771148</v>
      </c>
      <c r="BI957" s="8">
        <v>11407</v>
      </c>
      <c r="BJ957" s="8">
        <v>991</v>
      </c>
      <c r="BK957" s="2" t="s">
        <v>233</v>
      </c>
      <c r="BL957" s="83" t="str">
        <f t="shared" si="14"/>
        <v>124411</v>
      </c>
      <c r="BM957" s="83">
        <f>IF(ISBLANK(A957),"",IF(X957&gt;=(InfoSheet!$B$2)-90,1,0))</f>
        <v>1</v>
      </c>
    </row>
    <row r="958" spans="1:65">
      <c r="A958" s="2" t="s">
        <v>2862</v>
      </c>
      <c r="B958" s="8">
        <v>8</v>
      </c>
      <c r="C958" s="66">
        <v>1713404819</v>
      </c>
      <c r="D958" s="8">
        <v>6051</v>
      </c>
      <c r="E958" s="8">
        <v>482</v>
      </c>
      <c r="F958" s="91">
        <v>283160</v>
      </c>
      <c r="G958" s="91">
        <v>7204451</v>
      </c>
      <c r="H958" s="91">
        <v>3554781</v>
      </c>
      <c r="I958" s="66">
        <v>1048577535</v>
      </c>
      <c r="J958" s="8">
        <v>0</v>
      </c>
      <c r="K958" s="2" t="s">
        <v>2863</v>
      </c>
      <c r="L958" s="8">
        <v>8</v>
      </c>
      <c r="M958" s="8">
        <v>0</v>
      </c>
      <c r="N958" s="2" t="s">
        <v>2864</v>
      </c>
      <c r="O958" s="8">
        <v>215</v>
      </c>
      <c r="P958" s="8">
        <v>0</v>
      </c>
      <c r="Q958" s="8">
        <v>0</v>
      </c>
      <c r="R958" s="91">
        <v>0</v>
      </c>
      <c r="S958" s="8">
        <v>0</v>
      </c>
      <c r="T958" s="91">
        <v>0</v>
      </c>
      <c r="U958" s="8">
        <v>1</v>
      </c>
      <c r="V958" s="8">
        <v>1</v>
      </c>
      <c r="W958" s="8">
        <v>0</v>
      </c>
      <c r="X958" s="107">
        <v>43870.149476087965</v>
      </c>
      <c r="Y958" s="107">
        <v>43870.188105381945</v>
      </c>
      <c r="Z958" s="107">
        <v>43870.149469837961</v>
      </c>
      <c r="AA958" s="91">
        <v>0</v>
      </c>
      <c r="AB958" s="8">
        <v>0</v>
      </c>
      <c r="AC958" s="8">
        <v>4</v>
      </c>
      <c r="AD958" s="91">
        <v>5854543</v>
      </c>
      <c r="AE958" s="8">
        <v>11</v>
      </c>
      <c r="AF958" s="8">
        <v>6</v>
      </c>
      <c r="AG958" s="91">
        <v>551458458</v>
      </c>
      <c r="AH958" s="8">
        <v>1649</v>
      </c>
      <c r="AI958" s="8">
        <v>248</v>
      </c>
      <c r="AJ958" s="66">
        <v>1523944384</v>
      </c>
      <c r="AK958" s="8">
        <v>5033</v>
      </c>
      <c r="AL958" s="8">
        <v>482</v>
      </c>
      <c r="AM958" s="91">
        <v>11092630</v>
      </c>
      <c r="AN958" s="8">
        <v>15</v>
      </c>
      <c r="AO958" s="8">
        <v>482</v>
      </c>
      <c r="AP958" s="91">
        <v>25086930</v>
      </c>
      <c r="AQ958" s="8">
        <v>36</v>
      </c>
      <c r="AR958" s="8">
        <v>482</v>
      </c>
      <c r="AS958" s="91">
        <v>694652788</v>
      </c>
      <c r="AT958" s="8">
        <v>1843</v>
      </c>
      <c r="AU958" s="8">
        <v>482</v>
      </c>
      <c r="AV958" s="66">
        <v>1713404819</v>
      </c>
      <c r="AW958" s="8">
        <v>6051</v>
      </c>
      <c r="AX958" s="8">
        <v>482</v>
      </c>
      <c r="AY958" s="91">
        <v>10001087</v>
      </c>
      <c r="AZ958" s="8">
        <v>14</v>
      </c>
      <c r="BA958" s="8">
        <v>0</v>
      </c>
      <c r="BB958" s="91">
        <v>19764151</v>
      </c>
      <c r="BC958" s="8">
        <v>29</v>
      </c>
      <c r="BD958" s="8">
        <v>0</v>
      </c>
      <c r="BE958" s="91">
        <v>375313512</v>
      </c>
      <c r="BF958" s="8">
        <v>1450</v>
      </c>
      <c r="BG958" s="8">
        <v>22</v>
      </c>
      <c r="BH958" s="66">
        <v>1488255165</v>
      </c>
      <c r="BI958" s="8">
        <v>4981</v>
      </c>
      <c r="BJ958" s="8">
        <v>482</v>
      </c>
      <c r="BK958" s="2" t="s">
        <v>233</v>
      </c>
      <c r="BL958" s="83" t="str">
        <f t="shared" si="14"/>
        <v>124412</v>
      </c>
      <c r="BM958" s="83">
        <f>IF(ISBLANK(A958),"",IF(X958&gt;=(InfoSheet!$B$2)-90,1,0))</f>
        <v>1</v>
      </c>
    </row>
    <row r="959" spans="1:65">
      <c r="A959" s="2" t="s">
        <v>2865</v>
      </c>
      <c r="B959" s="8">
        <v>8</v>
      </c>
      <c r="C959" s="91">
        <v>478294626</v>
      </c>
      <c r="D959" s="8">
        <v>1555</v>
      </c>
      <c r="E959" s="8">
        <v>178</v>
      </c>
      <c r="F959" s="91">
        <v>307584</v>
      </c>
      <c r="G959" s="91">
        <v>2492580</v>
      </c>
      <c r="H959" s="91">
        <v>2687048</v>
      </c>
      <c r="I959" s="91">
        <v>239528249</v>
      </c>
      <c r="J959" s="8">
        <v>0</v>
      </c>
      <c r="K959" s="2" t="s">
        <v>1546</v>
      </c>
      <c r="L959" s="8">
        <v>8</v>
      </c>
      <c r="M959" s="8">
        <v>0</v>
      </c>
      <c r="N959" s="2" t="s">
        <v>1565</v>
      </c>
      <c r="O959" s="8">
        <v>209</v>
      </c>
      <c r="P959" s="8">
        <v>0</v>
      </c>
      <c r="Q959" s="8">
        <v>0</v>
      </c>
      <c r="R959" s="91">
        <v>0</v>
      </c>
      <c r="S959" s="8">
        <v>0</v>
      </c>
      <c r="T959" s="91">
        <v>0</v>
      </c>
      <c r="U959" s="8">
        <v>0</v>
      </c>
      <c r="V959" s="8">
        <v>0</v>
      </c>
      <c r="W959" s="8">
        <v>0</v>
      </c>
      <c r="X959" s="107">
        <v>43869.940852025466</v>
      </c>
      <c r="Y959" s="107">
        <v>43870.03824577546</v>
      </c>
      <c r="Z959" s="107">
        <v>43869.928604895831</v>
      </c>
      <c r="AA959" s="91">
        <v>6786237</v>
      </c>
      <c r="AB959" s="8">
        <v>17</v>
      </c>
      <c r="AC959" s="8">
        <v>8</v>
      </c>
      <c r="AD959" s="91">
        <v>17741648</v>
      </c>
      <c r="AE959" s="8">
        <v>41</v>
      </c>
      <c r="AF959" s="8">
        <v>13</v>
      </c>
      <c r="AG959" s="91">
        <v>59270480</v>
      </c>
      <c r="AH959" s="8">
        <v>125</v>
      </c>
      <c r="AI959" s="8">
        <v>21</v>
      </c>
      <c r="AJ959" s="91">
        <v>457555446</v>
      </c>
      <c r="AK959" s="8">
        <v>1451</v>
      </c>
      <c r="AL959" s="8">
        <v>178</v>
      </c>
      <c r="AM959" s="91">
        <v>7703757</v>
      </c>
      <c r="AN959" s="8">
        <v>18</v>
      </c>
      <c r="AO959" s="8">
        <v>178</v>
      </c>
      <c r="AP959" s="91">
        <v>24646788</v>
      </c>
      <c r="AQ959" s="8">
        <v>50</v>
      </c>
      <c r="AR959" s="8">
        <v>178</v>
      </c>
      <c r="AS959" s="91">
        <v>116439776</v>
      </c>
      <c r="AT959" s="8">
        <v>200</v>
      </c>
      <c r="AU959" s="8">
        <v>178</v>
      </c>
      <c r="AV959" s="91">
        <v>478294626</v>
      </c>
      <c r="AW959" s="8">
        <v>1555</v>
      </c>
      <c r="AX959" s="8">
        <v>178</v>
      </c>
      <c r="AY959" s="91">
        <v>5811443</v>
      </c>
      <c r="AZ959" s="8">
        <v>15</v>
      </c>
      <c r="BA959" s="8">
        <v>1</v>
      </c>
      <c r="BB959" s="91">
        <v>17622949</v>
      </c>
      <c r="BC959" s="8">
        <v>39</v>
      </c>
      <c r="BD959" s="8">
        <v>2</v>
      </c>
      <c r="BE959" s="91">
        <v>88548796</v>
      </c>
      <c r="BF959" s="8">
        <v>157</v>
      </c>
      <c r="BG959" s="8">
        <v>3</v>
      </c>
      <c r="BH959" s="91">
        <v>437932607</v>
      </c>
      <c r="BI959" s="8">
        <v>1426</v>
      </c>
      <c r="BJ959" s="8">
        <v>178</v>
      </c>
      <c r="BK959" s="2" t="s">
        <v>233</v>
      </c>
      <c r="BL959" s="83" t="str">
        <f t="shared" si="14"/>
        <v>124413</v>
      </c>
      <c r="BM959" s="83">
        <f>IF(ISBLANK(A959),"",IF(X959&gt;=(InfoSheet!$B$2)-90,1,0))</f>
        <v>1</v>
      </c>
    </row>
    <row r="960" spans="1:65">
      <c r="A960" s="2" t="s">
        <v>2866</v>
      </c>
      <c r="B960" s="8">
        <v>8</v>
      </c>
      <c r="C960" s="66">
        <v>1692037377</v>
      </c>
      <c r="D960" s="8">
        <v>5840</v>
      </c>
      <c r="E960" s="8">
        <v>407</v>
      </c>
      <c r="F960" s="91">
        <v>289732</v>
      </c>
      <c r="G960" s="91">
        <v>36099718</v>
      </c>
      <c r="H960" s="91">
        <v>4157339</v>
      </c>
      <c r="I960" s="91">
        <v>443702322</v>
      </c>
      <c r="J960" s="8">
        <v>0</v>
      </c>
      <c r="K960" s="2" t="s">
        <v>129</v>
      </c>
      <c r="L960" s="8">
        <v>8</v>
      </c>
      <c r="M960" s="8">
        <v>0</v>
      </c>
      <c r="N960" s="2" t="s">
        <v>1703</v>
      </c>
      <c r="O960" s="8">
        <v>214</v>
      </c>
      <c r="P960" s="8">
        <v>0</v>
      </c>
      <c r="Q960" s="8">
        <v>0</v>
      </c>
      <c r="R960" s="91">
        <v>0</v>
      </c>
      <c r="S960" s="8">
        <v>0</v>
      </c>
      <c r="T960" s="91">
        <v>0</v>
      </c>
      <c r="U960" s="8">
        <v>0</v>
      </c>
      <c r="V960" s="8">
        <v>0</v>
      </c>
      <c r="W960" s="8">
        <v>0</v>
      </c>
      <c r="X960" s="107">
        <v>43869.789004907405</v>
      </c>
      <c r="Y960" s="107">
        <v>43870.058357696762</v>
      </c>
      <c r="Z960" s="107">
        <v>43869.776788935182</v>
      </c>
      <c r="AA960" s="91">
        <v>8592651</v>
      </c>
      <c r="AB960" s="8">
        <v>37</v>
      </c>
      <c r="AC960" s="8">
        <v>8</v>
      </c>
      <c r="AD960" s="91">
        <v>44488373</v>
      </c>
      <c r="AE960" s="8">
        <v>186</v>
      </c>
      <c r="AF960" s="8">
        <v>29</v>
      </c>
      <c r="AG960" s="91">
        <v>563110872</v>
      </c>
      <c r="AH960" s="8">
        <v>1818</v>
      </c>
      <c r="AI960" s="8">
        <v>162</v>
      </c>
      <c r="AJ960" s="66">
        <v>1689647431</v>
      </c>
      <c r="AK960" s="8">
        <v>5826</v>
      </c>
      <c r="AL960" s="8">
        <v>407</v>
      </c>
      <c r="AM960" s="91">
        <v>14380795</v>
      </c>
      <c r="AN960" s="8">
        <v>60</v>
      </c>
      <c r="AO960" s="8">
        <v>407</v>
      </c>
      <c r="AP960" s="91">
        <v>51533043</v>
      </c>
      <c r="AQ960" s="8">
        <v>195</v>
      </c>
      <c r="AR960" s="8">
        <v>407</v>
      </c>
      <c r="AS960" s="91">
        <v>672995110</v>
      </c>
      <c r="AT960" s="8">
        <v>1947</v>
      </c>
      <c r="AU960" s="8">
        <v>407</v>
      </c>
      <c r="AV960" s="66">
        <v>1692037377</v>
      </c>
      <c r="AW960" s="8">
        <v>5840</v>
      </c>
      <c r="AX960" s="8">
        <v>407</v>
      </c>
      <c r="AY960" s="91">
        <v>6042854</v>
      </c>
      <c r="AZ960" s="8">
        <v>32</v>
      </c>
      <c r="BA960" s="8">
        <v>1</v>
      </c>
      <c r="BB960" s="91">
        <v>29299668</v>
      </c>
      <c r="BC960" s="8">
        <v>162</v>
      </c>
      <c r="BD960" s="8">
        <v>8</v>
      </c>
      <c r="BE960" s="91">
        <v>284752072</v>
      </c>
      <c r="BF960" s="8">
        <v>1579</v>
      </c>
      <c r="BG960" s="8">
        <v>21</v>
      </c>
      <c r="BH960" s="66">
        <v>1669936232</v>
      </c>
      <c r="BI960" s="8">
        <v>5800</v>
      </c>
      <c r="BJ960" s="8">
        <v>407</v>
      </c>
      <c r="BK960" s="2" t="s">
        <v>233</v>
      </c>
      <c r="BL960" s="83" t="str">
        <f t="shared" si="14"/>
        <v>124414</v>
      </c>
      <c r="BM960" s="83">
        <f>IF(ISBLANK(A960),"",IF(X960&gt;=(InfoSheet!$B$2)-90,1,0))</f>
        <v>1</v>
      </c>
    </row>
    <row r="961" spans="1:65">
      <c r="A961" s="2" t="s">
        <v>2867</v>
      </c>
      <c r="B961" s="8">
        <v>8</v>
      </c>
      <c r="C961" s="91">
        <v>204269487</v>
      </c>
      <c r="D961" s="8">
        <v>453</v>
      </c>
      <c r="E961" s="8">
        <v>100</v>
      </c>
      <c r="F961" s="91">
        <v>450926</v>
      </c>
      <c r="G961" s="91">
        <v>7192065</v>
      </c>
      <c r="H961" s="91">
        <v>2042694</v>
      </c>
      <c r="I961" s="91">
        <v>159107647</v>
      </c>
      <c r="J961" s="8">
        <v>0</v>
      </c>
      <c r="K961" s="2" t="s">
        <v>1476</v>
      </c>
      <c r="L961" s="8">
        <v>8</v>
      </c>
      <c r="M961" s="8">
        <v>0</v>
      </c>
      <c r="N961" s="2" t="s">
        <v>1459</v>
      </c>
      <c r="O961" s="8">
        <v>212</v>
      </c>
      <c r="P961" s="8">
        <v>0</v>
      </c>
      <c r="Q961" s="8">
        <v>0</v>
      </c>
      <c r="R961" s="91">
        <v>0</v>
      </c>
      <c r="S961" s="8">
        <v>0</v>
      </c>
      <c r="T961" s="91">
        <v>0</v>
      </c>
      <c r="U961" s="8">
        <v>0</v>
      </c>
      <c r="V961" s="8">
        <v>0</v>
      </c>
      <c r="W961" s="8">
        <v>0</v>
      </c>
      <c r="X961" s="107">
        <v>43843.626900717594</v>
      </c>
      <c r="Y961" s="107">
        <v>43869.873767291669</v>
      </c>
      <c r="Z961" s="107">
        <v>43843.62689388889</v>
      </c>
      <c r="AA961" s="91">
        <v>0</v>
      </c>
      <c r="AB961" s="8">
        <v>0</v>
      </c>
      <c r="AC961" s="8">
        <v>0</v>
      </c>
      <c r="AD961" s="91">
        <v>0</v>
      </c>
      <c r="AE961" s="8">
        <v>0</v>
      </c>
      <c r="AF961" s="8">
        <v>0</v>
      </c>
      <c r="AG961" s="91">
        <v>1367136</v>
      </c>
      <c r="AH961" s="8">
        <v>8</v>
      </c>
      <c r="AI961" s="8">
        <v>4</v>
      </c>
      <c r="AJ961" s="91">
        <v>203090778</v>
      </c>
      <c r="AK961" s="8">
        <v>446</v>
      </c>
      <c r="AL961" s="8">
        <v>100</v>
      </c>
      <c r="AM961" s="91">
        <v>0</v>
      </c>
      <c r="AN961" s="8">
        <v>0</v>
      </c>
      <c r="AO961" s="8">
        <v>100</v>
      </c>
      <c r="AP961" s="91">
        <v>0</v>
      </c>
      <c r="AQ961" s="8">
        <v>0</v>
      </c>
      <c r="AR961" s="8">
        <v>100</v>
      </c>
      <c r="AS961" s="91">
        <v>1367136</v>
      </c>
      <c r="AT961" s="8">
        <v>8</v>
      </c>
      <c r="AU961" s="8">
        <v>100</v>
      </c>
      <c r="AV961" s="91">
        <v>204269487</v>
      </c>
      <c r="AW961" s="8">
        <v>453</v>
      </c>
      <c r="AX961" s="8">
        <v>100</v>
      </c>
      <c r="AY961" s="91">
        <v>0</v>
      </c>
      <c r="AZ961" s="8">
        <v>0</v>
      </c>
      <c r="BA961" s="8">
        <v>0</v>
      </c>
      <c r="BB961" s="91">
        <v>0</v>
      </c>
      <c r="BC961" s="8">
        <v>0</v>
      </c>
      <c r="BD961" s="8">
        <v>0</v>
      </c>
      <c r="BE961" s="91">
        <v>1367136</v>
      </c>
      <c r="BF961" s="8">
        <v>8</v>
      </c>
      <c r="BG961" s="8">
        <v>1</v>
      </c>
      <c r="BH961" s="91">
        <v>195094143</v>
      </c>
      <c r="BI961" s="8">
        <v>433</v>
      </c>
      <c r="BJ961" s="8">
        <v>100</v>
      </c>
      <c r="BK961" s="2" t="s">
        <v>233</v>
      </c>
      <c r="BL961" s="83" t="str">
        <f t="shared" si="14"/>
        <v>124415</v>
      </c>
      <c r="BM961" s="83">
        <f>IF(ISBLANK(A961),"",IF(X961&gt;=(InfoSheet!$B$2)-90,1,0))</f>
        <v>1</v>
      </c>
    </row>
    <row r="962" spans="1:65">
      <c r="A962" s="2" t="s">
        <v>2868</v>
      </c>
      <c r="B962" s="8">
        <v>8</v>
      </c>
      <c r="C962" s="66">
        <v>1151514792</v>
      </c>
      <c r="D962" s="8">
        <v>2709</v>
      </c>
      <c r="E962" s="8">
        <v>277</v>
      </c>
      <c r="F962" s="91">
        <v>425070</v>
      </c>
      <c r="G962" s="91">
        <v>14574972</v>
      </c>
      <c r="H962" s="91">
        <v>4157093</v>
      </c>
      <c r="I962" s="91">
        <v>437859955</v>
      </c>
      <c r="J962" s="8">
        <v>0</v>
      </c>
      <c r="K962" s="2" t="s">
        <v>2449</v>
      </c>
      <c r="L962" s="8">
        <v>8</v>
      </c>
      <c r="M962" s="8">
        <v>0</v>
      </c>
      <c r="N962" s="2" t="s">
        <v>2432</v>
      </c>
      <c r="O962" s="8">
        <v>212</v>
      </c>
      <c r="P962" s="8">
        <v>0</v>
      </c>
      <c r="Q962" s="8">
        <v>0</v>
      </c>
      <c r="R962" s="91">
        <v>0</v>
      </c>
      <c r="S962" s="8">
        <v>0</v>
      </c>
      <c r="T962" s="91">
        <v>0</v>
      </c>
      <c r="U962" s="8">
        <v>0</v>
      </c>
      <c r="V962" s="8">
        <v>0</v>
      </c>
      <c r="W962" s="8">
        <v>0</v>
      </c>
      <c r="X962" s="107">
        <v>43868.47719607639</v>
      </c>
      <c r="Y962" s="107">
        <v>43869.889038587964</v>
      </c>
      <c r="Z962" s="107">
        <v>43868.4753055787</v>
      </c>
      <c r="AA962" s="91">
        <v>0</v>
      </c>
      <c r="AB962" s="8">
        <v>0</v>
      </c>
      <c r="AC962" s="8">
        <v>0</v>
      </c>
      <c r="AD962" s="91">
        <v>212695261</v>
      </c>
      <c r="AE962" s="8">
        <v>162</v>
      </c>
      <c r="AF962" s="8">
        <v>13</v>
      </c>
      <c r="AG962" s="91">
        <v>338037575</v>
      </c>
      <c r="AH962" s="8">
        <v>543</v>
      </c>
      <c r="AI962" s="8">
        <v>98</v>
      </c>
      <c r="AJ962" s="66">
        <v>1119446690</v>
      </c>
      <c r="AK962" s="8">
        <v>2612</v>
      </c>
      <c r="AL962" s="8">
        <v>277</v>
      </c>
      <c r="AM962" s="91">
        <v>0</v>
      </c>
      <c r="AN962" s="8">
        <v>0</v>
      </c>
      <c r="AO962" s="8">
        <v>277</v>
      </c>
      <c r="AP962" s="91">
        <v>363234744</v>
      </c>
      <c r="AQ962" s="8">
        <v>289</v>
      </c>
      <c r="AR962" s="8">
        <v>277</v>
      </c>
      <c r="AS962" s="91">
        <v>481204190</v>
      </c>
      <c r="AT962" s="8">
        <v>684</v>
      </c>
      <c r="AU962" s="8">
        <v>277</v>
      </c>
      <c r="AV962" s="66">
        <v>1151514792</v>
      </c>
      <c r="AW962" s="8">
        <v>2709</v>
      </c>
      <c r="AX962" s="8">
        <v>277</v>
      </c>
      <c r="AY962" s="91">
        <v>0</v>
      </c>
      <c r="AZ962" s="8">
        <v>0</v>
      </c>
      <c r="BA962" s="8">
        <v>0</v>
      </c>
      <c r="BB962" s="91">
        <v>223857988</v>
      </c>
      <c r="BC962" s="8">
        <v>165</v>
      </c>
      <c r="BD962" s="8">
        <v>2</v>
      </c>
      <c r="BE962" s="91">
        <v>304614362</v>
      </c>
      <c r="BF962" s="8">
        <v>498</v>
      </c>
      <c r="BG962" s="8">
        <v>21</v>
      </c>
      <c r="BH962" s="66">
        <v>1005356294</v>
      </c>
      <c r="BI962" s="8">
        <v>2522</v>
      </c>
      <c r="BJ962" s="8">
        <v>277</v>
      </c>
      <c r="BK962" s="2" t="s">
        <v>233</v>
      </c>
      <c r="BL962" s="83" t="str">
        <f t="shared" ref="BL962:BL1025" si="15">IF(ISBLANK(A962),"(blank)",RIGHT(A962,LEN(A962)-FIND("@",SUBSTITUTE(A962,"\","@",LEN(A962)-LEN(SUBSTITUTE(A962,"\",""))),1)))</f>
        <v>124416</v>
      </c>
      <c r="BM962" s="83">
        <f>IF(ISBLANK(A962),"",IF(X962&gt;=(InfoSheet!$B$2)-90,1,0))</f>
        <v>1</v>
      </c>
    </row>
    <row r="963" spans="1:65">
      <c r="A963" s="2" t="s">
        <v>2869</v>
      </c>
      <c r="B963" s="8">
        <v>8</v>
      </c>
      <c r="C963" s="91">
        <v>858488087</v>
      </c>
      <c r="D963" s="8">
        <v>2772</v>
      </c>
      <c r="E963" s="8">
        <v>283</v>
      </c>
      <c r="F963" s="91">
        <v>309699</v>
      </c>
      <c r="G963" s="91">
        <v>10179729</v>
      </c>
      <c r="H963" s="91">
        <v>3033526</v>
      </c>
      <c r="I963" s="91">
        <v>278659637</v>
      </c>
      <c r="J963" s="8">
        <v>0</v>
      </c>
      <c r="K963" s="2" t="s">
        <v>1940</v>
      </c>
      <c r="L963" s="8">
        <v>8</v>
      </c>
      <c r="M963" s="8">
        <v>0</v>
      </c>
      <c r="N963" s="2" t="s">
        <v>1703</v>
      </c>
      <c r="O963" s="8">
        <v>214</v>
      </c>
      <c r="P963" s="8">
        <v>0</v>
      </c>
      <c r="Q963" s="8">
        <v>0</v>
      </c>
      <c r="R963" s="91">
        <v>0</v>
      </c>
      <c r="S963" s="8">
        <v>0</v>
      </c>
      <c r="T963" s="91">
        <v>0</v>
      </c>
      <c r="U963" s="8">
        <v>0</v>
      </c>
      <c r="V963" s="8">
        <v>0</v>
      </c>
      <c r="W963" s="8">
        <v>0</v>
      </c>
      <c r="X963" s="107">
        <v>43869.699939282407</v>
      </c>
      <c r="Y963" s="107">
        <v>43870.040305960647</v>
      </c>
      <c r="Z963" s="107">
        <v>43869.651948773149</v>
      </c>
      <c r="AA963" s="91">
        <v>0</v>
      </c>
      <c r="AB963" s="8">
        <v>0</v>
      </c>
      <c r="AC963" s="8">
        <v>1</v>
      </c>
      <c r="AD963" s="91">
        <v>9512522</v>
      </c>
      <c r="AE963" s="8">
        <v>12</v>
      </c>
      <c r="AF963" s="8">
        <v>4</v>
      </c>
      <c r="AG963" s="91">
        <v>200552451</v>
      </c>
      <c r="AH963" s="8">
        <v>432</v>
      </c>
      <c r="AI963" s="8">
        <v>58</v>
      </c>
      <c r="AJ963" s="91">
        <v>809482046</v>
      </c>
      <c r="AK963" s="8">
        <v>2503</v>
      </c>
      <c r="AL963" s="8">
        <v>283</v>
      </c>
      <c r="AM963" s="91">
        <v>4309110</v>
      </c>
      <c r="AN963" s="8">
        <v>5</v>
      </c>
      <c r="AO963" s="8">
        <v>283</v>
      </c>
      <c r="AP963" s="91">
        <v>19919884</v>
      </c>
      <c r="AQ963" s="8">
        <v>24</v>
      </c>
      <c r="AR963" s="8">
        <v>283</v>
      </c>
      <c r="AS963" s="91">
        <v>334602032</v>
      </c>
      <c r="AT963" s="8">
        <v>588</v>
      </c>
      <c r="AU963" s="8">
        <v>283</v>
      </c>
      <c r="AV963" s="91">
        <v>858488087</v>
      </c>
      <c r="AW963" s="8">
        <v>2772</v>
      </c>
      <c r="AX963" s="8">
        <v>283</v>
      </c>
      <c r="AY963" s="91">
        <v>864116</v>
      </c>
      <c r="AZ963" s="8">
        <v>1</v>
      </c>
      <c r="BA963" s="8">
        <v>0</v>
      </c>
      <c r="BB963" s="91">
        <v>11563978</v>
      </c>
      <c r="BC963" s="8">
        <v>14</v>
      </c>
      <c r="BD963" s="8">
        <v>0</v>
      </c>
      <c r="BE963" s="91">
        <v>158771614</v>
      </c>
      <c r="BF963" s="8">
        <v>383</v>
      </c>
      <c r="BG963" s="8">
        <v>4</v>
      </c>
      <c r="BH963" s="91">
        <v>788862774</v>
      </c>
      <c r="BI963" s="8">
        <v>2483</v>
      </c>
      <c r="BJ963" s="8">
        <v>283</v>
      </c>
      <c r="BK963" s="2" t="s">
        <v>233</v>
      </c>
      <c r="BL963" s="83" t="str">
        <f t="shared" si="15"/>
        <v>124417</v>
      </c>
      <c r="BM963" s="83">
        <f>IF(ISBLANK(A963),"",IF(X963&gt;=(InfoSheet!$B$2)-90,1,0))</f>
        <v>1</v>
      </c>
    </row>
    <row r="964" spans="1:65">
      <c r="A964" s="2" t="s">
        <v>2870</v>
      </c>
      <c r="B964" s="8">
        <v>8</v>
      </c>
      <c r="C964" s="91">
        <v>668105020</v>
      </c>
      <c r="D964" s="8">
        <v>4024</v>
      </c>
      <c r="E964" s="8">
        <v>349</v>
      </c>
      <c r="F964" s="91">
        <v>166030</v>
      </c>
      <c r="G964" s="91">
        <v>2011684</v>
      </c>
      <c r="H964" s="91">
        <v>1914341</v>
      </c>
      <c r="I964" s="91">
        <v>278301786</v>
      </c>
      <c r="J964" s="8">
        <v>0</v>
      </c>
      <c r="K964" s="2" t="s">
        <v>1940</v>
      </c>
      <c r="L964" s="8">
        <v>8</v>
      </c>
      <c r="M964" s="8">
        <v>0</v>
      </c>
      <c r="N964" s="2" t="s">
        <v>1689</v>
      </c>
      <c r="O964" s="8">
        <v>210</v>
      </c>
      <c r="P964" s="8">
        <v>0</v>
      </c>
      <c r="Q964" s="8">
        <v>0</v>
      </c>
      <c r="R964" s="91">
        <v>0</v>
      </c>
      <c r="S964" s="8">
        <v>0</v>
      </c>
      <c r="T964" s="91">
        <v>0</v>
      </c>
      <c r="U964" s="8">
        <v>1</v>
      </c>
      <c r="V964" s="8">
        <v>1</v>
      </c>
      <c r="W964" s="8">
        <v>0</v>
      </c>
      <c r="X964" s="107">
        <v>43865.940490706016</v>
      </c>
      <c r="Y964" s="107">
        <v>43869.888015208337</v>
      </c>
      <c r="Z964" s="107">
        <v>43861.613912245368</v>
      </c>
      <c r="AA964" s="91">
        <v>0</v>
      </c>
      <c r="AB964" s="8">
        <v>0</v>
      </c>
      <c r="AC964" s="8">
        <v>0</v>
      </c>
      <c r="AD964" s="91">
        <v>0</v>
      </c>
      <c r="AE964" s="8">
        <v>0</v>
      </c>
      <c r="AF964" s="8">
        <v>1</v>
      </c>
      <c r="AG964" s="91">
        <v>224332034</v>
      </c>
      <c r="AH964" s="8">
        <v>1364</v>
      </c>
      <c r="AI964" s="8">
        <v>165</v>
      </c>
      <c r="AJ964" s="91">
        <v>627649134</v>
      </c>
      <c r="AK964" s="8">
        <v>3781</v>
      </c>
      <c r="AL964" s="8">
        <v>349</v>
      </c>
      <c r="AM964" s="91">
        <v>0</v>
      </c>
      <c r="AN964" s="8">
        <v>0</v>
      </c>
      <c r="AO964" s="8">
        <v>349</v>
      </c>
      <c r="AP964" s="91">
        <v>758153</v>
      </c>
      <c r="AQ964" s="8">
        <v>1</v>
      </c>
      <c r="AR964" s="8">
        <v>349</v>
      </c>
      <c r="AS964" s="91">
        <v>286459154</v>
      </c>
      <c r="AT964" s="8">
        <v>1474</v>
      </c>
      <c r="AU964" s="8">
        <v>349</v>
      </c>
      <c r="AV964" s="91">
        <v>668105020</v>
      </c>
      <c r="AW964" s="8">
        <v>4024</v>
      </c>
      <c r="AX964" s="8">
        <v>349</v>
      </c>
      <c r="AY964" s="91">
        <v>0</v>
      </c>
      <c r="AZ964" s="8">
        <v>0</v>
      </c>
      <c r="BA964" s="8">
        <v>0</v>
      </c>
      <c r="BB964" s="91">
        <v>0</v>
      </c>
      <c r="BC964" s="8">
        <v>0</v>
      </c>
      <c r="BD964" s="8">
        <v>0</v>
      </c>
      <c r="BE964" s="91">
        <v>153334482</v>
      </c>
      <c r="BF964" s="8">
        <v>1087</v>
      </c>
      <c r="BG964" s="8">
        <v>9</v>
      </c>
      <c r="BH964" s="91">
        <v>618384536</v>
      </c>
      <c r="BI964" s="8">
        <v>3763</v>
      </c>
      <c r="BJ964" s="8">
        <v>349</v>
      </c>
      <c r="BK964" s="2" t="s">
        <v>233</v>
      </c>
      <c r="BL964" s="83" t="str">
        <f t="shared" si="15"/>
        <v>124418</v>
      </c>
      <c r="BM964" s="83">
        <f>IF(ISBLANK(A964),"",IF(X964&gt;=(InfoSheet!$B$2)-90,1,0))</f>
        <v>1</v>
      </c>
    </row>
    <row r="965" spans="1:65">
      <c r="A965" s="2" t="s">
        <v>2871</v>
      </c>
      <c r="B965" s="8">
        <v>9</v>
      </c>
      <c r="C965" s="66">
        <v>2313797675</v>
      </c>
      <c r="D965" s="8">
        <v>289</v>
      </c>
      <c r="E965" s="8">
        <v>32</v>
      </c>
      <c r="F965" s="91">
        <v>8006220</v>
      </c>
      <c r="G965" s="91">
        <v>225583163</v>
      </c>
      <c r="H965" s="91">
        <v>72306177</v>
      </c>
      <c r="I965" s="66">
        <v>1125908369</v>
      </c>
      <c r="J965" s="8">
        <v>0</v>
      </c>
      <c r="K965" s="2" t="s">
        <v>2872</v>
      </c>
      <c r="L965" s="8">
        <v>9</v>
      </c>
      <c r="M965" s="8">
        <v>0</v>
      </c>
      <c r="N965" s="2" t="s">
        <v>2873</v>
      </c>
      <c r="O965" s="8">
        <v>219</v>
      </c>
      <c r="P965" s="8">
        <v>0</v>
      </c>
      <c r="Q965" s="8">
        <v>0</v>
      </c>
      <c r="R965" s="91">
        <v>0</v>
      </c>
      <c r="S965" s="8">
        <v>0</v>
      </c>
      <c r="T965" s="91">
        <v>0</v>
      </c>
      <c r="U965" s="8">
        <v>0</v>
      </c>
      <c r="V965" s="8">
        <v>0</v>
      </c>
      <c r="W965" s="8">
        <v>0</v>
      </c>
      <c r="X965" s="107">
        <v>43868.505812743053</v>
      </c>
      <c r="Y965" s="107">
        <v>43869.877112662034</v>
      </c>
      <c r="Z965" s="107">
        <v>43868.436176180556</v>
      </c>
      <c r="AA965" s="91">
        <v>0</v>
      </c>
      <c r="AB965" s="8">
        <v>0</v>
      </c>
      <c r="AC965" s="8">
        <v>0</v>
      </c>
      <c r="AD965" s="91">
        <v>454118312</v>
      </c>
      <c r="AE965" s="8">
        <v>5</v>
      </c>
      <c r="AF965" s="8">
        <v>5</v>
      </c>
      <c r="AG965" s="91">
        <v>905284638</v>
      </c>
      <c r="AH965" s="8">
        <v>7</v>
      </c>
      <c r="AI965" s="8">
        <v>5</v>
      </c>
      <c r="AJ965" s="66">
        <v>2313371760</v>
      </c>
      <c r="AK965" s="8">
        <v>286</v>
      </c>
      <c r="AL965" s="8">
        <v>32</v>
      </c>
      <c r="AM965" s="91">
        <v>0</v>
      </c>
      <c r="AN965" s="8">
        <v>0</v>
      </c>
      <c r="AO965" s="8">
        <v>32</v>
      </c>
      <c r="AP965" s="91">
        <v>455594305</v>
      </c>
      <c r="AQ965" s="8">
        <v>6</v>
      </c>
      <c r="AR965" s="8">
        <v>32</v>
      </c>
      <c r="AS965" s="91">
        <v>932962836</v>
      </c>
      <c r="AT965" s="8">
        <v>10</v>
      </c>
      <c r="AU965" s="8">
        <v>32</v>
      </c>
      <c r="AV965" s="66">
        <v>2313797675</v>
      </c>
      <c r="AW965" s="8">
        <v>289</v>
      </c>
      <c r="AX965" s="8">
        <v>32</v>
      </c>
      <c r="AY965" s="91">
        <v>0</v>
      </c>
      <c r="AZ965" s="8">
        <v>0</v>
      </c>
      <c r="BA965" s="8">
        <v>0</v>
      </c>
      <c r="BB965" s="91">
        <v>452642319</v>
      </c>
      <c r="BC965" s="8">
        <v>4</v>
      </c>
      <c r="BD965" s="8">
        <v>1</v>
      </c>
      <c r="BE965" s="91">
        <v>930010850</v>
      </c>
      <c r="BF965" s="8">
        <v>8</v>
      </c>
      <c r="BG965" s="8">
        <v>1</v>
      </c>
      <c r="BH965" s="66">
        <v>2313514307</v>
      </c>
      <c r="BI965" s="8">
        <v>287</v>
      </c>
      <c r="BJ965" s="8">
        <v>32</v>
      </c>
      <c r="BK965" s="2" t="s">
        <v>233</v>
      </c>
      <c r="BL965" s="83" t="str">
        <f t="shared" si="15"/>
        <v>124419</v>
      </c>
      <c r="BM965" s="83">
        <f>IF(ISBLANK(A965),"",IF(X965&gt;=(InfoSheet!$B$2)-90,1,0))</f>
        <v>1</v>
      </c>
    </row>
    <row r="966" spans="1:65">
      <c r="A966" s="2" t="s">
        <v>2874</v>
      </c>
      <c r="B966" s="8">
        <v>8</v>
      </c>
      <c r="C966" s="66">
        <v>5069654242</v>
      </c>
      <c r="D966" s="8">
        <v>7744</v>
      </c>
      <c r="E966" s="8">
        <v>697</v>
      </c>
      <c r="F966" s="91">
        <v>654655</v>
      </c>
      <c r="G966" s="91">
        <v>68090641</v>
      </c>
      <c r="H966" s="91">
        <v>7273535</v>
      </c>
      <c r="I966" s="66">
        <v>1740931824</v>
      </c>
      <c r="J966" s="8">
        <v>0</v>
      </c>
      <c r="K966" s="2" t="s">
        <v>2611</v>
      </c>
      <c r="L966" s="8">
        <v>8</v>
      </c>
      <c r="M966" s="8">
        <v>0</v>
      </c>
      <c r="N966" s="2" t="s">
        <v>1676</v>
      </c>
      <c r="O966" s="8">
        <v>209</v>
      </c>
      <c r="P966" s="8">
        <v>0</v>
      </c>
      <c r="Q966" s="8">
        <v>0</v>
      </c>
      <c r="R966" s="91">
        <v>0</v>
      </c>
      <c r="S966" s="8">
        <v>0</v>
      </c>
      <c r="T966" s="91">
        <v>0</v>
      </c>
      <c r="U966" s="8">
        <v>2</v>
      </c>
      <c r="V966" s="8">
        <v>2</v>
      </c>
      <c r="W966" s="8">
        <v>0</v>
      </c>
      <c r="X966" s="107">
        <v>43870.065806296298</v>
      </c>
      <c r="Y966" s="107">
        <v>43870.095192766203</v>
      </c>
      <c r="Z966" s="107">
        <v>43870.065803865742</v>
      </c>
      <c r="AA966" s="91">
        <v>533202</v>
      </c>
      <c r="AB966" s="8">
        <v>1</v>
      </c>
      <c r="AC966" s="8">
        <v>10</v>
      </c>
      <c r="AD966" s="91">
        <v>480967918</v>
      </c>
      <c r="AE966" s="8">
        <v>82</v>
      </c>
      <c r="AF966" s="8">
        <v>21</v>
      </c>
      <c r="AG966" s="66">
        <v>1412450021</v>
      </c>
      <c r="AH966" s="8">
        <v>1025</v>
      </c>
      <c r="AI966" s="8">
        <v>88</v>
      </c>
      <c r="AJ966" s="66">
        <v>4902300193</v>
      </c>
      <c r="AK966" s="8">
        <v>6799</v>
      </c>
      <c r="AL966" s="8">
        <v>697</v>
      </c>
      <c r="AM966" s="91">
        <v>97869049</v>
      </c>
      <c r="AN966" s="8">
        <v>58</v>
      </c>
      <c r="AO966" s="8">
        <v>697</v>
      </c>
      <c r="AP966" s="91">
        <v>732741326</v>
      </c>
      <c r="AQ966" s="8">
        <v>174</v>
      </c>
      <c r="AR966" s="8">
        <v>697</v>
      </c>
      <c r="AS966" s="66">
        <v>2121631737</v>
      </c>
      <c r="AT966" s="8">
        <v>1752</v>
      </c>
      <c r="AU966" s="8">
        <v>697</v>
      </c>
      <c r="AV966" s="66">
        <v>5069654242</v>
      </c>
      <c r="AW966" s="8">
        <v>7744</v>
      </c>
      <c r="AX966" s="8">
        <v>697</v>
      </c>
      <c r="AY966" s="91">
        <v>93403645</v>
      </c>
      <c r="AZ966" s="8">
        <v>50</v>
      </c>
      <c r="BA966" s="8">
        <v>0</v>
      </c>
      <c r="BB966" s="91">
        <v>716353958</v>
      </c>
      <c r="BC966" s="8">
        <v>149</v>
      </c>
      <c r="BD966" s="8">
        <v>2</v>
      </c>
      <c r="BE966" s="66">
        <v>1603833011</v>
      </c>
      <c r="BF966" s="8">
        <v>1191</v>
      </c>
      <c r="BG966" s="8">
        <v>7</v>
      </c>
      <c r="BH966" s="66">
        <v>4387377165</v>
      </c>
      <c r="BI966" s="8">
        <v>6450</v>
      </c>
      <c r="BJ966" s="8">
        <v>697</v>
      </c>
      <c r="BK966" s="2" t="s">
        <v>233</v>
      </c>
      <c r="BL966" s="83" t="str">
        <f t="shared" si="15"/>
        <v>124420</v>
      </c>
      <c r="BM966" s="83">
        <f>IF(ISBLANK(A966),"",IF(X966&gt;=(InfoSheet!$B$2)-90,1,0))</f>
        <v>1</v>
      </c>
    </row>
    <row r="967" spans="1:65">
      <c r="A967" s="2" t="s">
        <v>2875</v>
      </c>
      <c r="B967" s="8">
        <v>8</v>
      </c>
      <c r="C967" s="91">
        <v>869023881</v>
      </c>
      <c r="D967" s="8">
        <v>2359</v>
      </c>
      <c r="E967" s="8">
        <v>308</v>
      </c>
      <c r="F967" s="91">
        <v>368386</v>
      </c>
      <c r="G967" s="91">
        <v>3571773</v>
      </c>
      <c r="H967" s="91">
        <v>2821506</v>
      </c>
      <c r="I967" s="91">
        <v>532901275</v>
      </c>
      <c r="J967" s="8">
        <v>0</v>
      </c>
      <c r="K967" s="2" t="s">
        <v>1940</v>
      </c>
      <c r="L967" s="8">
        <v>8</v>
      </c>
      <c r="M967" s="8">
        <v>0</v>
      </c>
      <c r="N967" s="2" t="s">
        <v>1703</v>
      </c>
      <c r="O967" s="8">
        <v>214</v>
      </c>
      <c r="P967" s="8">
        <v>0</v>
      </c>
      <c r="Q967" s="8">
        <v>0</v>
      </c>
      <c r="R967" s="91">
        <v>0</v>
      </c>
      <c r="S967" s="8">
        <v>0</v>
      </c>
      <c r="T967" s="91">
        <v>0</v>
      </c>
      <c r="U967" s="8">
        <v>1</v>
      </c>
      <c r="V967" s="8">
        <v>1</v>
      </c>
      <c r="W967" s="8">
        <v>0</v>
      </c>
      <c r="X967" s="107">
        <v>43869.731793564817</v>
      </c>
      <c r="Y967" s="107">
        <v>43870.051299826388</v>
      </c>
      <c r="Z967" s="107">
        <v>43869.704660925927</v>
      </c>
      <c r="AA967" s="91">
        <v>1056564</v>
      </c>
      <c r="AB967" s="8">
        <v>4</v>
      </c>
      <c r="AC967" s="8">
        <v>1</v>
      </c>
      <c r="AD967" s="91">
        <v>7835394</v>
      </c>
      <c r="AE967" s="8">
        <v>16</v>
      </c>
      <c r="AF967" s="8">
        <v>3</v>
      </c>
      <c r="AG967" s="91">
        <v>159568955</v>
      </c>
      <c r="AH967" s="8">
        <v>321</v>
      </c>
      <c r="AI967" s="8">
        <v>38</v>
      </c>
      <c r="AJ967" s="91">
        <v>821157149</v>
      </c>
      <c r="AK967" s="8">
        <v>2112</v>
      </c>
      <c r="AL967" s="8">
        <v>308</v>
      </c>
      <c r="AM967" s="91">
        <v>1578739</v>
      </c>
      <c r="AN967" s="8">
        <v>5</v>
      </c>
      <c r="AO967" s="8">
        <v>308</v>
      </c>
      <c r="AP967" s="91">
        <v>11385842</v>
      </c>
      <c r="AQ967" s="8">
        <v>22</v>
      </c>
      <c r="AR967" s="8">
        <v>308</v>
      </c>
      <c r="AS967" s="91">
        <v>290314831</v>
      </c>
      <c r="AT967" s="8">
        <v>529</v>
      </c>
      <c r="AU967" s="8">
        <v>308</v>
      </c>
      <c r="AV967" s="91">
        <v>869023881</v>
      </c>
      <c r="AW967" s="8">
        <v>2359</v>
      </c>
      <c r="AX967" s="8">
        <v>308</v>
      </c>
      <c r="AY967" s="91">
        <v>1056564</v>
      </c>
      <c r="AZ967" s="8">
        <v>4</v>
      </c>
      <c r="BA967" s="8">
        <v>0</v>
      </c>
      <c r="BB967" s="91">
        <v>7595925</v>
      </c>
      <c r="BC967" s="8">
        <v>16</v>
      </c>
      <c r="BD967" s="8">
        <v>0</v>
      </c>
      <c r="BE967" s="91">
        <v>175488240</v>
      </c>
      <c r="BF967" s="8">
        <v>334</v>
      </c>
      <c r="BG967" s="8">
        <v>9</v>
      </c>
      <c r="BH967" s="91">
        <v>810467630</v>
      </c>
      <c r="BI967" s="8">
        <v>2113</v>
      </c>
      <c r="BJ967" s="8">
        <v>308</v>
      </c>
      <c r="BK967" s="2" t="s">
        <v>233</v>
      </c>
      <c r="BL967" s="83" t="str">
        <f t="shared" si="15"/>
        <v>124421</v>
      </c>
      <c r="BM967" s="83">
        <f>IF(ISBLANK(A967),"",IF(X967&gt;=(InfoSheet!$B$2)-90,1,0))</f>
        <v>1</v>
      </c>
    </row>
    <row r="968" spans="1:65">
      <c r="A968" s="2" t="s">
        <v>2876</v>
      </c>
      <c r="B968" s="8">
        <v>8</v>
      </c>
      <c r="C968" s="91">
        <v>596223884</v>
      </c>
      <c r="D968" s="8">
        <v>2395</v>
      </c>
      <c r="E968" s="8">
        <v>226</v>
      </c>
      <c r="F968" s="91">
        <v>248945</v>
      </c>
      <c r="G968" s="91">
        <v>1341034</v>
      </c>
      <c r="H968" s="91">
        <v>2638158</v>
      </c>
      <c r="I968" s="91">
        <v>431088483</v>
      </c>
      <c r="J968" s="8">
        <v>0</v>
      </c>
      <c r="K968" s="2" t="s">
        <v>2502</v>
      </c>
      <c r="L968" s="8">
        <v>8</v>
      </c>
      <c r="M968" s="8">
        <v>0</v>
      </c>
      <c r="N968" s="2" t="s">
        <v>2432</v>
      </c>
      <c r="O968" s="8">
        <v>212</v>
      </c>
      <c r="P968" s="8">
        <v>0</v>
      </c>
      <c r="Q968" s="8">
        <v>0</v>
      </c>
      <c r="R968" s="91">
        <v>0</v>
      </c>
      <c r="S968" s="8">
        <v>0</v>
      </c>
      <c r="T968" s="91">
        <v>0</v>
      </c>
      <c r="U968" s="8">
        <v>0</v>
      </c>
      <c r="V968" s="8">
        <v>1</v>
      </c>
      <c r="W968" s="8">
        <v>0</v>
      </c>
      <c r="X968" s="107">
        <v>43869.730093680555</v>
      </c>
      <c r="Y968" s="107">
        <v>43870.046780497687</v>
      </c>
      <c r="Z968" s="107">
        <v>43869.715673888888</v>
      </c>
      <c r="AA968" s="91">
        <v>0</v>
      </c>
      <c r="AB968" s="8">
        <v>0</v>
      </c>
      <c r="AC968" s="8">
        <v>1</v>
      </c>
      <c r="AD968" s="91">
        <v>2208711</v>
      </c>
      <c r="AE968" s="8">
        <v>10</v>
      </c>
      <c r="AF968" s="8">
        <v>4</v>
      </c>
      <c r="AG968" s="91">
        <v>7306939</v>
      </c>
      <c r="AH968" s="8">
        <v>31</v>
      </c>
      <c r="AI968" s="8">
        <v>9</v>
      </c>
      <c r="AJ968" s="91">
        <v>565877936</v>
      </c>
      <c r="AK968" s="8">
        <v>2225</v>
      </c>
      <c r="AL968" s="8">
        <v>226</v>
      </c>
      <c r="AM968" s="91">
        <v>1318560</v>
      </c>
      <c r="AN968" s="8">
        <v>2</v>
      </c>
      <c r="AO968" s="8">
        <v>226</v>
      </c>
      <c r="AP968" s="91">
        <v>8687253</v>
      </c>
      <c r="AQ968" s="8">
        <v>19</v>
      </c>
      <c r="AR968" s="8">
        <v>226</v>
      </c>
      <c r="AS968" s="91">
        <v>24606486</v>
      </c>
      <c r="AT968" s="8">
        <v>52</v>
      </c>
      <c r="AU968" s="8">
        <v>226</v>
      </c>
      <c r="AV968" s="91">
        <v>596223884</v>
      </c>
      <c r="AW968" s="8">
        <v>2395</v>
      </c>
      <c r="AX968" s="8">
        <v>226</v>
      </c>
      <c r="AY968" s="91">
        <v>736607</v>
      </c>
      <c r="AZ968" s="8">
        <v>1</v>
      </c>
      <c r="BA968" s="8">
        <v>0</v>
      </c>
      <c r="BB968" s="91">
        <v>5735029</v>
      </c>
      <c r="BC968" s="8">
        <v>14</v>
      </c>
      <c r="BD968" s="8">
        <v>0</v>
      </c>
      <c r="BE968" s="91">
        <v>19437171</v>
      </c>
      <c r="BF968" s="8">
        <v>44</v>
      </c>
      <c r="BG968" s="8">
        <v>1</v>
      </c>
      <c r="BH968" s="91">
        <v>567157574</v>
      </c>
      <c r="BI968" s="8">
        <v>2232</v>
      </c>
      <c r="BJ968" s="8">
        <v>226</v>
      </c>
      <c r="BK968" s="2" t="s">
        <v>233</v>
      </c>
      <c r="BL968" s="83" t="str">
        <f t="shared" si="15"/>
        <v>124422</v>
      </c>
      <c r="BM968" s="83">
        <f>IF(ISBLANK(A968),"",IF(X968&gt;=(InfoSheet!$B$2)-90,1,0))</f>
        <v>1</v>
      </c>
    </row>
    <row r="969" spans="1:65">
      <c r="A969" s="2" t="s">
        <v>2877</v>
      </c>
      <c r="B969" s="8">
        <v>8</v>
      </c>
      <c r="C969" s="66">
        <v>1448734173</v>
      </c>
      <c r="D969" s="8">
        <v>3873</v>
      </c>
      <c r="E969" s="8">
        <v>385</v>
      </c>
      <c r="F969" s="91">
        <v>374059</v>
      </c>
      <c r="G969" s="91">
        <v>21604367</v>
      </c>
      <c r="H969" s="91">
        <v>3762945</v>
      </c>
      <c r="I969" s="91">
        <v>656667737</v>
      </c>
      <c r="J969" s="8">
        <v>0</v>
      </c>
      <c r="K969" s="2" t="s">
        <v>1468</v>
      </c>
      <c r="L969" s="8">
        <v>8</v>
      </c>
      <c r="M969" s="8">
        <v>0</v>
      </c>
      <c r="N969" s="2" t="s">
        <v>2842</v>
      </c>
      <c r="O969" s="8">
        <v>212</v>
      </c>
      <c r="P969" s="8">
        <v>0</v>
      </c>
      <c r="Q969" s="8">
        <v>0</v>
      </c>
      <c r="R969" s="91">
        <v>0</v>
      </c>
      <c r="S969" s="8">
        <v>0</v>
      </c>
      <c r="T969" s="91">
        <v>0</v>
      </c>
      <c r="U969" s="8">
        <v>1</v>
      </c>
      <c r="V969" s="8">
        <v>1</v>
      </c>
      <c r="W969" s="8">
        <v>0</v>
      </c>
      <c r="X969" s="107">
        <v>43868.679558587966</v>
      </c>
      <c r="Y969" s="107">
        <v>43870.029709548609</v>
      </c>
      <c r="Z969" s="107">
        <v>43868.679456273145</v>
      </c>
      <c r="AA969" s="91">
        <v>0</v>
      </c>
      <c r="AB969" s="8">
        <v>0</v>
      </c>
      <c r="AC969" s="8">
        <v>0</v>
      </c>
      <c r="AD969" s="91">
        <v>1408402</v>
      </c>
      <c r="AE969" s="8">
        <v>7</v>
      </c>
      <c r="AF969" s="8">
        <v>3</v>
      </c>
      <c r="AG969" s="91">
        <v>343625464</v>
      </c>
      <c r="AH969" s="8">
        <v>379</v>
      </c>
      <c r="AI969" s="8">
        <v>12</v>
      </c>
      <c r="AJ969" s="66">
        <v>1382119800</v>
      </c>
      <c r="AK969" s="8">
        <v>3519</v>
      </c>
      <c r="AL969" s="8">
        <v>385</v>
      </c>
      <c r="AM969" s="91">
        <v>5603737</v>
      </c>
      <c r="AN969" s="8">
        <v>3</v>
      </c>
      <c r="AO969" s="8">
        <v>385</v>
      </c>
      <c r="AP969" s="91">
        <v>9549306</v>
      </c>
      <c r="AQ969" s="8">
        <v>13</v>
      </c>
      <c r="AR969" s="8">
        <v>385</v>
      </c>
      <c r="AS969" s="91">
        <v>687833110</v>
      </c>
      <c r="AT969" s="8">
        <v>741</v>
      </c>
      <c r="AU969" s="8">
        <v>385</v>
      </c>
      <c r="AV969" s="66">
        <v>1448734173</v>
      </c>
      <c r="AW969" s="8">
        <v>3873</v>
      </c>
      <c r="AX969" s="8">
        <v>385</v>
      </c>
      <c r="AY969" s="91">
        <v>0</v>
      </c>
      <c r="AZ969" s="8">
        <v>0</v>
      </c>
      <c r="BA969" s="8">
        <v>0</v>
      </c>
      <c r="BB969" s="91">
        <v>3689312</v>
      </c>
      <c r="BC969" s="8">
        <v>8</v>
      </c>
      <c r="BD969" s="8">
        <v>0</v>
      </c>
      <c r="BE969" s="91">
        <v>352479738</v>
      </c>
      <c r="BF969" s="8">
        <v>383</v>
      </c>
      <c r="BG969" s="8">
        <v>0</v>
      </c>
      <c r="BH969" s="66">
        <v>1341899963</v>
      </c>
      <c r="BI969" s="8">
        <v>3485</v>
      </c>
      <c r="BJ969" s="8">
        <v>385</v>
      </c>
      <c r="BK969" s="2" t="s">
        <v>233</v>
      </c>
      <c r="BL969" s="83" t="str">
        <f t="shared" si="15"/>
        <v>124423</v>
      </c>
      <c r="BM969" s="83">
        <f>IF(ISBLANK(A969),"",IF(X969&gt;=(InfoSheet!$B$2)-90,1,0))</f>
        <v>1</v>
      </c>
    </row>
    <row r="970" spans="1:65">
      <c r="A970" s="2" t="s">
        <v>2878</v>
      </c>
      <c r="B970" s="8">
        <v>8</v>
      </c>
      <c r="C970" s="91">
        <v>347808595</v>
      </c>
      <c r="D970" s="8">
        <v>1786</v>
      </c>
      <c r="E970" s="8">
        <v>154</v>
      </c>
      <c r="F970" s="91">
        <v>194741</v>
      </c>
      <c r="G970" s="91">
        <v>2552489</v>
      </c>
      <c r="H970" s="91">
        <v>2258497</v>
      </c>
      <c r="I970" s="91">
        <v>185004593</v>
      </c>
      <c r="J970" s="8">
        <v>0</v>
      </c>
      <c r="K970" s="2" t="s">
        <v>1352</v>
      </c>
      <c r="L970" s="8">
        <v>8</v>
      </c>
      <c r="M970" s="8">
        <v>0</v>
      </c>
      <c r="N970" s="2" t="s">
        <v>1352</v>
      </c>
      <c r="O970" s="8">
        <v>209</v>
      </c>
      <c r="P970" s="8">
        <v>0</v>
      </c>
      <c r="Q970" s="8">
        <v>0</v>
      </c>
      <c r="R970" s="91">
        <v>0</v>
      </c>
      <c r="S970" s="8">
        <v>0</v>
      </c>
      <c r="T970" s="91">
        <v>0</v>
      </c>
      <c r="U970" s="8">
        <v>0</v>
      </c>
      <c r="V970" s="8">
        <v>0</v>
      </c>
      <c r="W970" s="8">
        <v>0</v>
      </c>
      <c r="X970" s="107">
        <v>43868.989890891207</v>
      </c>
      <c r="Y970" s="107">
        <v>43870.045771689816</v>
      </c>
      <c r="Z970" s="107">
        <v>43868.985893900463</v>
      </c>
      <c r="AA970" s="91">
        <v>0</v>
      </c>
      <c r="AB970" s="8">
        <v>0</v>
      </c>
      <c r="AC970" s="8">
        <v>0</v>
      </c>
      <c r="AD970" s="91">
        <v>0</v>
      </c>
      <c r="AE970" s="8">
        <v>0</v>
      </c>
      <c r="AF970" s="8">
        <v>1</v>
      </c>
      <c r="AG970" s="91">
        <v>69293207</v>
      </c>
      <c r="AH970" s="8">
        <v>116</v>
      </c>
      <c r="AI970" s="8">
        <v>11</v>
      </c>
      <c r="AJ970" s="91">
        <v>329274720</v>
      </c>
      <c r="AK970" s="8">
        <v>1670</v>
      </c>
      <c r="AL970" s="8">
        <v>154</v>
      </c>
      <c r="AM970" s="91">
        <v>626419</v>
      </c>
      <c r="AN970" s="8">
        <v>1</v>
      </c>
      <c r="AO970" s="8">
        <v>154</v>
      </c>
      <c r="AP970" s="91">
        <v>1162392</v>
      </c>
      <c r="AQ970" s="8">
        <v>2</v>
      </c>
      <c r="AR970" s="8">
        <v>154</v>
      </c>
      <c r="AS970" s="91">
        <v>133720576</v>
      </c>
      <c r="AT970" s="8">
        <v>215</v>
      </c>
      <c r="AU970" s="8">
        <v>154</v>
      </c>
      <c r="AV970" s="91">
        <v>347808595</v>
      </c>
      <c r="AW970" s="8">
        <v>1786</v>
      </c>
      <c r="AX970" s="8">
        <v>154</v>
      </c>
      <c r="AY970" s="91">
        <v>0</v>
      </c>
      <c r="AZ970" s="8">
        <v>0</v>
      </c>
      <c r="BA970" s="8">
        <v>0</v>
      </c>
      <c r="BB970" s="91">
        <v>626419</v>
      </c>
      <c r="BC970" s="8">
        <v>1</v>
      </c>
      <c r="BD970" s="8">
        <v>0</v>
      </c>
      <c r="BE970" s="91">
        <v>68367008</v>
      </c>
      <c r="BF970" s="8">
        <v>115</v>
      </c>
      <c r="BG970" s="8">
        <v>4</v>
      </c>
      <c r="BH970" s="91">
        <v>321252147</v>
      </c>
      <c r="BI970" s="8">
        <v>1659</v>
      </c>
      <c r="BJ970" s="8">
        <v>154</v>
      </c>
      <c r="BK970" s="2" t="s">
        <v>233</v>
      </c>
      <c r="BL970" s="83" t="str">
        <f t="shared" si="15"/>
        <v>124424</v>
      </c>
      <c r="BM970" s="83">
        <f>IF(ISBLANK(A970),"",IF(X970&gt;=(InfoSheet!$B$2)-90,1,0))</f>
        <v>1</v>
      </c>
    </row>
    <row r="971" spans="1:65">
      <c r="A971" s="2" t="s">
        <v>2879</v>
      </c>
      <c r="B971" s="8">
        <v>8</v>
      </c>
      <c r="C971" s="91">
        <v>373946082</v>
      </c>
      <c r="D971" s="8">
        <v>765</v>
      </c>
      <c r="E971" s="8">
        <v>155</v>
      </c>
      <c r="F971" s="91">
        <v>488818</v>
      </c>
      <c r="G971" s="91">
        <v>2210945</v>
      </c>
      <c r="H971" s="91">
        <v>2412555</v>
      </c>
      <c r="I971" s="91">
        <v>226890948</v>
      </c>
      <c r="J971" s="8">
        <v>0</v>
      </c>
      <c r="K971" s="2" t="s">
        <v>1500</v>
      </c>
      <c r="L971" s="8">
        <v>8</v>
      </c>
      <c r="M971" s="8">
        <v>0</v>
      </c>
      <c r="N971" s="2" t="s">
        <v>1500</v>
      </c>
      <c r="O971" s="8">
        <v>142</v>
      </c>
      <c r="P971" s="8">
        <v>0</v>
      </c>
      <c r="Q971" s="8">
        <v>0</v>
      </c>
      <c r="R971" s="91">
        <v>0</v>
      </c>
      <c r="S971" s="8">
        <v>0</v>
      </c>
      <c r="T971" s="91">
        <v>0</v>
      </c>
      <c r="U971" s="8">
        <v>0</v>
      </c>
      <c r="V971" s="8">
        <v>0</v>
      </c>
      <c r="W971" s="8">
        <v>0</v>
      </c>
      <c r="X971" s="107">
        <v>43869.806449594907</v>
      </c>
      <c r="Y971" s="107">
        <v>43870.032443460645</v>
      </c>
      <c r="Z971" s="107">
        <v>43869.806392303239</v>
      </c>
      <c r="AA971" s="91">
        <v>3142432</v>
      </c>
      <c r="AB971" s="8">
        <v>4</v>
      </c>
      <c r="AC971" s="8">
        <v>3</v>
      </c>
      <c r="AD971" s="91">
        <v>7219025</v>
      </c>
      <c r="AE971" s="8">
        <v>10</v>
      </c>
      <c r="AF971" s="8">
        <v>4</v>
      </c>
      <c r="AG971" s="91">
        <v>16249263</v>
      </c>
      <c r="AH971" s="8">
        <v>24</v>
      </c>
      <c r="AI971" s="8">
        <v>9</v>
      </c>
      <c r="AJ971" s="91">
        <v>360248379</v>
      </c>
      <c r="AK971" s="8">
        <v>716</v>
      </c>
      <c r="AL971" s="8">
        <v>155</v>
      </c>
      <c r="AM971" s="91">
        <v>7922600</v>
      </c>
      <c r="AN971" s="8">
        <v>10</v>
      </c>
      <c r="AO971" s="8">
        <v>155</v>
      </c>
      <c r="AP971" s="91">
        <v>15602719</v>
      </c>
      <c r="AQ971" s="8">
        <v>21</v>
      </c>
      <c r="AR971" s="8">
        <v>155</v>
      </c>
      <c r="AS971" s="91">
        <v>29338534</v>
      </c>
      <c r="AT971" s="8">
        <v>43</v>
      </c>
      <c r="AU971" s="8">
        <v>155</v>
      </c>
      <c r="AV971" s="91">
        <v>373946082</v>
      </c>
      <c r="AW971" s="8">
        <v>761</v>
      </c>
      <c r="AX971" s="8">
        <v>155</v>
      </c>
      <c r="AY971" s="91">
        <v>3137799</v>
      </c>
      <c r="AZ971" s="8">
        <v>4</v>
      </c>
      <c r="BA971" s="8">
        <v>0</v>
      </c>
      <c r="BB971" s="91">
        <v>7666252</v>
      </c>
      <c r="BC971" s="8">
        <v>10</v>
      </c>
      <c r="BD971" s="8">
        <v>0</v>
      </c>
      <c r="BE971" s="91">
        <v>17104714</v>
      </c>
      <c r="BF971" s="8">
        <v>25</v>
      </c>
      <c r="BG971" s="8">
        <v>1</v>
      </c>
      <c r="BH971" s="91">
        <v>331698630</v>
      </c>
      <c r="BI971" s="8">
        <v>687</v>
      </c>
      <c r="BJ971" s="8">
        <v>155</v>
      </c>
      <c r="BK971" s="2" t="s">
        <v>233</v>
      </c>
      <c r="BL971" s="83" t="str">
        <f t="shared" si="15"/>
        <v>124425</v>
      </c>
      <c r="BM971" s="83">
        <f>IF(ISBLANK(A971),"",IF(X971&gt;=(InfoSheet!$B$2)-90,1,0))</f>
        <v>1</v>
      </c>
    </row>
    <row r="972" spans="1:65">
      <c r="A972" s="2" t="s">
        <v>2880</v>
      </c>
      <c r="B972" s="8">
        <v>8</v>
      </c>
      <c r="C972" s="91">
        <v>373018290</v>
      </c>
      <c r="D972" s="8">
        <v>1285</v>
      </c>
      <c r="E972" s="8">
        <v>159</v>
      </c>
      <c r="F972" s="91">
        <v>290286</v>
      </c>
      <c r="G972" s="91">
        <v>11046250</v>
      </c>
      <c r="H972" s="91">
        <v>2346026</v>
      </c>
      <c r="I972" s="91">
        <v>202009517</v>
      </c>
      <c r="J972" s="8">
        <v>0</v>
      </c>
      <c r="K972" s="2" t="s">
        <v>1496</v>
      </c>
      <c r="L972" s="8">
        <v>8</v>
      </c>
      <c r="M972" s="8">
        <v>0</v>
      </c>
      <c r="N972" s="2" t="s">
        <v>1437</v>
      </c>
      <c r="O972" s="8">
        <v>209</v>
      </c>
      <c r="P972" s="8">
        <v>0</v>
      </c>
      <c r="Q972" s="8">
        <v>0</v>
      </c>
      <c r="R972" s="91">
        <v>0</v>
      </c>
      <c r="S972" s="8">
        <v>0</v>
      </c>
      <c r="T972" s="91">
        <v>0</v>
      </c>
      <c r="U972" s="8">
        <v>0</v>
      </c>
      <c r="V972" s="8">
        <v>0</v>
      </c>
      <c r="W972" s="8">
        <v>0</v>
      </c>
      <c r="X972" s="107">
        <v>43867.044170486108</v>
      </c>
      <c r="Y972" s="107">
        <v>43869.890844606482</v>
      </c>
      <c r="Z972" s="107">
        <v>43867.040076261575</v>
      </c>
      <c r="AA972" s="91">
        <v>0</v>
      </c>
      <c r="AB972" s="8">
        <v>0</v>
      </c>
      <c r="AC972" s="8">
        <v>0</v>
      </c>
      <c r="AD972" s="91">
        <v>167992</v>
      </c>
      <c r="AE972" s="8">
        <v>1</v>
      </c>
      <c r="AF972" s="8">
        <v>1</v>
      </c>
      <c r="AG972" s="91">
        <v>11917283</v>
      </c>
      <c r="AH972" s="8">
        <v>46</v>
      </c>
      <c r="AI972" s="8">
        <v>7</v>
      </c>
      <c r="AJ972" s="91">
        <v>373018290</v>
      </c>
      <c r="AK972" s="8">
        <v>1285</v>
      </c>
      <c r="AL972" s="8">
        <v>159</v>
      </c>
      <c r="AM972" s="91">
        <v>0</v>
      </c>
      <c r="AN972" s="8">
        <v>0</v>
      </c>
      <c r="AO972" s="8">
        <v>159</v>
      </c>
      <c r="AP972" s="91">
        <v>310267</v>
      </c>
      <c r="AQ972" s="8">
        <v>2</v>
      </c>
      <c r="AR972" s="8">
        <v>159</v>
      </c>
      <c r="AS972" s="91">
        <v>20563778</v>
      </c>
      <c r="AT972" s="8">
        <v>59</v>
      </c>
      <c r="AU972" s="8">
        <v>159</v>
      </c>
      <c r="AV972" s="91">
        <v>373018290</v>
      </c>
      <c r="AW972" s="8">
        <v>1285</v>
      </c>
      <c r="AX972" s="8">
        <v>159</v>
      </c>
      <c r="AY972" s="91">
        <v>0</v>
      </c>
      <c r="AZ972" s="8">
        <v>0</v>
      </c>
      <c r="BA972" s="8">
        <v>0</v>
      </c>
      <c r="BB972" s="91">
        <v>142275</v>
      </c>
      <c r="BC972" s="8">
        <v>1</v>
      </c>
      <c r="BD972" s="8">
        <v>0</v>
      </c>
      <c r="BE972" s="91">
        <v>12646926</v>
      </c>
      <c r="BF972" s="8">
        <v>44</v>
      </c>
      <c r="BG972" s="8">
        <v>0</v>
      </c>
      <c r="BH972" s="91">
        <v>373018290</v>
      </c>
      <c r="BI972" s="8">
        <v>1285</v>
      </c>
      <c r="BJ972" s="8">
        <v>159</v>
      </c>
      <c r="BK972" s="2" t="s">
        <v>233</v>
      </c>
      <c r="BL972" s="83" t="str">
        <f t="shared" si="15"/>
        <v>124426</v>
      </c>
      <c r="BM972" s="83">
        <f>IF(ISBLANK(A972),"",IF(X972&gt;=(InfoSheet!$B$2)-90,1,0))</f>
        <v>1</v>
      </c>
    </row>
    <row r="973" spans="1:65">
      <c r="A973" s="2" t="s">
        <v>2881</v>
      </c>
      <c r="B973" s="8">
        <v>8</v>
      </c>
      <c r="C973" s="91">
        <v>345069899</v>
      </c>
      <c r="D973" s="8">
        <v>1168</v>
      </c>
      <c r="E973" s="8">
        <v>180</v>
      </c>
      <c r="F973" s="91">
        <v>295436</v>
      </c>
      <c r="G973" s="91">
        <v>5669330</v>
      </c>
      <c r="H973" s="91">
        <v>1917054</v>
      </c>
      <c r="I973" s="91">
        <v>178589802</v>
      </c>
      <c r="J973" s="8">
        <v>0</v>
      </c>
      <c r="K973" s="2" t="s">
        <v>2417</v>
      </c>
      <c r="L973" s="8">
        <v>8</v>
      </c>
      <c r="M973" s="8">
        <v>0</v>
      </c>
      <c r="N973" s="2" t="s">
        <v>1565</v>
      </c>
      <c r="O973" s="8">
        <v>209</v>
      </c>
      <c r="P973" s="8">
        <v>0</v>
      </c>
      <c r="Q973" s="8">
        <v>0</v>
      </c>
      <c r="R973" s="91">
        <v>0</v>
      </c>
      <c r="S973" s="8">
        <v>0</v>
      </c>
      <c r="T973" s="91">
        <v>0</v>
      </c>
      <c r="U973" s="8">
        <v>0</v>
      </c>
      <c r="V973" s="8">
        <v>0</v>
      </c>
      <c r="W973" s="8">
        <v>0</v>
      </c>
      <c r="X973" s="107">
        <v>43869.670225532405</v>
      </c>
      <c r="Y973" s="107">
        <v>43870.048026898148</v>
      </c>
      <c r="Z973" s="107">
        <v>43869.670161400463</v>
      </c>
      <c r="AA973" s="91">
        <v>1582006</v>
      </c>
      <c r="AB973" s="8">
        <v>3</v>
      </c>
      <c r="AC973" s="8">
        <v>4</v>
      </c>
      <c r="AD973" s="91">
        <v>5298083</v>
      </c>
      <c r="AE973" s="8">
        <v>8</v>
      </c>
      <c r="AF973" s="8">
        <v>4</v>
      </c>
      <c r="AG973" s="91">
        <v>12965152</v>
      </c>
      <c r="AH973" s="8">
        <v>43</v>
      </c>
      <c r="AI973" s="8">
        <v>13</v>
      </c>
      <c r="AJ973" s="91">
        <v>343303786</v>
      </c>
      <c r="AK973" s="8">
        <v>1162</v>
      </c>
      <c r="AL973" s="8">
        <v>180</v>
      </c>
      <c r="AM973" s="91">
        <v>10125405</v>
      </c>
      <c r="AN973" s="8">
        <v>18</v>
      </c>
      <c r="AO973" s="8">
        <v>180</v>
      </c>
      <c r="AP973" s="91">
        <v>16733162</v>
      </c>
      <c r="AQ973" s="8">
        <v>27</v>
      </c>
      <c r="AR973" s="8">
        <v>180</v>
      </c>
      <c r="AS973" s="91">
        <v>31501450</v>
      </c>
      <c r="AT973" s="8">
        <v>74</v>
      </c>
      <c r="AU973" s="8">
        <v>180</v>
      </c>
      <c r="AV973" s="91">
        <v>345069899</v>
      </c>
      <c r="AW973" s="8">
        <v>1168</v>
      </c>
      <c r="AX973" s="8">
        <v>180</v>
      </c>
      <c r="AY973" s="91">
        <v>7269478</v>
      </c>
      <c r="AZ973" s="8">
        <v>13</v>
      </c>
      <c r="BA973" s="8">
        <v>0</v>
      </c>
      <c r="BB973" s="91">
        <v>13255041</v>
      </c>
      <c r="BC973" s="8">
        <v>21</v>
      </c>
      <c r="BD973" s="8">
        <v>0</v>
      </c>
      <c r="BE973" s="91">
        <v>24887310</v>
      </c>
      <c r="BF973" s="8">
        <v>57</v>
      </c>
      <c r="BG973" s="8">
        <v>0</v>
      </c>
      <c r="BH973" s="91">
        <v>338068495</v>
      </c>
      <c r="BI973" s="8">
        <v>1151</v>
      </c>
      <c r="BJ973" s="8">
        <v>180</v>
      </c>
      <c r="BK973" s="2" t="s">
        <v>233</v>
      </c>
      <c r="BL973" s="83" t="str">
        <f t="shared" si="15"/>
        <v>124427</v>
      </c>
      <c r="BM973" s="83">
        <f>IF(ISBLANK(A973),"",IF(X973&gt;=(InfoSheet!$B$2)-90,1,0))</f>
        <v>1</v>
      </c>
    </row>
    <row r="974" spans="1:65">
      <c r="A974" s="2" t="s">
        <v>2882</v>
      </c>
      <c r="B974" s="8">
        <v>9</v>
      </c>
      <c r="C974" s="66">
        <v>3439563512</v>
      </c>
      <c r="D974" s="8">
        <v>195</v>
      </c>
      <c r="E974" s="8">
        <v>24</v>
      </c>
      <c r="F974" s="91">
        <v>17638787</v>
      </c>
      <c r="G974" s="91">
        <v>303459059</v>
      </c>
      <c r="H974" s="91">
        <v>143315146</v>
      </c>
      <c r="I974" s="66">
        <v>3413075375</v>
      </c>
      <c r="J974" s="8">
        <v>0</v>
      </c>
      <c r="K974" s="2" t="s">
        <v>2883</v>
      </c>
      <c r="L974" s="8">
        <v>9</v>
      </c>
      <c r="M974" s="8">
        <v>0</v>
      </c>
      <c r="N974" s="2" t="s">
        <v>2884</v>
      </c>
      <c r="O974" s="8">
        <v>210</v>
      </c>
      <c r="P974" s="8">
        <v>0</v>
      </c>
      <c r="Q974" s="8">
        <v>0</v>
      </c>
      <c r="R974" s="91">
        <v>0</v>
      </c>
      <c r="S974" s="8">
        <v>0</v>
      </c>
      <c r="T974" s="91">
        <v>0</v>
      </c>
      <c r="U974" s="8">
        <v>0</v>
      </c>
      <c r="V974" s="8">
        <v>0</v>
      </c>
      <c r="W974" s="8">
        <v>0</v>
      </c>
      <c r="X974" s="107">
        <v>43815.792310590281</v>
      </c>
      <c r="Y974" s="107">
        <v>43869.882762314817</v>
      </c>
      <c r="Z974" s="107">
        <v>43815.791777951388</v>
      </c>
      <c r="AA974" s="91">
        <v>0</v>
      </c>
      <c r="AB974" s="8">
        <v>0</v>
      </c>
      <c r="AC974" s="8">
        <v>0</v>
      </c>
      <c r="AD974" s="91">
        <v>0</v>
      </c>
      <c r="AE974" s="8">
        <v>0</v>
      </c>
      <c r="AF974" s="8">
        <v>0</v>
      </c>
      <c r="AG974" s="91">
        <v>0</v>
      </c>
      <c r="AH974" s="8">
        <v>0</v>
      </c>
      <c r="AI974" s="8">
        <v>0</v>
      </c>
      <c r="AJ974" s="66">
        <v>3439563512</v>
      </c>
      <c r="AK974" s="8">
        <v>195</v>
      </c>
      <c r="AL974" s="8">
        <v>24</v>
      </c>
      <c r="AM974" s="91">
        <v>0</v>
      </c>
      <c r="AN974" s="8">
        <v>0</v>
      </c>
      <c r="AO974" s="8">
        <v>24</v>
      </c>
      <c r="AP974" s="91">
        <v>0</v>
      </c>
      <c r="AQ974" s="8">
        <v>0</v>
      </c>
      <c r="AR974" s="8">
        <v>24</v>
      </c>
      <c r="AS974" s="91">
        <v>0</v>
      </c>
      <c r="AT974" s="8">
        <v>0</v>
      </c>
      <c r="AU974" s="8">
        <v>24</v>
      </c>
      <c r="AV974" s="66">
        <v>3439563512</v>
      </c>
      <c r="AW974" s="8">
        <v>195</v>
      </c>
      <c r="AX974" s="8">
        <v>24</v>
      </c>
      <c r="AY974" s="91">
        <v>0</v>
      </c>
      <c r="AZ974" s="8">
        <v>0</v>
      </c>
      <c r="BA974" s="8">
        <v>0</v>
      </c>
      <c r="BB974" s="91">
        <v>0</v>
      </c>
      <c r="BC974" s="8">
        <v>0</v>
      </c>
      <c r="BD974" s="8">
        <v>0</v>
      </c>
      <c r="BE974" s="91">
        <v>0</v>
      </c>
      <c r="BF974" s="8">
        <v>0</v>
      </c>
      <c r="BG974" s="8">
        <v>0</v>
      </c>
      <c r="BH974" s="66">
        <v>3439563512</v>
      </c>
      <c r="BI974" s="8">
        <v>195</v>
      </c>
      <c r="BJ974" s="8">
        <v>24</v>
      </c>
      <c r="BK974" s="2" t="s">
        <v>233</v>
      </c>
      <c r="BL974" s="83" t="str">
        <f t="shared" si="15"/>
        <v>124428</v>
      </c>
      <c r="BM974" s="83">
        <f>IF(ISBLANK(A974),"",IF(X974&gt;=(InfoSheet!$B$2)-90,1,0))</f>
        <v>1</v>
      </c>
    </row>
    <row r="975" spans="1:65">
      <c r="A975" s="2" t="s">
        <v>2885</v>
      </c>
      <c r="B975" s="8">
        <v>6</v>
      </c>
      <c r="C975" s="91">
        <v>2221755</v>
      </c>
      <c r="D975" s="8">
        <v>7</v>
      </c>
      <c r="E975" s="8">
        <v>3</v>
      </c>
      <c r="F975" s="91">
        <v>317393</v>
      </c>
      <c r="G975" s="91">
        <v>524770</v>
      </c>
      <c r="H975" s="91">
        <v>740585</v>
      </c>
      <c r="I975" s="91">
        <v>2221755</v>
      </c>
      <c r="J975" s="8">
        <v>0</v>
      </c>
      <c r="K975" s="2" t="s">
        <v>2886</v>
      </c>
      <c r="L975" s="8">
        <v>6</v>
      </c>
      <c r="M975" s="8">
        <v>0</v>
      </c>
      <c r="N975" s="2" t="s">
        <v>2886</v>
      </c>
      <c r="O975" s="8">
        <v>96</v>
      </c>
      <c r="P975" s="8">
        <v>0</v>
      </c>
      <c r="Q975" s="8">
        <v>0</v>
      </c>
      <c r="R975" s="91">
        <v>0</v>
      </c>
      <c r="S975" s="8">
        <v>0</v>
      </c>
      <c r="T975" s="91">
        <v>0</v>
      </c>
      <c r="U975" s="8">
        <v>0</v>
      </c>
      <c r="V975" s="8">
        <v>0</v>
      </c>
      <c r="W975" s="8">
        <v>0</v>
      </c>
      <c r="X975" s="107">
        <v>43602.227563356479</v>
      </c>
      <c r="Y975" s="107">
        <v>43869.887133611111</v>
      </c>
      <c r="Z975" s="107">
        <v>43602.227527361109</v>
      </c>
      <c r="AA975" s="91">
        <v>0</v>
      </c>
      <c r="AB975" s="8">
        <v>0</v>
      </c>
      <c r="AC975" s="8">
        <v>0</v>
      </c>
      <c r="AD975" s="91">
        <v>0</v>
      </c>
      <c r="AE975" s="8">
        <v>0</v>
      </c>
      <c r="AF975" s="8">
        <v>0</v>
      </c>
      <c r="AG975" s="91">
        <v>0</v>
      </c>
      <c r="AH975" s="8">
        <v>0</v>
      </c>
      <c r="AI975" s="8">
        <v>0</v>
      </c>
      <c r="AJ975" s="91">
        <v>0</v>
      </c>
      <c r="AK975" s="8">
        <v>0</v>
      </c>
      <c r="AL975" s="8">
        <v>3</v>
      </c>
      <c r="AM975" s="91">
        <v>0</v>
      </c>
      <c r="AN975" s="8">
        <v>0</v>
      </c>
      <c r="AO975" s="8">
        <v>3</v>
      </c>
      <c r="AP975" s="91">
        <v>0</v>
      </c>
      <c r="AQ975" s="8">
        <v>0</v>
      </c>
      <c r="AR975" s="8">
        <v>3</v>
      </c>
      <c r="AS975" s="91">
        <v>0</v>
      </c>
      <c r="AT975" s="8">
        <v>0</v>
      </c>
      <c r="AU975" s="8">
        <v>3</v>
      </c>
      <c r="AV975" s="91">
        <v>2221755</v>
      </c>
      <c r="AW975" s="8">
        <v>7</v>
      </c>
      <c r="AX975" s="8">
        <v>3</v>
      </c>
      <c r="AY975" s="91">
        <v>0</v>
      </c>
      <c r="AZ975" s="8">
        <v>0</v>
      </c>
      <c r="BA975" s="8">
        <v>0</v>
      </c>
      <c r="BB975" s="91">
        <v>0</v>
      </c>
      <c r="BC975" s="8">
        <v>0</v>
      </c>
      <c r="BD975" s="8">
        <v>0</v>
      </c>
      <c r="BE975" s="91">
        <v>0</v>
      </c>
      <c r="BF975" s="8">
        <v>0</v>
      </c>
      <c r="BG975" s="8">
        <v>0</v>
      </c>
      <c r="BH975" s="91">
        <v>0</v>
      </c>
      <c r="BI975" s="8">
        <v>0</v>
      </c>
      <c r="BJ975" s="8">
        <v>3</v>
      </c>
      <c r="BK975" s="2" t="s">
        <v>233</v>
      </c>
      <c r="BL975" s="83" t="str">
        <f t="shared" si="15"/>
        <v>124429</v>
      </c>
      <c r="BM975" s="83">
        <f>IF(ISBLANK(A975),"",IF(X975&gt;=(InfoSheet!$B$2)-90,1,0))</f>
        <v>0</v>
      </c>
    </row>
    <row r="976" spans="1:65">
      <c r="A976" s="2" t="s">
        <v>2887</v>
      </c>
      <c r="B976" s="8">
        <v>8</v>
      </c>
      <c r="C976" s="66">
        <v>2708177517</v>
      </c>
      <c r="D976" s="8">
        <v>9904</v>
      </c>
      <c r="E976" s="8">
        <v>704</v>
      </c>
      <c r="F976" s="91">
        <v>273442</v>
      </c>
      <c r="G976" s="91">
        <v>7201826</v>
      </c>
      <c r="H976" s="91">
        <v>3846843</v>
      </c>
      <c r="I976" s="66">
        <v>1871508038</v>
      </c>
      <c r="J976" s="8">
        <v>0</v>
      </c>
      <c r="K976" s="2" t="s">
        <v>1348</v>
      </c>
      <c r="L976" s="8">
        <v>8</v>
      </c>
      <c r="M976" s="8">
        <v>0</v>
      </c>
      <c r="N976" s="2" t="s">
        <v>2888</v>
      </c>
      <c r="O976" s="8">
        <v>212</v>
      </c>
      <c r="P976" s="8">
        <v>0</v>
      </c>
      <c r="Q976" s="8">
        <v>0</v>
      </c>
      <c r="R976" s="91">
        <v>0</v>
      </c>
      <c r="S976" s="8">
        <v>0</v>
      </c>
      <c r="T976" s="91">
        <v>0</v>
      </c>
      <c r="U976" s="8">
        <v>1</v>
      </c>
      <c r="V976" s="8">
        <v>1</v>
      </c>
      <c r="W976" s="8">
        <v>0</v>
      </c>
      <c r="X976" s="107">
        <v>43870.109087557874</v>
      </c>
      <c r="Y976" s="107">
        <v>43870.141175752316</v>
      </c>
      <c r="Z976" s="107">
        <v>43870.109077372683</v>
      </c>
      <c r="AA976" s="91">
        <v>779450</v>
      </c>
      <c r="AB976" s="8">
        <v>1</v>
      </c>
      <c r="AC976" s="8">
        <v>2</v>
      </c>
      <c r="AD976" s="91">
        <v>5979681</v>
      </c>
      <c r="AE976" s="8">
        <v>15</v>
      </c>
      <c r="AF976" s="8">
        <v>5</v>
      </c>
      <c r="AG976" s="91">
        <v>531570615</v>
      </c>
      <c r="AH976" s="8">
        <v>612</v>
      </c>
      <c r="AI976" s="8">
        <v>16</v>
      </c>
      <c r="AJ976" s="66">
        <v>2580105388</v>
      </c>
      <c r="AK976" s="8">
        <v>9256</v>
      </c>
      <c r="AL976" s="8">
        <v>704</v>
      </c>
      <c r="AM976" s="91">
        <v>4998788</v>
      </c>
      <c r="AN976" s="8">
        <v>4</v>
      </c>
      <c r="AO976" s="8">
        <v>704</v>
      </c>
      <c r="AP976" s="91">
        <v>12361718</v>
      </c>
      <c r="AQ976" s="8">
        <v>21</v>
      </c>
      <c r="AR976" s="8">
        <v>704</v>
      </c>
      <c r="AS976" s="66">
        <v>1053077037</v>
      </c>
      <c r="AT976" s="8">
        <v>1182</v>
      </c>
      <c r="AU976" s="8">
        <v>704</v>
      </c>
      <c r="AV976" s="66">
        <v>2708177517</v>
      </c>
      <c r="AW976" s="8">
        <v>9904</v>
      </c>
      <c r="AX976" s="8">
        <v>704</v>
      </c>
      <c r="AY976" s="91">
        <v>1634902</v>
      </c>
      <c r="AZ976" s="8">
        <v>2</v>
      </c>
      <c r="BA976" s="8">
        <v>0</v>
      </c>
      <c r="BB976" s="91">
        <v>5274821</v>
      </c>
      <c r="BC976" s="8">
        <v>14</v>
      </c>
      <c r="BD976" s="8">
        <v>0</v>
      </c>
      <c r="BE976" s="91">
        <v>544477790</v>
      </c>
      <c r="BF976" s="8">
        <v>620</v>
      </c>
      <c r="BG976" s="8">
        <v>1</v>
      </c>
      <c r="BH976" s="66">
        <v>2528234601</v>
      </c>
      <c r="BI976" s="8">
        <v>9182</v>
      </c>
      <c r="BJ976" s="8">
        <v>704</v>
      </c>
      <c r="BK976" s="2" t="s">
        <v>233</v>
      </c>
      <c r="BL976" s="83" t="str">
        <f t="shared" si="15"/>
        <v>124430</v>
      </c>
      <c r="BM976" s="83">
        <f>IF(ISBLANK(A976),"",IF(X976&gt;=(InfoSheet!$B$2)-90,1,0))</f>
        <v>1</v>
      </c>
    </row>
    <row r="977" spans="1:65">
      <c r="A977" s="2" t="s">
        <v>2889</v>
      </c>
      <c r="B977" s="8">
        <v>8</v>
      </c>
      <c r="C977" s="91">
        <v>436816569</v>
      </c>
      <c r="D977" s="8">
        <v>1746</v>
      </c>
      <c r="E977" s="8">
        <v>206</v>
      </c>
      <c r="F977" s="91">
        <v>250181</v>
      </c>
      <c r="G977" s="91">
        <v>1595149</v>
      </c>
      <c r="H977" s="91">
        <v>2120468</v>
      </c>
      <c r="I977" s="91">
        <v>245855592</v>
      </c>
      <c r="J977" s="8">
        <v>0</v>
      </c>
      <c r="K977" s="2" t="s">
        <v>1546</v>
      </c>
      <c r="L977" s="8">
        <v>8</v>
      </c>
      <c r="M977" s="8">
        <v>0</v>
      </c>
      <c r="N977" s="2" t="s">
        <v>1565</v>
      </c>
      <c r="O977" s="8">
        <v>209</v>
      </c>
      <c r="P977" s="8">
        <v>0</v>
      </c>
      <c r="Q977" s="8">
        <v>0</v>
      </c>
      <c r="R977" s="91">
        <v>0</v>
      </c>
      <c r="S977" s="8">
        <v>0</v>
      </c>
      <c r="T977" s="91">
        <v>0</v>
      </c>
      <c r="U977" s="8">
        <v>0</v>
      </c>
      <c r="V977" s="8">
        <v>0</v>
      </c>
      <c r="W977" s="8">
        <v>0</v>
      </c>
      <c r="X977" s="107">
        <v>43869.475135925924</v>
      </c>
      <c r="Y977" s="107">
        <v>43870.02981753472</v>
      </c>
      <c r="Z977" s="107">
        <v>43869.475083495374</v>
      </c>
      <c r="AA977" s="91">
        <v>1097612</v>
      </c>
      <c r="AB977" s="8">
        <v>2</v>
      </c>
      <c r="AC977" s="8">
        <v>1</v>
      </c>
      <c r="AD977" s="91">
        <v>3756416</v>
      </c>
      <c r="AE977" s="8">
        <v>12</v>
      </c>
      <c r="AF977" s="8">
        <v>4</v>
      </c>
      <c r="AG977" s="91">
        <v>14911811</v>
      </c>
      <c r="AH977" s="8">
        <v>54</v>
      </c>
      <c r="AI977" s="8">
        <v>17</v>
      </c>
      <c r="AJ977" s="91">
        <v>404088142</v>
      </c>
      <c r="AK977" s="8">
        <v>1558</v>
      </c>
      <c r="AL977" s="8">
        <v>206</v>
      </c>
      <c r="AM977" s="91">
        <v>2195224</v>
      </c>
      <c r="AN977" s="8">
        <v>4</v>
      </c>
      <c r="AO977" s="8">
        <v>206</v>
      </c>
      <c r="AP977" s="91">
        <v>7263887</v>
      </c>
      <c r="AQ977" s="8">
        <v>18</v>
      </c>
      <c r="AR977" s="8">
        <v>206</v>
      </c>
      <c r="AS977" s="91">
        <v>25176199</v>
      </c>
      <c r="AT977" s="8">
        <v>71</v>
      </c>
      <c r="AU977" s="8">
        <v>206</v>
      </c>
      <c r="AV977" s="91">
        <v>436816569</v>
      </c>
      <c r="AW977" s="8">
        <v>1746</v>
      </c>
      <c r="AX977" s="8">
        <v>206</v>
      </c>
      <c r="AY977" s="91">
        <v>1097612</v>
      </c>
      <c r="AZ977" s="8">
        <v>2</v>
      </c>
      <c r="BA977" s="8">
        <v>0</v>
      </c>
      <c r="BB977" s="91">
        <v>4149445</v>
      </c>
      <c r="BC977" s="8">
        <v>13</v>
      </c>
      <c r="BD977" s="8">
        <v>1</v>
      </c>
      <c r="BE977" s="91">
        <v>16667217</v>
      </c>
      <c r="BF977" s="8">
        <v>52</v>
      </c>
      <c r="BG977" s="8">
        <v>5</v>
      </c>
      <c r="BH977" s="91">
        <v>391445570</v>
      </c>
      <c r="BI977" s="8">
        <v>1541</v>
      </c>
      <c r="BJ977" s="8">
        <v>206</v>
      </c>
      <c r="BK977" s="2" t="s">
        <v>233</v>
      </c>
      <c r="BL977" s="83" t="str">
        <f t="shared" si="15"/>
        <v>124431</v>
      </c>
      <c r="BM977" s="83">
        <f>IF(ISBLANK(A977),"",IF(X977&gt;=(InfoSheet!$B$2)-90,1,0))</f>
        <v>1</v>
      </c>
    </row>
    <row r="978" spans="1:65">
      <c r="A978" s="2" t="s">
        <v>2890</v>
      </c>
      <c r="B978" s="8">
        <v>8</v>
      </c>
      <c r="C978" s="66">
        <v>1836452654</v>
      </c>
      <c r="D978" s="8">
        <v>6551</v>
      </c>
      <c r="E978" s="8">
        <v>454</v>
      </c>
      <c r="F978" s="91">
        <v>280331</v>
      </c>
      <c r="G978" s="91">
        <v>3447630</v>
      </c>
      <c r="H978" s="91">
        <v>4045049</v>
      </c>
      <c r="I978" s="66">
        <v>1251853507</v>
      </c>
      <c r="J978" s="8">
        <v>0</v>
      </c>
      <c r="K978" s="2" t="s">
        <v>1348</v>
      </c>
      <c r="L978" s="8">
        <v>8</v>
      </c>
      <c r="M978" s="8">
        <v>0</v>
      </c>
      <c r="N978" s="2" t="s">
        <v>2891</v>
      </c>
      <c r="O978" s="8">
        <v>212</v>
      </c>
      <c r="P978" s="8">
        <v>0</v>
      </c>
      <c r="Q978" s="8">
        <v>0</v>
      </c>
      <c r="R978" s="91">
        <v>0</v>
      </c>
      <c r="S978" s="8">
        <v>0</v>
      </c>
      <c r="T978" s="91">
        <v>0</v>
      </c>
      <c r="U978" s="8">
        <v>1</v>
      </c>
      <c r="V978" s="8">
        <v>1</v>
      </c>
      <c r="W978" s="8">
        <v>0</v>
      </c>
      <c r="X978" s="107">
        <v>43869.684025868053</v>
      </c>
      <c r="Y978" s="107">
        <v>43870.058780046296</v>
      </c>
      <c r="Z978" s="107">
        <v>43869.678453865738</v>
      </c>
      <c r="AA978" s="91">
        <v>311517</v>
      </c>
      <c r="AB978" s="8">
        <v>11</v>
      </c>
      <c r="AC978" s="8">
        <v>3</v>
      </c>
      <c r="AD978" s="91">
        <v>1252792</v>
      </c>
      <c r="AE978" s="8">
        <v>18</v>
      </c>
      <c r="AF978" s="8">
        <v>6</v>
      </c>
      <c r="AG978" s="91">
        <v>42956355</v>
      </c>
      <c r="AH978" s="8">
        <v>142</v>
      </c>
      <c r="AI978" s="8">
        <v>25</v>
      </c>
      <c r="AJ978" s="66">
        <v>1756319508</v>
      </c>
      <c r="AK978" s="8">
        <v>6095</v>
      </c>
      <c r="AL978" s="8">
        <v>454</v>
      </c>
      <c r="AM978" s="91">
        <v>1035124</v>
      </c>
      <c r="AN978" s="8">
        <v>12</v>
      </c>
      <c r="AO978" s="8">
        <v>454</v>
      </c>
      <c r="AP978" s="91">
        <v>19216920</v>
      </c>
      <c r="AQ978" s="8">
        <v>38</v>
      </c>
      <c r="AR978" s="8">
        <v>454</v>
      </c>
      <c r="AS978" s="91">
        <v>84335459</v>
      </c>
      <c r="AT978" s="8">
        <v>187</v>
      </c>
      <c r="AU978" s="8">
        <v>454</v>
      </c>
      <c r="AV978" s="66">
        <v>1836452654</v>
      </c>
      <c r="AW978" s="8">
        <v>6551</v>
      </c>
      <c r="AX978" s="8">
        <v>454</v>
      </c>
      <c r="AY978" s="91">
        <v>1030424</v>
      </c>
      <c r="AZ978" s="8">
        <v>11</v>
      </c>
      <c r="BA978" s="8">
        <v>0</v>
      </c>
      <c r="BB978" s="91">
        <v>4158295</v>
      </c>
      <c r="BC978" s="8">
        <v>20</v>
      </c>
      <c r="BD978" s="8">
        <v>0</v>
      </c>
      <c r="BE978" s="91">
        <v>39767081</v>
      </c>
      <c r="BF978" s="8">
        <v>132</v>
      </c>
      <c r="BG978" s="8">
        <v>5</v>
      </c>
      <c r="BH978" s="66">
        <v>1732866011</v>
      </c>
      <c r="BI978" s="8">
        <v>6077</v>
      </c>
      <c r="BJ978" s="8">
        <v>454</v>
      </c>
      <c r="BK978" s="2" t="s">
        <v>233</v>
      </c>
      <c r="BL978" s="83" t="str">
        <f t="shared" si="15"/>
        <v>124432</v>
      </c>
      <c r="BM978" s="83">
        <f>IF(ISBLANK(A978),"",IF(X978&gt;=(InfoSheet!$B$2)-90,1,0))</f>
        <v>1</v>
      </c>
    </row>
    <row r="979" spans="1:65">
      <c r="A979" s="2" t="s">
        <v>2892</v>
      </c>
      <c r="B979" s="8">
        <v>8</v>
      </c>
      <c r="C979" s="91">
        <v>362083800</v>
      </c>
      <c r="D979" s="8">
        <v>1034</v>
      </c>
      <c r="E979" s="8">
        <v>141</v>
      </c>
      <c r="F979" s="91">
        <v>350177</v>
      </c>
      <c r="G979" s="91">
        <v>3782213</v>
      </c>
      <c r="H979" s="91">
        <v>2567970</v>
      </c>
      <c r="I979" s="91">
        <v>223609583</v>
      </c>
      <c r="J979" s="8">
        <v>0</v>
      </c>
      <c r="K979" s="2" t="s">
        <v>1940</v>
      </c>
      <c r="L979" s="8">
        <v>8</v>
      </c>
      <c r="M979" s="8">
        <v>0</v>
      </c>
      <c r="N979" s="2" t="s">
        <v>1586</v>
      </c>
      <c r="O979" s="8">
        <v>215</v>
      </c>
      <c r="P979" s="8">
        <v>0</v>
      </c>
      <c r="Q979" s="8">
        <v>0</v>
      </c>
      <c r="R979" s="91">
        <v>0</v>
      </c>
      <c r="S979" s="8">
        <v>0</v>
      </c>
      <c r="T979" s="91">
        <v>0</v>
      </c>
      <c r="U979" s="8">
        <v>0</v>
      </c>
      <c r="V979" s="8">
        <v>0</v>
      </c>
      <c r="W979" s="8">
        <v>0</v>
      </c>
      <c r="X979" s="107">
        <v>43844.999414618054</v>
      </c>
      <c r="Y979" s="107">
        <v>43869.997489062502</v>
      </c>
      <c r="Z979" s="107">
        <v>43842.938470706016</v>
      </c>
      <c r="AA979" s="91">
        <v>0</v>
      </c>
      <c r="AB979" s="8">
        <v>0</v>
      </c>
      <c r="AC979" s="8">
        <v>0</v>
      </c>
      <c r="AD979" s="91">
        <v>0</v>
      </c>
      <c r="AE979" s="8">
        <v>0</v>
      </c>
      <c r="AF979" s="8">
        <v>0</v>
      </c>
      <c r="AG979" s="91">
        <v>2801757</v>
      </c>
      <c r="AH979" s="8">
        <v>6</v>
      </c>
      <c r="AI979" s="8">
        <v>3</v>
      </c>
      <c r="AJ979" s="91">
        <v>356216189</v>
      </c>
      <c r="AK979" s="8">
        <v>1008</v>
      </c>
      <c r="AL979" s="8">
        <v>141</v>
      </c>
      <c r="AM979" s="91">
        <v>0</v>
      </c>
      <c r="AN979" s="8">
        <v>0</v>
      </c>
      <c r="AO979" s="8">
        <v>141</v>
      </c>
      <c r="AP979" s="91">
        <v>0</v>
      </c>
      <c r="AQ979" s="8">
        <v>0</v>
      </c>
      <c r="AR979" s="8">
        <v>141</v>
      </c>
      <c r="AS979" s="91">
        <v>3306449</v>
      </c>
      <c r="AT979" s="8">
        <v>7</v>
      </c>
      <c r="AU979" s="8">
        <v>141</v>
      </c>
      <c r="AV979" s="91">
        <v>362083800</v>
      </c>
      <c r="AW979" s="8">
        <v>1034</v>
      </c>
      <c r="AX979" s="8">
        <v>141</v>
      </c>
      <c r="AY979" s="91">
        <v>0</v>
      </c>
      <c r="AZ979" s="8">
        <v>0</v>
      </c>
      <c r="BA979" s="8">
        <v>0</v>
      </c>
      <c r="BB979" s="91">
        <v>0</v>
      </c>
      <c r="BC979" s="8">
        <v>0</v>
      </c>
      <c r="BD979" s="8">
        <v>0</v>
      </c>
      <c r="BE979" s="91">
        <v>3306449</v>
      </c>
      <c r="BF979" s="8">
        <v>7</v>
      </c>
      <c r="BG979" s="8">
        <v>0</v>
      </c>
      <c r="BH979" s="91">
        <v>348963775</v>
      </c>
      <c r="BI979" s="8">
        <v>1000</v>
      </c>
      <c r="BJ979" s="8">
        <v>141</v>
      </c>
      <c r="BK979" s="2" t="s">
        <v>233</v>
      </c>
      <c r="BL979" s="83" t="str">
        <f t="shared" si="15"/>
        <v>124433</v>
      </c>
      <c r="BM979" s="83">
        <f>IF(ISBLANK(A979),"",IF(X979&gt;=(InfoSheet!$B$2)-90,1,0))</f>
        <v>1</v>
      </c>
    </row>
    <row r="980" spans="1:65">
      <c r="A980" s="2" t="s">
        <v>2893</v>
      </c>
      <c r="B980" s="8">
        <v>8</v>
      </c>
      <c r="C980" s="91">
        <v>309090328</v>
      </c>
      <c r="D980" s="8">
        <v>1319</v>
      </c>
      <c r="E980" s="8">
        <v>137</v>
      </c>
      <c r="F980" s="91">
        <v>234336</v>
      </c>
      <c r="G980" s="91">
        <v>5067642</v>
      </c>
      <c r="H980" s="91">
        <v>2256133</v>
      </c>
      <c r="I980" s="91">
        <v>217122832</v>
      </c>
      <c r="J980" s="8">
        <v>0</v>
      </c>
      <c r="K980" s="2" t="s">
        <v>1496</v>
      </c>
      <c r="L980" s="8">
        <v>8</v>
      </c>
      <c r="M980" s="8">
        <v>0</v>
      </c>
      <c r="N980" s="2" t="s">
        <v>1437</v>
      </c>
      <c r="O980" s="8">
        <v>209</v>
      </c>
      <c r="P980" s="8">
        <v>0</v>
      </c>
      <c r="Q980" s="8">
        <v>0</v>
      </c>
      <c r="R980" s="91">
        <v>0</v>
      </c>
      <c r="S980" s="8">
        <v>0</v>
      </c>
      <c r="T980" s="91">
        <v>0</v>
      </c>
      <c r="U980" s="8">
        <v>0</v>
      </c>
      <c r="V980" s="8">
        <v>0</v>
      </c>
      <c r="W980" s="8">
        <v>0</v>
      </c>
      <c r="X980" s="107">
        <v>43866.938318611108</v>
      </c>
      <c r="Y980" s="107">
        <v>43869.902468217595</v>
      </c>
      <c r="Z980" s="107">
        <v>43866.927003101853</v>
      </c>
      <c r="AA980" s="91">
        <v>0</v>
      </c>
      <c r="AB980" s="8">
        <v>0</v>
      </c>
      <c r="AC980" s="8">
        <v>0</v>
      </c>
      <c r="AD980" s="91">
        <v>5325414</v>
      </c>
      <c r="AE980" s="8">
        <v>13</v>
      </c>
      <c r="AF980" s="8">
        <v>5</v>
      </c>
      <c r="AG980" s="91">
        <v>16361803</v>
      </c>
      <c r="AH980" s="8">
        <v>58</v>
      </c>
      <c r="AI980" s="8">
        <v>9</v>
      </c>
      <c r="AJ980" s="91">
        <v>270637309</v>
      </c>
      <c r="AK980" s="8">
        <v>1214</v>
      </c>
      <c r="AL980" s="8">
        <v>137</v>
      </c>
      <c r="AM980" s="91">
        <v>0</v>
      </c>
      <c r="AN980" s="8">
        <v>0</v>
      </c>
      <c r="AO980" s="8">
        <v>137</v>
      </c>
      <c r="AP980" s="91">
        <v>10463974</v>
      </c>
      <c r="AQ980" s="8">
        <v>21</v>
      </c>
      <c r="AR980" s="8">
        <v>137</v>
      </c>
      <c r="AS980" s="91">
        <v>32743778</v>
      </c>
      <c r="AT980" s="8">
        <v>84</v>
      </c>
      <c r="AU980" s="8">
        <v>137</v>
      </c>
      <c r="AV980" s="91">
        <v>309090328</v>
      </c>
      <c r="AW980" s="8">
        <v>1319</v>
      </c>
      <c r="AX980" s="8">
        <v>137</v>
      </c>
      <c r="AY980" s="91">
        <v>0</v>
      </c>
      <c r="AZ980" s="8">
        <v>0</v>
      </c>
      <c r="BA980" s="8">
        <v>0</v>
      </c>
      <c r="BB980" s="91">
        <v>5318734</v>
      </c>
      <c r="BC980" s="8">
        <v>12</v>
      </c>
      <c r="BD980" s="8">
        <v>0</v>
      </c>
      <c r="BE980" s="91">
        <v>18733351</v>
      </c>
      <c r="BF980" s="8">
        <v>61</v>
      </c>
      <c r="BG980" s="8">
        <v>0</v>
      </c>
      <c r="BH980" s="91">
        <v>267712541</v>
      </c>
      <c r="BI980" s="8">
        <v>1198</v>
      </c>
      <c r="BJ980" s="8">
        <v>137</v>
      </c>
      <c r="BK980" s="2" t="s">
        <v>233</v>
      </c>
      <c r="BL980" s="83" t="str">
        <f t="shared" si="15"/>
        <v>124434</v>
      </c>
      <c r="BM980" s="83">
        <f>IF(ISBLANK(A980),"",IF(X980&gt;=(InfoSheet!$B$2)-90,1,0))</f>
        <v>1</v>
      </c>
    </row>
    <row r="981" spans="1:65">
      <c r="A981" s="2" t="s">
        <v>2894</v>
      </c>
      <c r="B981" s="8">
        <v>8</v>
      </c>
      <c r="C981" s="91">
        <v>573678217</v>
      </c>
      <c r="D981" s="8">
        <v>1239</v>
      </c>
      <c r="E981" s="8">
        <v>24</v>
      </c>
      <c r="F981" s="91">
        <v>463017</v>
      </c>
      <c r="G981" s="91">
        <v>3237081</v>
      </c>
      <c r="H981" s="91">
        <v>23903259</v>
      </c>
      <c r="I981" s="91">
        <v>253493369</v>
      </c>
      <c r="J981" s="8">
        <v>0</v>
      </c>
      <c r="K981" s="2" t="s">
        <v>1507</v>
      </c>
      <c r="L981" s="8">
        <v>8</v>
      </c>
      <c r="M981" s="8">
        <v>0</v>
      </c>
      <c r="N981" s="2" t="s">
        <v>1507</v>
      </c>
      <c r="O981" s="8">
        <v>142</v>
      </c>
      <c r="P981" s="8">
        <v>0</v>
      </c>
      <c r="Q981" s="8">
        <v>0</v>
      </c>
      <c r="R981" s="91">
        <v>0</v>
      </c>
      <c r="S981" s="8">
        <v>0</v>
      </c>
      <c r="T981" s="91">
        <v>0</v>
      </c>
      <c r="U981" s="8">
        <v>0</v>
      </c>
      <c r="V981" s="8">
        <v>0</v>
      </c>
      <c r="W981" s="8">
        <v>0</v>
      </c>
      <c r="X981" s="107">
        <v>43811.472589780089</v>
      </c>
      <c r="Y981" s="107">
        <v>43869.888168564816</v>
      </c>
      <c r="Z981" s="107">
        <v>43811.47258908565</v>
      </c>
      <c r="AA981" s="91">
        <v>0</v>
      </c>
      <c r="AB981" s="8">
        <v>0</v>
      </c>
      <c r="AC981" s="8">
        <v>0</v>
      </c>
      <c r="AD981" s="91">
        <v>0</v>
      </c>
      <c r="AE981" s="8">
        <v>0</v>
      </c>
      <c r="AF981" s="8">
        <v>0</v>
      </c>
      <c r="AG981" s="91">
        <v>0</v>
      </c>
      <c r="AH981" s="8">
        <v>0</v>
      </c>
      <c r="AI981" s="8">
        <v>0</v>
      </c>
      <c r="AJ981" s="91">
        <v>573678164</v>
      </c>
      <c r="AK981" s="8">
        <v>1238</v>
      </c>
      <c r="AL981" s="8">
        <v>24</v>
      </c>
      <c r="AM981" s="91">
        <v>0</v>
      </c>
      <c r="AN981" s="8">
        <v>0</v>
      </c>
      <c r="AO981" s="8">
        <v>24</v>
      </c>
      <c r="AP981" s="91">
        <v>0</v>
      </c>
      <c r="AQ981" s="8">
        <v>0</v>
      </c>
      <c r="AR981" s="8">
        <v>24</v>
      </c>
      <c r="AS981" s="91">
        <v>0</v>
      </c>
      <c r="AT981" s="8">
        <v>0</v>
      </c>
      <c r="AU981" s="8">
        <v>24</v>
      </c>
      <c r="AV981" s="91">
        <v>573678217</v>
      </c>
      <c r="AW981" s="8">
        <v>1239</v>
      </c>
      <c r="AX981" s="8">
        <v>24</v>
      </c>
      <c r="AY981" s="91">
        <v>0</v>
      </c>
      <c r="AZ981" s="8">
        <v>0</v>
      </c>
      <c r="BA981" s="8">
        <v>0</v>
      </c>
      <c r="BB981" s="91">
        <v>0</v>
      </c>
      <c r="BC981" s="8">
        <v>0</v>
      </c>
      <c r="BD981" s="8">
        <v>0</v>
      </c>
      <c r="BE981" s="91">
        <v>0</v>
      </c>
      <c r="BF981" s="8">
        <v>0</v>
      </c>
      <c r="BG981" s="8">
        <v>0</v>
      </c>
      <c r="BH981" s="91">
        <v>573678164</v>
      </c>
      <c r="BI981" s="8">
        <v>1238</v>
      </c>
      <c r="BJ981" s="8">
        <v>24</v>
      </c>
      <c r="BK981" s="2" t="s">
        <v>233</v>
      </c>
      <c r="BL981" s="83" t="str">
        <f t="shared" si="15"/>
        <v>124435</v>
      </c>
      <c r="BM981" s="83">
        <f>IF(ISBLANK(A981),"",IF(X981&gt;=(InfoSheet!$B$2)-90,1,0))</f>
        <v>1</v>
      </c>
    </row>
    <row r="982" spans="1:65">
      <c r="A982" s="2" t="s">
        <v>2895</v>
      </c>
      <c r="B982" s="8">
        <v>8</v>
      </c>
      <c r="C982" s="91">
        <v>590427180</v>
      </c>
      <c r="D982" s="8">
        <v>2071</v>
      </c>
      <c r="E982" s="8">
        <v>221</v>
      </c>
      <c r="F982" s="91">
        <v>285092</v>
      </c>
      <c r="G982" s="91">
        <v>6239231</v>
      </c>
      <c r="H982" s="91">
        <v>2671616</v>
      </c>
      <c r="I982" s="91">
        <v>225268191</v>
      </c>
      <c r="J982" s="8">
        <v>0</v>
      </c>
      <c r="K982" s="2" t="s">
        <v>1439</v>
      </c>
      <c r="L982" s="8">
        <v>8</v>
      </c>
      <c r="M982" s="8">
        <v>0</v>
      </c>
      <c r="N982" s="2" t="s">
        <v>1377</v>
      </c>
      <c r="O982" s="8">
        <v>212</v>
      </c>
      <c r="P982" s="8">
        <v>0</v>
      </c>
      <c r="Q982" s="8">
        <v>0</v>
      </c>
      <c r="R982" s="91">
        <v>0</v>
      </c>
      <c r="S982" s="8">
        <v>0</v>
      </c>
      <c r="T982" s="91">
        <v>0</v>
      </c>
      <c r="U982" s="8">
        <v>0</v>
      </c>
      <c r="V982" s="8">
        <v>0</v>
      </c>
      <c r="W982" s="8">
        <v>0</v>
      </c>
      <c r="X982" s="107">
        <v>43870.012960011576</v>
      </c>
      <c r="Y982" s="107">
        <v>43870.020769386574</v>
      </c>
      <c r="Z982" s="107">
        <v>43870.012957233797</v>
      </c>
      <c r="AA982" s="91">
        <v>0</v>
      </c>
      <c r="AB982" s="8">
        <v>0</v>
      </c>
      <c r="AC982" s="8">
        <v>3</v>
      </c>
      <c r="AD982" s="91">
        <v>5867462</v>
      </c>
      <c r="AE982" s="8">
        <v>14</v>
      </c>
      <c r="AF982" s="8">
        <v>6</v>
      </c>
      <c r="AG982" s="91">
        <v>120385446</v>
      </c>
      <c r="AH982" s="8">
        <v>542</v>
      </c>
      <c r="AI982" s="8">
        <v>112</v>
      </c>
      <c r="AJ982" s="91">
        <v>568708502</v>
      </c>
      <c r="AK982" s="8">
        <v>1950</v>
      </c>
      <c r="AL982" s="8">
        <v>221</v>
      </c>
      <c r="AM982" s="91">
        <v>10266390</v>
      </c>
      <c r="AN982" s="8">
        <v>8</v>
      </c>
      <c r="AO982" s="8">
        <v>221</v>
      </c>
      <c r="AP982" s="91">
        <v>27727791</v>
      </c>
      <c r="AQ982" s="8">
        <v>35</v>
      </c>
      <c r="AR982" s="8">
        <v>221</v>
      </c>
      <c r="AS982" s="91">
        <v>164923800</v>
      </c>
      <c r="AT982" s="8">
        <v>595</v>
      </c>
      <c r="AU982" s="8">
        <v>221</v>
      </c>
      <c r="AV982" s="91">
        <v>590427180</v>
      </c>
      <c r="AW982" s="8">
        <v>2071</v>
      </c>
      <c r="AX982" s="8">
        <v>221</v>
      </c>
      <c r="AY982" s="91">
        <v>10266390</v>
      </c>
      <c r="AZ982" s="8">
        <v>8</v>
      </c>
      <c r="BA982" s="8">
        <v>0</v>
      </c>
      <c r="BB982" s="91">
        <v>23041872</v>
      </c>
      <c r="BC982" s="8">
        <v>29</v>
      </c>
      <c r="BD982" s="8">
        <v>0</v>
      </c>
      <c r="BE982" s="91">
        <v>82600867</v>
      </c>
      <c r="BF982" s="8">
        <v>477</v>
      </c>
      <c r="BG982" s="8">
        <v>15</v>
      </c>
      <c r="BH982" s="91">
        <v>531177293</v>
      </c>
      <c r="BI982" s="8">
        <v>1914</v>
      </c>
      <c r="BJ982" s="8">
        <v>221</v>
      </c>
      <c r="BK982" s="2" t="s">
        <v>233</v>
      </c>
      <c r="BL982" s="83" t="str">
        <f t="shared" si="15"/>
        <v>124436</v>
      </c>
      <c r="BM982" s="83">
        <f>IF(ISBLANK(A982),"",IF(X982&gt;=(InfoSheet!$B$2)-90,1,0))</f>
        <v>1</v>
      </c>
    </row>
    <row r="983" spans="1:65">
      <c r="A983" s="2" t="s">
        <v>2896</v>
      </c>
      <c r="B983" s="8">
        <v>8</v>
      </c>
      <c r="C983" s="66">
        <v>1898559795</v>
      </c>
      <c r="D983" s="8">
        <v>5486</v>
      </c>
      <c r="E983" s="8">
        <v>447</v>
      </c>
      <c r="F983" s="91">
        <v>346073</v>
      </c>
      <c r="G983" s="91">
        <v>11433223</v>
      </c>
      <c r="H983" s="91">
        <v>4247337</v>
      </c>
      <c r="I983" s="91">
        <v>822269981</v>
      </c>
      <c r="J983" s="8">
        <v>0</v>
      </c>
      <c r="K983" s="2" t="s">
        <v>1940</v>
      </c>
      <c r="L983" s="8">
        <v>8</v>
      </c>
      <c r="M983" s="8">
        <v>0</v>
      </c>
      <c r="N983" s="2" t="s">
        <v>1623</v>
      </c>
      <c r="O983" s="8">
        <v>215</v>
      </c>
      <c r="P983" s="8">
        <v>0</v>
      </c>
      <c r="Q983" s="8">
        <v>0</v>
      </c>
      <c r="R983" s="91">
        <v>0</v>
      </c>
      <c r="S983" s="8">
        <v>0</v>
      </c>
      <c r="T983" s="91">
        <v>0</v>
      </c>
      <c r="U983" s="8">
        <v>0</v>
      </c>
      <c r="V983" s="8">
        <v>2</v>
      </c>
      <c r="W983" s="8">
        <v>0</v>
      </c>
      <c r="X983" s="107">
        <v>43869.954656770831</v>
      </c>
      <c r="Y983" s="107">
        <v>43870.058934097222</v>
      </c>
      <c r="Z983" s="107">
        <v>43869.939136967594</v>
      </c>
      <c r="AA983" s="91">
        <v>1095961</v>
      </c>
      <c r="AB983" s="8">
        <v>10</v>
      </c>
      <c r="AC983" s="8">
        <v>4</v>
      </c>
      <c r="AD983" s="91">
        <v>11370401</v>
      </c>
      <c r="AE983" s="8">
        <v>46</v>
      </c>
      <c r="AF983" s="8">
        <v>12</v>
      </c>
      <c r="AG983" s="91">
        <v>329046313</v>
      </c>
      <c r="AH983" s="8">
        <v>728</v>
      </c>
      <c r="AI983" s="8">
        <v>87</v>
      </c>
      <c r="AJ983" s="66">
        <v>1827693187</v>
      </c>
      <c r="AK983" s="8">
        <v>5111</v>
      </c>
      <c r="AL983" s="8">
        <v>447</v>
      </c>
      <c r="AM983" s="91">
        <v>11639521</v>
      </c>
      <c r="AN983" s="8">
        <v>19</v>
      </c>
      <c r="AO983" s="8">
        <v>447</v>
      </c>
      <c r="AP983" s="91">
        <v>46801941</v>
      </c>
      <c r="AQ983" s="8">
        <v>68</v>
      </c>
      <c r="AR983" s="8">
        <v>447</v>
      </c>
      <c r="AS983" s="91">
        <v>584350394</v>
      </c>
      <c r="AT983" s="8">
        <v>1037</v>
      </c>
      <c r="AU983" s="8">
        <v>447</v>
      </c>
      <c r="AV983" s="66">
        <v>1898559795</v>
      </c>
      <c r="AW983" s="8">
        <v>5486</v>
      </c>
      <c r="AX983" s="8">
        <v>447</v>
      </c>
      <c r="AY983" s="91">
        <v>634800</v>
      </c>
      <c r="AZ983" s="8">
        <v>7</v>
      </c>
      <c r="BA983" s="8">
        <v>0</v>
      </c>
      <c r="BB983" s="91">
        <v>40233517</v>
      </c>
      <c r="BC983" s="8">
        <v>56</v>
      </c>
      <c r="BD983" s="8">
        <v>0</v>
      </c>
      <c r="BE983" s="91">
        <v>300808090</v>
      </c>
      <c r="BF983" s="8">
        <v>680</v>
      </c>
      <c r="BG983" s="8">
        <v>6</v>
      </c>
      <c r="BH983" s="66">
        <v>1829725806</v>
      </c>
      <c r="BI983" s="8">
        <v>5141</v>
      </c>
      <c r="BJ983" s="8">
        <v>447</v>
      </c>
      <c r="BK983" s="2" t="s">
        <v>233</v>
      </c>
      <c r="BL983" s="83" t="str">
        <f t="shared" si="15"/>
        <v>124437</v>
      </c>
      <c r="BM983" s="83">
        <f>IF(ISBLANK(A983),"",IF(X983&gt;=(InfoSheet!$B$2)-90,1,0))</f>
        <v>1</v>
      </c>
    </row>
    <row r="984" spans="1:65">
      <c r="A984" s="2" t="s">
        <v>2897</v>
      </c>
      <c r="B984" s="8">
        <v>8</v>
      </c>
      <c r="C984" s="66">
        <v>1642606218</v>
      </c>
      <c r="D984" s="8">
        <v>2577</v>
      </c>
      <c r="E984" s="8">
        <v>271</v>
      </c>
      <c r="F984" s="91">
        <v>637410</v>
      </c>
      <c r="G984" s="91">
        <v>45230623</v>
      </c>
      <c r="H984" s="91">
        <v>6061277</v>
      </c>
      <c r="I984" s="91">
        <v>873062720</v>
      </c>
      <c r="J984" s="8">
        <v>0</v>
      </c>
      <c r="K984" s="2" t="s">
        <v>1940</v>
      </c>
      <c r="L984" s="8">
        <v>8</v>
      </c>
      <c r="M984" s="8">
        <v>0</v>
      </c>
      <c r="N984" s="2" t="s">
        <v>1703</v>
      </c>
      <c r="O984" s="8">
        <v>214</v>
      </c>
      <c r="P984" s="8">
        <v>0</v>
      </c>
      <c r="Q984" s="8">
        <v>0</v>
      </c>
      <c r="R984" s="91">
        <v>0</v>
      </c>
      <c r="S984" s="8">
        <v>0</v>
      </c>
      <c r="T984" s="91">
        <v>0</v>
      </c>
      <c r="U984" s="8">
        <v>0</v>
      </c>
      <c r="V984" s="8">
        <v>0</v>
      </c>
      <c r="W984" s="8">
        <v>0</v>
      </c>
      <c r="X984" s="107">
        <v>43869.820094143521</v>
      </c>
      <c r="Y984" s="107">
        <v>43870.048653414349</v>
      </c>
      <c r="Z984" s="107">
        <v>43869.758656296297</v>
      </c>
      <c r="AA984" s="91">
        <v>0</v>
      </c>
      <c r="AB984" s="8">
        <v>0</v>
      </c>
      <c r="AC984" s="8">
        <v>1</v>
      </c>
      <c r="AD984" s="91">
        <v>127637479</v>
      </c>
      <c r="AE984" s="8">
        <v>145</v>
      </c>
      <c r="AF984" s="8">
        <v>14</v>
      </c>
      <c r="AG984" s="91">
        <v>160377145</v>
      </c>
      <c r="AH984" s="8">
        <v>238</v>
      </c>
      <c r="AI984" s="8">
        <v>35</v>
      </c>
      <c r="AJ984" s="66">
        <v>1627987145</v>
      </c>
      <c r="AK984" s="8">
        <v>2490</v>
      </c>
      <c r="AL984" s="8">
        <v>271</v>
      </c>
      <c r="AM984" s="91">
        <v>13510977</v>
      </c>
      <c r="AN984" s="8">
        <v>13</v>
      </c>
      <c r="AO984" s="8">
        <v>271</v>
      </c>
      <c r="AP984" s="91">
        <v>257746807</v>
      </c>
      <c r="AQ984" s="8">
        <v>277</v>
      </c>
      <c r="AR984" s="8">
        <v>271</v>
      </c>
      <c r="AS984" s="91">
        <v>432393922</v>
      </c>
      <c r="AT984" s="8">
        <v>392</v>
      </c>
      <c r="AU984" s="8">
        <v>271</v>
      </c>
      <c r="AV984" s="66">
        <v>1642606218</v>
      </c>
      <c r="AW984" s="8">
        <v>2577</v>
      </c>
      <c r="AX984" s="8">
        <v>271</v>
      </c>
      <c r="AY984" s="91">
        <v>562502</v>
      </c>
      <c r="AZ984" s="8">
        <v>1</v>
      </c>
      <c r="BA984" s="8">
        <v>0</v>
      </c>
      <c r="BB984" s="91">
        <v>135187369</v>
      </c>
      <c r="BC984" s="8">
        <v>155</v>
      </c>
      <c r="BD984" s="8">
        <v>2</v>
      </c>
      <c r="BE984" s="91">
        <v>299567709</v>
      </c>
      <c r="BF984" s="8">
        <v>250</v>
      </c>
      <c r="BG984" s="8">
        <v>6</v>
      </c>
      <c r="BH984" s="66">
        <v>1626825261</v>
      </c>
      <c r="BI984" s="8">
        <v>2497</v>
      </c>
      <c r="BJ984" s="8">
        <v>271</v>
      </c>
      <c r="BK984" s="2" t="s">
        <v>233</v>
      </c>
      <c r="BL984" s="83" t="str">
        <f t="shared" si="15"/>
        <v>124438</v>
      </c>
      <c r="BM984" s="83">
        <f>IF(ISBLANK(A984),"",IF(X984&gt;=(InfoSheet!$B$2)-90,1,0))</f>
        <v>1</v>
      </c>
    </row>
    <row r="985" spans="1:65">
      <c r="A985" s="2" t="s">
        <v>2898</v>
      </c>
      <c r="B985" s="8">
        <v>8</v>
      </c>
      <c r="C985" s="91">
        <v>734732520</v>
      </c>
      <c r="D985" s="8">
        <v>2982</v>
      </c>
      <c r="E985" s="8">
        <v>233</v>
      </c>
      <c r="F985" s="91">
        <v>246389</v>
      </c>
      <c r="G985" s="91">
        <v>8827860</v>
      </c>
      <c r="H985" s="91">
        <v>3153358</v>
      </c>
      <c r="I985" s="91">
        <v>393893945</v>
      </c>
      <c r="J985" s="8">
        <v>0</v>
      </c>
      <c r="K985" s="2" t="s">
        <v>1718</v>
      </c>
      <c r="L985" s="8">
        <v>8</v>
      </c>
      <c r="M985" s="8">
        <v>0</v>
      </c>
      <c r="N985" s="2" t="s">
        <v>2899</v>
      </c>
      <c r="O985" s="8">
        <v>211</v>
      </c>
      <c r="P985" s="8">
        <v>0</v>
      </c>
      <c r="Q985" s="8">
        <v>0</v>
      </c>
      <c r="R985" s="91">
        <v>0</v>
      </c>
      <c r="S985" s="8">
        <v>0</v>
      </c>
      <c r="T985" s="91">
        <v>0</v>
      </c>
      <c r="U985" s="8">
        <v>0</v>
      </c>
      <c r="V985" s="8">
        <v>1</v>
      </c>
      <c r="W985" s="8">
        <v>0</v>
      </c>
      <c r="X985" s="107">
        <v>43692.84260797454</v>
      </c>
      <c r="Y985" s="107">
        <v>43869.899147731485</v>
      </c>
      <c r="Z985" s="107">
        <v>43692.842600798613</v>
      </c>
      <c r="AA985" s="91">
        <v>0</v>
      </c>
      <c r="AB985" s="8">
        <v>0</v>
      </c>
      <c r="AC985" s="8">
        <v>0</v>
      </c>
      <c r="AD985" s="91">
        <v>0</v>
      </c>
      <c r="AE985" s="8">
        <v>0</v>
      </c>
      <c r="AF985" s="8">
        <v>0</v>
      </c>
      <c r="AG985" s="91">
        <v>0</v>
      </c>
      <c r="AH985" s="8">
        <v>0</v>
      </c>
      <c r="AI985" s="8">
        <v>0</v>
      </c>
      <c r="AJ985" s="91">
        <v>671788734</v>
      </c>
      <c r="AK985" s="8">
        <v>2625</v>
      </c>
      <c r="AL985" s="8">
        <v>233</v>
      </c>
      <c r="AM985" s="91">
        <v>0</v>
      </c>
      <c r="AN985" s="8">
        <v>0</v>
      </c>
      <c r="AO985" s="8">
        <v>233</v>
      </c>
      <c r="AP985" s="91">
        <v>0</v>
      </c>
      <c r="AQ985" s="8">
        <v>0</v>
      </c>
      <c r="AR985" s="8">
        <v>233</v>
      </c>
      <c r="AS985" s="91">
        <v>0</v>
      </c>
      <c r="AT985" s="8">
        <v>0</v>
      </c>
      <c r="AU985" s="8">
        <v>233</v>
      </c>
      <c r="AV985" s="91">
        <v>734732520</v>
      </c>
      <c r="AW985" s="8">
        <v>2982</v>
      </c>
      <c r="AX985" s="8">
        <v>233</v>
      </c>
      <c r="AY985" s="91">
        <v>0</v>
      </c>
      <c r="AZ985" s="8">
        <v>0</v>
      </c>
      <c r="BA985" s="8">
        <v>0</v>
      </c>
      <c r="BB985" s="91">
        <v>0</v>
      </c>
      <c r="BC985" s="8">
        <v>0</v>
      </c>
      <c r="BD985" s="8">
        <v>0</v>
      </c>
      <c r="BE985" s="91">
        <v>0</v>
      </c>
      <c r="BF985" s="8">
        <v>0</v>
      </c>
      <c r="BG985" s="8">
        <v>0</v>
      </c>
      <c r="BH985" s="91">
        <v>617616263</v>
      </c>
      <c r="BI985" s="8">
        <v>2579</v>
      </c>
      <c r="BJ985" s="8">
        <v>233</v>
      </c>
      <c r="BK985" s="2" t="s">
        <v>233</v>
      </c>
      <c r="BL985" s="83" t="str">
        <f t="shared" si="15"/>
        <v>124439</v>
      </c>
      <c r="BM985" s="83">
        <f>IF(ISBLANK(A985),"",IF(X985&gt;=(InfoSheet!$B$2)-90,1,0))</f>
        <v>0</v>
      </c>
    </row>
    <row r="986" spans="1:65">
      <c r="A986" s="2" t="s">
        <v>2900</v>
      </c>
      <c r="B986" s="8">
        <v>8</v>
      </c>
      <c r="C986" s="91">
        <v>315529571</v>
      </c>
      <c r="D986" s="8">
        <v>911</v>
      </c>
      <c r="E986" s="8">
        <v>102</v>
      </c>
      <c r="F986" s="91">
        <v>346355</v>
      </c>
      <c r="G986" s="91">
        <v>3396135</v>
      </c>
      <c r="H986" s="91">
        <v>3093427</v>
      </c>
      <c r="I986" s="91">
        <v>187608663</v>
      </c>
      <c r="J986" s="8">
        <v>0</v>
      </c>
      <c r="K986" s="2" t="s">
        <v>1368</v>
      </c>
      <c r="L986" s="8">
        <v>8</v>
      </c>
      <c r="M986" s="8">
        <v>0</v>
      </c>
      <c r="N986" s="2" t="s">
        <v>2693</v>
      </c>
      <c r="O986" s="8">
        <v>210</v>
      </c>
      <c r="P986" s="8">
        <v>0</v>
      </c>
      <c r="Q986" s="8">
        <v>0</v>
      </c>
      <c r="R986" s="91">
        <v>0</v>
      </c>
      <c r="S986" s="8">
        <v>0</v>
      </c>
      <c r="T986" s="91">
        <v>0</v>
      </c>
      <c r="U986" s="8">
        <v>0</v>
      </c>
      <c r="V986" s="8">
        <v>0</v>
      </c>
      <c r="W986" s="8">
        <v>0</v>
      </c>
      <c r="X986" s="107">
        <v>43869.85170525463</v>
      </c>
      <c r="Y986" s="107">
        <v>43870.051407685183</v>
      </c>
      <c r="Z986" s="107">
        <v>43869.851703171298</v>
      </c>
      <c r="AA986" s="91">
        <v>0</v>
      </c>
      <c r="AB986" s="8">
        <v>0</v>
      </c>
      <c r="AC986" s="8">
        <v>2</v>
      </c>
      <c r="AD986" s="91">
        <v>1610859</v>
      </c>
      <c r="AE986" s="8">
        <v>3</v>
      </c>
      <c r="AF986" s="8">
        <v>3</v>
      </c>
      <c r="AG986" s="91">
        <v>8888772</v>
      </c>
      <c r="AH986" s="8">
        <v>27</v>
      </c>
      <c r="AI986" s="8">
        <v>9</v>
      </c>
      <c r="AJ986" s="91">
        <v>303050381</v>
      </c>
      <c r="AK986" s="8">
        <v>839</v>
      </c>
      <c r="AL986" s="8">
        <v>102</v>
      </c>
      <c r="AM986" s="91">
        <v>3802327</v>
      </c>
      <c r="AN986" s="8">
        <v>6</v>
      </c>
      <c r="AO986" s="8">
        <v>102</v>
      </c>
      <c r="AP986" s="91">
        <v>10742042</v>
      </c>
      <c r="AQ986" s="8">
        <v>18</v>
      </c>
      <c r="AR986" s="8">
        <v>102</v>
      </c>
      <c r="AS986" s="91">
        <v>28361622</v>
      </c>
      <c r="AT986" s="8">
        <v>49</v>
      </c>
      <c r="AU986" s="8">
        <v>102</v>
      </c>
      <c r="AV986" s="91">
        <v>315529571</v>
      </c>
      <c r="AW986" s="8">
        <v>911</v>
      </c>
      <c r="AX986" s="8">
        <v>102</v>
      </c>
      <c r="AY986" s="91">
        <v>3802327</v>
      </c>
      <c r="AZ986" s="8">
        <v>6</v>
      </c>
      <c r="BA986" s="8">
        <v>0</v>
      </c>
      <c r="BB986" s="91">
        <v>8496476</v>
      </c>
      <c r="BC986" s="8">
        <v>14</v>
      </c>
      <c r="BD986" s="8">
        <v>0</v>
      </c>
      <c r="BE986" s="91">
        <v>19977579</v>
      </c>
      <c r="BF986" s="8">
        <v>40</v>
      </c>
      <c r="BG986" s="8">
        <v>1</v>
      </c>
      <c r="BH986" s="91">
        <v>298658339</v>
      </c>
      <c r="BI986" s="8">
        <v>840</v>
      </c>
      <c r="BJ986" s="8">
        <v>102</v>
      </c>
      <c r="BK986" s="2" t="s">
        <v>233</v>
      </c>
      <c r="BL986" s="83" t="str">
        <f t="shared" si="15"/>
        <v>124440</v>
      </c>
      <c r="BM986" s="83">
        <f>IF(ISBLANK(A986),"",IF(X986&gt;=(InfoSheet!$B$2)-90,1,0))</f>
        <v>1</v>
      </c>
    </row>
    <row r="987" spans="1:65">
      <c r="A987" s="2" t="s">
        <v>2901</v>
      </c>
      <c r="B987" s="8">
        <v>8</v>
      </c>
      <c r="C987" s="91">
        <v>410667436</v>
      </c>
      <c r="D987" s="8">
        <v>1372</v>
      </c>
      <c r="E987" s="8">
        <v>181</v>
      </c>
      <c r="F987" s="91">
        <v>299320</v>
      </c>
      <c r="G987" s="91">
        <v>937892</v>
      </c>
      <c r="H987" s="91">
        <v>2268880</v>
      </c>
      <c r="I987" s="91">
        <v>217899374</v>
      </c>
      <c r="J987" s="8">
        <v>0</v>
      </c>
      <c r="K987" s="2" t="s">
        <v>1342</v>
      </c>
      <c r="L987" s="8">
        <v>8</v>
      </c>
      <c r="M987" s="8">
        <v>0</v>
      </c>
      <c r="N987" s="2" t="s">
        <v>1456</v>
      </c>
      <c r="O987" s="8">
        <v>209</v>
      </c>
      <c r="P987" s="8">
        <v>0</v>
      </c>
      <c r="Q987" s="8">
        <v>0</v>
      </c>
      <c r="R987" s="91">
        <v>0</v>
      </c>
      <c r="S987" s="8">
        <v>0</v>
      </c>
      <c r="T987" s="91">
        <v>0</v>
      </c>
      <c r="U987" s="8">
        <v>0</v>
      </c>
      <c r="V987" s="8">
        <v>0</v>
      </c>
      <c r="W987" s="8">
        <v>0</v>
      </c>
      <c r="X987" s="107">
        <v>43869.62066079861</v>
      </c>
      <c r="Y987" s="107">
        <v>43870.042934548612</v>
      </c>
      <c r="Z987" s="107">
        <v>43869.599623182869</v>
      </c>
      <c r="AA987" s="91">
        <v>645603</v>
      </c>
      <c r="AB987" s="8">
        <v>1</v>
      </c>
      <c r="AC987" s="8">
        <v>1</v>
      </c>
      <c r="AD987" s="91">
        <v>3786640</v>
      </c>
      <c r="AE987" s="8">
        <v>6</v>
      </c>
      <c r="AF987" s="8">
        <v>2</v>
      </c>
      <c r="AG987" s="91">
        <v>5983397</v>
      </c>
      <c r="AH987" s="8">
        <v>9</v>
      </c>
      <c r="AI987" s="8">
        <v>3</v>
      </c>
      <c r="AJ987" s="91">
        <v>406423307</v>
      </c>
      <c r="AK987" s="8">
        <v>1345</v>
      </c>
      <c r="AL987" s="8">
        <v>181</v>
      </c>
      <c r="AM987" s="91">
        <v>2653541</v>
      </c>
      <c r="AN987" s="8">
        <v>4</v>
      </c>
      <c r="AO987" s="8">
        <v>181</v>
      </c>
      <c r="AP987" s="91">
        <v>10414227</v>
      </c>
      <c r="AQ987" s="8">
        <v>16</v>
      </c>
      <c r="AR987" s="8">
        <v>181</v>
      </c>
      <c r="AS987" s="91">
        <v>15468947</v>
      </c>
      <c r="AT987" s="8">
        <v>23</v>
      </c>
      <c r="AU987" s="8">
        <v>181</v>
      </c>
      <c r="AV987" s="91">
        <v>410667436</v>
      </c>
      <c r="AW987" s="8">
        <v>1372</v>
      </c>
      <c r="AX987" s="8">
        <v>181</v>
      </c>
      <c r="AY987" s="91">
        <v>1376882</v>
      </c>
      <c r="AZ987" s="8">
        <v>2</v>
      </c>
      <c r="BA987" s="8">
        <v>0</v>
      </c>
      <c r="BB987" s="91">
        <v>7771809</v>
      </c>
      <c r="BC987" s="8">
        <v>12</v>
      </c>
      <c r="BD987" s="8">
        <v>0</v>
      </c>
      <c r="BE987" s="91">
        <v>11270346</v>
      </c>
      <c r="BF987" s="8">
        <v>17</v>
      </c>
      <c r="BG987" s="8">
        <v>0</v>
      </c>
      <c r="BH987" s="91">
        <v>384483148</v>
      </c>
      <c r="BI987" s="8">
        <v>1310</v>
      </c>
      <c r="BJ987" s="8">
        <v>181</v>
      </c>
      <c r="BK987" s="2" t="s">
        <v>233</v>
      </c>
      <c r="BL987" s="83" t="str">
        <f t="shared" si="15"/>
        <v>124441</v>
      </c>
      <c r="BM987" s="83">
        <f>IF(ISBLANK(A987),"",IF(X987&gt;=(InfoSheet!$B$2)-90,1,0))</f>
        <v>1</v>
      </c>
    </row>
    <row r="988" spans="1:65">
      <c r="A988" s="2" t="s">
        <v>2902</v>
      </c>
      <c r="B988" s="8">
        <v>8</v>
      </c>
      <c r="C988" s="91">
        <v>336256577</v>
      </c>
      <c r="D988" s="8">
        <v>1005</v>
      </c>
      <c r="E988" s="8">
        <v>112</v>
      </c>
      <c r="F988" s="91">
        <v>334583</v>
      </c>
      <c r="G988" s="91">
        <v>4211261</v>
      </c>
      <c r="H988" s="91">
        <v>3002290</v>
      </c>
      <c r="I988" s="91">
        <v>174211770</v>
      </c>
      <c r="J988" s="8">
        <v>0</v>
      </c>
      <c r="K988" s="2" t="s">
        <v>1500</v>
      </c>
      <c r="L988" s="8">
        <v>8</v>
      </c>
      <c r="M988" s="8">
        <v>0</v>
      </c>
      <c r="N988" s="2" t="s">
        <v>1689</v>
      </c>
      <c r="O988" s="8">
        <v>210</v>
      </c>
      <c r="P988" s="8">
        <v>0</v>
      </c>
      <c r="Q988" s="8">
        <v>0</v>
      </c>
      <c r="R988" s="91">
        <v>0</v>
      </c>
      <c r="S988" s="8">
        <v>0</v>
      </c>
      <c r="T988" s="91">
        <v>0</v>
      </c>
      <c r="U988" s="8">
        <v>0</v>
      </c>
      <c r="V988" s="8">
        <v>0</v>
      </c>
      <c r="W988" s="8">
        <v>0</v>
      </c>
      <c r="X988" s="107">
        <v>43868.989765196762</v>
      </c>
      <c r="Y988" s="107">
        <v>43870.058962569441</v>
      </c>
      <c r="Z988" s="107">
        <v>43868.989120868056</v>
      </c>
      <c r="AA988" s="91">
        <v>0</v>
      </c>
      <c r="AB988" s="8">
        <v>0</v>
      </c>
      <c r="AC988" s="8">
        <v>0</v>
      </c>
      <c r="AD988" s="91">
        <v>5939427</v>
      </c>
      <c r="AE988" s="8">
        <v>16</v>
      </c>
      <c r="AF988" s="8">
        <v>6</v>
      </c>
      <c r="AG988" s="91">
        <v>35535923</v>
      </c>
      <c r="AH988" s="8">
        <v>134</v>
      </c>
      <c r="AI988" s="8">
        <v>18</v>
      </c>
      <c r="AJ988" s="91">
        <v>336256577</v>
      </c>
      <c r="AK988" s="8">
        <v>1005</v>
      </c>
      <c r="AL988" s="8">
        <v>112</v>
      </c>
      <c r="AM988" s="91">
        <v>2737275</v>
      </c>
      <c r="AN988" s="8">
        <v>5</v>
      </c>
      <c r="AO988" s="8">
        <v>112</v>
      </c>
      <c r="AP988" s="91">
        <v>9019282</v>
      </c>
      <c r="AQ988" s="8">
        <v>19</v>
      </c>
      <c r="AR988" s="8">
        <v>112</v>
      </c>
      <c r="AS988" s="91">
        <v>47076725</v>
      </c>
      <c r="AT988" s="8">
        <v>146</v>
      </c>
      <c r="AU988" s="8">
        <v>112</v>
      </c>
      <c r="AV988" s="91">
        <v>336256577</v>
      </c>
      <c r="AW988" s="8">
        <v>1005</v>
      </c>
      <c r="AX988" s="8">
        <v>112</v>
      </c>
      <c r="AY988" s="91">
        <v>0</v>
      </c>
      <c r="AZ988" s="8">
        <v>0</v>
      </c>
      <c r="BA988" s="8">
        <v>0</v>
      </c>
      <c r="BB988" s="91">
        <v>4122383</v>
      </c>
      <c r="BC988" s="8">
        <v>13</v>
      </c>
      <c r="BD988" s="8">
        <v>0</v>
      </c>
      <c r="BE988" s="91">
        <v>31176239</v>
      </c>
      <c r="BF988" s="8">
        <v>124</v>
      </c>
      <c r="BG988" s="8">
        <v>1</v>
      </c>
      <c r="BH988" s="91">
        <v>336256577</v>
      </c>
      <c r="BI988" s="8">
        <v>1005</v>
      </c>
      <c r="BJ988" s="8">
        <v>112</v>
      </c>
      <c r="BK988" s="2" t="s">
        <v>233</v>
      </c>
      <c r="BL988" s="83" t="str">
        <f t="shared" si="15"/>
        <v>124442</v>
      </c>
      <c r="BM988" s="83">
        <f>IF(ISBLANK(A988),"",IF(X988&gt;=(InfoSheet!$B$2)-90,1,0))</f>
        <v>1</v>
      </c>
    </row>
    <row r="989" spans="1:65">
      <c r="A989" s="2" t="s">
        <v>2903</v>
      </c>
      <c r="B989" s="8">
        <v>8</v>
      </c>
      <c r="C989" s="66">
        <v>3134783810</v>
      </c>
      <c r="D989" s="8">
        <v>4357</v>
      </c>
      <c r="E989" s="8">
        <v>366</v>
      </c>
      <c r="F989" s="91">
        <v>719482</v>
      </c>
      <c r="G989" s="91">
        <v>142483621</v>
      </c>
      <c r="H989" s="91">
        <v>8564983</v>
      </c>
      <c r="I989" s="66">
        <v>2490381969</v>
      </c>
      <c r="J989" s="8">
        <v>0</v>
      </c>
      <c r="K989" s="2" t="s">
        <v>2479</v>
      </c>
      <c r="L989" s="8">
        <v>8</v>
      </c>
      <c r="M989" s="8">
        <v>0</v>
      </c>
      <c r="N989" s="2" t="s">
        <v>1379</v>
      </c>
      <c r="O989" s="8">
        <v>215</v>
      </c>
      <c r="P989" s="8">
        <v>0</v>
      </c>
      <c r="Q989" s="8">
        <v>0</v>
      </c>
      <c r="R989" s="91">
        <v>0</v>
      </c>
      <c r="S989" s="8">
        <v>0</v>
      </c>
      <c r="T989" s="91">
        <v>0</v>
      </c>
      <c r="U989" s="8">
        <v>1</v>
      </c>
      <c r="V989" s="8">
        <v>1</v>
      </c>
      <c r="W989" s="8">
        <v>0</v>
      </c>
      <c r="X989" s="107">
        <v>43870.199480717594</v>
      </c>
      <c r="Y989" s="107">
        <v>43870.199503402779</v>
      </c>
      <c r="Z989" s="107">
        <v>43870.199476898146</v>
      </c>
      <c r="AA989" s="91">
        <v>2773349</v>
      </c>
      <c r="AB989" s="8">
        <v>15</v>
      </c>
      <c r="AC989" s="8">
        <v>4</v>
      </c>
      <c r="AD989" s="91">
        <v>730538081</v>
      </c>
      <c r="AE989" s="8">
        <v>364</v>
      </c>
      <c r="AF989" s="8">
        <v>16</v>
      </c>
      <c r="AG989" s="91">
        <v>862701357</v>
      </c>
      <c r="AH989" s="8">
        <v>633</v>
      </c>
      <c r="AI989" s="8">
        <v>47</v>
      </c>
      <c r="AJ989" s="66">
        <v>3075218199</v>
      </c>
      <c r="AK989" s="8">
        <v>4035</v>
      </c>
      <c r="AL989" s="8">
        <v>366</v>
      </c>
      <c r="AM989" s="91">
        <v>13750292</v>
      </c>
      <c r="AN989" s="8">
        <v>24</v>
      </c>
      <c r="AO989" s="8">
        <v>366</v>
      </c>
      <c r="AP989" s="66">
        <v>1475775290</v>
      </c>
      <c r="AQ989" s="8">
        <v>695</v>
      </c>
      <c r="AR989" s="8">
        <v>366</v>
      </c>
      <c r="AS989" s="66">
        <v>1609212319</v>
      </c>
      <c r="AT989" s="8">
        <v>1006</v>
      </c>
      <c r="AU989" s="8">
        <v>366</v>
      </c>
      <c r="AV989" s="66">
        <v>3134783810</v>
      </c>
      <c r="AW989" s="8">
        <v>4357</v>
      </c>
      <c r="AX989" s="8">
        <v>366</v>
      </c>
      <c r="AY989" s="91">
        <v>12844646</v>
      </c>
      <c r="AZ989" s="8">
        <v>22</v>
      </c>
      <c r="BA989" s="8">
        <v>0</v>
      </c>
      <c r="BB989" s="91">
        <v>761603971</v>
      </c>
      <c r="BC989" s="8">
        <v>387</v>
      </c>
      <c r="BD989" s="8">
        <v>2</v>
      </c>
      <c r="BE989" s="91">
        <v>980185980</v>
      </c>
      <c r="BF989" s="8">
        <v>660</v>
      </c>
      <c r="BG989" s="8">
        <v>5</v>
      </c>
      <c r="BH989" s="66">
        <v>3062993143</v>
      </c>
      <c r="BI989" s="8">
        <v>4055</v>
      </c>
      <c r="BJ989" s="8">
        <v>366</v>
      </c>
      <c r="BK989" s="2" t="s">
        <v>233</v>
      </c>
      <c r="BL989" s="83" t="str">
        <f t="shared" si="15"/>
        <v>124443</v>
      </c>
      <c r="BM989" s="83">
        <f>IF(ISBLANK(A989),"",IF(X989&gt;=(InfoSheet!$B$2)-90,1,0))</f>
        <v>1</v>
      </c>
    </row>
    <row r="990" spans="1:65">
      <c r="A990" s="2" t="s">
        <v>2904</v>
      </c>
      <c r="B990" s="8">
        <v>8</v>
      </c>
      <c r="C990" s="91">
        <v>88065726</v>
      </c>
      <c r="D990" s="8">
        <v>255</v>
      </c>
      <c r="E990" s="8">
        <v>62</v>
      </c>
      <c r="F990" s="91">
        <v>345355</v>
      </c>
      <c r="G990" s="91">
        <v>747997</v>
      </c>
      <c r="H990" s="91">
        <v>1420414</v>
      </c>
      <c r="I990" s="91">
        <v>68700866</v>
      </c>
      <c r="J990" s="8">
        <v>0</v>
      </c>
      <c r="K990" s="2" t="s">
        <v>1436</v>
      </c>
      <c r="L990" s="8">
        <v>8</v>
      </c>
      <c r="M990" s="8">
        <v>0</v>
      </c>
      <c r="N990" s="2" t="s">
        <v>1346</v>
      </c>
      <c r="O990" s="8">
        <v>209</v>
      </c>
      <c r="P990" s="8">
        <v>0</v>
      </c>
      <c r="Q990" s="8">
        <v>0</v>
      </c>
      <c r="R990" s="91">
        <v>0</v>
      </c>
      <c r="S990" s="8">
        <v>0</v>
      </c>
      <c r="T990" s="91">
        <v>0</v>
      </c>
      <c r="U990" s="8">
        <v>0</v>
      </c>
      <c r="V990" s="8">
        <v>0</v>
      </c>
      <c r="W990" s="8">
        <v>0</v>
      </c>
      <c r="X990" s="107">
        <v>43866.179853437498</v>
      </c>
      <c r="Y990" s="107">
        <v>43869.861028981482</v>
      </c>
      <c r="Z990" s="107">
        <v>43866.152473009257</v>
      </c>
      <c r="AA990" s="91">
        <v>0</v>
      </c>
      <c r="AB990" s="8">
        <v>0</v>
      </c>
      <c r="AC990" s="8">
        <v>0</v>
      </c>
      <c r="AD990" s="91">
        <v>0</v>
      </c>
      <c r="AE990" s="8">
        <v>1</v>
      </c>
      <c r="AF990" s="8">
        <v>3</v>
      </c>
      <c r="AG990" s="91">
        <v>4506923</v>
      </c>
      <c r="AH990" s="8">
        <v>10</v>
      </c>
      <c r="AI990" s="8">
        <v>7</v>
      </c>
      <c r="AJ990" s="91">
        <v>86572460</v>
      </c>
      <c r="AK990" s="8">
        <v>248</v>
      </c>
      <c r="AL990" s="8">
        <v>62</v>
      </c>
      <c r="AM990" s="91">
        <v>0</v>
      </c>
      <c r="AN990" s="8">
        <v>0</v>
      </c>
      <c r="AO990" s="8">
        <v>62</v>
      </c>
      <c r="AP990" s="91">
        <v>617136</v>
      </c>
      <c r="AQ990" s="8">
        <v>2</v>
      </c>
      <c r="AR990" s="8">
        <v>62</v>
      </c>
      <c r="AS990" s="91">
        <v>6901480</v>
      </c>
      <c r="AT990" s="8">
        <v>15</v>
      </c>
      <c r="AU990" s="8">
        <v>62</v>
      </c>
      <c r="AV990" s="91">
        <v>88065726</v>
      </c>
      <c r="AW990" s="8">
        <v>255</v>
      </c>
      <c r="AX990" s="8">
        <v>62</v>
      </c>
      <c r="AY990" s="91">
        <v>0</v>
      </c>
      <c r="AZ990" s="8">
        <v>0</v>
      </c>
      <c r="BA990" s="8">
        <v>0</v>
      </c>
      <c r="BB990" s="91">
        <v>617136</v>
      </c>
      <c r="BC990" s="8">
        <v>2</v>
      </c>
      <c r="BD990" s="8">
        <v>0</v>
      </c>
      <c r="BE990" s="91">
        <v>5065358</v>
      </c>
      <c r="BF990" s="8">
        <v>12</v>
      </c>
      <c r="BG990" s="8">
        <v>1</v>
      </c>
      <c r="BH990" s="91">
        <v>85558794</v>
      </c>
      <c r="BI990" s="8">
        <v>246</v>
      </c>
      <c r="BJ990" s="8">
        <v>62</v>
      </c>
      <c r="BK990" s="2" t="s">
        <v>233</v>
      </c>
      <c r="BL990" s="83" t="str">
        <f t="shared" si="15"/>
        <v>124444</v>
      </c>
      <c r="BM990" s="83">
        <f>IF(ISBLANK(A990),"",IF(X990&gt;=(InfoSheet!$B$2)-90,1,0))</f>
        <v>1</v>
      </c>
    </row>
    <row r="991" spans="1:65">
      <c r="A991" s="2" t="s">
        <v>2905</v>
      </c>
      <c r="B991" s="8">
        <v>8</v>
      </c>
      <c r="C991" s="66">
        <v>1421625994</v>
      </c>
      <c r="D991" s="8">
        <v>6460</v>
      </c>
      <c r="E991" s="8">
        <v>514</v>
      </c>
      <c r="F991" s="91">
        <v>220065</v>
      </c>
      <c r="G991" s="91">
        <v>2059007</v>
      </c>
      <c r="H991" s="91">
        <v>2765809</v>
      </c>
      <c r="I991" s="66">
        <v>1015268105</v>
      </c>
      <c r="J991" s="8">
        <v>0</v>
      </c>
      <c r="K991" s="2" t="s">
        <v>1940</v>
      </c>
      <c r="L991" s="8">
        <v>8</v>
      </c>
      <c r="M991" s="8">
        <v>0</v>
      </c>
      <c r="N991" s="2" t="s">
        <v>1437</v>
      </c>
      <c r="O991" s="8">
        <v>209</v>
      </c>
      <c r="P991" s="8">
        <v>0</v>
      </c>
      <c r="Q991" s="8">
        <v>0</v>
      </c>
      <c r="R991" s="91">
        <v>0</v>
      </c>
      <c r="S991" s="8">
        <v>0</v>
      </c>
      <c r="T991" s="91">
        <v>0</v>
      </c>
      <c r="U991" s="8">
        <v>1</v>
      </c>
      <c r="V991" s="8">
        <v>1</v>
      </c>
      <c r="W991" s="8">
        <v>0</v>
      </c>
      <c r="X991" s="107">
        <v>43869.726711516203</v>
      </c>
      <c r="Y991" s="107">
        <v>43870.046022627314</v>
      </c>
      <c r="Z991" s="107">
        <v>43869.726657465275</v>
      </c>
      <c r="AA991" s="91">
        <v>844471</v>
      </c>
      <c r="AB991" s="8">
        <v>1</v>
      </c>
      <c r="AC991" s="8">
        <v>2</v>
      </c>
      <c r="AD991" s="91">
        <v>2390777</v>
      </c>
      <c r="AE991" s="8">
        <v>14</v>
      </c>
      <c r="AF991" s="8">
        <v>7</v>
      </c>
      <c r="AG991" s="91">
        <v>560990996</v>
      </c>
      <c r="AH991" s="8">
        <v>2759</v>
      </c>
      <c r="AI991" s="8">
        <v>427</v>
      </c>
      <c r="AJ991" s="66">
        <v>1341595351</v>
      </c>
      <c r="AK991" s="8">
        <v>6001</v>
      </c>
      <c r="AL991" s="8">
        <v>514</v>
      </c>
      <c r="AM991" s="91">
        <v>2913237</v>
      </c>
      <c r="AN991" s="8">
        <v>4</v>
      </c>
      <c r="AO991" s="8">
        <v>514</v>
      </c>
      <c r="AP991" s="91">
        <v>16547439</v>
      </c>
      <c r="AQ991" s="8">
        <v>37</v>
      </c>
      <c r="AR991" s="8">
        <v>514</v>
      </c>
      <c r="AS991" s="91">
        <v>606085539</v>
      </c>
      <c r="AT991" s="8">
        <v>2824</v>
      </c>
      <c r="AU991" s="8">
        <v>514</v>
      </c>
      <c r="AV991" s="66">
        <v>1421625994</v>
      </c>
      <c r="AW991" s="8">
        <v>6460</v>
      </c>
      <c r="AX991" s="8">
        <v>514</v>
      </c>
      <c r="AY991" s="91">
        <v>1462558</v>
      </c>
      <c r="AZ991" s="8">
        <v>2</v>
      </c>
      <c r="BA991" s="8">
        <v>0</v>
      </c>
      <c r="BB991" s="91">
        <v>11221514</v>
      </c>
      <c r="BC991" s="8">
        <v>27</v>
      </c>
      <c r="BD991" s="8">
        <v>0</v>
      </c>
      <c r="BE991" s="91">
        <v>341212807</v>
      </c>
      <c r="BF991" s="8">
        <v>2415</v>
      </c>
      <c r="BG991" s="8">
        <v>49</v>
      </c>
      <c r="BH991" s="66">
        <v>1314018706</v>
      </c>
      <c r="BI991" s="8">
        <v>5954</v>
      </c>
      <c r="BJ991" s="8">
        <v>514</v>
      </c>
      <c r="BK991" s="2" t="s">
        <v>233</v>
      </c>
      <c r="BL991" s="83" t="str">
        <f t="shared" si="15"/>
        <v>124445</v>
      </c>
      <c r="BM991" s="83">
        <f>IF(ISBLANK(A991),"",IF(X991&gt;=(InfoSheet!$B$2)-90,1,0))</f>
        <v>1</v>
      </c>
    </row>
    <row r="992" spans="1:65">
      <c r="A992" s="2" t="s">
        <v>2906</v>
      </c>
      <c r="B992" s="8">
        <v>8</v>
      </c>
      <c r="C992" s="91">
        <v>241101610</v>
      </c>
      <c r="D992" s="8">
        <v>887</v>
      </c>
      <c r="E992" s="8">
        <v>116</v>
      </c>
      <c r="F992" s="91">
        <v>271816</v>
      </c>
      <c r="G992" s="91">
        <v>4256759</v>
      </c>
      <c r="H992" s="91">
        <v>2078462</v>
      </c>
      <c r="I992" s="91">
        <v>111809041</v>
      </c>
      <c r="J992" s="8">
        <v>0</v>
      </c>
      <c r="K992" s="2" t="s">
        <v>1790</v>
      </c>
      <c r="L992" s="8">
        <v>8</v>
      </c>
      <c r="M992" s="8">
        <v>0</v>
      </c>
      <c r="N992" s="2" t="s">
        <v>2907</v>
      </c>
      <c r="O992" s="8">
        <v>209</v>
      </c>
      <c r="P992" s="8">
        <v>0</v>
      </c>
      <c r="Q992" s="8">
        <v>0</v>
      </c>
      <c r="R992" s="91">
        <v>0</v>
      </c>
      <c r="S992" s="8">
        <v>0</v>
      </c>
      <c r="T992" s="91">
        <v>0</v>
      </c>
      <c r="U992" s="8">
        <v>0</v>
      </c>
      <c r="V992" s="8">
        <v>0</v>
      </c>
      <c r="W992" s="8">
        <v>0</v>
      </c>
      <c r="X992" s="107">
        <v>43866.504077997684</v>
      </c>
      <c r="Y992" s="107">
        <v>43869.886937187497</v>
      </c>
      <c r="Z992" s="107">
        <v>43866.500713402776</v>
      </c>
      <c r="AA992" s="91">
        <v>0</v>
      </c>
      <c r="AB992" s="8">
        <v>0</v>
      </c>
      <c r="AC992" s="8">
        <v>0</v>
      </c>
      <c r="AD992" s="91">
        <v>0</v>
      </c>
      <c r="AE992" s="8">
        <v>0</v>
      </c>
      <c r="AF992" s="8">
        <v>2</v>
      </c>
      <c r="AG992" s="91">
        <v>2726721</v>
      </c>
      <c r="AH992" s="8">
        <v>4</v>
      </c>
      <c r="AI992" s="8">
        <v>4</v>
      </c>
      <c r="AJ992" s="91">
        <v>221574857</v>
      </c>
      <c r="AK992" s="8">
        <v>775</v>
      </c>
      <c r="AL992" s="8">
        <v>116</v>
      </c>
      <c r="AM992" s="91">
        <v>0</v>
      </c>
      <c r="AN992" s="8">
        <v>0</v>
      </c>
      <c r="AO992" s="8">
        <v>116</v>
      </c>
      <c r="AP992" s="91">
        <v>1229295</v>
      </c>
      <c r="AQ992" s="8">
        <v>2</v>
      </c>
      <c r="AR992" s="8">
        <v>116</v>
      </c>
      <c r="AS992" s="91">
        <v>11067875</v>
      </c>
      <c r="AT992" s="8">
        <v>15</v>
      </c>
      <c r="AU992" s="8">
        <v>116</v>
      </c>
      <c r="AV992" s="91">
        <v>241101610</v>
      </c>
      <c r="AW992" s="8">
        <v>887</v>
      </c>
      <c r="AX992" s="8">
        <v>116</v>
      </c>
      <c r="AY992" s="91">
        <v>0</v>
      </c>
      <c r="AZ992" s="8">
        <v>0</v>
      </c>
      <c r="BA992" s="8">
        <v>0</v>
      </c>
      <c r="BB992" s="91">
        <v>1229295</v>
      </c>
      <c r="BC992" s="8">
        <v>2</v>
      </c>
      <c r="BD992" s="8">
        <v>0</v>
      </c>
      <c r="BE992" s="91">
        <v>8341154</v>
      </c>
      <c r="BF992" s="8">
        <v>11</v>
      </c>
      <c r="BG992" s="8">
        <v>0</v>
      </c>
      <c r="BH992" s="91">
        <v>214292455</v>
      </c>
      <c r="BI992" s="8">
        <v>765</v>
      </c>
      <c r="BJ992" s="8">
        <v>116</v>
      </c>
      <c r="BK992" s="2" t="s">
        <v>233</v>
      </c>
      <c r="BL992" s="83" t="str">
        <f t="shared" si="15"/>
        <v>124446</v>
      </c>
      <c r="BM992" s="83">
        <f>IF(ISBLANK(A992),"",IF(X992&gt;=(InfoSheet!$B$2)-90,1,0))</f>
        <v>1</v>
      </c>
    </row>
    <row r="993" spans="1:65">
      <c r="A993" s="2" t="s">
        <v>2908</v>
      </c>
      <c r="B993" s="8">
        <v>8</v>
      </c>
      <c r="C993" s="91">
        <v>835487781</v>
      </c>
      <c r="D993" s="8">
        <v>2936</v>
      </c>
      <c r="E993" s="8">
        <v>359</v>
      </c>
      <c r="F993" s="91">
        <v>284566</v>
      </c>
      <c r="G993" s="91">
        <v>14744203</v>
      </c>
      <c r="H993" s="91">
        <v>2327264</v>
      </c>
      <c r="I993" s="91">
        <v>287378765</v>
      </c>
      <c r="J993" s="8">
        <v>0</v>
      </c>
      <c r="K993" s="2" t="s">
        <v>2479</v>
      </c>
      <c r="L993" s="8">
        <v>8</v>
      </c>
      <c r="M993" s="8">
        <v>0</v>
      </c>
      <c r="N993" s="2" t="s">
        <v>2909</v>
      </c>
      <c r="O993" s="8">
        <v>212</v>
      </c>
      <c r="P993" s="8">
        <v>0</v>
      </c>
      <c r="Q993" s="8">
        <v>0</v>
      </c>
      <c r="R993" s="91">
        <v>0</v>
      </c>
      <c r="S993" s="8">
        <v>0</v>
      </c>
      <c r="T993" s="91">
        <v>0</v>
      </c>
      <c r="U993" s="8">
        <v>0</v>
      </c>
      <c r="V993" s="8">
        <v>0</v>
      </c>
      <c r="W993" s="8">
        <v>0</v>
      </c>
      <c r="X993" s="107">
        <v>43869.883483958336</v>
      </c>
      <c r="Y993" s="107">
        <v>43870.047253414348</v>
      </c>
      <c r="Z993" s="107">
        <v>43869.859035925925</v>
      </c>
      <c r="AA993" s="91">
        <v>1473811</v>
      </c>
      <c r="AB993" s="8">
        <v>2</v>
      </c>
      <c r="AC993" s="8">
        <v>1</v>
      </c>
      <c r="AD993" s="91">
        <v>6876482</v>
      </c>
      <c r="AE993" s="8">
        <v>14</v>
      </c>
      <c r="AF993" s="8">
        <v>7</v>
      </c>
      <c r="AG993" s="91">
        <v>33777489</v>
      </c>
      <c r="AH993" s="8">
        <v>54</v>
      </c>
      <c r="AI993" s="8">
        <v>16</v>
      </c>
      <c r="AJ993" s="91">
        <v>826281209</v>
      </c>
      <c r="AK993" s="8">
        <v>2904</v>
      </c>
      <c r="AL993" s="8">
        <v>359</v>
      </c>
      <c r="AM993" s="91">
        <v>2588365</v>
      </c>
      <c r="AN993" s="8">
        <v>4</v>
      </c>
      <c r="AO993" s="8">
        <v>359</v>
      </c>
      <c r="AP993" s="91">
        <v>11272288</v>
      </c>
      <c r="AQ993" s="8">
        <v>22</v>
      </c>
      <c r="AR993" s="8">
        <v>359</v>
      </c>
      <c r="AS993" s="91">
        <v>52331294</v>
      </c>
      <c r="AT993" s="8">
        <v>81</v>
      </c>
      <c r="AU993" s="8">
        <v>359</v>
      </c>
      <c r="AV993" s="91">
        <v>835487781</v>
      </c>
      <c r="AW993" s="8">
        <v>2936</v>
      </c>
      <c r="AX993" s="8">
        <v>359</v>
      </c>
      <c r="AY993" s="91">
        <v>1473811</v>
      </c>
      <c r="AZ993" s="8">
        <v>2</v>
      </c>
      <c r="BA993" s="8">
        <v>0</v>
      </c>
      <c r="BB993" s="91">
        <v>9667730</v>
      </c>
      <c r="BC993" s="8">
        <v>18</v>
      </c>
      <c r="BD993" s="8">
        <v>0</v>
      </c>
      <c r="BE993" s="91">
        <v>45534249</v>
      </c>
      <c r="BF993" s="8">
        <v>72</v>
      </c>
      <c r="BG993" s="8">
        <v>3</v>
      </c>
      <c r="BH993" s="91">
        <v>800127498</v>
      </c>
      <c r="BI993" s="8">
        <v>2881</v>
      </c>
      <c r="BJ993" s="8">
        <v>359</v>
      </c>
      <c r="BK993" s="2" t="s">
        <v>233</v>
      </c>
      <c r="BL993" s="83" t="str">
        <f t="shared" si="15"/>
        <v>124447</v>
      </c>
      <c r="BM993" s="83">
        <f>IF(ISBLANK(A993),"",IF(X993&gt;=(InfoSheet!$B$2)-90,1,0))</f>
        <v>1</v>
      </c>
    </row>
    <row r="994" spans="1:65">
      <c r="A994" s="2" t="s">
        <v>2910</v>
      </c>
      <c r="B994" s="8">
        <v>8</v>
      </c>
      <c r="C994" s="66">
        <v>1528308426</v>
      </c>
      <c r="D994" s="8">
        <v>3339</v>
      </c>
      <c r="E994" s="8">
        <v>491</v>
      </c>
      <c r="F994" s="91">
        <v>457714</v>
      </c>
      <c r="G994" s="91">
        <v>10414537</v>
      </c>
      <c r="H994" s="91">
        <v>3112644</v>
      </c>
      <c r="I994" s="91">
        <v>486516484</v>
      </c>
      <c r="J994" s="8">
        <v>0</v>
      </c>
      <c r="K994" s="2" t="s">
        <v>1345</v>
      </c>
      <c r="L994" s="8">
        <v>8</v>
      </c>
      <c r="M994" s="8">
        <v>0</v>
      </c>
      <c r="N994" s="2" t="s">
        <v>1639</v>
      </c>
      <c r="O994" s="8">
        <v>204</v>
      </c>
      <c r="P994" s="8">
        <v>0</v>
      </c>
      <c r="Q994" s="8">
        <v>0</v>
      </c>
      <c r="R994" s="91">
        <v>0</v>
      </c>
      <c r="S994" s="8">
        <v>0</v>
      </c>
      <c r="T994" s="91">
        <v>0</v>
      </c>
      <c r="U994" s="8">
        <v>0</v>
      </c>
      <c r="V994" s="8">
        <v>2</v>
      </c>
      <c r="W994" s="8">
        <v>0</v>
      </c>
      <c r="X994" s="107">
        <v>43868.703956967591</v>
      </c>
      <c r="Y994" s="107">
        <v>43870.029623564813</v>
      </c>
      <c r="Z994" s="107">
        <v>43868.693138333336</v>
      </c>
      <c r="AA994" s="91">
        <v>0</v>
      </c>
      <c r="AB994" s="8">
        <v>0</v>
      </c>
      <c r="AC994" s="8">
        <v>0</v>
      </c>
      <c r="AD994" s="91">
        <v>3130875</v>
      </c>
      <c r="AE994" s="8">
        <v>5</v>
      </c>
      <c r="AF994" s="8">
        <v>4</v>
      </c>
      <c r="AG994" s="91">
        <v>43009485</v>
      </c>
      <c r="AH994" s="8">
        <v>43</v>
      </c>
      <c r="AI994" s="8">
        <v>18</v>
      </c>
      <c r="AJ994" s="66">
        <v>1462993323</v>
      </c>
      <c r="AK994" s="8">
        <v>2995</v>
      </c>
      <c r="AL994" s="8">
        <v>491</v>
      </c>
      <c r="AM994" s="91">
        <v>1390134</v>
      </c>
      <c r="AN994" s="8">
        <v>2</v>
      </c>
      <c r="AO994" s="8">
        <v>491</v>
      </c>
      <c r="AP994" s="91">
        <v>14322273</v>
      </c>
      <c r="AQ994" s="8">
        <v>15</v>
      </c>
      <c r="AR994" s="8">
        <v>491</v>
      </c>
      <c r="AS994" s="91">
        <v>80032481</v>
      </c>
      <c r="AT994" s="8">
        <v>67</v>
      </c>
      <c r="AU994" s="8">
        <v>491</v>
      </c>
      <c r="AV994" s="66">
        <v>1528308426</v>
      </c>
      <c r="AW994" s="8">
        <v>3334</v>
      </c>
      <c r="AX994" s="8">
        <v>491</v>
      </c>
      <c r="AY994" s="91">
        <v>0</v>
      </c>
      <c r="AZ994" s="8">
        <v>0</v>
      </c>
      <c r="BA994" s="8">
        <v>0</v>
      </c>
      <c r="BB994" s="91">
        <v>9413305</v>
      </c>
      <c r="BC994" s="8">
        <v>8</v>
      </c>
      <c r="BD994" s="8">
        <v>0</v>
      </c>
      <c r="BE994" s="91">
        <v>62897421</v>
      </c>
      <c r="BF994" s="8">
        <v>47</v>
      </c>
      <c r="BG994" s="8">
        <v>4</v>
      </c>
      <c r="BH994" s="66">
        <v>1426382329</v>
      </c>
      <c r="BI994" s="8">
        <v>2953</v>
      </c>
      <c r="BJ994" s="8">
        <v>491</v>
      </c>
      <c r="BK994" s="2" t="s">
        <v>233</v>
      </c>
      <c r="BL994" s="83" t="str">
        <f t="shared" si="15"/>
        <v>124448</v>
      </c>
      <c r="BM994" s="83">
        <f>IF(ISBLANK(A994),"",IF(X994&gt;=(InfoSheet!$B$2)-90,1,0))</f>
        <v>1</v>
      </c>
    </row>
    <row r="995" spans="1:65">
      <c r="A995" s="2" t="s">
        <v>2911</v>
      </c>
      <c r="B995" s="8">
        <v>8</v>
      </c>
      <c r="C995" s="66">
        <v>14555245979</v>
      </c>
      <c r="D995" s="8">
        <v>27509</v>
      </c>
      <c r="E995" s="8">
        <v>2392</v>
      </c>
      <c r="F995" s="91">
        <v>529108</v>
      </c>
      <c r="G995" s="91">
        <v>165528331</v>
      </c>
      <c r="H995" s="91">
        <v>6084969</v>
      </c>
      <c r="I995" s="66">
        <v>1313877018</v>
      </c>
      <c r="J995" s="8">
        <v>0</v>
      </c>
      <c r="K995" s="2" t="s">
        <v>2460</v>
      </c>
      <c r="L995" s="8">
        <v>8</v>
      </c>
      <c r="M995" s="8">
        <v>0</v>
      </c>
      <c r="N995" s="2" t="s">
        <v>2912</v>
      </c>
      <c r="O995" s="8">
        <v>216</v>
      </c>
      <c r="P995" s="8">
        <v>0</v>
      </c>
      <c r="Q995" s="8">
        <v>0</v>
      </c>
      <c r="R995" s="91">
        <v>0</v>
      </c>
      <c r="S995" s="8">
        <v>0</v>
      </c>
      <c r="T995" s="91">
        <v>0</v>
      </c>
      <c r="U995" s="8">
        <v>0</v>
      </c>
      <c r="V995" s="8">
        <v>7</v>
      </c>
      <c r="W995" s="8">
        <v>2</v>
      </c>
      <c r="X995" s="107">
        <v>43870.006805150464</v>
      </c>
      <c r="Y995" s="107">
        <v>43870.058939884257</v>
      </c>
      <c r="Z995" s="107">
        <v>43870.00680318287</v>
      </c>
      <c r="AA995" s="91">
        <v>9061955</v>
      </c>
      <c r="AB995" s="8">
        <v>25</v>
      </c>
      <c r="AC995" s="8">
        <v>34</v>
      </c>
      <c r="AD995" s="91">
        <v>451642681</v>
      </c>
      <c r="AE995" s="8">
        <v>815</v>
      </c>
      <c r="AF995" s="8">
        <v>133</v>
      </c>
      <c r="AG995" s="66">
        <v>2942759394</v>
      </c>
      <c r="AH995" s="8">
        <v>7186</v>
      </c>
      <c r="AI995" s="8">
        <v>1012</v>
      </c>
      <c r="AJ995" s="66">
        <v>14334603086</v>
      </c>
      <c r="AK995" s="8">
        <v>26397</v>
      </c>
      <c r="AL995" s="8">
        <v>2392</v>
      </c>
      <c r="AM995" s="91">
        <v>244898886</v>
      </c>
      <c r="AN995" s="8">
        <v>499</v>
      </c>
      <c r="AO995" s="8">
        <v>2392</v>
      </c>
      <c r="AP995" s="91">
        <v>998734240</v>
      </c>
      <c r="AQ995" s="8">
        <v>1172</v>
      </c>
      <c r="AR995" s="8">
        <v>2392</v>
      </c>
      <c r="AS995" s="66">
        <v>3829381497</v>
      </c>
      <c r="AT995" s="8">
        <v>7778</v>
      </c>
      <c r="AU995" s="8">
        <v>2392</v>
      </c>
      <c r="AV995" s="66">
        <v>14555245979</v>
      </c>
      <c r="AW995" s="8">
        <v>27509</v>
      </c>
      <c r="AX995" s="8">
        <v>2392</v>
      </c>
      <c r="AY995" s="91">
        <v>141736666</v>
      </c>
      <c r="AZ995" s="8">
        <v>154</v>
      </c>
      <c r="BA995" s="8">
        <v>0</v>
      </c>
      <c r="BB995" s="91">
        <v>603274775</v>
      </c>
      <c r="BC995" s="8">
        <v>959</v>
      </c>
      <c r="BD995" s="8">
        <v>55</v>
      </c>
      <c r="BE995" s="66">
        <v>2537087473</v>
      </c>
      <c r="BF995" s="8">
        <v>6953</v>
      </c>
      <c r="BG995" s="8">
        <v>463</v>
      </c>
      <c r="BH995" s="66">
        <v>14081395425</v>
      </c>
      <c r="BI995" s="8">
        <v>26142</v>
      </c>
      <c r="BJ995" s="8">
        <v>2392</v>
      </c>
      <c r="BK995" s="2" t="s">
        <v>233</v>
      </c>
      <c r="BL995" s="83" t="str">
        <f t="shared" si="15"/>
        <v>124449</v>
      </c>
      <c r="BM995" s="83">
        <f>IF(ISBLANK(A995),"",IF(X995&gt;=(InfoSheet!$B$2)-90,1,0))</f>
        <v>1</v>
      </c>
    </row>
    <row r="996" spans="1:65">
      <c r="A996" s="2" t="s">
        <v>2913</v>
      </c>
      <c r="B996" s="8">
        <v>8</v>
      </c>
      <c r="C996" s="91">
        <v>230684126</v>
      </c>
      <c r="D996" s="8">
        <v>216</v>
      </c>
      <c r="E996" s="8">
        <v>62</v>
      </c>
      <c r="F996" s="91">
        <v>1067982</v>
      </c>
      <c r="G996" s="91">
        <v>32741786</v>
      </c>
      <c r="H996" s="91">
        <v>3720711</v>
      </c>
      <c r="I996" s="91">
        <v>182680224</v>
      </c>
      <c r="J996" s="8">
        <v>0</v>
      </c>
      <c r="K996" s="2" t="s">
        <v>1345</v>
      </c>
      <c r="L996" s="8">
        <v>8</v>
      </c>
      <c r="M996" s="8">
        <v>0</v>
      </c>
      <c r="N996" s="2" t="s">
        <v>1345</v>
      </c>
      <c r="O996" s="8">
        <v>142</v>
      </c>
      <c r="P996" s="8">
        <v>0</v>
      </c>
      <c r="Q996" s="8">
        <v>0</v>
      </c>
      <c r="R996" s="91">
        <v>0</v>
      </c>
      <c r="S996" s="8">
        <v>0</v>
      </c>
      <c r="T996" s="91">
        <v>0</v>
      </c>
      <c r="U996" s="8">
        <v>0</v>
      </c>
      <c r="V996" s="8">
        <v>0</v>
      </c>
      <c r="W996" s="8">
        <v>0</v>
      </c>
      <c r="X996" s="107">
        <v>43853.679772476855</v>
      </c>
      <c r="Y996" s="107">
        <v>43869.886329224537</v>
      </c>
      <c r="Z996" s="107">
        <v>43853.612877928237</v>
      </c>
      <c r="AA996" s="91">
        <v>0</v>
      </c>
      <c r="AB996" s="8">
        <v>0</v>
      </c>
      <c r="AC996" s="8">
        <v>0</v>
      </c>
      <c r="AD996" s="91">
        <v>0</v>
      </c>
      <c r="AE996" s="8">
        <v>0</v>
      </c>
      <c r="AF996" s="8">
        <v>0</v>
      </c>
      <c r="AG996" s="91">
        <v>4093513</v>
      </c>
      <c r="AH996" s="8">
        <v>3</v>
      </c>
      <c r="AI996" s="8">
        <v>2</v>
      </c>
      <c r="AJ996" s="91">
        <v>230684126</v>
      </c>
      <c r="AK996" s="8">
        <v>216</v>
      </c>
      <c r="AL996" s="8">
        <v>62</v>
      </c>
      <c r="AM996" s="91">
        <v>0</v>
      </c>
      <c r="AN996" s="8">
        <v>0</v>
      </c>
      <c r="AO996" s="8">
        <v>62</v>
      </c>
      <c r="AP996" s="91">
        <v>0</v>
      </c>
      <c r="AQ996" s="8">
        <v>0</v>
      </c>
      <c r="AR996" s="8">
        <v>62</v>
      </c>
      <c r="AS996" s="91">
        <v>4093513</v>
      </c>
      <c r="AT996" s="8">
        <v>3</v>
      </c>
      <c r="AU996" s="8">
        <v>62</v>
      </c>
      <c r="AV996" s="91">
        <v>230684126</v>
      </c>
      <c r="AW996" s="8">
        <v>216</v>
      </c>
      <c r="AX996" s="8">
        <v>62</v>
      </c>
      <c r="AY996" s="91">
        <v>0</v>
      </c>
      <c r="AZ996" s="8">
        <v>0</v>
      </c>
      <c r="BA996" s="8">
        <v>0</v>
      </c>
      <c r="BB996" s="91">
        <v>0</v>
      </c>
      <c r="BC996" s="8">
        <v>0</v>
      </c>
      <c r="BD996" s="8">
        <v>0</v>
      </c>
      <c r="BE996" s="91">
        <v>2047010</v>
      </c>
      <c r="BF996" s="8">
        <v>2</v>
      </c>
      <c r="BG996" s="8">
        <v>0</v>
      </c>
      <c r="BH996" s="91">
        <v>230684126</v>
      </c>
      <c r="BI996" s="8">
        <v>216</v>
      </c>
      <c r="BJ996" s="8">
        <v>62</v>
      </c>
      <c r="BK996" s="2" t="s">
        <v>233</v>
      </c>
      <c r="BL996" s="83" t="str">
        <f t="shared" si="15"/>
        <v>124450</v>
      </c>
      <c r="BM996" s="83">
        <f>IF(ISBLANK(A996),"",IF(X996&gt;=(InfoSheet!$B$2)-90,1,0))</f>
        <v>1</v>
      </c>
    </row>
    <row r="997" spans="1:65">
      <c r="A997" s="2" t="s">
        <v>2914</v>
      </c>
      <c r="B997" s="8">
        <v>8</v>
      </c>
      <c r="C997" s="66">
        <v>1292980858</v>
      </c>
      <c r="D997" s="8">
        <v>3342</v>
      </c>
      <c r="E997" s="8">
        <v>442</v>
      </c>
      <c r="F997" s="91">
        <v>386888</v>
      </c>
      <c r="G997" s="91">
        <v>14074434</v>
      </c>
      <c r="H997" s="91">
        <v>2925296</v>
      </c>
      <c r="I997" s="91">
        <v>342958443</v>
      </c>
      <c r="J997" s="8">
        <v>0</v>
      </c>
      <c r="K997" s="2" t="s">
        <v>1476</v>
      </c>
      <c r="L997" s="8">
        <v>8</v>
      </c>
      <c r="M997" s="8">
        <v>0</v>
      </c>
      <c r="N997" s="2" t="s">
        <v>2432</v>
      </c>
      <c r="O997" s="8">
        <v>212</v>
      </c>
      <c r="P997" s="8">
        <v>0</v>
      </c>
      <c r="Q997" s="8">
        <v>0</v>
      </c>
      <c r="R997" s="91">
        <v>0</v>
      </c>
      <c r="S997" s="8">
        <v>0</v>
      </c>
      <c r="T997" s="91">
        <v>0</v>
      </c>
      <c r="U997" s="8">
        <v>0</v>
      </c>
      <c r="V997" s="8">
        <v>0</v>
      </c>
      <c r="W997" s="8">
        <v>0</v>
      </c>
      <c r="X997" s="107">
        <v>43868.707671435186</v>
      </c>
      <c r="Y997" s="107">
        <v>43870.002348425929</v>
      </c>
      <c r="Z997" s="107">
        <v>43868.645797824072</v>
      </c>
      <c r="AA997" s="91">
        <v>0</v>
      </c>
      <c r="AB997" s="8">
        <v>0</v>
      </c>
      <c r="AC997" s="8">
        <v>0</v>
      </c>
      <c r="AD997" s="91">
        <v>12183660</v>
      </c>
      <c r="AE997" s="8">
        <v>39</v>
      </c>
      <c r="AF997" s="8">
        <v>17</v>
      </c>
      <c r="AG997" s="91">
        <v>113247401</v>
      </c>
      <c r="AH997" s="8">
        <v>242</v>
      </c>
      <c r="AI997" s="8">
        <v>42</v>
      </c>
      <c r="AJ997" s="66">
        <v>1264438839</v>
      </c>
      <c r="AK997" s="8">
        <v>3212</v>
      </c>
      <c r="AL997" s="8">
        <v>442</v>
      </c>
      <c r="AM997" s="91">
        <v>2769369</v>
      </c>
      <c r="AN997" s="8">
        <v>3</v>
      </c>
      <c r="AO997" s="8">
        <v>442</v>
      </c>
      <c r="AP997" s="91">
        <v>25566272</v>
      </c>
      <c r="AQ997" s="8">
        <v>59</v>
      </c>
      <c r="AR997" s="8">
        <v>442</v>
      </c>
      <c r="AS997" s="91">
        <v>241383512</v>
      </c>
      <c r="AT997" s="8">
        <v>412</v>
      </c>
      <c r="AU997" s="8">
        <v>442</v>
      </c>
      <c r="AV997" s="66">
        <v>1292980858</v>
      </c>
      <c r="AW997" s="8">
        <v>3341</v>
      </c>
      <c r="AX997" s="8">
        <v>442</v>
      </c>
      <c r="AY997" s="91">
        <v>0</v>
      </c>
      <c r="AZ997" s="8">
        <v>0</v>
      </c>
      <c r="BA997" s="8">
        <v>0</v>
      </c>
      <c r="BB997" s="91">
        <v>16010677</v>
      </c>
      <c r="BC997" s="8">
        <v>43</v>
      </c>
      <c r="BD997" s="8">
        <v>0</v>
      </c>
      <c r="BE997" s="91">
        <v>145498331</v>
      </c>
      <c r="BF997" s="8">
        <v>274</v>
      </c>
      <c r="BG997" s="8">
        <v>5</v>
      </c>
      <c r="BH997" s="66">
        <v>1168100534</v>
      </c>
      <c r="BI997" s="8">
        <v>3083</v>
      </c>
      <c r="BJ997" s="8">
        <v>442</v>
      </c>
      <c r="BK997" s="2" t="s">
        <v>233</v>
      </c>
      <c r="BL997" s="83" t="str">
        <f t="shared" si="15"/>
        <v>124451</v>
      </c>
      <c r="BM997" s="83">
        <f>IF(ISBLANK(A997),"",IF(X997&gt;=(InfoSheet!$B$2)-90,1,0))</f>
        <v>1</v>
      </c>
    </row>
    <row r="998" spans="1:65">
      <c r="A998" s="2" t="s">
        <v>2915</v>
      </c>
      <c r="B998" s="8">
        <v>8</v>
      </c>
      <c r="C998" s="91">
        <v>905288690</v>
      </c>
      <c r="D998" s="8">
        <v>1877</v>
      </c>
      <c r="E998" s="8">
        <v>237</v>
      </c>
      <c r="F998" s="91">
        <v>482306</v>
      </c>
      <c r="G998" s="91">
        <v>23644737</v>
      </c>
      <c r="H998" s="91">
        <v>3819783</v>
      </c>
      <c r="I998" s="91">
        <v>612683664</v>
      </c>
      <c r="J998" s="8">
        <v>0</v>
      </c>
      <c r="K998" s="2" t="s">
        <v>2479</v>
      </c>
      <c r="L998" s="8">
        <v>8</v>
      </c>
      <c r="M998" s="8">
        <v>0</v>
      </c>
      <c r="N998" s="2" t="s">
        <v>1703</v>
      </c>
      <c r="O998" s="8">
        <v>214</v>
      </c>
      <c r="P998" s="8">
        <v>0</v>
      </c>
      <c r="Q998" s="8">
        <v>0</v>
      </c>
      <c r="R998" s="91">
        <v>0</v>
      </c>
      <c r="S998" s="8">
        <v>0</v>
      </c>
      <c r="T998" s="91">
        <v>0</v>
      </c>
      <c r="U998" s="8">
        <v>0</v>
      </c>
      <c r="V998" s="8">
        <v>0</v>
      </c>
      <c r="W998" s="8">
        <v>0</v>
      </c>
      <c r="X998" s="107">
        <v>43868.882006053238</v>
      </c>
      <c r="Y998" s="107">
        <v>43870.058694861109</v>
      </c>
      <c r="Z998" s="107">
        <v>43868.833677685187</v>
      </c>
      <c r="AA998" s="91">
        <v>0</v>
      </c>
      <c r="AB998" s="8">
        <v>0</v>
      </c>
      <c r="AC998" s="8">
        <v>0</v>
      </c>
      <c r="AD998" s="91">
        <v>8044424</v>
      </c>
      <c r="AE998" s="8">
        <v>53</v>
      </c>
      <c r="AF998" s="8">
        <v>10</v>
      </c>
      <c r="AG998" s="91">
        <v>94019551</v>
      </c>
      <c r="AH998" s="8">
        <v>109</v>
      </c>
      <c r="AI998" s="8">
        <v>20</v>
      </c>
      <c r="AJ998" s="91">
        <v>904587418</v>
      </c>
      <c r="AK998" s="8">
        <v>1873</v>
      </c>
      <c r="AL998" s="8">
        <v>237</v>
      </c>
      <c r="AM998" s="91">
        <v>3523601</v>
      </c>
      <c r="AN998" s="8">
        <v>18</v>
      </c>
      <c r="AO998" s="8">
        <v>237</v>
      </c>
      <c r="AP998" s="91">
        <v>39389421</v>
      </c>
      <c r="AQ998" s="8">
        <v>64</v>
      </c>
      <c r="AR998" s="8">
        <v>237</v>
      </c>
      <c r="AS998" s="91">
        <v>112468744</v>
      </c>
      <c r="AT998" s="8">
        <v>130</v>
      </c>
      <c r="AU998" s="8">
        <v>237</v>
      </c>
      <c r="AV998" s="91">
        <v>905288690</v>
      </c>
      <c r="AW998" s="8">
        <v>1877</v>
      </c>
      <c r="AX998" s="8">
        <v>237</v>
      </c>
      <c r="AY998" s="91">
        <v>0</v>
      </c>
      <c r="AZ998" s="8">
        <v>0</v>
      </c>
      <c r="BA998" s="8">
        <v>0</v>
      </c>
      <c r="BB998" s="91">
        <v>36436361</v>
      </c>
      <c r="BC998" s="8">
        <v>54</v>
      </c>
      <c r="BD998" s="8">
        <v>0</v>
      </c>
      <c r="BE998" s="91">
        <v>56796298</v>
      </c>
      <c r="BF998" s="8">
        <v>107</v>
      </c>
      <c r="BG998" s="8">
        <v>1</v>
      </c>
      <c r="BH998" s="91">
        <v>900265631</v>
      </c>
      <c r="BI998" s="8">
        <v>1863</v>
      </c>
      <c r="BJ998" s="8">
        <v>237</v>
      </c>
      <c r="BK998" s="2" t="s">
        <v>233</v>
      </c>
      <c r="BL998" s="83" t="str">
        <f t="shared" si="15"/>
        <v>124452</v>
      </c>
      <c r="BM998" s="83">
        <f>IF(ISBLANK(A998),"",IF(X998&gt;=(InfoSheet!$B$2)-90,1,0))</f>
        <v>1</v>
      </c>
    </row>
    <row r="999" spans="1:65">
      <c r="A999" s="2" t="s">
        <v>2916</v>
      </c>
      <c r="B999" s="8">
        <v>8</v>
      </c>
      <c r="C999" s="66">
        <v>1982963024</v>
      </c>
      <c r="D999" s="8">
        <v>3610</v>
      </c>
      <c r="E999" s="8">
        <v>303</v>
      </c>
      <c r="F999" s="91">
        <v>549297</v>
      </c>
      <c r="G999" s="91">
        <v>34622573</v>
      </c>
      <c r="H999" s="91">
        <v>6544432</v>
      </c>
      <c r="I999" s="66">
        <v>1105604321</v>
      </c>
      <c r="J999" s="8">
        <v>0</v>
      </c>
      <c r="K999" s="2" t="s">
        <v>2410</v>
      </c>
      <c r="L999" s="8">
        <v>8</v>
      </c>
      <c r="M999" s="8">
        <v>0</v>
      </c>
      <c r="N999" s="2" t="s">
        <v>1902</v>
      </c>
      <c r="O999" s="8">
        <v>212</v>
      </c>
      <c r="P999" s="8">
        <v>0</v>
      </c>
      <c r="Q999" s="8">
        <v>0</v>
      </c>
      <c r="R999" s="91">
        <v>0</v>
      </c>
      <c r="S999" s="8">
        <v>0</v>
      </c>
      <c r="T999" s="91">
        <v>0</v>
      </c>
      <c r="U999" s="8">
        <v>0</v>
      </c>
      <c r="V999" s="8">
        <v>1</v>
      </c>
      <c r="W999" s="8">
        <v>0</v>
      </c>
      <c r="X999" s="107">
        <v>43868.704218541665</v>
      </c>
      <c r="Y999" s="107">
        <v>43870.058755509257</v>
      </c>
      <c r="Z999" s="107">
        <v>43868.692900138885</v>
      </c>
      <c r="AA999" s="91">
        <v>0</v>
      </c>
      <c r="AB999" s="8">
        <v>0</v>
      </c>
      <c r="AC999" s="8">
        <v>0</v>
      </c>
      <c r="AD999" s="91">
        <v>6090473</v>
      </c>
      <c r="AE999" s="8">
        <v>44</v>
      </c>
      <c r="AF999" s="8">
        <v>6</v>
      </c>
      <c r="AG999" s="91">
        <v>56956460</v>
      </c>
      <c r="AH999" s="8">
        <v>337</v>
      </c>
      <c r="AI999" s="8">
        <v>37</v>
      </c>
      <c r="AJ999" s="66">
        <v>1875024770</v>
      </c>
      <c r="AK999" s="8">
        <v>3221</v>
      </c>
      <c r="AL999" s="8">
        <v>303</v>
      </c>
      <c r="AM999" s="91">
        <v>10410943</v>
      </c>
      <c r="AN999" s="8">
        <v>47</v>
      </c>
      <c r="AO999" s="8">
        <v>303</v>
      </c>
      <c r="AP999" s="91">
        <v>18991285</v>
      </c>
      <c r="AQ999" s="8">
        <v>53</v>
      </c>
      <c r="AR999" s="8">
        <v>303</v>
      </c>
      <c r="AS999" s="91">
        <v>156056340</v>
      </c>
      <c r="AT999" s="8">
        <v>385</v>
      </c>
      <c r="AU999" s="8">
        <v>303</v>
      </c>
      <c r="AV999" s="66">
        <v>1982963024</v>
      </c>
      <c r="AW999" s="8">
        <v>3610</v>
      </c>
      <c r="AX999" s="8">
        <v>303</v>
      </c>
      <c r="AY999" s="91">
        <v>0</v>
      </c>
      <c r="AZ999" s="8">
        <v>0</v>
      </c>
      <c r="BA999" s="8">
        <v>0</v>
      </c>
      <c r="BB999" s="91">
        <v>18973676</v>
      </c>
      <c r="BC999" s="8">
        <v>52</v>
      </c>
      <c r="BD999" s="8">
        <v>0</v>
      </c>
      <c r="BE999" s="91">
        <v>131620318</v>
      </c>
      <c r="BF999" s="8">
        <v>357</v>
      </c>
      <c r="BG999" s="8">
        <v>3</v>
      </c>
      <c r="BH999" s="66">
        <v>1803283395</v>
      </c>
      <c r="BI999" s="8">
        <v>3127</v>
      </c>
      <c r="BJ999" s="8">
        <v>303</v>
      </c>
      <c r="BK999" s="2" t="s">
        <v>233</v>
      </c>
      <c r="BL999" s="83" t="str">
        <f t="shared" si="15"/>
        <v>124453</v>
      </c>
      <c r="BM999" s="83">
        <f>IF(ISBLANK(A999),"",IF(X999&gt;=(InfoSheet!$B$2)-90,1,0))</f>
        <v>1</v>
      </c>
    </row>
    <row r="1000" spans="1:65">
      <c r="A1000" s="2" t="s">
        <v>2917</v>
      </c>
      <c r="B1000" s="8">
        <v>8</v>
      </c>
      <c r="C1000" s="91">
        <v>711139418</v>
      </c>
      <c r="D1000" s="8">
        <v>2769</v>
      </c>
      <c r="E1000" s="8">
        <v>374</v>
      </c>
      <c r="F1000" s="91">
        <v>256821</v>
      </c>
      <c r="G1000" s="91">
        <v>12577779</v>
      </c>
      <c r="H1000" s="91">
        <v>1901442</v>
      </c>
      <c r="I1000" s="91">
        <v>245079726</v>
      </c>
      <c r="J1000" s="8">
        <v>0</v>
      </c>
      <c r="K1000" s="2" t="s">
        <v>2460</v>
      </c>
      <c r="L1000" s="8">
        <v>8</v>
      </c>
      <c r="M1000" s="8">
        <v>0</v>
      </c>
      <c r="N1000" s="2" t="s">
        <v>1637</v>
      </c>
      <c r="O1000" s="8">
        <v>212</v>
      </c>
      <c r="P1000" s="8">
        <v>0</v>
      </c>
      <c r="Q1000" s="8">
        <v>0</v>
      </c>
      <c r="R1000" s="91">
        <v>0</v>
      </c>
      <c r="S1000" s="8">
        <v>0</v>
      </c>
      <c r="T1000" s="91">
        <v>0</v>
      </c>
      <c r="U1000" s="8">
        <v>0</v>
      </c>
      <c r="V1000" s="8">
        <v>0</v>
      </c>
      <c r="W1000" s="8">
        <v>0</v>
      </c>
      <c r="X1000" s="107">
        <v>43867.686116203702</v>
      </c>
      <c r="Y1000" s="107">
        <v>43869.88969877315</v>
      </c>
      <c r="Z1000" s="107">
        <v>43867.686104282409</v>
      </c>
      <c r="AA1000" s="91">
        <v>0</v>
      </c>
      <c r="AB1000" s="8">
        <v>0</v>
      </c>
      <c r="AC1000" s="8">
        <v>0</v>
      </c>
      <c r="AD1000" s="91">
        <v>13069979</v>
      </c>
      <c r="AE1000" s="8">
        <v>91</v>
      </c>
      <c r="AF1000" s="8">
        <v>17</v>
      </c>
      <c r="AG1000" s="91">
        <v>91636282</v>
      </c>
      <c r="AH1000" s="8">
        <v>607</v>
      </c>
      <c r="AI1000" s="8">
        <v>125</v>
      </c>
      <c r="AJ1000" s="91">
        <v>702309131</v>
      </c>
      <c r="AK1000" s="8">
        <v>2729</v>
      </c>
      <c r="AL1000" s="8">
        <v>374</v>
      </c>
      <c r="AM1000" s="91">
        <v>0</v>
      </c>
      <c r="AN1000" s="8">
        <v>0</v>
      </c>
      <c r="AO1000" s="8">
        <v>374</v>
      </c>
      <c r="AP1000" s="91">
        <v>13591601</v>
      </c>
      <c r="AQ1000" s="8">
        <v>93</v>
      </c>
      <c r="AR1000" s="8">
        <v>374</v>
      </c>
      <c r="AS1000" s="91">
        <v>123416277</v>
      </c>
      <c r="AT1000" s="8">
        <v>642</v>
      </c>
      <c r="AU1000" s="8">
        <v>374</v>
      </c>
      <c r="AV1000" s="91">
        <v>711139418</v>
      </c>
      <c r="AW1000" s="8">
        <v>2769</v>
      </c>
      <c r="AX1000" s="8">
        <v>374</v>
      </c>
      <c r="AY1000" s="91">
        <v>0</v>
      </c>
      <c r="AZ1000" s="8">
        <v>0</v>
      </c>
      <c r="BA1000" s="8">
        <v>0</v>
      </c>
      <c r="BB1000" s="91">
        <v>13067047</v>
      </c>
      <c r="BC1000" s="8">
        <v>91</v>
      </c>
      <c r="BD1000" s="8">
        <v>15</v>
      </c>
      <c r="BE1000" s="91">
        <v>85514661</v>
      </c>
      <c r="BF1000" s="8">
        <v>585</v>
      </c>
      <c r="BG1000" s="8">
        <v>63</v>
      </c>
      <c r="BH1000" s="91">
        <v>691992692</v>
      </c>
      <c r="BI1000" s="8">
        <v>2710</v>
      </c>
      <c r="BJ1000" s="8">
        <v>374</v>
      </c>
      <c r="BK1000" s="2" t="s">
        <v>233</v>
      </c>
      <c r="BL1000" s="83" t="str">
        <f t="shared" si="15"/>
        <v>124454</v>
      </c>
      <c r="BM1000" s="83">
        <f>IF(ISBLANK(A1000),"",IF(X1000&gt;=(InfoSheet!$B$2)-90,1,0))</f>
        <v>1</v>
      </c>
    </row>
    <row r="1001" spans="1:65">
      <c r="A1001" s="2" t="s">
        <v>2918</v>
      </c>
      <c r="B1001" s="8">
        <v>8</v>
      </c>
      <c r="C1001" s="91">
        <v>394365874</v>
      </c>
      <c r="D1001" s="8">
        <v>323</v>
      </c>
      <c r="E1001" s="8">
        <v>90</v>
      </c>
      <c r="F1001" s="91">
        <v>1220946</v>
      </c>
      <c r="G1001" s="91">
        <v>14676635</v>
      </c>
      <c r="H1001" s="91">
        <v>4381843</v>
      </c>
      <c r="I1001" s="91">
        <v>321070612</v>
      </c>
      <c r="J1001" s="8">
        <v>0</v>
      </c>
      <c r="K1001" s="2" t="s">
        <v>1345</v>
      </c>
      <c r="L1001" s="8">
        <v>8</v>
      </c>
      <c r="M1001" s="8">
        <v>0</v>
      </c>
      <c r="N1001" s="2" t="s">
        <v>1345</v>
      </c>
      <c r="O1001" s="8">
        <v>142</v>
      </c>
      <c r="P1001" s="8">
        <v>0</v>
      </c>
      <c r="Q1001" s="8">
        <v>0</v>
      </c>
      <c r="R1001" s="91">
        <v>0</v>
      </c>
      <c r="S1001" s="8">
        <v>0</v>
      </c>
      <c r="T1001" s="91">
        <v>0</v>
      </c>
      <c r="U1001" s="8">
        <v>0</v>
      </c>
      <c r="V1001" s="8">
        <v>0</v>
      </c>
      <c r="W1001" s="8">
        <v>0</v>
      </c>
      <c r="X1001" s="107">
        <v>43867.746639351855</v>
      </c>
      <c r="Y1001" s="107">
        <v>43869.885661168984</v>
      </c>
      <c r="Z1001" s="107">
        <v>43867.741627314812</v>
      </c>
      <c r="AA1001" s="91">
        <v>0</v>
      </c>
      <c r="AB1001" s="8">
        <v>0</v>
      </c>
      <c r="AC1001" s="8">
        <v>0</v>
      </c>
      <c r="AD1001" s="91">
        <v>15101497</v>
      </c>
      <c r="AE1001" s="8">
        <v>4</v>
      </c>
      <c r="AF1001" s="8">
        <v>4</v>
      </c>
      <c r="AG1001" s="91">
        <v>63766694</v>
      </c>
      <c r="AH1001" s="8">
        <v>25</v>
      </c>
      <c r="AI1001" s="8">
        <v>6</v>
      </c>
      <c r="AJ1001" s="91">
        <v>391905669</v>
      </c>
      <c r="AK1001" s="8">
        <v>310</v>
      </c>
      <c r="AL1001" s="8">
        <v>90</v>
      </c>
      <c r="AM1001" s="91">
        <v>0</v>
      </c>
      <c r="AN1001" s="8">
        <v>0</v>
      </c>
      <c r="AO1001" s="8">
        <v>90</v>
      </c>
      <c r="AP1001" s="91">
        <v>31517339</v>
      </c>
      <c r="AQ1001" s="8">
        <v>7</v>
      </c>
      <c r="AR1001" s="8">
        <v>90</v>
      </c>
      <c r="AS1001" s="91">
        <v>134156723</v>
      </c>
      <c r="AT1001" s="8">
        <v>51</v>
      </c>
      <c r="AU1001" s="8">
        <v>90</v>
      </c>
      <c r="AV1001" s="91">
        <v>394365874</v>
      </c>
      <c r="AW1001" s="8">
        <v>323</v>
      </c>
      <c r="AX1001" s="8">
        <v>90</v>
      </c>
      <c r="AY1001" s="91">
        <v>0</v>
      </c>
      <c r="AZ1001" s="8">
        <v>0</v>
      </c>
      <c r="BA1001" s="8">
        <v>0</v>
      </c>
      <c r="BB1001" s="91">
        <v>16416063</v>
      </c>
      <c r="BC1001" s="8">
        <v>5</v>
      </c>
      <c r="BD1001" s="8">
        <v>0</v>
      </c>
      <c r="BE1001" s="91">
        <v>73675153</v>
      </c>
      <c r="BF1001" s="8">
        <v>30</v>
      </c>
      <c r="BG1001" s="8">
        <v>0</v>
      </c>
      <c r="BH1001" s="91">
        <v>354802866</v>
      </c>
      <c r="BI1001" s="8">
        <v>285</v>
      </c>
      <c r="BJ1001" s="8">
        <v>90</v>
      </c>
      <c r="BK1001" s="2" t="s">
        <v>233</v>
      </c>
      <c r="BL1001" s="83" t="str">
        <f t="shared" si="15"/>
        <v>124455</v>
      </c>
      <c r="BM1001" s="83">
        <f>IF(ISBLANK(A1001),"",IF(X1001&gt;=(InfoSheet!$B$2)-90,1,0))</f>
        <v>1</v>
      </c>
    </row>
    <row r="1002" spans="1:65">
      <c r="A1002" s="2" t="s">
        <v>2919</v>
      </c>
      <c r="B1002" s="8">
        <v>8</v>
      </c>
      <c r="C1002" s="91">
        <v>95010721</v>
      </c>
      <c r="D1002" s="8">
        <v>406</v>
      </c>
      <c r="E1002" s="8">
        <v>74</v>
      </c>
      <c r="F1002" s="91">
        <v>234016</v>
      </c>
      <c r="G1002" s="91">
        <v>769433</v>
      </c>
      <c r="H1002" s="91">
        <v>1283928</v>
      </c>
      <c r="I1002" s="91">
        <v>57327484</v>
      </c>
      <c r="J1002" s="8">
        <v>0</v>
      </c>
      <c r="K1002" s="2" t="s">
        <v>1940</v>
      </c>
      <c r="L1002" s="8">
        <v>8</v>
      </c>
      <c r="M1002" s="8">
        <v>0</v>
      </c>
      <c r="N1002" s="2" t="s">
        <v>1437</v>
      </c>
      <c r="O1002" s="8">
        <v>209</v>
      </c>
      <c r="P1002" s="8">
        <v>0</v>
      </c>
      <c r="Q1002" s="8">
        <v>0</v>
      </c>
      <c r="R1002" s="91">
        <v>0</v>
      </c>
      <c r="S1002" s="8">
        <v>0</v>
      </c>
      <c r="T1002" s="91">
        <v>0</v>
      </c>
      <c r="U1002" s="8">
        <v>0</v>
      </c>
      <c r="V1002" s="8">
        <v>0</v>
      </c>
      <c r="W1002" s="8">
        <v>0</v>
      </c>
      <c r="X1002" s="107">
        <v>43790.616518912037</v>
      </c>
      <c r="Y1002" s="107">
        <v>43869.91922851852</v>
      </c>
      <c r="Z1002" s="107">
        <v>43781.43529184028</v>
      </c>
      <c r="AA1002" s="91">
        <v>0</v>
      </c>
      <c r="AB1002" s="8">
        <v>0</v>
      </c>
      <c r="AC1002" s="8">
        <v>0</v>
      </c>
      <c r="AD1002" s="91">
        <v>0</v>
      </c>
      <c r="AE1002" s="8">
        <v>0</v>
      </c>
      <c r="AF1002" s="8">
        <v>0</v>
      </c>
      <c r="AG1002" s="91">
        <v>0</v>
      </c>
      <c r="AH1002" s="8">
        <v>0</v>
      </c>
      <c r="AI1002" s="8">
        <v>0</v>
      </c>
      <c r="AJ1002" s="91">
        <v>91280596</v>
      </c>
      <c r="AK1002" s="8">
        <v>387</v>
      </c>
      <c r="AL1002" s="8">
        <v>74</v>
      </c>
      <c r="AM1002" s="91">
        <v>0</v>
      </c>
      <c r="AN1002" s="8">
        <v>0</v>
      </c>
      <c r="AO1002" s="8">
        <v>74</v>
      </c>
      <c r="AP1002" s="91">
        <v>0</v>
      </c>
      <c r="AQ1002" s="8">
        <v>0</v>
      </c>
      <c r="AR1002" s="8">
        <v>74</v>
      </c>
      <c r="AS1002" s="91">
        <v>0</v>
      </c>
      <c r="AT1002" s="8">
        <v>0</v>
      </c>
      <c r="AU1002" s="8">
        <v>74</v>
      </c>
      <c r="AV1002" s="91">
        <v>95010721</v>
      </c>
      <c r="AW1002" s="8">
        <v>406</v>
      </c>
      <c r="AX1002" s="8">
        <v>74</v>
      </c>
      <c r="AY1002" s="91">
        <v>0</v>
      </c>
      <c r="AZ1002" s="8">
        <v>0</v>
      </c>
      <c r="BA1002" s="8">
        <v>0</v>
      </c>
      <c r="BB1002" s="91">
        <v>0</v>
      </c>
      <c r="BC1002" s="8">
        <v>0</v>
      </c>
      <c r="BD1002" s="8">
        <v>0</v>
      </c>
      <c r="BE1002" s="91">
        <v>0</v>
      </c>
      <c r="BF1002" s="8">
        <v>0</v>
      </c>
      <c r="BG1002" s="8">
        <v>0</v>
      </c>
      <c r="BH1002" s="91">
        <v>88975418</v>
      </c>
      <c r="BI1002" s="8">
        <v>380</v>
      </c>
      <c r="BJ1002" s="8">
        <v>74</v>
      </c>
      <c r="BK1002" s="2" t="s">
        <v>233</v>
      </c>
      <c r="BL1002" s="83" t="str">
        <f t="shared" si="15"/>
        <v>124456</v>
      </c>
      <c r="BM1002" s="83">
        <f>IF(ISBLANK(A1002),"",IF(X1002&gt;=(InfoSheet!$B$2)-90,1,0))</f>
        <v>1</v>
      </c>
    </row>
    <row r="1003" spans="1:65">
      <c r="A1003" s="2" t="s">
        <v>2920</v>
      </c>
      <c r="B1003" s="8">
        <v>8</v>
      </c>
      <c r="C1003" s="91">
        <v>29032134</v>
      </c>
      <c r="D1003" s="8">
        <v>59</v>
      </c>
      <c r="E1003" s="8">
        <v>17</v>
      </c>
      <c r="F1003" s="91">
        <v>492070</v>
      </c>
      <c r="G1003" s="91">
        <v>2287805</v>
      </c>
      <c r="H1003" s="91">
        <v>1707772</v>
      </c>
      <c r="I1003" s="91">
        <v>18276918</v>
      </c>
      <c r="J1003" s="8">
        <v>0</v>
      </c>
      <c r="K1003" s="2" t="s">
        <v>1718</v>
      </c>
      <c r="L1003" s="8">
        <v>8</v>
      </c>
      <c r="M1003" s="8">
        <v>0</v>
      </c>
      <c r="N1003" s="2" t="s">
        <v>2921</v>
      </c>
      <c r="O1003" s="8">
        <v>209</v>
      </c>
      <c r="P1003" s="8">
        <v>0</v>
      </c>
      <c r="Q1003" s="8">
        <v>0</v>
      </c>
      <c r="R1003" s="91">
        <v>0</v>
      </c>
      <c r="S1003" s="8">
        <v>0</v>
      </c>
      <c r="T1003" s="91">
        <v>0</v>
      </c>
      <c r="U1003" s="8">
        <v>0</v>
      </c>
      <c r="V1003" s="8">
        <v>0</v>
      </c>
      <c r="W1003" s="8">
        <v>0</v>
      </c>
      <c r="X1003" s="107">
        <v>43846.355308634258</v>
      </c>
      <c r="Y1003" s="107">
        <v>43869.873036851852</v>
      </c>
      <c r="Z1003" s="107">
        <v>43846.35530747685</v>
      </c>
      <c r="AA1003" s="91">
        <v>0</v>
      </c>
      <c r="AB1003" s="8">
        <v>0</v>
      </c>
      <c r="AC1003" s="8">
        <v>0</v>
      </c>
      <c r="AD1003" s="91">
        <v>0</v>
      </c>
      <c r="AE1003" s="8">
        <v>0</v>
      </c>
      <c r="AF1003" s="8">
        <v>0</v>
      </c>
      <c r="AG1003" s="91">
        <v>17238550</v>
      </c>
      <c r="AH1003" s="8">
        <v>15</v>
      </c>
      <c r="AI1003" s="8">
        <v>3</v>
      </c>
      <c r="AJ1003" s="91">
        <v>27908258</v>
      </c>
      <c r="AK1003" s="8">
        <v>53</v>
      </c>
      <c r="AL1003" s="8">
        <v>17</v>
      </c>
      <c r="AM1003" s="91">
        <v>0</v>
      </c>
      <c r="AN1003" s="8">
        <v>0</v>
      </c>
      <c r="AO1003" s="8">
        <v>17</v>
      </c>
      <c r="AP1003" s="91">
        <v>0</v>
      </c>
      <c r="AQ1003" s="8">
        <v>0</v>
      </c>
      <c r="AR1003" s="8">
        <v>17</v>
      </c>
      <c r="AS1003" s="91">
        <v>19434705</v>
      </c>
      <c r="AT1003" s="8">
        <v>18</v>
      </c>
      <c r="AU1003" s="8">
        <v>17</v>
      </c>
      <c r="AV1003" s="91">
        <v>29032134</v>
      </c>
      <c r="AW1003" s="8">
        <v>59</v>
      </c>
      <c r="AX1003" s="8">
        <v>17</v>
      </c>
      <c r="AY1003" s="91">
        <v>0</v>
      </c>
      <c r="AZ1003" s="8">
        <v>0</v>
      </c>
      <c r="BA1003" s="8">
        <v>0</v>
      </c>
      <c r="BB1003" s="91">
        <v>0</v>
      </c>
      <c r="BC1003" s="8">
        <v>0</v>
      </c>
      <c r="BD1003" s="8">
        <v>0</v>
      </c>
      <c r="BE1003" s="91">
        <v>17235085</v>
      </c>
      <c r="BF1003" s="8">
        <v>15</v>
      </c>
      <c r="BG1003" s="8">
        <v>0</v>
      </c>
      <c r="BH1003" s="91">
        <v>26725406</v>
      </c>
      <c r="BI1003" s="8">
        <v>52</v>
      </c>
      <c r="BJ1003" s="8">
        <v>17</v>
      </c>
      <c r="BK1003" s="2" t="s">
        <v>233</v>
      </c>
      <c r="BL1003" s="83" t="str">
        <f t="shared" si="15"/>
        <v>124457</v>
      </c>
      <c r="BM1003" s="83">
        <f>IF(ISBLANK(A1003),"",IF(X1003&gt;=(InfoSheet!$B$2)-90,1,0))</f>
        <v>1</v>
      </c>
    </row>
    <row r="1004" spans="1:65">
      <c r="A1004" s="2" t="s">
        <v>2922</v>
      </c>
      <c r="B1004" s="8">
        <v>8</v>
      </c>
      <c r="C1004" s="91">
        <v>74644139</v>
      </c>
      <c r="D1004" s="8">
        <v>258</v>
      </c>
      <c r="E1004" s="8">
        <v>37</v>
      </c>
      <c r="F1004" s="91">
        <v>289318</v>
      </c>
      <c r="G1004" s="91">
        <v>1000575</v>
      </c>
      <c r="H1004" s="91">
        <v>2017409</v>
      </c>
      <c r="I1004" s="91">
        <v>70148873</v>
      </c>
      <c r="J1004" s="8">
        <v>0</v>
      </c>
      <c r="K1004" s="2" t="s">
        <v>2502</v>
      </c>
      <c r="L1004" s="8">
        <v>8</v>
      </c>
      <c r="M1004" s="8">
        <v>0</v>
      </c>
      <c r="N1004" s="2" t="s">
        <v>1489</v>
      </c>
      <c r="O1004" s="8">
        <v>209</v>
      </c>
      <c r="P1004" s="8">
        <v>0</v>
      </c>
      <c r="Q1004" s="8">
        <v>0</v>
      </c>
      <c r="R1004" s="91">
        <v>0</v>
      </c>
      <c r="S1004" s="8">
        <v>0</v>
      </c>
      <c r="T1004" s="91">
        <v>0</v>
      </c>
      <c r="U1004" s="8">
        <v>0</v>
      </c>
      <c r="V1004" s="8">
        <v>0</v>
      </c>
      <c r="W1004" s="8">
        <v>0</v>
      </c>
      <c r="X1004" s="107">
        <v>43869.583209189812</v>
      </c>
      <c r="Y1004" s="107">
        <v>43870.011978171293</v>
      </c>
      <c r="Z1004" s="107">
        <v>43869.583167986108</v>
      </c>
      <c r="AA1004" s="91">
        <v>1686728</v>
      </c>
      <c r="AB1004" s="8">
        <v>3</v>
      </c>
      <c r="AC1004" s="8">
        <v>1</v>
      </c>
      <c r="AD1004" s="91">
        <v>1686728</v>
      </c>
      <c r="AE1004" s="8">
        <v>3</v>
      </c>
      <c r="AF1004" s="8">
        <v>1</v>
      </c>
      <c r="AG1004" s="91">
        <v>2688551</v>
      </c>
      <c r="AH1004" s="8">
        <v>5</v>
      </c>
      <c r="AI1004" s="8">
        <v>1</v>
      </c>
      <c r="AJ1004" s="91">
        <v>72975218</v>
      </c>
      <c r="AK1004" s="8">
        <v>249</v>
      </c>
      <c r="AL1004" s="8">
        <v>37</v>
      </c>
      <c r="AM1004" s="91">
        <v>2759393</v>
      </c>
      <c r="AN1004" s="8">
        <v>5</v>
      </c>
      <c r="AO1004" s="8">
        <v>37</v>
      </c>
      <c r="AP1004" s="91">
        <v>2759393</v>
      </c>
      <c r="AQ1004" s="8">
        <v>5</v>
      </c>
      <c r="AR1004" s="8">
        <v>37</v>
      </c>
      <c r="AS1004" s="91">
        <v>4760136</v>
      </c>
      <c r="AT1004" s="8">
        <v>9</v>
      </c>
      <c r="AU1004" s="8">
        <v>37</v>
      </c>
      <c r="AV1004" s="91">
        <v>74644139</v>
      </c>
      <c r="AW1004" s="8">
        <v>258</v>
      </c>
      <c r="AX1004" s="8">
        <v>37</v>
      </c>
      <c r="AY1004" s="91">
        <v>1686728</v>
      </c>
      <c r="AZ1004" s="8">
        <v>3</v>
      </c>
      <c r="BA1004" s="8">
        <v>0</v>
      </c>
      <c r="BB1004" s="91">
        <v>1686728</v>
      </c>
      <c r="BC1004" s="8">
        <v>3</v>
      </c>
      <c r="BD1004" s="8">
        <v>0</v>
      </c>
      <c r="BE1004" s="91">
        <v>2688551</v>
      </c>
      <c r="BF1004" s="8">
        <v>5</v>
      </c>
      <c r="BG1004" s="8">
        <v>0</v>
      </c>
      <c r="BH1004" s="91">
        <v>64440988</v>
      </c>
      <c r="BI1004" s="8">
        <v>236</v>
      </c>
      <c r="BJ1004" s="8">
        <v>37</v>
      </c>
      <c r="BK1004" s="2" t="s">
        <v>233</v>
      </c>
      <c r="BL1004" s="83" t="str">
        <f t="shared" si="15"/>
        <v>124458</v>
      </c>
      <c r="BM1004" s="83">
        <f>IF(ISBLANK(A1004),"",IF(X1004&gt;=(InfoSheet!$B$2)-90,1,0))</f>
        <v>1</v>
      </c>
    </row>
    <row r="1005" spans="1:65">
      <c r="A1005" s="2" t="s">
        <v>2923</v>
      </c>
      <c r="B1005" s="8">
        <v>8</v>
      </c>
      <c r="C1005" s="66">
        <v>9301102997</v>
      </c>
      <c r="D1005" s="8">
        <v>17031</v>
      </c>
      <c r="E1005" s="8">
        <v>2209</v>
      </c>
      <c r="F1005" s="91">
        <v>546127</v>
      </c>
      <c r="G1005" s="91">
        <v>72840935</v>
      </c>
      <c r="H1005" s="91">
        <v>4210549</v>
      </c>
      <c r="I1005" s="91">
        <v>750672712</v>
      </c>
      <c r="J1005" s="8">
        <v>0</v>
      </c>
      <c r="K1005" s="2" t="s">
        <v>1348</v>
      </c>
      <c r="L1005" s="8">
        <v>8</v>
      </c>
      <c r="M1005" s="8">
        <v>0</v>
      </c>
      <c r="N1005" s="2" t="s">
        <v>1379</v>
      </c>
      <c r="O1005" s="8">
        <v>215</v>
      </c>
      <c r="P1005" s="8">
        <v>0</v>
      </c>
      <c r="Q1005" s="8">
        <v>0</v>
      </c>
      <c r="R1005" s="91">
        <v>0</v>
      </c>
      <c r="S1005" s="8">
        <v>0</v>
      </c>
      <c r="T1005" s="91">
        <v>0</v>
      </c>
      <c r="U1005" s="8">
        <v>0</v>
      </c>
      <c r="V1005" s="8">
        <v>1</v>
      </c>
      <c r="W1005" s="8">
        <v>2</v>
      </c>
      <c r="X1005" s="107">
        <v>43870.162440567132</v>
      </c>
      <c r="Y1005" s="107">
        <v>43870.195349016205</v>
      </c>
      <c r="Z1005" s="107">
        <v>43870.162435590275</v>
      </c>
      <c r="AA1005" s="91">
        <v>4269380</v>
      </c>
      <c r="AB1005" s="8">
        <v>5</v>
      </c>
      <c r="AC1005" s="8">
        <v>43</v>
      </c>
      <c r="AD1005" s="91">
        <v>66395415</v>
      </c>
      <c r="AE1005" s="8">
        <v>129</v>
      </c>
      <c r="AF1005" s="8">
        <v>75</v>
      </c>
      <c r="AG1005" s="66">
        <v>1052622984</v>
      </c>
      <c r="AH1005" s="8">
        <v>1902</v>
      </c>
      <c r="AI1005" s="8">
        <v>532</v>
      </c>
      <c r="AJ1005" s="66">
        <v>9250725913</v>
      </c>
      <c r="AK1005" s="8">
        <v>16863</v>
      </c>
      <c r="AL1005" s="8">
        <v>2209</v>
      </c>
      <c r="AM1005" s="91">
        <v>49893608</v>
      </c>
      <c r="AN1005" s="8">
        <v>94</v>
      </c>
      <c r="AO1005" s="8">
        <v>2209</v>
      </c>
      <c r="AP1005" s="91">
        <v>160886770</v>
      </c>
      <c r="AQ1005" s="8">
        <v>245</v>
      </c>
      <c r="AR1005" s="8">
        <v>2209</v>
      </c>
      <c r="AS1005" s="66">
        <v>1388828193</v>
      </c>
      <c r="AT1005" s="8">
        <v>2139</v>
      </c>
      <c r="AU1005" s="8">
        <v>2209</v>
      </c>
      <c r="AV1005" s="66">
        <v>9301102997</v>
      </c>
      <c r="AW1005" s="8">
        <v>17030</v>
      </c>
      <c r="AX1005" s="8">
        <v>2209</v>
      </c>
      <c r="AY1005" s="91">
        <v>30763002</v>
      </c>
      <c r="AZ1005" s="8">
        <v>57</v>
      </c>
      <c r="BA1005" s="8">
        <v>0</v>
      </c>
      <c r="BB1005" s="91">
        <v>114454170</v>
      </c>
      <c r="BC1005" s="8">
        <v>188</v>
      </c>
      <c r="BD1005" s="8">
        <v>6</v>
      </c>
      <c r="BE1005" s="91">
        <v>572746434</v>
      </c>
      <c r="BF1005" s="8">
        <v>1603</v>
      </c>
      <c r="BG1005" s="8">
        <v>169</v>
      </c>
      <c r="BH1005" s="66">
        <v>9100185780</v>
      </c>
      <c r="BI1005" s="8">
        <v>16707</v>
      </c>
      <c r="BJ1005" s="8">
        <v>2209</v>
      </c>
      <c r="BK1005" s="2" t="s">
        <v>233</v>
      </c>
      <c r="BL1005" s="83" t="str">
        <f t="shared" si="15"/>
        <v>124459</v>
      </c>
      <c r="BM1005" s="83">
        <f>IF(ISBLANK(A1005),"",IF(X1005&gt;=(InfoSheet!$B$2)-90,1,0))</f>
        <v>1</v>
      </c>
    </row>
    <row r="1006" spans="1:65">
      <c r="A1006" s="2" t="s">
        <v>2924</v>
      </c>
      <c r="B1006" s="8">
        <v>8</v>
      </c>
      <c r="C1006" s="91">
        <v>441404185</v>
      </c>
      <c r="D1006" s="8">
        <v>944</v>
      </c>
      <c r="E1006" s="8">
        <v>162</v>
      </c>
      <c r="F1006" s="91">
        <v>467589</v>
      </c>
      <c r="G1006" s="91">
        <v>4050022</v>
      </c>
      <c r="H1006" s="91">
        <v>2724717</v>
      </c>
      <c r="I1006" s="91">
        <v>223916690</v>
      </c>
      <c r="J1006" s="8">
        <v>0</v>
      </c>
      <c r="K1006" s="2" t="s">
        <v>1354</v>
      </c>
      <c r="L1006" s="8">
        <v>8</v>
      </c>
      <c r="M1006" s="8">
        <v>0</v>
      </c>
      <c r="N1006" s="2" t="s">
        <v>2925</v>
      </c>
      <c r="O1006" s="8">
        <v>209</v>
      </c>
      <c r="P1006" s="8">
        <v>0</v>
      </c>
      <c r="Q1006" s="8">
        <v>0</v>
      </c>
      <c r="R1006" s="91">
        <v>0</v>
      </c>
      <c r="S1006" s="8">
        <v>0</v>
      </c>
      <c r="T1006" s="91">
        <v>0</v>
      </c>
      <c r="U1006" s="8">
        <v>0</v>
      </c>
      <c r="V1006" s="8">
        <v>0</v>
      </c>
      <c r="W1006" s="8">
        <v>0</v>
      </c>
      <c r="X1006" s="107">
        <v>43868.435315995368</v>
      </c>
      <c r="Y1006" s="107">
        <v>43869.860995416668</v>
      </c>
      <c r="Z1006" s="107">
        <v>43868.435264027779</v>
      </c>
      <c r="AA1006" s="91">
        <v>0</v>
      </c>
      <c r="AB1006" s="8">
        <v>0</v>
      </c>
      <c r="AC1006" s="8">
        <v>0</v>
      </c>
      <c r="AD1006" s="91">
        <v>5738104</v>
      </c>
      <c r="AE1006" s="8">
        <v>14</v>
      </c>
      <c r="AF1006" s="8">
        <v>2</v>
      </c>
      <c r="AG1006" s="91">
        <v>38248983</v>
      </c>
      <c r="AH1006" s="8">
        <v>85</v>
      </c>
      <c r="AI1006" s="8">
        <v>5</v>
      </c>
      <c r="AJ1006" s="91">
        <v>436530996</v>
      </c>
      <c r="AK1006" s="8">
        <v>922</v>
      </c>
      <c r="AL1006" s="8">
        <v>162</v>
      </c>
      <c r="AM1006" s="91">
        <v>0</v>
      </c>
      <c r="AN1006" s="8">
        <v>0</v>
      </c>
      <c r="AO1006" s="8">
        <v>162</v>
      </c>
      <c r="AP1006" s="91">
        <v>10898907</v>
      </c>
      <c r="AQ1006" s="8">
        <v>25</v>
      </c>
      <c r="AR1006" s="8">
        <v>162</v>
      </c>
      <c r="AS1006" s="91">
        <v>71702501</v>
      </c>
      <c r="AT1006" s="8">
        <v>146</v>
      </c>
      <c r="AU1006" s="8">
        <v>162</v>
      </c>
      <c r="AV1006" s="91">
        <v>441404185</v>
      </c>
      <c r="AW1006" s="8">
        <v>944</v>
      </c>
      <c r="AX1006" s="8">
        <v>162</v>
      </c>
      <c r="AY1006" s="91">
        <v>0</v>
      </c>
      <c r="AZ1006" s="8">
        <v>0</v>
      </c>
      <c r="BA1006" s="8">
        <v>0</v>
      </c>
      <c r="BB1006" s="91">
        <v>7232145</v>
      </c>
      <c r="BC1006" s="8">
        <v>17</v>
      </c>
      <c r="BD1006" s="8">
        <v>0</v>
      </c>
      <c r="BE1006" s="91">
        <v>34064405</v>
      </c>
      <c r="BF1006" s="8">
        <v>78</v>
      </c>
      <c r="BG1006" s="8">
        <v>1</v>
      </c>
      <c r="BH1006" s="91">
        <v>421287218</v>
      </c>
      <c r="BI1006" s="8">
        <v>892</v>
      </c>
      <c r="BJ1006" s="8">
        <v>162</v>
      </c>
      <c r="BK1006" s="2" t="s">
        <v>233</v>
      </c>
      <c r="BL1006" s="83" t="str">
        <f t="shared" si="15"/>
        <v>124460</v>
      </c>
      <c r="BM1006" s="83">
        <f>IF(ISBLANK(A1006),"",IF(X1006&gt;=(InfoSheet!$B$2)-90,1,0))</f>
        <v>1</v>
      </c>
    </row>
    <row r="1007" spans="1:65">
      <c r="A1007" s="2" t="s">
        <v>2926</v>
      </c>
      <c r="B1007" s="8">
        <v>8</v>
      </c>
      <c r="C1007" s="91">
        <v>522784455</v>
      </c>
      <c r="D1007" s="8">
        <v>1670</v>
      </c>
      <c r="E1007" s="8">
        <v>204</v>
      </c>
      <c r="F1007" s="91">
        <v>313044</v>
      </c>
      <c r="G1007" s="91">
        <v>4887642</v>
      </c>
      <c r="H1007" s="91">
        <v>2562668</v>
      </c>
      <c r="I1007" s="91">
        <v>296925333</v>
      </c>
      <c r="J1007" s="8">
        <v>0</v>
      </c>
      <c r="K1007" s="2" t="s">
        <v>1940</v>
      </c>
      <c r="L1007" s="8">
        <v>8</v>
      </c>
      <c r="M1007" s="8">
        <v>0</v>
      </c>
      <c r="N1007" s="2" t="s">
        <v>1437</v>
      </c>
      <c r="O1007" s="8">
        <v>209</v>
      </c>
      <c r="P1007" s="8">
        <v>0</v>
      </c>
      <c r="Q1007" s="8">
        <v>0</v>
      </c>
      <c r="R1007" s="91">
        <v>0</v>
      </c>
      <c r="S1007" s="8">
        <v>0</v>
      </c>
      <c r="T1007" s="91">
        <v>0</v>
      </c>
      <c r="U1007" s="8">
        <v>0</v>
      </c>
      <c r="V1007" s="8">
        <v>1</v>
      </c>
      <c r="W1007" s="8">
        <v>0</v>
      </c>
      <c r="X1007" s="107">
        <v>43853.649503842593</v>
      </c>
      <c r="Y1007" s="107">
        <v>43869.889575613422</v>
      </c>
      <c r="Z1007" s="107">
        <v>43822.695075555559</v>
      </c>
      <c r="AA1007" s="91">
        <v>0</v>
      </c>
      <c r="AB1007" s="8">
        <v>0</v>
      </c>
      <c r="AC1007" s="8">
        <v>0</v>
      </c>
      <c r="AD1007" s="91">
        <v>0</v>
      </c>
      <c r="AE1007" s="8">
        <v>0</v>
      </c>
      <c r="AF1007" s="8">
        <v>0</v>
      </c>
      <c r="AG1007" s="91">
        <v>0</v>
      </c>
      <c r="AH1007" s="8">
        <v>0</v>
      </c>
      <c r="AI1007" s="8">
        <v>1</v>
      </c>
      <c r="AJ1007" s="91">
        <v>473161678</v>
      </c>
      <c r="AK1007" s="8">
        <v>1443</v>
      </c>
      <c r="AL1007" s="8">
        <v>204</v>
      </c>
      <c r="AM1007" s="91">
        <v>0</v>
      </c>
      <c r="AN1007" s="8">
        <v>0</v>
      </c>
      <c r="AO1007" s="8">
        <v>204</v>
      </c>
      <c r="AP1007" s="91">
        <v>0</v>
      </c>
      <c r="AQ1007" s="8">
        <v>0</v>
      </c>
      <c r="AR1007" s="8">
        <v>204</v>
      </c>
      <c r="AS1007" s="91">
        <v>1372928</v>
      </c>
      <c r="AT1007" s="8">
        <v>1</v>
      </c>
      <c r="AU1007" s="8">
        <v>204</v>
      </c>
      <c r="AV1007" s="91">
        <v>522784455</v>
      </c>
      <c r="AW1007" s="8">
        <v>1670</v>
      </c>
      <c r="AX1007" s="8">
        <v>204</v>
      </c>
      <c r="AY1007" s="91">
        <v>0</v>
      </c>
      <c r="AZ1007" s="8">
        <v>0</v>
      </c>
      <c r="BA1007" s="8">
        <v>0</v>
      </c>
      <c r="BB1007" s="91">
        <v>0</v>
      </c>
      <c r="BC1007" s="8">
        <v>0</v>
      </c>
      <c r="BD1007" s="8">
        <v>0</v>
      </c>
      <c r="BE1007" s="91">
        <v>0</v>
      </c>
      <c r="BF1007" s="8">
        <v>0</v>
      </c>
      <c r="BG1007" s="8">
        <v>0</v>
      </c>
      <c r="BH1007" s="91">
        <v>457960189</v>
      </c>
      <c r="BI1007" s="8">
        <v>1406</v>
      </c>
      <c r="BJ1007" s="8">
        <v>204</v>
      </c>
      <c r="BK1007" s="2" t="s">
        <v>233</v>
      </c>
      <c r="BL1007" s="83" t="str">
        <f t="shared" si="15"/>
        <v>124461</v>
      </c>
      <c r="BM1007" s="83">
        <f>IF(ISBLANK(A1007),"",IF(X1007&gt;=(InfoSheet!$B$2)-90,1,0))</f>
        <v>1</v>
      </c>
    </row>
    <row r="1008" spans="1:65">
      <c r="A1008" s="2" t="s">
        <v>2927</v>
      </c>
      <c r="B1008" s="8">
        <v>8</v>
      </c>
      <c r="C1008" s="91">
        <v>47712303</v>
      </c>
      <c r="D1008" s="8">
        <v>54</v>
      </c>
      <c r="E1008" s="8">
        <v>22</v>
      </c>
      <c r="F1008" s="91">
        <v>883561</v>
      </c>
      <c r="G1008" s="91">
        <v>3105731</v>
      </c>
      <c r="H1008" s="91">
        <v>2168741</v>
      </c>
      <c r="I1008" s="91">
        <v>27670252</v>
      </c>
      <c r="J1008" s="8">
        <v>0</v>
      </c>
      <c r="K1008" s="2" t="s">
        <v>1436</v>
      </c>
      <c r="L1008" s="8">
        <v>8</v>
      </c>
      <c r="M1008" s="8">
        <v>0</v>
      </c>
      <c r="N1008" s="2" t="s">
        <v>1352</v>
      </c>
      <c r="O1008" s="8">
        <v>209</v>
      </c>
      <c r="P1008" s="8">
        <v>0</v>
      </c>
      <c r="Q1008" s="8">
        <v>0</v>
      </c>
      <c r="R1008" s="91">
        <v>0</v>
      </c>
      <c r="S1008" s="8">
        <v>0</v>
      </c>
      <c r="T1008" s="91">
        <v>0</v>
      </c>
      <c r="U1008" s="8">
        <v>0</v>
      </c>
      <c r="V1008" s="8">
        <v>0</v>
      </c>
      <c r="W1008" s="8">
        <v>0</v>
      </c>
      <c r="X1008" s="107">
        <v>43760.117517037041</v>
      </c>
      <c r="Y1008" s="107">
        <v>43869.870838935189</v>
      </c>
      <c r="Z1008" s="107">
        <v>43760.117515185186</v>
      </c>
      <c r="AA1008" s="91">
        <v>0</v>
      </c>
      <c r="AB1008" s="8">
        <v>0</v>
      </c>
      <c r="AC1008" s="8">
        <v>0</v>
      </c>
      <c r="AD1008" s="91">
        <v>0</v>
      </c>
      <c r="AE1008" s="8">
        <v>0</v>
      </c>
      <c r="AF1008" s="8">
        <v>0</v>
      </c>
      <c r="AG1008" s="91">
        <v>0</v>
      </c>
      <c r="AH1008" s="8">
        <v>0</v>
      </c>
      <c r="AI1008" s="8">
        <v>0</v>
      </c>
      <c r="AJ1008" s="91">
        <v>47399666</v>
      </c>
      <c r="AK1008" s="8">
        <v>53</v>
      </c>
      <c r="AL1008" s="8">
        <v>22</v>
      </c>
      <c r="AM1008" s="91">
        <v>0</v>
      </c>
      <c r="AN1008" s="8">
        <v>0</v>
      </c>
      <c r="AO1008" s="8">
        <v>22</v>
      </c>
      <c r="AP1008" s="91">
        <v>0</v>
      </c>
      <c r="AQ1008" s="8">
        <v>0</v>
      </c>
      <c r="AR1008" s="8">
        <v>22</v>
      </c>
      <c r="AS1008" s="91">
        <v>0</v>
      </c>
      <c r="AT1008" s="8">
        <v>0</v>
      </c>
      <c r="AU1008" s="8">
        <v>22</v>
      </c>
      <c r="AV1008" s="91">
        <v>47712303</v>
      </c>
      <c r="AW1008" s="8">
        <v>54</v>
      </c>
      <c r="AX1008" s="8">
        <v>22</v>
      </c>
      <c r="AY1008" s="91">
        <v>0</v>
      </c>
      <c r="AZ1008" s="8">
        <v>0</v>
      </c>
      <c r="BA1008" s="8">
        <v>0</v>
      </c>
      <c r="BB1008" s="91">
        <v>0</v>
      </c>
      <c r="BC1008" s="8">
        <v>0</v>
      </c>
      <c r="BD1008" s="8">
        <v>0</v>
      </c>
      <c r="BE1008" s="91">
        <v>0</v>
      </c>
      <c r="BF1008" s="8">
        <v>0</v>
      </c>
      <c r="BG1008" s="8">
        <v>0</v>
      </c>
      <c r="BH1008" s="91">
        <v>41244036</v>
      </c>
      <c r="BI1008" s="8">
        <v>51</v>
      </c>
      <c r="BJ1008" s="8">
        <v>22</v>
      </c>
      <c r="BK1008" s="2" t="s">
        <v>233</v>
      </c>
      <c r="BL1008" s="83" t="str">
        <f t="shared" si="15"/>
        <v>124462</v>
      </c>
      <c r="BM1008" s="83">
        <f>IF(ISBLANK(A1008),"",IF(X1008&gt;=(InfoSheet!$B$2)-90,1,0))</f>
        <v>0</v>
      </c>
    </row>
    <row r="1009" spans="1:65">
      <c r="A1009" s="2" t="s">
        <v>2928</v>
      </c>
      <c r="B1009" s="8">
        <v>8</v>
      </c>
      <c r="C1009" s="91">
        <v>64161374</v>
      </c>
      <c r="D1009" s="8">
        <v>86</v>
      </c>
      <c r="E1009" s="8">
        <v>9</v>
      </c>
      <c r="F1009" s="91">
        <v>746062</v>
      </c>
      <c r="G1009" s="91">
        <v>3344615</v>
      </c>
      <c r="H1009" s="91">
        <v>7129041</v>
      </c>
      <c r="I1009" s="91">
        <v>62973782</v>
      </c>
      <c r="J1009" s="8">
        <v>0</v>
      </c>
      <c r="K1009" s="2" t="s">
        <v>1496</v>
      </c>
      <c r="L1009" s="8">
        <v>8</v>
      </c>
      <c r="M1009" s="8">
        <v>0</v>
      </c>
      <c r="N1009" s="2" t="s">
        <v>1437</v>
      </c>
      <c r="O1009" s="8">
        <v>209</v>
      </c>
      <c r="P1009" s="8">
        <v>0</v>
      </c>
      <c r="Q1009" s="8">
        <v>0</v>
      </c>
      <c r="R1009" s="91">
        <v>0</v>
      </c>
      <c r="S1009" s="8">
        <v>0</v>
      </c>
      <c r="T1009" s="91">
        <v>0</v>
      </c>
      <c r="U1009" s="8">
        <v>0</v>
      </c>
      <c r="V1009" s="8">
        <v>0</v>
      </c>
      <c r="W1009" s="8">
        <v>0</v>
      </c>
      <c r="X1009" s="107">
        <v>43831.63527244213</v>
      </c>
      <c r="Y1009" s="107">
        <v>43869.886121585645</v>
      </c>
      <c r="Z1009" s="107">
        <v>43831.615555185184</v>
      </c>
      <c r="AA1009" s="91">
        <v>0</v>
      </c>
      <c r="AB1009" s="8">
        <v>0</v>
      </c>
      <c r="AC1009" s="8">
        <v>0</v>
      </c>
      <c r="AD1009" s="91">
        <v>0</v>
      </c>
      <c r="AE1009" s="8">
        <v>0</v>
      </c>
      <c r="AF1009" s="8">
        <v>0</v>
      </c>
      <c r="AG1009" s="91">
        <v>0</v>
      </c>
      <c r="AH1009" s="8">
        <v>0</v>
      </c>
      <c r="AI1009" s="8">
        <v>0</v>
      </c>
      <c r="AJ1009" s="91">
        <v>64161374</v>
      </c>
      <c r="AK1009" s="8">
        <v>86</v>
      </c>
      <c r="AL1009" s="8">
        <v>9</v>
      </c>
      <c r="AM1009" s="91">
        <v>0</v>
      </c>
      <c r="AN1009" s="8">
        <v>0</v>
      </c>
      <c r="AO1009" s="8">
        <v>9</v>
      </c>
      <c r="AP1009" s="91">
        <v>0</v>
      </c>
      <c r="AQ1009" s="8">
        <v>0</v>
      </c>
      <c r="AR1009" s="8">
        <v>9</v>
      </c>
      <c r="AS1009" s="91">
        <v>0</v>
      </c>
      <c r="AT1009" s="8">
        <v>0</v>
      </c>
      <c r="AU1009" s="8">
        <v>9</v>
      </c>
      <c r="AV1009" s="91">
        <v>64161374</v>
      </c>
      <c r="AW1009" s="8">
        <v>86</v>
      </c>
      <c r="AX1009" s="8">
        <v>9</v>
      </c>
      <c r="AY1009" s="91">
        <v>0</v>
      </c>
      <c r="AZ1009" s="8">
        <v>0</v>
      </c>
      <c r="BA1009" s="8">
        <v>0</v>
      </c>
      <c r="BB1009" s="91">
        <v>0</v>
      </c>
      <c r="BC1009" s="8">
        <v>0</v>
      </c>
      <c r="BD1009" s="8">
        <v>0</v>
      </c>
      <c r="BE1009" s="91">
        <v>0</v>
      </c>
      <c r="BF1009" s="8">
        <v>0</v>
      </c>
      <c r="BG1009" s="8">
        <v>0</v>
      </c>
      <c r="BH1009" s="91">
        <v>64161374</v>
      </c>
      <c r="BI1009" s="8">
        <v>86</v>
      </c>
      <c r="BJ1009" s="8">
        <v>9</v>
      </c>
      <c r="BK1009" s="2" t="s">
        <v>233</v>
      </c>
      <c r="BL1009" s="83" t="str">
        <f t="shared" si="15"/>
        <v>124463</v>
      </c>
      <c r="BM1009" s="83">
        <f>IF(ISBLANK(A1009),"",IF(X1009&gt;=(InfoSheet!$B$2)-90,1,0))</f>
        <v>1</v>
      </c>
    </row>
    <row r="1010" spans="1:65">
      <c r="A1010" s="2" t="s">
        <v>2929</v>
      </c>
      <c r="B1010" s="8">
        <v>8</v>
      </c>
      <c r="C1010" s="91">
        <v>253998566</v>
      </c>
      <c r="D1010" s="8">
        <v>239</v>
      </c>
      <c r="E1010" s="8">
        <v>60</v>
      </c>
      <c r="F1010" s="91">
        <v>1062755</v>
      </c>
      <c r="G1010" s="91">
        <v>27588134</v>
      </c>
      <c r="H1010" s="91">
        <v>4233309</v>
      </c>
      <c r="I1010" s="91">
        <v>228359474</v>
      </c>
      <c r="J1010" s="8">
        <v>0</v>
      </c>
      <c r="K1010" s="2" t="s">
        <v>1441</v>
      </c>
      <c r="L1010" s="8">
        <v>8</v>
      </c>
      <c r="M1010" s="8">
        <v>0</v>
      </c>
      <c r="N1010" s="2" t="s">
        <v>1346</v>
      </c>
      <c r="O1010" s="8">
        <v>209</v>
      </c>
      <c r="P1010" s="8">
        <v>0</v>
      </c>
      <c r="Q1010" s="8">
        <v>0</v>
      </c>
      <c r="R1010" s="91">
        <v>0</v>
      </c>
      <c r="S1010" s="8">
        <v>0</v>
      </c>
      <c r="T1010" s="91">
        <v>0</v>
      </c>
      <c r="U1010" s="8">
        <v>0</v>
      </c>
      <c r="V1010" s="8">
        <v>0</v>
      </c>
      <c r="W1010" s="8">
        <v>0</v>
      </c>
      <c r="X1010" s="107">
        <v>43860.761303530089</v>
      </c>
      <c r="Y1010" s="107">
        <v>43869.877254560182</v>
      </c>
      <c r="Z1010" s="107">
        <v>43860.761293460651</v>
      </c>
      <c r="AA1010" s="91">
        <v>0</v>
      </c>
      <c r="AB1010" s="8">
        <v>0</v>
      </c>
      <c r="AC1010" s="8">
        <v>0</v>
      </c>
      <c r="AD1010" s="91">
        <v>0</v>
      </c>
      <c r="AE1010" s="8">
        <v>0</v>
      </c>
      <c r="AF1010" s="8">
        <v>0</v>
      </c>
      <c r="AG1010" s="91">
        <v>11708884</v>
      </c>
      <c r="AH1010" s="8">
        <v>23</v>
      </c>
      <c r="AI1010" s="8">
        <v>8</v>
      </c>
      <c r="AJ1010" s="91">
        <v>251246496</v>
      </c>
      <c r="AK1010" s="8">
        <v>231</v>
      </c>
      <c r="AL1010" s="8">
        <v>60</v>
      </c>
      <c r="AM1010" s="91">
        <v>0</v>
      </c>
      <c r="AN1010" s="8">
        <v>0</v>
      </c>
      <c r="AO1010" s="8">
        <v>60</v>
      </c>
      <c r="AP1010" s="91">
        <v>0</v>
      </c>
      <c r="AQ1010" s="8">
        <v>0</v>
      </c>
      <c r="AR1010" s="8">
        <v>60</v>
      </c>
      <c r="AS1010" s="91">
        <v>58328712</v>
      </c>
      <c r="AT1010" s="8">
        <v>38</v>
      </c>
      <c r="AU1010" s="8">
        <v>60</v>
      </c>
      <c r="AV1010" s="91">
        <v>253998566</v>
      </c>
      <c r="AW1010" s="8">
        <v>239</v>
      </c>
      <c r="AX1010" s="8">
        <v>60</v>
      </c>
      <c r="AY1010" s="91">
        <v>0</v>
      </c>
      <c r="AZ1010" s="8">
        <v>0</v>
      </c>
      <c r="BA1010" s="8">
        <v>0</v>
      </c>
      <c r="BB1010" s="91">
        <v>0</v>
      </c>
      <c r="BC1010" s="8">
        <v>0</v>
      </c>
      <c r="BD1010" s="8">
        <v>0</v>
      </c>
      <c r="BE1010" s="91">
        <v>55066453</v>
      </c>
      <c r="BF1010" s="8">
        <v>27</v>
      </c>
      <c r="BG1010" s="8">
        <v>1</v>
      </c>
      <c r="BH1010" s="91">
        <v>170534073</v>
      </c>
      <c r="BI1010" s="8">
        <v>219</v>
      </c>
      <c r="BJ1010" s="8">
        <v>60</v>
      </c>
      <c r="BK1010" s="2" t="s">
        <v>233</v>
      </c>
      <c r="BL1010" s="83" t="str">
        <f t="shared" si="15"/>
        <v>124464</v>
      </c>
      <c r="BM1010" s="83">
        <f>IF(ISBLANK(A1010),"",IF(X1010&gt;=(InfoSheet!$B$2)-90,1,0))</f>
        <v>1</v>
      </c>
    </row>
    <row r="1011" spans="1:65">
      <c r="A1011" s="2" t="s">
        <v>2930</v>
      </c>
      <c r="B1011" s="8">
        <v>8</v>
      </c>
      <c r="C1011" s="91">
        <v>853813221</v>
      </c>
      <c r="D1011" s="8">
        <v>3576</v>
      </c>
      <c r="E1011" s="8">
        <v>346</v>
      </c>
      <c r="F1011" s="91">
        <v>238762</v>
      </c>
      <c r="G1011" s="91">
        <v>2441113</v>
      </c>
      <c r="H1011" s="91">
        <v>2467668</v>
      </c>
      <c r="I1011" s="91">
        <v>272046465</v>
      </c>
      <c r="J1011" s="8">
        <v>0</v>
      </c>
      <c r="K1011" s="2" t="s">
        <v>2502</v>
      </c>
      <c r="L1011" s="8">
        <v>8</v>
      </c>
      <c r="M1011" s="8">
        <v>0</v>
      </c>
      <c r="N1011" s="2" t="s">
        <v>1634</v>
      </c>
      <c r="O1011" s="8">
        <v>211</v>
      </c>
      <c r="P1011" s="8">
        <v>0</v>
      </c>
      <c r="Q1011" s="8">
        <v>0</v>
      </c>
      <c r="R1011" s="91">
        <v>0</v>
      </c>
      <c r="S1011" s="8">
        <v>0</v>
      </c>
      <c r="T1011" s="91">
        <v>0</v>
      </c>
      <c r="U1011" s="8">
        <v>0</v>
      </c>
      <c r="V1011" s="8">
        <v>0</v>
      </c>
      <c r="W1011" s="8">
        <v>0</v>
      </c>
      <c r="X1011" s="107">
        <v>43867.488114224536</v>
      </c>
      <c r="Y1011" s="107">
        <v>43869.887031990744</v>
      </c>
      <c r="Z1011" s="107">
        <v>43867.488035868053</v>
      </c>
      <c r="AA1011" s="91">
        <v>0</v>
      </c>
      <c r="AB1011" s="8">
        <v>0</v>
      </c>
      <c r="AC1011" s="8">
        <v>0</v>
      </c>
      <c r="AD1011" s="91">
        <v>2682455</v>
      </c>
      <c r="AE1011" s="8">
        <v>11</v>
      </c>
      <c r="AF1011" s="8">
        <v>5</v>
      </c>
      <c r="AG1011" s="91">
        <v>174509527</v>
      </c>
      <c r="AH1011" s="8">
        <v>312</v>
      </c>
      <c r="AI1011" s="8">
        <v>34</v>
      </c>
      <c r="AJ1011" s="91">
        <v>810922647</v>
      </c>
      <c r="AK1011" s="8">
        <v>3331</v>
      </c>
      <c r="AL1011" s="8">
        <v>346</v>
      </c>
      <c r="AM1011" s="91">
        <v>0</v>
      </c>
      <c r="AN1011" s="8">
        <v>0</v>
      </c>
      <c r="AO1011" s="8">
        <v>346</v>
      </c>
      <c r="AP1011" s="91">
        <v>3902104</v>
      </c>
      <c r="AQ1011" s="8">
        <v>13</v>
      </c>
      <c r="AR1011" s="8">
        <v>346</v>
      </c>
      <c r="AS1011" s="91">
        <v>321876747</v>
      </c>
      <c r="AT1011" s="8">
        <v>541</v>
      </c>
      <c r="AU1011" s="8">
        <v>346</v>
      </c>
      <c r="AV1011" s="91">
        <v>853813221</v>
      </c>
      <c r="AW1011" s="8">
        <v>3576</v>
      </c>
      <c r="AX1011" s="8">
        <v>346</v>
      </c>
      <c r="AY1011" s="91">
        <v>0</v>
      </c>
      <c r="AZ1011" s="8">
        <v>0</v>
      </c>
      <c r="BA1011" s="8">
        <v>0</v>
      </c>
      <c r="BB1011" s="91">
        <v>2064798</v>
      </c>
      <c r="BC1011" s="8">
        <v>10</v>
      </c>
      <c r="BD1011" s="8">
        <v>1</v>
      </c>
      <c r="BE1011" s="91">
        <v>171815634</v>
      </c>
      <c r="BF1011" s="8">
        <v>307</v>
      </c>
      <c r="BG1011" s="8">
        <v>10</v>
      </c>
      <c r="BH1011" s="91">
        <v>799126806</v>
      </c>
      <c r="BI1011" s="8">
        <v>3315</v>
      </c>
      <c r="BJ1011" s="8">
        <v>346</v>
      </c>
      <c r="BK1011" s="2" t="s">
        <v>233</v>
      </c>
      <c r="BL1011" s="83" t="str">
        <f t="shared" si="15"/>
        <v>124465</v>
      </c>
      <c r="BM1011" s="83">
        <f>IF(ISBLANK(A1011),"",IF(X1011&gt;=(InfoSheet!$B$2)-90,1,0))</f>
        <v>1</v>
      </c>
    </row>
    <row r="1012" spans="1:65">
      <c r="A1012" s="2" t="s">
        <v>2931</v>
      </c>
      <c r="B1012" s="8">
        <v>8</v>
      </c>
      <c r="C1012" s="91">
        <v>37872083</v>
      </c>
      <c r="D1012" s="8">
        <v>186</v>
      </c>
      <c r="E1012" s="8">
        <v>33</v>
      </c>
      <c r="F1012" s="91">
        <v>203613</v>
      </c>
      <c r="G1012" s="91">
        <v>1352999</v>
      </c>
      <c r="H1012" s="91">
        <v>1147638</v>
      </c>
      <c r="I1012" s="91">
        <v>15961960</v>
      </c>
      <c r="J1012" s="8">
        <v>0</v>
      </c>
      <c r="K1012" s="2" t="s">
        <v>1496</v>
      </c>
      <c r="L1012" s="8">
        <v>8</v>
      </c>
      <c r="M1012" s="8">
        <v>0</v>
      </c>
      <c r="N1012" s="2" t="s">
        <v>1437</v>
      </c>
      <c r="O1012" s="8">
        <v>209</v>
      </c>
      <c r="P1012" s="8">
        <v>0</v>
      </c>
      <c r="Q1012" s="8">
        <v>0</v>
      </c>
      <c r="R1012" s="91">
        <v>0</v>
      </c>
      <c r="S1012" s="8">
        <v>0</v>
      </c>
      <c r="T1012" s="91">
        <v>0</v>
      </c>
      <c r="U1012" s="8">
        <v>0</v>
      </c>
      <c r="V1012" s="8">
        <v>0</v>
      </c>
      <c r="W1012" s="8">
        <v>0</v>
      </c>
      <c r="X1012" s="107">
        <v>43866.535972777776</v>
      </c>
      <c r="Y1012" s="107">
        <v>43869.887023425923</v>
      </c>
      <c r="Z1012" s="107">
        <v>43866.53111664352</v>
      </c>
      <c r="AA1012" s="91">
        <v>0</v>
      </c>
      <c r="AB1012" s="8">
        <v>0</v>
      </c>
      <c r="AC1012" s="8">
        <v>0</v>
      </c>
      <c r="AD1012" s="91">
        <v>1081596</v>
      </c>
      <c r="AE1012" s="8">
        <v>4</v>
      </c>
      <c r="AF1012" s="8">
        <v>1</v>
      </c>
      <c r="AG1012" s="91">
        <v>4126849</v>
      </c>
      <c r="AH1012" s="8">
        <v>17</v>
      </c>
      <c r="AI1012" s="8">
        <v>3</v>
      </c>
      <c r="AJ1012" s="91">
        <v>37412873</v>
      </c>
      <c r="AK1012" s="8">
        <v>182</v>
      </c>
      <c r="AL1012" s="8">
        <v>33</v>
      </c>
      <c r="AM1012" s="91">
        <v>0</v>
      </c>
      <c r="AN1012" s="8">
        <v>0</v>
      </c>
      <c r="AO1012" s="8">
        <v>33</v>
      </c>
      <c r="AP1012" s="91">
        <v>1081596</v>
      </c>
      <c r="AQ1012" s="8">
        <v>4</v>
      </c>
      <c r="AR1012" s="8">
        <v>33</v>
      </c>
      <c r="AS1012" s="91">
        <v>4126849</v>
      </c>
      <c r="AT1012" s="8">
        <v>17</v>
      </c>
      <c r="AU1012" s="8">
        <v>33</v>
      </c>
      <c r="AV1012" s="91">
        <v>37872083</v>
      </c>
      <c r="AW1012" s="8">
        <v>186</v>
      </c>
      <c r="AX1012" s="8">
        <v>33</v>
      </c>
      <c r="AY1012" s="91">
        <v>0</v>
      </c>
      <c r="AZ1012" s="8">
        <v>0</v>
      </c>
      <c r="BA1012" s="8">
        <v>0</v>
      </c>
      <c r="BB1012" s="91">
        <v>1081596</v>
      </c>
      <c r="BC1012" s="8">
        <v>4</v>
      </c>
      <c r="BD1012" s="8">
        <v>0</v>
      </c>
      <c r="BE1012" s="91">
        <v>3574822</v>
      </c>
      <c r="BF1012" s="8">
        <v>15</v>
      </c>
      <c r="BG1012" s="8">
        <v>0</v>
      </c>
      <c r="BH1012" s="91">
        <v>33915286</v>
      </c>
      <c r="BI1012" s="8">
        <v>178</v>
      </c>
      <c r="BJ1012" s="8">
        <v>33</v>
      </c>
      <c r="BK1012" s="2" t="s">
        <v>233</v>
      </c>
      <c r="BL1012" s="83" t="str">
        <f t="shared" si="15"/>
        <v>124466</v>
      </c>
      <c r="BM1012" s="83">
        <f>IF(ISBLANK(A1012),"",IF(X1012&gt;=(InfoSheet!$B$2)-90,1,0))</f>
        <v>1</v>
      </c>
    </row>
    <row r="1013" spans="1:65">
      <c r="A1013" s="2" t="s">
        <v>2932</v>
      </c>
      <c r="B1013" s="8">
        <v>8</v>
      </c>
      <c r="C1013" s="91">
        <v>490709674</v>
      </c>
      <c r="D1013" s="8">
        <v>2909</v>
      </c>
      <c r="E1013" s="8">
        <v>267</v>
      </c>
      <c r="F1013" s="91">
        <v>168686</v>
      </c>
      <c r="G1013" s="91">
        <v>3104192</v>
      </c>
      <c r="H1013" s="91">
        <v>1837863</v>
      </c>
      <c r="I1013" s="91">
        <v>183708757</v>
      </c>
      <c r="J1013" s="8">
        <v>0</v>
      </c>
      <c r="K1013" s="2" t="s">
        <v>1496</v>
      </c>
      <c r="L1013" s="8">
        <v>8</v>
      </c>
      <c r="M1013" s="8">
        <v>0</v>
      </c>
      <c r="N1013" s="2" t="s">
        <v>1437</v>
      </c>
      <c r="O1013" s="8">
        <v>209</v>
      </c>
      <c r="P1013" s="8">
        <v>0</v>
      </c>
      <c r="Q1013" s="8">
        <v>0</v>
      </c>
      <c r="R1013" s="91">
        <v>0</v>
      </c>
      <c r="S1013" s="8">
        <v>0</v>
      </c>
      <c r="T1013" s="91">
        <v>0</v>
      </c>
      <c r="U1013" s="8">
        <v>0</v>
      </c>
      <c r="V1013" s="8">
        <v>0</v>
      </c>
      <c r="W1013" s="8">
        <v>0</v>
      </c>
      <c r="X1013" s="107">
        <v>43869.606007789349</v>
      </c>
      <c r="Y1013" s="107">
        <v>43870.045596689815</v>
      </c>
      <c r="Z1013" s="107">
        <v>43869.600173298611</v>
      </c>
      <c r="AA1013" s="91">
        <v>592839</v>
      </c>
      <c r="AB1013" s="8">
        <v>1</v>
      </c>
      <c r="AC1013" s="8">
        <v>2</v>
      </c>
      <c r="AD1013" s="91">
        <v>1684943</v>
      </c>
      <c r="AE1013" s="8">
        <v>3</v>
      </c>
      <c r="AF1013" s="8">
        <v>3</v>
      </c>
      <c r="AG1013" s="91">
        <v>106858154</v>
      </c>
      <c r="AH1013" s="8">
        <v>1046</v>
      </c>
      <c r="AI1013" s="8">
        <v>188</v>
      </c>
      <c r="AJ1013" s="91">
        <v>487672670</v>
      </c>
      <c r="AK1013" s="8">
        <v>2900</v>
      </c>
      <c r="AL1013" s="8">
        <v>267</v>
      </c>
      <c r="AM1013" s="91">
        <v>1815137</v>
      </c>
      <c r="AN1013" s="8">
        <v>3</v>
      </c>
      <c r="AO1013" s="8">
        <v>267</v>
      </c>
      <c r="AP1013" s="91">
        <v>6575278</v>
      </c>
      <c r="AQ1013" s="8">
        <v>12</v>
      </c>
      <c r="AR1013" s="8">
        <v>267</v>
      </c>
      <c r="AS1013" s="91">
        <v>108390404</v>
      </c>
      <c r="AT1013" s="8">
        <v>1049</v>
      </c>
      <c r="AU1013" s="8">
        <v>267</v>
      </c>
      <c r="AV1013" s="91">
        <v>490709674</v>
      </c>
      <c r="AW1013" s="8">
        <v>2909</v>
      </c>
      <c r="AX1013" s="8">
        <v>267</v>
      </c>
      <c r="AY1013" s="91">
        <v>1182346</v>
      </c>
      <c r="AZ1013" s="8">
        <v>2</v>
      </c>
      <c r="BA1013" s="8">
        <v>0</v>
      </c>
      <c r="BB1013" s="91">
        <v>6575278</v>
      </c>
      <c r="BC1013" s="8">
        <v>12</v>
      </c>
      <c r="BD1013" s="8">
        <v>0</v>
      </c>
      <c r="BE1013" s="91">
        <v>23609113</v>
      </c>
      <c r="BF1013" s="8">
        <v>898</v>
      </c>
      <c r="BG1013" s="8">
        <v>23</v>
      </c>
      <c r="BH1013" s="91">
        <v>485694622</v>
      </c>
      <c r="BI1013" s="8">
        <v>2892</v>
      </c>
      <c r="BJ1013" s="8">
        <v>267</v>
      </c>
      <c r="BK1013" s="2" t="s">
        <v>233</v>
      </c>
      <c r="BL1013" s="83" t="str">
        <f t="shared" si="15"/>
        <v>124467</v>
      </c>
      <c r="BM1013" s="83">
        <f>IF(ISBLANK(A1013),"",IF(X1013&gt;=(InfoSheet!$B$2)-90,1,0))</f>
        <v>1</v>
      </c>
    </row>
    <row r="1014" spans="1:65">
      <c r="A1014" s="2" t="s">
        <v>2933</v>
      </c>
      <c r="B1014" s="8">
        <v>8</v>
      </c>
      <c r="C1014" s="91">
        <v>256219123</v>
      </c>
      <c r="D1014" s="8">
        <v>1215</v>
      </c>
      <c r="E1014" s="8">
        <v>152</v>
      </c>
      <c r="F1014" s="91">
        <v>210879</v>
      </c>
      <c r="G1014" s="91">
        <v>9602914</v>
      </c>
      <c r="H1014" s="91">
        <v>1685652</v>
      </c>
      <c r="I1014" s="91">
        <v>180711331</v>
      </c>
      <c r="J1014" s="8">
        <v>0</v>
      </c>
      <c r="K1014" s="2" t="s">
        <v>2449</v>
      </c>
      <c r="L1014" s="8">
        <v>8</v>
      </c>
      <c r="M1014" s="8">
        <v>0</v>
      </c>
      <c r="N1014" s="2" t="s">
        <v>1352</v>
      </c>
      <c r="O1014" s="8">
        <v>209</v>
      </c>
      <c r="P1014" s="8">
        <v>0</v>
      </c>
      <c r="Q1014" s="8">
        <v>0</v>
      </c>
      <c r="R1014" s="91">
        <v>0</v>
      </c>
      <c r="S1014" s="8">
        <v>0</v>
      </c>
      <c r="T1014" s="91">
        <v>0</v>
      </c>
      <c r="U1014" s="8">
        <v>0</v>
      </c>
      <c r="V1014" s="8">
        <v>0</v>
      </c>
      <c r="W1014" s="8">
        <v>0</v>
      </c>
      <c r="X1014" s="107">
        <v>43869.509473078702</v>
      </c>
      <c r="Y1014" s="107">
        <v>43870.047982800927</v>
      </c>
      <c r="Z1014" s="107">
        <v>43869.509428865742</v>
      </c>
      <c r="AA1014" s="91">
        <v>508798</v>
      </c>
      <c r="AB1014" s="8">
        <v>1</v>
      </c>
      <c r="AC1014" s="8">
        <v>1</v>
      </c>
      <c r="AD1014" s="91">
        <v>967526</v>
      </c>
      <c r="AE1014" s="8">
        <v>2</v>
      </c>
      <c r="AF1014" s="8">
        <v>3</v>
      </c>
      <c r="AG1014" s="91">
        <v>967526</v>
      </c>
      <c r="AH1014" s="8">
        <v>2</v>
      </c>
      <c r="AI1014" s="8">
        <v>3</v>
      </c>
      <c r="AJ1014" s="91">
        <v>253680050</v>
      </c>
      <c r="AK1014" s="8">
        <v>1206</v>
      </c>
      <c r="AL1014" s="8">
        <v>152</v>
      </c>
      <c r="AM1014" s="91">
        <v>1010814</v>
      </c>
      <c r="AN1014" s="8">
        <v>2</v>
      </c>
      <c r="AO1014" s="8">
        <v>152</v>
      </c>
      <c r="AP1014" s="91">
        <v>2082164</v>
      </c>
      <c r="AQ1014" s="8">
        <v>5</v>
      </c>
      <c r="AR1014" s="8">
        <v>152</v>
      </c>
      <c r="AS1014" s="91">
        <v>2082164</v>
      </c>
      <c r="AT1014" s="8">
        <v>5</v>
      </c>
      <c r="AU1014" s="8">
        <v>152</v>
      </c>
      <c r="AV1014" s="91">
        <v>256219123</v>
      </c>
      <c r="AW1014" s="8">
        <v>1215</v>
      </c>
      <c r="AX1014" s="8">
        <v>152</v>
      </c>
      <c r="AY1014" s="91">
        <v>502016</v>
      </c>
      <c r="AZ1014" s="8">
        <v>1</v>
      </c>
      <c r="BA1014" s="8">
        <v>0</v>
      </c>
      <c r="BB1014" s="91">
        <v>1114638</v>
      </c>
      <c r="BC1014" s="8">
        <v>3</v>
      </c>
      <c r="BD1014" s="8">
        <v>0</v>
      </c>
      <c r="BE1014" s="91">
        <v>1114638</v>
      </c>
      <c r="BF1014" s="8">
        <v>3</v>
      </c>
      <c r="BG1014" s="8">
        <v>0</v>
      </c>
      <c r="BH1014" s="91">
        <v>251329048</v>
      </c>
      <c r="BI1014" s="8">
        <v>1199</v>
      </c>
      <c r="BJ1014" s="8">
        <v>152</v>
      </c>
      <c r="BK1014" s="2" t="s">
        <v>233</v>
      </c>
      <c r="BL1014" s="83" t="str">
        <f t="shared" si="15"/>
        <v>124468</v>
      </c>
      <c r="BM1014" s="83">
        <f>IF(ISBLANK(A1014),"",IF(X1014&gt;=(InfoSheet!$B$2)-90,1,0))</f>
        <v>1</v>
      </c>
    </row>
    <row r="1015" spans="1:65">
      <c r="A1015" s="2" t="s">
        <v>2934</v>
      </c>
      <c r="B1015" s="8">
        <v>8</v>
      </c>
      <c r="C1015" s="66">
        <v>2419096736</v>
      </c>
      <c r="D1015" s="8">
        <v>10253</v>
      </c>
      <c r="E1015" s="8">
        <v>892</v>
      </c>
      <c r="F1015" s="91">
        <v>235940</v>
      </c>
      <c r="G1015" s="91">
        <v>4138944</v>
      </c>
      <c r="H1015" s="91">
        <v>2711991</v>
      </c>
      <c r="I1015" s="66">
        <v>1172385195</v>
      </c>
      <c r="J1015" s="8">
        <v>0</v>
      </c>
      <c r="K1015" s="2" t="s">
        <v>2460</v>
      </c>
      <c r="L1015" s="8">
        <v>8</v>
      </c>
      <c r="M1015" s="8">
        <v>0</v>
      </c>
      <c r="N1015" s="2" t="s">
        <v>1800</v>
      </c>
      <c r="O1015" s="8">
        <v>212</v>
      </c>
      <c r="P1015" s="8">
        <v>0</v>
      </c>
      <c r="Q1015" s="8">
        <v>0</v>
      </c>
      <c r="R1015" s="91">
        <v>0</v>
      </c>
      <c r="S1015" s="8">
        <v>0</v>
      </c>
      <c r="T1015" s="91">
        <v>0</v>
      </c>
      <c r="U1015" s="8">
        <v>1</v>
      </c>
      <c r="V1015" s="8">
        <v>2</v>
      </c>
      <c r="W1015" s="8">
        <v>0</v>
      </c>
      <c r="X1015" s="107">
        <v>43869.863012083333</v>
      </c>
      <c r="Y1015" s="107">
        <v>43870.049257812498</v>
      </c>
      <c r="Z1015" s="107">
        <v>43869.86199020833</v>
      </c>
      <c r="AA1015" s="91">
        <v>2457953</v>
      </c>
      <c r="AB1015" s="8">
        <v>6</v>
      </c>
      <c r="AC1015" s="8">
        <v>3</v>
      </c>
      <c r="AD1015" s="91">
        <v>7098811</v>
      </c>
      <c r="AE1015" s="8">
        <v>28</v>
      </c>
      <c r="AF1015" s="8">
        <v>11</v>
      </c>
      <c r="AG1015" s="91">
        <v>32556013</v>
      </c>
      <c r="AH1015" s="8">
        <v>100</v>
      </c>
      <c r="AI1015" s="8">
        <v>26</v>
      </c>
      <c r="AJ1015" s="66">
        <v>2221137074</v>
      </c>
      <c r="AK1015" s="8">
        <v>9211</v>
      </c>
      <c r="AL1015" s="8">
        <v>892</v>
      </c>
      <c r="AM1015" s="91">
        <v>7334570</v>
      </c>
      <c r="AN1015" s="8">
        <v>15</v>
      </c>
      <c r="AO1015" s="8">
        <v>892</v>
      </c>
      <c r="AP1015" s="91">
        <v>25991446</v>
      </c>
      <c r="AQ1015" s="8">
        <v>64</v>
      </c>
      <c r="AR1015" s="8">
        <v>892</v>
      </c>
      <c r="AS1015" s="91">
        <v>71634189</v>
      </c>
      <c r="AT1015" s="8">
        <v>168</v>
      </c>
      <c r="AU1015" s="8">
        <v>892</v>
      </c>
      <c r="AV1015" s="66">
        <v>2419096736</v>
      </c>
      <c r="AW1015" s="8">
        <v>10253</v>
      </c>
      <c r="AX1015" s="8">
        <v>892</v>
      </c>
      <c r="AY1015" s="91">
        <v>3687035</v>
      </c>
      <c r="AZ1015" s="8">
        <v>8</v>
      </c>
      <c r="BA1015" s="8">
        <v>0</v>
      </c>
      <c r="BB1015" s="91">
        <v>14582309</v>
      </c>
      <c r="BC1015" s="8">
        <v>40</v>
      </c>
      <c r="BD1015" s="8">
        <v>2</v>
      </c>
      <c r="BE1015" s="91">
        <v>43330540</v>
      </c>
      <c r="BF1015" s="8">
        <v>111</v>
      </c>
      <c r="BG1015" s="8">
        <v>5</v>
      </c>
      <c r="BH1015" s="66">
        <v>2157018016</v>
      </c>
      <c r="BI1015" s="8">
        <v>9080</v>
      </c>
      <c r="BJ1015" s="8">
        <v>892</v>
      </c>
      <c r="BK1015" s="2" t="s">
        <v>233</v>
      </c>
      <c r="BL1015" s="83" t="str">
        <f t="shared" si="15"/>
        <v>124469</v>
      </c>
      <c r="BM1015" s="83">
        <f>IF(ISBLANK(A1015),"",IF(X1015&gt;=(InfoSheet!$B$2)-90,1,0))</f>
        <v>1</v>
      </c>
    </row>
    <row r="1016" spans="1:65">
      <c r="A1016" s="2" t="s">
        <v>2935</v>
      </c>
      <c r="B1016" s="8">
        <v>8</v>
      </c>
      <c r="C1016" s="91">
        <v>3480985</v>
      </c>
      <c r="D1016" s="8">
        <v>12</v>
      </c>
      <c r="E1016" s="8">
        <v>7</v>
      </c>
      <c r="F1016" s="91">
        <v>290082</v>
      </c>
      <c r="G1016" s="91">
        <v>783190</v>
      </c>
      <c r="H1016" s="91">
        <v>497283</v>
      </c>
      <c r="I1016" s="91">
        <v>3316415</v>
      </c>
      <c r="J1016" s="8">
        <v>0</v>
      </c>
      <c r="K1016" s="2" t="s">
        <v>2410</v>
      </c>
      <c r="L1016" s="8">
        <v>8</v>
      </c>
      <c r="M1016" s="8">
        <v>0</v>
      </c>
      <c r="N1016" s="2" t="s">
        <v>1491</v>
      </c>
      <c r="O1016" s="8">
        <v>209</v>
      </c>
      <c r="P1016" s="8">
        <v>0</v>
      </c>
      <c r="Q1016" s="8">
        <v>0</v>
      </c>
      <c r="R1016" s="91">
        <v>0</v>
      </c>
      <c r="S1016" s="8">
        <v>0</v>
      </c>
      <c r="T1016" s="91">
        <v>0</v>
      </c>
      <c r="U1016" s="8">
        <v>0</v>
      </c>
      <c r="V1016" s="8">
        <v>0</v>
      </c>
      <c r="W1016" s="8">
        <v>0</v>
      </c>
      <c r="X1016" s="107">
        <v>43790.739617974534</v>
      </c>
      <c r="Y1016" s="107">
        <v>43869.886729571757</v>
      </c>
      <c r="Z1016" s="107">
        <v>43781.364511423613</v>
      </c>
      <c r="AA1016" s="91">
        <v>0</v>
      </c>
      <c r="AB1016" s="8">
        <v>0</v>
      </c>
      <c r="AC1016" s="8">
        <v>0</v>
      </c>
      <c r="AD1016" s="91">
        <v>0</v>
      </c>
      <c r="AE1016" s="8">
        <v>0</v>
      </c>
      <c r="AF1016" s="8">
        <v>0</v>
      </c>
      <c r="AG1016" s="91">
        <v>0</v>
      </c>
      <c r="AH1016" s="8">
        <v>0</v>
      </c>
      <c r="AI1016" s="8">
        <v>0</v>
      </c>
      <c r="AJ1016" s="91">
        <v>3480985</v>
      </c>
      <c r="AK1016" s="8">
        <v>12</v>
      </c>
      <c r="AL1016" s="8">
        <v>7</v>
      </c>
      <c r="AM1016" s="91">
        <v>0</v>
      </c>
      <c r="AN1016" s="8">
        <v>0</v>
      </c>
      <c r="AO1016" s="8">
        <v>7</v>
      </c>
      <c r="AP1016" s="91">
        <v>0</v>
      </c>
      <c r="AQ1016" s="8">
        <v>0</v>
      </c>
      <c r="AR1016" s="8">
        <v>7</v>
      </c>
      <c r="AS1016" s="91">
        <v>0</v>
      </c>
      <c r="AT1016" s="8">
        <v>0</v>
      </c>
      <c r="AU1016" s="8">
        <v>7</v>
      </c>
      <c r="AV1016" s="91">
        <v>3480985</v>
      </c>
      <c r="AW1016" s="8">
        <v>12</v>
      </c>
      <c r="AX1016" s="8">
        <v>7</v>
      </c>
      <c r="AY1016" s="91">
        <v>0</v>
      </c>
      <c r="AZ1016" s="8">
        <v>0</v>
      </c>
      <c r="BA1016" s="8">
        <v>0</v>
      </c>
      <c r="BB1016" s="91">
        <v>0</v>
      </c>
      <c r="BC1016" s="8">
        <v>0</v>
      </c>
      <c r="BD1016" s="8">
        <v>0</v>
      </c>
      <c r="BE1016" s="91">
        <v>0</v>
      </c>
      <c r="BF1016" s="8">
        <v>0</v>
      </c>
      <c r="BG1016" s="8">
        <v>0</v>
      </c>
      <c r="BH1016" s="91">
        <v>3480985</v>
      </c>
      <c r="BI1016" s="8">
        <v>12</v>
      </c>
      <c r="BJ1016" s="8">
        <v>7</v>
      </c>
      <c r="BK1016" s="2" t="s">
        <v>233</v>
      </c>
      <c r="BL1016" s="83" t="str">
        <f t="shared" si="15"/>
        <v>124470</v>
      </c>
      <c r="BM1016" s="83">
        <f>IF(ISBLANK(A1016),"",IF(X1016&gt;=(InfoSheet!$B$2)-90,1,0))</f>
        <v>1</v>
      </c>
    </row>
    <row r="1017" spans="1:65">
      <c r="A1017" s="2" t="s">
        <v>2936</v>
      </c>
      <c r="B1017" s="8">
        <v>8</v>
      </c>
      <c r="C1017" s="66">
        <v>1537834604</v>
      </c>
      <c r="D1017" s="8">
        <v>3984</v>
      </c>
      <c r="E1017" s="8">
        <v>444</v>
      </c>
      <c r="F1017" s="91">
        <v>386002</v>
      </c>
      <c r="G1017" s="91">
        <v>15416230</v>
      </c>
      <c r="H1017" s="91">
        <v>3463591</v>
      </c>
      <c r="I1017" s="91">
        <v>974046958</v>
      </c>
      <c r="J1017" s="8">
        <v>0</v>
      </c>
      <c r="K1017" s="2" t="s">
        <v>2410</v>
      </c>
      <c r="L1017" s="8">
        <v>8</v>
      </c>
      <c r="M1017" s="8">
        <v>0</v>
      </c>
      <c r="N1017" s="2" t="s">
        <v>1491</v>
      </c>
      <c r="O1017" s="8">
        <v>209</v>
      </c>
      <c r="P1017" s="8">
        <v>0</v>
      </c>
      <c r="Q1017" s="8">
        <v>0</v>
      </c>
      <c r="R1017" s="91">
        <v>0</v>
      </c>
      <c r="S1017" s="8">
        <v>0</v>
      </c>
      <c r="T1017" s="91">
        <v>0</v>
      </c>
      <c r="U1017" s="8">
        <v>1</v>
      </c>
      <c r="V1017" s="8">
        <v>1</v>
      </c>
      <c r="W1017" s="8">
        <v>0</v>
      </c>
      <c r="X1017" s="107">
        <v>43869.648574814812</v>
      </c>
      <c r="Y1017" s="107">
        <v>43870.051661516205</v>
      </c>
      <c r="Z1017" s="107">
        <v>43869.640691828703</v>
      </c>
      <c r="AA1017" s="91">
        <v>0</v>
      </c>
      <c r="AB1017" s="8">
        <v>0</v>
      </c>
      <c r="AC1017" s="8">
        <v>1</v>
      </c>
      <c r="AD1017" s="91">
        <v>6845624</v>
      </c>
      <c r="AE1017" s="8">
        <v>13</v>
      </c>
      <c r="AF1017" s="8">
        <v>7</v>
      </c>
      <c r="AG1017" s="91">
        <v>36616988</v>
      </c>
      <c r="AH1017" s="8">
        <v>121</v>
      </c>
      <c r="AI1017" s="8">
        <v>37</v>
      </c>
      <c r="AJ1017" s="66">
        <v>1443721558</v>
      </c>
      <c r="AK1017" s="8">
        <v>3487</v>
      </c>
      <c r="AL1017" s="8">
        <v>444</v>
      </c>
      <c r="AM1017" s="91">
        <v>4362935</v>
      </c>
      <c r="AN1017" s="8">
        <v>7</v>
      </c>
      <c r="AO1017" s="8">
        <v>444</v>
      </c>
      <c r="AP1017" s="91">
        <v>32703589</v>
      </c>
      <c r="AQ1017" s="8">
        <v>49</v>
      </c>
      <c r="AR1017" s="8">
        <v>444</v>
      </c>
      <c r="AS1017" s="91">
        <v>100693451</v>
      </c>
      <c r="AT1017" s="8">
        <v>184</v>
      </c>
      <c r="AU1017" s="8">
        <v>444</v>
      </c>
      <c r="AV1017" s="66">
        <v>1537834604</v>
      </c>
      <c r="AW1017" s="8">
        <v>3984</v>
      </c>
      <c r="AX1017" s="8">
        <v>444</v>
      </c>
      <c r="AY1017" s="91">
        <v>530082</v>
      </c>
      <c r="AZ1017" s="8">
        <v>1</v>
      </c>
      <c r="BA1017" s="8">
        <v>0</v>
      </c>
      <c r="BB1017" s="91">
        <v>26956637</v>
      </c>
      <c r="BC1017" s="8">
        <v>41</v>
      </c>
      <c r="BD1017" s="8">
        <v>0</v>
      </c>
      <c r="BE1017" s="91">
        <v>51948651</v>
      </c>
      <c r="BF1017" s="8">
        <v>141</v>
      </c>
      <c r="BG1017" s="8">
        <v>7</v>
      </c>
      <c r="BH1017" s="66">
        <v>1399687556</v>
      </c>
      <c r="BI1017" s="8">
        <v>3463</v>
      </c>
      <c r="BJ1017" s="8">
        <v>444</v>
      </c>
      <c r="BK1017" s="2" t="s">
        <v>233</v>
      </c>
      <c r="BL1017" s="83" t="str">
        <f t="shared" si="15"/>
        <v>124471</v>
      </c>
      <c r="BM1017" s="83">
        <f>IF(ISBLANK(A1017),"",IF(X1017&gt;=(InfoSheet!$B$2)-90,1,0))</f>
        <v>1</v>
      </c>
    </row>
    <row r="1018" spans="1:65">
      <c r="A1018" s="2" t="s">
        <v>2937</v>
      </c>
      <c r="B1018" s="8">
        <v>8</v>
      </c>
      <c r="C1018" s="66">
        <v>4685220542</v>
      </c>
      <c r="D1018" s="8">
        <v>10032</v>
      </c>
      <c r="E1018" s="8">
        <v>1124</v>
      </c>
      <c r="F1018" s="91">
        <v>467027</v>
      </c>
      <c r="G1018" s="91">
        <v>29860956</v>
      </c>
      <c r="H1018" s="91">
        <v>4168345</v>
      </c>
      <c r="I1018" s="66">
        <v>1064580518</v>
      </c>
      <c r="J1018" s="8">
        <v>0</v>
      </c>
      <c r="K1018" s="2" t="s">
        <v>2502</v>
      </c>
      <c r="L1018" s="8">
        <v>8</v>
      </c>
      <c r="M1018" s="8">
        <v>0</v>
      </c>
      <c r="N1018" s="2" t="s">
        <v>1489</v>
      </c>
      <c r="O1018" s="8">
        <v>209</v>
      </c>
      <c r="P1018" s="8">
        <v>0</v>
      </c>
      <c r="Q1018" s="8">
        <v>0</v>
      </c>
      <c r="R1018" s="91">
        <v>0</v>
      </c>
      <c r="S1018" s="8">
        <v>0</v>
      </c>
      <c r="T1018" s="91">
        <v>0</v>
      </c>
      <c r="U1018" s="8">
        <v>1</v>
      </c>
      <c r="V1018" s="8">
        <v>2</v>
      </c>
      <c r="W1018" s="8">
        <v>1</v>
      </c>
      <c r="X1018" s="107">
        <v>43869.874885231482</v>
      </c>
      <c r="Y1018" s="107">
        <v>43870.058738831016</v>
      </c>
      <c r="Z1018" s="107">
        <v>43869.854618680554</v>
      </c>
      <c r="AA1018" s="91">
        <v>7464081</v>
      </c>
      <c r="AB1018" s="8">
        <v>10</v>
      </c>
      <c r="AC1018" s="8">
        <v>7</v>
      </c>
      <c r="AD1018" s="91">
        <v>17206197</v>
      </c>
      <c r="AE1018" s="8">
        <v>37</v>
      </c>
      <c r="AF1018" s="8">
        <v>23</v>
      </c>
      <c r="AG1018" s="91">
        <v>61304195</v>
      </c>
      <c r="AH1018" s="8">
        <v>125</v>
      </c>
      <c r="AI1018" s="8">
        <v>40</v>
      </c>
      <c r="AJ1018" s="66">
        <v>4610870477</v>
      </c>
      <c r="AK1018" s="8">
        <v>9771</v>
      </c>
      <c r="AL1018" s="8">
        <v>1124</v>
      </c>
      <c r="AM1018" s="91">
        <v>40063663</v>
      </c>
      <c r="AN1018" s="8">
        <v>47</v>
      </c>
      <c r="AO1018" s="8">
        <v>1124</v>
      </c>
      <c r="AP1018" s="91">
        <v>92874417</v>
      </c>
      <c r="AQ1018" s="8">
        <v>122</v>
      </c>
      <c r="AR1018" s="8">
        <v>1124</v>
      </c>
      <c r="AS1018" s="91">
        <v>253453625</v>
      </c>
      <c r="AT1018" s="8">
        <v>321</v>
      </c>
      <c r="AU1018" s="8">
        <v>1124</v>
      </c>
      <c r="AV1018" s="66">
        <v>4685220542</v>
      </c>
      <c r="AW1018" s="8">
        <v>10032</v>
      </c>
      <c r="AX1018" s="8">
        <v>1124</v>
      </c>
      <c r="AY1018" s="91">
        <v>13032208</v>
      </c>
      <c r="AZ1018" s="8">
        <v>15</v>
      </c>
      <c r="BA1018" s="8">
        <v>0</v>
      </c>
      <c r="BB1018" s="91">
        <v>50136734</v>
      </c>
      <c r="BC1018" s="8">
        <v>66</v>
      </c>
      <c r="BD1018" s="8">
        <v>4</v>
      </c>
      <c r="BE1018" s="91">
        <v>124452353</v>
      </c>
      <c r="BF1018" s="8">
        <v>181</v>
      </c>
      <c r="BG1018" s="8">
        <v>6</v>
      </c>
      <c r="BH1018" s="66">
        <v>4365425657</v>
      </c>
      <c r="BI1018" s="8">
        <v>9489</v>
      </c>
      <c r="BJ1018" s="8">
        <v>1124</v>
      </c>
      <c r="BK1018" s="2" t="s">
        <v>233</v>
      </c>
      <c r="BL1018" s="83" t="str">
        <f t="shared" si="15"/>
        <v>124472</v>
      </c>
      <c r="BM1018" s="83">
        <f>IF(ISBLANK(A1018),"",IF(X1018&gt;=(InfoSheet!$B$2)-90,1,0))</f>
        <v>1</v>
      </c>
    </row>
    <row r="1019" spans="1:65">
      <c r="A1019" s="2" t="s">
        <v>2938</v>
      </c>
      <c r="B1019" s="8">
        <v>8</v>
      </c>
      <c r="C1019" s="91">
        <v>38722142</v>
      </c>
      <c r="D1019" s="8">
        <v>133</v>
      </c>
      <c r="E1019" s="8">
        <v>34</v>
      </c>
      <c r="F1019" s="91">
        <v>291143</v>
      </c>
      <c r="G1019" s="91">
        <v>2603268</v>
      </c>
      <c r="H1019" s="91">
        <v>1138886</v>
      </c>
      <c r="I1019" s="91">
        <v>23008768</v>
      </c>
      <c r="J1019" s="8">
        <v>0</v>
      </c>
      <c r="K1019" s="2" t="s">
        <v>1531</v>
      </c>
      <c r="L1019" s="8">
        <v>8</v>
      </c>
      <c r="M1019" s="8">
        <v>0</v>
      </c>
      <c r="N1019" s="2" t="s">
        <v>1352</v>
      </c>
      <c r="O1019" s="8">
        <v>209</v>
      </c>
      <c r="P1019" s="8">
        <v>0</v>
      </c>
      <c r="Q1019" s="8">
        <v>0</v>
      </c>
      <c r="R1019" s="91">
        <v>0</v>
      </c>
      <c r="S1019" s="8">
        <v>0</v>
      </c>
      <c r="T1019" s="91">
        <v>0</v>
      </c>
      <c r="U1019" s="8">
        <v>0</v>
      </c>
      <c r="V1019" s="8">
        <v>0</v>
      </c>
      <c r="W1019" s="8">
        <v>0</v>
      </c>
      <c r="X1019" s="107">
        <v>43845.437562905092</v>
      </c>
      <c r="Y1019" s="107">
        <v>43869.861327592589</v>
      </c>
      <c r="Z1019" s="107">
        <v>43845.418197268518</v>
      </c>
      <c r="AA1019" s="91">
        <v>0</v>
      </c>
      <c r="AB1019" s="8">
        <v>0</v>
      </c>
      <c r="AC1019" s="8">
        <v>0</v>
      </c>
      <c r="AD1019" s="91">
        <v>0</v>
      </c>
      <c r="AE1019" s="8">
        <v>0</v>
      </c>
      <c r="AF1019" s="8">
        <v>0</v>
      </c>
      <c r="AG1019" s="91">
        <v>8711303</v>
      </c>
      <c r="AH1019" s="8">
        <v>10</v>
      </c>
      <c r="AI1019" s="8">
        <v>2</v>
      </c>
      <c r="AJ1019" s="91">
        <v>38384712</v>
      </c>
      <c r="AK1019" s="8">
        <v>131</v>
      </c>
      <c r="AL1019" s="8">
        <v>34</v>
      </c>
      <c r="AM1019" s="91">
        <v>0</v>
      </c>
      <c r="AN1019" s="8">
        <v>0</v>
      </c>
      <c r="AO1019" s="8">
        <v>34</v>
      </c>
      <c r="AP1019" s="91">
        <v>0</v>
      </c>
      <c r="AQ1019" s="8">
        <v>0</v>
      </c>
      <c r="AR1019" s="8">
        <v>34</v>
      </c>
      <c r="AS1019" s="91">
        <v>12170695</v>
      </c>
      <c r="AT1019" s="8">
        <v>12</v>
      </c>
      <c r="AU1019" s="8">
        <v>34</v>
      </c>
      <c r="AV1019" s="91">
        <v>38722142</v>
      </c>
      <c r="AW1019" s="8">
        <v>133</v>
      </c>
      <c r="AX1019" s="8">
        <v>34</v>
      </c>
      <c r="AY1019" s="91">
        <v>0</v>
      </c>
      <c r="AZ1019" s="8">
        <v>0</v>
      </c>
      <c r="BA1019" s="8">
        <v>0</v>
      </c>
      <c r="BB1019" s="91">
        <v>0</v>
      </c>
      <c r="BC1019" s="8">
        <v>0</v>
      </c>
      <c r="BD1019" s="8">
        <v>0</v>
      </c>
      <c r="BE1019" s="91">
        <v>3474517</v>
      </c>
      <c r="BF1019" s="8">
        <v>4</v>
      </c>
      <c r="BG1019" s="8">
        <v>0</v>
      </c>
      <c r="BH1019" s="91">
        <v>35677844</v>
      </c>
      <c r="BI1019" s="8">
        <v>127</v>
      </c>
      <c r="BJ1019" s="8">
        <v>34</v>
      </c>
      <c r="BK1019" s="2" t="s">
        <v>233</v>
      </c>
      <c r="BL1019" s="83" t="str">
        <f t="shared" si="15"/>
        <v>124473</v>
      </c>
      <c r="BM1019" s="83">
        <f>IF(ISBLANK(A1019),"",IF(X1019&gt;=(InfoSheet!$B$2)-90,1,0))</f>
        <v>1</v>
      </c>
    </row>
    <row r="1020" spans="1:65">
      <c r="A1020" s="2" t="s">
        <v>2939</v>
      </c>
      <c r="B1020" s="8">
        <v>8</v>
      </c>
      <c r="C1020" s="91">
        <v>794446098</v>
      </c>
      <c r="D1020" s="8">
        <v>4138</v>
      </c>
      <c r="E1020" s="8">
        <v>307</v>
      </c>
      <c r="F1020" s="91">
        <v>191987</v>
      </c>
      <c r="G1020" s="91">
        <v>1438450</v>
      </c>
      <c r="H1020" s="91">
        <v>2587772</v>
      </c>
      <c r="I1020" s="91">
        <v>595923766</v>
      </c>
      <c r="J1020" s="8">
        <v>0</v>
      </c>
      <c r="K1020" s="2" t="s">
        <v>1496</v>
      </c>
      <c r="L1020" s="8">
        <v>8</v>
      </c>
      <c r="M1020" s="8">
        <v>0</v>
      </c>
      <c r="N1020" s="2" t="s">
        <v>1437</v>
      </c>
      <c r="O1020" s="8">
        <v>209</v>
      </c>
      <c r="P1020" s="8">
        <v>0</v>
      </c>
      <c r="Q1020" s="8">
        <v>0</v>
      </c>
      <c r="R1020" s="91">
        <v>0</v>
      </c>
      <c r="S1020" s="8">
        <v>0</v>
      </c>
      <c r="T1020" s="91">
        <v>0</v>
      </c>
      <c r="U1020" s="8">
        <v>1</v>
      </c>
      <c r="V1020" s="8">
        <v>1</v>
      </c>
      <c r="W1020" s="8">
        <v>0</v>
      </c>
      <c r="X1020" s="107">
        <v>43866.709271736108</v>
      </c>
      <c r="Y1020" s="107">
        <v>43869.873070416666</v>
      </c>
      <c r="Z1020" s="107">
        <v>43866.697112476853</v>
      </c>
      <c r="AA1020" s="91">
        <v>0</v>
      </c>
      <c r="AB1020" s="8">
        <v>0</v>
      </c>
      <c r="AC1020" s="8">
        <v>0</v>
      </c>
      <c r="AD1020" s="91">
        <v>146741009</v>
      </c>
      <c r="AE1020" s="8">
        <v>264</v>
      </c>
      <c r="AF1020" s="8">
        <v>7</v>
      </c>
      <c r="AG1020" s="91">
        <v>286650775</v>
      </c>
      <c r="AH1020" s="8">
        <v>1325</v>
      </c>
      <c r="AI1020" s="8">
        <v>226</v>
      </c>
      <c r="AJ1020" s="91">
        <v>739466066</v>
      </c>
      <c r="AK1020" s="8">
        <v>3826</v>
      </c>
      <c r="AL1020" s="8">
        <v>307</v>
      </c>
      <c r="AM1020" s="91">
        <v>0</v>
      </c>
      <c r="AN1020" s="8">
        <v>0</v>
      </c>
      <c r="AO1020" s="8">
        <v>307</v>
      </c>
      <c r="AP1020" s="91">
        <v>289481679</v>
      </c>
      <c r="AQ1020" s="8">
        <v>509</v>
      </c>
      <c r="AR1020" s="8">
        <v>307</v>
      </c>
      <c r="AS1020" s="91">
        <v>315392843</v>
      </c>
      <c r="AT1020" s="8">
        <v>1376</v>
      </c>
      <c r="AU1020" s="8">
        <v>307</v>
      </c>
      <c r="AV1020" s="91">
        <v>794446098</v>
      </c>
      <c r="AW1020" s="8">
        <v>4138</v>
      </c>
      <c r="AX1020" s="8">
        <v>307</v>
      </c>
      <c r="AY1020" s="91">
        <v>0</v>
      </c>
      <c r="AZ1020" s="8">
        <v>0</v>
      </c>
      <c r="BA1020" s="8">
        <v>0</v>
      </c>
      <c r="BB1020" s="91">
        <v>145165377</v>
      </c>
      <c r="BC1020" s="8">
        <v>262</v>
      </c>
      <c r="BD1020" s="8">
        <v>0</v>
      </c>
      <c r="BE1020" s="91">
        <v>173309023</v>
      </c>
      <c r="BF1020" s="8">
        <v>1128</v>
      </c>
      <c r="BG1020" s="8">
        <v>19</v>
      </c>
      <c r="BH1020" s="91">
        <v>739305203</v>
      </c>
      <c r="BI1020" s="8">
        <v>3840</v>
      </c>
      <c r="BJ1020" s="8">
        <v>307</v>
      </c>
      <c r="BK1020" s="2" t="s">
        <v>233</v>
      </c>
      <c r="BL1020" s="83" t="str">
        <f t="shared" si="15"/>
        <v>124474</v>
      </c>
      <c r="BM1020" s="83">
        <f>IF(ISBLANK(A1020),"",IF(X1020&gt;=(InfoSheet!$B$2)-90,1,0))</f>
        <v>1</v>
      </c>
    </row>
    <row r="1021" spans="1:65">
      <c r="A1021" s="2" t="s">
        <v>2940</v>
      </c>
      <c r="B1021" s="8">
        <v>9</v>
      </c>
      <c r="C1021" s="91">
        <v>895562328</v>
      </c>
      <c r="D1021" s="8">
        <v>1622</v>
      </c>
      <c r="E1021" s="8">
        <v>189</v>
      </c>
      <c r="F1021" s="91">
        <v>552134</v>
      </c>
      <c r="G1021" s="91">
        <v>10471294</v>
      </c>
      <c r="H1021" s="91">
        <v>4738425</v>
      </c>
      <c r="I1021" s="91">
        <v>535484131</v>
      </c>
      <c r="J1021" s="8">
        <v>0</v>
      </c>
      <c r="K1021" s="2" t="s">
        <v>2941</v>
      </c>
      <c r="L1021" s="8">
        <v>9</v>
      </c>
      <c r="M1021" s="8">
        <v>0</v>
      </c>
      <c r="N1021" s="2" t="s">
        <v>2941</v>
      </c>
      <c r="O1021" s="8">
        <v>215</v>
      </c>
      <c r="P1021" s="8">
        <v>0</v>
      </c>
      <c r="Q1021" s="8">
        <v>0</v>
      </c>
      <c r="R1021" s="91">
        <v>0</v>
      </c>
      <c r="S1021" s="8">
        <v>0</v>
      </c>
      <c r="T1021" s="91">
        <v>0</v>
      </c>
      <c r="U1021" s="8">
        <v>0</v>
      </c>
      <c r="V1021" s="8">
        <v>1</v>
      </c>
      <c r="W1021" s="8">
        <v>0</v>
      </c>
      <c r="X1021" s="107">
        <v>43869.461102939815</v>
      </c>
      <c r="Y1021" s="107">
        <v>43870.058691493054</v>
      </c>
      <c r="Z1021" s="107">
        <v>43869.460838587962</v>
      </c>
      <c r="AA1021" s="91">
        <v>2356342</v>
      </c>
      <c r="AB1021" s="8">
        <v>9</v>
      </c>
      <c r="AC1021" s="8">
        <v>3</v>
      </c>
      <c r="AD1021" s="91">
        <v>5366130</v>
      </c>
      <c r="AE1021" s="8">
        <v>15</v>
      </c>
      <c r="AF1021" s="8">
        <v>6</v>
      </c>
      <c r="AG1021" s="91">
        <v>146497074</v>
      </c>
      <c r="AH1021" s="8">
        <v>197</v>
      </c>
      <c r="AI1021" s="8">
        <v>26</v>
      </c>
      <c r="AJ1021" s="91">
        <v>874441661</v>
      </c>
      <c r="AK1021" s="8">
        <v>1519</v>
      </c>
      <c r="AL1021" s="8">
        <v>189</v>
      </c>
      <c r="AM1021" s="91">
        <v>3976870</v>
      </c>
      <c r="AN1021" s="8">
        <v>11</v>
      </c>
      <c r="AO1021" s="8">
        <v>189</v>
      </c>
      <c r="AP1021" s="91">
        <v>17732834</v>
      </c>
      <c r="AQ1021" s="8">
        <v>26</v>
      </c>
      <c r="AR1021" s="8">
        <v>189</v>
      </c>
      <c r="AS1021" s="91">
        <v>267023988</v>
      </c>
      <c r="AT1021" s="8">
        <v>306</v>
      </c>
      <c r="AU1021" s="8">
        <v>189</v>
      </c>
      <c r="AV1021" s="91">
        <v>895562328</v>
      </c>
      <c r="AW1021" s="8">
        <v>1622</v>
      </c>
      <c r="AX1021" s="8">
        <v>189</v>
      </c>
      <c r="AY1021" s="91">
        <v>884153</v>
      </c>
      <c r="AZ1021" s="8">
        <v>6</v>
      </c>
      <c r="BA1021" s="8">
        <v>0</v>
      </c>
      <c r="BB1021" s="91">
        <v>8073940</v>
      </c>
      <c r="BC1021" s="8">
        <v>16</v>
      </c>
      <c r="BD1021" s="8">
        <v>0</v>
      </c>
      <c r="BE1021" s="91">
        <v>162977533</v>
      </c>
      <c r="BF1021" s="8">
        <v>209</v>
      </c>
      <c r="BG1021" s="8">
        <v>4</v>
      </c>
      <c r="BH1021" s="91">
        <v>850060401</v>
      </c>
      <c r="BI1021" s="8">
        <v>1500</v>
      </c>
      <c r="BJ1021" s="8">
        <v>189</v>
      </c>
      <c r="BK1021" s="2" t="s">
        <v>233</v>
      </c>
      <c r="BL1021" s="83" t="str">
        <f t="shared" si="15"/>
        <v>124475</v>
      </c>
      <c r="BM1021" s="83">
        <f>IF(ISBLANK(A1021),"",IF(X1021&gt;=(InfoSheet!$B$2)-90,1,0))</f>
        <v>1</v>
      </c>
    </row>
    <row r="1022" spans="1:65">
      <c r="A1022" s="2" t="s">
        <v>2942</v>
      </c>
      <c r="B1022" s="8">
        <v>8</v>
      </c>
      <c r="C1022" s="91">
        <v>73170260</v>
      </c>
      <c r="D1022" s="8">
        <v>201</v>
      </c>
      <c r="E1022" s="8">
        <v>56</v>
      </c>
      <c r="F1022" s="91">
        <v>364031</v>
      </c>
      <c r="G1022" s="91">
        <v>1113882</v>
      </c>
      <c r="H1022" s="91">
        <v>1306611</v>
      </c>
      <c r="I1022" s="91">
        <v>66617626</v>
      </c>
      <c r="J1022" s="8">
        <v>0</v>
      </c>
      <c r="K1022" s="2" t="s">
        <v>1573</v>
      </c>
      <c r="L1022" s="8">
        <v>8</v>
      </c>
      <c r="M1022" s="8">
        <v>0</v>
      </c>
      <c r="N1022" s="2" t="s">
        <v>1352</v>
      </c>
      <c r="O1022" s="8">
        <v>209</v>
      </c>
      <c r="P1022" s="8">
        <v>0</v>
      </c>
      <c r="Q1022" s="8">
        <v>0</v>
      </c>
      <c r="R1022" s="91">
        <v>0</v>
      </c>
      <c r="S1022" s="8">
        <v>0</v>
      </c>
      <c r="T1022" s="91">
        <v>0</v>
      </c>
      <c r="U1022" s="8">
        <v>0</v>
      </c>
      <c r="V1022" s="8">
        <v>0</v>
      </c>
      <c r="W1022" s="8">
        <v>0</v>
      </c>
      <c r="X1022" s="107">
        <v>43868.601948981479</v>
      </c>
      <c r="Y1022" s="107">
        <v>43870.047759432869</v>
      </c>
      <c r="Z1022" s="107">
        <v>43868.601164594904</v>
      </c>
      <c r="AA1022" s="91">
        <v>0</v>
      </c>
      <c r="AB1022" s="8">
        <v>0</v>
      </c>
      <c r="AC1022" s="8">
        <v>0</v>
      </c>
      <c r="AD1022" s="91">
        <v>887186</v>
      </c>
      <c r="AE1022" s="8">
        <v>1</v>
      </c>
      <c r="AF1022" s="8">
        <v>2</v>
      </c>
      <c r="AG1022" s="91">
        <v>1389045</v>
      </c>
      <c r="AH1022" s="8">
        <v>4</v>
      </c>
      <c r="AI1022" s="8">
        <v>2</v>
      </c>
      <c r="AJ1022" s="91">
        <v>70925105</v>
      </c>
      <c r="AK1022" s="8">
        <v>193</v>
      </c>
      <c r="AL1022" s="8">
        <v>56</v>
      </c>
      <c r="AM1022" s="91">
        <v>2289586</v>
      </c>
      <c r="AN1022" s="8">
        <v>3</v>
      </c>
      <c r="AO1022" s="8">
        <v>56</v>
      </c>
      <c r="AP1022" s="91">
        <v>2289586</v>
      </c>
      <c r="AQ1022" s="8">
        <v>3</v>
      </c>
      <c r="AR1022" s="8">
        <v>56</v>
      </c>
      <c r="AS1022" s="91">
        <v>2791445</v>
      </c>
      <c r="AT1022" s="8">
        <v>6</v>
      </c>
      <c r="AU1022" s="8">
        <v>56</v>
      </c>
      <c r="AV1022" s="91">
        <v>73170260</v>
      </c>
      <c r="AW1022" s="8">
        <v>201</v>
      </c>
      <c r="AX1022" s="8">
        <v>56</v>
      </c>
      <c r="AY1022" s="91">
        <v>0</v>
      </c>
      <c r="AZ1022" s="8">
        <v>0</v>
      </c>
      <c r="BA1022" s="8">
        <v>0</v>
      </c>
      <c r="BB1022" s="91">
        <v>2289586</v>
      </c>
      <c r="BC1022" s="8">
        <v>3</v>
      </c>
      <c r="BD1022" s="8">
        <v>0</v>
      </c>
      <c r="BE1022" s="91">
        <v>2791445</v>
      </c>
      <c r="BF1022" s="8">
        <v>6</v>
      </c>
      <c r="BG1022" s="8">
        <v>0</v>
      </c>
      <c r="BH1022" s="91">
        <v>70925105</v>
      </c>
      <c r="BI1022" s="8">
        <v>193</v>
      </c>
      <c r="BJ1022" s="8">
        <v>56</v>
      </c>
      <c r="BK1022" s="2" t="s">
        <v>233</v>
      </c>
      <c r="BL1022" s="83" t="str">
        <f t="shared" si="15"/>
        <v>124476</v>
      </c>
      <c r="BM1022" s="83">
        <f>IF(ISBLANK(A1022),"",IF(X1022&gt;=(InfoSheet!$B$2)-90,1,0))</f>
        <v>1</v>
      </c>
    </row>
    <row r="1023" spans="1:65">
      <c r="A1023" s="2" t="s">
        <v>2943</v>
      </c>
      <c r="B1023" s="8">
        <v>8</v>
      </c>
      <c r="C1023" s="66">
        <v>1337819369</v>
      </c>
      <c r="D1023" s="8">
        <v>3879</v>
      </c>
      <c r="E1023" s="8">
        <v>374</v>
      </c>
      <c r="F1023" s="91">
        <v>344887</v>
      </c>
      <c r="G1023" s="91">
        <v>40750391</v>
      </c>
      <c r="H1023" s="91">
        <v>3577057</v>
      </c>
      <c r="I1023" s="91">
        <v>893415054</v>
      </c>
      <c r="J1023" s="8">
        <v>0</v>
      </c>
      <c r="K1023" s="2" t="s">
        <v>2410</v>
      </c>
      <c r="L1023" s="8">
        <v>8</v>
      </c>
      <c r="M1023" s="8">
        <v>0</v>
      </c>
      <c r="N1023" s="2" t="s">
        <v>2432</v>
      </c>
      <c r="O1023" s="8">
        <v>212</v>
      </c>
      <c r="P1023" s="8">
        <v>0</v>
      </c>
      <c r="Q1023" s="8">
        <v>0</v>
      </c>
      <c r="R1023" s="91">
        <v>0</v>
      </c>
      <c r="S1023" s="8">
        <v>0</v>
      </c>
      <c r="T1023" s="91">
        <v>0</v>
      </c>
      <c r="U1023" s="8">
        <v>1</v>
      </c>
      <c r="V1023" s="8">
        <v>1</v>
      </c>
      <c r="W1023" s="8">
        <v>0</v>
      </c>
      <c r="X1023" s="107">
        <v>43838.713631157407</v>
      </c>
      <c r="Y1023" s="107">
        <v>43869.890256874998</v>
      </c>
      <c r="Z1023" s="107">
        <v>43838.703023622686</v>
      </c>
      <c r="AA1023" s="91">
        <v>0</v>
      </c>
      <c r="AB1023" s="8">
        <v>0</v>
      </c>
      <c r="AC1023" s="8">
        <v>0</v>
      </c>
      <c r="AD1023" s="91">
        <v>0</v>
      </c>
      <c r="AE1023" s="8">
        <v>0</v>
      </c>
      <c r="AF1023" s="8">
        <v>0</v>
      </c>
      <c r="AG1023" s="91">
        <v>0</v>
      </c>
      <c r="AH1023" s="8">
        <v>0</v>
      </c>
      <c r="AI1023" s="8">
        <v>0</v>
      </c>
      <c r="AJ1023" s="66">
        <v>1235710811</v>
      </c>
      <c r="AK1023" s="8">
        <v>3349</v>
      </c>
      <c r="AL1023" s="8">
        <v>374</v>
      </c>
      <c r="AM1023" s="91">
        <v>0</v>
      </c>
      <c r="AN1023" s="8">
        <v>0</v>
      </c>
      <c r="AO1023" s="8">
        <v>374</v>
      </c>
      <c r="AP1023" s="66">
        <v>1133079130</v>
      </c>
      <c r="AQ1023" s="8">
        <v>1385</v>
      </c>
      <c r="AR1023" s="8">
        <v>374</v>
      </c>
      <c r="AS1023" s="66">
        <v>1133079130</v>
      </c>
      <c r="AT1023" s="8">
        <v>1385</v>
      </c>
      <c r="AU1023" s="8">
        <v>374</v>
      </c>
      <c r="AV1023" s="66">
        <v>1337819369</v>
      </c>
      <c r="AW1023" s="8">
        <v>3879</v>
      </c>
      <c r="AX1023" s="8">
        <v>374</v>
      </c>
      <c r="AY1023" s="91">
        <v>0</v>
      </c>
      <c r="AZ1023" s="8">
        <v>0</v>
      </c>
      <c r="BA1023" s="8">
        <v>0</v>
      </c>
      <c r="BB1023" s="91">
        <v>0</v>
      </c>
      <c r="BC1023" s="8">
        <v>0</v>
      </c>
      <c r="BD1023" s="8">
        <v>0</v>
      </c>
      <c r="BE1023" s="91">
        <v>0</v>
      </c>
      <c r="BF1023" s="8">
        <v>0</v>
      </c>
      <c r="BG1023" s="8">
        <v>0</v>
      </c>
      <c r="BH1023" s="66">
        <v>1244074302</v>
      </c>
      <c r="BI1023" s="8">
        <v>3420</v>
      </c>
      <c r="BJ1023" s="8">
        <v>374</v>
      </c>
      <c r="BK1023" s="2" t="s">
        <v>233</v>
      </c>
      <c r="BL1023" s="83" t="str">
        <f t="shared" si="15"/>
        <v>124477</v>
      </c>
      <c r="BM1023" s="83">
        <f>IF(ISBLANK(A1023),"",IF(X1023&gt;=(InfoSheet!$B$2)-90,1,0))</f>
        <v>1</v>
      </c>
    </row>
    <row r="1024" spans="1:65">
      <c r="A1024" s="2" t="s">
        <v>2944</v>
      </c>
      <c r="B1024" s="8">
        <v>8</v>
      </c>
      <c r="C1024" s="91">
        <v>295579439</v>
      </c>
      <c r="D1024" s="8">
        <v>980</v>
      </c>
      <c r="E1024" s="8">
        <v>130</v>
      </c>
      <c r="F1024" s="91">
        <v>301611</v>
      </c>
      <c r="G1024" s="91">
        <v>6762187</v>
      </c>
      <c r="H1024" s="91">
        <v>2273687</v>
      </c>
      <c r="I1024" s="91">
        <v>172865478</v>
      </c>
      <c r="J1024" s="8">
        <v>0</v>
      </c>
      <c r="K1024" s="2" t="s">
        <v>1500</v>
      </c>
      <c r="L1024" s="8">
        <v>8</v>
      </c>
      <c r="M1024" s="8">
        <v>0</v>
      </c>
      <c r="N1024" s="2" t="s">
        <v>1346</v>
      </c>
      <c r="O1024" s="8">
        <v>209</v>
      </c>
      <c r="P1024" s="8">
        <v>0</v>
      </c>
      <c r="Q1024" s="8">
        <v>0</v>
      </c>
      <c r="R1024" s="91">
        <v>0</v>
      </c>
      <c r="S1024" s="8">
        <v>0</v>
      </c>
      <c r="T1024" s="91">
        <v>0</v>
      </c>
      <c r="U1024" s="8">
        <v>0</v>
      </c>
      <c r="V1024" s="8">
        <v>0</v>
      </c>
      <c r="W1024" s="8">
        <v>0</v>
      </c>
      <c r="X1024" s="107">
        <v>43866.731668136577</v>
      </c>
      <c r="Y1024" s="107">
        <v>43869.886926423613</v>
      </c>
      <c r="Z1024" s="107">
        <v>43866.587390486115</v>
      </c>
      <c r="AA1024" s="91">
        <v>0</v>
      </c>
      <c r="AB1024" s="8">
        <v>0</v>
      </c>
      <c r="AC1024" s="8">
        <v>0</v>
      </c>
      <c r="AD1024" s="91">
        <v>961561</v>
      </c>
      <c r="AE1024" s="8">
        <v>1</v>
      </c>
      <c r="AF1024" s="8">
        <v>3</v>
      </c>
      <c r="AG1024" s="91">
        <v>113771662</v>
      </c>
      <c r="AH1024" s="8">
        <v>554</v>
      </c>
      <c r="AI1024" s="8">
        <v>69</v>
      </c>
      <c r="AJ1024" s="91">
        <v>277260768</v>
      </c>
      <c r="AK1024" s="8">
        <v>869</v>
      </c>
      <c r="AL1024" s="8">
        <v>130</v>
      </c>
      <c r="AM1024" s="91">
        <v>0</v>
      </c>
      <c r="AN1024" s="8">
        <v>0</v>
      </c>
      <c r="AO1024" s="8">
        <v>130</v>
      </c>
      <c r="AP1024" s="91">
        <v>3041260</v>
      </c>
      <c r="AQ1024" s="8">
        <v>4</v>
      </c>
      <c r="AR1024" s="8">
        <v>130</v>
      </c>
      <c r="AS1024" s="91">
        <v>145046448</v>
      </c>
      <c r="AT1024" s="8">
        <v>614</v>
      </c>
      <c r="AU1024" s="8">
        <v>130</v>
      </c>
      <c r="AV1024" s="91">
        <v>295579439</v>
      </c>
      <c r="AW1024" s="8">
        <v>980</v>
      </c>
      <c r="AX1024" s="8">
        <v>130</v>
      </c>
      <c r="AY1024" s="91">
        <v>0</v>
      </c>
      <c r="AZ1024" s="8">
        <v>0</v>
      </c>
      <c r="BA1024" s="8">
        <v>0</v>
      </c>
      <c r="BB1024" s="91">
        <v>2079699</v>
      </c>
      <c r="BC1024" s="8">
        <v>3</v>
      </c>
      <c r="BD1024" s="8">
        <v>0</v>
      </c>
      <c r="BE1024" s="91">
        <v>78142960</v>
      </c>
      <c r="BF1024" s="8">
        <v>504</v>
      </c>
      <c r="BG1024" s="8">
        <v>13</v>
      </c>
      <c r="BH1024" s="91">
        <v>271283596</v>
      </c>
      <c r="BI1024" s="8">
        <v>861</v>
      </c>
      <c r="BJ1024" s="8">
        <v>130</v>
      </c>
      <c r="BK1024" s="2" t="s">
        <v>233</v>
      </c>
      <c r="BL1024" s="83" t="str">
        <f t="shared" si="15"/>
        <v>124478</v>
      </c>
      <c r="BM1024" s="83">
        <f>IF(ISBLANK(A1024),"",IF(X1024&gt;=(InfoSheet!$B$2)-90,1,0))</f>
        <v>1</v>
      </c>
    </row>
    <row r="1025" spans="1:65">
      <c r="A1025" s="2" t="s">
        <v>2945</v>
      </c>
      <c r="B1025" s="8">
        <v>8</v>
      </c>
      <c r="C1025" s="66">
        <v>46280852171</v>
      </c>
      <c r="D1025" s="8">
        <v>136409</v>
      </c>
      <c r="E1025" s="8">
        <v>14134</v>
      </c>
      <c r="F1025" s="91">
        <v>339280</v>
      </c>
      <c r="G1025" s="91">
        <v>27881971</v>
      </c>
      <c r="H1025" s="91">
        <v>3274434</v>
      </c>
      <c r="I1025" s="66">
        <v>5175353165</v>
      </c>
      <c r="J1025" s="8">
        <v>0</v>
      </c>
      <c r="K1025" s="2" t="s">
        <v>1950</v>
      </c>
      <c r="L1025" s="8">
        <v>8</v>
      </c>
      <c r="M1025" s="8">
        <v>0</v>
      </c>
      <c r="N1025" s="2" t="s">
        <v>1637</v>
      </c>
      <c r="O1025" s="8">
        <v>212</v>
      </c>
      <c r="P1025" s="8">
        <v>0</v>
      </c>
      <c r="Q1025" s="8">
        <v>0</v>
      </c>
      <c r="R1025" s="91">
        <v>0</v>
      </c>
      <c r="S1025" s="8">
        <v>0</v>
      </c>
      <c r="T1025" s="91">
        <v>0</v>
      </c>
      <c r="U1025" s="8">
        <v>19</v>
      </c>
      <c r="V1025" s="8">
        <v>26</v>
      </c>
      <c r="W1025" s="8">
        <v>14</v>
      </c>
      <c r="X1025" s="107">
        <v>43869.963248437503</v>
      </c>
      <c r="Y1025" s="107">
        <v>43870.058946018522</v>
      </c>
      <c r="Z1025" s="107">
        <v>43869.871203634262</v>
      </c>
      <c r="AA1025" s="91">
        <v>18465986</v>
      </c>
      <c r="AB1025" s="8">
        <v>44</v>
      </c>
      <c r="AC1025" s="8">
        <v>42</v>
      </c>
      <c r="AD1025" s="91">
        <v>295180724</v>
      </c>
      <c r="AE1025" s="8">
        <v>729</v>
      </c>
      <c r="AF1025" s="8">
        <v>286</v>
      </c>
      <c r="AG1025" s="66">
        <v>1676442988</v>
      </c>
      <c r="AH1025" s="8">
        <v>4795</v>
      </c>
      <c r="AI1025" s="8">
        <v>1166</v>
      </c>
      <c r="AJ1025" s="66">
        <v>43860505397</v>
      </c>
      <c r="AK1025" s="8">
        <v>122892</v>
      </c>
      <c r="AL1025" s="8">
        <v>14134</v>
      </c>
      <c r="AM1025" s="91">
        <v>148615170</v>
      </c>
      <c r="AN1025" s="8">
        <v>223</v>
      </c>
      <c r="AO1025" s="8">
        <v>14134</v>
      </c>
      <c r="AP1025" s="66">
        <v>2646275732</v>
      </c>
      <c r="AQ1025" s="8">
        <v>3445</v>
      </c>
      <c r="AR1025" s="8">
        <v>14134</v>
      </c>
      <c r="AS1025" s="66">
        <v>9741636113</v>
      </c>
      <c r="AT1025" s="8">
        <v>14436</v>
      </c>
      <c r="AU1025" s="8">
        <v>14134</v>
      </c>
      <c r="AV1025" s="66">
        <v>46280852171</v>
      </c>
      <c r="AW1025" s="8">
        <v>136408</v>
      </c>
      <c r="AX1025" s="8">
        <v>14134</v>
      </c>
      <c r="AY1025" s="91">
        <v>63576813</v>
      </c>
      <c r="AZ1025" s="8">
        <v>83</v>
      </c>
      <c r="BA1025" s="8">
        <v>2</v>
      </c>
      <c r="BB1025" s="91">
        <v>580485330</v>
      </c>
      <c r="BC1025" s="8">
        <v>974</v>
      </c>
      <c r="BD1025" s="8">
        <v>61</v>
      </c>
      <c r="BE1025" s="66">
        <v>2099648631</v>
      </c>
      <c r="BF1025" s="8">
        <v>5069</v>
      </c>
      <c r="BG1025" s="8">
        <v>218</v>
      </c>
      <c r="BH1025" s="66">
        <v>40941791256</v>
      </c>
      <c r="BI1025" s="8">
        <v>119401</v>
      </c>
      <c r="BJ1025" s="8">
        <v>14134</v>
      </c>
      <c r="BK1025" s="2" t="s">
        <v>233</v>
      </c>
      <c r="BL1025" s="83" t="str">
        <f t="shared" si="15"/>
        <v>124479</v>
      </c>
      <c r="BM1025" s="83">
        <f>IF(ISBLANK(A1025),"",IF(X1025&gt;=(InfoSheet!$B$2)-90,1,0))</f>
        <v>1</v>
      </c>
    </row>
    <row r="1026" spans="1:65">
      <c r="A1026" s="2" t="s">
        <v>2946</v>
      </c>
      <c r="B1026" s="8">
        <v>8</v>
      </c>
      <c r="C1026" s="66">
        <v>2911664383</v>
      </c>
      <c r="D1026" s="8">
        <v>8535</v>
      </c>
      <c r="E1026" s="8">
        <v>684</v>
      </c>
      <c r="F1026" s="91">
        <v>341144</v>
      </c>
      <c r="G1026" s="91">
        <v>13107177</v>
      </c>
      <c r="H1026" s="91">
        <v>4256819</v>
      </c>
      <c r="I1026" s="66">
        <v>1237973194</v>
      </c>
      <c r="J1026" s="8">
        <v>0</v>
      </c>
      <c r="K1026" s="2" t="s">
        <v>1546</v>
      </c>
      <c r="L1026" s="8">
        <v>8</v>
      </c>
      <c r="M1026" s="8">
        <v>0</v>
      </c>
      <c r="N1026" s="2" t="s">
        <v>2947</v>
      </c>
      <c r="O1026" s="8">
        <v>216</v>
      </c>
      <c r="P1026" s="8">
        <v>0</v>
      </c>
      <c r="Q1026" s="8">
        <v>0</v>
      </c>
      <c r="R1026" s="91">
        <v>0</v>
      </c>
      <c r="S1026" s="8">
        <v>0</v>
      </c>
      <c r="T1026" s="91">
        <v>0</v>
      </c>
      <c r="U1026" s="8">
        <v>1</v>
      </c>
      <c r="V1026" s="8">
        <v>2</v>
      </c>
      <c r="W1026" s="8">
        <v>0</v>
      </c>
      <c r="X1026" s="107">
        <v>43869.554078287038</v>
      </c>
      <c r="Y1026" s="107">
        <v>43870.035483159721</v>
      </c>
      <c r="Z1026" s="107">
        <v>43869.503187199072</v>
      </c>
      <c r="AA1026" s="91">
        <v>0</v>
      </c>
      <c r="AB1026" s="8">
        <v>0</v>
      </c>
      <c r="AC1026" s="8">
        <v>2</v>
      </c>
      <c r="AD1026" s="91">
        <v>7809562</v>
      </c>
      <c r="AE1026" s="8">
        <v>24</v>
      </c>
      <c r="AF1026" s="8">
        <v>8</v>
      </c>
      <c r="AG1026" s="91">
        <v>172213196</v>
      </c>
      <c r="AH1026" s="8">
        <v>326</v>
      </c>
      <c r="AI1026" s="8">
        <v>24</v>
      </c>
      <c r="AJ1026" s="66">
        <v>2748767593</v>
      </c>
      <c r="AK1026" s="8">
        <v>7533</v>
      </c>
      <c r="AL1026" s="8">
        <v>684</v>
      </c>
      <c r="AM1026" s="91">
        <v>4810314</v>
      </c>
      <c r="AN1026" s="8">
        <v>6</v>
      </c>
      <c r="AO1026" s="8">
        <v>684</v>
      </c>
      <c r="AP1026" s="91">
        <v>39637604</v>
      </c>
      <c r="AQ1026" s="8">
        <v>67</v>
      </c>
      <c r="AR1026" s="8">
        <v>684</v>
      </c>
      <c r="AS1026" s="91">
        <v>372784150</v>
      </c>
      <c r="AT1026" s="8">
        <v>557</v>
      </c>
      <c r="AU1026" s="8">
        <v>684</v>
      </c>
      <c r="AV1026" s="66">
        <v>2911664383</v>
      </c>
      <c r="AW1026" s="8">
        <v>8535</v>
      </c>
      <c r="AX1026" s="8">
        <v>684</v>
      </c>
      <c r="AY1026" s="91">
        <v>3261304</v>
      </c>
      <c r="AZ1026" s="8">
        <v>4</v>
      </c>
      <c r="BA1026" s="8">
        <v>0</v>
      </c>
      <c r="BB1026" s="91">
        <v>33433458</v>
      </c>
      <c r="BC1026" s="8">
        <v>58</v>
      </c>
      <c r="BD1026" s="8">
        <v>0</v>
      </c>
      <c r="BE1026" s="91">
        <v>175602701</v>
      </c>
      <c r="BF1026" s="8">
        <v>334</v>
      </c>
      <c r="BG1026" s="8">
        <v>4</v>
      </c>
      <c r="BH1026" s="66">
        <v>2694133616</v>
      </c>
      <c r="BI1026" s="8">
        <v>7449</v>
      </c>
      <c r="BJ1026" s="8">
        <v>684</v>
      </c>
      <c r="BK1026" s="2" t="s">
        <v>233</v>
      </c>
      <c r="BL1026" s="83" t="str">
        <f t="shared" ref="BL1026:BL1089" si="16">IF(ISBLANK(A1026),"(blank)",RIGHT(A1026,LEN(A1026)-FIND("@",SUBSTITUTE(A1026,"\","@",LEN(A1026)-LEN(SUBSTITUTE(A1026,"\",""))),1)))</f>
        <v>124480</v>
      </c>
      <c r="BM1026" s="83">
        <f>IF(ISBLANK(A1026),"",IF(X1026&gt;=(InfoSheet!$B$2)-90,1,0))</f>
        <v>1</v>
      </c>
    </row>
    <row r="1027" spans="1:65">
      <c r="A1027" s="2" t="s">
        <v>2948</v>
      </c>
      <c r="B1027" s="8">
        <v>8</v>
      </c>
      <c r="C1027" s="91">
        <v>774819432</v>
      </c>
      <c r="D1027" s="8">
        <v>2455</v>
      </c>
      <c r="E1027" s="8">
        <v>238</v>
      </c>
      <c r="F1027" s="91">
        <v>315608</v>
      </c>
      <c r="G1027" s="91">
        <v>3402400</v>
      </c>
      <c r="H1027" s="91">
        <v>3255543</v>
      </c>
      <c r="I1027" s="91">
        <v>544584096</v>
      </c>
      <c r="J1027" s="8">
        <v>0</v>
      </c>
      <c r="K1027" s="2" t="s">
        <v>2449</v>
      </c>
      <c r="L1027" s="8">
        <v>8</v>
      </c>
      <c r="M1027" s="8">
        <v>0</v>
      </c>
      <c r="N1027" s="2" t="s">
        <v>1703</v>
      </c>
      <c r="O1027" s="8">
        <v>214</v>
      </c>
      <c r="P1027" s="8">
        <v>0</v>
      </c>
      <c r="Q1027" s="8">
        <v>0</v>
      </c>
      <c r="R1027" s="91">
        <v>0</v>
      </c>
      <c r="S1027" s="8">
        <v>0</v>
      </c>
      <c r="T1027" s="91">
        <v>0</v>
      </c>
      <c r="U1027" s="8">
        <v>0</v>
      </c>
      <c r="V1027" s="8">
        <v>1</v>
      </c>
      <c r="W1027" s="8">
        <v>0</v>
      </c>
      <c r="X1027" s="107">
        <v>43867.323854166665</v>
      </c>
      <c r="Y1027" s="107">
        <v>43869.875345069442</v>
      </c>
      <c r="Z1027" s="107">
        <v>43867.319117118059</v>
      </c>
      <c r="AA1027" s="91">
        <v>0</v>
      </c>
      <c r="AB1027" s="8">
        <v>0</v>
      </c>
      <c r="AC1027" s="8">
        <v>0</v>
      </c>
      <c r="AD1027" s="91">
        <v>10031462</v>
      </c>
      <c r="AE1027" s="8">
        <v>22</v>
      </c>
      <c r="AF1027" s="8">
        <v>9</v>
      </c>
      <c r="AG1027" s="91">
        <v>138854958</v>
      </c>
      <c r="AH1027" s="8">
        <v>722</v>
      </c>
      <c r="AI1027" s="8">
        <v>127</v>
      </c>
      <c r="AJ1027" s="91">
        <v>741470890</v>
      </c>
      <c r="AK1027" s="8">
        <v>2275</v>
      </c>
      <c r="AL1027" s="8">
        <v>238</v>
      </c>
      <c r="AM1027" s="91">
        <v>0</v>
      </c>
      <c r="AN1027" s="8">
        <v>0</v>
      </c>
      <c r="AO1027" s="8">
        <v>238</v>
      </c>
      <c r="AP1027" s="91">
        <v>16532961</v>
      </c>
      <c r="AQ1027" s="8">
        <v>30</v>
      </c>
      <c r="AR1027" s="8">
        <v>238</v>
      </c>
      <c r="AS1027" s="91">
        <v>163516645</v>
      </c>
      <c r="AT1027" s="8">
        <v>742</v>
      </c>
      <c r="AU1027" s="8">
        <v>238</v>
      </c>
      <c r="AV1027" s="91">
        <v>774819432</v>
      </c>
      <c r="AW1027" s="8">
        <v>2455</v>
      </c>
      <c r="AX1027" s="8">
        <v>238</v>
      </c>
      <c r="AY1027" s="91">
        <v>0</v>
      </c>
      <c r="AZ1027" s="8">
        <v>0</v>
      </c>
      <c r="BA1027" s="8">
        <v>0</v>
      </c>
      <c r="BB1027" s="91">
        <v>9855810</v>
      </c>
      <c r="BC1027" s="8">
        <v>21</v>
      </c>
      <c r="BD1027" s="8">
        <v>2</v>
      </c>
      <c r="BE1027" s="91">
        <v>32514651</v>
      </c>
      <c r="BF1027" s="8">
        <v>604</v>
      </c>
      <c r="BG1027" s="8">
        <v>11</v>
      </c>
      <c r="BH1027" s="91">
        <v>680796242</v>
      </c>
      <c r="BI1027" s="8">
        <v>2185</v>
      </c>
      <c r="BJ1027" s="8">
        <v>238</v>
      </c>
      <c r="BK1027" s="2" t="s">
        <v>233</v>
      </c>
      <c r="BL1027" s="83" t="str">
        <f t="shared" si="16"/>
        <v>124481</v>
      </c>
      <c r="BM1027" s="83">
        <f>IF(ISBLANK(A1027),"",IF(X1027&gt;=(InfoSheet!$B$2)-90,1,0))</f>
        <v>1</v>
      </c>
    </row>
    <row r="1028" spans="1:65">
      <c r="A1028" s="2" t="s">
        <v>2949</v>
      </c>
      <c r="B1028" s="8">
        <v>9</v>
      </c>
      <c r="C1028" s="66">
        <v>3088780731</v>
      </c>
      <c r="D1028" s="8">
        <v>4699</v>
      </c>
      <c r="E1028" s="8">
        <v>519</v>
      </c>
      <c r="F1028" s="91">
        <v>657327</v>
      </c>
      <c r="G1028" s="91">
        <v>103983023</v>
      </c>
      <c r="H1028" s="91">
        <v>5951407</v>
      </c>
      <c r="I1028" s="66">
        <v>1253569293</v>
      </c>
      <c r="J1028" s="8">
        <v>0</v>
      </c>
      <c r="K1028" s="2" t="s">
        <v>2950</v>
      </c>
      <c r="L1028" s="8">
        <v>9</v>
      </c>
      <c r="M1028" s="8">
        <v>0</v>
      </c>
      <c r="N1028" s="2" t="s">
        <v>1474</v>
      </c>
      <c r="O1028" s="8">
        <v>210</v>
      </c>
      <c r="P1028" s="8">
        <v>0</v>
      </c>
      <c r="Q1028" s="8">
        <v>0</v>
      </c>
      <c r="R1028" s="91">
        <v>0</v>
      </c>
      <c r="S1028" s="8">
        <v>0</v>
      </c>
      <c r="T1028" s="91">
        <v>0</v>
      </c>
      <c r="U1028" s="8">
        <v>1</v>
      </c>
      <c r="V1028" s="8">
        <v>1</v>
      </c>
      <c r="W1028" s="8">
        <v>0</v>
      </c>
      <c r="X1028" s="107">
        <v>43868.645078043985</v>
      </c>
      <c r="Y1028" s="107">
        <v>43870.043732118058</v>
      </c>
      <c r="Z1028" s="107">
        <v>43868.645029317129</v>
      </c>
      <c r="AA1028" s="91">
        <v>0</v>
      </c>
      <c r="AB1028" s="8">
        <v>0</v>
      </c>
      <c r="AC1028" s="8">
        <v>0</v>
      </c>
      <c r="AD1028" s="91">
        <v>268867965</v>
      </c>
      <c r="AE1028" s="8">
        <v>283</v>
      </c>
      <c r="AF1028" s="8">
        <v>17</v>
      </c>
      <c r="AG1028" s="91">
        <v>510839359</v>
      </c>
      <c r="AH1028" s="8">
        <v>1225</v>
      </c>
      <c r="AI1028" s="8">
        <v>214</v>
      </c>
      <c r="AJ1028" s="66">
        <v>3031276792</v>
      </c>
      <c r="AK1028" s="8">
        <v>4414</v>
      </c>
      <c r="AL1028" s="8">
        <v>519</v>
      </c>
      <c r="AM1028" s="91">
        <v>3948726</v>
      </c>
      <c r="AN1028" s="8">
        <v>4</v>
      </c>
      <c r="AO1028" s="8">
        <v>519</v>
      </c>
      <c r="AP1028" s="91">
        <v>526469044</v>
      </c>
      <c r="AQ1028" s="8">
        <v>543</v>
      </c>
      <c r="AR1028" s="8">
        <v>519</v>
      </c>
      <c r="AS1028" s="91">
        <v>600233234</v>
      </c>
      <c r="AT1028" s="8">
        <v>1339</v>
      </c>
      <c r="AU1028" s="8">
        <v>519</v>
      </c>
      <c r="AV1028" s="66">
        <v>3088780731</v>
      </c>
      <c r="AW1028" s="8">
        <v>4699</v>
      </c>
      <c r="AX1028" s="8">
        <v>519</v>
      </c>
      <c r="AY1028" s="91">
        <v>0</v>
      </c>
      <c r="AZ1028" s="8">
        <v>0</v>
      </c>
      <c r="BA1028" s="8">
        <v>0</v>
      </c>
      <c r="BB1028" s="91">
        <v>268969287</v>
      </c>
      <c r="BC1028" s="8">
        <v>280</v>
      </c>
      <c r="BD1028" s="8">
        <v>0</v>
      </c>
      <c r="BE1028" s="91">
        <v>335920809</v>
      </c>
      <c r="BF1028" s="8">
        <v>1059</v>
      </c>
      <c r="BG1028" s="8">
        <v>23</v>
      </c>
      <c r="BH1028" s="66">
        <v>3012345098</v>
      </c>
      <c r="BI1028" s="8">
        <v>4416</v>
      </c>
      <c r="BJ1028" s="8">
        <v>519</v>
      </c>
      <c r="BK1028" s="2" t="s">
        <v>233</v>
      </c>
      <c r="BL1028" s="83" t="str">
        <f t="shared" si="16"/>
        <v>124482</v>
      </c>
      <c r="BM1028" s="83">
        <f>IF(ISBLANK(A1028),"",IF(X1028&gt;=(InfoSheet!$B$2)-90,1,0))</f>
        <v>1</v>
      </c>
    </row>
    <row r="1029" spans="1:65">
      <c r="A1029" s="2" t="s">
        <v>2951</v>
      </c>
      <c r="B1029" s="8">
        <v>9</v>
      </c>
      <c r="C1029" s="66">
        <v>51821050961</v>
      </c>
      <c r="D1029" s="8">
        <v>70324</v>
      </c>
      <c r="E1029" s="8">
        <v>4408</v>
      </c>
      <c r="F1029" s="91">
        <v>736889</v>
      </c>
      <c r="G1029" s="91">
        <v>103479303</v>
      </c>
      <c r="H1029" s="91">
        <v>11756136</v>
      </c>
      <c r="I1029" s="66">
        <v>5322308320</v>
      </c>
      <c r="J1029" s="8">
        <v>0</v>
      </c>
      <c r="K1029" s="2" t="s">
        <v>2952</v>
      </c>
      <c r="L1029" s="8">
        <v>9</v>
      </c>
      <c r="M1029" s="8">
        <v>0</v>
      </c>
      <c r="N1029" s="2" t="s">
        <v>1937</v>
      </c>
      <c r="O1029" s="8">
        <v>215</v>
      </c>
      <c r="P1029" s="8">
        <v>0</v>
      </c>
      <c r="Q1029" s="8">
        <v>0</v>
      </c>
      <c r="R1029" s="91">
        <v>0</v>
      </c>
      <c r="S1029" s="8">
        <v>0</v>
      </c>
      <c r="T1029" s="91">
        <v>0</v>
      </c>
      <c r="U1029" s="8">
        <v>7</v>
      </c>
      <c r="V1029" s="8">
        <v>11</v>
      </c>
      <c r="W1029" s="8">
        <v>6</v>
      </c>
      <c r="X1029" s="107">
        <v>43869.949746122686</v>
      </c>
      <c r="Y1029" s="107">
        <v>43870.058931898151</v>
      </c>
      <c r="Z1029" s="107">
        <v>43869.949737905095</v>
      </c>
      <c r="AA1029" s="91">
        <v>418909516</v>
      </c>
      <c r="AB1029" s="8">
        <v>1534</v>
      </c>
      <c r="AC1029" s="8">
        <v>58</v>
      </c>
      <c r="AD1029" s="66">
        <v>3640697666</v>
      </c>
      <c r="AE1029" s="8">
        <v>7285</v>
      </c>
      <c r="AF1029" s="8">
        <v>200</v>
      </c>
      <c r="AG1029" s="66">
        <v>16748378131</v>
      </c>
      <c r="AH1029" s="8">
        <v>23675</v>
      </c>
      <c r="AI1029" s="8">
        <v>945</v>
      </c>
      <c r="AJ1029" s="66">
        <v>51353397997</v>
      </c>
      <c r="AK1029" s="8">
        <v>67595</v>
      </c>
      <c r="AL1029" s="8">
        <v>4408</v>
      </c>
      <c r="AM1029" s="91">
        <v>856602630</v>
      </c>
      <c r="AN1029" s="8">
        <v>1777</v>
      </c>
      <c r="AO1029" s="8">
        <v>4408</v>
      </c>
      <c r="AP1029" s="66">
        <v>6288326446</v>
      </c>
      <c r="AQ1029" s="8">
        <v>9008</v>
      </c>
      <c r="AR1029" s="8">
        <v>4408</v>
      </c>
      <c r="AS1029" s="66">
        <v>22390027657</v>
      </c>
      <c r="AT1029" s="8">
        <v>26895</v>
      </c>
      <c r="AU1029" s="8">
        <v>4408</v>
      </c>
      <c r="AV1029" s="66">
        <v>51821050961</v>
      </c>
      <c r="AW1029" s="8">
        <v>70324</v>
      </c>
      <c r="AX1029" s="8">
        <v>4408</v>
      </c>
      <c r="AY1029" s="91">
        <v>797314640</v>
      </c>
      <c r="AZ1029" s="8">
        <v>1731</v>
      </c>
      <c r="BA1029" s="8">
        <v>8</v>
      </c>
      <c r="BB1029" s="66">
        <v>4320224043</v>
      </c>
      <c r="BC1029" s="8">
        <v>7638</v>
      </c>
      <c r="BD1029" s="8">
        <v>49</v>
      </c>
      <c r="BE1029" s="66">
        <v>17097548270</v>
      </c>
      <c r="BF1029" s="8">
        <v>23707</v>
      </c>
      <c r="BG1029" s="8">
        <v>309</v>
      </c>
      <c r="BH1029" s="66">
        <v>51234152692</v>
      </c>
      <c r="BI1029" s="8">
        <v>67631</v>
      </c>
      <c r="BJ1029" s="8">
        <v>4408</v>
      </c>
      <c r="BK1029" s="2" t="s">
        <v>233</v>
      </c>
      <c r="BL1029" s="83" t="str">
        <f t="shared" si="16"/>
        <v>124483</v>
      </c>
      <c r="BM1029" s="83">
        <f>IF(ISBLANK(A1029),"",IF(X1029&gt;=(InfoSheet!$B$2)-90,1,0))</f>
        <v>1</v>
      </c>
    </row>
    <row r="1030" spans="1:65">
      <c r="A1030" s="2" t="s">
        <v>2953</v>
      </c>
      <c r="B1030" s="8">
        <v>6</v>
      </c>
      <c r="C1030" s="91">
        <v>28968346</v>
      </c>
      <c r="D1030" s="8">
        <v>13</v>
      </c>
      <c r="E1030" s="8">
        <v>3</v>
      </c>
      <c r="F1030" s="91">
        <v>2228334</v>
      </c>
      <c r="G1030" s="91">
        <v>3642685</v>
      </c>
      <c r="H1030" s="91">
        <v>9656115</v>
      </c>
      <c r="I1030" s="91">
        <v>28968346</v>
      </c>
      <c r="J1030" s="8">
        <v>0</v>
      </c>
      <c r="K1030" s="2" t="s">
        <v>2954</v>
      </c>
      <c r="L1030" s="8">
        <v>6</v>
      </c>
      <c r="M1030" s="8">
        <v>0</v>
      </c>
      <c r="N1030" s="2" t="s">
        <v>2954</v>
      </c>
      <c r="O1030" s="8">
        <v>96</v>
      </c>
      <c r="P1030" s="8">
        <v>0</v>
      </c>
      <c r="Q1030" s="8">
        <v>0</v>
      </c>
      <c r="R1030" s="91">
        <v>0</v>
      </c>
      <c r="S1030" s="8">
        <v>0</v>
      </c>
      <c r="T1030" s="91">
        <v>0</v>
      </c>
      <c r="U1030" s="8">
        <v>0</v>
      </c>
      <c r="V1030" s="8">
        <v>0</v>
      </c>
      <c r="W1030" s="8">
        <v>0</v>
      </c>
      <c r="X1030" s="107">
        <v>43602.230418796295</v>
      </c>
      <c r="Y1030" s="107">
        <v>43869.887057916669</v>
      </c>
      <c r="Z1030" s="107">
        <v>43602.230264282407</v>
      </c>
      <c r="AA1030" s="91">
        <v>0</v>
      </c>
      <c r="AB1030" s="8">
        <v>0</v>
      </c>
      <c r="AC1030" s="8">
        <v>0</v>
      </c>
      <c r="AD1030" s="91">
        <v>0</v>
      </c>
      <c r="AE1030" s="8">
        <v>0</v>
      </c>
      <c r="AF1030" s="8">
        <v>0</v>
      </c>
      <c r="AG1030" s="91">
        <v>0</v>
      </c>
      <c r="AH1030" s="8">
        <v>0</v>
      </c>
      <c r="AI1030" s="8">
        <v>0</v>
      </c>
      <c r="AJ1030" s="91">
        <v>53</v>
      </c>
      <c r="AK1030" s="8">
        <v>1</v>
      </c>
      <c r="AL1030" s="8">
        <v>3</v>
      </c>
      <c r="AM1030" s="91">
        <v>0</v>
      </c>
      <c r="AN1030" s="8">
        <v>0</v>
      </c>
      <c r="AO1030" s="8">
        <v>3</v>
      </c>
      <c r="AP1030" s="91">
        <v>0</v>
      </c>
      <c r="AQ1030" s="8">
        <v>0</v>
      </c>
      <c r="AR1030" s="8">
        <v>3</v>
      </c>
      <c r="AS1030" s="91">
        <v>0</v>
      </c>
      <c r="AT1030" s="8">
        <v>0</v>
      </c>
      <c r="AU1030" s="8">
        <v>3</v>
      </c>
      <c r="AV1030" s="91">
        <v>28968346</v>
      </c>
      <c r="AW1030" s="8">
        <v>13</v>
      </c>
      <c r="AX1030" s="8">
        <v>3</v>
      </c>
      <c r="AY1030" s="91">
        <v>0</v>
      </c>
      <c r="AZ1030" s="8">
        <v>0</v>
      </c>
      <c r="BA1030" s="8">
        <v>0</v>
      </c>
      <c r="BB1030" s="91">
        <v>0</v>
      </c>
      <c r="BC1030" s="8">
        <v>0</v>
      </c>
      <c r="BD1030" s="8">
        <v>0</v>
      </c>
      <c r="BE1030" s="91">
        <v>0</v>
      </c>
      <c r="BF1030" s="8">
        <v>0</v>
      </c>
      <c r="BG1030" s="8">
        <v>0</v>
      </c>
      <c r="BH1030" s="91">
        <v>53</v>
      </c>
      <c r="BI1030" s="8">
        <v>1</v>
      </c>
      <c r="BJ1030" s="8">
        <v>3</v>
      </c>
      <c r="BK1030" s="2" t="s">
        <v>233</v>
      </c>
      <c r="BL1030" s="83" t="str">
        <f t="shared" si="16"/>
        <v>124484</v>
      </c>
      <c r="BM1030" s="83">
        <f>IF(ISBLANK(A1030),"",IF(X1030&gt;=(InfoSheet!$B$2)-90,1,0))</f>
        <v>0</v>
      </c>
    </row>
    <row r="1031" spans="1:65">
      <c r="A1031" s="2" t="s">
        <v>2955</v>
      </c>
      <c r="B1031" s="8">
        <v>8</v>
      </c>
      <c r="C1031" s="66">
        <v>1415986450</v>
      </c>
      <c r="D1031" s="8">
        <v>4440</v>
      </c>
      <c r="E1031" s="8">
        <v>416</v>
      </c>
      <c r="F1031" s="91">
        <v>318915</v>
      </c>
      <c r="G1031" s="91">
        <v>12368619</v>
      </c>
      <c r="H1031" s="91">
        <v>3403813</v>
      </c>
      <c r="I1031" s="91">
        <v>695229921</v>
      </c>
      <c r="J1031" s="8">
        <v>0</v>
      </c>
      <c r="K1031" s="2" t="s">
        <v>2479</v>
      </c>
      <c r="L1031" s="8">
        <v>8</v>
      </c>
      <c r="M1031" s="8">
        <v>0</v>
      </c>
      <c r="N1031" s="2" t="s">
        <v>1689</v>
      </c>
      <c r="O1031" s="8">
        <v>210</v>
      </c>
      <c r="P1031" s="8">
        <v>0</v>
      </c>
      <c r="Q1031" s="8">
        <v>0</v>
      </c>
      <c r="R1031" s="91">
        <v>0</v>
      </c>
      <c r="S1031" s="8">
        <v>0</v>
      </c>
      <c r="T1031" s="91">
        <v>0</v>
      </c>
      <c r="U1031" s="8">
        <v>0</v>
      </c>
      <c r="V1031" s="8">
        <v>1</v>
      </c>
      <c r="W1031" s="8">
        <v>0</v>
      </c>
      <c r="X1031" s="107">
        <v>43869.572514282409</v>
      </c>
      <c r="Y1031" s="107">
        <v>43870.047318807869</v>
      </c>
      <c r="Z1031" s="107">
        <v>43869.549343321756</v>
      </c>
      <c r="AA1031" s="91">
        <v>550431</v>
      </c>
      <c r="AB1031" s="8">
        <v>1</v>
      </c>
      <c r="AC1031" s="8">
        <v>2</v>
      </c>
      <c r="AD1031" s="91">
        <v>7233455</v>
      </c>
      <c r="AE1031" s="8">
        <v>21</v>
      </c>
      <c r="AF1031" s="8">
        <v>10</v>
      </c>
      <c r="AG1031" s="91">
        <v>99779672</v>
      </c>
      <c r="AH1031" s="8">
        <v>424</v>
      </c>
      <c r="AI1031" s="8">
        <v>68</v>
      </c>
      <c r="AJ1031" s="66">
        <v>1339353832</v>
      </c>
      <c r="AK1031" s="8">
        <v>4049</v>
      </c>
      <c r="AL1031" s="8">
        <v>416</v>
      </c>
      <c r="AM1031" s="91">
        <v>3733769</v>
      </c>
      <c r="AN1031" s="8">
        <v>6</v>
      </c>
      <c r="AO1031" s="8">
        <v>416</v>
      </c>
      <c r="AP1031" s="91">
        <v>29472480</v>
      </c>
      <c r="AQ1031" s="8">
        <v>49</v>
      </c>
      <c r="AR1031" s="8">
        <v>416</v>
      </c>
      <c r="AS1031" s="91">
        <v>229511437</v>
      </c>
      <c r="AT1031" s="8">
        <v>590</v>
      </c>
      <c r="AU1031" s="8">
        <v>416</v>
      </c>
      <c r="AV1031" s="66">
        <v>1415986450</v>
      </c>
      <c r="AW1031" s="8">
        <v>4440</v>
      </c>
      <c r="AX1031" s="8">
        <v>416</v>
      </c>
      <c r="AY1031" s="91">
        <v>2551864</v>
      </c>
      <c r="AZ1031" s="8">
        <v>4</v>
      </c>
      <c r="BA1031" s="8">
        <v>0</v>
      </c>
      <c r="BB1031" s="91">
        <v>20959872</v>
      </c>
      <c r="BC1031" s="8">
        <v>40</v>
      </c>
      <c r="BD1031" s="8">
        <v>1</v>
      </c>
      <c r="BE1031" s="91">
        <v>147208408</v>
      </c>
      <c r="BF1031" s="8">
        <v>447</v>
      </c>
      <c r="BG1031" s="8">
        <v>8</v>
      </c>
      <c r="BH1031" s="66">
        <v>1244348261</v>
      </c>
      <c r="BI1031" s="8">
        <v>3937</v>
      </c>
      <c r="BJ1031" s="8">
        <v>416</v>
      </c>
      <c r="BK1031" s="2" t="s">
        <v>233</v>
      </c>
      <c r="BL1031" s="83" t="str">
        <f t="shared" si="16"/>
        <v>124485</v>
      </c>
      <c r="BM1031" s="83">
        <f>IF(ISBLANK(A1031),"",IF(X1031&gt;=(InfoSheet!$B$2)-90,1,0))</f>
        <v>1</v>
      </c>
    </row>
    <row r="1032" spans="1:65">
      <c r="A1032" s="2" t="s">
        <v>2956</v>
      </c>
      <c r="B1032" s="8">
        <v>8</v>
      </c>
      <c r="C1032" s="91">
        <v>104032378</v>
      </c>
      <c r="D1032" s="8">
        <v>379</v>
      </c>
      <c r="E1032" s="8">
        <v>45</v>
      </c>
      <c r="F1032" s="91">
        <v>274491</v>
      </c>
      <c r="G1032" s="91">
        <v>945794</v>
      </c>
      <c r="H1032" s="91">
        <v>2311830</v>
      </c>
      <c r="I1032" s="91">
        <v>100481637</v>
      </c>
      <c r="J1032" s="8">
        <v>0</v>
      </c>
      <c r="K1032" s="2" t="s">
        <v>1346</v>
      </c>
      <c r="L1032" s="8">
        <v>8</v>
      </c>
      <c r="M1032" s="8">
        <v>0</v>
      </c>
      <c r="N1032" s="2" t="s">
        <v>1343</v>
      </c>
      <c r="O1032" s="8">
        <v>210</v>
      </c>
      <c r="P1032" s="8">
        <v>0</v>
      </c>
      <c r="Q1032" s="8">
        <v>0</v>
      </c>
      <c r="R1032" s="91">
        <v>0</v>
      </c>
      <c r="S1032" s="8">
        <v>0</v>
      </c>
      <c r="T1032" s="91">
        <v>0</v>
      </c>
      <c r="U1032" s="8">
        <v>0</v>
      </c>
      <c r="V1032" s="8">
        <v>0</v>
      </c>
      <c r="W1032" s="8">
        <v>0</v>
      </c>
      <c r="X1032" s="107">
        <v>43859.404403043984</v>
      </c>
      <c r="Y1032" s="107">
        <v>43869.885638946762</v>
      </c>
      <c r="Z1032" s="107">
        <v>43859.399490081021</v>
      </c>
      <c r="AA1032" s="91">
        <v>0</v>
      </c>
      <c r="AB1032" s="8">
        <v>0</v>
      </c>
      <c r="AC1032" s="8">
        <v>0</v>
      </c>
      <c r="AD1032" s="91">
        <v>0</v>
      </c>
      <c r="AE1032" s="8">
        <v>0</v>
      </c>
      <c r="AF1032" s="8">
        <v>0</v>
      </c>
      <c r="AG1032" s="91">
        <v>21249119</v>
      </c>
      <c r="AH1032" s="8">
        <v>38</v>
      </c>
      <c r="AI1032" s="8">
        <v>1</v>
      </c>
      <c r="AJ1032" s="91">
        <v>96674115</v>
      </c>
      <c r="AK1032" s="8">
        <v>337</v>
      </c>
      <c r="AL1032" s="8">
        <v>45</v>
      </c>
      <c r="AM1032" s="91">
        <v>0</v>
      </c>
      <c r="AN1032" s="8">
        <v>0</v>
      </c>
      <c r="AO1032" s="8">
        <v>45</v>
      </c>
      <c r="AP1032" s="91">
        <v>0</v>
      </c>
      <c r="AQ1032" s="8">
        <v>0</v>
      </c>
      <c r="AR1032" s="8">
        <v>45</v>
      </c>
      <c r="AS1032" s="91">
        <v>41516274</v>
      </c>
      <c r="AT1032" s="8">
        <v>74</v>
      </c>
      <c r="AU1032" s="8">
        <v>45</v>
      </c>
      <c r="AV1032" s="91">
        <v>104032378</v>
      </c>
      <c r="AW1032" s="8">
        <v>379</v>
      </c>
      <c r="AX1032" s="8">
        <v>45</v>
      </c>
      <c r="AY1032" s="91">
        <v>0</v>
      </c>
      <c r="AZ1032" s="8">
        <v>0</v>
      </c>
      <c r="BA1032" s="8">
        <v>0</v>
      </c>
      <c r="BB1032" s="91">
        <v>0</v>
      </c>
      <c r="BC1032" s="8">
        <v>0</v>
      </c>
      <c r="BD1032" s="8">
        <v>0</v>
      </c>
      <c r="BE1032" s="91">
        <v>21178857</v>
      </c>
      <c r="BF1032" s="8">
        <v>38</v>
      </c>
      <c r="BG1032" s="8">
        <v>0</v>
      </c>
      <c r="BH1032" s="91">
        <v>94058397</v>
      </c>
      <c r="BI1032" s="8">
        <v>335</v>
      </c>
      <c r="BJ1032" s="8">
        <v>45</v>
      </c>
      <c r="BK1032" s="2" t="s">
        <v>233</v>
      </c>
      <c r="BL1032" s="83" t="str">
        <f t="shared" si="16"/>
        <v>124486</v>
      </c>
      <c r="BM1032" s="83">
        <f>IF(ISBLANK(A1032),"",IF(X1032&gt;=(InfoSheet!$B$2)-90,1,0))</f>
        <v>1</v>
      </c>
    </row>
    <row r="1033" spans="1:65">
      <c r="A1033" s="2" t="s">
        <v>2957</v>
      </c>
      <c r="B1033" s="8">
        <v>8</v>
      </c>
      <c r="C1033" s="91">
        <v>115329901</v>
      </c>
      <c r="D1033" s="8">
        <v>203</v>
      </c>
      <c r="E1033" s="8">
        <v>48</v>
      </c>
      <c r="F1033" s="91">
        <v>568127</v>
      </c>
      <c r="G1033" s="91">
        <v>7412859</v>
      </c>
      <c r="H1033" s="91">
        <v>2402706</v>
      </c>
      <c r="I1033" s="91">
        <v>39150307</v>
      </c>
      <c r="J1033" s="8">
        <v>0</v>
      </c>
      <c r="K1033" s="2" t="s">
        <v>1468</v>
      </c>
      <c r="L1033" s="8">
        <v>8</v>
      </c>
      <c r="M1033" s="8">
        <v>0</v>
      </c>
      <c r="N1033" s="2" t="s">
        <v>2958</v>
      </c>
      <c r="O1033" s="8">
        <v>210</v>
      </c>
      <c r="P1033" s="8">
        <v>0</v>
      </c>
      <c r="Q1033" s="8">
        <v>0</v>
      </c>
      <c r="R1033" s="91">
        <v>0</v>
      </c>
      <c r="S1033" s="8">
        <v>0</v>
      </c>
      <c r="T1033" s="91">
        <v>0</v>
      </c>
      <c r="U1033" s="8">
        <v>0</v>
      </c>
      <c r="V1033" s="8">
        <v>0</v>
      </c>
      <c r="W1033" s="8">
        <v>0</v>
      </c>
      <c r="X1033" s="107">
        <v>43829.559019143519</v>
      </c>
      <c r="Y1033" s="107">
        <v>43869.887133495373</v>
      </c>
      <c r="Z1033" s="107">
        <v>43829.540786851852</v>
      </c>
      <c r="AA1033" s="91">
        <v>0</v>
      </c>
      <c r="AB1033" s="8">
        <v>0</v>
      </c>
      <c r="AC1033" s="8">
        <v>0</v>
      </c>
      <c r="AD1033" s="91">
        <v>0</v>
      </c>
      <c r="AE1033" s="8">
        <v>0</v>
      </c>
      <c r="AF1033" s="8">
        <v>0</v>
      </c>
      <c r="AG1033" s="91">
        <v>0</v>
      </c>
      <c r="AH1033" s="8">
        <v>0</v>
      </c>
      <c r="AI1033" s="8">
        <v>0</v>
      </c>
      <c r="AJ1033" s="91">
        <v>112707300</v>
      </c>
      <c r="AK1033" s="8">
        <v>188</v>
      </c>
      <c r="AL1033" s="8">
        <v>48</v>
      </c>
      <c r="AM1033" s="91">
        <v>0</v>
      </c>
      <c r="AN1033" s="8">
        <v>0</v>
      </c>
      <c r="AO1033" s="8">
        <v>48</v>
      </c>
      <c r="AP1033" s="91">
        <v>0</v>
      </c>
      <c r="AQ1033" s="8">
        <v>0</v>
      </c>
      <c r="AR1033" s="8">
        <v>48</v>
      </c>
      <c r="AS1033" s="91">
        <v>0</v>
      </c>
      <c r="AT1033" s="8">
        <v>0</v>
      </c>
      <c r="AU1033" s="8">
        <v>48</v>
      </c>
      <c r="AV1033" s="91">
        <v>115329901</v>
      </c>
      <c r="AW1033" s="8">
        <v>203</v>
      </c>
      <c r="AX1033" s="8">
        <v>48</v>
      </c>
      <c r="AY1033" s="91">
        <v>0</v>
      </c>
      <c r="AZ1033" s="8">
        <v>0</v>
      </c>
      <c r="BA1033" s="8">
        <v>0</v>
      </c>
      <c r="BB1033" s="91">
        <v>0</v>
      </c>
      <c r="BC1033" s="8">
        <v>0</v>
      </c>
      <c r="BD1033" s="8">
        <v>0</v>
      </c>
      <c r="BE1033" s="91">
        <v>0</v>
      </c>
      <c r="BF1033" s="8">
        <v>0</v>
      </c>
      <c r="BG1033" s="8">
        <v>0</v>
      </c>
      <c r="BH1033" s="91">
        <v>112879857</v>
      </c>
      <c r="BI1033" s="8">
        <v>189</v>
      </c>
      <c r="BJ1033" s="8">
        <v>48</v>
      </c>
      <c r="BK1033" s="2" t="s">
        <v>233</v>
      </c>
      <c r="BL1033" s="83" t="str">
        <f t="shared" si="16"/>
        <v>124487</v>
      </c>
      <c r="BM1033" s="83">
        <f>IF(ISBLANK(A1033),"",IF(X1033&gt;=(InfoSheet!$B$2)-90,1,0))</f>
        <v>1</v>
      </c>
    </row>
    <row r="1034" spans="1:65">
      <c r="A1034" s="2" t="s">
        <v>2959</v>
      </c>
      <c r="B1034" s="8">
        <v>8</v>
      </c>
      <c r="C1034" s="91">
        <v>79772756</v>
      </c>
      <c r="D1034" s="8">
        <v>305</v>
      </c>
      <c r="E1034" s="8">
        <v>48</v>
      </c>
      <c r="F1034" s="91">
        <v>261550</v>
      </c>
      <c r="G1034" s="91">
        <v>2505902</v>
      </c>
      <c r="H1034" s="91">
        <v>1661932</v>
      </c>
      <c r="I1034" s="91">
        <v>66055613</v>
      </c>
      <c r="J1034" s="8">
        <v>0</v>
      </c>
      <c r="K1034" s="2" t="s">
        <v>1342</v>
      </c>
      <c r="L1034" s="8">
        <v>8</v>
      </c>
      <c r="M1034" s="8">
        <v>0</v>
      </c>
      <c r="N1034" s="2" t="s">
        <v>2683</v>
      </c>
      <c r="O1034" s="8">
        <v>211</v>
      </c>
      <c r="P1034" s="8">
        <v>0</v>
      </c>
      <c r="Q1034" s="8">
        <v>0</v>
      </c>
      <c r="R1034" s="91">
        <v>0</v>
      </c>
      <c r="S1034" s="8">
        <v>0</v>
      </c>
      <c r="T1034" s="91">
        <v>0</v>
      </c>
      <c r="U1034" s="8">
        <v>0</v>
      </c>
      <c r="V1034" s="8">
        <v>0</v>
      </c>
      <c r="W1034" s="8">
        <v>0</v>
      </c>
      <c r="X1034" s="107">
        <v>43869.751404328701</v>
      </c>
      <c r="Y1034" s="107">
        <v>43870.029665682872</v>
      </c>
      <c r="Z1034" s="107">
        <v>43869.739700393518</v>
      </c>
      <c r="AA1034" s="91">
        <v>477194</v>
      </c>
      <c r="AB1034" s="8">
        <v>1</v>
      </c>
      <c r="AC1034" s="8">
        <v>1</v>
      </c>
      <c r="AD1034" s="91">
        <v>1753361</v>
      </c>
      <c r="AE1034" s="8">
        <v>2</v>
      </c>
      <c r="AF1034" s="8">
        <v>2</v>
      </c>
      <c r="AG1034" s="91">
        <v>2920297</v>
      </c>
      <c r="AH1034" s="8">
        <v>3</v>
      </c>
      <c r="AI1034" s="8">
        <v>2</v>
      </c>
      <c r="AJ1034" s="91">
        <v>71621801</v>
      </c>
      <c r="AK1034" s="8">
        <v>271</v>
      </c>
      <c r="AL1034" s="8">
        <v>48</v>
      </c>
      <c r="AM1034" s="91">
        <v>954365</v>
      </c>
      <c r="AN1034" s="8">
        <v>2</v>
      </c>
      <c r="AO1034" s="8">
        <v>48</v>
      </c>
      <c r="AP1034" s="91">
        <v>4296245</v>
      </c>
      <c r="AQ1034" s="8">
        <v>5</v>
      </c>
      <c r="AR1034" s="8">
        <v>48</v>
      </c>
      <c r="AS1034" s="91">
        <v>6630101</v>
      </c>
      <c r="AT1034" s="8">
        <v>7</v>
      </c>
      <c r="AU1034" s="8">
        <v>48</v>
      </c>
      <c r="AV1034" s="91">
        <v>79772756</v>
      </c>
      <c r="AW1034" s="8">
        <v>305</v>
      </c>
      <c r="AX1034" s="8">
        <v>48</v>
      </c>
      <c r="AY1034" s="91">
        <v>477194</v>
      </c>
      <c r="AZ1034" s="8">
        <v>1</v>
      </c>
      <c r="BA1034" s="8">
        <v>0</v>
      </c>
      <c r="BB1034" s="91">
        <v>3819074</v>
      </c>
      <c r="BC1034" s="8">
        <v>4</v>
      </c>
      <c r="BD1034" s="8">
        <v>0</v>
      </c>
      <c r="BE1034" s="91">
        <v>6152930</v>
      </c>
      <c r="BF1034" s="8">
        <v>6</v>
      </c>
      <c r="BG1034" s="8">
        <v>0</v>
      </c>
      <c r="BH1034" s="91">
        <v>56963571</v>
      </c>
      <c r="BI1034" s="8">
        <v>248</v>
      </c>
      <c r="BJ1034" s="8">
        <v>48</v>
      </c>
      <c r="BK1034" s="2" t="s">
        <v>233</v>
      </c>
      <c r="BL1034" s="83" t="str">
        <f t="shared" si="16"/>
        <v>124488</v>
      </c>
      <c r="BM1034" s="83">
        <f>IF(ISBLANK(A1034),"",IF(X1034&gt;=(InfoSheet!$B$2)-90,1,0))</f>
        <v>1</v>
      </c>
    </row>
    <row r="1035" spans="1:65">
      <c r="A1035" s="2" t="s">
        <v>2960</v>
      </c>
      <c r="B1035" s="8">
        <v>8</v>
      </c>
      <c r="C1035" s="66">
        <v>13284797082</v>
      </c>
      <c r="D1035" s="8">
        <v>30783</v>
      </c>
      <c r="E1035" s="8">
        <v>2384</v>
      </c>
      <c r="F1035" s="91">
        <v>431562</v>
      </c>
      <c r="G1035" s="91">
        <v>21473642</v>
      </c>
      <c r="H1035" s="91">
        <v>5572481</v>
      </c>
      <c r="I1035" s="66">
        <v>1875506256</v>
      </c>
      <c r="J1035" s="8">
        <v>0</v>
      </c>
      <c r="K1035" s="2" t="s">
        <v>2462</v>
      </c>
      <c r="L1035" s="8">
        <v>8</v>
      </c>
      <c r="M1035" s="8">
        <v>0</v>
      </c>
      <c r="N1035" s="2" t="s">
        <v>1703</v>
      </c>
      <c r="O1035" s="8">
        <v>214</v>
      </c>
      <c r="P1035" s="8">
        <v>0</v>
      </c>
      <c r="Q1035" s="8">
        <v>0</v>
      </c>
      <c r="R1035" s="91">
        <v>0</v>
      </c>
      <c r="S1035" s="8">
        <v>0</v>
      </c>
      <c r="T1035" s="91">
        <v>0</v>
      </c>
      <c r="U1035" s="8">
        <v>2</v>
      </c>
      <c r="V1035" s="8">
        <v>8</v>
      </c>
      <c r="W1035" s="8">
        <v>2</v>
      </c>
      <c r="X1035" s="107">
        <v>43870.045957233793</v>
      </c>
      <c r="Y1035" s="107">
        <v>43870.058914062502</v>
      </c>
      <c r="Z1035" s="107">
        <v>43870.04595028935</v>
      </c>
      <c r="AA1035" s="91">
        <v>16338223</v>
      </c>
      <c r="AB1035" s="8">
        <v>68</v>
      </c>
      <c r="AC1035" s="8">
        <v>29</v>
      </c>
      <c r="AD1035" s="91">
        <v>304916085</v>
      </c>
      <c r="AE1035" s="8">
        <v>1330</v>
      </c>
      <c r="AF1035" s="8">
        <v>285</v>
      </c>
      <c r="AG1035" s="66">
        <v>1272497211</v>
      </c>
      <c r="AH1035" s="8">
        <v>3281</v>
      </c>
      <c r="AI1035" s="8">
        <v>531</v>
      </c>
      <c r="AJ1035" s="66">
        <v>12772238213</v>
      </c>
      <c r="AK1035" s="8">
        <v>28343</v>
      </c>
      <c r="AL1035" s="8">
        <v>2384</v>
      </c>
      <c r="AM1035" s="66">
        <v>1943239038</v>
      </c>
      <c r="AN1035" s="8">
        <v>1742</v>
      </c>
      <c r="AO1035" s="8">
        <v>2384</v>
      </c>
      <c r="AP1035" s="66">
        <v>2101803026</v>
      </c>
      <c r="AQ1035" s="8">
        <v>2843</v>
      </c>
      <c r="AR1035" s="8">
        <v>2384</v>
      </c>
      <c r="AS1035" s="66">
        <v>3232724686</v>
      </c>
      <c r="AT1035" s="8">
        <v>5085</v>
      </c>
      <c r="AU1035" s="8">
        <v>2384</v>
      </c>
      <c r="AV1035" s="66">
        <v>13284797082</v>
      </c>
      <c r="AW1035" s="8">
        <v>30783</v>
      </c>
      <c r="AX1035" s="8">
        <v>2384</v>
      </c>
      <c r="AY1035" s="91">
        <v>193715612</v>
      </c>
      <c r="AZ1035" s="8">
        <v>239</v>
      </c>
      <c r="BA1035" s="8">
        <v>1</v>
      </c>
      <c r="BB1035" s="91">
        <v>402318250</v>
      </c>
      <c r="BC1035" s="8">
        <v>1388</v>
      </c>
      <c r="BD1035" s="8">
        <v>36</v>
      </c>
      <c r="BE1035" s="91">
        <v>911322475</v>
      </c>
      <c r="BF1035" s="8">
        <v>2934</v>
      </c>
      <c r="BG1035" s="8">
        <v>59</v>
      </c>
      <c r="BH1035" s="66">
        <v>12425398807</v>
      </c>
      <c r="BI1035" s="8">
        <v>28139</v>
      </c>
      <c r="BJ1035" s="8">
        <v>2384</v>
      </c>
      <c r="BK1035" s="2" t="s">
        <v>233</v>
      </c>
      <c r="BL1035" s="83" t="str">
        <f t="shared" si="16"/>
        <v>124489</v>
      </c>
      <c r="BM1035" s="83">
        <f>IF(ISBLANK(A1035),"",IF(X1035&gt;=(InfoSheet!$B$2)-90,1,0))</f>
        <v>1</v>
      </c>
    </row>
    <row r="1036" spans="1:65">
      <c r="A1036" s="2" t="s">
        <v>2961</v>
      </c>
      <c r="B1036" s="8">
        <v>8</v>
      </c>
      <c r="C1036" s="91">
        <v>478036916</v>
      </c>
      <c r="D1036" s="8">
        <v>1680</v>
      </c>
      <c r="E1036" s="8">
        <v>190</v>
      </c>
      <c r="F1036" s="91">
        <v>284545</v>
      </c>
      <c r="G1036" s="91">
        <v>1198505</v>
      </c>
      <c r="H1036" s="91">
        <v>2515983</v>
      </c>
      <c r="I1036" s="91">
        <v>349732616</v>
      </c>
      <c r="J1036" s="8">
        <v>0</v>
      </c>
      <c r="K1036" s="2" t="s">
        <v>1546</v>
      </c>
      <c r="L1036" s="8">
        <v>8</v>
      </c>
      <c r="M1036" s="8">
        <v>0</v>
      </c>
      <c r="N1036" s="2" t="s">
        <v>1565</v>
      </c>
      <c r="O1036" s="8">
        <v>209</v>
      </c>
      <c r="P1036" s="8">
        <v>0</v>
      </c>
      <c r="Q1036" s="8">
        <v>0</v>
      </c>
      <c r="R1036" s="91">
        <v>0</v>
      </c>
      <c r="S1036" s="8">
        <v>0</v>
      </c>
      <c r="T1036" s="91">
        <v>0</v>
      </c>
      <c r="U1036" s="8">
        <v>0</v>
      </c>
      <c r="V1036" s="8">
        <v>1</v>
      </c>
      <c r="W1036" s="8">
        <v>0</v>
      </c>
      <c r="X1036" s="107">
        <v>43869.50943928241</v>
      </c>
      <c r="Y1036" s="107">
        <v>43870.020431770834</v>
      </c>
      <c r="Z1036" s="107">
        <v>43869.509193668979</v>
      </c>
      <c r="AA1036" s="91">
        <v>0</v>
      </c>
      <c r="AB1036" s="8">
        <v>0</v>
      </c>
      <c r="AC1036" s="8">
        <v>1</v>
      </c>
      <c r="AD1036" s="91">
        <v>4358795</v>
      </c>
      <c r="AE1036" s="8">
        <v>6</v>
      </c>
      <c r="AF1036" s="8">
        <v>2</v>
      </c>
      <c r="AG1036" s="91">
        <v>96145156</v>
      </c>
      <c r="AH1036" s="8">
        <v>164</v>
      </c>
      <c r="AI1036" s="8">
        <v>11</v>
      </c>
      <c r="AJ1036" s="91">
        <v>451976950</v>
      </c>
      <c r="AK1036" s="8">
        <v>1522</v>
      </c>
      <c r="AL1036" s="8">
        <v>190</v>
      </c>
      <c r="AM1036" s="91">
        <v>322390</v>
      </c>
      <c r="AN1036" s="8">
        <v>2</v>
      </c>
      <c r="AO1036" s="8">
        <v>190</v>
      </c>
      <c r="AP1036" s="91">
        <v>8298131</v>
      </c>
      <c r="AQ1036" s="8">
        <v>14</v>
      </c>
      <c r="AR1036" s="8">
        <v>190</v>
      </c>
      <c r="AS1036" s="91">
        <v>183897925</v>
      </c>
      <c r="AT1036" s="8">
        <v>308</v>
      </c>
      <c r="AU1036" s="8">
        <v>190</v>
      </c>
      <c r="AV1036" s="91">
        <v>478036916</v>
      </c>
      <c r="AW1036" s="8">
        <v>1680</v>
      </c>
      <c r="AX1036" s="8">
        <v>190</v>
      </c>
      <c r="AY1036" s="91">
        <v>322390</v>
      </c>
      <c r="AZ1036" s="8">
        <v>2</v>
      </c>
      <c r="BA1036" s="8">
        <v>0</v>
      </c>
      <c r="BB1036" s="91">
        <v>4781086</v>
      </c>
      <c r="BC1036" s="8">
        <v>9</v>
      </c>
      <c r="BD1036" s="8">
        <v>0</v>
      </c>
      <c r="BE1036" s="91">
        <v>94630260</v>
      </c>
      <c r="BF1036" s="8">
        <v>165</v>
      </c>
      <c r="BG1036" s="8">
        <v>1</v>
      </c>
      <c r="BH1036" s="91">
        <v>453071253</v>
      </c>
      <c r="BI1036" s="8">
        <v>1528</v>
      </c>
      <c r="BJ1036" s="8">
        <v>190</v>
      </c>
      <c r="BK1036" s="2" t="s">
        <v>233</v>
      </c>
      <c r="BL1036" s="83" t="str">
        <f t="shared" si="16"/>
        <v>124490</v>
      </c>
      <c r="BM1036" s="83">
        <f>IF(ISBLANK(A1036),"",IF(X1036&gt;=(InfoSheet!$B$2)-90,1,0))</f>
        <v>1</v>
      </c>
    </row>
    <row r="1037" spans="1:65">
      <c r="A1037" s="2" t="s">
        <v>2962</v>
      </c>
      <c r="B1037" s="8">
        <v>8</v>
      </c>
      <c r="C1037" s="66">
        <v>1000793554</v>
      </c>
      <c r="D1037" s="8">
        <v>4762</v>
      </c>
      <c r="E1037" s="8">
        <v>497</v>
      </c>
      <c r="F1037" s="91">
        <v>210162</v>
      </c>
      <c r="G1037" s="91">
        <v>3864679</v>
      </c>
      <c r="H1037" s="91">
        <v>2013669</v>
      </c>
      <c r="I1037" s="91">
        <v>639325579</v>
      </c>
      <c r="J1037" s="8">
        <v>0</v>
      </c>
      <c r="K1037" s="2" t="s">
        <v>1348</v>
      </c>
      <c r="L1037" s="8">
        <v>8</v>
      </c>
      <c r="M1037" s="8">
        <v>0</v>
      </c>
      <c r="N1037" s="2" t="s">
        <v>1369</v>
      </c>
      <c r="O1037" s="8">
        <v>210</v>
      </c>
      <c r="P1037" s="8">
        <v>0</v>
      </c>
      <c r="Q1037" s="8">
        <v>0</v>
      </c>
      <c r="R1037" s="91">
        <v>0</v>
      </c>
      <c r="S1037" s="8">
        <v>0</v>
      </c>
      <c r="T1037" s="91">
        <v>0</v>
      </c>
      <c r="U1037" s="8">
        <v>1</v>
      </c>
      <c r="V1037" s="8">
        <v>1</v>
      </c>
      <c r="W1037" s="8">
        <v>0</v>
      </c>
      <c r="X1037" s="107">
        <v>43868.683686840275</v>
      </c>
      <c r="Y1037" s="107">
        <v>43870.049818113424</v>
      </c>
      <c r="Z1037" s="107">
        <v>43868.682784050929</v>
      </c>
      <c r="AA1037" s="91">
        <v>0</v>
      </c>
      <c r="AB1037" s="8">
        <v>0</v>
      </c>
      <c r="AC1037" s="8">
        <v>0</v>
      </c>
      <c r="AD1037" s="91">
        <v>7027900</v>
      </c>
      <c r="AE1037" s="8">
        <v>37</v>
      </c>
      <c r="AF1037" s="8">
        <v>15</v>
      </c>
      <c r="AG1037" s="91">
        <v>200269710</v>
      </c>
      <c r="AH1037" s="8">
        <v>1954</v>
      </c>
      <c r="AI1037" s="8">
        <v>341</v>
      </c>
      <c r="AJ1037" s="91">
        <v>901709827</v>
      </c>
      <c r="AK1037" s="8">
        <v>4177</v>
      </c>
      <c r="AL1037" s="8">
        <v>497</v>
      </c>
      <c r="AM1037" s="91">
        <v>3187933</v>
      </c>
      <c r="AN1037" s="8">
        <v>9</v>
      </c>
      <c r="AO1037" s="8">
        <v>497</v>
      </c>
      <c r="AP1037" s="91">
        <v>19489076</v>
      </c>
      <c r="AQ1037" s="8">
        <v>61</v>
      </c>
      <c r="AR1037" s="8">
        <v>497</v>
      </c>
      <c r="AS1037" s="91">
        <v>227712951</v>
      </c>
      <c r="AT1037" s="8">
        <v>2001</v>
      </c>
      <c r="AU1037" s="8">
        <v>497</v>
      </c>
      <c r="AV1037" s="66">
        <v>1000793554</v>
      </c>
      <c r="AW1037" s="8">
        <v>4762</v>
      </c>
      <c r="AX1037" s="8">
        <v>497</v>
      </c>
      <c r="AY1037" s="91">
        <v>0</v>
      </c>
      <c r="AZ1037" s="8">
        <v>0</v>
      </c>
      <c r="BA1037" s="8">
        <v>0</v>
      </c>
      <c r="BB1037" s="91">
        <v>9945122</v>
      </c>
      <c r="BC1037" s="8">
        <v>35</v>
      </c>
      <c r="BD1037" s="8">
        <v>0</v>
      </c>
      <c r="BE1037" s="91">
        <v>68268429</v>
      </c>
      <c r="BF1037" s="8">
        <v>1700</v>
      </c>
      <c r="BG1037" s="8">
        <v>78</v>
      </c>
      <c r="BH1037" s="91">
        <v>891601325</v>
      </c>
      <c r="BI1037" s="8">
        <v>4157</v>
      </c>
      <c r="BJ1037" s="8">
        <v>497</v>
      </c>
      <c r="BK1037" s="2" t="s">
        <v>233</v>
      </c>
      <c r="BL1037" s="83" t="str">
        <f t="shared" si="16"/>
        <v>124491</v>
      </c>
      <c r="BM1037" s="83">
        <f>IF(ISBLANK(A1037),"",IF(X1037&gt;=(InfoSheet!$B$2)-90,1,0))</f>
        <v>1</v>
      </c>
    </row>
    <row r="1038" spans="1:65">
      <c r="A1038" s="2" t="s">
        <v>2963</v>
      </c>
      <c r="B1038" s="8">
        <v>8</v>
      </c>
      <c r="C1038" s="66">
        <v>2215678482</v>
      </c>
      <c r="D1038" s="8">
        <v>7609</v>
      </c>
      <c r="E1038" s="8">
        <v>702</v>
      </c>
      <c r="F1038" s="91">
        <v>291191</v>
      </c>
      <c r="G1038" s="91">
        <v>19151136</v>
      </c>
      <c r="H1038" s="91">
        <v>3156237</v>
      </c>
      <c r="I1038" s="91">
        <v>568732155</v>
      </c>
      <c r="J1038" s="8">
        <v>0</v>
      </c>
      <c r="K1038" s="2" t="s">
        <v>1776</v>
      </c>
      <c r="L1038" s="8">
        <v>8</v>
      </c>
      <c r="M1038" s="8">
        <v>0</v>
      </c>
      <c r="N1038" s="2" t="s">
        <v>1489</v>
      </c>
      <c r="O1038" s="8">
        <v>209</v>
      </c>
      <c r="P1038" s="8">
        <v>0</v>
      </c>
      <c r="Q1038" s="8">
        <v>0</v>
      </c>
      <c r="R1038" s="91">
        <v>0</v>
      </c>
      <c r="S1038" s="8">
        <v>0</v>
      </c>
      <c r="T1038" s="91">
        <v>0</v>
      </c>
      <c r="U1038" s="8">
        <v>1</v>
      </c>
      <c r="V1038" s="8">
        <v>2</v>
      </c>
      <c r="W1038" s="8">
        <v>0</v>
      </c>
      <c r="X1038" s="107">
        <v>43870.051609085647</v>
      </c>
      <c r="Y1038" s="107">
        <v>43870.05985849537</v>
      </c>
      <c r="Z1038" s="107">
        <v>43870.051600069448</v>
      </c>
      <c r="AA1038" s="91">
        <v>429908</v>
      </c>
      <c r="AB1038" s="8">
        <v>1</v>
      </c>
      <c r="AC1038" s="8">
        <v>3</v>
      </c>
      <c r="AD1038" s="91">
        <v>166776281</v>
      </c>
      <c r="AE1038" s="8">
        <v>333</v>
      </c>
      <c r="AF1038" s="8">
        <v>20</v>
      </c>
      <c r="AG1038" s="91">
        <v>387193425</v>
      </c>
      <c r="AH1038" s="8">
        <v>590</v>
      </c>
      <c r="AI1038" s="8">
        <v>29</v>
      </c>
      <c r="AJ1038" s="66">
        <v>2062411085</v>
      </c>
      <c r="AK1038" s="8">
        <v>6868</v>
      </c>
      <c r="AL1038" s="8">
        <v>702</v>
      </c>
      <c r="AM1038" s="91">
        <v>4856167</v>
      </c>
      <c r="AN1038" s="8">
        <v>6</v>
      </c>
      <c r="AO1038" s="8">
        <v>702</v>
      </c>
      <c r="AP1038" s="91">
        <v>346937496</v>
      </c>
      <c r="AQ1038" s="8">
        <v>626</v>
      </c>
      <c r="AR1038" s="8">
        <v>702</v>
      </c>
      <c r="AS1038" s="91">
        <v>766156089</v>
      </c>
      <c r="AT1038" s="8">
        <v>1112</v>
      </c>
      <c r="AU1038" s="8">
        <v>702</v>
      </c>
      <c r="AV1038" s="66">
        <v>2215678482</v>
      </c>
      <c r="AW1038" s="8">
        <v>7609</v>
      </c>
      <c r="AX1038" s="8">
        <v>702</v>
      </c>
      <c r="AY1038" s="91">
        <v>4426259</v>
      </c>
      <c r="AZ1038" s="8">
        <v>5</v>
      </c>
      <c r="BA1038" s="8">
        <v>0</v>
      </c>
      <c r="BB1038" s="91">
        <v>169129104</v>
      </c>
      <c r="BC1038" s="8">
        <v>334</v>
      </c>
      <c r="BD1038" s="8">
        <v>2</v>
      </c>
      <c r="BE1038" s="91">
        <v>397870314</v>
      </c>
      <c r="BF1038" s="8">
        <v>598</v>
      </c>
      <c r="BG1038" s="8">
        <v>4</v>
      </c>
      <c r="BH1038" s="66">
        <v>1992052153</v>
      </c>
      <c r="BI1038" s="8">
        <v>6831</v>
      </c>
      <c r="BJ1038" s="8">
        <v>702</v>
      </c>
      <c r="BK1038" s="2" t="s">
        <v>233</v>
      </c>
      <c r="BL1038" s="83" t="str">
        <f t="shared" si="16"/>
        <v>124492</v>
      </c>
      <c r="BM1038" s="83">
        <f>IF(ISBLANK(A1038),"",IF(X1038&gt;=(InfoSheet!$B$2)-90,1,0))</f>
        <v>1</v>
      </c>
    </row>
    <row r="1039" spans="1:65">
      <c r="A1039" s="2" t="s">
        <v>2964</v>
      </c>
      <c r="B1039" s="8">
        <v>8</v>
      </c>
      <c r="C1039" s="66">
        <v>3535709417</v>
      </c>
      <c r="D1039" s="8">
        <v>14126</v>
      </c>
      <c r="E1039" s="8">
        <v>1255</v>
      </c>
      <c r="F1039" s="91">
        <v>250297</v>
      </c>
      <c r="G1039" s="91">
        <v>6703476</v>
      </c>
      <c r="H1039" s="91">
        <v>2817298</v>
      </c>
      <c r="I1039" s="91">
        <v>312793684</v>
      </c>
      <c r="J1039" s="8">
        <v>0</v>
      </c>
      <c r="K1039" s="2" t="s">
        <v>1773</v>
      </c>
      <c r="L1039" s="8">
        <v>8</v>
      </c>
      <c r="M1039" s="8">
        <v>0</v>
      </c>
      <c r="N1039" s="2" t="s">
        <v>1369</v>
      </c>
      <c r="O1039" s="8">
        <v>210</v>
      </c>
      <c r="P1039" s="8">
        <v>0</v>
      </c>
      <c r="Q1039" s="8">
        <v>0</v>
      </c>
      <c r="R1039" s="91">
        <v>0</v>
      </c>
      <c r="S1039" s="8">
        <v>0</v>
      </c>
      <c r="T1039" s="91">
        <v>0</v>
      </c>
      <c r="U1039" s="8">
        <v>0</v>
      </c>
      <c r="V1039" s="8">
        <v>2</v>
      </c>
      <c r="W1039" s="8">
        <v>1</v>
      </c>
      <c r="X1039" s="107">
        <v>43870.098691944448</v>
      </c>
      <c r="Y1039" s="107">
        <v>43870.138951782406</v>
      </c>
      <c r="Z1039" s="107">
        <v>43870.098690324077</v>
      </c>
      <c r="AA1039" s="91">
        <v>2321063</v>
      </c>
      <c r="AB1039" s="8">
        <v>2</v>
      </c>
      <c r="AC1039" s="8">
        <v>12</v>
      </c>
      <c r="AD1039" s="91">
        <v>54567406</v>
      </c>
      <c r="AE1039" s="8">
        <v>147</v>
      </c>
      <c r="AF1039" s="8">
        <v>44</v>
      </c>
      <c r="AG1039" s="91">
        <v>866565308</v>
      </c>
      <c r="AH1039" s="8">
        <v>5596</v>
      </c>
      <c r="AI1039" s="8">
        <v>868</v>
      </c>
      <c r="AJ1039" s="66">
        <v>3505693767</v>
      </c>
      <c r="AK1039" s="8">
        <v>14038</v>
      </c>
      <c r="AL1039" s="8">
        <v>1255</v>
      </c>
      <c r="AM1039" s="91">
        <v>33361055</v>
      </c>
      <c r="AN1039" s="8">
        <v>54</v>
      </c>
      <c r="AO1039" s="8">
        <v>1255</v>
      </c>
      <c r="AP1039" s="91">
        <v>139205646</v>
      </c>
      <c r="AQ1039" s="8">
        <v>271</v>
      </c>
      <c r="AR1039" s="8">
        <v>1255</v>
      </c>
      <c r="AS1039" s="91">
        <v>969681485</v>
      </c>
      <c r="AT1039" s="8">
        <v>5720</v>
      </c>
      <c r="AU1039" s="8">
        <v>1255</v>
      </c>
      <c r="AV1039" s="66">
        <v>3535709417</v>
      </c>
      <c r="AW1039" s="8">
        <v>14126</v>
      </c>
      <c r="AX1039" s="8">
        <v>1255</v>
      </c>
      <c r="AY1039" s="91">
        <v>17253045</v>
      </c>
      <c r="AZ1039" s="8">
        <v>27</v>
      </c>
      <c r="BA1039" s="8">
        <v>0</v>
      </c>
      <c r="BB1039" s="91">
        <v>103556637</v>
      </c>
      <c r="BC1039" s="8">
        <v>197</v>
      </c>
      <c r="BD1039" s="8">
        <v>4</v>
      </c>
      <c r="BE1039" s="91">
        <v>524787056</v>
      </c>
      <c r="BF1039" s="8">
        <v>4939</v>
      </c>
      <c r="BG1039" s="8">
        <v>130</v>
      </c>
      <c r="BH1039" s="66">
        <v>3489046547</v>
      </c>
      <c r="BI1039" s="8">
        <v>14001</v>
      </c>
      <c r="BJ1039" s="8">
        <v>1255</v>
      </c>
      <c r="BK1039" s="2" t="s">
        <v>233</v>
      </c>
      <c r="BL1039" s="83" t="str">
        <f t="shared" si="16"/>
        <v>124493</v>
      </c>
      <c r="BM1039" s="83">
        <f>IF(ISBLANK(A1039),"",IF(X1039&gt;=(InfoSheet!$B$2)-90,1,0))</f>
        <v>1</v>
      </c>
    </row>
    <row r="1040" spans="1:65">
      <c r="A1040" s="2" t="s">
        <v>2965</v>
      </c>
      <c r="B1040" s="8">
        <v>8</v>
      </c>
      <c r="C1040" s="91">
        <v>749733098</v>
      </c>
      <c r="D1040" s="8">
        <v>834</v>
      </c>
      <c r="E1040" s="8">
        <v>122</v>
      </c>
      <c r="F1040" s="91">
        <v>898960</v>
      </c>
      <c r="G1040" s="91">
        <v>31305614</v>
      </c>
      <c r="H1040" s="91">
        <v>6145353</v>
      </c>
      <c r="I1040" s="91">
        <v>673441778</v>
      </c>
      <c r="J1040" s="8">
        <v>0</v>
      </c>
      <c r="K1040" s="2" t="s">
        <v>2460</v>
      </c>
      <c r="L1040" s="8">
        <v>8</v>
      </c>
      <c r="M1040" s="8">
        <v>0</v>
      </c>
      <c r="N1040" s="2" t="s">
        <v>1514</v>
      </c>
      <c r="O1040" s="8">
        <v>209</v>
      </c>
      <c r="P1040" s="8">
        <v>0</v>
      </c>
      <c r="Q1040" s="8">
        <v>0</v>
      </c>
      <c r="R1040" s="91">
        <v>0</v>
      </c>
      <c r="S1040" s="8">
        <v>0</v>
      </c>
      <c r="T1040" s="91">
        <v>0</v>
      </c>
      <c r="U1040" s="8">
        <v>0</v>
      </c>
      <c r="V1040" s="8">
        <v>0</v>
      </c>
      <c r="W1040" s="8">
        <v>0</v>
      </c>
      <c r="X1040" s="107">
        <v>43869.899796921294</v>
      </c>
      <c r="Y1040" s="107">
        <v>43870.05872666667</v>
      </c>
      <c r="Z1040" s="107">
        <v>43869.899753634258</v>
      </c>
      <c r="AA1040" s="91">
        <v>1018394</v>
      </c>
      <c r="AB1040" s="8">
        <v>2</v>
      </c>
      <c r="AC1040" s="8">
        <v>1</v>
      </c>
      <c r="AD1040" s="91">
        <v>3696570</v>
      </c>
      <c r="AE1040" s="8">
        <v>15</v>
      </c>
      <c r="AF1040" s="8">
        <v>5</v>
      </c>
      <c r="AG1040" s="91">
        <v>29451285</v>
      </c>
      <c r="AH1040" s="8">
        <v>29</v>
      </c>
      <c r="AI1040" s="8">
        <v>7</v>
      </c>
      <c r="AJ1040" s="91">
        <v>733869887</v>
      </c>
      <c r="AK1040" s="8">
        <v>741</v>
      </c>
      <c r="AL1040" s="8">
        <v>122</v>
      </c>
      <c r="AM1040" s="91">
        <v>43164517</v>
      </c>
      <c r="AN1040" s="8">
        <v>19</v>
      </c>
      <c r="AO1040" s="8">
        <v>122</v>
      </c>
      <c r="AP1040" s="91">
        <v>46533143</v>
      </c>
      <c r="AQ1040" s="8">
        <v>23</v>
      </c>
      <c r="AR1040" s="8">
        <v>122</v>
      </c>
      <c r="AS1040" s="91">
        <v>72934330</v>
      </c>
      <c r="AT1040" s="8">
        <v>38</v>
      </c>
      <c r="AU1040" s="8">
        <v>122</v>
      </c>
      <c r="AV1040" s="91">
        <v>749733098</v>
      </c>
      <c r="AW1040" s="8">
        <v>834</v>
      </c>
      <c r="AX1040" s="8">
        <v>122</v>
      </c>
      <c r="AY1040" s="91">
        <v>1018394</v>
      </c>
      <c r="AZ1040" s="8">
        <v>2</v>
      </c>
      <c r="BA1040" s="8">
        <v>0</v>
      </c>
      <c r="BB1040" s="91">
        <v>44179926</v>
      </c>
      <c r="BC1040" s="8">
        <v>18</v>
      </c>
      <c r="BD1040" s="8">
        <v>0</v>
      </c>
      <c r="BE1040" s="91">
        <v>62630858</v>
      </c>
      <c r="BF1040" s="8">
        <v>30</v>
      </c>
      <c r="BG1040" s="8">
        <v>0</v>
      </c>
      <c r="BH1040" s="91">
        <v>714968730</v>
      </c>
      <c r="BI1040" s="8">
        <v>725</v>
      </c>
      <c r="BJ1040" s="8">
        <v>122</v>
      </c>
      <c r="BK1040" s="2" t="s">
        <v>233</v>
      </c>
      <c r="BL1040" s="83" t="str">
        <f t="shared" si="16"/>
        <v>124494</v>
      </c>
      <c r="BM1040" s="83">
        <f>IF(ISBLANK(A1040),"",IF(X1040&gt;=(InfoSheet!$B$2)-90,1,0))</f>
        <v>1</v>
      </c>
    </row>
    <row r="1041" spans="1:65">
      <c r="A1041" s="2" t="s">
        <v>2966</v>
      </c>
      <c r="B1041" s="8">
        <v>8</v>
      </c>
      <c r="C1041" s="66">
        <v>1378600140</v>
      </c>
      <c r="D1041" s="8">
        <v>5674</v>
      </c>
      <c r="E1041" s="8">
        <v>488</v>
      </c>
      <c r="F1041" s="91">
        <v>242967</v>
      </c>
      <c r="G1041" s="91">
        <v>1816610</v>
      </c>
      <c r="H1041" s="91">
        <v>2825000</v>
      </c>
      <c r="I1041" s="91">
        <v>770669671</v>
      </c>
      <c r="J1041" s="8">
        <v>0</v>
      </c>
      <c r="K1041" s="2" t="s">
        <v>1456</v>
      </c>
      <c r="L1041" s="8">
        <v>8</v>
      </c>
      <c r="M1041" s="8">
        <v>0</v>
      </c>
      <c r="N1041" s="2" t="s">
        <v>1643</v>
      </c>
      <c r="O1041" s="8">
        <v>212</v>
      </c>
      <c r="P1041" s="8">
        <v>0</v>
      </c>
      <c r="Q1041" s="8">
        <v>0</v>
      </c>
      <c r="R1041" s="91">
        <v>0</v>
      </c>
      <c r="S1041" s="8">
        <v>0</v>
      </c>
      <c r="T1041" s="91">
        <v>0</v>
      </c>
      <c r="U1041" s="8">
        <v>1</v>
      </c>
      <c r="V1041" s="8">
        <v>1</v>
      </c>
      <c r="W1041" s="8">
        <v>0</v>
      </c>
      <c r="X1041" s="107">
        <v>43869.667804317127</v>
      </c>
      <c r="Y1041" s="107">
        <v>43870.044639305554</v>
      </c>
      <c r="Z1041" s="107">
        <v>43869.641961620371</v>
      </c>
      <c r="AA1041" s="91">
        <v>677402</v>
      </c>
      <c r="AB1041" s="8">
        <v>1</v>
      </c>
      <c r="AC1041" s="8">
        <v>2</v>
      </c>
      <c r="AD1041" s="91">
        <v>12836433</v>
      </c>
      <c r="AE1041" s="8">
        <v>36</v>
      </c>
      <c r="AF1041" s="8">
        <v>11</v>
      </c>
      <c r="AG1041" s="91">
        <v>237075440</v>
      </c>
      <c r="AH1041" s="8">
        <v>443</v>
      </c>
      <c r="AI1041" s="8">
        <v>40</v>
      </c>
      <c r="AJ1041" s="66">
        <v>1325798674</v>
      </c>
      <c r="AK1041" s="8">
        <v>5412</v>
      </c>
      <c r="AL1041" s="8">
        <v>488</v>
      </c>
      <c r="AM1041" s="91">
        <v>4547516</v>
      </c>
      <c r="AN1041" s="8">
        <v>6</v>
      </c>
      <c r="AO1041" s="8">
        <v>488</v>
      </c>
      <c r="AP1041" s="91">
        <v>25599220</v>
      </c>
      <c r="AQ1041" s="8">
        <v>54</v>
      </c>
      <c r="AR1041" s="8">
        <v>488</v>
      </c>
      <c r="AS1041" s="91">
        <v>565122799</v>
      </c>
      <c r="AT1041" s="8">
        <v>903</v>
      </c>
      <c r="AU1041" s="8">
        <v>488</v>
      </c>
      <c r="AV1041" s="66">
        <v>1378600140</v>
      </c>
      <c r="AW1041" s="8">
        <v>5674</v>
      </c>
      <c r="AX1041" s="8">
        <v>488</v>
      </c>
      <c r="AY1041" s="91">
        <v>3870114</v>
      </c>
      <c r="AZ1041" s="8">
        <v>5</v>
      </c>
      <c r="BA1041" s="8">
        <v>0</v>
      </c>
      <c r="BB1041" s="91">
        <v>16084025</v>
      </c>
      <c r="BC1041" s="8">
        <v>41</v>
      </c>
      <c r="BD1041" s="8">
        <v>5</v>
      </c>
      <c r="BE1041" s="91">
        <v>234165820</v>
      </c>
      <c r="BF1041" s="8">
        <v>433</v>
      </c>
      <c r="BG1041" s="8">
        <v>19</v>
      </c>
      <c r="BH1041" s="66">
        <v>1304317422</v>
      </c>
      <c r="BI1041" s="8">
        <v>5381</v>
      </c>
      <c r="BJ1041" s="8">
        <v>488</v>
      </c>
      <c r="BK1041" s="2" t="s">
        <v>233</v>
      </c>
      <c r="BL1041" s="83" t="str">
        <f t="shared" si="16"/>
        <v>124495</v>
      </c>
      <c r="BM1041" s="83">
        <f>IF(ISBLANK(A1041),"",IF(X1041&gt;=(InfoSheet!$B$2)-90,1,0))</f>
        <v>1</v>
      </c>
    </row>
    <row r="1042" spans="1:65">
      <c r="A1042" s="2" t="s">
        <v>2967</v>
      </c>
      <c r="B1042" s="8">
        <v>8</v>
      </c>
      <c r="C1042" s="91">
        <v>424783832</v>
      </c>
      <c r="D1042" s="8">
        <v>1011</v>
      </c>
      <c r="E1042" s="8">
        <v>150</v>
      </c>
      <c r="F1042" s="91">
        <v>420162</v>
      </c>
      <c r="G1042" s="91">
        <v>8875166</v>
      </c>
      <c r="H1042" s="91">
        <v>2831892</v>
      </c>
      <c r="I1042" s="91">
        <v>298837585</v>
      </c>
      <c r="J1042" s="8">
        <v>0</v>
      </c>
      <c r="K1042" s="2" t="s">
        <v>1531</v>
      </c>
      <c r="L1042" s="8">
        <v>8</v>
      </c>
      <c r="M1042" s="8">
        <v>0</v>
      </c>
      <c r="N1042" s="2" t="s">
        <v>1352</v>
      </c>
      <c r="O1042" s="8">
        <v>209</v>
      </c>
      <c r="P1042" s="8">
        <v>0</v>
      </c>
      <c r="Q1042" s="8">
        <v>0</v>
      </c>
      <c r="R1042" s="91">
        <v>0</v>
      </c>
      <c r="S1042" s="8">
        <v>0</v>
      </c>
      <c r="T1042" s="91">
        <v>0</v>
      </c>
      <c r="U1042" s="8">
        <v>0</v>
      </c>
      <c r="V1042" s="8">
        <v>0</v>
      </c>
      <c r="W1042" s="8">
        <v>0</v>
      </c>
      <c r="X1042" s="107">
        <v>43869.84071798611</v>
      </c>
      <c r="Y1042" s="107">
        <v>43870.058937442132</v>
      </c>
      <c r="Z1042" s="107">
        <v>43869.840572499998</v>
      </c>
      <c r="AA1042" s="91">
        <v>1279195</v>
      </c>
      <c r="AB1042" s="8">
        <v>8</v>
      </c>
      <c r="AC1042" s="8">
        <v>4</v>
      </c>
      <c r="AD1042" s="91">
        <v>8499333</v>
      </c>
      <c r="AE1042" s="8">
        <v>21</v>
      </c>
      <c r="AF1042" s="8">
        <v>4</v>
      </c>
      <c r="AG1042" s="91">
        <v>109509452</v>
      </c>
      <c r="AH1042" s="8">
        <v>209</v>
      </c>
      <c r="AI1042" s="8">
        <v>40</v>
      </c>
      <c r="AJ1042" s="91">
        <v>406211659</v>
      </c>
      <c r="AK1042" s="8">
        <v>903</v>
      </c>
      <c r="AL1042" s="8">
        <v>150</v>
      </c>
      <c r="AM1042" s="91">
        <v>17116228</v>
      </c>
      <c r="AN1042" s="8">
        <v>36</v>
      </c>
      <c r="AO1042" s="8">
        <v>150</v>
      </c>
      <c r="AP1042" s="91">
        <v>17116228</v>
      </c>
      <c r="AQ1042" s="8">
        <v>36</v>
      </c>
      <c r="AR1042" s="8">
        <v>150</v>
      </c>
      <c r="AS1042" s="91">
        <v>146363560</v>
      </c>
      <c r="AT1042" s="8">
        <v>245</v>
      </c>
      <c r="AU1042" s="8">
        <v>150</v>
      </c>
      <c r="AV1042" s="91">
        <v>424783832</v>
      </c>
      <c r="AW1042" s="8">
        <v>1011</v>
      </c>
      <c r="AX1042" s="8">
        <v>150</v>
      </c>
      <c r="AY1042" s="91">
        <v>2690993</v>
      </c>
      <c r="AZ1042" s="8">
        <v>8</v>
      </c>
      <c r="BA1042" s="8">
        <v>0</v>
      </c>
      <c r="BB1042" s="91">
        <v>10313842</v>
      </c>
      <c r="BC1042" s="8">
        <v>22</v>
      </c>
      <c r="BD1042" s="8">
        <v>0</v>
      </c>
      <c r="BE1042" s="91">
        <v>75899713</v>
      </c>
      <c r="BF1042" s="8">
        <v>184</v>
      </c>
      <c r="BG1042" s="8">
        <v>4</v>
      </c>
      <c r="BH1042" s="91">
        <v>406667711</v>
      </c>
      <c r="BI1042" s="8">
        <v>908</v>
      </c>
      <c r="BJ1042" s="8">
        <v>150</v>
      </c>
      <c r="BK1042" s="2" t="s">
        <v>233</v>
      </c>
      <c r="BL1042" s="83" t="str">
        <f t="shared" si="16"/>
        <v>124496</v>
      </c>
      <c r="BM1042" s="83">
        <f>IF(ISBLANK(A1042),"",IF(X1042&gt;=(InfoSheet!$B$2)-90,1,0))</f>
        <v>1</v>
      </c>
    </row>
    <row r="1043" spans="1:65">
      <c r="A1043" s="2" t="s">
        <v>2968</v>
      </c>
      <c r="B1043" s="8">
        <v>8</v>
      </c>
      <c r="C1043" s="91">
        <v>862602802</v>
      </c>
      <c r="D1043" s="8">
        <v>2319</v>
      </c>
      <c r="E1043" s="8">
        <v>213</v>
      </c>
      <c r="F1043" s="91">
        <v>371971</v>
      </c>
      <c r="G1043" s="91">
        <v>17288062</v>
      </c>
      <c r="H1043" s="91">
        <v>4049778</v>
      </c>
      <c r="I1043" s="91">
        <v>422613251</v>
      </c>
      <c r="J1043" s="8">
        <v>0</v>
      </c>
      <c r="K1043" s="2" t="s">
        <v>1531</v>
      </c>
      <c r="L1043" s="8">
        <v>8</v>
      </c>
      <c r="M1043" s="8">
        <v>0</v>
      </c>
      <c r="N1043" s="2" t="s">
        <v>1509</v>
      </c>
      <c r="O1043" s="8">
        <v>212</v>
      </c>
      <c r="P1043" s="8">
        <v>0</v>
      </c>
      <c r="Q1043" s="8">
        <v>0</v>
      </c>
      <c r="R1043" s="91">
        <v>0</v>
      </c>
      <c r="S1043" s="8">
        <v>0</v>
      </c>
      <c r="T1043" s="91">
        <v>0</v>
      </c>
      <c r="U1043" s="8">
        <v>0</v>
      </c>
      <c r="V1043" s="8">
        <v>0</v>
      </c>
      <c r="W1043" s="8">
        <v>0</v>
      </c>
      <c r="X1043" s="107">
        <v>43869.456103055556</v>
      </c>
      <c r="Y1043" s="107">
        <v>43870.049544849535</v>
      </c>
      <c r="Z1043" s="107">
        <v>43869.450147847223</v>
      </c>
      <c r="AA1043" s="91">
        <v>1348537</v>
      </c>
      <c r="AB1043" s="8">
        <v>7</v>
      </c>
      <c r="AC1043" s="8">
        <v>4</v>
      </c>
      <c r="AD1043" s="91">
        <v>2383989</v>
      </c>
      <c r="AE1043" s="8">
        <v>9</v>
      </c>
      <c r="AF1043" s="8">
        <v>6</v>
      </c>
      <c r="AG1043" s="91">
        <v>7443454</v>
      </c>
      <c r="AH1043" s="8">
        <v>16</v>
      </c>
      <c r="AI1043" s="8">
        <v>7</v>
      </c>
      <c r="AJ1043" s="91">
        <v>855842056</v>
      </c>
      <c r="AK1043" s="8">
        <v>2289</v>
      </c>
      <c r="AL1043" s="8">
        <v>213</v>
      </c>
      <c r="AM1043" s="91">
        <v>1866263</v>
      </c>
      <c r="AN1043" s="8">
        <v>8</v>
      </c>
      <c r="AO1043" s="8">
        <v>213</v>
      </c>
      <c r="AP1043" s="91">
        <v>4406827</v>
      </c>
      <c r="AQ1043" s="8">
        <v>12</v>
      </c>
      <c r="AR1043" s="8">
        <v>213</v>
      </c>
      <c r="AS1043" s="91">
        <v>16192090</v>
      </c>
      <c r="AT1043" s="8">
        <v>25</v>
      </c>
      <c r="AU1043" s="8">
        <v>213</v>
      </c>
      <c r="AV1043" s="91">
        <v>862602802</v>
      </c>
      <c r="AW1043" s="8">
        <v>2319</v>
      </c>
      <c r="AX1043" s="8">
        <v>213</v>
      </c>
      <c r="AY1043" s="91">
        <v>1348537</v>
      </c>
      <c r="AZ1043" s="8">
        <v>7</v>
      </c>
      <c r="BA1043" s="8">
        <v>1</v>
      </c>
      <c r="BB1043" s="91">
        <v>3371375</v>
      </c>
      <c r="BC1043" s="8">
        <v>10</v>
      </c>
      <c r="BD1043" s="8">
        <v>1</v>
      </c>
      <c r="BE1043" s="91">
        <v>15111268</v>
      </c>
      <c r="BF1043" s="8">
        <v>23</v>
      </c>
      <c r="BG1043" s="8">
        <v>1</v>
      </c>
      <c r="BH1043" s="91">
        <v>854354171</v>
      </c>
      <c r="BI1043" s="8">
        <v>2284</v>
      </c>
      <c r="BJ1043" s="8">
        <v>213</v>
      </c>
      <c r="BK1043" s="2" t="s">
        <v>233</v>
      </c>
      <c r="BL1043" s="83" t="str">
        <f t="shared" si="16"/>
        <v>124497</v>
      </c>
      <c r="BM1043" s="83">
        <f>IF(ISBLANK(A1043),"",IF(X1043&gt;=(InfoSheet!$B$2)-90,1,0))</f>
        <v>1</v>
      </c>
    </row>
    <row r="1044" spans="1:65">
      <c r="A1044" s="2" t="s">
        <v>2969</v>
      </c>
      <c r="B1044" s="8">
        <v>6</v>
      </c>
      <c r="C1044" s="91">
        <v>69176877</v>
      </c>
      <c r="D1044" s="8">
        <v>382</v>
      </c>
      <c r="E1044" s="8">
        <v>13</v>
      </c>
      <c r="F1044" s="91">
        <v>181091</v>
      </c>
      <c r="G1044" s="91">
        <v>421279</v>
      </c>
      <c r="H1044" s="91">
        <v>5321298</v>
      </c>
      <c r="I1044" s="91">
        <v>38409387</v>
      </c>
      <c r="J1044" s="8">
        <v>0</v>
      </c>
      <c r="K1044" s="2" t="s">
        <v>2970</v>
      </c>
      <c r="L1044" s="8">
        <v>6</v>
      </c>
      <c r="M1044" s="8">
        <v>0</v>
      </c>
      <c r="N1044" s="2" t="s">
        <v>2970</v>
      </c>
      <c r="O1044" s="8">
        <v>95</v>
      </c>
      <c r="P1044" s="8">
        <v>0</v>
      </c>
      <c r="Q1044" s="8">
        <v>0</v>
      </c>
      <c r="R1044" s="91">
        <v>0</v>
      </c>
      <c r="S1044" s="8">
        <v>0</v>
      </c>
      <c r="T1044" s="91">
        <v>0</v>
      </c>
      <c r="U1044" s="8">
        <v>0</v>
      </c>
      <c r="V1044" s="8">
        <v>0</v>
      </c>
      <c r="W1044" s="8">
        <v>0</v>
      </c>
      <c r="X1044" s="107">
        <v>43602.457924930553</v>
      </c>
      <c r="Y1044" s="107">
        <v>43869.885594386571</v>
      </c>
      <c r="Z1044" s="107">
        <v>43602.455850509257</v>
      </c>
      <c r="AA1044" s="91">
        <v>0</v>
      </c>
      <c r="AB1044" s="8">
        <v>0</v>
      </c>
      <c r="AC1044" s="8">
        <v>0</v>
      </c>
      <c r="AD1044" s="91">
        <v>0</v>
      </c>
      <c r="AE1044" s="8">
        <v>0</v>
      </c>
      <c r="AF1044" s="8">
        <v>0</v>
      </c>
      <c r="AG1044" s="91">
        <v>0</v>
      </c>
      <c r="AH1044" s="8">
        <v>0</v>
      </c>
      <c r="AI1044" s="8">
        <v>0</v>
      </c>
      <c r="AJ1044" s="91">
        <v>0</v>
      </c>
      <c r="AK1044" s="8">
        <v>0</v>
      </c>
      <c r="AL1044" s="8">
        <v>13</v>
      </c>
      <c r="AM1044" s="91">
        <v>0</v>
      </c>
      <c r="AN1044" s="8">
        <v>0</v>
      </c>
      <c r="AO1044" s="8">
        <v>13</v>
      </c>
      <c r="AP1044" s="91">
        <v>0</v>
      </c>
      <c r="AQ1044" s="8">
        <v>0</v>
      </c>
      <c r="AR1044" s="8">
        <v>13</v>
      </c>
      <c r="AS1044" s="91">
        <v>0</v>
      </c>
      <c r="AT1044" s="8">
        <v>0</v>
      </c>
      <c r="AU1044" s="8">
        <v>13</v>
      </c>
      <c r="AV1044" s="91">
        <v>69176877</v>
      </c>
      <c r="AW1044" s="8">
        <v>382</v>
      </c>
      <c r="AX1044" s="8">
        <v>13</v>
      </c>
      <c r="AY1044" s="91">
        <v>0</v>
      </c>
      <c r="AZ1044" s="8">
        <v>0</v>
      </c>
      <c r="BA1044" s="8">
        <v>0</v>
      </c>
      <c r="BB1044" s="91">
        <v>0</v>
      </c>
      <c r="BC1044" s="8">
        <v>0</v>
      </c>
      <c r="BD1044" s="8">
        <v>0</v>
      </c>
      <c r="BE1044" s="91">
        <v>0</v>
      </c>
      <c r="BF1044" s="8">
        <v>0</v>
      </c>
      <c r="BG1044" s="8">
        <v>0</v>
      </c>
      <c r="BH1044" s="91">
        <v>0</v>
      </c>
      <c r="BI1044" s="8">
        <v>0</v>
      </c>
      <c r="BJ1044" s="8">
        <v>13</v>
      </c>
      <c r="BK1044" s="2" t="s">
        <v>233</v>
      </c>
      <c r="BL1044" s="83" t="str">
        <f t="shared" si="16"/>
        <v>124498</v>
      </c>
      <c r="BM1044" s="83">
        <f>IF(ISBLANK(A1044),"",IF(X1044&gt;=(InfoSheet!$B$2)-90,1,0))</f>
        <v>0</v>
      </c>
    </row>
    <row r="1045" spans="1:65">
      <c r="A1045" s="2" t="s">
        <v>2971</v>
      </c>
      <c r="B1045" s="8">
        <v>8</v>
      </c>
      <c r="C1045" s="91">
        <v>485740832</v>
      </c>
      <c r="D1045" s="8">
        <v>1832</v>
      </c>
      <c r="E1045" s="8">
        <v>187</v>
      </c>
      <c r="F1045" s="91">
        <v>265142</v>
      </c>
      <c r="G1045" s="91">
        <v>2005256</v>
      </c>
      <c r="H1045" s="91">
        <v>2597544</v>
      </c>
      <c r="I1045" s="91">
        <v>287975382</v>
      </c>
      <c r="J1045" s="8">
        <v>0</v>
      </c>
      <c r="K1045" s="2" t="s">
        <v>1439</v>
      </c>
      <c r="L1045" s="8">
        <v>8</v>
      </c>
      <c r="M1045" s="8">
        <v>0</v>
      </c>
      <c r="N1045" s="2" t="s">
        <v>2679</v>
      </c>
      <c r="O1045" s="8">
        <v>210</v>
      </c>
      <c r="P1045" s="8">
        <v>0</v>
      </c>
      <c r="Q1045" s="8">
        <v>0</v>
      </c>
      <c r="R1045" s="91">
        <v>0</v>
      </c>
      <c r="S1045" s="8">
        <v>0</v>
      </c>
      <c r="T1045" s="91">
        <v>0</v>
      </c>
      <c r="U1045" s="8">
        <v>0</v>
      </c>
      <c r="V1045" s="8">
        <v>0</v>
      </c>
      <c r="W1045" s="8">
        <v>0</v>
      </c>
      <c r="X1045" s="107">
        <v>43867.629898032406</v>
      </c>
      <c r="Y1045" s="107">
        <v>43870.055693229166</v>
      </c>
      <c r="Z1045" s="107">
        <v>43867.629897916668</v>
      </c>
      <c r="AA1045" s="91">
        <v>0</v>
      </c>
      <c r="AB1045" s="8">
        <v>0</v>
      </c>
      <c r="AC1045" s="8">
        <v>0</v>
      </c>
      <c r="AD1045" s="91">
        <v>71403005</v>
      </c>
      <c r="AE1045" s="8">
        <v>420</v>
      </c>
      <c r="AF1045" s="8">
        <v>95</v>
      </c>
      <c r="AG1045" s="91">
        <v>180597421</v>
      </c>
      <c r="AH1045" s="8">
        <v>567</v>
      </c>
      <c r="AI1045" s="8">
        <v>102</v>
      </c>
      <c r="AJ1045" s="91">
        <v>453204848</v>
      </c>
      <c r="AK1045" s="8">
        <v>1640</v>
      </c>
      <c r="AL1045" s="8">
        <v>187</v>
      </c>
      <c r="AM1045" s="91">
        <v>0</v>
      </c>
      <c r="AN1045" s="8">
        <v>0</v>
      </c>
      <c r="AO1045" s="8">
        <v>187</v>
      </c>
      <c r="AP1045" s="91">
        <v>71403005</v>
      </c>
      <c r="AQ1045" s="8">
        <v>420</v>
      </c>
      <c r="AR1045" s="8">
        <v>187</v>
      </c>
      <c r="AS1045" s="91">
        <v>221980052</v>
      </c>
      <c r="AT1045" s="8">
        <v>626</v>
      </c>
      <c r="AU1045" s="8">
        <v>187</v>
      </c>
      <c r="AV1045" s="91">
        <v>485740832</v>
      </c>
      <c r="AW1045" s="8">
        <v>1832</v>
      </c>
      <c r="AX1045" s="8">
        <v>187</v>
      </c>
      <c r="AY1045" s="91">
        <v>0</v>
      </c>
      <c r="AZ1045" s="8">
        <v>0</v>
      </c>
      <c r="BA1045" s="8">
        <v>0</v>
      </c>
      <c r="BB1045" s="91">
        <v>4408692</v>
      </c>
      <c r="BC1045" s="8">
        <v>336</v>
      </c>
      <c r="BD1045" s="8">
        <v>13</v>
      </c>
      <c r="BE1045" s="91">
        <v>113930530</v>
      </c>
      <c r="BF1045" s="8">
        <v>483</v>
      </c>
      <c r="BG1045" s="8">
        <v>13</v>
      </c>
      <c r="BH1045" s="91">
        <v>450739351</v>
      </c>
      <c r="BI1045" s="8">
        <v>1641</v>
      </c>
      <c r="BJ1045" s="8">
        <v>187</v>
      </c>
      <c r="BK1045" s="2" t="s">
        <v>233</v>
      </c>
      <c r="BL1045" s="83" t="str">
        <f t="shared" si="16"/>
        <v>124499</v>
      </c>
      <c r="BM1045" s="83">
        <f>IF(ISBLANK(A1045),"",IF(X1045&gt;=(InfoSheet!$B$2)-90,1,0))</f>
        <v>1</v>
      </c>
    </row>
    <row r="1046" spans="1:65">
      <c r="A1046" s="2" t="s">
        <v>2972</v>
      </c>
      <c r="B1046" s="8">
        <v>8</v>
      </c>
      <c r="C1046" s="66">
        <v>1095963508</v>
      </c>
      <c r="D1046" s="8">
        <v>4410</v>
      </c>
      <c r="E1046" s="8">
        <v>458</v>
      </c>
      <c r="F1046" s="91">
        <v>248517</v>
      </c>
      <c r="G1046" s="91">
        <v>5266791</v>
      </c>
      <c r="H1046" s="91">
        <v>2392933</v>
      </c>
      <c r="I1046" s="91">
        <v>293782898</v>
      </c>
      <c r="J1046" s="8">
        <v>0</v>
      </c>
      <c r="K1046" s="2" t="s">
        <v>1852</v>
      </c>
      <c r="L1046" s="8">
        <v>8</v>
      </c>
      <c r="M1046" s="8">
        <v>0</v>
      </c>
      <c r="N1046" s="2" t="s">
        <v>1703</v>
      </c>
      <c r="O1046" s="8">
        <v>214</v>
      </c>
      <c r="P1046" s="8">
        <v>0</v>
      </c>
      <c r="Q1046" s="8">
        <v>0</v>
      </c>
      <c r="R1046" s="91">
        <v>0</v>
      </c>
      <c r="S1046" s="8">
        <v>0</v>
      </c>
      <c r="T1046" s="91">
        <v>0</v>
      </c>
      <c r="U1046" s="8">
        <v>0</v>
      </c>
      <c r="V1046" s="8">
        <v>0</v>
      </c>
      <c r="W1046" s="8">
        <v>0</v>
      </c>
      <c r="X1046" s="107">
        <v>43868.64633891204</v>
      </c>
      <c r="Y1046" s="107">
        <v>43870.016793807874</v>
      </c>
      <c r="Z1046" s="107">
        <v>43868.646295162034</v>
      </c>
      <c r="AA1046" s="91">
        <v>0</v>
      </c>
      <c r="AB1046" s="8">
        <v>0</v>
      </c>
      <c r="AC1046" s="8">
        <v>0</v>
      </c>
      <c r="AD1046" s="91">
        <v>11460804</v>
      </c>
      <c r="AE1046" s="8">
        <v>29</v>
      </c>
      <c r="AF1046" s="8">
        <v>12</v>
      </c>
      <c r="AG1046" s="91">
        <v>23758119</v>
      </c>
      <c r="AH1046" s="8">
        <v>85</v>
      </c>
      <c r="AI1046" s="8">
        <v>19</v>
      </c>
      <c r="AJ1046" s="66">
        <v>1067704912</v>
      </c>
      <c r="AK1046" s="8">
        <v>4285</v>
      </c>
      <c r="AL1046" s="8">
        <v>458</v>
      </c>
      <c r="AM1046" s="91">
        <v>941610</v>
      </c>
      <c r="AN1046" s="8">
        <v>2</v>
      </c>
      <c r="AO1046" s="8">
        <v>458</v>
      </c>
      <c r="AP1046" s="91">
        <v>19071639</v>
      </c>
      <c r="AQ1046" s="8">
        <v>37</v>
      </c>
      <c r="AR1046" s="8">
        <v>458</v>
      </c>
      <c r="AS1046" s="91">
        <v>41416076</v>
      </c>
      <c r="AT1046" s="8">
        <v>107</v>
      </c>
      <c r="AU1046" s="8">
        <v>458</v>
      </c>
      <c r="AV1046" s="66">
        <v>1095963508</v>
      </c>
      <c r="AW1046" s="8">
        <v>4410</v>
      </c>
      <c r="AX1046" s="8">
        <v>458</v>
      </c>
      <c r="AY1046" s="91">
        <v>0</v>
      </c>
      <c r="AZ1046" s="8">
        <v>0</v>
      </c>
      <c r="BA1046" s="8">
        <v>0</v>
      </c>
      <c r="BB1046" s="91">
        <v>14531815</v>
      </c>
      <c r="BC1046" s="8">
        <v>28</v>
      </c>
      <c r="BD1046" s="8">
        <v>2</v>
      </c>
      <c r="BE1046" s="91">
        <v>20774923</v>
      </c>
      <c r="BF1046" s="8">
        <v>71</v>
      </c>
      <c r="BG1046" s="8">
        <v>3</v>
      </c>
      <c r="BH1046" s="66">
        <v>1054935086</v>
      </c>
      <c r="BI1046" s="8">
        <v>4262</v>
      </c>
      <c r="BJ1046" s="8">
        <v>458</v>
      </c>
      <c r="BK1046" s="2" t="s">
        <v>233</v>
      </c>
      <c r="BL1046" s="83" t="str">
        <f t="shared" si="16"/>
        <v>124500</v>
      </c>
      <c r="BM1046" s="83">
        <f>IF(ISBLANK(A1046),"",IF(X1046&gt;=(InfoSheet!$B$2)-90,1,0))</f>
        <v>1</v>
      </c>
    </row>
    <row r="1047" spans="1:65">
      <c r="A1047" s="2" t="s">
        <v>2973</v>
      </c>
      <c r="B1047" s="8">
        <v>8</v>
      </c>
      <c r="C1047" s="91">
        <v>433668525</v>
      </c>
      <c r="D1047" s="8">
        <v>1038</v>
      </c>
      <c r="E1047" s="8">
        <v>214</v>
      </c>
      <c r="F1047" s="91">
        <v>417792</v>
      </c>
      <c r="G1047" s="91">
        <v>3041344</v>
      </c>
      <c r="H1047" s="91">
        <v>2026488</v>
      </c>
      <c r="I1047" s="91">
        <v>378815084</v>
      </c>
      <c r="J1047" s="8">
        <v>0</v>
      </c>
      <c r="K1047" s="2" t="s">
        <v>1500</v>
      </c>
      <c r="L1047" s="8">
        <v>8</v>
      </c>
      <c r="M1047" s="8">
        <v>0</v>
      </c>
      <c r="N1047" s="2" t="s">
        <v>1346</v>
      </c>
      <c r="O1047" s="8">
        <v>209</v>
      </c>
      <c r="P1047" s="8">
        <v>0</v>
      </c>
      <c r="Q1047" s="8">
        <v>0</v>
      </c>
      <c r="R1047" s="91">
        <v>0</v>
      </c>
      <c r="S1047" s="8">
        <v>0</v>
      </c>
      <c r="T1047" s="91">
        <v>0</v>
      </c>
      <c r="U1047" s="8">
        <v>0</v>
      </c>
      <c r="V1047" s="8">
        <v>1</v>
      </c>
      <c r="W1047" s="8">
        <v>0</v>
      </c>
      <c r="X1047" s="107">
        <v>43868.63401577546</v>
      </c>
      <c r="Y1047" s="107">
        <v>43870.013300405095</v>
      </c>
      <c r="Z1047" s="107">
        <v>43868.632441458336</v>
      </c>
      <c r="AA1047" s="91">
        <v>0</v>
      </c>
      <c r="AB1047" s="8">
        <v>0</v>
      </c>
      <c r="AC1047" s="8">
        <v>0</v>
      </c>
      <c r="AD1047" s="91">
        <v>3573116</v>
      </c>
      <c r="AE1047" s="8">
        <v>6</v>
      </c>
      <c r="AF1047" s="8">
        <v>2</v>
      </c>
      <c r="AG1047" s="91">
        <v>11598864</v>
      </c>
      <c r="AH1047" s="8">
        <v>25</v>
      </c>
      <c r="AI1047" s="8">
        <v>5</v>
      </c>
      <c r="AJ1047" s="91">
        <v>399275594</v>
      </c>
      <c r="AK1047" s="8">
        <v>843</v>
      </c>
      <c r="AL1047" s="8">
        <v>214</v>
      </c>
      <c r="AM1047" s="91">
        <v>566186</v>
      </c>
      <c r="AN1047" s="8">
        <v>1</v>
      </c>
      <c r="AO1047" s="8">
        <v>214</v>
      </c>
      <c r="AP1047" s="91">
        <v>7105599</v>
      </c>
      <c r="AQ1047" s="8">
        <v>12</v>
      </c>
      <c r="AR1047" s="8">
        <v>214</v>
      </c>
      <c r="AS1047" s="91">
        <v>29558220</v>
      </c>
      <c r="AT1047" s="8">
        <v>54</v>
      </c>
      <c r="AU1047" s="8">
        <v>214</v>
      </c>
      <c r="AV1047" s="91">
        <v>433668525</v>
      </c>
      <c r="AW1047" s="8">
        <v>1037</v>
      </c>
      <c r="AX1047" s="8">
        <v>214</v>
      </c>
      <c r="AY1047" s="91">
        <v>0</v>
      </c>
      <c r="AZ1047" s="8">
        <v>0</v>
      </c>
      <c r="BA1047" s="8">
        <v>0</v>
      </c>
      <c r="BB1047" s="91">
        <v>4031803</v>
      </c>
      <c r="BC1047" s="8">
        <v>7</v>
      </c>
      <c r="BD1047" s="8">
        <v>0</v>
      </c>
      <c r="BE1047" s="91">
        <v>20826012</v>
      </c>
      <c r="BF1047" s="8">
        <v>38</v>
      </c>
      <c r="BG1047" s="8">
        <v>0</v>
      </c>
      <c r="BH1047" s="91">
        <v>393824973</v>
      </c>
      <c r="BI1047" s="8">
        <v>847</v>
      </c>
      <c r="BJ1047" s="8">
        <v>214</v>
      </c>
      <c r="BK1047" s="2" t="s">
        <v>233</v>
      </c>
      <c r="BL1047" s="83" t="str">
        <f t="shared" si="16"/>
        <v>124501</v>
      </c>
      <c r="BM1047" s="83">
        <f>IF(ISBLANK(A1047),"",IF(X1047&gt;=(InfoSheet!$B$2)-90,1,0))</f>
        <v>1</v>
      </c>
    </row>
    <row r="1048" spans="1:65">
      <c r="A1048" s="2" t="s">
        <v>2974</v>
      </c>
      <c r="B1048" s="8">
        <v>8</v>
      </c>
      <c r="C1048" s="91">
        <v>68306083</v>
      </c>
      <c r="D1048" s="8">
        <v>244</v>
      </c>
      <c r="E1048" s="8">
        <v>57</v>
      </c>
      <c r="F1048" s="91">
        <v>279942</v>
      </c>
      <c r="G1048" s="91">
        <v>1028905</v>
      </c>
      <c r="H1048" s="91">
        <v>1198352</v>
      </c>
      <c r="I1048" s="91">
        <v>37890756</v>
      </c>
      <c r="J1048" s="8">
        <v>0</v>
      </c>
      <c r="K1048" s="2" t="s">
        <v>1718</v>
      </c>
      <c r="L1048" s="8">
        <v>8</v>
      </c>
      <c r="M1048" s="8">
        <v>0</v>
      </c>
      <c r="N1048" s="2" t="s">
        <v>1689</v>
      </c>
      <c r="O1048" s="8">
        <v>210</v>
      </c>
      <c r="P1048" s="8">
        <v>0</v>
      </c>
      <c r="Q1048" s="8">
        <v>0</v>
      </c>
      <c r="R1048" s="91">
        <v>0</v>
      </c>
      <c r="S1048" s="8">
        <v>0</v>
      </c>
      <c r="T1048" s="91">
        <v>0</v>
      </c>
      <c r="U1048" s="8">
        <v>0</v>
      </c>
      <c r="V1048" s="8">
        <v>0</v>
      </c>
      <c r="W1048" s="8">
        <v>0</v>
      </c>
      <c r="X1048" s="107">
        <v>43856.967352187501</v>
      </c>
      <c r="Y1048" s="107">
        <v>43869.873530486111</v>
      </c>
      <c r="Z1048" s="107">
        <v>43856.967302534722</v>
      </c>
      <c r="AA1048" s="91">
        <v>0</v>
      </c>
      <c r="AB1048" s="8">
        <v>0</v>
      </c>
      <c r="AC1048" s="8">
        <v>0</v>
      </c>
      <c r="AD1048" s="91">
        <v>0</v>
      </c>
      <c r="AE1048" s="8">
        <v>0</v>
      </c>
      <c r="AF1048" s="8">
        <v>0</v>
      </c>
      <c r="AG1048" s="91">
        <v>2887247</v>
      </c>
      <c r="AH1048" s="8">
        <v>3</v>
      </c>
      <c r="AI1048" s="8">
        <v>1</v>
      </c>
      <c r="AJ1048" s="91">
        <v>67537428</v>
      </c>
      <c r="AK1048" s="8">
        <v>243</v>
      </c>
      <c r="AL1048" s="8">
        <v>57</v>
      </c>
      <c r="AM1048" s="91">
        <v>0</v>
      </c>
      <c r="AN1048" s="8">
        <v>0</v>
      </c>
      <c r="AO1048" s="8">
        <v>57</v>
      </c>
      <c r="AP1048" s="91">
        <v>0</v>
      </c>
      <c r="AQ1048" s="8">
        <v>0</v>
      </c>
      <c r="AR1048" s="8">
        <v>57</v>
      </c>
      <c r="AS1048" s="91">
        <v>5772984</v>
      </c>
      <c r="AT1048" s="8">
        <v>6</v>
      </c>
      <c r="AU1048" s="8">
        <v>57</v>
      </c>
      <c r="AV1048" s="91">
        <v>68306083</v>
      </c>
      <c r="AW1048" s="8">
        <v>244</v>
      </c>
      <c r="AX1048" s="8">
        <v>57</v>
      </c>
      <c r="AY1048" s="91">
        <v>0</v>
      </c>
      <c r="AZ1048" s="8">
        <v>0</v>
      </c>
      <c r="BA1048" s="8">
        <v>0</v>
      </c>
      <c r="BB1048" s="91">
        <v>0</v>
      </c>
      <c r="BC1048" s="8">
        <v>0</v>
      </c>
      <c r="BD1048" s="8">
        <v>0</v>
      </c>
      <c r="BE1048" s="91">
        <v>2885737</v>
      </c>
      <c r="BF1048" s="8">
        <v>3</v>
      </c>
      <c r="BG1048" s="8">
        <v>0</v>
      </c>
      <c r="BH1048" s="91">
        <v>65746511</v>
      </c>
      <c r="BI1048" s="8">
        <v>241</v>
      </c>
      <c r="BJ1048" s="8">
        <v>57</v>
      </c>
      <c r="BK1048" s="2" t="s">
        <v>233</v>
      </c>
      <c r="BL1048" s="83" t="str">
        <f t="shared" si="16"/>
        <v>124502</v>
      </c>
      <c r="BM1048" s="83">
        <f>IF(ISBLANK(A1048),"",IF(X1048&gt;=(InfoSheet!$B$2)-90,1,0))</f>
        <v>1</v>
      </c>
    </row>
    <row r="1049" spans="1:65">
      <c r="A1049" s="2" t="s">
        <v>2975</v>
      </c>
      <c r="B1049" s="8">
        <v>8</v>
      </c>
      <c r="C1049" s="91">
        <v>98786063</v>
      </c>
      <c r="D1049" s="8">
        <v>187</v>
      </c>
      <c r="E1049" s="8">
        <v>44</v>
      </c>
      <c r="F1049" s="91">
        <v>528267</v>
      </c>
      <c r="G1049" s="91">
        <v>5204964</v>
      </c>
      <c r="H1049" s="91">
        <v>2245137</v>
      </c>
      <c r="I1049" s="91">
        <v>48546025</v>
      </c>
      <c r="J1049" s="8">
        <v>0</v>
      </c>
      <c r="K1049" s="2" t="s">
        <v>1500</v>
      </c>
      <c r="L1049" s="8">
        <v>8</v>
      </c>
      <c r="M1049" s="8">
        <v>0</v>
      </c>
      <c r="N1049" s="2" t="s">
        <v>1456</v>
      </c>
      <c r="O1049" s="8">
        <v>209</v>
      </c>
      <c r="P1049" s="8">
        <v>0</v>
      </c>
      <c r="Q1049" s="8">
        <v>0</v>
      </c>
      <c r="R1049" s="91">
        <v>0</v>
      </c>
      <c r="S1049" s="8">
        <v>0</v>
      </c>
      <c r="T1049" s="91">
        <v>0</v>
      </c>
      <c r="U1049" s="8">
        <v>0</v>
      </c>
      <c r="V1049" s="8">
        <v>0</v>
      </c>
      <c r="W1049" s="8">
        <v>0</v>
      </c>
      <c r="X1049" s="107">
        <v>43858.370892372688</v>
      </c>
      <c r="Y1049" s="107">
        <v>43869.887151898147</v>
      </c>
      <c r="Z1049" s="107">
        <v>43858.341733692127</v>
      </c>
      <c r="AA1049" s="91">
        <v>0</v>
      </c>
      <c r="AB1049" s="8">
        <v>0</v>
      </c>
      <c r="AC1049" s="8">
        <v>0</v>
      </c>
      <c r="AD1049" s="91">
        <v>0</v>
      </c>
      <c r="AE1049" s="8">
        <v>0</v>
      </c>
      <c r="AF1049" s="8">
        <v>0</v>
      </c>
      <c r="AG1049" s="91">
        <v>41474767</v>
      </c>
      <c r="AH1049" s="8">
        <v>16</v>
      </c>
      <c r="AI1049" s="8">
        <v>5</v>
      </c>
      <c r="AJ1049" s="91">
        <v>98469596</v>
      </c>
      <c r="AK1049" s="8">
        <v>185</v>
      </c>
      <c r="AL1049" s="8">
        <v>44</v>
      </c>
      <c r="AM1049" s="91">
        <v>0</v>
      </c>
      <c r="AN1049" s="8">
        <v>0</v>
      </c>
      <c r="AO1049" s="8">
        <v>44</v>
      </c>
      <c r="AP1049" s="91">
        <v>0</v>
      </c>
      <c r="AQ1049" s="8">
        <v>0</v>
      </c>
      <c r="AR1049" s="8">
        <v>44</v>
      </c>
      <c r="AS1049" s="91">
        <v>44996239</v>
      </c>
      <c r="AT1049" s="8">
        <v>20</v>
      </c>
      <c r="AU1049" s="8">
        <v>44</v>
      </c>
      <c r="AV1049" s="91">
        <v>98786063</v>
      </c>
      <c r="AW1049" s="8">
        <v>187</v>
      </c>
      <c r="AX1049" s="8">
        <v>44</v>
      </c>
      <c r="AY1049" s="91">
        <v>0</v>
      </c>
      <c r="AZ1049" s="8">
        <v>0</v>
      </c>
      <c r="BA1049" s="8">
        <v>0</v>
      </c>
      <c r="BB1049" s="91">
        <v>0</v>
      </c>
      <c r="BC1049" s="8">
        <v>0</v>
      </c>
      <c r="BD1049" s="8">
        <v>0</v>
      </c>
      <c r="BE1049" s="91">
        <v>43532449</v>
      </c>
      <c r="BF1049" s="8">
        <v>17</v>
      </c>
      <c r="BG1049" s="8">
        <v>0</v>
      </c>
      <c r="BH1049" s="91">
        <v>98635200</v>
      </c>
      <c r="BI1049" s="8">
        <v>186</v>
      </c>
      <c r="BJ1049" s="8">
        <v>44</v>
      </c>
      <c r="BK1049" s="2" t="s">
        <v>233</v>
      </c>
      <c r="BL1049" s="83" t="str">
        <f t="shared" si="16"/>
        <v>124503</v>
      </c>
      <c r="BM1049" s="83">
        <f>IF(ISBLANK(A1049),"",IF(X1049&gt;=(InfoSheet!$B$2)-90,1,0))</f>
        <v>1</v>
      </c>
    </row>
    <row r="1050" spans="1:65">
      <c r="A1050" s="2" t="s">
        <v>2976</v>
      </c>
      <c r="B1050" s="8">
        <v>8</v>
      </c>
      <c r="C1050" s="66">
        <v>2036651407</v>
      </c>
      <c r="D1050" s="8">
        <v>3771</v>
      </c>
      <c r="E1050" s="8">
        <v>436</v>
      </c>
      <c r="F1050" s="91">
        <v>540082</v>
      </c>
      <c r="G1050" s="91">
        <v>34701448</v>
      </c>
      <c r="H1050" s="91">
        <v>4671218</v>
      </c>
      <c r="I1050" s="91">
        <v>906194051</v>
      </c>
      <c r="J1050" s="8">
        <v>0</v>
      </c>
      <c r="K1050" s="2" t="s">
        <v>1368</v>
      </c>
      <c r="L1050" s="8">
        <v>8</v>
      </c>
      <c r="M1050" s="8">
        <v>0</v>
      </c>
      <c r="N1050" s="2" t="s">
        <v>1689</v>
      </c>
      <c r="O1050" s="8">
        <v>210</v>
      </c>
      <c r="P1050" s="8">
        <v>0</v>
      </c>
      <c r="Q1050" s="8">
        <v>0</v>
      </c>
      <c r="R1050" s="91">
        <v>0</v>
      </c>
      <c r="S1050" s="8">
        <v>0</v>
      </c>
      <c r="T1050" s="91">
        <v>0</v>
      </c>
      <c r="U1050" s="8">
        <v>0</v>
      </c>
      <c r="V1050" s="8">
        <v>2</v>
      </c>
      <c r="W1050" s="8">
        <v>0</v>
      </c>
      <c r="X1050" s="107">
        <v>43868.73509574074</v>
      </c>
      <c r="Y1050" s="107">
        <v>43869.998472858795</v>
      </c>
      <c r="Z1050" s="107">
        <v>43868.726429768518</v>
      </c>
      <c r="AA1050" s="91">
        <v>0</v>
      </c>
      <c r="AB1050" s="8">
        <v>0</v>
      </c>
      <c r="AC1050" s="8">
        <v>0</v>
      </c>
      <c r="AD1050" s="91">
        <v>15026736</v>
      </c>
      <c r="AE1050" s="8">
        <v>15</v>
      </c>
      <c r="AF1050" s="8">
        <v>6</v>
      </c>
      <c r="AG1050" s="91">
        <v>455593990</v>
      </c>
      <c r="AH1050" s="8">
        <v>421</v>
      </c>
      <c r="AI1050" s="8">
        <v>19</v>
      </c>
      <c r="AJ1050" s="66">
        <v>1968063483</v>
      </c>
      <c r="AK1050" s="8">
        <v>3383</v>
      </c>
      <c r="AL1050" s="8">
        <v>436</v>
      </c>
      <c r="AM1050" s="91">
        <v>1869529</v>
      </c>
      <c r="AN1050" s="8">
        <v>1</v>
      </c>
      <c r="AO1050" s="8">
        <v>436</v>
      </c>
      <c r="AP1050" s="91">
        <v>35492948</v>
      </c>
      <c r="AQ1050" s="8">
        <v>24</v>
      </c>
      <c r="AR1050" s="8">
        <v>436</v>
      </c>
      <c r="AS1050" s="91">
        <v>905036020</v>
      </c>
      <c r="AT1050" s="8">
        <v>815</v>
      </c>
      <c r="AU1050" s="8">
        <v>436</v>
      </c>
      <c r="AV1050" s="66">
        <v>2036651407</v>
      </c>
      <c r="AW1050" s="8">
        <v>3771</v>
      </c>
      <c r="AX1050" s="8">
        <v>436</v>
      </c>
      <c r="AY1050" s="91">
        <v>0</v>
      </c>
      <c r="AZ1050" s="8">
        <v>0</v>
      </c>
      <c r="BA1050" s="8">
        <v>0</v>
      </c>
      <c r="BB1050" s="91">
        <v>30641153</v>
      </c>
      <c r="BC1050" s="8">
        <v>20</v>
      </c>
      <c r="BD1050" s="8">
        <v>0</v>
      </c>
      <c r="BE1050" s="91">
        <v>505923406</v>
      </c>
      <c r="BF1050" s="8">
        <v>437</v>
      </c>
      <c r="BG1050" s="8">
        <v>1</v>
      </c>
      <c r="BH1050" s="66">
        <v>1972945105</v>
      </c>
      <c r="BI1050" s="8">
        <v>3412</v>
      </c>
      <c r="BJ1050" s="8">
        <v>436</v>
      </c>
      <c r="BK1050" s="2" t="s">
        <v>233</v>
      </c>
      <c r="BL1050" s="83" t="str">
        <f t="shared" si="16"/>
        <v>124504</v>
      </c>
      <c r="BM1050" s="83">
        <f>IF(ISBLANK(A1050),"",IF(X1050&gt;=(InfoSheet!$B$2)-90,1,0))</f>
        <v>1</v>
      </c>
    </row>
    <row r="1051" spans="1:65">
      <c r="A1051" s="2" t="s">
        <v>2977</v>
      </c>
      <c r="B1051" s="8">
        <v>8</v>
      </c>
      <c r="C1051" s="91">
        <v>4279125</v>
      </c>
      <c r="D1051" s="8">
        <v>14</v>
      </c>
      <c r="E1051" s="8">
        <v>10</v>
      </c>
      <c r="F1051" s="91">
        <v>305651</v>
      </c>
      <c r="G1051" s="91">
        <v>456562</v>
      </c>
      <c r="H1051" s="91">
        <v>427912</v>
      </c>
      <c r="I1051" s="91">
        <v>2789465</v>
      </c>
      <c r="J1051" s="8">
        <v>0</v>
      </c>
      <c r="K1051" s="2" t="s">
        <v>1354</v>
      </c>
      <c r="L1051" s="8">
        <v>8</v>
      </c>
      <c r="M1051" s="8">
        <v>0</v>
      </c>
      <c r="N1051" s="2" t="s">
        <v>1354</v>
      </c>
      <c r="O1051" s="8">
        <v>142</v>
      </c>
      <c r="P1051" s="8">
        <v>0</v>
      </c>
      <c r="Q1051" s="8">
        <v>0</v>
      </c>
      <c r="R1051" s="91">
        <v>0</v>
      </c>
      <c r="S1051" s="8">
        <v>0</v>
      </c>
      <c r="T1051" s="91">
        <v>0</v>
      </c>
      <c r="U1051" s="8">
        <v>0</v>
      </c>
      <c r="V1051" s="8">
        <v>0</v>
      </c>
      <c r="W1051" s="8">
        <v>0</v>
      </c>
      <c r="X1051" s="107">
        <v>43602.251094594911</v>
      </c>
      <c r="Y1051" s="107">
        <v>43869.887139513892</v>
      </c>
      <c r="Z1051" s="107">
        <v>43602.251072141204</v>
      </c>
      <c r="AA1051" s="91">
        <v>0</v>
      </c>
      <c r="AB1051" s="8">
        <v>0</v>
      </c>
      <c r="AC1051" s="8">
        <v>0</v>
      </c>
      <c r="AD1051" s="91">
        <v>0</v>
      </c>
      <c r="AE1051" s="8">
        <v>0</v>
      </c>
      <c r="AF1051" s="8">
        <v>0</v>
      </c>
      <c r="AG1051" s="91">
        <v>0</v>
      </c>
      <c r="AH1051" s="8">
        <v>0</v>
      </c>
      <c r="AI1051" s="8">
        <v>0</v>
      </c>
      <c r="AJ1051" s="91">
        <v>4279125</v>
      </c>
      <c r="AK1051" s="8">
        <v>14</v>
      </c>
      <c r="AL1051" s="8">
        <v>10</v>
      </c>
      <c r="AM1051" s="91">
        <v>0</v>
      </c>
      <c r="AN1051" s="8">
        <v>0</v>
      </c>
      <c r="AO1051" s="8">
        <v>10</v>
      </c>
      <c r="AP1051" s="91">
        <v>0</v>
      </c>
      <c r="AQ1051" s="8">
        <v>0</v>
      </c>
      <c r="AR1051" s="8">
        <v>10</v>
      </c>
      <c r="AS1051" s="91">
        <v>0</v>
      </c>
      <c r="AT1051" s="8">
        <v>0</v>
      </c>
      <c r="AU1051" s="8">
        <v>10</v>
      </c>
      <c r="AV1051" s="91">
        <v>4279125</v>
      </c>
      <c r="AW1051" s="8">
        <v>14</v>
      </c>
      <c r="AX1051" s="8">
        <v>10</v>
      </c>
      <c r="AY1051" s="91">
        <v>0</v>
      </c>
      <c r="AZ1051" s="8">
        <v>0</v>
      </c>
      <c r="BA1051" s="8">
        <v>0</v>
      </c>
      <c r="BB1051" s="91">
        <v>0</v>
      </c>
      <c r="BC1051" s="8">
        <v>0</v>
      </c>
      <c r="BD1051" s="8">
        <v>0</v>
      </c>
      <c r="BE1051" s="91">
        <v>0</v>
      </c>
      <c r="BF1051" s="8">
        <v>0</v>
      </c>
      <c r="BG1051" s="8">
        <v>0</v>
      </c>
      <c r="BH1051" s="91">
        <v>4279125</v>
      </c>
      <c r="BI1051" s="8">
        <v>14</v>
      </c>
      <c r="BJ1051" s="8">
        <v>10</v>
      </c>
      <c r="BK1051" s="2" t="s">
        <v>233</v>
      </c>
      <c r="BL1051" s="83" t="str">
        <f t="shared" si="16"/>
        <v>124505</v>
      </c>
      <c r="BM1051" s="83">
        <f>IF(ISBLANK(A1051),"",IF(X1051&gt;=(InfoSheet!$B$2)-90,1,0))</f>
        <v>0</v>
      </c>
    </row>
    <row r="1052" spans="1:65">
      <c r="A1052" s="2" t="s">
        <v>2978</v>
      </c>
      <c r="B1052" s="8">
        <v>8</v>
      </c>
      <c r="C1052" s="91">
        <v>14622908</v>
      </c>
      <c r="D1052" s="8">
        <v>33</v>
      </c>
      <c r="E1052" s="8">
        <v>15</v>
      </c>
      <c r="F1052" s="91">
        <v>443118</v>
      </c>
      <c r="G1052" s="91">
        <v>1067013</v>
      </c>
      <c r="H1052" s="91">
        <v>974860</v>
      </c>
      <c r="I1052" s="91">
        <v>9909973</v>
      </c>
      <c r="J1052" s="8">
        <v>0</v>
      </c>
      <c r="K1052" s="2" t="s">
        <v>2479</v>
      </c>
      <c r="L1052" s="8">
        <v>8</v>
      </c>
      <c r="M1052" s="8">
        <v>0</v>
      </c>
      <c r="N1052" s="2" t="s">
        <v>2979</v>
      </c>
      <c r="O1052" s="8">
        <v>209</v>
      </c>
      <c r="P1052" s="8">
        <v>0</v>
      </c>
      <c r="Q1052" s="8">
        <v>0</v>
      </c>
      <c r="R1052" s="91">
        <v>0</v>
      </c>
      <c r="S1052" s="8">
        <v>0</v>
      </c>
      <c r="T1052" s="91">
        <v>0</v>
      </c>
      <c r="U1052" s="8">
        <v>0</v>
      </c>
      <c r="V1052" s="8">
        <v>0</v>
      </c>
      <c r="W1052" s="8">
        <v>0</v>
      </c>
      <c r="X1052" s="107">
        <v>43825.611855960648</v>
      </c>
      <c r="Y1052" s="107">
        <v>43869.887149814815</v>
      </c>
      <c r="Z1052" s="107">
        <v>43825.611707581018</v>
      </c>
      <c r="AA1052" s="91">
        <v>0</v>
      </c>
      <c r="AB1052" s="8">
        <v>0</v>
      </c>
      <c r="AC1052" s="8">
        <v>0</v>
      </c>
      <c r="AD1052" s="91">
        <v>0</v>
      </c>
      <c r="AE1052" s="8">
        <v>0</v>
      </c>
      <c r="AF1052" s="8">
        <v>0</v>
      </c>
      <c r="AG1052" s="91">
        <v>0</v>
      </c>
      <c r="AH1052" s="8">
        <v>0</v>
      </c>
      <c r="AI1052" s="8">
        <v>0</v>
      </c>
      <c r="AJ1052" s="91">
        <v>13867052</v>
      </c>
      <c r="AK1052" s="8">
        <v>29</v>
      </c>
      <c r="AL1052" s="8">
        <v>15</v>
      </c>
      <c r="AM1052" s="91">
        <v>0</v>
      </c>
      <c r="AN1052" s="8">
        <v>0</v>
      </c>
      <c r="AO1052" s="8">
        <v>15</v>
      </c>
      <c r="AP1052" s="91">
        <v>650633</v>
      </c>
      <c r="AQ1052" s="8">
        <v>1</v>
      </c>
      <c r="AR1052" s="8">
        <v>15</v>
      </c>
      <c r="AS1052" s="91">
        <v>650633</v>
      </c>
      <c r="AT1052" s="8">
        <v>1</v>
      </c>
      <c r="AU1052" s="8">
        <v>15</v>
      </c>
      <c r="AV1052" s="91">
        <v>14622908</v>
      </c>
      <c r="AW1052" s="8">
        <v>33</v>
      </c>
      <c r="AX1052" s="8">
        <v>15</v>
      </c>
      <c r="AY1052" s="91">
        <v>0</v>
      </c>
      <c r="AZ1052" s="8">
        <v>0</v>
      </c>
      <c r="BA1052" s="8">
        <v>0</v>
      </c>
      <c r="BB1052" s="91">
        <v>0</v>
      </c>
      <c r="BC1052" s="8">
        <v>0</v>
      </c>
      <c r="BD1052" s="8">
        <v>0</v>
      </c>
      <c r="BE1052" s="91">
        <v>0</v>
      </c>
      <c r="BF1052" s="8">
        <v>0</v>
      </c>
      <c r="BG1052" s="8">
        <v>0</v>
      </c>
      <c r="BH1052" s="91">
        <v>10973699</v>
      </c>
      <c r="BI1052" s="8">
        <v>26</v>
      </c>
      <c r="BJ1052" s="8">
        <v>15</v>
      </c>
      <c r="BK1052" s="2" t="s">
        <v>233</v>
      </c>
      <c r="BL1052" s="83" t="str">
        <f t="shared" si="16"/>
        <v>124506</v>
      </c>
      <c r="BM1052" s="83">
        <f>IF(ISBLANK(A1052),"",IF(X1052&gt;=(InfoSheet!$B$2)-90,1,0))</f>
        <v>1</v>
      </c>
    </row>
    <row r="1053" spans="1:65">
      <c r="A1053" s="2" t="s">
        <v>2980</v>
      </c>
      <c r="B1053" s="8">
        <v>8</v>
      </c>
      <c r="C1053" s="66">
        <v>7647849153</v>
      </c>
      <c r="D1053" s="8">
        <v>30519</v>
      </c>
      <c r="E1053" s="8">
        <v>2603</v>
      </c>
      <c r="F1053" s="91">
        <v>250593</v>
      </c>
      <c r="G1053" s="91">
        <v>21862868</v>
      </c>
      <c r="H1053" s="91">
        <v>2938090</v>
      </c>
      <c r="I1053" s="66">
        <v>3250148306</v>
      </c>
      <c r="J1053" s="8">
        <v>0</v>
      </c>
      <c r="K1053" s="2" t="s">
        <v>1563</v>
      </c>
      <c r="L1053" s="8">
        <v>8</v>
      </c>
      <c r="M1053" s="8">
        <v>0</v>
      </c>
      <c r="N1053" s="2" t="s">
        <v>2577</v>
      </c>
      <c r="O1053" s="8">
        <v>212</v>
      </c>
      <c r="P1053" s="8">
        <v>0</v>
      </c>
      <c r="Q1053" s="8">
        <v>0</v>
      </c>
      <c r="R1053" s="91">
        <v>0</v>
      </c>
      <c r="S1053" s="8">
        <v>0</v>
      </c>
      <c r="T1053" s="91">
        <v>0</v>
      </c>
      <c r="U1053" s="8">
        <v>4</v>
      </c>
      <c r="V1053" s="8">
        <v>5</v>
      </c>
      <c r="W1053" s="8">
        <v>2</v>
      </c>
      <c r="X1053" s="107">
        <v>43870.106591944445</v>
      </c>
      <c r="Y1053" s="107">
        <v>43870.200054097222</v>
      </c>
      <c r="Z1053" s="107">
        <v>43870.106586388887</v>
      </c>
      <c r="AA1053" s="91">
        <v>12617877</v>
      </c>
      <c r="AB1053" s="8">
        <v>17</v>
      </c>
      <c r="AC1053" s="8">
        <v>14</v>
      </c>
      <c r="AD1053" s="91">
        <v>32646011</v>
      </c>
      <c r="AE1053" s="8">
        <v>147</v>
      </c>
      <c r="AF1053" s="8">
        <v>60</v>
      </c>
      <c r="AG1053" s="66">
        <v>1776125935</v>
      </c>
      <c r="AH1053" s="8">
        <v>3271</v>
      </c>
      <c r="AI1053" s="8">
        <v>245</v>
      </c>
      <c r="AJ1053" s="66">
        <v>7246890913</v>
      </c>
      <c r="AK1053" s="8">
        <v>28097</v>
      </c>
      <c r="AL1053" s="8">
        <v>2603</v>
      </c>
      <c r="AM1053" s="91">
        <v>193260682</v>
      </c>
      <c r="AN1053" s="8">
        <v>765</v>
      </c>
      <c r="AO1053" s="8">
        <v>2603</v>
      </c>
      <c r="AP1053" s="91">
        <v>231431723</v>
      </c>
      <c r="AQ1053" s="8">
        <v>925</v>
      </c>
      <c r="AR1053" s="8">
        <v>2603</v>
      </c>
      <c r="AS1053" s="66">
        <v>3490631066</v>
      </c>
      <c r="AT1053" s="8">
        <v>6267</v>
      </c>
      <c r="AU1053" s="8">
        <v>2603</v>
      </c>
      <c r="AV1053" s="66">
        <v>7647849153</v>
      </c>
      <c r="AW1053" s="8">
        <v>30519</v>
      </c>
      <c r="AX1053" s="8">
        <v>2603</v>
      </c>
      <c r="AY1053" s="91">
        <v>186338014</v>
      </c>
      <c r="AZ1053" s="8">
        <v>750</v>
      </c>
      <c r="BA1053" s="8">
        <v>0</v>
      </c>
      <c r="BB1053" s="91">
        <v>209582176</v>
      </c>
      <c r="BC1053" s="8">
        <v>885</v>
      </c>
      <c r="BD1053" s="8">
        <v>16</v>
      </c>
      <c r="BE1053" s="66">
        <v>1885505497</v>
      </c>
      <c r="BF1053" s="8">
        <v>3893</v>
      </c>
      <c r="BG1053" s="8">
        <v>68</v>
      </c>
      <c r="BH1053" s="66">
        <v>7230919430</v>
      </c>
      <c r="BI1053" s="8">
        <v>28206</v>
      </c>
      <c r="BJ1053" s="8">
        <v>2603</v>
      </c>
      <c r="BK1053" s="2" t="s">
        <v>233</v>
      </c>
      <c r="BL1053" s="83" t="str">
        <f t="shared" si="16"/>
        <v>124507</v>
      </c>
      <c r="BM1053" s="83">
        <f>IF(ISBLANK(A1053),"",IF(X1053&gt;=(InfoSheet!$B$2)-90,1,0))</f>
        <v>1</v>
      </c>
    </row>
    <row r="1054" spans="1:65">
      <c r="A1054" s="2" t="s">
        <v>2981</v>
      </c>
      <c r="B1054" s="8">
        <v>8</v>
      </c>
      <c r="C1054" s="66">
        <v>2225614743</v>
      </c>
      <c r="D1054" s="8">
        <v>6518</v>
      </c>
      <c r="E1054" s="8">
        <v>590</v>
      </c>
      <c r="F1054" s="91">
        <v>341456</v>
      </c>
      <c r="G1054" s="91">
        <v>70914074</v>
      </c>
      <c r="H1054" s="91">
        <v>3772228</v>
      </c>
      <c r="I1054" s="91">
        <v>884538655</v>
      </c>
      <c r="J1054" s="8">
        <v>0</v>
      </c>
      <c r="K1054" s="2" t="s">
        <v>1531</v>
      </c>
      <c r="L1054" s="8">
        <v>8</v>
      </c>
      <c r="M1054" s="8">
        <v>0</v>
      </c>
      <c r="N1054" s="2" t="s">
        <v>1352</v>
      </c>
      <c r="O1054" s="8">
        <v>209</v>
      </c>
      <c r="P1054" s="8">
        <v>0</v>
      </c>
      <c r="Q1054" s="8">
        <v>0</v>
      </c>
      <c r="R1054" s="91">
        <v>0</v>
      </c>
      <c r="S1054" s="8">
        <v>0</v>
      </c>
      <c r="T1054" s="91">
        <v>0</v>
      </c>
      <c r="U1054" s="8">
        <v>1</v>
      </c>
      <c r="V1054" s="8">
        <v>2</v>
      </c>
      <c r="W1054" s="8">
        <v>0</v>
      </c>
      <c r="X1054" s="107">
        <v>43868.6425925</v>
      </c>
      <c r="Y1054" s="107">
        <v>43869.99465872685</v>
      </c>
      <c r="Z1054" s="107">
        <v>43868.613178148145</v>
      </c>
      <c r="AA1054" s="91">
        <v>0</v>
      </c>
      <c r="AB1054" s="8">
        <v>0</v>
      </c>
      <c r="AC1054" s="8">
        <v>0</v>
      </c>
      <c r="AD1054" s="91">
        <v>375860705</v>
      </c>
      <c r="AE1054" s="8">
        <v>2136</v>
      </c>
      <c r="AF1054" s="8">
        <v>376</v>
      </c>
      <c r="AG1054" s="91">
        <v>640024952</v>
      </c>
      <c r="AH1054" s="8">
        <v>3504</v>
      </c>
      <c r="AI1054" s="8">
        <v>466</v>
      </c>
      <c r="AJ1054" s="66">
        <v>2171681496</v>
      </c>
      <c r="AK1054" s="8">
        <v>6232</v>
      </c>
      <c r="AL1054" s="8">
        <v>590</v>
      </c>
      <c r="AM1054" s="91">
        <v>2597735</v>
      </c>
      <c r="AN1054" s="8">
        <v>3</v>
      </c>
      <c r="AO1054" s="8">
        <v>590</v>
      </c>
      <c r="AP1054" s="91">
        <v>377148050</v>
      </c>
      <c r="AQ1054" s="8">
        <v>2138</v>
      </c>
      <c r="AR1054" s="8">
        <v>590</v>
      </c>
      <c r="AS1054" s="91">
        <v>643548370</v>
      </c>
      <c r="AT1054" s="8">
        <v>3509</v>
      </c>
      <c r="AU1054" s="8">
        <v>590</v>
      </c>
      <c r="AV1054" s="66">
        <v>2225614743</v>
      </c>
      <c r="AW1054" s="8">
        <v>6518</v>
      </c>
      <c r="AX1054" s="8">
        <v>590</v>
      </c>
      <c r="AY1054" s="91">
        <v>0</v>
      </c>
      <c r="AZ1054" s="8">
        <v>0</v>
      </c>
      <c r="BA1054" s="8">
        <v>0</v>
      </c>
      <c r="BB1054" s="91">
        <v>35572145</v>
      </c>
      <c r="BC1054" s="8">
        <v>1442</v>
      </c>
      <c r="BD1054" s="8">
        <v>14</v>
      </c>
      <c r="BE1054" s="91">
        <v>195021216</v>
      </c>
      <c r="BF1054" s="8">
        <v>2388</v>
      </c>
      <c r="BG1054" s="8">
        <v>49</v>
      </c>
      <c r="BH1054" s="66">
        <v>2161078125</v>
      </c>
      <c r="BI1054" s="8">
        <v>6236</v>
      </c>
      <c r="BJ1054" s="8">
        <v>590</v>
      </c>
      <c r="BK1054" s="2" t="s">
        <v>233</v>
      </c>
      <c r="BL1054" s="83" t="str">
        <f t="shared" si="16"/>
        <v>124508</v>
      </c>
      <c r="BM1054" s="83">
        <f>IF(ISBLANK(A1054),"",IF(X1054&gt;=(InfoSheet!$B$2)-90,1,0))</f>
        <v>1</v>
      </c>
    </row>
    <row r="1055" spans="1:65">
      <c r="A1055" s="2" t="s">
        <v>2982</v>
      </c>
      <c r="B1055" s="8">
        <v>8</v>
      </c>
      <c r="C1055" s="66">
        <v>1022457404</v>
      </c>
      <c r="D1055" s="8">
        <v>2538</v>
      </c>
      <c r="E1055" s="8">
        <v>248</v>
      </c>
      <c r="F1055" s="91">
        <v>402859</v>
      </c>
      <c r="G1055" s="91">
        <v>50618087</v>
      </c>
      <c r="H1055" s="91">
        <v>4122812</v>
      </c>
      <c r="I1055" s="91">
        <v>684589361</v>
      </c>
      <c r="J1055" s="8">
        <v>0</v>
      </c>
      <c r="K1055" s="2" t="s">
        <v>2479</v>
      </c>
      <c r="L1055" s="8">
        <v>8</v>
      </c>
      <c r="M1055" s="8">
        <v>0</v>
      </c>
      <c r="N1055" s="2" t="s">
        <v>1474</v>
      </c>
      <c r="O1055" s="8">
        <v>210</v>
      </c>
      <c r="P1055" s="8">
        <v>0</v>
      </c>
      <c r="Q1055" s="8">
        <v>0</v>
      </c>
      <c r="R1055" s="91">
        <v>0</v>
      </c>
      <c r="S1055" s="8">
        <v>0</v>
      </c>
      <c r="T1055" s="91">
        <v>0</v>
      </c>
      <c r="U1055" s="8">
        <v>0</v>
      </c>
      <c r="V1055" s="8">
        <v>1</v>
      </c>
      <c r="W1055" s="8">
        <v>0</v>
      </c>
      <c r="X1055" s="107">
        <v>43868.619614374998</v>
      </c>
      <c r="Y1055" s="107">
        <v>43870.051778645837</v>
      </c>
      <c r="Z1055" s="107">
        <v>43868.619575729164</v>
      </c>
      <c r="AA1055" s="91">
        <v>0</v>
      </c>
      <c r="AB1055" s="8">
        <v>0</v>
      </c>
      <c r="AC1055" s="8">
        <v>0</v>
      </c>
      <c r="AD1055" s="91">
        <v>2810285</v>
      </c>
      <c r="AE1055" s="8">
        <v>7</v>
      </c>
      <c r="AF1055" s="8">
        <v>2</v>
      </c>
      <c r="AG1055" s="91">
        <v>7242498</v>
      </c>
      <c r="AH1055" s="8">
        <v>18</v>
      </c>
      <c r="AI1055" s="8">
        <v>8</v>
      </c>
      <c r="AJ1055" s="91">
        <v>974203269</v>
      </c>
      <c r="AK1055" s="8">
        <v>2295</v>
      </c>
      <c r="AL1055" s="8">
        <v>248</v>
      </c>
      <c r="AM1055" s="91">
        <v>866779</v>
      </c>
      <c r="AN1055" s="8">
        <v>5</v>
      </c>
      <c r="AO1055" s="8">
        <v>248</v>
      </c>
      <c r="AP1055" s="91">
        <v>11566223</v>
      </c>
      <c r="AQ1055" s="8">
        <v>18</v>
      </c>
      <c r="AR1055" s="8">
        <v>248</v>
      </c>
      <c r="AS1055" s="91">
        <v>18425784</v>
      </c>
      <c r="AT1055" s="8">
        <v>33</v>
      </c>
      <c r="AU1055" s="8">
        <v>248</v>
      </c>
      <c r="AV1055" s="66">
        <v>1022457404</v>
      </c>
      <c r="AW1055" s="8">
        <v>2538</v>
      </c>
      <c r="AX1055" s="8">
        <v>248</v>
      </c>
      <c r="AY1055" s="91">
        <v>0</v>
      </c>
      <c r="AZ1055" s="8">
        <v>0</v>
      </c>
      <c r="BA1055" s="8">
        <v>0</v>
      </c>
      <c r="BB1055" s="91">
        <v>2482540</v>
      </c>
      <c r="BC1055" s="8">
        <v>6</v>
      </c>
      <c r="BD1055" s="8">
        <v>0</v>
      </c>
      <c r="BE1055" s="91">
        <v>6055772</v>
      </c>
      <c r="BF1055" s="8">
        <v>16</v>
      </c>
      <c r="BG1055" s="8">
        <v>1</v>
      </c>
      <c r="BH1055" s="91">
        <v>952086657</v>
      </c>
      <c r="BI1055" s="8">
        <v>2271</v>
      </c>
      <c r="BJ1055" s="8">
        <v>248</v>
      </c>
      <c r="BK1055" s="2" t="s">
        <v>233</v>
      </c>
      <c r="BL1055" s="83" t="str">
        <f t="shared" si="16"/>
        <v>124509</v>
      </c>
      <c r="BM1055" s="83">
        <f>IF(ISBLANK(A1055),"",IF(X1055&gt;=(InfoSheet!$B$2)-90,1,0))</f>
        <v>1</v>
      </c>
    </row>
    <row r="1056" spans="1:65">
      <c r="A1056" s="2" t="s">
        <v>2983</v>
      </c>
      <c r="B1056" s="8">
        <v>8</v>
      </c>
      <c r="C1056" s="91">
        <v>161662824</v>
      </c>
      <c r="D1056" s="8">
        <v>409</v>
      </c>
      <c r="E1056" s="8">
        <v>94</v>
      </c>
      <c r="F1056" s="91">
        <v>395263</v>
      </c>
      <c r="G1056" s="91">
        <v>3124869</v>
      </c>
      <c r="H1056" s="91">
        <v>1719817</v>
      </c>
      <c r="I1056" s="91">
        <v>94309208</v>
      </c>
      <c r="J1056" s="8">
        <v>0</v>
      </c>
      <c r="K1056" s="2" t="s">
        <v>1439</v>
      </c>
      <c r="L1056" s="8">
        <v>8</v>
      </c>
      <c r="M1056" s="8">
        <v>0</v>
      </c>
      <c r="N1056" s="2" t="s">
        <v>1703</v>
      </c>
      <c r="O1056" s="8">
        <v>214</v>
      </c>
      <c r="P1056" s="8">
        <v>0</v>
      </c>
      <c r="Q1056" s="8">
        <v>0</v>
      </c>
      <c r="R1056" s="91">
        <v>0</v>
      </c>
      <c r="S1056" s="8">
        <v>0</v>
      </c>
      <c r="T1056" s="91">
        <v>0</v>
      </c>
      <c r="U1056" s="8">
        <v>0</v>
      </c>
      <c r="V1056" s="8">
        <v>0</v>
      </c>
      <c r="W1056" s="8">
        <v>0</v>
      </c>
      <c r="X1056" s="107">
        <v>43869.569312546293</v>
      </c>
      <c r="Y1056" s="107">
        <v>43870.046965104164</v>
      </c>
      <c r="Z1056" s="107">
        <v>43869.569264976853</v>
      </c>
      <c r="AA1056" s="91">
        <v>566136</v>
      </c>
      <c r="AB1056" s="8">
        <v>1</v>
      </c>
      <c r="AC1056" s="8">
        <v>1</v>
      </c>
      <c r="AD1056" s="91">
        <v>566136</v>
      </c>
      <c r="AE1056" s="8">
        <v>1</v>
      </c>
      <c r="AF1056" s="8">
        <v>1</v>
      </c>
      <c r="AG1056" s="91">
        <v>852707</v>
      </c>
      <c r="AH1056" s="8">
        <v>4</v>
      </c>
      <c r="AI1056" s="8">
        <v>4</v>
      </c>
      <c r="AJ1056" s="91">
        <v>161662824</v>
      </c>
      <c r="AK1056" s="8">
        <v>409</v>
      </c>
      <c r="AL1056" s="8">
        <v>94</v>
      </c>
      <c r="AM1056" s="91">
        <v>1131940</v>
      </c>
      <c r="AN1056" s="8">
        <v>2</v>
      </c>
      <c r="AO1056" s="8">
        <v>94</v>
      </c>
      <c r="AP1056" s="91">
        <v>1131940</v>
      </c>
      <c r="AQ1056" s="8">
        <v>2</v>
      </c>
      <c r="AR1056" s="8">
        <v>94</v>
      </c>
      <c r="AS1056" s="91">
        <v>5280380</v>
      </c>
      <c r="AT1056" s="8">
        <v>8</v>
      </c>
      <c r="AU1056" s="8">
        <v>94</v>
      </c>
      <c r="AV1056" s="91">
        <v>161662824</v>
      </c>
      <c r="AW1056" s="8">
        <v>409</v>
      </c>
      <c r="AX1056" s="8">
        <v>94</v>
      </c>
      <c r="AY1056" s="91">
        <v>565804</v>
      </c>
      <c r="AZ1056" s="8">
        <v>1</v>
      </c>
      <c r="BA1056" s="8">
        <v>0</v>
      </c>
      <c r="BB1056" s="91">
        <v>565804</v>
      </c>
      <c r="BC1056" s="8">
        <v>1</v>
      </c>
      <c r="BD1056" s="8">
        <v>0</v>
      </c>
      <c r="BE1056" s="91">
        <v>4713386</v>
      </c>
      <c r="BF1056" s="8">
        <v>6</v>
      </c>
      <c r="BG1056" s="8">
        <v>0</v>
      </c>
      <c r="BH1056" s="91">
        <v>161662824</v>
      </c>
      <c r="BI1056" s="8">
        <v>409</v>
      </c>
      <c r="BJ1056" s="8">
        <v>94</v>
      </c>
      <c r="BK1056" s="2" t="s">
        <v>233</v>
      </c>
      <c r="BL1056" s="83" t="str">
        <f t="shared" si="16"/>
        <v>124510</v>
      </c>
      <c r="BM1056" s="83">
        <f>IF(ISBLANK(A1056),"",IF(X1056&gt;=(InfoSheet!$B$2)-90,1,0))</f>
        <v>1</v>
      </c>
    </row>
    <row r="1057" spans="1:65">
      <c r="A1057" s="2" t="s">
        <v>2984</v>
      </c>
      <c r="B1057" s="8">
        <v>8</v>
      </c>
      <c r="C1057" s="91">
        <v>315253167</v>
      </c>
      <c r="D1057" s="8">
        <v>795</v>
      </c>
      <c r="E1057" s="8">
        <v>169</v>
      </c>
      <c r="F1057" s="91">
        <v>396544</v>
      </c>
      <c r="G1057" s="91">
        <v>1672900</v>
      </c>
      <c r="H1057" s="91">
        <v>1865403</v>
      </c>
      <c r="I1057" s="91">
        <v>206416256</v>
      </c>
      <c r="J1057" s="8">
        <v>0</v>
      </c>
      <c r="K1057" s="2" t="s">
        <v>1468</v>
      </c>
      <c r="L1057" s="8">
        <v>8</v>
      </c>
      <c r="M1057" s="8">
        <v>0</v>
      </c>
      <c r="N1057" s="2" t="s">
        <v>2742</v>
      </c>
      <c r="O1057" s="8">
        <v>208</v>
      </c>
      <c r="P1057" s="8">
        <v>0</v>
      </c>
      <c r="Q1057" s="8">
        <v>0</v>
      </c>
      <c r="R1057" s="91">
        <v>0</v>
      </c>
      <c r="S1057" s="8">
        <v>0</v>
      </c>
      <c r="T1057" s="91">
        <v>0</v>
      </c>
      <c r="U1057" s="8">
        <v>0</v>
      </c>
      <c r="V1057" s="8">
        <v>0</v>
      </c>
      <c r="W1057" s="8">
        <v>0</v>
      </c>
      <c r="X1057" s="107">
        <v>43868.755001296297</v>
      </c>
      <c r="Y1057" s="107">
        <v>43870.014282465279</v>
      </c>
      <c r="Z1057" s="107">
        <v>43868.71088752315</v>
      </c>
      <c r="AA1057" s="91">
        <v>0</v>
      </c>
      <c r="AB1057" s="8">
        <v>0</v>
      </c>
      <c r="AC1057" s="8">
        <v>0</v>
      </c>
      <c r="AD1057" s="91">
        <v>2346270</v>
      </c>
      <c r="AE1057" s="8">
        <v>6</v>
      </c>
      <c r="AF1057" s="8">
        <v>6</v>
      </c>
      <c r="AG1057" s="91">
        <v>6346179</v>
      </c>
      <c r="AH1057" s="8">
        <v>17</v>
      </c>
      <c r="AI1057" s="8">
        <v>9</v>
      </c>
      <c r="AJ1057" s="91">
        <v>308825805</v>
      </c>
      <c r="AK1057" s="8">
        <v>774</v>
      </c>
      <c r="AL1057" s="8">
        <v>169</v>
      </c>
      <c r="AM1057" s="91">
        <v>1111820</v>
      </c>
      <c r="AN1057" s="8">
        <v>2</v>
      </c>
      <c r="AO1057" s="8">
        <v>169</v>
      </c>
      <c r="AP1057" s="91">
        <v>9208663</v>
      </c>
      <c r="AQ1057" s="8">
        <v>18</v>
      </c>
      <c r="AR1057" s="8">
        <v>169</v>
      </c>
      <c r="AS1057" s="91">
        <v>14939870</v>
      </c>
      <c r="AT1057" s="8">
        <v>32</v>
      </c>
      <c r="AU1057" s="8">
        <v>169</v>
      </c>
      <c r="AV1057" s="91">
        <v>315253167</v>
      </c>
      <c r="AW1057" s="8">
        <v>793</v>
      </c>
      <c r="AX1057" s="8">
        <v>169</v>
      </c>
      <c r="AY1057" s="91">
        <v>0</v>
      </c>
      <c r="AZ1057" s="8">
        <v>0</v>
      </c>
      <c r="BA1057" s="8">
        <v>0</v>
      </c>
      <c r="BB1057" s="91">
        <v>8127837</v>
      </c>
      <c r="BC1057" s="8">
        <v>16</v>
      </c>
      <c r="BD1057" s="8">
        <v>0</v>
      </c>
      <c r="BE1057" s="91">
        <v>12645588</v>
      </c>
      <c r="BF1057" s="8">
        <v>28</v>
      </c>
      <c r="BG1057" s="8">
        <v>1</v>
      </c>
      <c r="BH1057" s="91">
        <v>303706890</v>
      </c>
      <c r="BI1057" s="8">
        <v>767</v>
      </c>
      <c r="BJ1057" s="8">
        <v>169</v>
      </c>
      <c r="BK1057" s="2" t="s">
        <v>233</v>
      </c>
      <c r="BL1057" s="83" t="str">
        <f t="shared" si="16"/>
        <v>124511</v>
      </c>
      <c r="BM1057" s="83">
        <f>IF(ISBLANK(A1057),"",IF(X1057&gt;=(InfoSheet!$B$2)-90,1,0))</f>
        <v>1</v>
      </c>
    </row>
    <row r="1058" spans="1:65">
      <c r="A1058" s="2" t="s">
        <v>2985</v>
      </c>
      <c r="B1058" s="8">
        <v>8</v>
      </c>
      <c r="C1058" s="91">
        <v>2311470</v>
      </c>
      <c r="D1058" s="8">
        <v>15</v>
      </c>
      <c r="E1058" s="8">
        <v>9</v>
      </c>
      <c r="F1058" s="91">
        <v>154098</v>
      </c>
      <c r="G1058" s="91">
        <v>545708</v>
      </c>
      <c r="H1058" s="91">
        <v>256830</v>
      </c>
      <c r="I1058" s="91">
        <v>1568521</v>
      </c>
      <c r="J1058" s="8">
        <v>0</v>
      </c>
      <c r="K1058" s="2" t="s">
        <v>1718</v>
      </c>
      <c r="L1058" s="8">
        <v>8</v>
      </c>
      <c r="M1058" s="8">
        <v>0</v>
      </c>
      <c r="N1058" s="2" t="s">
        <v>1346</v>
      </c>
      <c r="O1058" s="8">
        <v>209</v>
      </c>
      <c r="P1058" s="8">
        <v>0</v>
      </c>
      <c r="Q1058" s="8">
        <v>0</v>
      </c>
      <c r="R1058" s="91">
        <v>0</v>
      </c>
      <c r="S1058" s="8">
        <v>0</v>
      </c>
      <c r="T1058" s="91">
        <v>0</v>
      </c>
      <c r="U1058" s="8">
        <v>0</v>
      </c>
      <c r="V1058" s="8">
        <v>0</v>
      </c>
      <c r="W1058" s="8">
        <v>0</v>
      </c>
      <c r="X1058" s="107">
        <v>43602.252176898146</v>
      </c>
      <c r="Y1058" s="107">
        <v>43869.886707569443</v>
      </c>
      <c r="Z1058" s="107">
        <v>43602.252139861113</v>
      </c>
      <c r="AA1058" s="91">
        <v>0</v>
      </c>
      <c r="AB1058" s="8">
        <v>0</v>
      </c>
      <c r="AC1058" s="8">
        <v>0</v>
      </c>
      <c r="AD1058" s="91">
        <v>0</v>
      </c>
      <c r="AE1058" s="8">
        <v>0</v>
      </c>
      <c r="AF1058" s="8">
        <v>0</v>
      </c>
      <c r="AG1058" s="91">
        <v>0</v>
      </c>
      <c r="AH1058" s="8">
        <v>0</v>
      </c>
      <c r="AI1058" s="8">
        <v>0</v>
      </c>
      <c r="AJ1058" s="91">
        <v>0</v>
      </c>
      <c r="AK1058" s="8">
        <v>0</v>
      </c>
      <c r="AL1058" s="8">
        <v>9</v>
      </c>
      <c r="AM1058" s="91">
        <v>0</v>
      </c>
      <c r="AN1058" s="8">
        <v>0</v>
      </c>
      <c r="AO1058" s="8">
        <v>9</v>
      </c>
      <c r="AP1058" s="91">
        <v>0</v>
      </c>
      <c r="AQ1058" s="8">
        <v>0</v>
      </c>
      <c r="AR1058" s="8">
        <v>9</v>
      </c>
      <c r="AS1058" s="91">
        <v>0</v>
      </c>
      <c r="AT1058" s="8">
        <v>0</v>
      </c>
      <c r="AU1058" s="8">
        <v>9</v>
      </c>
      <c r="AV1058" s="91">
        <v>2311470</v>
      </c>
      <c r="AW1058" s="8">
        <v>15</v>
      </c>
      <c r="AX1058" s="8">
        <v>9</v>
      </c>
      <c r="AY1058" s="91">
        <v>0</v>
      </c>
      <c r="AZ1058" s="8">
        <v>0</v>
      </c>
      <c r="BA1058" s="8">
        <v>0</v>
      </c>
      <c r="BB1058" s="91">
        <v>0</v>
      </c>
      <c r="BC1058" s="8">
        <v>0</v>
      </c>
      <c r="BD1058" s="8">
        <v>0</v>
      </c>
      <c r="BE1058" s="91">
        <v>0</v>
      </c>
      <c r="BF1058" s="8">
        <v>0</v>
      </c>
      <c r="BG1058" s="8">
        <v>0</v>
      </c>
      <c r="BH1058" s="91">
        <v>0</v>
      </c>
      <c r="BI1058" s="8">
        <v>0</v>
      </c>
      <c r="BJ1058" s="8">
        <v>9</v>
      </c>
      <c r="BK1058" s="2" t="s">
        <v>233</v>
      </c>
      <c r="BL1058" s="83" t="str">
        <f t="shared" si="16"/>
        <v>124512</v>
      </c>
      <c r="BM1058" s="83">
        <f>IF(ISBLANK(A1058),"",IF(X1058&gt;=(InfoSheet!$B$2)-90,1,0))</f>
        <v>0</v>
      </c>
    </row>
    <row r="1059" spans="1:65">
      <c r="A1059" s="2" t="s">
        <v>2986</v>
      </c>
      <c r="B1059" s="8">
        <v>8</v>
      </c>
      <c r="C1059" s="91">
        <v>535306812</v>
      </c>
      <c r="D1059" s="8">
        <v>2346</v>
      </c>
      <c r="E1059" s="8">
        <v>262</v>
      </c>
      <c r="F1059" s="91">
        <v>228178</v>
      </c>
      <c r="G1059" s="91">
        <v>1376861</v>
      </c>
      <c r="H1059" s="91">
        <v>2043155</v>
      </c>
      <c r="I1059" s="91">
        <v>367812179</v>
      </c>
      <c r="J1059" s="8">
        <v>0</v>
      </c>
      <c r="K1059" s="2" t="s">
        <v>2502</v>
      </c>
      <c r="L1059" s="8">
        <v>8</v>
      </c>
      <c r="M1059" s="8">
        <v>0</v>
      </c>
      <c r="N1059" s="2" t="s">
        <v>1703</v>
      </c>
      <c r="O1059" s="8">
        <v>214</v>
      </c>
      <c r="P1059" s="8">
        <v>0</v>
      </c>
      <c r="Q1059" s="8">
        <v>0</v>
      </c>
      <c r="R1059" s="91">
        <v>0</v>
      </c>
      <c r="S1059" s="8">
        <v>0</v>
      </c>
      <c r="T1059" s="91">
        <v>0</v>
      </c>
      <c r="U1059" s="8">
        <v>0</v>
      </c>
      <c r="V1059" s="8">
        <v>1</v>
      </c>
      <c r="W1059" s="8">
        <v>0</v>
      </c>
      <c r="X1059" s="107">
        <v>43864.944463958331</v>
      </c>
      <c r="Y1059" s="107">
        <v>43869.889582222226</v>
      </c>
      <c r="Z1059" s="107">
        <v>43864.484264756946</v>
      </c>
      <c r="AA1059" s="91">
        <v>0</v>
      </c>
      <c r="AB1059" s="8">
        <v>0</v>
      </c>
      <c r="AC1059" s="8">
        <v>0</v>
      </c>
      <c r="AD1059" s="91">
        <v>0</v>
      </c>
      <c r="AE1059" s="8">
        <v>0</v>
      </c>
      <c r="AF1059" s="8">
        <v>2</v>
      </c>
      <c r="AG1059" s="91">
        <v>2819894</v>
      </c>
      <c r="AH1059" s="8">
        <v>13</v>
      </c>
      <c r="AI1059" s="8">
        <v>8</v>
      </c>
      <c r="AJ1059" s="91">
        <v>491759266</v>
      </c>
      <c r="AK1059" s="8">
        <v>2090</v>
      </c>
      <c r="AL1059" s="8">
        <v>262</v>
      </c>
      <c r="AM1059" s="91">
        <v>0</v>
      </c>
      <c r="AN1059" s="8">
        <v>0</v>
      </c>
      <c r="AO1059" s="8">
        <v>262</v>
      </c>
      <c r="AP1059" s="91">
        <v>1330385</v>
      </c>
      <c r="AQ1059" s="8">
        <v>2</v>
      </c>
      <c r="AR1059" s="8">
        <v>262</v>
      </c>
      <c r="AS1059" s="91">
        <v>7425511</v>
      </c>
      <c r="AT1059" s="8">
        <v>21</v>
      </c>
      <c r="AU1059" s="8">
        <v>262</v>
      </c>
      <c r="AV1059" s="91">
        <v>535306812</v>
      </c>
      <c r="AW1059" s="8">
        <v>2346</v>
      </c>
      <c r="AX1059" s="8">
        <v>262</v>
      </c>
      <c r="AY1059" s="91">
        <v>0</v>
      </c>
      <c r="AZ1059" s="8">
        <v>0</v>
      </c>
      <c r="BA1059" s="8">
        <v>0</v>
      </c>
      <c r="BB1059" s="91">
        <v>1330385</v>
      </c>
      <c r="BC1059" s="8">
        <v>2</v>
      </c>
      <c r="BD1059" s="8">
        <v>0</v>
      </c>
      <c r="BE1059" s="91">
        <v>5327507</v>
      </c>
      <c r="BF1059" s="8">
        <v>15</v>
      </c>
      <c r="BG1059" s="8">
        <v>2</v>
      </c>
      <c r="BH1059" s="91">
        <v>491531150</v>
      </c>
      <c r="BI1059" s="8">
        <v>2096</v>
      </c>
      <c r="BJ1059" s="8">
        <v>262</v>
      </c>
      <c r="BK1059" s="2" t="s">
        <v>233</v>
      </c>
      <c r="BL1059" s="83" t="str">
        <f t="shared" si="16"/>
        <v>124513</v>
      </c>
      <c r="BM1059" s="83">
        <f>IF(ISBLANK(A1059),"",IF(X1059&gt;=(InfoSheet!$B$2)-90,1,0))</f>
        <v>1</v>
      </c>
    </row>
    <row r="1060" spans="1:65">
      <c r="A1060" s="2" t="s">
        <v>2987</v>
      </c>
      <c r="B1060" s="8">
        <v>8</v>
      </c>
      <c r="C1060" s="91">
        <v>891859006</v>
      </c>
      <c r="D1060" s="8">
        <v>2174</v>
      </c>
      <c r="E1060" s="8">
        <v>240</v>
      </c>
      <c r="F1060" s="91">
        <v>410238</v>
      </c>
      <c r="G1060" s="91">
        <v>5428054</v>
      </c>
      <c r="H1060" s="91">
        <v>3716079</v>
      </c>
      <c r="I1060" s="91">
        <v>554391302</v>
      </c>
      <c r="J1060" s="8">
        <v>0</v>
      </c>
      <c r="K1060" s="2" t="s">
        <v>2410</v>
      </c>
      <c r="L1060" s="8">
        <v>8</v>
      </c>
      <c r="M1060" s="8">
        <v>0</v>
      </c>
      <c r="N1060" s="2" t="s">
        <v>1703</v>
      </c>
      <c r="O1060" s="8">
        <v>214</v>
      </c>
      <c r="P1060" s="8">
        <v>0</v>
      </c>
      <c r="Q1060" s="8">
        <v>0</v>
      </c>
      <c r="R1060" s="91">
        <v>0</v>
      </c>
      <c r="S1060" s="8">
        <v>0</v>
      </c>
      <c r="T1060" s="91">
        <v>0</v>
      </c>
      <c r="U1060" s="8">
        <v>0</v>
      </c>
      <c r="V1060" s="8">
        <v>1</v>
      </c>
      <c r="W1060" s="8">
        <v>0</v>
      </c>
      <c r="X1060" s="107">
        <v>43869.571123298614</v>
      </c>
      <c r="Y1060" s="107">
        <v>43870.045776909719</v>
      </c>
      <c r="Z1060" s="107">
        <v>43869.5570022338</v>
      </c>
      <c r="AA1060" s="91">
        <v>0</v>
      </c>
      <c r="AB1060" s="8">
        <v>0</v>
      </c>
      <c r="AC1060" s="8">
        <v>2</v>
      </c>
      <c r="AD1060" s="91">
        <v>2621760</v>
      </c>
      <c r="AE1060" s="8">
        <v>3</v>
      </c>
      <c r="AF1060" s="8">
        <v>4</v>
      </c>
      <c r="AG1060" s="91">
        <v>7705990</v>
      </c>
      <c r="AH1060" s="8">
        <v>19</v>
      </c>
      <c r="AI1060" s="8">
        <v>9</v>
      </c>
      <c r="AJ1060" s="91">
        <v>807979358</v>
      </c>
      <c r="AK1060" s="8">
        <v>1729</v>
      </c>
      <c r="AL1060" s="8">
        <v>240</v>
      </c>
      <c r="AM1060" s="91">
        <v>5308056</v>
      </c>
      <c r="AN1060" s="8">
        <v>7</v>
      </c>
      <c r="AO1060" s="8">
        <v>240</v>
      </c>
      <c r="AP1060" s="91">
        <v>14450548</v>
      </c>
      <c r="AQ1060" s="8">
        <v>17</v>
      </c>
      <c r="AR1060" s="8">
        <v>240</v>
      </c>
      <c r="AS1060" s="91">
        <v>27533001</v>
      </c>
      <c r="AT1060" s="8">
        <v>41</v>
      </c>
      <c r="AU1060" s="8">
        <v>240</v>
      </c>
      <c r="AV1060" s="91">
        <v>891859006</v>
      </c>
      <c r="AW1060" s="8">
        <v>2174</v>
      </c>
      <c r="AX1060" s="8">
        <v>240</v>
      </c>
      <c r="AY1060" s="91">
        <v>2173146</v>
      </c>
      <c r="AZ1060" s="8">
        <v>3</v>
      </c>
      <c r="BA1060" s="8">
        <v>0</v>
      </c>
      <c r="BB1060" s="91">
        <v>9572531</v>
      </c>
      <c r="BC1060" s="8">
        <v>11</v>
      </c>
      <c r="BD1060" s="8">
        <v>0</v>
      </c>
      <c r="BE1060" s="91">
        <v>19253470</v>
      </c>
      <c r="BF1060" s="8">
        <v>28</v>
      </c>
      <c r="BG1060" s="8">
        <v>0</v>
      </c>
      <c r="BH1060" s="91">
        <v>795975069</v>
      </c>
      <c r="BI1060" s="8">
        <v>1712</v>
      </c>
      <c r="BJ1060" s="8">
        <v>240</v>
      </c>
      <c r="BK1060" s="2" t="s">
        <v>233</v>
      </c>
      <c r="BL1060" s="83" t="str">
        <f t="shared" si="16"/>
        <v>124514</v>
      </c>
      <c r="BM1060" s="83">
        <f>IF(ISBLANK(A1060),"",IF(X1060&gt;=(InfoSheet!$B$2)-90,1,0))</f>
        <v>1</v>
      </c>
    </row>
    <row r="1061" spans="1:65">
      <c r="A1061" s="2" t="s">
        <v>2988</v>
      </c>
      <c r="B1061" s="8">
        <v>8</v>
      </c>
      <c r="C1061" s="91">
        <v>74553040</v>
      </c>
      <c r="D1061" s="8">
        <v>330</v>
      </c>
      <c r="E1061" s="8">
        <v>63</v>
      </c>
      <c r="F1061" s="91">
        <v>225918</v>
      </c>
      <c r="G1061" s="91">
        <v>1925047</v>
      </c>
      <c r="H1061" s="91">
        <v>1183381</v>
      </c>
      <c r="I1061" s="91">
        <v>29588535</v>
      </c>
      <c r="J1061" s="8">
        <v>0</v>
      </c>
      <c r="K1061" s="2" t="s">
        <v>1718</v>
      </c>
      <c r="L1061" s="8">
        <v>8</v>
      </c>
      <c r="M1061" s="8">
        <v>0</v>
      </c>
      <c r="N1061" s="2" t="s">
        <v>1346</v>
      </c>
      <c r="O1061" s="8">
        <v>209</v>
      </c>
      <c r="P1061" s="8">
        <v>0</v>
      </c>
      <c r="Q1061" s="8">
        <v>0</v>
      </c>
      <c r="R1061" s="91">
        <v>0</v>
      </c>
      <c r="S1061" s="8">
        <v>0</v>
      </c>
      <c r="T1061" s="91">
        <v>0</v>
      </c>
      <c r="U1061" s="8">
        <v>0</v>
      </c>
      <c r="V1061" s="8">
        <v>0</v>
      </c>
      <c r="W1061" s="8">
        <v>0</v>
      </c>
      <c r="X1061" s="107">
        <v>43868.594387175923</v>
      </c>
      <c r="Y1061" s="107">
        <v>43870.029734201387</v>
      </c>
      <c r="Z1061" s="107">
        <v>43868.594379189817</v>
      </c>
      <c r="AA1061" s="91">
        <v>0</v>
      </c>
      <c r="AB1061" s="8">
        <v>0</v>
      </c>
      <c r="AC1061" s="8">
        <v>0</v>
      </c>
      <c r="AD1061" s="91">
        <v>875138</v>
      </c>
      <c r="AE1061" s="8">
        <v>7</v>
      </c>
      <c r="AF1061" s="8">
        <v>6</v>
      </c>
      <c r="AG1061" s="91">
        <v>3537252</v>
      </c>
      <c r="AH1061" s="8">
        <v>15</v>
      </c>
      <c r="AI1061" s="8">
        <v>9</v>
      </c>
      <c r="AJ1061" s="91">
        <v>74553040</v>
      </c>
      <c r="AK1061" s="8">
        <v>330</v>
      </c>
      <c r="AL1061" s="8">
        <v>63</v>
      </c>
      <c r="AM1061" s="91">
        <v>428447</v>
      </c>
      <c r="AN1061" s="8">
        <v>7</v>
      </c>
      <c r="AO1061" s="8">
        <v>63</v>
      </c>
      <c r="AP1061" s="91">
        <v>2425901</v>
      </c>
      <c r="AQ1061" s="8">
        <v>10</v>
      </c>
      <c r="AR1061" s="8">
        <v>63</v>
      </c>
      <c r="AS1061" s="91">
        <v>7639745</v>
      </c>
      <c r="AT1061" s="8">
        <v>21</v>
      </c>
      <c r="AU1061" s="8">
        <v>63</v>
      </c>
      <c r="AV1061" s="91">
        <v>74553040</v>
      </c>
      <c r="AW1061" s="8">
        <v>330</v>
      </c>
      <c r="AX1061" s="8">
        <v>63</v>
      </c>
      <c r="AY1061" s="91">
        <v>0</v>
      </c>
      <c r="AZ1061" s="8">
        <v>0</v>
      </c>
      <c r="BA1061" s="8">
        <v>0</v>
      </c>
      <c r="BB1061" s="91">
        <v>1812710</v>
      </c>
      <c r="BC1061" s="8">
        <v>9</v>
      </c>
      <c r="BD1061" s="8">
        <v>1</v>
      </c>
      <c r="BE1061" s="91">
        <v>4473006</v>
      </c>
      <c r="BF1061" s="8">
        <v>16</v>
      </c>
      <c r="BG1061" s="8">
        <v>1</v>
      </c>
      <c r="BH1061" s="91">
        <v>74553040</v>
      </c>
      <c r="BI1061" s="8">
        <v>330</v>
      </c>
      <c r="BJ1061" s="8">
        <v>63</v>
      </c>
      <c r="BK1061" s="2" t="s">
        <v>233</v>
      </c>
      <c r="BL1061" s="83" t="str">
        <f t="shared" si="16"/>
        <v>124515</v>
      </c>
      <c r="BM1061" s="83">
        <f>IF(ISBLANK(A1061),"",IF(X1061&gt;=(InfoSheet!$B$2)-90,1,0))</f>
        <v>1</v>
      </c>
    </row>
    <row r="1062" spans="1:65">
      <c r="A1062" s="2" t="s">
        <v>2989</v>
      </c>
      <c r="B1062" s="8">
        <v>8</v>
      </c>
      <c r="C1062" s="91">
        <v>630113223</v>
      </c>
      <c r="D1062" s="8">
        <v>2267</v>
      </c>
      <c r="E1062" s="8">
        <v>247</v>
      </c>
      <c r="F1062" s="91">
        <v>277950</v>
      </c>
      <c r="G1062" s="91">
        <v>1711150</v>
      </c>
      <c r="H1062" s="91">
        <v>2551065</v>
      </c>
      <c r="I1062" s="91">
        <v>237610410</v>
      </c>
      <c r="J1062" s="8">
        <v>0</v>
      </c>
      <c r="K1062" s="2" t="s">
        <v>2502</v>
      </c>
      <c r="L1062" s="8">
        <v>8</v>
      </c>
      <c r="M1062" s="8">
        <v>0</v>
      </c>
      <c r="N1062" s="2" t="s">
        <v>1634</v>
      </c>
      <c r="O1062" s="8">
        <v>211</v>
      </c>
      <c r="P1062" s="8">
        <v>0</v>
      </c>
      <c r="Q1062" s="8">
        <v>0</v>
      </c>
      <c r="R1062" s="91">
        <v>0</v>
      </c>
      <c r="S1062" s="8">
        <v>0</v>
      </c>
      <c r="T1062" s="91">
        <v>0</v>
      </c>
      <c r="U1062" s="8">
        <v>0</v>
      </c>
      <c r="V1062" s="8">
        <v>0</v>
      </c>
      <c r="W1062" s="8">
        <v>0</v>
      </c>
      <c r="X1062" s="107">
        <v>43869.711040902781</v>
      </c>
      <c r="Y1062" s="107">
        <v>43870.054012094908</v>
      </c>
      <c r="Z1062" s="107">
        <v>43869.710993101849</v>
      </c>
      <c r="AA1062" s="91">
        <v>1336366</v>
      </c>
      <c r="AB1062" s="8">
        <v>7</v>
      </c>
      <c r="AC1062" s="8">
        <v>3</v>
      </c>
      <c r="AD1062" s="91">
        <v>157171044</v>
      </c>
      <c r="AE1062" s="8">
        <v>426</v>
      </c>
      <c r="AF1062" s="8">
        <v>171</v>
      </c>
      <c r="AG1062" s="91">
        <v>168008843</v>
      </c>
      <c r="AH1062" s="8">
        <v>471</v>
      </c>
      <c r="AI1062" s="8">
        <v>178</v>
      </c>
      <c r="AJ1062" s="91">
        <v>626008261</v>
      </c>
      <c r="AK1062" s="8">
        <v>2243</v>
      </c>
      <c r="AL1062" s="8">
        <v>247</v>
      </c>
      <c r="AM1062" s="91">
        <v>33386190</v>
      </c>
      <c r="AN1062" s="8">
        <v>48</v>
      </c>
      <c r="AO1062" s="8">
        <v>247</v>
      </c>
      <c r="AP1062" s="91">
        <v>240407401</v>
      </c>
      <c r="AQ1062" s="8">
        <v>543</v>
      </c>
      <c r="AR1062" s="8">
        <v>247</v>
      </c>
      <c r="AS1062" s="91">
        <v>250308544</v>
      </c>
      <c r="AT1062" s="8">
        <v>587</v>
      </c>
      <c r="AU1062" s="8">
        <v>247</v>
      </c>
      <c r="AV1062" s="91">
        <v>630113223</v>
      </c>
      <c r="AW1062" s="8">
        <v>2267</v>
      </c>
      <c r="AX1062" s="8">
        <v>247</v>
      </c>
      <c r="AY1062" s="91">
        <v>1886280</v>
      </c>
      <c r="AZ1062" s="8">
        <v>7</v>
      </c>
      <c r="BA1062" s="8">
        <v>0</v>
      </c>
      <c r="BB1062" s="91">
        <v>102571582</v>
      </c>
      <c r="BC1062" s="8">
        <v>354</v>
      </c>
      <c r="BD1062" s="8">
        <v>8</v>
      </c>
      <c r="BE1062" s="91">
        <v>110677595</v>
      </c>
      <c r="BF1062" s="8">
        <v>390</v>
      </c>
      <c r="BG1062" s="8">
        <v>9</v>
      </c>
      <c r="BH1062" s="91">
        <v>622934883</v>
      </c>
      <c r="BI1062" s="8">
        <v>2238</v>
      </c>
      <c r="BJ1062" s="8">
        <v>247</v>
      </c>
      <c r="BK1062" s="2" t="s">
        <v>233</v>
      </c>
      <c r="BL1062" s="83" t="str">
        <f t="shared" si="16"/>
        <v>124516</v>
      </c>
      <c r="BM1062" s="83">
        <f>IF(ISBLANK(A1062),"",IF(X1062&gt;=(InfoSheet!$B$2)-90,1,0))</f>
        <v>1</v>
      </c>
    </row>
    <row r="1063" spans="1:65">
      <c r="A1063" s="2" t="s">
        <v>2990</v>
      </c>
      <c r="B1063" s="8">
        <v>8</v>
      </c>
      <c r="C1063" s="91">
        <v>183541749</v>
      </c>
      <c r="D1063" s="8">
        <v>298</v>
      </c>
      <c r="E1063" s="8">
        <v>80</v>
      </c>
      <c r="F1063" s="91">
        <v>615911</v>
      </c>
      <c r="G1063" s="91">
        <v>6986346</v>
      </c>
      <c r="H1063" s="91">
        <v>2294271</v>
      </c>
      <c r="I1063" s="91">
        <v>88581034</v>
      </c>
      <c r="J1063" s="8">
        <v>0</v>
      </c>
      <c r="K1063" s="2" t="s">
        <v>1368</v>
      </c>
      <c r="L1063" s="8">
        <v>8</v>
      </c>
      <c r="M1063" s="8">
        <v>0</v>
      </c>
      <c r="N1063" s="2" t="s">
        <v>1514</v>
      </c>
      <c r="O1063" s="8">
        <v>209</v>
      </c>
      <c r="P1063" s="8">
        <v>0</v>
      </c>
      <c r="Q1063" s="8">
        <v>0</v>
      </c>
      <c r="R1063" s="91">
        <v>0</v>
      </c>
      <c r="S1063" s="8">
        <v>0</v>
      </c>
      <c r="T1063" s="91">
        <v>0</v>
      </c>
      <c r="U1063" s="8">
        <v>0</v>
      </c>
      <c r="V1063" s="8">
        <v>0</v>
      </c>
      <c r="W1063" s="8">
        <v>0</v>
      </c>
      <c r="X1063" s="107">
        <v>43863.559807766207</v>
      </c>
      <c r="Y1063" s="107">
        <v>43869.873037662037</v>
      </c>
      <c r="Z1063" s="107">
        <v>43863.558217962964</v>
      </c>
      <c r="AA1063" s="91">
        <v>0</v>
      </c>
      <c r="AB1063" s="8">
        <v>0</v>
      </c>
      <c r="AC1063" s="8">
        <v>0</v>
      </c>
      <c r="AD1063" s="91">
        <v>0</v>
      </c>
      <c r="AE1063" s="8">
        <v>0</v>
      </c>
      <c r="AF1063" s="8">
        <v>1</v>
      </c>
      <c r="AG1063" s="91">
        <v>2559975</v>
      </c>
      <c r="AH1063" s="8">
        <v>5</v>
      </c>
      <c r="AI1063" s="8">
        <v>4</v>
      </c>
      <c r="AJ1063" s="91">
        <v>180825822</v>
      </c>
      <c r="AK1063" s="8">
        <v>289</v>
      </c>
      <c r="AL1063" s="8">
        <v>80</v>
      </c>
      <c r="AM1063" s="91">
        <v>0</v>
      </c>
      <c r="AN1063" s="8">
        <v>0</v>
      </c>
      <c r="AO1063" s="8">
        <v>80</v>
      </c>
      <c r="AP1063" s="91">
        <v>579479</v>
      </c>
      <c r="AQ1063" s="8">
        <v>1</v>
      </c>
      <c r="AR1063" s="8">
        <v>80</v>
      </c>
      <c r="AS1063" s="91">
        <v>24679392</v>
      </c>
      <c r="AT1063" s="8">
        <v>18</v>
      </c>
      <c r="AU1063" s="8">
        <v>80</v>
      </c>
      <c r="AV1063" s="91">
        <v>183541749</v>
      </c>
      <c r="AW1063" s="8">
        <v>298</v>
      </c>
      <c r="AX1063" s="8">
        <v>80</v>
      </c>
      <c r="AY1063" s="91">
        <v>0</v>
      </c>
      <c r="AZ1063" s="8">
        <v>0</v>
      </c>
      <c r="BA1063" s="8">
        <v>0</v>
      </c>
      <c r="BB1063" s="91">
        <v>579479</v>
      </c>
      <c r="BC1063" s="8">
        <v>1</v>
      </c>
      <c r="BD1063" s="8">
        <v>0</v>
      </c>
      <c r="BE1063" s="91">
        <v>5061350</v>
      </c>
      <c r="BF1063" s="8">
        <v>8</v>
      </c>
      <c r="BG1063" s="8">
        <v>0</v>
      </c>
      <c r="BH1063" s="91">
        <v>180544204</v>
      </c>
      <c r="BI1063" s="8">
        <v>289</v>
      </c>
      <c r="BJ1063" s="8">
        <v>80</v>
      </c>
      <c r="BK1063" s="2" t="s">
        <v>233</v>
      </c>
      <c r="BL1063" s="83" t="str">
        <f t="shared" si="16"/>
        <v>124517</v>
      </c>
      <c r="BM1063" s="83">
        <f>IF(ISBLANK(A1063),"",IF(X1063&gt;=(InfoSheet!$B$2)-90,1,0))</f>
        <v>1</v>
      </c>
    </row>
    <row r="1064" spans="1:65">
      <c r="A1064" s="2" t="s">
        <v>2991</v>
      </c>
      <c r="B1064" s="8">
        <v>8</v>
      </c>
      <c r="C1064" s="91">
        <v>996884775</v>
      </c>
      <c r="D1064" s="8">
        <v>3574</v>
      </c>
      <c r="E1064" s="8">
        <v>417</v>
      </c>
      <c r="F1064" s="91">
        <v>278926</v>
      </c>
      <c r="G1064" s="91">
        <v>10101532</v>
      </c>
      <c r="H1064" s="91">
        <v>2390610</v>
      </c>
      <c r="I1064" s="91">
        <v>718526709</v>
      </c>
      <c r="J1064" s="8">
        <v>0</v>
      </c>
      <c r="K1064" s="2" t="s">
        <v>1940</v>
      </c>
      <c r="L1064" s="8">
        <v>8</v>
      </c>
      <c r="M1064" s="8">
        <v>0</v>
      </c>
      <c r="N1064" s="2" t="s">
        <v>1437</v>
      </c>
      <c r="O1064" s="8">
        <v>209</v>
      </c>
      <c r="P1064" s="8">
        <v>0</v>
      </c>
      <c r="Q1064" s="8">
        <v>0</v>
      </c>
      <c r="R1064" s="91">
        <v>0</v>
      </c>
      <c r="S1064" s="8">
        <v>0</v>
      </c>
      <c r="T1064" s="91">
        <v>0</v>
      </c>
      <c r="U1064" s="8">
        <v>1</v>
      </c>
      <c r="V1064" s="8">
        <v>1</v>
      </c>
      <c r="W1064" s="8">
        <v>0</v>
      </c>
      <c r="X1064" s="107">
        <v>43852.55587546296</v>
      </c>
      <c r="Y1064" s="107">
        <v>43869.888169606478</v>
      </c>
      <c r="Z1064" s="107">
        <v>43852.537716076389</v>
      </c>
      <c r="AA1064" s="91">
        <v>0</v>
      </c>
      <c r="AB1064" s="8">
        <v>0</v>
      </c>
      <c r="AC1064" s="8">
        <v>0</v>
      </c>
      <c r="AD1064" s="91">
        <v>0</v>
      </c>
      <c r="AE1064" s="8">
        <v>0</v>
      </c>
      <c r="AF1064" s="8">
        <v>0</v>
      </c>
      <c r="AG1064" s="91">
        <v>10101532</v>
      </c>
      <c r="AH1064" s="8">
        <v>2</v>
      </c>
      <c r="AI1064" s="8">
        <v>5</v>
      </c>
      <c r="AJ1064" s="91">
        <v>813909562</v>
      </c>
      <c r="AK1064" s="8">
        <v>2482</v>
      </c>
      <c r="AL1064" s="8">
        <v>417</v>
      </c>
      <c r="AM1064" s="91">
        <v>0</v>
      </c>
      <c r="AN1064" s="8">
        <v>0</v>
      </c>
      <c r="AO1064" s="8">
        <v>417</v>
      </c>
      <c r="AP1064" s="91">
        <v>0</v>
      </c>
      <c r="AQ1064" s="8">
        <v>0</v>
      </c>
      <c r="AR1064" s="8">
        <v>417</v>
      </c>
      <c r="AS1064" s="91">
        <v>20356812</v>
      </c>
      <c r="AT1064" s="8">
        <v>4</v>
      </c>
      <c r="AU1064" s="8">
        <v>417</v>
      </c>
      <c r="AV1064" s="91">
        <v>996884775</v>
      </c>
      <c r="AW1064" s="8">
        <v>3573</v>
      </c>
      <c r="AX1064" s="8">
        <v>417</v>
      </c>
      <c r="AY1064" s="91">
        <v>0</v>
      </c>
      <c r="AZ1064" s="8">
        <v>0</v>
      </c>
      <c r="BA1064" s="8">
        <v>0</v>
      </c>
      <c r="BB1064" s="91">
        <v>0</v>
      </c>
      <c r="BC1064" s="8">
        <v>0</v>
      </c>
      <c r="BD1064" s="8">
        <v>0</v>
      </c>
      <c r="BE1064" s="91">
        <v>10255280</v>
      </c>
      <c r="BF1064" s="8">
        <v>3</v>
      </c>
      <c r="BG1064" s="8">
        <v>1</v>
      </c>
      <c r="BH1064" s="91">
        <v>866292649</v>
      </c>
      <c r="BI1064" s="8">
        <v>2854</v>
      </c>
      <c r="BJ1064" s="8">
        <v>417</v>
      </c>
      <c r="BK1064" s="2" t="s">
        <v>233</v>
      </c>
      <c r="BL1064" s="83" t="str">
        <f t="shared" si="16"/>
        <v>124518</v>
      </c>
      <c r="BM1064" s="83">
        <f>IF(ISBLANK(A1064),"",IF(X1064&gt;=(InfoSheet!$B$2)-90,1,0))</f>
        <v>1</v>
      </c>
    </row>
    <row r="1065" spans="1:65">
      <c r="A1065" s="2" t="s">
        <v>2992</v>
      </c>
      <c r="B1065" s="8">
        <v>8</v>
      </c>
      <c r="C1065" s="66">
        <v>2115305105</v>
      </c>
      <c r="D1065" s="8">
        <v>5717</v>
      </c>
      <c r="E1065" s="8">
        <v>600</v>
      </c>
      <c r="F1065" s="91">
        <v>370002</v>
      </c>
      <c r="G1065" s="91">
        <v>17023043</v>
      </c>
      <c r="H1065" s="91">
        <v>3525508</v>
      </c>
      <c r="I1065" s="66">
        <v>1258076051</v>
      </c>
      <c r="J1065" s="8">
        <v>0</v>
      </c>
      <c r="K1065" s="2" t="s">
        <v>1468</v>
      </c>
      <c r="L1065" s="8">
        <v>8</v>
      </c>
      <c r="M1065" s="8">
        <v>0</v>
      </c>
      <c r="N1065" s="2" t="s">
        <v>1800</v>
      </c>
      <c r="O1065" s="8">
        <v>212</v>
      </c>
      <c r="P1065" s="8">
        <v>0</v>
      </c>
      <c r="Q1065" s="8">
        <v>0</v>
      </c>
      <c r="R1065" s="91">
        <v>0</v>
      </c>
      <c r="S1065" s="8">
        <v>0</v>
      </c>
      <c r="T1065" s="91">
        <v>0</v>
      </c>
      <c r="U1065" s="8">
        <v>1</v>
      </c>
      <c r="V1065" s="8">
        <v>1</v>
      </c>
      <c r="W1065" s="8">
        <v>0</v>
      </c>
      <c r="X1065" s="107">
        <v>43868.743413796299</v>
      </c>
      <c r="Y1065" s="107">
        <v>43870.045155717591</v>
      </c>
      <c r="Z1065" s="107">
        <v>43868.734134872684</v>
      </c>
      <c r="AA1065" s="91">
        <v>0</v>
      </c>
      <c r="AB1065" s="8">
        <v>0</v>
      </c>
      <c r="AC1065" s="8">
        <v>0</v>
      </c>
      <c r="AD1065" s="91">
        <v>17280326</v>
      </c>
      <c r="AE1065" s="8">
        <v>52</v>
      </c>
      <c r="AF1065" s="8">
        <v>18</v>
      </c>
      <c r="AG1065" s="91">
        <v>70647786</v>
      </c>
      <c r="AH1065" s="8">
        <v>184</v>
      </c>
      <c r="AI1065" s="8">
        <v>35</v>
      </c>
      <c r="AJ1065" s="66">
        <v>1996568285</v>
      </c>
      <c r="AK1065" s="8">
        <v>5107</v>
      </c>
      <c r="AL1065" s="8">
        <v>600</v>
      </c>
      <c r="AM1065" s="91">
        <v>4557842</v>
      </c>
      <c r="AN1065" s="8">
        <v>6</v>
      </c>
      <c r="AO1065" s="8">
        <v>600</v>
      </c>
      <c r="AP1065" s="91">
        <v>73019354</v>
      </c>
      <c r="AQ1065" s="8">
        <v>108</v>
      </c>
      <c r="AR1065" s="8">
        <v>600</v>
      </c>
      <c r="AS1065" s="91">
        <v>163998567</v>
      </c>
      <c r="AT1065" s="8">
        <v>278</v>
      </c>
      <c r="AU1065" s="8">
        <v>600</v>
      </c>
      <c r="AV1065" s="66">
        <v>2115305105</v>
      </c>
      <c r="AW1065" s="8">
        <v>5717</v>
      </c>
      <c r="AX1065" s="8">
        <v>600</v>
      </c>
      <c r="AY1065" s="91">
        <v>0</v>
      </c>
      <c r="AZ1065" s="8">
        <v>0</v>
      </c>
      <c r="BA1065" s="8">
        <v>0</v>
      </c>
      <c r="BB1065" s="91">
        <v>50896068</v>
      </c>
      <c r="BC1065" s="8">
        <v>74</v>
      </c>
      <c r="BD1065" s="8">
        <v>1</v>
      </c>
      <c r="BE1065" s="91">
        <v>125075853</v>
      </c>
      <c r="BF1065" s="8">
        <v>211</v>
      </c>
      <c r="BG1065" s="8">
        <v>6</v>
      </c>
      <c r="BH1065" s="66">
        <v>1909448344</v>
      </c>
      <c r="BI1065" s="8">
        <v>5066</v>
      </c>
      <c r="BJ1065" s="8">
        <v>600</v>
      </c>
      <c r="BK1065" s="2" t="s">
        <v>233</v>
      </c>
      <c r="BL1065" s="83" t="str">
        <f t="shared" si="16"/>
        <v>124519</v>
      </c>
      <c r="BM1065" s="83">
        <f>IF(ISBLANK(A1065),"",IF(X1065&gt;=(InfoSheet!$B$2)-90,1,0))</f>
        <v>1</v>
      </c>
    </row>
    <row r="1066" spans="1:65">
      <c r="A1066" s="2" t="s">
        <v>2993</v>
      </c>
      <c r="B1066" s="8">
        <v>8</v>
      </c>
      <c r="C1066" s="91">
        <v>127022745</v>
      </c>
      <c r="D1066" s="8">
        <v>205</v>
      </c>
      <c r="E1066" s="8">
        <v>49</v>
      </c>
      <c r="F1066" s="91">
        <v>619623</v>
      </c>
      <c r="G1066" s="91">
        <v>3177267</v>
      </c>
      <c r="H1066" s="91">
        <v>2592300</v>
      </c>
      <c r="I1066" s="91">
        <v>122805819</v>
      </c>
      <c r="J1066" s="8">
        <v>0</v>
      </c>
      <c r="K1066" s="2" t="s">
        <v>1354</v>
      </c>
      <c r="L1066" s="8">
        <v>8</v>
      </c>
      <c r="M1066" s="8">
        <v>0</v>
      </c>
      <c r="N1066" s="2" t="s">
        <v>1354</v>
      </c>
      <c r="O1066" s="8">
        <v>142</v>
      </c>
      <c r="P1066" s="8">
        <v>0</v>
      </c>
      <c r="Q1066" s="8">
        <v>0</v>
      </c>
      <c r="R1066" s="91">
        <v>0</v>
      </c>
      <c r="S1066" s="8">
        <v>0</v>
      </c>
      <c r="T1066" s="91">
        <v>0</v>
      </c>
      <c r="U1066" s="8">
        <v>0</v>
      </c>
      <c r="V1066" s="8">
        <v>0</v>
      </c>
      <c r="W1066" s="8">
        <v>0</v>
      </c>
      <c r="X1066" s="107">
        <v>43790.63466520833</v>
      </c>
      <c r="Y1066" s="107">
        <v>43869.887496226853</v>
      </c>
      <c r="Z1066" s="107">
        <v>43781.454917777781</v>
      </c>
      <c r="AA1066" s="91">
        <v>0</v>
      </c>
      <c r="AB1066" s="8">
        <v>0</v>
      </c>
      <c r="AC1066" s="8">
        <v>0</v>
      </c>
      <c r="AD1066" s="91">
        <v>0</v>
      </c>
      <c r="AE1066" s="8">
        <v>0</v>
      </c>
      <c r="AF1066" s="8">
        <v>0</v>
      </c>
      <c r="AG1066" s="91">
        <v>0</v>
      </c>
      <c r="AH1066" s="8">
        <v>0</v>
      </c>
      <c r="AI1066" s="8">
        <v>0</v>
      </c>
      <c r="AJ1066" s="91">
        <v>127022745</v>
      </c>
      <c r="AK1066" s="8">
        <v>205</v>
      </c>
      <c r="AL1066" s="8">
        <v>49</v>
      </c>
      <c r="AM1066" s="91">
        <v>0</v>
      </c>
      <c r="AN1066" s="8">
        <v>0</v>
      </c>
      <c r="AO1066" s="8">
        <v>49</v>
      </c>
      <c r="AP1066" s="91">
        <v>0</v>
      </c>
      <c r="AQ1066" s="8">
        <v>0</v>
      </c>
      <c r="AR1066" s="8">
        <v>49</v>
      </c>
      <c r="AS1066" s="91">
        <v>0</v>
      </c>
      <c r="AT1066" s="8">
        <v>0</v>
      </c>
      <c r="AU1066" s="8">
        <v>49</v>
      </c>
      <c r="AV1066" s="91">
        <v>127022745</v>
      </c>
      <c r="AW1066" s="8">
        <v>205</v>
      </c>
      <c r="AX1066" s="8">
        <v>49</v>
      </c>
      <c r="AY1066" s="91">
        <v>0</v>
      </c>
      <c r="AZ1066" s="8">
        <v>0</v>
      </c>
      <c r="BA1066" s="8">
        <v>0</v>
      </c>
      <c r="BB1066" s="91">
        <v>0</v>
      </c>
      <c r="BC1066" s="8">
        <v>0</v>
      </c>
      <c r="BD1066" s="8">
        <v>0</v>
      </c>
      <c r="BE1066" s="91">
        <v>0</v>
      </c>
      <c r="BF1066" s="8">
        <v>0</v>
      </c>
      <c r="BG1066" s="8">
        <v>0</v>
      </c>
      <c r="BH1066" s="91">
        <v>127022745</v>
      </c>
      <c r="BI1066" s="8">
        <v>205</v>
      </c>
      <c r="BJ1066" s="8">
        <v>49</v>
      </c>
      <c r="BK1066" s="2" t="s">
        <v>233</v>
      </c>
      <c r="BL1066" s="83" t="str">
        <f t="shared" si="16"/>
        <v>124520</v>
      </c>
      <c r="BM1066" s="83">
        <f>IF(ISBLANK(A1066),"",IF(X1066&gt;=(InfoSheet!$B$2)-90,1,0))</f>
        <v>1</v>
      </c>
    </row>
    <row r="1067" spans="1:65">
      <c r="A1067" s="2" t="s">
        <v>2994</v>
      </c>
      <c r="B1067" s="8">
        <v>8</v>
      </c>
      <c r="C1067" s="66">
        <v>1965677414</v>
      </c>
      <c r="D1067" s="8">
        <v>3006</v>
      </c>
      <c r="E1067" s="8">
        <v>346</v>
      </c>
      <c r="F1067" s="91">
        <v>653917</v>
      </c>
      <c r="G1067" s="91">
        <v>5094820</v>
      </c>
      <c r="H1067" s="91">
        <v>5681148</v>
      </c>
      <c r="I1067" s="91">
        <v>903865968</v>
      </c>
      <c r="J1067" s="8">
        <v>0</v>
      </c>
      <c r="K1067" s="2" t="s">
        <v>2410</v>
      </c>
      <c r="L1067" s="8">
        <v>8</v>
      </c>
      <c r="M1067" s="8">
        <v>0</v>
      </c>
      <c r="N1067" s="2" t="s">
        <v>2995</v>
      </c>
      <c r="O1067" s="8">
        <v>213</v>
      </c>
      <c r="P1067" s="8">
        <v>0</v>
      </c>
      <c r="Q1067" s="8">
        <v>0</v>
      </c>
      <c r="R1067" s="91">
        <v>0</v>
      </c>
      <c r="S1067" s="8">
        <v>0</v>
      </c>
      <c r="T1067" s="91">
        <v>0</v>
      </c>
      <c r="U1067" s="8">
        <v>0</v>
      </c>
      <c r="V1067" s="8">
        <v>2</v>
      </c>
      <c r="W1067" s="8">
        <v>0</v>
      </c>
      <c r="X1067" s="107">
        <v>43867.374525925923</v>
      </c>
      <c r="Y1067" s="107">
        <v>43869.886735011576</v>
      </c>
      <c r="Z1067" s="107">
        <v>43867.368312384257</v>
      </c>
      <c r="AA1067" s="91">
        <v>0</v>
      </c>
      <c r="AB1067" s="8">
        <v>0</v>
      </c>
      <c r="AC1067" s="8">
        <v>0</v>
      </c>
      <c r="AD1067" s="91">
        <v>0</v>
      </c>
      <c r="AE1067" s="8">
        <v>0</v>
      </c>
      <c r="AF1067" s="8">
        <v>3</v>
      </c>
      <c r="AG1067" s="91">
        <v>9284258</v>
      </c>
      <c r="AH1067" s="8">
        <v>52</v>
      </c>
      <c r="AI1067" s="8">
        <v>19</v>
      </c>
      <c r="AJ1067" s="66">
        <v>1894809437</v>
      </c>
      <c r="AK1067" s="8">
        <v>2693</v>
      </c>
      <c r="AL1067" s="8">
        <v>346</v>
      </c>
      <c r="AM1067" s="91">
        <v>0</v>
      </c>
      <c r="AN1067" s="8">
        <v>0</v>
      </c>
      <c r="AO1067" s="8">
        <v>346</v>
      </c>
      <c r="AP1067" s="91">
        <v>9310480</v>
      </c>
      <c r="AQ1067" s="8">
        <v>11</v>
      </c>
      <c r="AR1067" s="8">
        <v>346</v>
      </c>
      <c r="AS1067" s="91">
        <v>30123380</v>
      </c>
      <c r="AT1067" s="8">
        <v>73</v>
      </c>
      <c r="AU1067" s="8">
        <v>346</v>
      </c>
      <c r="AV1067" s="66">
        <v>1965677414</v>
      </c>
      <c r="AW1067" s="8">
        <v>3006</v>
      </c>
      <c r="AX1067" s="8">
        <v>346</v>
      </c>
      <c r="AY1067" s="91">
        <v>0</v>
      </c>
      <c r="AZ1067" s="8">
        <v>0</v>
      </c>
      <c r="BA1067" s="8">
        <v>0</v>
      </c>
      <c r="BB1067" s="91">
        <v>2185938</v>
      </c>
      <c r="BC1067" s="8">
        <v>3</v>
      </c>
      <c r="BD1067" s="8">
        <v>0</v>
      </c>
      <c r="BE1067" s="91">
        <v>4407048</v>
      </c>
      <c r="BF1067" s="8">
        <v>44</v>
      </c>
      <c r="BG1067" s="8">
        <v>3</v>
      </c>
      <c r="BH1067" s="66">
        <v>1443116567</v>
      </c>
      <c r="BI1067" s="8">
        <v>2526</v>
      </c>
      <c r="BJ1067" s="8">
        <v>346</v>
      </c>
      <c r="BK1067" s="2" t="s">
        <v>233</v>
      </c>
      <c r="BL1067" s="83" t="str">
        <f t="shared" si="16"/>
        <v>124521</v>
      </c>
      <c r="BM1067" s="83">
        <f>IF(ISBLANK(A1067),"",IF(X1067&gt;=(InfoSheet!$B$2)-90,1,0))</f>
        <v>1</v>
      </c>
    </row>
    <row r="1068" spans="1:65">
      <c r="A1068" s="2" t="s">
        <v>2996</v>
      </c>
      <c r="B1068" s="8">
        <v>8</v>
      </c>
      <c r="C1068" s="91">
        <v>413054916</v>
      </c>
      <c r="D1068" s="8">
        <v>1675</v>
      </c>
      <c r="E1068" s="8">
        <v>154</v>
      </c>
      <c r="F1068" s="91">
        <v>246599</v>
      </c>
      <c r="G1068" s="91">
        <v>2829085</v>
      </c>
      <c r="H1068" s="91">
        <v>2682174</v>
      </c>
      <c r="I1068" s="91">
        <v>274720977</v>
      </c>
      <c r="J1068" s="8">
        <v>0</v>
      </c>
      <c r="K1068" s="2" t="s">
        <v>1940</v>
      </c>
      <c r="L1068" s="8">
        <v>8</v>
      </c>
      <c r="M1068" s="8">
        <v>0</v>
      </c>
      <c r="N1068" s="2" t="s">
        <v>2997</v>
      </c>
      <c r="O1068" s="8">
        <v>209</v>
      </c>
      <c r="P1068" s="8">
        <v>0</v>
      </c>
      <c r="Q1068" s="8">
        <v>0</v>
      </c>
      <c r="R1068" s="91">
        <v>0</v>
      </c>
      <c r="S1068" s="8">
        <v>0</v>
      </c>
      <c r="T1068" s="91">
        <v>0</v>
      </c>
      <c r="U1068" s="8">
        <v>0</v>
      </c>
      <c r="V1068" s="8">
        <v>0</v>
      </c>
      <c r="W1068" s="8">
        <v>0</v>
      </c>
      <c r="X1068" s="107">
        <v>43870.042489525462</v>
      </c>
      <c r="Y1068" s="107">
        <v>43870.042492187502</v>
      </c>
      <c r="Z1068" s="107">
        <v>43870.042486863429</v>
      </c>
      <c r="AA1068" s="91">
        <v>0</v>
      </c>
      <c r="AB1068" s="8">
        <v>0</v>
      </c>
      <c r="AC1068" s="8">
        <v>1</v>
      </c>
      <c r="AD1068" s="91">
        <v>0</v>
      </c>
      <c r="AE1068" s="8">
        <v>0</v>
      </c>
      <c r="AF1068" s="8">
        <v>1</v>
      </c>
      <c r="AG1068" s="91">
        <v>4494715</v>
      </c>
      <c r="AH1068" s="8">
        <v>29</v>
      </c>
      <c r="AI1068" s="8">
        <v>4</v>
      </c>
      <c r="AJ1068" s="91">
        <v>394152122</v>
      </c>
      <c r="AK1068" s="8">
        <v>1571</v>
      </c>
      <c r="AL1068" s="8">
        <v>154</v>
      </c>
      <c r="AM1068" s="91">
        <v>655029</v>
      </c>
      <c r="AN1068" s="8">
        <v>1</v>
      </c>
      <c r="AO1068" s="8">
        <v>154</v>
      </c>
      <c r="AP1068" s="91">
        <v>655029</v>
      </c>
      <c r="AQ1068" s="8">
        <v>1</v>
      </c>
      <c r="AR1068" s="8">
        <v>154</v>
      </c>
      <c r="AS1068" s="91">
        <v>6330703</v>
      </c>
      <c r="AT1068" s="8">
        <v>32</v>
      </c>
      <c r="AU1068" s="8">
        <v>154</v>
      </c>
      <c r="AV1068" s="91">
        <v>413054916</v>
      </c>
      <c r="AW1068" s="8">
        <v>1675</v>
      </c>
      <c r="AX1068" s="8">
        <v>154</v>
      </c>
      <c r="AY1068" s="91">
        <v>655029</v>
      </c>
      <c r="AZ1068" s="8">
        <v>1</v>
      </c>
      <c r="BA1068" s="8">
        <v>0</v>
      </c>
      <c r="BB1068" s="91">
        <v>655029</v>
      </c>
      <c r="BC1068" s="8">
        <v>1</v>
      </c>
      <c r="BD1068" s="8">
        <v>0</v>
      </c>
      <c r="BE1068" s="91">
        <v>2049062</v>
      </c>
      <c r="BF1068" s="8">
        <v>22</v>
      </c>
      <c r="BG1068" s="8">
        <v>0</v>
      </c>
      <c r="BH1068" s="91">
        <v>386671491</v>
      </c>
      <c r="BI1068" s="8">
        <v>1564</v>
      </c>
      <c r="BJ1068" s="8">
        <v>154</v>
      </c>
      <c r="BK1068" s="2" t="s">
        <v>233</v>
      </c>
      <c r="BL1068" s="83" t="str">
        <f t="shared" si="16"/>
        <v>124522</v>
      </c>
      <c r="BM1068" s="83">
        <f>IF(ISBLANK(A1068),"",IF(X1068&gt;=(InfoSheet!$B$2)-90,1,0))</f>
        <v>1</v>
      </c>
    </row>
    <row r="1069" spans="1:65">
      <c r="A1069" s="2" t="s">
        <v>2998</v>
      </c>
      <c r="B1069" s="8">
        <v>8</v>
      </c>
      <c r="C1069" s="91">
        <v>458628031</v>
      </c>
      <c r="D1069" s="8">
        <v>1530</v>
      </c>
      <c r="E1069" s="8">
        <v>202</v>
      </c>
      <c r="F1069" s="91">
        <v>299756</v>
      </c>
      <c r="G1069" s="91">
        <v>1710210</v>
      </c>
      <c r="H1069" s="91">
        <v>2270435</v>
      </c>
      <c r="I1069" s="91">
        <v>196412065</v>
      </c>
      <c r="J1069" s="8">
        <v>0</v>
      </c>
      <c r="K1069" s="2" t="s">
        <v>1531</v>
      </c>
      <c r="L1069" s="8">
        <v>8</v>
      </c>
      <c r="M1069" s="8">
        <v>0</v>
      </c>
      <c r="N1069" s="2" t="s">
        <v>1800</v>
      </c>
      <c r="O1069" s="8">
        <v>212</v>
      </c>
      <c r="P1069" s="8">
        <v>0</v>
      </c>
      <c r="Q1069" s="8">
        <v>0</v>
      </c>
      <c r="R1069" s="91">
        <v>0</v>
      </c>
      <c r="S1069" s="8">
        <v>0</v>
      </c>
      <c r="T1069" s="91">
        <v>0</v>
      </c>
      <c r="U1069" s="8">
        <v>0</v>
      </c>
      <c r="V1069" s="8">
        <v>0</v>
      </c>
      <c r="W1069" s="8">
        <v>0</v>
      </c>
      <c r="X1069" s="107">
        <v>43867.519623495369</v>
      </c>
      <c r="Y1069" s="107">
        <v>43869.887345416668</v>
      </c>
      <c r="Z1069" s="107">
        <v>43867.481180312498</v>
      </c>
      <c r="AA1069" s="91">
        <v>0</v>
      </c>
      <c r="AB1069" s="8">
        <v>0</v>
      </c>
      <c r="AC1069" s="8">
        <v>0</v>
      </c>
      <c r="AD1069" s="91">
        <v>0</v>
      </c>
      <c r="AE1069" s="8">
        <v>0</v>
      </c>
      <c r="AF1069" s="8">
        <v>1</v>
      </c>
      <c r="AG1069" s="91">
        <v>13011564</v>
      </c>
      <c r="AH1069" s="8">
        <v>20</v>
      </c>
      <c r="AI1069" s="8">
        <v>5</v>
      </c>
      <c r="AJ1069" s="91">
        <v>458132910</v>
      </c>
      <c r="AK1069" s="8">
        <v>1527</v>
      </c>
      <c r="AL1069" s="8">
        <v>202</v>
      </c>
      <c r="AM1069" s="91">
        <v>0</v>
      </c>
      <c r="AN1069" s="8">
        <v>0</v>
      </c>
      <c r="AO1069" s="8">
        <v>202</v>
      </c>
      <c r="AP1069" s="91">
        <v>462314</v>
      </c>
      <c r="AQ1069" s="8">
        <v>1</v>
      </c>
      <c r="AR1069" s="8">
        <v>202</v>
      </c>
      <c r="AS1069" s="91">
        <v>18663417</v>
      </c>
      <c r="AT1069" s="8">
        <v>27</v>
      </c>
      <c r="AU1069" s="8">
        <v>202</v>
      </c>
      <c r="AV1069" s="91">
        <v>458628031</v>
      </c>
      <c r="AW1069" s="8">
        <v>1530</v>
      </c>
      <c r="AX1069" s="8">
        <v>202</v>
      </c>
      <c r="AY1069" s="91">
        <v>0</v>
      </c>
      <c r="AZ1069" s="8">
        <v>0</v>
      </c>
      <c r="BA1069" s="8">
        <v>0</v>
      </c>
      <c r="BB1069" s="91">
        <v>462314</v>
      </c>
      <c r="BC1069" s="8">
        <v>1</v>
      </c>
      <c r="BD1069" s="8">
        <v>0</v>
      </c>
      <c r="BE1069" s="91">
        <v>17017190</v>
      </c>
      <c r="BF1069" s="8">
        <v>23</v>
      </c>
      <c r="BG1069" s="8">
        <v>0</v>
      </c>
      <c r="BH1069" s="91">
        <v>458132910</v>
      </c>
      <c r="BI1069" s="8">
        <v>1527</v>
      </c>
      <c r="BJ1069" s="8">
        <v>202</v>
      </c>
      <c r="BK1069" s="2" t="s">
        <v>233</v>
      </c>
      <c r="BL1069" s="83" t="str">
        <f t="shared" si="16"/>
        <v>124523</v>
      </c>
      <c r="BM1069" s="83">
        <f>IF(ISBLANK(A1069),"",IF(X1069&gt;=(InfoSheet!$B$2)-90,1,0))</f>
        <v>1</v>
      </c>
    </row>
    <row r="1070" spans="1:65">
      <c r="A1070" s="2" t="s">
        <v>2999</v>
      </c>
      <c r="B1070" s="8">
        <v>8</v>
      </c>
      <c r="C1070" s="66">
        <v>1122522842</v>
      </c>
      <c r="D1070" s="8">
        <v>3788</v>
      </c>
      <c r="E1070" s="8">
        <v>380</v>
      </c>
      <c r="F1070" s="91">
        <v>296336</v>
      </c>
      <c r="G1070" s="91">
        <v>16980986</v>
      </c>
      <c r="H1070" s="91">
        <v>2954007</v>
      </c>
      <c r="I1070" s="91">
        <v>333608782</v>
      </c>
      <c r="J1070" s="8">
        <v>0</v>
      </c>
      <c r="K1070" s="2" t="s">
        <v>2449</v>
      </c>
      <c r="L1070" s="8">
        <v>8</v>
      </c>
      <c r="M1070" s="8">
        <v>0</v>
      </c>
      <c r="N1070" s="2" t="s">
        <v>1716</v>
      </c>
      <c r="O1070" s="8">
        <v>210</v>
      </c>
      <c r="P1070" s="8">
        <v>0</v>
      </c>
      <c r="Q1070" s="8">
        <v>0</v>
      </c>
      <c r="R1070" s="91">
        <v>0</v>
      </c>
      <c r="S1070" s="8">
        <v>0</v>
      </c>
      <c r="T1070" s="91">
        <v>0</v>
      </c>
      <c r="U1070" s="8">
        <v>0</v>
      </c>
      <c r="V1070" s="8">
        <v>0</v>
      </c>
      <c r="W1070" s="8">
        <v>0</v>
      </c>
      <c r="X1070" s="107">
        <v>43869.896864178241</v>
      </c>
      <c r="Y1070" s="107">
        <v>43870.05590525463</v>
      </c>
      <c r="Z1070" s="107">
        <v>43869.896863240741</v>
      </c>
      <c r="AA1070" s="91">
        <v>525415</v>
      </c>
      <c r="AB1070" s="8">
        <v>1</v>
      </c>
      <c r="AC1070" s="8">
        <v>4</v>
      </c>
      <c r="AD1070" s="91">
        <v>22877091</v>
      </c>
      <c r="AE1070" s="8">
        <v>36</v>
      </c>
      <c r="AF1070" s="8">
        <v>11</v>
      </c>
      <c r="AG1070" s="91">
        <v>284326954</v>
      </c>
      <c r="AH1070" s="8">
        <v>1192</v>
      </c>
      <c r="AI1070" s="8">
        <v>250</v>
      </c>
      <c r="AJ1070" s="66">
        <v>1101485360</v>
      </c>
      <c r="AK1070" s="8">
        <v>3667</v>
      </c>
      <c r="AL1070" s="8">
        <v>380</v>
      </c>
      <c r="AM1070" s="91">
        <v>17831435</v>
      </c>
      <c r="AN1070" s="8">
        <v>34</v>
      </c>
      <c r="AO1070" s="8">
        <v>380</v>
      </c>
      <c r="AP1070" s="91">
        <v>64948767</v>
      </c>
      <c r="AQ1070" s="8">
        <v>77</v>
      </c>
      <c r="AR1070" s="8">
        <v>380</v>
      </c>
      <c r="AS1070" s="91">
        <v>317438730</v>
      </c>
      <c r="AT1070" s="8">
        <v>1237</v>
      </c>
      <c r="AU1070" s="8">
        <v>380</v>
      </c>
      <c r="AV1070" s="66">
        <v>1122522842</v>
      </c>
      <c r="AW1070" s="8">
        <v>3788</v>
      </c>
      <c r="AX1070" s="8">
        <v>380</v>
      </c>
      <c r="AY1070" s="91">
        <v>9637920</v>
      </c>
      <c r="AZ1070" s="8">
        <v>15</v>
      </c>
      <c r="BA1070" s="8">
        <v>0</v>
      </c>
      <c r="BB1070" s="91">
        <v>59881669</v>
      </c>
      <c r="BC1070" s="8">
        <v>55</v>
      </c>
      <c r="BD1070" s="8">
        <v>2</v>
      </c>
      <c r="BE1070" s="91">
        <v>187581915</v>
      </c>
      <c r="BF1070" s="8">
        <v>1082</v>
      </c>
      <c r="BG1070" s="8">
        <v>25</v>
      </c>
      <c r="BH1070" s="66">
        <v>1088093951</v>
      </c>
      <c r="BI1070" s="8">
        <v>3636</v>
      </c>
      <c r="BJ1070" s="8">
        <v>380</v>
      </c>
      <c r="BK1070" s="2" t="s">
        <v>233</v>
      </c>
      <c r="BL1070" s="83" t="str">
        <f t="shared" si="16"/>
        <v>124524</v>
      </c>
      <c r="BM1070" s="83">
        <f>IF(ISBLANK(A1070),"",IF(X1070&gt;=(InfoSheet!$B$2)-90,1,0))</f>
        <v>1</v>
      </c>
    </row>
    <row r="1071" spans="1:65">
      <c r="A1071" s="2" t="s">
        <v>3000</v>
      </c>
      <c r="B1071" s="8">
        <v>8</v>
      </c>
      <c r="C1071" s="91">
        <v>373169838</v>
      </c>
      <c r="D1071" s="8">
        <v>1430</v>
      </c>
      <c r="E1071" s="8">
        <v>159</v>
      </c>
      <c r="F1071" s="91">
        <v>260957</v>
      </c>
      <c r="G1071" s="91">
        <v>2396641</v>
      </c>
      <c r="H1071" s="91">
        <v>2346980</v>
      </c>
      <c r="I1071" s="91">
        <v>263297712</v>
      </c>
      <c r="J1071" s="8">
        <v>0</v>
      </c>
      <c r="K1071" s="2" t="s">
        <v>2502</v>
      </c>
      <c r="L1071" s="8">
        <v>8</v>
      </c>
      <c r="M1071" s="8">
        <v>0</v>
      </c>
      <c r="N1071" s="2" t="s">
        <v>1634</v>
      </c>
      <c r="O1071" s="8">
        <v>211</v>
      </c>
      <c r="P1071" s="8">
        <v>0</v>
      </c>
      <c r="Q1071" s="8">
        <v>0</v>
      </c>
      <c r="R1071" s="91">
        <v>0</v>
      </c>
      <c r="S1071" s="8">
        <v>0</v>
      </c>
      <c r="T1071" s="91">
        <v>0</v>
      </c>
      <c r="U1071" s="8">
        <v>0</v>
      </c>
      <c r="V1071" s="8">
        <v>0</v>
      </c>
      <c r="W1071" s="8">
        <v>0</v>
      </c>
      <c r="X1071" s="107">
        <v>43865.736328425926</v>
      </c>
      <c r="Y1071" s="107">
        <v>43869.876907569444</v>
      </c>
      <c r="Z1071" s="107">
        <v>43865.732394050923</v>
      </c>
      <c r="AA1071" s="91">
        <v>0</v>
      </c>
      <c r="AB1071" s="8">
        <v>0</v>
      </c>
      <c r="AC1071" s="8">
        <v>0</v>
      </c>
      <c r="AD1071" s="91">
        <v>87656139</v>
      </c>
      <c r="AE1071" s="8">
        <v>368</v>
      </c>
      <c r="AF1071" s="8">
        <v>71</v>
      </c>
      <c r="AG1071" s="91">
        <v>93373742</v>
      </c>
      <c r="AH1071" s="8">
        <v>386</v>
      </c>
      <c r="AI1071" s="8">
        <v>76</v>
      </c>
      <c r="AJ1071" s="91">
        <v>372021711</v>
      </c>
      <c r="AK1071" s="8">
        <v>1423</v>
      </c>
      <c r="AL1071" s="8">
        <v>159</v>
      </c>
      <c r="AM1071" s="91">
        <v>0</v>
      </c>
      <c r="AN1071" s="8">
        <v>0</v>
      </c>
      <c r="AO1071" s="8">
        <v>159</v>
      </c>
      <c r="AP1071" s="91">
        <v>94497849</v>
      </c>
      <c r="AQ1071" s="8">
        <v>380</v>
      </c>
      <c r="AR1071" s="8">
        <v>159</v>
      </c>
      <c r="AS1071" s="91">
        <v>101955594</v>
      </c>
      <c r="AT1071" s="8">
        <v>401</v>
      </c>
      <c r="AU1071" s="8">
        <v>159</v>
      </c>
      <c r="AV1071" s="91">
        <v>373169838</v>
      </c>
      <c r="AW1071" s="8">
        <v>1430</v>
      </c>
      <c r="AX1071" s="8">
        <v>159</v>
      </c>
      <c r="AY1071" s="91">
        <v>0</v>
      </c>
      <c r="AZ1071" s="8">
        <v>0</v>
      </c>
      <c r="BA1071" s="8">
        <v>0</v>
      </c>
      <c r="BB1071" s="91">
        <v>49732897</v>
      </c>
      <c r="BC1071" s="8">
        <v>310</v>
      </c>
      <c r="BD1071" s="8">
        <v>10</v>
      </c>
      <c r="BE1071" s="91">
        <v>60860328</v>
      </c>
      <c r="BF1071" s="8">
        <v>335</v>
      </c>
      <c r="BG1071" s="8">
        <v>11</v>
      </c>
      <c r="BH1071" s="91">
        <v>367617556</v>
      </c>
      <c r="BI1071" s="8">
        <v>1411</v>
      </c>
      <c r="BJ1071" s="8">
        <v>159</v>
      </c>
      <c r="BK1071" s="2" t="s">
        <v>233</v>
      </c>
      <c r="BL1071" s="83" t="str">
        <f t="shared" si="16"/>
        <v>124525</v>
      </c>
      <c r="BM1071" s="83">
        <f>IF(ISBLANK(A1071),"",IF(X1071&gt;=(InfoSheet!$B$2)-90,1,0))</f>
        <v>1</v>
      </c>
    </row>
    <row r="1072" spans="1:65">
      <c r="A1072" s="2" t="s">
        <v>3001</v>
      </c>
      <c r="B1072" s="8">
        <v>8</v>
      </c>
      <c r="C1072" s="91">
        <v>425693395</v>
      </c>
      <c r="D1072" s="8">
        <v>1631</v>
      </c>
      <c r="E1072" s="8">
        <v>186</v>
      </c>
      <c r="F1072" s="91">
        <v>261001</v>
      </c>
      <c r="G1072" s="91">
        <v>1526132</v>
      </c>
      <c r="H1072" s="91">
        <v>2288674</v>
      </c>
      <c r="I1072" s="91">
        <v>239699672</v>
      </c>
      <c r="J1072" s="8">
        <v>0</v>
      </c>
      <c r="K1072" s="2" t="s">
        <v>2502</v>
      </c>
      <c r="L1072" s="8">
        <v>8</v>
      </c>
      <c r="M1072" s="8">
        <v>0</v>
      </c>
      <c r="N1072" s="2" t="s">
        <v>1489</v>
      </c>
      <c r="O1072" s="8">
        <v>209</v>
      </c>
      <c r="P1072" s="8">
        <v>0</v>
      </c>
      <c r="Q1072" s="8">
        <v>0</v>
      </c>
      <c r="R1072" s="91">
        <v>0</v>
      </c>
      <c r="S1072" s="8">
        <v>0</v>
      </c>
      <c r="T1072" s="91">
        <v>0</v>
      </c>
      <c r="U1072" s="8">
        <v>0</v>
      </c>
      <c r="V1072" s="8">
        <v>0</v>
      </c>
      <c r="W1072" s="8">
        <v>0</v>
      </c>
      <c r="X1072" s="107">
        <v>43857.745203819446</v>
      </c>
      <c r="Y1072" s="107">
        <v>43869.921680497682</v>
      </c>
      <c r="Z1072" s="107">
        <v>43857.744054282404</v>
      </c>
      <c r="AA1072" s="91">
        <v>0</v>
      </c>
      <c r="AB1072" s="8">
        <v>0</v>
      </c>
      <c r="AC1072" s="8">
        <v>0</v>
      </c>
      <c r="AD1072" s="91">
        <v>0</v>
      </c>
      <c r="AE1072" s="8">
        <v>0</v>
      </c>
      <c r="AF1072" s="8">
        <v>0</v>
      </c>
      <c r="AG1072" s="91">
        <v>154207229</v>
      </c>
      <c r="AH1072" s="8">
        <v>573</v>
      </c>
      <c r="AI1072" s="8">
        <v>99</v>
      </c>
      <c r="AJ1072" s="91">
        <v>403061138</v>
      </c>
      <c r="AK1072" s="8">
        <v>1513</v>
      </c>
      <c r="AL1072" s="8">
        <v>186</v>
      </c>
      <c r="AM1072" s="91">
        <v>0</v>
      </c>
      <c r="AN1072" s="8">
        <v>0</v>
      </c>
      <c r="AO1072" s="8">
        <v>186</v>
      </c>
      <c r="AP1072" s="91">
        <v>787236</v>
      </c>
      <c r="AQ1072" s="8">
        <v>1</v>
      </c>
      <c r="AR1072" s="8">
        <v>186</v>
      </c>
      <c r="AS1072" s="91">
        <v>189944830</v>
      </c>
      <c r="AT1072" s="8">
        <v>625</v>
      </c>
      <c r="AU1072" s="8">
        <v>186</v>
      </c>
      <c r="AV1072" s="91">
        <v>425693395</v>
      </c>
      <c r="AW1072" s="8">
        <v>1631</v>
      </c>
      <c r="AX1072" s="8">
        <v>186</v>
      </c>
      <c r="AY1072" s="91">
        <v>0</v>
      </c>
      <c r="AZ1072" s="8">
        <v>0</v>
      </c>
      <c r="BA1072" s="8">
        <v>0</v>
      </c>
      <c r="BB1072" s="91">
        <v>0</v>
      </c>
      <c r="BC1072" s="8">
        <v>0</v>
      </c>
      <c r="BD1072" s="8">
        <v>0</v>
      </c>
      <c r="BE1072" s="91">
        <v>103408303</v>
      </c>
      <c r="BF1072" s="8">
        <v>494</v>
      </c>
      <c r="BG1072" s="8">
        <v>10</v>
      </c>
      <c r="BH1072" s="91">
        <v>402896049</v>
      </c>
      <c r="BI1072" s="8">
        <v>1519</v>
      </c>
      <c r="BJ1072" s="8">
        <v>186</v>
      </c>
      <c r="BK1072" s="2" t="s">
        <v>233</v>
      </c>
      <c r="BL1072" s="83" t="str">
        <f t="shared" si="16"/>
        <v>124526</v>
      </c>
      <c r="BM1072" s="83">
        <f>IF(ISBLANK(A1072),"",IF(X1072&gt;=(InfoSheet!$B$2)-90,1,0))</f>
        <v>1</v>
      </c>
    </row>
    <row r="1073" spans="1:65">
      <c r="A1073" s="2" t="s">
        <v>3002</v>
      </c>
      <c r="B1073" s="8">
        <v>8</v>
      </c>
      <c r="C1073" s="66">
        <v>1775913112</v>
      </c>
      <c r="D1073" s="8">
        <v>4431</v>
      </c>
      <c r="E1073" s="8">
        <v>286</v>
      </c>
      <c r="F1073" s="91">
        <v>400792</v>
      </c>
      <c r="G1073" s="91">
        <v>34923854</v>
      </c>
      <c r="H1073" s="91">
        <v>6209486</v>
      </c>
      <c r="I1073" s="91">
        <v>827746797</v>
      </c>
      <c r="J1073" s="8">
        <v>0</v>
      </c>
      <c r="K1073" s="2" t="s">
        <v>1491</v>
      </c>
      <c r="L1073" s="8">
        <v>8</v>
      </c>
      <c r="M1073" s="8">
        <v>0</v>
      </c>
      <c r="N1073" s="2" t="s">
        <v>2679</v>
      </c>
      <c r="O1073" s="8">
        <v>210</v>
      </c>
      <c r="P1073" s="8">
        <v>0</v>
      </c>
      <c r="Q1073" s="8">
        <v>0</v>
      </c>
      <c r="R1073" s="91">
        <v>0</v>
      </c>
      <c r="S1073" s="8">
        <v>0</v>
      </c>
      <c r="T1073" s="91">
        <v>0</v>
      </c>
      <c r="U1073" s="8">
        <v>1</v>
      </c>
      <c r="V1073" s="8">
        <v>1</v>
      </c>
      <c r="W1073" s="8">
        <v>0</v>
      </c>
      <c r="X1073" s="107">
        <v>43867.471670949075</v>
      </c>
      <c r="Y1073" s="107">
        <v>43869.88906509259</v>
      </c>
      <c r="Z1073" s="107">
        <v>43867.38630484954</v>
      </c>
      <c r="AA1073" s="91">
        <v>0</v>
      </c>
      <c r="AB1073" s="8">
        <v>0</v>
      </c>
      <c r="AC1073" s="8">
        <v>0</v>
      </c>
      <c r="AD1073" s="91">
        <v>9880189</v>
      </c>
      <c r="AE1073" s="8">
        <v>37</v>
      </c>
      <c r="AF1073" s="8">
        <v>6</v>
      </c>
      <c r="AG1073" s="91">
        <v>534016931</v>
      </c>
      <c r="AH1073" s="8">
        <v>1508</v>
      </c>
      <c r="AI1073" s="8">
        <v>168</v>
      </c>
      <c r="AJ1073" s="66">
        <v>1705105492</v>
      </c>
      <c r="AK1073" s="8">
        <v>4143</v>
      </c>
      <c r="AL1073" s="8">
        <v>286</v>
      </c>
      <c r="AM1073" s="91">
        <v>4477049</v>
      </c>
      <c r="AN1073" s="8">
        <v>3</v>
      </c>
      <c r="AO1073" s="8">
        <v>286</v>
      </c>
      <c r="AP1073" s="91">
        <v>16835139</v>
      </c>
      <c r="AQ1073" s="8">
        <v>43</v>
      </c>
      <c r="AR1073" s="8">
        <v>286</v>
      </c>
      <c r="AS1073" s="91">
        <v>642239995</v>
      </c>
      <c r="AT1073" s="8">
        <v>1601</v>
      </c>
      <c r="AU1073" s="8">
        <v>286</v>
      </c>
      <c r="AV1073" s="66">
        <v>1775913112</v>
      </c>
      <c r="AW1073" s="8">
        <v>4431</v>
      </c>
      <c r="AX1073" s="8">
        <v>286</v>
      </c>
      <c r="AY1073" s="91">
        <v>0</v>
      </c>
      <c r="AZ1073" s="8">
        <v>0</v>
      </c>
      <c r="BA1073" s="8">
        <v>0</v>
      </c>
      <c r="BB1073" s="91">
        <v>11623471</v>
      </c>
      <c r="BC1073" s="8">
        <v>38</v>
      </c>
      <c r="BD1073" s="8">
        <v>1</v>
      </c>
      <c r="BE1073" s="91">
        <v>354716783</v>
      </c>
      <c r="BF1073" s="8">
        <v>1204</v>
      </c>
      <c r="BG1073" s="8">
        <v>4</v>
      </c>
      <c r="BH1073" s="66">
        <v>1696642124</v>
      </c>
      <c r="BI1073" s="8">
        <v>4148</v>
      </c>
      <c r="BJ1073" s="8">
        <v>286</v>
      </c>
      <c r="BK1073" s="2" t="s">
        <v>233</v>
      </c>
      <c r="BL1073" s="83" t="str">
        <f t="shared" si="16"/>
        <v>124527</v>
      </c>
      <c r="BM1073" s="83">
        <f>IF(ISBLANK(A1073),"",IF(X1073&gt;=(InfoSheet!$B$2)-90,1,0))</f>
        <v>1</v>
      </c>
    </row>
    <row r="1074" spans="1:65">
      <c r="A1074" s="2" t="s">
        <v>3003</v>
      </c>
      <c r="B1074" s="8">
        <v>8</v>
      </c>
      <c r="C1074" s="91">
        <v>171657321</v>
      </c>
      <c r="D1074" s="8">
        <v>290</v>
      </c>
      <c r="E1074" s="8">
        <v>50</v>
      </c>
      <c r="F1074" s="91">
        <v>591921</v>
      </c>
      <c r="G1074" s="91">
        <v>9077350</v>
      </c>
      <c r="H1074" s="91">
        <v>3433146</v>
      </c>
      <c r="I1074" s="91">
        <v>120866213</v>
      </c>
      <c r="J1074" s="8">
        <v>0</v>
      </c>
      <c r="K1074" s="2" t="s">
        <v>1436</v>
      </c>
      <c r="L1074" s="8">
        <v>8</v>
      </c>
      <c r="M1074" s="8">
        <v>0</v>
      </c>
      <c r="N1074" s="2" t="s">
        <v>3004</v>
      </c>
      <c r="O1074" s="8">
        <v>210</v>
      </c>
      <c r="P1074" s="8">
        <v>0</v>
      </c>
      <c r="Q1074" s="8">
        <v>0</v>
      </c>
      <c r="R1074" s="91">
        <v>0</v>
      </c>
      <c r="S1074" s="8">
        <v>0</v>
      </c>
      <c r="T1074" s="91">
        <v>0</v>
      </c>
      <c r="U1074" s="8">
        <v>0</v>
      </c>
      <c r="V1074" s="8">
        <v>0</v>
      </c>
      <c r="W1074" s="8">
        <v>0</v>
      </c>
      <c r="X1074" s="107">
        <v>43868.578348738425</v>
      </c>
      <c r="Y1074" s="107">
        <v>43869.889680023145</v>
      </c>
      <c r="Z1074" s="107">
        <v>43868.556101631948</v>
      </c>
      <c r="AA1074" s="91">
        <v>0</v>
      </c>
      <c r="AB1074" s="8">
        <v>0</v>
      </c>
      <c r="AC1074" s="8">
        <v>0</v>
      </c>
      <c r="AD1074" s="91">
        <v>10986313</v>
      </c>
      <c r="AE1074" s="8">
        <v>33</v>
      </c>
      <c r="AF1074" s="8">
        <v>5</v>
      </c>
      <c r="AG1074" s="91">
        <v>33184606</v>
      </c>
      <c r="AH1074" s="8">
        <v>55</v>
      </c>
      <c r="AI1074" s="8">
        <v>9</v>
      </c>
      <c r="AJ1074" s="91">
        <v>168349294</v>
      </c>
      <c r="AK1074" s="8">
        <v>271</v>
      </c>
      <c r="AL1074" s="8">
        <v>50</v>
      </c>
      <c r="AM1074" s="91">
        <v>0</v>
      </c>
      <c r="AN1074" s="8">
        <v>0</v>
      </c>
      <c r="AO1074" s="8">
        <v>50</v>
      </c>
      <c r="AP1074" s="91">
        <v>18268101</v>
      </c>
      <c r="AQ1074" s="8">
        <v>38</v>
      </c>
      <c r="AR1074" s="8">
        <v>50</v>
      </c>
      <c r="AS1074" s="91">
        <v>54344287</v>
      </c>
      <c r="AT1074" s="8">
        <v>72</v>
      </c>
      <c r="AU1074" s="8">
        <v>50</v>
      </c>
      <c r="AV1074" s="91">
        <v>171657321</v>
      </c>
      <c r="AW1074" s="8">
        <v>290</v>
      </c>
      <c r="AX1074" s="8">
        <v>50</v>
      </c>
      <c r="AY1074" s="91">
        <v>0</v>
      </c>
      <c r="AZ1074" s="8">
        <v>0</v>
      </c>
      <c r="BA1074" s="8">
        <v>0</v>
      </c>
      <c r="BB1074" s="91">
        <v>10850280</v>
      </c>
      <c r="BC1074" s="8">
        <v>32</v>
      </c>
      <c r="BD1074" s="8">
        <v>0</v>
      </c>
      <c r="BE1074" s="91">
        <v>31735035</v>
      </c>
      <c r="BF1074" s="8">
        <v>54</v>
      </c>
      <c r="BG1074" s="8">
        <v>0</v>
      </c>
      <c r="BH1074" s="91">
        <v>161723347</v>
      </c>
      <c r="BI1074" s="8">
        <v>267</v>
      </c>
      <c r="BJ1074" s="8">
        <v>50</v>
      </c>
      <c r="BK1074" s="2" t="s">
        <v>233</v>
      </c>
      <c r="BL1074" s="83" t="str">
        <f t="shared" si="16"/>
        <v>124528</v>
      </c>
      <c r="BM1074" s="83">
        <f>IF(ISBLANK(A1074),"",IF(X1074&gt;=(InfoSheet!$B$2)-90,1,0))</f>
        <v>1</v>
      </c>
    </row>
    <row r="1075" spans="1:65">
      <c r="A1075" s="2" t="s">
        <v>3005</v>
      </c>
      <c r="B1075" s="8">
        <v>8</v>
      </c>
      <c r="C1075" s="66">
        <v>2473547891</v>
      </c>
      <c r="D1075" s="8">
        <v>8806</v>
      </c>
      <c r="E1075" s="8">
        <v>848</v>
      </c>
      <c r="F1075" s="91">
        <v>280893</v>
      </c>
      <c r="G1075" s="91">
        <v>30836050</v>
      </c>
      <c r="H1075" s="91">
        <v>2916919</v>
      </c>
      <c r="I1075" s="91">
        <v>367355073</v>
      </c>
      <c r="J1075" s="8">
        <v>0</v>
      </c>
      <c r="K1075" s="2" t="s">
        <v>129</v>
      </c>
      <c r="L1075" s="8">
        <v>8</v>
      </c>
      <c r="M1075" s="8">
        <v>0</v>
      </c>
      <c r="N1075" s="2" t="s">
        <v>2494</v>
      </c>
      <c r="O1075" s="8">
        <v>212</v>
      </c>
      <c r="P1075" s="8">
        <v>0</v>
      </c>
      <c r="Q1075" s="8">
        <v>0</v>
      </c>
      <c r="R1075" s="91">
        <v>0</v>
      </c>
      <c r="S1075" s="8">
        <v>0</v>
      </c>
      <c r="T1075" s="91">
        <v>0</v>
      </c>
      <c r="U1075" s="8">
        <v>0</v>
      </c>
      <c r="V1075" s="8">
        <v>2</v>
      </c>
      <c r="W1075" s="8">
        <v>0</v>
      </c>
      <c r="X1075" s="107">
        <v>43868.68099922454</v>
      </c>
      <c r="Y1075" s="107">
        <v>43870.016481180559</v>
      </c>
      <c r="Z1075" s="107">
        <v>43868.680948761576</v>
      </c>
      <c r="AA1075" s="91">
        <v>0</v>
      </c>
      <c r="AB1075" s="8">
        <v>0</v>
      </c>
      <c r="AC1075" s="8">
        <v>0</v>
      </c>
      <c r="AD1075" s="91">
        <v>17326781</v>
      </c>
      <c r="AE1075" s="8">
        <v>51</v>
      </c>
      <c r="AF1075" s="8">
        <v>18</v>
      </c>
      <c r="AG1075" s="91">
        <v>96239617</v>
      </c>
      <c r="AH1075" s="8">
        <v>189</v>
      </c>
      <c r="AI1075" s="8">
        <v>36</v>
      </c>
      <c r="AJ1075" s="66">
        <v>2428762873</v>
      </c>
      <c r="AK1075" s="8">
        <v>8621</v>
      </c>
      <c r="AL1075" s="8">
        <v>848</v>
      </c>
      <c r="AM1075" s="91">
        <v>2058202</v>
      </c>
      <c r="AN1075" s="8">
        <v>4</v>
      </c>
      <c r="AO1075" s="8">
        <v>848</v>
      </c>
      <c r="AP1075" s="91">
        <v>43578230</v>
      </c>
      <c r="AQ1075" s="8">
        <v>79</v>
      </c>
      <c r="AR1075" s="8">
        <v>848</v>
      </c>
      <c r="AS1075" s="91">
        <v>185432783</v>
      </c>
      <c r="AT1075" s="8">
        <v>296</v>
      </c>
      <c r="AU1075" s="8">
        <v>848</v>
      </c>
      <c r="AV1075" s="66">
        <v>2473547891</v>
      </c>
      <c r="AW1075" s="8">
        <v>8806</v>
      </c>
      <c r="AX1075" s="8">
        <v>848</v>
      </c>
      <c r="AY1075" s="91">
        <v>0</v>
      </c>
      <c r="AZ1075" s="8">
        <v>0</v>
      </c>
      <c r="BA1075" s="8">
        <v>0</v>
      </c>
      <c r="BB1075" s="91">
        <v>29774827</v>
      </c>
      <c r="BC1075" s="8">
        <v>57</v>
      </c>
      <c r="BD1075" s="8">
        <v>0</v>
      </c>
      <c r="BE1075" s="91">
        <v>115545313</v>
      </c>
      <c r="BF1075" s="8">
        <v>200</v>
      </c>
      <c r="BG1075" s="8">
        <v>5</v>
      </c>
      <c r="BH1075" s="66">
        <v>2394652182</v>
      </c>
      <c r="BI1075" s="8">
        <v>8551</v>
      </c>
      <c r="BJ1075" s="8">
        <v>848</v>
      </c>
      <c r="BK1075" s="2" t="s">
        <v>233</v>
      </c>
      <c r="BL1075" s="83" t="str">
        <f t="shared" si="16"/>
        <v>124529</v>
      </c>
      <c r="BM1075" s="83">
        <f>IF(ISBLANK(A1075),"",IF(X1075&gt;=(InfoSheet!$B$2)-90,1,0))</f>
        <v>1</v>
      </c>
    </row>
    <row r="1076" spans="1:65">
      <c r="A1076" s="2" t="s">
        <v>3006</v>
      </c>
      <c r="B1076" s="8">
        <v>8</v>
      </c>
      <c r="C1076" s="66">
        <v>2837939940</v>
      </c>
      <c r="D1076" s="8">
        <v>10130</v>
      </c>
      <c r="E1076" s="8">
        <v>802</v>
      </c>
      <c r="F1076" s="91">
        <v>280152</v>
      </c>
      <c r="G1076" s="91">
        <v>16393347</v>
      </c>
      <c r="H1076" s="91">
        <v>3538578</v>
      </c>
      <c r="I1076" s="91">
        <v>666038203</v>
      </c>
      <c r="J1076" s="8">
        <v>0</v>
      </c>
      <c r="K1076" s="2" t="s">
        <v>1940</v>
      </c>
      <c r="L1076" s="8">
        <v>8</v>
      </c>
      <c r="M1076" s="8">
        <v>0</v>
      </c>
      <c r="N1076" s="2" t="s">
        <v>1379</v>
      </c>
      <c r="O1076" s="8">
        <v>215</v>
      </c>
      <c r="P1076" s="8">
        <v>0</v>
      </c>
      <c r="Q1076" s="8">
        <v>0</v>
      </c>
      <c r="R1076" s="91">
        <v>0</v>
      </c>
      <c r="S1076" s="8">
        <v>0</v>
      </c>
      <c r="T1076" s="91">
        <v>0</v>
      </c>
      <c r="U1076" s="8">
        <v>2</v>
      </c>
      <c r="V1076" s="8">
        <v>2</v>
      </c>
      <c r="W1076" s="8">
        <v>0</v>
      </c>
      <c r="X1076" s="107">
        <v>43870.195293344907</v>
      </c>
      <c r="Y1076" s="107">
        <v>43870.195433275461</v>
      </c>
      <c r="Z1076" s="107">
        <v>43870.19529103009</v>
      </c>
      <c r="AA1076" s="91">
        <v>1130611</v>
      </c>
      <c r="AB1076" s="8">
        <v>11</v>
      </c>
      <c r="AC1076" s="8">
        <v>7</v>
      </c>
      <c r="AD1076" s="91">
        <v>11646519</v>
      </c>
      <c r="AE1076" s="8">
        <v>105</v>
      </c>
      <c r="AF1076" s="8">
        <v>31</v>
      </c>
      <c r="AG1076" s="91">
        <v>54394111</v>
      </c>
      <c r="AH1076" s="8">
        <v>268</v>
      </c>
      <c r="AI1076" s="8">
        <v>64</v>
      </c>
      <c r="AJ1076" s="66">
        <v>2536365513</v>
      </c>
      <c r="AK1076" s="8">
        <v>8372</v>
      </c>
      <c r="AL1076" s="8">
        <v>802</v>
      </c>
      <c r="AM1076" s="91">
        <v>16629668</v>
      </c>
      <c r="AN1076" s="8">
        <v>32</v>
      </c>
      <c r="AO1076" s="8">
        <v>802</v>
      </c>
      <c r="AP1076" s="91">
        <v>52443594</v>
      </c>
      <c r="AQ1076" s="8">
        <v>153</v>
      </c>
      <c r="AR1076" s="8">
        <v>802</v>
      </c>
      <c r="AS1076" s="91">
        <v>121283499</v>
      </c>
      <c r="AT1076" s="8">
        <v>346</v>
      </c>
      <c r="AU1076" s="8">
        <v>802</v>
      </c>
      <c r="AV1076" s="66">
        <v>2837939940</v>
      </c>
      <c r="AW1076" s="8">
        <v>10130</v>
      </c>
      <c r="AX1076" s="8">
        <v>802</v>
      </c>
      <c r="AY1076" s="91">
        <v>3913446</v>
      </c>
      <c r="AZ1076" s="8">
        <v>15</v>
      </c>
      <c r="BA1076" s="8">
        <v>2</v>
      </c>
      <c r="BB1076" s="91">
        <v>18341743</v>
      </c>
      <c r="BC1076" s="8">
        <v>108</v>
      </c>
      <c r="BD1076" s="8">
        <v>19</v>
      </c>
      <c r="BE1076" s="91">
        <v>49728941</v>
      </c>
      <c r="BF1076" s="8">
        <v>255</v>
      </c>
      <c r="BG1076" s="8">
        <v>35</v>
      </c>
      <c r="BH1076" s="66">
        <v>2447700172</v>
      </c>
      <c r="BI1076" s="8">
        <v>8215</v>
      </c>
      <c r="BJ1076" s="8">
        <v>802</v>
      </c>
      <c r="BK1076" s="2" t="s">
        <v>233</v>
      </c>
      <c r="BL1076" s="83" t="str">
        <f t="shared" si="16"/>
        <v>124530</v>
      </c>
      <c r="BM1076" s="83">
        <f>IF(ISBLANK(A1076),"",IF(X1076&gt;=(InfoSheet!$B$2)-90,1,0))</f>
        <v>1</v>
      </c>
    </row>
    <row r="1077" spans="1:65">
      <c r="A1077" s="2" t="s">
        <v>3007</v>
      </c>
      <c r="B1077" s="8">
        <v>8</v>
      </c>
      <c r="C1077" s="66">
        <v>1986298061</v>
      </c>
      <c r="D1077" s="8">
        <v>9332</v>
      </c>
      <c r="E1077" s="8">
        <v>871</v>
      </c>
      <c r="F1077" s="91">
        <v>212848</v>
      </c>
      <c r="G1077" s="91">
        <v>1069169</v>
      </c>
      <c r="H1077" s="91">
        <v>2280479</v>
      </c>
      <c r="I1077" s="91">
        <v>161423775</v>
      </c>
      <c r="J1077" s="8">
        <v>0</v>
      </c>
      <c r="K1077" s="2" t="s">
        <v>1718</v>
      </c>
      <c r="L1077" s="8">
        <v>8</v>
      </c>
      <c r="M1077" s="8">
        <v>0</v>
      </c>
      <c r="N1077" s="2" t="s">
        <v>1912</v>
      </c>
      <c r="O1077" s="8">
        <v>210</v>
      </c>
      <c r="P1077" s="8">
        <v>0</v>
      </c>
      <c r="Q1077" s="8">
        <v>0</v>
      </c>
      <c r="R1077" s="91">
        <v>0</v>
      </c>
      <c r="S1077" s="8">
        <v>0</v>
      </c>
      <c r="T1077" s="91">
        <v>0</v>
      </c>
      <c r="U1077" s="8">
        <v>0</v>
      </c>
      <c r="V1077" s="8">
        <v>0</v>
      </c>
      <c r="W1077" s="8">
        <v>0</v>
      </c>
      <c r="X1077" s="107">
        <v>43870.158187673609</v>
      </c>
      <c r="Y1077" s="107">
        <v>43870.15818755787</v>
      </c>
      <c r="Z1077" s="107">
        <v>43870.1581859375</v>
      </c>
      <c r="AA1077" s="91">
        <v>568847</v>
      </c>
      <c r="AB1077" s="8">
        <v>1</v>
      </c>
      <c r="AC1077" s="8">
        <v>4</v>
      </c>
      <c r="AD1077" s="91">
        <v>9074050</v>
      </c>
      <c r="AE1077" s="8">
        <v>18</v>
      </c>
      <c r="AF1077" s="8">
        <v>10</v>
      </c>
      <c r="AG1077" s="91">
        <v>12718792</v>
      </c>
      <c r="AH1077" s="8">
        <v>31</v>
      </c>
      <c r="AI1077" s="8">
        <v>11</v>
      </c>
      <c r="AJ1077" s="66">
        <v>1931019149</v>
      </c>
      <c r="AK1077" s="8">
        <v>9057</v>
      </c>
      <c r="AL1077" s="8">
        <v>871</v>
      </c>
      <c r="AM1077" s="91">
        <v>11174124</v>
      </c>
      <c r="AN1077" s="8">
        <v>23</v>
      </c>
      <c r="AO1077" s="8">
        <v>871</v>
      </c>
      <c r="AP1077" s="91">
        <v>35275960</v>
      </c>
      <c r="AQ1077" s="8">
        <v>72</v>
      </c>
      <c r="AR1077" s="8">
        <v>871</v>
      </c>
      <c r="AS1077" s="91">
        <v>45036265</v>
      </c>
      <c r="AT1077" s="8">
        <v>98</v>
      </c>
      <c r="AU1077" s="8">
        <v>871</v>
      </c>
      <c r="AV1077" s="66">
        <v>1986298061</v>
      </c>
      <c r="AW1077" s="8">
        <v>9332</v>
      </c>
      <c r="AX1077" s="8">
        <v>871</v>
      </c>
      <c r="AY1077" s="91">
        <v>3431943</v>
      </c>
      <c r="AZ1077" s="8">
        <v>7</v>
      </c>
      <c r="BA1077" s="8">
        <v>0</v>
      </c>
      <c r="BB1077" s="91">
        <v>29797828</v>
      </c>
      <c r="BC1077" s="8">
        <v>61</v>
      </c>
      <c r="BD1077" s="8">
        <v>0</v>
      </c>
      <c r="BE1077" s="91">
        <v>32467032</v>
      </c>
      <c r="BF1077" s="8">
        <v>71</v>
      </c>
      <c r="BG1077" s="8">
        <v>0</v>
      </c>
      <c r="BH1077" s="66">
        <v>1926680225</v>
      </c>
      <c r="BI1077" s="8">
        <v>9042</v>
      </c>
      <c r="BJ1077" s="8">
        <v>871</v>
      </c>
      <c r="BK1077" s="2" t="s">
        <v>233</v>
      </c>
      <c r="BL1077" s="83" t="str">
        <f t="shared" si="16"/>
        <v>124531</v>
      </c>
      <c r="BM1077" s="83">
        <f>IF(ISBLANK(A1077),"",IF(X1077&gt;=(InfoSheet!$B$2)-90,1,0))</f>
        <v>1</v>
      </c>
    </row>
    <row r="1078" spans="1:65">
      <c r="A1078" s="2" t="s">
        <v>3008</v>
      </c>
      <c r="B1078" s="8">
        <v>8</v>
      </c>
      <c r="C1078" s="91">
        <v>307553984</v>
      </c>
      <c r="D1078" s="8">
        <v>515</v>
      </c>
      <c r="E1078" s="8">
        <v>81</v>
      </c>
      <c r="F1078" s="91">
        <v>597192</v>
      </c>
      <c r="G1078" s="91">
        <v>32659462</v>
      </c>
      <c r="H1078" s="91">
        <v>3796962</v>
      </c>
      <c r="I1078" s="91">
        <v>188114098</v>
      </c>
      <c r="J1078" s="8">
        <v>0</v>
      </c>
      <c r="K1078" s="2" t="s">
        <v>1345</v>
      </c>
      <c r="L1078" s="8">
        <v>8</v>
      </c>
      <c r="M1078" s="8">
        <v>0</v>
      </c>
      <c r="N1078" s="2" t="s">
        <v>1346</v>
      </c>
      <c r="O1078" s="8">
        <v>209</v>
      </c>
      <c r="P1078" s="8">
        <v>0</v>
      </c>
      <c r="Q1078" s="8">
        <v>0</v>
      </c>
      <c r="R1078" s="91">
        <v>0</v>
      </c>
      <c r="S1078" s="8">
        <v>0</v>
      </c>
      <c r="T1078" s="91">
        <v>0</v>
      </c>
      <c r="U1078" s="8">
        <v>0</v>
      </c>
      <c r="V1078" s="8">
        <v>0</v>
      </c>
      <c r="W1078" s="8">
        <v>0</v>
      </c>
      <c r="X1078" s="107">
        <v>43866.966738171293</v>
      </c>
      <c r="Y1078" s="107">
        <v>43869.887014398148</v>
      </c>
      <c r="Z1078" s="107">
        <v>43866.963052523148</v>
      </c>
      <c r="AA1078" s="91">
        <v>0</v>
      </c>
      <c r="AB1078" s="8">
        <v>0</v>
      </c>
      <c r="AC1078" s="8">
        <v>0</v>
      </c>
      <c r="AD1078" s="91">
        <v>3180428</v>
      </c>
      <c r="AE1078" s="8">
        <v>4</v>
      </c>
      <c r="AF1078" s="8">
        <v>2</v>
      </c>
      <c r="AG1078" s="91">
        <v>73193388</v>
      </c>
      <c r="AH1078" s="8">
        <v>49</v>
      </c>
      <c r="AI1078" s="8">
        <v>9</v>
      </c>
      <c r="AJ1078" s="91">
        <v>304643563</v>
      </c>
      <c r="AK1078" s="8">
        <v>506</v>
      </c>
      <c r="AL1078" s="8">
        <v>81</v>
      </c>
      <c r="AM1078" s="91">
        <v>0</v>
      </c>
      <c r="AN1078" s="8">
        <v>0</v>
      </c>
      <c r="AO1078" s="8">
        <v>81</v>
      </c>
      <c r="AP1078" s="91">
        <v>7737343</v>
      </c>
      <c r="AQ1078" s="8">
        <v>10</v>
      </c>
      <c r="AR1078" s="8">
        <v>81</v>
      </c>
      <c r="AS1078" s="91">
        <v>171182186</v>
      </c>
      <c r="AT1078" s="8">
        <v>131</v>
      </c>
      <c r="AU1078" s="8">
        <v>81</v>
      </c>
      <c r="AV1078" s="91">
        <v>307553984</v>
      </c>
      <c r="AW1078" s="8">
        <v>515</v>
      </c>
      <c r="AX1078" s="8">
        <v>81</v>
      </c>
      <c r="AY1078" s="91">
        <v>0</v>
      </c>
      <c r="AZ1078" s="8">
        <v>0</v>
      </c>
      <c r="BA1078" s="8">
        <v>0</v>
      </c>
      <c r="BB1078" s="91">
        <v>4556915</v>
      </c>
      <c r="BC1078" s="8">
        <v>6</v>
      </c>
      <c r="BD1078" s="8">
        <v>0</v>
      </c>
      <c r="BE1078" s="91">
        <v>80336193</v>
      </c>
      <c r="BF1078" s="8">
        <v>53</v>
      </c>
      <c r="BG1078" s="8">
        <v>0</v>
      </c>
      <c r="BH1078" s="91">
        <v>298299745</v>
      </c>
      <c r="BI1078" s="8">
        <v>504</v>
      </c>
      <c r="BJ1078" s="8">
        <v>81</v>
      </c>
      <c r="BK1078" s="2" t="s">
        <v>233</v>
      </c>
      <c r="BL1078" s="83" t="str">
        <f t="shared" si="16"/>
        <v>124532</v>
      </c>
      <c r="BM1078" s="83">
        <f>IF(ISBLANK(A1078),"",IF(X1078&gt;=(InfoSheet!$B$2)-90,1,0))</f>
        <v>1</v>
      </c>
    </row>
    <row r="1079" spans="1:65">
      <c r="A1079" s="2" t="s">
        <v>3009</v>
      </c>
      <c r="B1079" s="8">
        <v>8</v>
      </c>
      <c r="C1079" s="66">
        <v>1345255393</v>
      </c>
      <c r="D1079" s="8">
        <v>5139</v>
      </c>
      <c r="E1079" s="8">
        <v>480</v>
      </c>
      <c r="F1079" s="91">
        <v>261773</v>
      </c>
      <c r="G1079" s="91">
        <v>10802575</v>
      </c>
      <c r="H1079" s="91">
        <v>2802615</v>
      </c>
      <c r="I1079" s="91">
        <v>361080705</v>
      </c>
      <c r="J1079" s="8">
        <v>0</v>
      </c>
      <c r="K1079" s="2" t="s">
        <v>1342</v>
      </c>
      <c r="L1079" s="8">
        <v>8</v>
      </c>
      <c r="M1079" s="8">
        <v>0</v>
      </c>
      <c r="N1079" s="2" t="s">
        <v>1703</v>
      </c>
      <c r="O1079" s="8">
        <v>214</v>
      </c>
      <c r="P1079" s="8">
        <v>0</v>
      </c>
      <c r="Q1079" s="8">
        <v>0</v>
      </c>
      <c r="R1079" s="91">
        <v>0</v>
      </c>
      <c r="S1079" s="8">
        <v>0</v>
      </c>
      <c r="T1079" s="91">
        <v>0</v>
      </c>
      <c r="U1079" s="8">
        <v>0</v>
      </c>
      <c r="V1079" s="8">
        <v>0</v>
      </c>
      <c r="W1079" s="8">
        <v>0</v>
      </c>
      <c r="X1079" s="107">
        <v>43868.495124780093</v>
      </c>
      <c r="Y1079" s="107">
        <v>43869.897463935187</v>
      </c>
      <c r="Z1079" s="107">
        <v>43868.494480451387</v>
      </c>
      <c r="AA1079" s="91">
        <v>0</v>
      </c>
      <c r="AB1079" s="8">
        <v>0</v>
      </c>
      <c r="AC1079" s="8">
        <v>0</v>
      </c>
      <c r="AD1079" s="91">
        <v>33168298</v>
      </c>
      <c r="AE1079" s="8">
        <v>39</v>
      </c>
      <c r="AF1079" s="8">
        <v>13</v>
      </c>
      <c r="AG1079" s="91">
        <v>138763029</v>
      </c>
      <c r="AH1079" s="8">
        <v>413</v>
      </c>
      <c r="AI1079" s="8">
        <v>52</v>
      </c>
      <c r="AJ1079" s="66">
        <v>1338568767</v>
      </c>
      <c r="AK1079" s="8">
        <v>5110</v>
      </c>
      <c r="AL1079" s="8">
        <v>480</v>
      </c>
      <c r="AM1079" s="91">
        <v>0</v>
      </c>
      <c r="AN1079" s="8">
        <v>0</v>
      </c>
      <c r="AO1079" s="8">
        <v>480</v>
      </c>
      <c r="AP1079" s="91">
        <v>64308274</v>
      </c>
      <c r="AQ1079" s="8">
        <v>61</v>
      </c>
      <c r="AR1079" s="8">
        <v>480</v>
      </c>
      <c r="AS1079" s="91">
        <v>246454278</v>
      </c>
      <c r="AT1079" s="8">
        <v>523</v>
      </c>
      <c r="AU1079" s="8">
        <v>480</v>
      </c>
      <c r="AV1079" s="66">
        <v>1345255393</v>
      </c>
      <c r="AW1079" s="8">
        <v>5139</v>
      </c>
      <c r="AX1079" s="8">
        <v>480</v>
      </c>
      <c r="AY1079" s="91">
        <v>0</v>
      </c>
      <c r="AZ1079" s="8">
        <v>0</v>
      </c>
      <c r="BA1079" s="8">
        <v>0</v>
      </c>
      <c r="BB1079" s="91">
        <v>34005027</v>
      </c>
      <c r="BC1079" s="8">
        <v>44</v>
      </c>
      <c r="BD1079" s="8">
        <v>0</v>
      </c>
      <c r="BE1079" s="91">
        <v>135593382</v>
      </c>
      <c r="BF1079" s="8">
        <v>393</v>
      </c>
      <c r="BG1079" s="8">
        <v>1</v>
      </c>
      <c r="BH1079" s="66">
        <v>1317779454</v>
      </c>
      <c r="BI1079" s="8">
        <v>5079</v>
      </c>
      <c r="BJ1079" s="8">
        <v>480</v>
      </c>
      <c r="BK1079" s="2" t="s">
        <v>233</v>
      </c>
      <c r="BL1079" s="83" t="str">
        <f t="shared" si="16"/>
        <v>124533</v>
      </c>
      <c r="BM1079" s="83">
        <f>IF(ISBLANK(A1079),"",IF(X1079&gt;=(InfoSheet!$B$2)-90,1,0))</f>
        <v>1</v>
      </c>
    </row>
    <row r="1080" spans="1:65">
      <c r="A1080" s="2" t="s">
        <v>3010</v>
      </c>
      <c r="B1080" s="8">
        <v>8</v>
      </c>
      <c r="C1080" s="91">
        <v>378239964</v>
      </c>
      <c r="D1080" s="8">
        <v>113</v>
      </c>
      <c r="E1080" s="8">
        <v>31</v>
      </c>
      <c r="F1080" s="91">
        <v>3347256</v>
      </c>
      <c r="G1080" s="91">
        <v>19585950</v>
      </c>
      <c r="H1080" s="91">
        <v>12201289</v>
      </c>
      <c r="I1080" s="91">
        <v>378239964</v>
      </c>
      <c r="J1080" s="8">
        <v>0</v>
      </c>
      <c r="K1080" s="2" t="s">
        <v>3011</v>
      </c>
      <c r="L1080" s="8">
        <v>8</v>
      </c>
      <c r="M1080" s="8">
        <v>0</v>
      </c>
      <c r="N1080" s="2" t="s">
        <v>1345</v>
      </c>
      <c r="O1080" s="8">
        <v>142</v>
      </c>
      <c r="P1080" s="8">
        <v>0</v>
      </c>
      <c r="Q1080" s="8">
        <v>0</v>
      </c>
      <c r="R1080" s="91">
        <v>0</v>
      </c>
      <c r="S1080" s="8">
        <v>0</v>
      </c>
      <c r="T1080" s="91">
        <v>0</v>
      </c>
      <c r="U1080" s="8">
        <v>0</v>
      </c>
      <c r="V1080" s="8">
        <v>0</v>
      </c>
      <c r="W1080" s="8">
        <v>0</v>
      </c>
      <c r="X1080" s="107">
        <v>43866.62110611111</v>
      </c>
      <c r="Y1080" s="107">
        <v>43869.861821805556</v>
      </c>
      <c r="Z1080" s="107">
        <v>43866.578476365743</v>
      </c>
      <c r="AA1080" s="91">
        <v>0</v>
      </c>
      <c r="AB1080" s="8">
        <v>0</v>
      </c>
      <c r="AC1080" s="8">
        <v>0</v>
      </c>
      <c r="AD1080" s="91">
        <v>13404949</v>
      </c>
      <c r="AE1080" s="8">
        <v>1</v>
      </c>
      <c r="AF1080" s="8">
        <v>1</v>
      </c>
      <c r="AG1080" s="91">
        <v>13404949</v>
      </c>
      <c r="AH1080" s="8">
        <v>1</v>
      </c>
      <c r="AI1080" s="8">
        <v>2</v>
      </c>
      <c r="AJ1080" s="91">
        <v>378239964</v>
      </c>
      <c r="AK1080" s="8">
        <v>113</v>
      </c>
      <c r="AL1080" s="8">
        <v>31</v>
      </c>
      <c r="AM1080" s="91">
        <v>0</v>
      </c>
      <c r="AN1080" s="8">
        <v>0</v>
      </c>
      <c r="AO1080" s="8">
        <v>31</v>
      </c>
      <c r="AP1080" s="91">
        <v>26809846</v>
      </c>
      <c r="AQ1080" s="8">
        <v>2</v>
      </c>
      <c r="AR1080" s="8">
        <v>31</v>
      </c>
      <c r="AS1080" s="91">
        <v>26809846</v>
      </c>
      <c r="AT1080" s="8">
        <v>2</v>
      </c>
      <c r="AU1080" s="8">
        <v>31</v>
      </c>
      <c r="AV1080" s="91">
        <v>378239964</v>
      </c>
      <c r="AW1080" s="8">
        <v>113</v>
      </c>
      <c r="AX1080" s="8">
        <v>31</v>
      </c>
      <c r="AY1080" s="91">
        <v>0</v>
      </c>
      <c r="AZ1080" s="8">
        <v>0</v>
      </c>
      <c r="BA1080" s="8">
        <v>0</v>
      </c>
      <c r="BB1080" s="91">
        <v>13404897</v>
      </c>
      <c r="BC1080" s="8">
        <v>1</v>
      </c>
      <c r="BD1080" s="8">
        <v>0</v>
      </c>
      <c r="BE1080" s="91">
        <v>13404897</v>
      </c>
      <c r="BF1080" s="8">
        <v>1</v>
      </c>
      <c r="BG1080" s="8">
        <v>0</v>
      </c>
      <c r="BH1080" s="91">
        <v>378239964</v>
      </c>
      <c r="BI1080" s="8">
        <v>113</v>
      </c>
      <c r="BJ1080" s="8">
        <v>31</v>
      </c>
      <c r="BK1080" s="2" t="s">
        <v>233</v>
      </c>
      <c r="BL1080" s="83" t="str">
        <f t="shared" si="16"/>
        <v>124534</v>
      </c>
      <c r="BM1080" s="83">
        <f>IF(ISBLANK(A1080),"",IF(X1080&gt;=(InfoSheet!$B$2)-90,1,0))</f>
        <v>1</v>
      </c>
    </row>
    <row r="1081" spans="1:65">
      <c r="A1081" s="2" t="s">
        <v>3012</v>
      </c>
      <c r="B1081" s="8">
        <v>8</v>
      </c>
      <c r="C1081" s="91">
        <v>26014040</v>
      </c>
      <c r="D1081" s="8">
        <v>44</v>
      </c>
      <c r="E1081" s="8">
        <v>16</v>
      </c>
      <c r="F1081" s="91">
        <v>591228</v>
      </c>
      <c r="G1081" s="91">
        <v>1586405</v>
      </c>
      <c r="H1081" s="91">
        <v>1625877</v>
      </c>
      <c r="I1081" s="91">
        <v>21716509</v>
      </c>
      <c r="J1081" s="8">
        <v>0</v>
      </c>
      <c r="K1081" s="2" t="s">
        <v>1436</v>
      </c>
      <c r="L1081" s="8">
        <v>8</v>
      </c>
      <c r="M1081" s="8">
        <v>0</v>
      </c>
      <c r="N1081" s="2" t="s">
        <v>1436</v>
      </c>
      <c r="O1081" s="8">
        <v>142</v>
      </c>
      <c r="P1081" s="8">
        <v>0</v>
      </c>
      <c r="Q1081" s="8">
        <v>0</v>
      </c>
      <c r="R1081" s="91">
        <v>0</v>
      </c>
      <c r="S1081" s="8">
        <v>0</v>
      </c>
      <c r="T1081" s="91">
        <v>0</v>
      </c>
      <c r="U1081" s="8">
        <v>0</v>
      </c>
      <c r="V1081" s="8">
        <v>0</v>
      </c>
      <c r="W1081" s="8">
        <v>0</v>
      </c>
      <c r="X1081" s="107">
        <v>43844.440987291666</v>
      </c>
      <c r="Y1081" s="107">
        <v>43869.885954675927</v>
      </c>
      <c r="Z1081" s="107">
        <v>43844.435603275466</v>
      </c>
      <c r="AA1081" s="91">
        <v>0</v>
      </c>
      <c r="AB1081" s="8">
        <v>0</v>
      </c>
      <c r="AC1081" s="8">
        <v>0</v>
      </c>
      <c r="AD1081" s="91">
        <v>0</v>
      </c>
      <c r="AE1081" s="8">
        <v>0</v>
      </c>
      <c r="AF1081" s="8">
        <v>0</v>
      </c>
      <c r="AG1081" s="91">
        <v>11031947</v>
      </c>
      <c r="AH1081" s="8">
        <v>11</v>
      </c>
      <c r="AI1081" s="8">
        <v>4</v>
      </c>
      <c r="AJ1081" s="91">
        <v>26014040</v>
      </c>
      <c r="AK1081" s="8">
        <v>44</v>
      </c>
      <c r="AL1081" s="8">
        <v>16</v>
      </c>
      <c r="AM1081" s="91">
        <v>0</v>
      </c>
      <c r="AN1081" s="8">
        <v>0</v>
      </c>
      <c r="AO1081" s="8">
        <v>16</v>
      </c>
      <c r="AP1081" s="91">
        <v>0</v>
      </c>
      <c r="AQ1081" s="8">
        <v>0</v>
      </c>
      <c r="AR1081" s="8">
        <v>16</v>
      </c>
      <c r="AS1081" s="91">
        <v>12358789</v>
      </c>
      <c r="AT1081" s="8">
        <v>13</v>
      </c>
      <c r="AU1081" s="8">
        <v>16</v>
      </c>
      <c r="AV1081" s="91">
        <v>26014040</v>
      </c>
      <c r="AW1081" s="8">
        <v>44</v>
      </c>
      <c r="AX1081" s="8">
        <v>16</v>
      </c>
      <c r="AY1081" s="91">
        <v>0</v>
      </c>
      <c r="AZ1081" s="8">
        <v>0</v>
      </c>
      <c r="BA1081" s="8">
        <v>0</v>
      </c>
      <c r="BB1081" s="91">
        <v>0</v>
      </c>
      <c r="BC1081" s="8">
        <v>0</v>
      </c>
      <c r="BD1081" s="8">
        <v>0</v>
      </c>
      <c r="BE1081" s="91">
        <v>4142779</v>
      </c>
      <c r="BF1081" s="8">
        <v>5</v>
      </c>
      <c r="BG1081" s="8">
        <v>1</v>
      </c>
      <c r="BH1081" s="91">
        <v>26014040</v>
      </c>
      <c r="BI1081" s="8">
        <v>44</v>
      </c>
      <c r="BJ1081" s="8">
        <v>16</v>
      </c>
      <c r="BK1081" s="2" t="s">
        <v>233</v>
      </c>
      <c r="BL1081" s="83" t="str">
        <f t="shared" si="16"/>
        <v>124535</v>
      </c>
      <c r="BM1081" s="83">
        <f>IF(ISBLANK(A1081),"",IF(X1081&gt;=(InfoSheet!$B$2)-90,1,0))</f>
        <v>1</v>
      </c>
    </row>
    <row r="1082" spans="1:65">
      <c r="A1082" s="2" t="s">
        <v>3013</v>
      </c>
      <c r="B1082" s="8">
        <v>8</v>
      </c>
      <c r="C1082" s="91">
        <v>795667011</v>
      </c>
      <c r="D1082" s="8">
        <v>1541</v>
      </c>
      <c r="E1082" s="8">
        <v>142</v>
      </c>
      <c r="F1082" s="91">
        <v>516331</v>
      </c>
      <c r="G1082" s="91">
        <v>17913503</v>
      </c>
      <c r="H1082" s="91">
        <v>5603288</v>
      </c>
      <c r="I1082" s="91">
        <v>496756870</v>
      </c>
      <c r="J1082" s="8">
        <v>0</v>
      </c>
      <c r="K1082" s="2" t="s">
        <v>2479</v>
      </c>
      <c r="L1082" s="8">
        <v>8</v>
      </c>
      <c r="M1082" s="8">
        <v>0</v>
      </c>
      <c r="N1082" s="2" t="s">
        <v>1560</v>
      </c>
      <c r="O1082" s="8">
        <v>212</v>
      </c>
      <c r="P1082" s="8">
        <v>0</v>
      </c>
      <c r="Q1082" s="8">
        <v>0</v>
      </c>
      <c r="R1082" s="91">
        <v>0</v>
      </c>
      <c r="S1082" s="8">
        <v>0</v>
      </c>
      <c r="T1082" s="91">
        <v>0</v>
      </c>
      <c r="U1082" s="8">
        <v>0</v>
      </c>
      <c r="V1082" s="8">
        <v>0</v>
      </c>
      <c r="W1082" s="8">
        <v>0</v>
      </c>
      <c r="X1082" s="107">
        <v>43845.541291250003</v>
      </c>
      <c r="Y1082" s="107">
        <v>43869.918881990743</v>
      </c>
      <c r="Z1082" s="107">
        <v>43845.496757581015</v>
      </c>
      <c r="AA1082" s="91">
        <v>0</v>
      </c>
      <c r="AB1082" s="8">
        <v>0</v>
      </c>
      <c r="AC1082" s="8">
        <v>0</v>
      </c>
      <c r="AD1082" s="91">
        <v>0</v>
      </c>
      <c r="AE1082" s="8">
        <v>0</v>
      </c>
      <c r="AF1082" s="8">
        <v>0</v>
      </c>
      <c r="AG1082" s="91">
        <v>10233022</v>
      </c>
      <c r="AH1082" s="8">
        <v>26</v>
      </c>
      <c r="AI1082" s="8">
        <v>6</v>
      </c>
      <c r="AJ1082" s="91">
        <v>778599944</v>
      </c>
      <c r="AK1082" s="8">
        <v>1439</v>
      </c>
      <c r="AL1082" s="8">
        <v>142</v>
      </c>
      <c r="AM1082" s="91">
        <v>0</v>
      </c>
      <c r="AN1082" s="8">
        <v>0</v>
      </c>
      <c r="AO1082" s="8">
        <v>142</v>
      </c>
      <c r="AP1082" s="91">
        <v>0</v>
      </c>
      <c r="AQ1082" s="8">
        <v>0</v>
      </c>
      <c r="AR1082" s="8">
        <v>142</v>
      </c>
      <c r="AS1082" s="91">
        <v>10478961</v>
      </c>
      <c r="AT1082" s="8">
        <v>27</v>
      </c>
      <c r="AU1082" s="8">
        <v>142</v>
      </c>
      <c r="AV1082" s="91">
        <v>795667011</v>
      </c>
      <c r="AW1082" s="8">
        <v>1541</v>
      </c>
      <c r="AX1082" s="8">
        <v>142</v>
      </c>
      <c r="AY1082" s="91">
        <v>0</v>
      </c>
      <c r="AZ1082" s="8">
        <v>0</v>
      </c>
      <c r="BA1082" s="8">
        <v>0</v>
      </c>
      <c r="BB1082" s="91">
        <v>0</v>
      </c>
      <c r="BC1082" s="8">
        <v>0</v>
      </c>
      <c r="BD1082" s="8">
        <v>0</v>
      </c>
      <c r="BE1082" s="91">
        <v>7953678</v>
      </c>
      <c r="BF1082" s="8">
        <v>23</v>
      </c>
      <c r="BG1082" s="8">
        <v>2</v>
      </c>
      <c r="BH1082" s="91">
        <v>774392763</v>
      </c>
      <c r="BI1082" s="8">
        <v>1437</v>
      </c>
      <c r="BJ1082" s="8">
        <v>142</v>
      </c>
      <c r="BK1082" s="2" t="s">
        <v>233</v>
      </c>
      <c r="BL1082" s="83" t="str">
        <f t="shared" si="16"/>
        <v>124536</v>
      </c>
      <c r="BM1082" s="83">
        <f>IF(ISBLANK(A1082),"",IF(X1082&gt;=(InfoSheet!$B$2)-90,1,0))</f>
        <v>1</v>
      </c>
    </row>
    <row r="1083" spans="1:65">
      <c r="A1083" s="2" t="s">
        <v>3014</v>
      </c>
      <c r="B1083" s="8">
        <v>8</v>
      </c>
      <c r="C1083" s="91">
        <v>622227262</v>
      </c>
      <c r="D1083" s="8">
        <v>1640</v>
      </c>
      <c r="E1083" s="8">
        <v>246</v>
      </c>
      <c r="F1083" s="91">
        <v>379406</v>
      </c>
      <c r="G1083" s="91">
        <v>34986888</v>
      </c>
      <c r="H1083" s="91">
        <v>2529379</v>
      </c>
      <c r="I1083" s="91">
        <v>330839386</v>
      </c>
      <c r="J1083" s="8">
        <v>0</v>
      </c>
      <c r="K1083" s="2" t="s">
        <v>2460</v>
      </c>
      <c r="L1083" s="8">
        <v>8</v>
      </c>
      <c r="M1083" s="8">
        <v>0</v>
      </c>
      <c r="N1083" s="2" t="s">
        <v>3015</v>
      </c>
      <c r="O1083" s="8">
        <v>210</v>
      </c>
      <c r="P1083" s="8">
        <v>0</v>
      </c>
      <c r="Q1083" s="8">
        <v>0</v>
      </c>
      <c r="R1083" s="91">
        <v>0</v>
      </c>
      <c r="S1083" s="8">
        <v>0</v>
      </c>
      <c r="T1083" s="91">
        <v>0</v>
      </c>
      <c r="U1083" s="8">
        <v>0</v>
      </c>
      <c r="V1083" s="8">
        <v>0</v>
      </c>
      <c r="W1083" s="8">
        <v>0</v>
      </c>
      <c r="X1083" s="107">
        <v>43868.39299226852</v>
      </c>
      <c r="Y1083" s="107">
        <v>43869.888541944441</v>
      </c>
      <c r="Z1083" s="107">
        <v>43868.392935208336</v>
      </c>
      <c r="AA1083" s="91">
        <v>0</v>
      </c>
      <c r="AB1083" s="8">
        <v>0</v>
      </c>
      <c r="AC1083" s="8">
        <v>0</v>
      </c>
      <c r="AD1083" s="91">
        <v>5165909</v>
      </c>
      <c r="AE1083" s="8">
        <v>34</v>
      </c>
      <c r="AF1083" s="8">
        <v>13</v>
      </c>
      <c r="AG1083" s="91">
        <v>47440423</v>
      </c>
      <c r="AH1083" s="8">
        <v>218</v>
      </c>
      <c r="AI1083" s="8">
        <v>54</v>
      </c>
      <c r="AJ1083" s="91">
        <v>619207962</v>
      </c>
      <c r="AK1083" s="8">
        <v>1629</v>
      </c>
      <c r="AL1083" s="8">
        <v>246</v>
      </c>
      <c r="AM1083" s="91">
        <v>0</v>
      </c>
      <c r="AN1083" s="8">
        <v>0</v>
      </c>
      <c r="AO1083" s="8">
        <v>246</v>
      </c>
      <c r="AP1083" s="91">
        <v>12270541</v>
      </c>
      <c r="AQ1083" s="8">
        <v>47</v>
      </c>
      <c r="AR1083" s="8">
        <v>246</v>
      </c>
      <c r="AS1083" s="91">
        <v>68953817</v>
      </c>
      <c r="AT1083" s="8">
        <v>256</v>
      </c>
      <c r="AU1083" s="8">
        <v>246</v>
      </c>
      <c r="AV1083" s="91">
        <v>622227262</v>
      </c>
      <c r="AW1083" s="8">
        <v>1640</v>
      </c>
      <c r="AX1083" s="8">
        <v>246</v>
      </c>
      <c r="AY1083" s="91">
        <v>0</v>
      </c>
      <c r="AZ1083" s="8">
        <v>0</v>
      </c>
      <c r="BA1083" s="8">
        <v>0</v>
      </c>
      <c r="BB1083" s="91">
        <v>8927550</v>
      </c>
      <c r="BC1083" s="8">
        <v>38</v>
      </c>
      <c r="BD1083" s="8">
        <v>2</v>
      </c>
      <c r="BE1083" s="91">
        <v>44677232</v>
      </c>
      <c r="BF1083" s="8">
        <v>186</v>
      </c>
      <c r="BG1083" s="8">
        <v>7</v>
      </c>
      <c r="BH1083" s="91">
        <v>613582256</v>
      </c>
      <c r="BI1083" s="8">
        <v>1617</v>
      </c>
      <c r="BJ1083" s="8">
        <v>246</v>
      </c>
      <c r="BK1083" s="2" t="s">
        <v>233</v>
      </c>
      <c r="BL1083" s="83" t="str">
        <f t="shared" si="16"/>
        <v>124537</v>
      </c>
      <c r="BM1083" s="83">
        <f>IF(ISBLANK(A1083),"",IF(X1083&gt;=(InfoSheet!$B$2)-90,1,0))</f>
        <v>1</v>
      </c>
    </row>
    <row r="1084" spans="1:65">
      <c r="A1084" s="2" t="s">
        <v>3016</v>
      </c>
      <c r="B1084" s="8">
        <v>8</v>
      </c>
      <c r="C1084" s="66">
        <v>5781371023</v>
      </c>
      <c r="D1084" s="8">
        <v>15136</v>
      </c>
      <c r="E1084" s="8">
        <v>1568</v>
      </c>
      <c r="F1084" s="91">
        <v>381961</v>
      </c>
      <c r="G1084" s="91">
        <v>10125444</v>
      </c>
      <c r="H1084" s="91">
        <v>3687098</v>
      </c>
      <c r="I1084" s="66">
        <v>1713689975</v>
      </c>
      <c r="J1084" s="8">
        <v>0</v>
      </c>
      <c r="K1084" s="2" t="s">
        <v>1852</v>
      </c>
      <c r="L1084" s="8">
        <v>8</v>
      </c>
      <c r="M1084" s="8">
        <v>0</v>
      </c>
      <c r="N1084" s="2" t="s">
        <v>1703</v>
      </c>
      <c r="O1084" s="8">
        <v>214</v>
      </c>
      <c r="P1084" s="8">
        <v>0</v>
      </c>
      <c r="Q1084" s="8">
        <v>0</v>
      </c>
      <c r="R1084" s="91">
        <v>0</v>
      </c>
      <c r="S1084" s="8">
        <v>0</v>
      </c>
      <c r="T1084" s="91">
        <v>0</v>
      </c>
      <c r="U1084" s="8">
        <v>2</v>
      </c>
      <c r="V1084" s="8">
        <v>4</v>
      </c>
      <c r="W1084" s="8">
        <v>1</v>
      </c>
      <c r="X1084" s="107">
        <v>43870.158071585647</v>
      </c>
      <c r="Y1084" s="107">
        <v>43870.190030370373</v>
      </c>
      <c r="Z1084" s="107">
        <v>43870.158067766206</v>
      </c>
      <c r="AA1084" s="91">
        <v>4458128</v>
      </c>
      <c r="AB1084" s="8">
        <v>7</v>
      </c>
      <c r="AC1084" s="8">
        <v>21</v>
      </c>
      <c r="AD1084" s="91">
        <v>49882946</v>
      </c>
      <c r="AE1084" s="8">
        <v>139</v>
      </c>
      <c r="AF1084" s="8">
        <v>48</v>
      </c>
      <c r="AG1084" s="66">
        <v>1251574062</v>
      </c>
      <c r="AH1084" s="8">
        <v>5255</v>
      </c>
      <c r="AI1084" s="8">
        <v>920</v>
      </c>
      <c r="AJ1084" s="66">
        <v>5527117721</v>
      </c>
      <c r="AK1084" s="8">
        <v>13837</v>
      </c>
      <c r="AL1084" s="8">
        <v>1568</v>
      </c>
      <c r="AM1084" s="91">
        <v>68912064</v>
      </c>
      <c r="AN1084" s="8">
        <v>112</v>
      </c>
      <c r="AO1084" s="8">
        <v>1568</v>
      </c>
      <c r="AP1084" s="91">
        <v>175990812</v>
      </c>
      <c r="AQ1084" s="8">
        <v>332</v>
      </c>
      <c r="AR1084" s="8">
        <v>1568</v>
      </c>
      <c r="AS1084" s="66">
        <v>1492972858</v>
      </c>
      <c r="AT1084" s="8">
        <v>5661</v>
      </c>
      <c r="AU1084" s="8">
        <v>1568</v>
      </c>
      <c r="AV1084" s="66">
        <v>5781371023</v>
      </c>
      <c r="AW1084" s="8">
        <v>15136</v>
      </c>
      <c r="AX1084" s="8">
        <v>1568</v>
      </c>
      <c r="AY1084" s="91">
        <v>56523299</v>
      </c>
      <c r="AZ1084" s="8">
        <v>87</v>
      </c>
      <c r="BA1084" s="8">
        <v>0</v>
      </c>
      <c r="BB1084" s="91">
        <v>121400195</v>
      </c>
      <c r="BC1084" s="8">
        <v>226</v>
      </c>
      <c r="BD1084" s="8">
        <v>6</v>
      </c>
      <c r="BE1084" s="91">
        <v>837819957</v>
      </c>
      <c r="BF1084" s="8">
        <v>4662</v>
      </c>
      <c r="BG1084" s="8">
        <v>172</v>
      </c>
      <c r="BH1084" s="66">
        <v>5403417958</v>
      </c>
      <c r="BI1084" s="8">
        <v>13782</v>
      </c>
      <c r="BJ1084" s="8">
        <v>1568</v>
      </c>
      <c r="BK1084" s="2" t="s">
        <v>233</v>
      </c>
      <c r="BL1084" s="83" t="str">
        <f t="shared" si="16"/>
        <v>124538</v>
      </c>
      <c r="BM1084" s="83">
        <f>IF(ISBLANK(A1084),"",IF(X1084&gt;=(InfoSheet!$B$2)-90,1,0))</f>
        <v>1</v>
      </c>
    </row>
    <row r="1085" spans="1:65">
      <c r="A1085" s="2" t="s">
        <v>3017</v>
      </c>
      <c r="B1085" s="8">
        <v>8</v>
      </c>
      <c r="C1085" s="91">
        <v>536475824</v>
      </c>
      <c r="D1085" s="8">
        <v>2308</v>
      </c>
      <c r="E1085" s="8">
        <v>249</v>
      </c>
      <c r="F1085" s="91">
        <v>232441</v>
      </c>
      <c r="G1085" s="91">
        <v>1544351</v>
      </c>
      <c r="H1085" s="91">
        <v>2154521</v>
      </c>
      <c r="I1085" s="91">
        <v>514891035</v>
      </c>
      <c r="J1085" s="8">
        <v>0</v>
      </c>
      <c r="K1085" s="2" t="s">
        <v>2479</v>
      </c>
      <c r="L1085" s="8">
        <v>8</v>
      </c>
      <c r="M1085" s="8">
        <v>0</v>
      </c>
      <c r="N1085" s="2" t="s">
        <v>1466</v>
      </c>
      <c r="O1085" s="8">
        <v>212</v>
      </c>
      <c r="P1085" s="8">
        <v>0</v>
      </c>
      <c r="Q1085" s="8">
        <v>0</v>
      </c>
      <c r="R1085" s="91">
        <v>0</v>
      </c>
      <c r="S1085" s="8">
        <v>0</v>
      </c>
      <c r="T1085" s="91">
        <v>0</v>
      </c>
      <c r="U1085" s="8">
        <v>1</v>
      </c>
      <c r="V1085" s="8">
        <v>1</v>
      </c>
      <c r="W1085" s="8">
        <v>0</v>
      </c>
      <c r="X1085" s="107">
        <v>43851.630930300926</v>
      </c>
      <c r="Y1085" s="107">
        <v>43869.874056064815</v>
      </c>
      <c r="Z1085" s="107">
        <v>43851.627419884258</v>
      </c>
      <c r="AA1085" s="91">
        <v>0</v>
      </c>
      <c r="AB1085" s="8">
        <v>0</v>
      </c>
      <c r="AC1085" s="8">
        <v>0</v>
      </c>
      <c r="AD1085" s="91">
        <v>0</v>
      </c>
      <c r="AE1085" s="8">
        <v>0</v>
      </c>
      <c r="AF1085" s="8">
        <v>0</v>
      </c>
      <c r="AG1085" s="91">
        <v>80198766</v>
      </c>
      <c r="AH1085" s="8">
        <v>638</v>
      </c>
      <c r="AI1085" s="8">
        <v>142</v>
      </c>
      <c r="AJ1085" s="91">
        <v>488469336</v>
      </c>
      <c r="AK1085" s="8">
        <v>2051</v>
      </c>
      <c r="AL1085" s="8">
        <v>249</v>
      </c>
      <c r="AM1085" s="91">
        <v>0</v>
      </c>
      <c r="AN1085" s="8">
        <v>0</v>
      </c>
      <c r="AO1085" s="8">
        <v>249</v>
      </c>
      <c r="AP1085" s="91">
        <v>4675706</v>
      </c>
      <c r="AQ1085" s="8">
        <v>8</v>
      </c>
      <c r="AR1085" s="8">
        <v>249</v>
      </c>
      <c r="AS1085" s="91">
        <v>96372730</v>
      </c>
      <c r="AT1085" s="8">
        <v>745</v>
      </c>
      <c r="AU1085" s="8">
        <v>249</v>
      </c>
      <c r="AV1085" s="91">
        <v>536475824</v>
      </c>
      <c r="AW1085" s="8">
        <v>2308</v>
      </c>
      <c r="AX1085" s="8">
        <v>249</v>
      </c>
      <c r="AY1085" s="91">
        <v>0</v>
      </c>
      <c r="AZ1085" s="8">
        <v>0</v>
      </c>
      <c r="BA1085" s="8">
        <v>0</v>
      </c>
      <c r="BB1085" s="91">
        <v>0</v>
      </c>
      <c r="BC1085" s="8">
        <v>0</v>
      </c>
      <c r="BD1085" s="8">
        <v>0</v>
      </c>
      <c r="BE1085" s="91">
        <v>9741152</v>
      </c>
      <c r="BF1085" s="8">
        <v>512</v>
      </c>
      <c r="BG1085" s="8">
        <v>13</v>
      </c>
      <c r="BH1085" s="91">
        <v>480617739</v>
      </c>
      <c r="BI1085" s="8">
        <v>2043</v>
      </c>
      <c r="BJ1085" s="8">
        <v>249</v>
      </c>
      <c r="BK1085" s="2" t="s">
        <v>233</v>
      </c>
      <c r="BL1085" s="83" t="str">
        <f t="shared" si="16"/>
        <v>124539</v>
      </c>
      <c r="BM1085" s="83">
        <f>IF(ISBLANK(A1085),"",IF(X1085&gt;=(InfoSheet!$B$2)-90,1,0))</f>
        <v>1</v>
      </c>
    </row>
    <row r="1086" spans="1:65">
      <c r="A1086" s="2" t="s">
        <v>3018</v>
      </c>
      <c r="B1086" s="8">
        <v>8</v>
      </c>
      <c r="C1086" s="66">
        <v>6871548435</v>
      </c>
      <c r="D1086" s="8">
        <v>12809</v>
      </c>
      <c r="E1086" s="8">
        <v>907</v>
      </c>
      <c r="F1086" s="91">
        <v>536462</v>
      </c>
      <c r="G1086" s="91">
        <v>111608681</v>
      </c>
      <c r="H1086" s="91">
        <v>7576128</v>
      </c>
      <c r="I1086" s="66">
        <v>1006811310</v>
      </c>
      <c r="J1086" s="8">
        <v>0</v>
      </c>
      <c r="K1086" s="2" t="s">
        <v>3019</v>
      </c>
      <c r="L1086" s="8">
        <v>8</v>
      </c>
      <c r="M1086" s="8">
        <v>0</v>
      </c>
      <c r="N1086" s="2" t="s">
        <v>1905</v>
      </c>
      <c r="O1086" s="8">
        <v>216</v>
      </c>
      <c r="P1086" s="8">
        <v>0</v>
      </c>
      <c r="Q1086" s="8">
        <v>0</v>
      </c>
      <c r="R1086" s="91">
        <v>0</v>
      </c>
      <c r="S1086" s="8">
        <v>0</v>
      </c>
      <c r="T1086" s="91">
        <v>0</v>
      </c>
      <c r="U1086" s="8">
        <v>0</v>
      </c>
      <c r="V1086" s="8">
        <v>0</v>
      </c>
      <c r="W1086" s="8">
        <v>0</v>
      </c>
      <c r="X1086" s="107">
        <v>43866.672101597222</v>
      </c>
      <c r="Y1086" s="107">
        <v>43869.873537893516</v>
      </c>
      <c r="Z1086" s="107">
        <v>43866.670636793984</v>
      </c>
      <c r="AA1086" s="91">
        <v>0</v>
      </c>
      <c r="AB1086" s="8">
        <v>0</v>
      </c>
      <c r="AC1086" s="8">
        <v>0</v>
      </c>
      <c r="AD1086" s="91">
        <v>4019354</v>
      </c>
      <c r="AE1086" s="8">
        <v>27</v>
      </c>
      <c r="AF1086" s="8">
        <v>9</v>
      </c>
      <c r="AG1086" s="91">
        <v>58335975</v>
      </c>
      <c r="AH1086" s="8">
        <v>140</v>
      </c>
      <c r="AI1086" s="8">
        <v>29</v>
      </c>
      <c r="AJ1086" s="66">
        <v>6727015327</v>
      </c>
      <c r="AK1086" s="8">
        <v>12244</v>
      </c>
      <c r="AL1086" s="8">
        <v>907</v>
      </c>
      <c r="AM1086" s="91">
        <v>0</v>
      </c>
      <c r="AN1086" s="8">
        <v>0</v>
      </c>
      <c r="AO1086" s="8">
        <v>907</v>
      </c>
      <c r="AP1086" s="91">
        <v>13968605</v>
      </c>
      <c r="AQ1086" s="8">
        <v>41</v>
      </c>
      <c r="AR1086" s="8">
        <v>907</v>
      </c>
      <c r="AS1086" s="66">
        <v>4912423049</v>
      </c>
      <c r="AT1086" s="8">
        <v>3137</v>
      </c>
      <c r="AU1086" s="8">
        <v>907</v>
      </c>
      <c r="AV1086" s="66">
        <v>6871548435</v>
      </c>
      <c r="AW1086" s="8">
        <v>12808</v>
      </c>
      <c r="AX1086" s="8">
        <v>907</v>
      </c>
      <c r="AY1086" s="91">
        <v>0</v>
      </c>
      <c r="AZ1086" s="8">
        <v>0</v>
      </c>
      <c r="BA1086" s="8">
        <v>0</v>
      </c>
      <c r="BB1086" s="91">
        <v>6929961</v>
      </c>
      <c r="BC1086" s="8">
        <v>26</v>
      </c>
      <c r="BD1086" s="8">
        <v>0</v>
      </c>
      <c r="BE1086" s="91">
        <v>103499266</v>
      </c>
      <c r="BF1086" s="8">
        <v>147</v>
      </c>
      <c r="BG1086" s="8">
        <v>2</v>
      </c>
      <c r="BH1086" s="66">
        <v>5848656713</v>
      </c>
      <c r="BI1086" s="8">
        <v>11658</v>
      </c>
      <c r="BJ1086" s="8">
        <v>907</v>
      </c>
      <c r="BK1086" s="2" t="s">
        <v>233</v>
      </c>
      <c r="BL1086" s="83" t="str">
        <f t="shared" si="16"/>
        <v>124540</v>
      </c>
      <c r="BM1086" s="83">
        <f>IF(ISBLANK(A1086),"",IF(X1086&gt;=(InfoSheet!$B$2)-90,1,0))</f>
        <v>1</v>
      </c>
    </row>
    <row r="1087" spans="1:65">
      <c r="A1087" s="2" t="s">
        <v>3020</v>
      </c>
      <c r="B1087" s="8">
        <v>8</v>
      </c>
      <c r="C1087" s="91">
        <v>333603680</v>
      </c>
      <c r="D1087" s="8">
        <v>777</v>
      </c>
      <c r="E1087" s="8">
        <v>146</v>
      </c>
      <c r="F1087" s="91">
        <v>429348</v>
      </c>
      <c r="G1087" s="91">
        <v>7733010</v>
      </c>
      <c r="H1087" s="91">
        <v>2284956</v>
      </c>
      <c r="I1087" s="91">
        <v>219242771</v>
      </c>
      <c r="J1087" s="8">
        <v>0</v>
      </c>
      <c r="K1087" s="2" t="s">
        <v>1468</v>
      </c>
      <c r="L1087" s="8">
        <v>8</v>
      </c>
      <c r="M1087" s="8">
        <v>0</v>
      </c>
      <c r="N1087" s="2" t="s">
        <v>1489</v>
      </c>
      <c r="O1087" s="8">
        <v>209</v>
      </c>
      <c r="P1087" s="8">
        <v>0</v>
      </c>
      <c r="Q1087" s="8">
        <v>0</v>
      </c>
      <c r="R1087" s="91">
        <v>0</v>
      </c>
      <c r="S1087" s="8">
        <v>0</v>
      </c>
      <c r="T1087" s="91">
        <v>0</v>
      </c>
      <c r="U1087" s="8">
        <v>0</v>
      </c>
      <c r="V1087" s="8">
        <v>0</v>
      </c>
      <c r="W1087" s="8">
        <v>0</v>
      </c>
      <c r="X1087" s="107">
        <v>43869.93624427083</v>
      </c>
      <c r="Y1087" s="107">
        <v>43869.936244155091</v>
      </c>
      <c r="Z1087" s="107">
        <v>43869.936242523145</v>
      </c>
      <c r="AA1087" s="91">
        <v>0</v>
      </c>
      <c r="AB1087" s="8">
        <v>0</v>
      </c>
      <c r="AC1087" s="8">
        <v>1</v>
      </c>
      <c r="AD1087" s="91">
        <v>4582790</v>
      </c>
      <c r="AE1087" s="8">
        <v>13</v>
      </c>
      <c r="AF1087" s="8">
        <v>5</v>
      </c>
      <c r="AG1087" s="91">
        <v>22177254</v>
      </c>
      <c r="AH1087" s="8">
        <v>40</v>
      </c>
      <c r="AI1087" s="8">
        <v>16</v>
      </c>
      <c r="AJ1087" s="91">
        <v>333446599</v>
      </c>
      <c r="AK1087" s="8">
        <v>776</v>
      </c>
      <c r="AL1087" s="8">
        <v>146</v>
      </c>
      <c r="AM1087" s="91">
        <v>252092</v>
      </c>
      <c r="AN1087" s="8">
        <v>1</v>
      </c>
      <c r="AO1087" s="8">
        <v>146</v>
      </c>
      <c r="AP1087" s="91">
        <v>6586208</v>
      </c>
      <c r="AQ1087" s="8">
        <v>17</v>
      </c>
      <c r="AR1087" s="8">
        <v>146</v>
      </c>
      <c r="AS1087" s="91">
        <v>38019419</v>
      </c>
      <c r="AT1087" s="8">
        <v>54</v>
      </c>
      <c r="AU1087" s="8">
        <v>146</v>
      </c>
      <c r="AV1087" s="91">
        <v>333603680</v>
      </c>
      <c r="AW1087" s="8">
        <v>777</v>
      </c>
      <c r="AX1087" s="8">
        <v>146</v>
      </c>
      <c r="AY1087" s="91">
        <v>252092</v>
      </c>
      <c r="AZ1087" s="8">
        <v>1</v>
      </c>
      <c r="BA1087" s="8">
        <v>0</v>
      </c>
      <c r="BB1087" s="91">
        <v>3387616</v>
      </c>
      <c r="BC1087" s="8">
        <v>10</v>
      </c>
      <c r="BD1087" s="8">
        <v>0</v>
      </c>
      <c r="BE1087" s="91">
        <v>30966365</v>
      </c>
      <c r="BF1087" s="8">
        <v>40</v>
      </c>
      <c r="BG1087" s="8">
        <v>0</v>
      </c>
      <c r="BH1087" s="91">
        <v>332337761</v>
      </c>
      <c r="BI1087" s="8">
        <v>774</v>
      </c>
      <c r="BJ1087" s="8">
        <v>146</v>
      </c>
      <c r="BK1087" s="2" t="s">
        <v>233</v>
      </c>
      <c r="BL1087" s="83" t="str">
        <f t="shared" si="16"/>
        <v>124541</v>
      </c>
      <c r="BM1087" s="83">
        <f>IF(ISBLANK(A1087),"",IF(X1087&gt;=(InfoSheet!$B$2)-90,1,0))</f>
        <v>1</v>
      </c>
    </row>
    <row r="1088" spans="1:65">
      <c r="A1088" s="2" t="s">
        <v>3021</v>
      </c>
      <c r="B1088" s="8">
        <v>8</v>
      </c>
      <c r="C1088" s="91">
        <v>47467958</v>
      </c>
      <c r="D1088" s="8">
        <v>118</v>
      </c>
      <c r="E1088" s="8">
        <v>43</v>
      </c>
      <c r="F1088" s="91">
        <v>402270</v>
      </c>
      <c r="G1088" s="91">
        <v>3816055</v>
      </c>
      <c r="H1088" s="91">
        <v>1103906</v>
      </c>
      <c r="I1088" s="91">
        <v>16807910</v>
      </c>
      <c r="J1088" s="8">
        <v>0</v>
      </c>
      <c r="K1088" s="2" t="s">
        <v>1496</v>
      </c>
      <c r="L1088" s="8">
        <v>8</v>
      </c>
      <c r="M1088" s="8">
        <v>0</v>
      </c>
      <c r="N1088" s="2" t="s">
        <v>3022</v>
      </c>
      <c r="O1088" s="8">
        <v>210</v>
      </c>
      <c r="P1088" s="8">
        <v>0</v>
      </c>
      <c r="Q1088" s="8">
        <v>0</v>
      </c>
      <c r="R1088" s="91">
        <v>0</v>
      </c>
      <c r="S1088" s="8">
        <v>0</v>
      </c>
      <c r="T1088" s="91">
        <v>0</v>
      </c>
      <c r="U1088" s="8">
        <v>0</v>
      </c>
      <c r="V1088" s="8">
        <v>0</v>
      </c>
      <c r="W1088" s="8">
        <v>0</v>
      </c>
      <c r="X1088" s="107">
        <v>43826.620725787034</v>
      </c>
      <c r="Y1088" s="107">
        <v>43869.887131875003</v>
      </c>
      <c r="Z1088" s="107">
        <v>43826.602731331019</v>
      </c>
      <c r="AA1088" s="91">
        <v>0</v>
      </c>
      <c r="AB1088" s="8">
        <v>0</v>
      </c>
      <c r="AC1088" s="8">
        <v>0</v>
      </c>
      <c r="AD1088" s="91">
        <v>0</v>
      </c>
      <c r="AE1088" s="8">
        <v>0</v>
      </c>
      <c r="AF1088" s="8">
        <v>0</v>
      </c>
      <c r="AG1088" s="91">
        <v>0</v>
      </c>
      <c r="AH1088" s="8">
        <v>0</v>
      </c>
      <c r="AI1088" s="8">
        <v>0</v>
      </c>
      <c r="AJ1088" s="91">
        <v>47467958</v>
      </c>
      <c r="AK1088" s="8">
        <v>118</v>
      </c>
      <c r="AL1088" s="8">
        <v>43</v>
      </c>
      <c r="AM1088" s="91">
        <v>0</v>
      </c>
      <c r="AN1088" s="8">
        <v>0</v>
      </c>
      <c r="AO1088" s="8">
        <v>43</v>
      </c>
      <c r="AP1088" s="91">
        <v>0</v>
      </c>
      <c r="AQ1088" s="8">
        <v>0</v>
      </c>
      <c r="AR1088" s="8">
        <v>43</v>
      </c>
      <c r="AS1088" s="91">
        <v>0</v>
      </c>
      <c r="AT1088" s="8">
        <v>0</v>
      </c>
      <c r="AU1088" s="8">
        <v>43</v>
      </c>
      <c r="AV1088" s="91">
        <v>47467958</v>
      </c>
      <c r="AW1088" s="8">
        <v>118</v>
      </c>
      <c r="AX1088" s="8">
        <v>43</v>
      </c>
      <c r="AY1088" s="91">
        <v>0</v>
      </c>
      <c r="AZ1088" s="8">
        <v>0</v>
      </c>
      <c r="BA1088" s="8">
        <v>0</v>
      </c>
      <c r="BB1088" s="91">
        <v>0</v>
      </c>
      <c r="BC1088" s="8">
        <v>0</v>
      </c>
      <c r="BD1088" s="8">
        <v>0</v>
      </c>
      <c r="BE1088" s="91">
        <v>0</v>
      </c>
      <c r="BF1088" s="8">
        <v>0</v>
      </c>
      <c r="BG1088" s="8">
        <v>0</v>
      </c>
      <c r="BH1088" s="91">
        <v>47467958</v>
      </c>
      <c r="BI1088" s="8">
        <v>118</v>
      </c>
      <c r="BJ1088" s="8">
        <v>43</v>
      </c>
      <c r="BK1088" s="2" t="s">
        <v>233</v>
      </c>
      <c r="BL1088" s="83" t="str">
        <f t="shared" si="16"/>
        <v>124542</v>
      </c>
      <c r="BM1088" s="83">
        <f>IF(ISBLANK(A1088),"",IF(X1088&gt;=(InfoSheet!$B$2)-90,1,0))</f>
        <v>1</v>
      </c>
    </row>
    <row r="1089" spans="1:65">
      <c r="A1089" s="2" t="s">
        <v>3023</v>
      </c>
      <c r="B1089" s="8">
        <v>8</v>
      </c>
      <c r="C1089" s="66">
        <v>5735833927</v>
      </c>
      <c r="D1089" s="8">
        <v>17116</v>
      </c>
      <c r="E1089" s="8">
        <v>1385</v>
      </c>
      <c r="F1089" s="91">
        <v>335115</v>
      </c>
      <c r="G1089" s="91">
        <v>32621557</v>
      </c>
      <c r="H1089" s="91">
        <v>4141396</v>
      </c>
      <c r="I1089" s="66">
        <v>2867109347</v>
      </c>
      <c r="J1089" s="8">
        <v>0</v>
      </c>
      <c r="K1089" s="2" t="s">
        <v>1563</v>
      </c>
      <c r="L1089" s="8">
        <v>8</v>
      </c>
      <c r="M1089" s="8">
        <v>0</v>
      </c>
      <c r="N1089" s="2" t="s">
        <v>1689</v>
      </c>
      <c r="O1089" s="8">
        <v>210</v>
      </c>
      <c r="P1089" s="8">
        <v>0</v>
      </c>
      <c r="Q1089" s="8">
        <v>0</v>
      </c>
      <c r="R1089" s="91">
        <v>0</v>
      </c>
      <c r="S1089" s="8">
        <v>0</v>
      </c>
      <c r="T1089" s="91">
        <v>0</v>
      </c>
      <c r="U1089" s="8">
        <v>1</v>
      </c>
      <c r="V1089" s="8">
        <v>2</v>
      </c>
      <c r="W1089" s="8">
        <v>1</v>
      </c>
      <c r="X1089" s="107">
        <v>43869.968131886577</v>
      </c>
      <c r="Y1089" s="107">
        <v>43870.058720891204</v>
      </c>
      <c r="Z1089" s="107">
        <v>43869.560941249998</v>
      </c>
      <c r="AA1089" s="91">
        <v>1841849</v>
      </c>
      <c r="AB1089" s="8">
        <v>9</v>
      </c>
      <c r="AC1089" s="8">
        <v>5</v>
      </c>
      <c r="AD1089" s="91">
        <v>22075513</v>
      </c>
      <c r="AE1089" s="8">
        <v>178</v>
      </c>
      <c r="AF1089" s="8">
        <v>36</v>
      </c>
      <c r="AG1089" s="66">
        <v>1279182889</v>
      </c>
      <c r="AH1089" s="8">
        <v>5383</v>
      </c>
      <c r="AI1089" s="8">
        <v>1037</v>
      </c>
      <c r="AJ1089" s="66">
        <v>5499495322</v>
      </c>
      <c r="AK1089" s="8">
        <v>15784</v>
      </c>
      <c r="AL1089" s="8">
        <v>1385</v>
      </c>
      <c r="AM1089" s="91">
        <v>12021943</v>
      </c>
      <c r="AN1089" s="8">
        <v>36</v>
      </c>
      <c r="AO1089" s="8">
        <v>1385</v>
      </c>
      <c r="AP1089" s="91">
        <v>141658682</v>
      </c>
      <c r="AQ1089" s="8">
        <v>268</v>
      </c>
      <c r="AR1089" s="8">
        <v>1385</v>
      </c>
      <c r="AS1089" s="66">
        <v>1360735290</v>
      </c>
      <c r="AT1089" s="8">
        <v>5516</v>
      </c>
      <c r="AU1089" s="8">
        <v>1385</v>
      </c>
      <c r="AV1089" s="66">
        <v>5735833927</v>
      </c>
      <c r="AW1089" s="8">
        <v>17116</v>
      </c>
      <c r="AX1089" s="8">
        <v>1385</v>
      </c>
      <c r="AY1089" s="91">
        <v>4202935</v>
      </c>
      <c r="AZ1089" s="8">
        <v>11</v>
      </c>
      <c r="BA1089" s="8">
        <v>0</v>
      </c>
      <c r="BB1089" s="91">
        <v>116426169</v>
      </c>
      <c r="BC1089" s="8">
        <v>216</v>
      </c>
      <c r="BD1089" s="8">
        <v>1</v>
      </c>
      <c r="BE1089" s="91">
        <v>347213548</v>
      </c>
      <c r="BF1089" s="8">
        <v>4531</v>
      </c>
      <c r="BG1089" s="8">
        <v>252</v>
      </c>
      <c r="BH1089" s="66">
        <v>5436048740</v>
      </c>
      <c r="BI1089" s="8">
        <v>15894</v>
      </c>
      <c r="BJ1089" s="8">
        <v>1385</v>
      </c>
      <c r="BK1089" s="2" t="s">
        <v>233</v>
      </c>
      <c r="BL1089" s="83" t="str">
        <f t="shared" si="16"/>
        <v>124543</v>
      </c>
      <c r="BM1089" s="83">
        <f>IF(ISBLANK(A1089),"",IF(X1089&gt;=(InfoSheet!$B$2)-90,1,0))</f>
        <v>1</v>
      </c>
    </row>
    <row r="1090" spans="1:65">
      <c r="A1090" s="2" t="s">
        <v>3024</v>
      </c>
      <c r="B1090" s="8">
        <v>8</v>
      </c>
      <c r="C1090" s="91">
        <v>94641236</v>
      </c>
      <c r="D1090" s="8">
        <v>236</v>
      </c>
      <c r="E1090" s="8">
        <v>71</v>
      </c>
      <c r="F1090" s="91">
        <v>401022</v>
      </c>
      <c r="G1090" s="91">
        <v>1353005</v>
      </c>
      <c r="H1090" s="91">
        <v>1332975</v>
      </c>
      <c r="I1090" s="91">
        <v>48984285</v>
      </c>
      <c r="J1090" s="8">
        <v>0</v>
      </c>
      <c r="K1090" s="2" t="s">
        <v>1476</v>
      </c>
      <c r="L1090" s="8">
        <v>8</v>
      </c>
      <c r="M1090" s="8">
        <v>0</v>
      </c>
      <c r="N1090" s="2" t="s">
        <v>1476</v>
      </c>
      <c r="O1090" s="8">
        <v>142</v>
      </c>
      <c r="P1090" s="8">
        <v>0</v>
      </c>
      <c r="Q1090" s="8">
        <v>0</v>
      </c>
      <c r="R1090" s="91">
        <v>0</v>
      </c>
      <c r="S1090" s="8">
        <v>0</v>
      </c>
      <c r="T1090" s="91">
        <v>0</v>
      </c>
      <c r="U1090" s="8">
        <v>0</v>
      </c>
      <c r="V1090" s="8">
        <v>0</v>
      </c>
      <c r="W1090" s="8">
        <v>0</v>
      </c>
      <c r="X1090" s="107">
        <v>43869.818065902778</v>
      </c>
      <c r="Y1090" s="107">
        <v>43869.994374374997</v>
      </c>
      <c r="Z1090" s="107">
        <v>43869.816675509261</v>
      </c>
      <c r="AA1090" s="91">
        <v>0</v>
      </c>
      <c r="AB1090" s="8">
        <v>0</v>
      </c>
      <c r="AC1090" s="8">
        <v>1</v>
      </c>
      <c r="AD1090" s="91">
        <v>18929807</v>
      </c>
      <c r="AE1090" s="8">
        <v>31</v>
      </c>
      <c r="AF1090" s="8">
        <v>2</v>
      </c>
      <c r="AG1090" s="91">
        <v>18929807</v>
      </c>
      <c r="AH1090" s="8">
        <v>31</v>
      </c>
      <c r="AI1090" s="8">
        <v>2</v>
      </c>
      <c r="AJ1090" s="91">
        <v>94641236</v>
      </c>
      <c r="AK1090" s="8">
        <v>236</v>
      </c>
      <c r="AL1090" s="8">
        <v>71</v>
      </c>
      <c r="AM1090" s="91">
        <v>640517</v>
      </c>
      <c r="AN1090" s="8">
        <v>1</v>
      </c>
      <c r="AO1090" s="8">
        <v>71</v>
      </c>
      <c r="AP1090" s="91">
        <v>38694205</v>
      </c>
      <c r="AQ1090" s="8">
        <v>64</v>
      </c>
      <c r="AR1090" s="8">
        <v>71</v>
      </c>
      <c r="AS1090" s="91">
        <v>38694205</v>
      </c>
      <c r="AT1090" s="8">
        <v>64</v>
      </c>
      <c r="AU1090" s="8">
        <v>71</v>
      </c>
      <c r="AV1090" s="91">
        <v>94641236</v>
      </c>
      <c r="AW1090" s="8">
        <v>236</v>
      </c>
      <c r="AX1090" s="8">
        <v>71</v>
      </c>
      <c r="AY1090" s="91">
        <v>640517</v>
      </c>
      <c r="AZ1090" s="8">
        <v>1</v>
      </c>
      <c r="BA1090" s="8">
        <v>0</v>
      </c>
      <c r="BB1090" s="91">
        <v>19764398</v>
      </c>
      <c r="BC1090" s="8">
        <v>33</v>
      </c>
      <c r="BD1090" s="8">
        <v>0</v>
      </c>
      <c r="BE1090" s="91">
        <v>19764398</v>
      </c>
      <c r="BF1090" s="8">
        <v>33</v>
      </c>
      <c r="BG1090" s="8">
        <v>0</v>
      </c>
      <c r="BH1090" s="91">
        <v>94641236</v>
      </c>
      <c r="BI1090" s="8">
        <v>236</v>
      </c>
      <c r="BJ1090" s="8">
        <v>71</v>
      </c>
      <c r="BK1090" s="2" t="s">
        <v>233</v>
      </c>
      <c r="BL1090" s="83" t="str">
        <f t="shared" ref="BL1090:BL1153" si="17">IF(ISBLANK(A1090),"(blank)",RIGHT(A1090,LEN(A1090)-FIND("@",SUBSTITUTE(A1090,"\","@",LEN(A1090)-LEN(SUBSTITUTE(A1090,"\",""))),1)))</f>
        <v>124544</v>
      </c>
      <c r="BM1090" s="83">
        <f>IF(ISBLANK(A1090),"",IF(X1090&gt;=(InfoSheet!$B$2)-90,1,0))</f>
        <v>1</v>
      </c>
    </row>
    <row r="1091" spans="1:65">
      <c r="A1091" s="2" t="s">
        <v>3025</v>
      </c>
      <c r="B1091" s="8">
        <v>8</v>
      </c>
      <c r="C1091" s="91">
        <v>357090505</v>
      </c>
      <c r="D1091" s="8">
        <v>1102</v>
      </c>
      <c r="E1091" s="8">
        <v>143</v>
      </c>
      <c r="F1091" s="91">
        <v>324038</v>
      </c>
      <c r="G1091" s="91">
        <v>32108342</v>
      </c>
      <c r="H1091" s="91">
        <v>2497136</v>
      </c>
      <c r="I1091" s="91">
        <v>298820738</v>
      </c>
      <c r="J1091" s="8">
        <v>0</v>
      </c>
      <c r="K1091" s="2" t="s">
        <v>1565</v>
      </c>
      <c r="L1091" s="8">
        <v>8</v>
      </c>
      <c r="M1091" s="8">
        <v>0</v>
      </c>
      <c r="N1091" s="2" t="s">
        <v>1565</v>
      </c>
      <c r="O1091" s="8">
        <v>209</v>
      </c>
      <c r="P1091" s="8">
        <v>0</v>
      </c>
      <c r="Q1091" s="8">
        <v>0</v>
      </c>
      <c r="R1091" s="91">
        <v>0</v>
      </c>
      <c r="S1091" s="8">
        <v>0</v>
      </c>
      <c r="T1091" s="91">
        <v>0</v>
      </c>
      <c r="U1091" s="8">
        <v>0</v>
      </c>
      <c r="V1091" s="8">
        <v>0</v>
      </c>
      <c r="W1091" s="8">
        <v>0</v>
      </c>
      <c r="X1091" s="107">
        <v>43869.924140671297</v>
      </c>
      <c r="Y1091" s="107">
        <v>43869.924140555559</v>
      </c>
      <c r="Z1091" s="107">
        <v>43869.924137430557</v>
      </c>
      <c r="AA1091" s="91">
        <v>0</v>
      </c>
      <c r="AB1091" s="8">
        <v>0</v>
      </c>
      <c r="AC1091" s="8">
        <v>1</v>
      </c>
      <c r="AD1091" s="91">
        <v>1396503</v>
      </c>
      <c r="AE1091" s="8">
        <v>8</v>
      </c>
      <c r="AF1091" s="8">
        <v>3</v>
      </c>
      <c r="AG1091" s="91">
        <v>4688492</v>
      </c>
      <c r="AH1091" s="8">
        <v>26</v>
      </c>
      <c r="AI1091" s="8">
        <v>9</v>
      </c>
      <c r="AJ1091" s="91">
        <v>354263784</v>
      </c>
      <c r="AK1091" s="8">
        <v>1094</v>
      </c>
      <c r="AL1091" s="8">
        <v>143</v>
      </c>
      <c r="AM1091" s="91">
        <v>67688</v>
      </c>
      <c r="AN1091" s="8">
        <v>2</v>
      </c>
      <c r="AO1091" s="8">
        <v>143</v>
      </c>
      <c r="AP1091" s="91">
        <v>2087582</v>
      </c>
      <c r="AQ1091" s="8">
        <v>11</v>
      </c>
      <c r="AR1091" s="8">
        <v>143</v>
      </c>
      <c r="AS1091" s="91">
        <v>6021735</v>
      </c>
      <c r="AT1091" s="8">
        <v>30</v>
      </c>
      <c r="AU1091" s="8">
        <v>143</v>
      </c>
      <c r="AV1091" s="91">
        <v>357090505</v>
      </c>
      <c r="AW1091" s="8">
        <v>1102</v>
      </c>
      <c r="AX1091" s="8">
        <v>143</v>
      </c>
      <c r="AY1091" s="91">
        <v>67688</v>
      </c>
      <c r="AZ1091" s="8">
        <v>2</v>
      </c>
      <c r="BA1091" s="8">
        <v>0</v>
      </c>
      <c r="BB1091" s="91">
        <v>838505</v>
      </c>
      <c r="BC1091" s="8">
        <v>8</v>
      </c>
      <c r="BD1091" s="8">
        <v>0</v>
      </c>
      <c r="BE1091" s="91">
        <v>2961384</v>
      </c>
      <c r="BF1091" s="8">
        <v>23</v>
      </c>
      <c r="BG1091" s="8">
        <v>1</v>
      </c>
      <c r="BH1091" s="91">
        <v>350921935</v>
      </c>
      <c r="BI1091" s="8">
        <v>1084</v>
      </c>
      <c r="BJ1091" s="8">
        <v>143</v>
      </c>
      <c r="BK1091" s="2" t="s">
        <v>233</v>
      </c>
      <c r="BL1091" s="83" t="str">
        <f t="shared" si="17"/>
        <v>124545</v>
      </c>
      <c r="BM1091" s="83">
        <f>IF(ISBLANK(A1091),"",IF(X1091&gt;=(InfoSheet!$B$2)-90,1,0))</f>
        <v>1</v>
      </c>
    </row>
    <row r="1092" spans="1:65">
      <c r="A1092" s="2" t="s">
        <v>3026</v>
      </c>
      <c r="B1092" s="8">
        <v>8</v>
      </c>
      <c r="C1092" s="66">
        <v>2491403095</v>
      </c>
      <c r="D1092" s="8">
        <v>4666</v>
      </c>
      <c r="E1092" s="8">
        <v>391</v>
      </c>
      <c r="F1092" s="91">
        <v>533948</v>
      </c>
      <c r="G1092" s="91">
        <v>40867672</v>
      </c>
      <c r="H1092" s="91">
        <v>6371874</v>
      </c>
      <c r="I1092" s="91">
        <v>793488714</v>
      </c>
      <c r="J1092" s="8">
        <v>0</v>
      </c>
      <c r="K1092" s="2" t="s">
        <v>1491</v>
      </c>
      <c r="L1092" s="8">
        <v>8</v>
      </c>
      <c r="M1092" s="8">
        <v>0</v>
      </c>
      <c r="N1092" s="2" t="s">
        <v>1491</v>
      </c>
      <c r="O1092" s="8">
        <v>209</v>
      </c>
      <c r="P1092" s="8">
        <v>0</v>
      </c>
      <c r="Q1092" s="8">
        <v>0</v>
      </c>
      <c r="R1092" s="91">
        <v>0</v>
      </c>
      <c r="S1092" s="8">
        <v>0</v>
      </c>
      <c r="T1092" s="91">
        <v>0</v>
      </c>
      <c r="U1092" s="8">
        <v>0</v>
      </c>
      <c r="V1092" s="8">
        <v>0</v>
      </c>
      <c r="W1092" s="8">
        <v>0</v>
      </c>
      <c r="X1092" s="107">
        <v>43869.694148773146</v>
      </c>
      <c r="Y1092" s="107">
        <v>43870.058934675923</v>
      </c>
      <c r="Z1092" s="107">
        <v>43869.671636145831</v>
      </c>
      <c r="AA1092" s="91">
        <v>4397096</v>
      </c>
      <c r="AB1092" s="8">
        <v>16</v>
      </c>
      <c r="AC1092" s="8">
        <v>8</v>
      </c>
      <c r="AD1092" s="91">
        <v>6604822</v>
      </c>
      <c r="AE1092" s="8">
        <v>34</v>
      </c>
      <c r="AF1092" s="8">
        <v>14</v>
      </c>
      <c r="AG1092" s="91">
        <v>809582959</v>
      </c>
      <c r="AH1092" s="8">
        <v>1928</v>
      </c>
      <c r="AI1092" s="8">
        <v>233</v>
      </c>
      <c r="AJ1092" s="66">
        <v>2426564798</v>
      </c>
      <c r="AK1092" s="8">
        <v>4332</v>
      </c>
      <c r="AL1092" s="8">
        <v>391</v>
      </c>
      <c r="AM1092" s="91">
        <v>8162124</v>
      </c>
      <c r="AN1092" s="8">
        <v>34</v>
      </c>
      <c r="AO1092" s="8">
        <v>391</v>
      </c>
      <c r="AP1092" s="91">
        <v>15254586</v>
      </c>
      <c r="AQ1092" s="8">
        <v>53</v>
      </c>
      <c r="AR1092" s="8">
        <v>391</v>
      </c>
      <c r="AS1092" s="91">
        <v>934954900</v>
      </c>
      <c r="AT1092" s="8">
        <v>2060</v>
      </c>
      <c r="AU1092" s="8">
        <v>391</v>
      </c>
      <c r="AV1092" s="66">
        <v>2491403095</v>
      </c>
      <c r="AW1092" s="8">
        <v>4666</v>
      </c>
      <c r="AX1092" s="8">
        <v>391</v>
      </c>
      <c r="AY1092" s="91">
        <v>3883624</v>
      </c>
      <c r="AZ1092" s="8">
        <v>15</v>
      </c>
      <c r="BA1092" s="8">
        <v>2</v>
      </c>
      <c r="BB1092" s="91">
        <v>9642471</v>
      </c>
      <c r="BC1092" s="8">
        <v>35</v>
      </c>
      <c r="BD1092" s="8">
        <v>2</v>
      </c>
      <c r="BE1092" s="91">
        <v>485019850</v>
      </c>
      <c r="BF1092" s="8">
        <v>1739</v>
      </c>
      <c r="BG1092" s="8">
        <v>13</v>
      </c>
      <c r="BH1092" s="66">
        <v>2416931895</v>
      </c>
      <c r="BI1092" s="8">
        <v>4318</v>
      </c>
      <c r="BJ1092" s="8">
        <v>391</v>
      </c>
      <c r="BK1092" s="2" t="s">
        <v>233</v>
      </c>
      <c r="BL1092" s="83" t="str">
        <f t="shared" si="17"/>
        <v>124546</v>
      </c>
      <c r="BM1092" s="83">
        <f>IF(ISBLANK(A1092),"",IF(X1092&gt;=(InfoSheet!$B$2)-90,1,0))</f>
        <v>1</v>
      </c>
    </row>
    <row r="1093" spans="1:65">
      <c r="A1093" s="2" t="s">
        <v>3027</v>
      </c>
      <c r="B1093" s="8">
        <v>8</v>
      </c>
      <c r="C1093" s="91">
        <v>103266977</v>
      </c>
      <c r="D1093" s="8">
        <v>307</v>
      </c>
      <c r="E1093" s="8">
        <v>62</v>
      </c>
      <c r="F1093" s="91">
        <v>336374</v>
      </c>
      <c r="G1093" s="91">
        <v>1687233</v>
      </c>
      <c r="H1093" s="91">
        <v>1665596</v>
      </c>
      <c r="I1093" s="91">
        <v>63329394</v>
      </c>
      <c r="J1093" s="8">
        <v>0</v>
      </c>
      <c r="K1093" s="2" t="s">
        <v>1352</v>
      </c>
      <c r="L1093" s="8">
        <v>8</v>
      </c>
      <c r="M1093" s="8">
        <v>0</v>
      </c>
      <c r="N1093" s="2" t="s">
        <v>1352</v>
      </c>
      <c r="O1093" s="8">
        <v>209</v>
      </c>
      <c r="P1093" s="8">
        <v>0</v>
      </c>
      <c r="Q1093" s="8">
        <v>0</v>
      </c>
      <c r="R1093" s="91">
        <v>0</v>
      </c>
      <c r="S1093" s="8">
        <v>0</v>
      </c>
      <c r="T1093" s="91">
        <v>0</v>
      </c>
      <c r="U1093" s="8">
        <v>0</v>
      </c>
      <c r="V1093" s="8">
        <v>0</v>
      </c>
      <c r="W1093" s="8">
        <v>0</v>
      </c>
      <c r="X1093" s="107">
        <v>43867.739064456022</v>
      </c>
      <c r="Y1093" s="107">
        <v>43869.889323657408</v>
      </c>
      <c r="Z1093" s="107">
        <v>43867.735089247682</v>
      </c>
      <c r="AA1093" s="91">
        <v>0</v>
      </c>
      <c r="AB1093" s="8">
        <v>0</v>
      </c>
      <c r="AC1093" s="8">
        <v>0</v>
      </c>
      <c r="AD1093" s="91">
        <v>490186</v>
      </c>
      <c r="AE1093" s="8">
        <v>8</v>
      </c>
      <c r="AF1093" s="8">
        <v>6</v>
      </c>
      <c r="AG1093" s="91">
        <v>16614342</v>
      </c>
      <c r="AH1093" s="8">
        <v>33</v>
      </c>
      <c r="AI1093" s="8">
        <v>9</v>
      </c>
      <c r="AJ1093" s="91">
        <v>97284560</v>
      </c>
      <c r="AK1093" s="8">
        <v>274</v>
      </c>
      <c r="AL1093" s="8">
        <v>62</v>
      </c>
      <c r="AM1093" s="91">
        <v>0</v>
      </c>
      <c r="AN1093" s="8">
        <v>0</v>
      </c>
      <c r="AO1093" s="8">
        <v>62</v>
      </c>
      <c r="AP1093" s="91">
        <v>1679780</v>
      </c>
      <c r="AQ1093" s="8">
        <v>10</v>
      </c>
      <c r="AR1093" s="8">
        <v>62</v>
      </c>
      <c r="AS1093" s="91">
        <v>34385548</v>
      </c>
      <c r="AT1093" s="8">
        <v>61</v>
      </c>
      <c r="AU1093" s="8">
        <v>62</v>
      </c>
      <c r="AV1093" s="91">
        <v>103266977</v>
      </c>
      <c r="AW1093" s="8">
        <v>307</v>
      </c>
      <c r="AX1093" s="8">
        <v>62</v>
      </c>
      <c r="AY1093" s="91">
        <v>0</v>
      </c>
      <c r="AZ1093" s="8">
        <v>0</v>
      </c>
      <c r="BA1093" s="8">
        <v>0</v>
      </c>
      <c r="BB1093" s="91">
        <v>1677108</v>
      </c>
      <c r="BC1093" s="8">
        <v>8</v>
      </c>
      <c r="BD1093" s="8">
        <v>0</v>
      </c>
      <c r="BE1093" s="91">
        <v>18783525</v>
      </c>
      <c r="BF1093" s="8">
        <v>35</v>
      </c>
      <c r="BG1093" s="8">
        <v>0</v>
      </c>
      <c r="BH1093" s="91">
        <v>94922463</v>
      </c>
      <c r="BI1093" s="8">
        <v>269</v>
      </c>
      <c r="BJ1093" s="8">
        <v>62</v>
      </c>
      <c r="BK1093" s="2" t="s">
        <v>233</v>
      </c>
      <c r="BL1093" s="83" t="str">
        <f t="shared" si="17"/>
        <v>124547</v>
      </c>
      <c r="BM1093" s="83">
        <f>IF(ISBLANK(A1093),"",IF(X1093&gt;=(InfoSheet!$B$2)-90,1,0))</f>
        <v>1</v>
      </c>
    </row>
    <row r="1094" spans="1:65">
      <c r="A1094" s="2" t="s">
        <v>3028</v>
      </c>
      <c r="B1094" s="8">
        <v>8</v>
      </c>
      <c r="C1094" s="91">
        <v>547932649</v>
      </c>
      <c r="D1094" s="8">
        <v>1021</v>
      </c>
      <c r="E1094" s="8">
        <v>99</v>
      </c>
      <c r="F1094" s="91">
        <v>536662</v>
      </c>
      <c r="G1094" s="91">
        <v>29806101</v>
      </c>
      <c r="H1094" s="91">
        <v>5534673</v>
      </c>
      <c r="I1094" s="91">
        <v>323432074</v>
      </c>
      <c r="J1094" s="8">
        <v>0</v>
      </c>
      <c r="K1094" s="2" t="s">
        <v>1437</v>
      </c>
      <c r="L1094" s="8">
        <v>8</v>
      </c>
      <c r="M1094" s="8">
        <v>0</v>
      </c>
      <c r="N1094" s="2" t="s">
        <v>2577</v>
      </c>
      <c r="O1094" s="8">
        <v>212</v>
      </c>
      <c r="P1094" s="8">
        <v>0</v>
      </c>
      <c r="Q1094" s="8">
        <v>0</v>
      </c>
      <c r="R1094" s="91">
        <v>0</v>
      </c>
      <c r="S1094" s="8">
        <v>0</v>
      </c>
      <c r="T1094" s="91">
        <v>0</v>
      </c>
      <c r="U1094" s="8">
        <v>0</v>
      </c>
      <c r="V1094" s="8">
        <v>0</v>
      </c>
      <c r="W1094" s="8">
        <v>0</v>
      </c>
      <c r="X1094" s="107">
        <v>43869.525618680556</v>
      </c>
      <c r="Y1094" s="107">
        <v>43870.05888733796</v>
      </c>
      <c r="Z1094" s="107">
        <v>43869.4547002662</v>
      </c>
      <c r="AA1094" s="91">
        <v>797972</v>
      </c>
      <c r="AB1094" s="8">
        <v>8</v>
      </c>
      <c r="AC1094" s="8">
        <v>3</v>
      </c>
      <c r="AD1094" s="91">
        <v>797972</v>
      </c>
      <c r="AE1094" s="8">
        <v>8</v>
      </c>
      <c r="AF1094" s="8">
        <v>3</v>
      </c>
      <c r="AG1094" s="91">
        <v>134462770</v>
      </c>
      <c r="AH1094" s="8">
        <v>131</v>
      </c>
      <c r="AI1094" s="8">
        <v>10</v>
      </c>
      <c r="AJ1094" s="91">
        <v>526278516</v>
      </c>
      <c r="AK1094" s="8">
        <v>946</v>
      </c>
      <c r="AL1094" s="8">
        <v>99</v>
      </c>
      <c r="AM1094" s="91">
        <v>2228878</v>
      </c>
      <c r="AN1094" s="8">
        <v>10</v>
      </c>
      <c r="AO1094" s="8">
        <v>99</v>
      </c>
      <c r="AP1094" s="91">
        <v>2728889</v>
      </c>
      <c r="AQ1094" s="8">
        <v>11</v>
      </c>
      <c r="AR1094" s="8">
        <v>99</v>
      </c>
      <c r="AS1094" s="91">
        <v>209408945</v>
      </c>
      <c r="AT1094" s="8">
        <v>183</v>
      </c>
      <c r="AU1094" s="8">
        <v>99</v>
      </c>
      <c r="AV1094" s="91">
        <v>547932649</v>
      </c>
      <c r="AW1094" s="8">
        <v>1021</v>
      </c>
      <c r="AX1094" s="8">
        <v>99</v>
      </c>
      <c r="AY1094" s="91">
        <v>795206</v>
      </c>
      <c r="AZ1094" s="8">
        <v>7</v>
      </c>
      <c r="BA1094" s="8">
        <v>0</v>
      </c>
      <c r="BB1094" s="91">
        <v>1295217</v>
      </c>
      <c r="BC1094" s="8">
        <v>8</v>
      </c>
      <c r="BD1094" s="8">
        <v>0</v>
      </c>
      <c r="BE1094" s="91">
        <v>121272315</v>
      </c>
      <c r="BF1094" s="8">
        <v>119</v>
      </c>
      <c r="BG1094" s="8">
        <v>0</v>
      </c>
      <c r="BH1094" s="91">
        <v>434033432</v>
      </c>
      <c r="BI1094" s="8">
        <v>907</v>
      </c>
      <c r="BJ1094" s="8">
        <v>99</v>
      </c>
      <c r="BK1094" s="2" t="s">
        <v>233</v>
      </c>
      <c r="BL1094" s="83" t="str">
        <f t="shared" si="17"/>
        <v>124548</v>
      </c>
      <c r="BM1094" s="83">
        <f>IF(ISBLANK(A1094),"",IF(X1094&gt;=(InfoSheet!$B$2)-90,1,0))</f>
        <v>1</v>
      </c>
    </row>
    <row r="1095" spans="1:65">
      <c r="A1095" s="2" t="s">
        <v>3029</v>
      </c>
      <c r="B1095" s="8">
        <v>8</v>
      </c>
      <c r="C1095" s="66">
        <v>1631693008</v>
      </c>
      <c r="D1095" s="8">
        <v>223</v>
      </c>
      <c r="E1095" s="8">
        <v>42</v>
      </c>
      <c r="F1095" s="91">
        <v>7317009</v>
      </c>
      <c r="G1095" s="91">
        <v>80290692</v>
      </c>
      <c r="H1095" s="91">
        <v>38849833</v>
      </c>
      <c r="I1095" s="66">
        <v>1621724748</v>
      </c>
      <c r="J1095" s="8">
        <v>0</v>
      </c>
      <c r="K1095" s="2" t="s">
        <v>2677</v>
      </c>
      <c r="L1095" s="8">
        <v>8</v>
      </c>
      <c r="M1095" s="8">
        <v>0</v>
      </c>
      <c r="N1095" s="2" t="s">
        <v>1655</v>
      </c>
      <c r="O1095" s="8">
        <v>210</v>
      </c>
      <c r="P1095" s="8">
        <v>0</v>
      </c>
      <c r="Q1095" s="8">
        <v>0</v>
      </c>
      <c r="R1095" s="91">
        <v>0</v>
      </c>
      <c r="S1095" s="8">
        <v>0</v>
      </c>
      <c r="T1095" s="91">
        <v>0</v>
      </c>
      <c r="U1095" s="8">
        <v>0</v>
      </c>
      <c r="V1095" s="8">
        <v>0</v>
      </c>
      <c r="W1095" s="8">
        <v>0</v>
      </c>
      <c r="X1095" s="107">
        <v>43867.794539699076</v>
      </c>
      <c r="Y1095" s="107">
        <v>43869.887493333335</v>
      </c>
      <c r="Z1095" s="107">
        <v>43867.769365162036</v>
      </c>
      <c r="AA1095" s="91">
        <v>0</v>
      </c>
      <c r="AB1095" s="8">
        <v>0</v>
      </c>
      <c r="AC1095" s="8">
        <v>0</v>
      </c>
      <c r="AD1095" s="91">
        <v>237338974</v>
      </c>
      <c r="AE1095" s="8">
        <v>17</v>
      </c>
      <c r="AF1095" s="8">
        <v>7</v>
      </c>
      <c r="AG1095" s="91">
        <v>252307737</v>
      </c>
      <c r="AH1095" s="8">
        <v>19</v>
      </c>
      <c r="AI1095" s="8">
        <v>8</v>
      </c>
      <c r="AJ1095" s="66">
        <v>1574374337</v>
      </c>
      <c r="AK1095" s="8">
        <v>202</v>
      </c>
      <c r="AL1095" s="8">
        <v>42</v>
      </c>
      <c r="AM1095" s="91">
        <v>0</v>
      </c>
      <c r="AN1095" s="8">
        <v>0</v>
      </c>
      <c r="AO1095" s="8">
        <v>42</v>
      </c>
      <c r="AP1095" s="91">
        <v>307550181</v>
      </c>
      <c r="AQ1095" s="8">
        <v>19</v>
      </c>
      <c r="AR1095" s="8">
        <v>42</v>
      </c>
      <c r="AS1095" s="91">
        <v>307550181</v>
      </c>
      <c r="AT1095" s="8">
        <v>20</v>
      </c>
      <c r="AU1095" s="8">
        <v>42</v>
      </c>
      <c r="AV1095" s="66">
        <v>1631693008</v>
      </c>
      <c r="AW1095" s="8">
        <v>222</v>
      </c>
      <c r="AX1095" s="8">
        <v>42</v>
      </c>
      <c r="AY1095" s="91">
        <v>0</v>
      </c>
      <c r="AZ1095" s="8">
        <v>0</v>
      </c>
      <c r="BA1095" s="8">
        <v>0</v>
      </c>
      <c r="BB1095" s="91">
        <v>156114245</v>
      </c>
      <c r="BC1095" s="8">
        <v>9</v>
      </c>
      <c r="BD1095" s="8">
        <v>1</v>
      </c>
      <c r="BE1095" s="91">
        <v>156114245</v>
      </c>
      <c r="BF1095" s="8">
        <v>10</v>
      </c>
      <c r="BG1095" s="8">
        <v>1</v>
      </c>
      <c r="BH1095" s="66">
        <v>1445609681</v>
      </c>
      <c r="BI1095" s="8">
        <v>196</v>
      </c>
      <c r="BJ1095" s="8">
        <v>42</v>
      </c>
      <c r="BK1095" s="2" t="s">
        <v>233</v>
      </c>
      <c r="BL1095" s="83" t="str">
        <f t="shared" si="17"/>
        <v>124549</v>
      </c>
      <c r="BM1095" s="83">
        <f>IF(ISBLANK(A1095),"",IF(X1095&gt;=(InfoSheet!$B$2)-90,1,0))</f>
        <v>1</v>
      </c>
    </row>
    <row r="1096" spans="1:65">
      <c r="A1096" s="2" t="s">
        <v>3030</v>
      </c>
      <c r="B1096" s="8">
        <v>6</v>
      </c>
      <c r="C1096" s="91">
        <v>53</v>
      </c>
      <c r="D1096" s="8">
        <v>1</v>
      </c>
      <c r="E1096" s="8">
        <v>3</v>
      </c>
      <c r="F1096" s="91">
        <v>53</v>
      </c>
      <c r="G1096" s="91">
        <v>53</v>
      </c>
      <c r="H1096" s="91">
        <v>17</v>
      </c>
      <c r="I1096" s="91">
        <v>53</v>
      </c>
      <c r="J1096" s="8">
        <v>0</v>
      </c>
      <c r="K1096" s="2" t="s">
        <v>1788</v>
      </c>
      <c r="L1096" s="8">
        <v>6</v>
      </c>
      <c r="M1096" s="8">
        <v>0</v>
      </c>
      <c r="N1096" s="2" t="s">
        <v>1788</v>
      </c>
      <c r="O1096" s="8">
        <v>92</v>
      </c>
      <c r="P1096" s="8">
        <v>0</v>
      </c>
      <c r="Q1096" s="8">
        <v>0</v>
      </c>
      <c r="R1096" s="91">
        <v>0</v>
      </c>
      <c r="S1096" s="8">
        <v>0</v>
      </c>
      <c r="T1096" s="91">
        <v>0</v>
      </c>
      <c r="U1096" s="8">
        <v>0</v>
      </c>
      <c r="V1096" s="8">
        <v>0</v>
      </c>
      <c r="W1096" s="8">
        <v>0</v>
      </c>
      <c r="X1096" s="107">
        <v>43602.250876770835</v>
      </c>
      <c r="Y1096" s="107">
        <v>43869.886758726854</v>
      </c>
      <c r="Z1096" s="107">
        <v>43602.250862071756</v>
      </c>
      <c r="AA1096" s="91">
        <v>0</v>
      </c>
      <c r="AB1096" s="8">
        <v>0</v>
      </c>
      <c r="AC1096" s="8">
        <v>0</v>
      </c>
      <c r="AD1096" s="91">
        <v>0</v>
      </c>
      <c r="AE1096" s="8">
        <v>0</v>
      </c>
      <c r="AF1096" s="8">
        <v>0</v>
      </c>
      <c r="AG1096" s="91">
        <v>0</v>
      </c>
      <c r="AH1096" s="8">
        <v>0</v>
      </c>
      <c r="AI1096" s="8">
        <v>0</v>
      </c>
      <c r="AJ1096" s="91">
        <v>0</v>
      </c>
      <c r="AK1096" s="8">
        <v>0</v>
      </c>
      <c r="AL1096" s="8">
        <v>3</v>
      </c>
      <c r="AM1096" s="91">
        <v>0</v>
      </c>
      <c r="AN1096" s="8">
        <v>0</v>
      </c>
      <c r="AO1096" s="8">
        <v>3</v>
      </c>
      <c r="AP1096" s="91">
        <v>0</v>
      </c>
      <c r="AQ1096" s="8">
        <v>0</v>
      </c>
      <c r="AR1096" s="8">
        <v>3</v>
      </c>
      <c r="AS1096" s="91">
        <v>0</v>
      </c>
      <c r="AT1096" s="8">
        <v>0</v>
      </c>
      <c r="AU1096" s="8">
        <v>3</v>
      </c>
      <c r="AV1096" s="91">
        <v>53</v>
      </c>
      <c r="AW1096" s="8">
        <v>1</v>
      </c>
      <c r="AX1096" s="8">
        <v>3</v>
      </c>
      <c r="AY1096" s="91">
        <v>0</v>
      </c>
      <c r="AZ1096" s="8">
        <v>0</v>
      </c>
      <c r="BA1096" s="8">
        <v>0</v>
      </c>
      <c r="BB1096" s="91">
        <v>0</v>
      </c>
      <c r="BC1096" s="8">
        <v>0</v>
      </c>
      <c r="BD1096" s="8">
        <v>0</v>
      </c>
      <c r="BE1096" s="91">
        <v>0</v>
      </c>
      <c r="BF1096" s="8">
        <v>0</v>
      </c>
      <c r="BG1096" s="8">
        <v>0</v>
      </c>
      <c r="BH1096" s="91">
        <v>0</v>
      </c>
      <c r="BI1096" s="8">
        <v>0</v>
      </c>
      <c r="BJ1096" s="8">
        <v>3</v>
      </c>
      <c r="BK1096" s="2" t="s">
        <v>233</v>
      </c>
      <c r="BL1096" s="83" t="str">
        <f t="shared" si="17"/>
        <v>124550</v>
      </c>
      <c r="BM1096" s="83">
        <f>IF(ISBLANK(A1096),"",IF(X1096&gt;=(InfoSheet!$B$2)-90,1,0))</f>
        <v>0</v>
      </c>
    </row>
    <row r="1097" spans="1:65">
      <c r="A1097" s="2" t="s">
        <v>3031</v>
      </c>
      <c r="B1097" s="8">
        <v>8</v>
      </c>
      <c r="C1097" s="66">
        <v>1109324564</v>
      </c>
      <c r="D1097" s="8">
        <v>2778</v>
      </c>
      <c r="E1097" s="8">
        <v>410</v>
      </c>
      <c r="F1097" s="91">
        <v>399324</v>
      </c>
      <c r="G1097" s="91">
        <v>8842150</v>
      </c>
      <c r="H1097" s="91">
        <v>2705669</v>
      </c>
      <c r="I1097" s="91">
        <v>337898008</v>
      </c>
      <c r="J1097" s="8">
        <v>0</v>
      </c>
      <c r="K1097" s="2" t="s">
        <v>1496</v>
      </c>
      <c r="L1097" s="8">
        <v>8</v>
      </c>
      <c r="M1097" s="8">
        <v>0</v>
      </c>
      <c r="N1097" s="2" t="s">
        <v>1689</v>
      </c>
      <c r="O1097" s="8">
        <v>210</v>
      </c>
      <c r="P1097" s="8">
        <v>0</v>
      </c>
      <c r="Q1097" s="8">
        <v>0</v>
      </c>
      <c r="R1097" s="91">
        <v>0</v>
      </c>
      <c r="S1097" s="8">
        <v>0</v>
      </c>
      <c r="T1097" s="91">
        <v>0</v>
      </c>
      <c r="U1097" s="8">
        <v>0</v>
      </c>
      <c r="V1097" s="8">
        <v>0</v>
      </c>
      <c r="W1097" s="8">
        <v>0</v>
      </c>
      <c r="X1097" s="107">
        <v>43869.518626435187</v>
      </c>
      <c r="Y1097" s="107">
        <v>43870.044500648146</v>
      </c>
      <c r="Z1097" s="107">
        <v>43869.445067395834</v>
      </c>
      <c r="AA1097" s="91">
        <v>687108</v>
      </c>
      <c r="AB1097" s="8">
        <v>1</v>
      </c>
      <c r="AC1097" s="8">
        <v>2</v>
      </c>
      <c r="AD1097" s="91">
        <v>687108</v>
      </c>
      <c r="AE1097" s="8">
        <v>1</v>
      </c>
      <c r="AF1097" s="8">
        <v>2</v>
      </c>
      <c r="AG1097" s="91">
        <v>217220912</v>
      </c>
      <c r="AH1097" s="8">
        <v>842</v>
      </c>
      <c r="AI1097" s="8">
        <v>134</v>
      </c>
      <c r="AJ1097" s="66">
        <v>1087937205</v>
      </c>
      <c r="AK1097" s="8">
        <v>2725</v>
      </c>
      <c r="AL1097" s="8">
        <v>410</v>
      </c>
      <c r="AM1097" s="91">
        <v>2225934</v>
      </c>
      <c r="AN1097" s="8">
        <v>4</v>
      </c>
      <c r="AO1097" s="8">
        <v>410</v>
      </c>
      <c r="AP1097" s="91">
        <v>4350022</v>
      </c>
      <c r="AQ1097" s="8">
        <v>7</v>
      </c>
      <c r="AR1097" s="8">
        <v>410</v>
      </c>
      <c r="AS1097" s="91">
        <v>363063274</v>
      </c>
      <c r="AT1097" s="8">
        <v>1042</v>
      </c>
      <c r="AU1097" s="8">
        <v>410</v>
      </c>
      <c r="AV1097" s="66">
        <v>1109324564</v>
      </c>
      <c r="AW1097" s="8">
        <v>2778</v>
      </c>
      <c r="AX1097" s="8">
        <v>410</v>
      </c>
      <c r="AY1097" s="91">
        <v>1538826</v>
      </c>
      <c r="AZ1097" s="8">
        <v>3</v>
      </c>
      <c r="BA1097" s="8">
        <v>0</v>
      </c>
      <c r="BB1097" s="91">
        <v>3662914</v>
      </c>
      <c r="BC1097" s="8">
        <v>6</v>
      </c>
      <c r="BD1097" s="8">
        <v>0</v>
      </c>
      <c r="BE1097" s="91">
        <v>337310055</v>
      </c>
      <c r="BF1097" s="8">
        <v>945</v>
      </c>
      <c r="BG1097" s="8">
        <v>116</v>
      </c>
      <c r="BH1097" s="66">
        <v>1090342898</v>
      </c>
      <c r="BI1097" s="8">
        <v>2729</v>
      </c>
      <c r="BJ1097" s="8">
        <v>410</v>
      </c>
      <c r="BK1097" s="2" t="s">
        <v>233</v>
      </c>
      <c r="BL1097" s="83" t="str">
        <f t="shared" si="17"/>
        <v>124551</v>
      </c>
      <c r="BM1097" s="83">
        <f>IF(ISBLANK(A1097),"",IF(X1097&gt;=(InfoSheet!$B$2)-90,1,0))</f>
        <v>1</v>
      </c>
    </row>
    <row r="1098" spans="1:65">
      <c r="A1098" s="2" t="s">
        <v>3032</v>
      </c>
      <c r="B1098" s="8">
        <v>8</v>
      </c>
      <c r="C1098" s="91">
        <v>190924806</v>
      </c>
      <c r="D1098" s="8">
        <v>578</v>
      </c>
      <c r="E1098" s="8">
        <v>71</v>
      </c>
      <c r="F1098" s="91">
        <v>330319</v>
      </c>
      <c r="G1098" s="91">
        <v>3844053</v>
      </c>
      <c r="H1098" s="91">
        <v>2689081</v>
      </c>
      <c r="I1098" s="91">
        <v>68974149</v>
      </c>
      <c r="J1098" s="8">
        <v>0</v>
      </c>
      <c r="K1098" s="2" t="s">
        <v>3033</v>
      </c>
      <c r="L1098" s="8">
        <v>8</v>
      </c>
      <c r="M1098" s="8">
        <v>0</v>
      </c>
      <c r="N1098" s="2" t="s">
        <v>1689</v>
      </c>
      <c r="O1098" s="8">
        <v>210</v>
      </c>
      <c r="P1098" s="8">
        <v>0</v>
      </c>
      <c r="Q1098" s="8">
        <v>0</v>
      </c>
      <c r="R1098" s="91">
        <v>0</v>
      </c>
      <c r="S1098" s="8">
        <v>0</v>
      </c>
      <c r="T1098" s="91">
        <v>0</v>
      </c>
      <c r="U1098" s="8">
        <v>0</v>
      </c>
      <c r="V1098" s="8">
        <v>0</v>
      </c>
      <c r="W1098" s="8">
        <v>0</v>
      </c>
      <c r="X1098" s="107">
        <v>43860.673644166665</v>
      </c>
      <c r="Y1098" s="107">
        <v>43869.885580381946</v>
      </c>
      <c r="Z1098" s="107">
        <v>43860.673092777775</v>
      </c>
      <c r="AA1098" s="91">
        <v>0</v>
      </c>
      <c r="AB1098" s="8">
        <v>0</v>
      </c>
      <c r="AC1098" s="8">
        <v>0</v>
      </c>
      <c r="AD1098" s="91">
        <v>0</v>
      </c>
      <c r="AE1098" s="8">
        <v>0</v>
      </c>
      <c r="AF1098" s="8">
        <v>0</v>
      </c>
      <c r="AG1098" s="91">
        <v>22260511</v>
      </c>
      <c r="AH1098" s="8">
        <v>38</v>
      </c>
      <c r="AI1098" s="8">
        <v>5</v>
      </c>
      <c r="AJ1098" s="91">
        <v>178770973</v>
      </c>
      <c r="AK1098" s="8">
        <v>515</v>
      </c>
      <c r="AL1098" s="8">
        <v>71</v>
      </c>
      <c r="AM1098" s="91">
        <v>0</v>
      </c>
      <c r="AN1098" s="8">
        <v>0</v>
      </c>
      <c r="AO1098" s="8">
        <v>71</v>
      </c>
      <c r="AP1098" s="91">
        <v>0</v>
      </c>
      <c r="AQ1098" s="8">
        <v>0</v>
      </c>
      <c r="AR1098" s="8">
        <v>71</v>
      </c>
      <c r="AS1098" s="91">
        <v>44547572</v>
      </c>
      <c r="AT1098" s="8">
        <v>60</v>
      </c>
      <c r="AU1098" s="8">
        <v>71</v>
      </c>
      <c r="AV1098" s="91">
        <v>190924806</v>
      </c>
      <c r="AW1098" s="8">
        <v>578</v>
      </c>
      <c r="AX1098" s="8">
        <v>71</v>
      </c>
      <c r="AY1098" s="91">
        <v>0</v>
      </c>
      <c r="AZ1098" s="8">
        <v>0</v>
      </c>
      <c r="BA1098" s="8">
        <v>0</v>
      </c>
      <c r="BB1098" s="91">
        <v>0</v>
      </c>
      <c r="BC1098" s="8">
        <v>0</v>
      </c>
      <c r="BD1098" s="8">
        <v>0</v>
      </c>
      <c r="BE1098" s="91">
        <v>25079413</v>
      </c>
      <c r="BF1098" s="8">
        <v>39</v>
      </c>
      <c r="BG1098" s="8">
        <v>0</v>
      </c>
      <c r="BH1098" s="91">
        <v>179492708</v>
      </c>
      <c r="BI1098" s="8">
        <v>524</v>
      </c>
      <c r="BJ1098" s="8">
        <v>71</v>
      </c>
      <c r="BK1098" s="2" t="s">
        <v>233</v>
      </c>
      <c r="BL1098" s="83" t="str">
        <f t="shared" si="17"/>
        <v>124552</v>
      </c>
      <c r="BM1098" s="83">
        <f>IF(ISBLANK(A1098),"",IF(X1098&gt;=(InfoSheet!$B$2)-90,1,0))</f>
        <v>1</v>
      </c>
    </row>
    <row r="1099" spans="1:65">
      <c r="A1099" s="2" t="s">
        <v>3034</v>
      </c>
      <c r="B1099" s="8">
        <v>8</v>
      </c>
      <c r="C1099" s="91">
        <v>88616064</v>
      </c>
      <c r="D1099" s="8">
        <v>324</v>
      </c>
      <c r="E1099" s="8">
        <v>56</v>
      </c>
      <c r="F1099" s="91">
        <v>273506</v>
      </c>
      <c r="G1099" s="91">
        <v>1251323</v>
      </c>
      <c r="H1099" s="91">
        <v>1582429</v>
      </c>
      <c r="I1099" s="91">
        <v>33551544</v>
      </c>
      <c r="J1099" s="8">
        <v>0</v>
      </c>
      <c r="K1099" s="2" t="s">
        <v>1718</v>
      </c>
      <c r="L1099" s="8">
        <v>8</v>
      </c>
      <c r="M1099" s="8">
        <v>0</v>
      </c>
      <c r="N1099" s="2" t="s">
        <v>3035</v>
      </c>
      <c r="O1099" s="8">
        <v>211</v>
      </c>
      <c r="P1099" s="8">
        <v>0</v>
      </c>
      <c r="Q1099" s="8">
        <v>0</v>
      </c>
      <c r="R1099" s="91">
        <v>0</v>
      </c>
      <c r="S1099" s="8">
        <v>0</v>
      </c>
      <c r="T1099" s="91">
        <v>0</v>
      </c>
      <c r="U1099" s="8">
        <v>0</v>
      </c>
      <c r="V1099" s="8">
        <v>0</v>
      </c>
      <c r="W1099" s="8">
        <v>0</v>
      </c>
      <c r="X1099" s="107">
        <v>43864.742146932869</v>
      </c>
      <c r="Y1099" s="107">
        <v>43869.861323425925</v>
      </c>
      <c r="Z1099" s="107">
        <v>43864.742083854166</v>
      </c>
      <c r="AA1099" s="91">
        <v>0</v>
      </c>
      <c r="AB1099" s="8">
        <v>0</v>
      </c>
      <c r="AC1099" s="8">
        <v>0</v>
      </c>
      <c r="AD1099" s="91">
        <v>22566627</v>
      </c>
      <c r="AE1099" s="8">
        <v>34</v>
      </c>
      <c r="AF1099" s="8">
        <v>5</v>
      </c>
      <c r="AG1099" s="91">
        <v>22566627</v>
      </c>
      <c r="AH1099" s="8">
        <v>34</v>
      </c>
      <c r="AI1099" s="8">
        <v>5</v>
      </c>
      <c r="AJ1099" s="91">
        <v>88616064</v>
      </c>
      <c r="AK1099" s="8">
        <v>324</v>
      </c>
      <c r="AL1099" s="8">
        <v>56</v>
      </c>
      <c r="AM1099" s="91">
        <v>0</v>
      </c>
      <c r="AN1099" s="8">
        <v>0</v>
      </c>
      <c r="AO1099" s="8">
        <v>56</v>
      </c>
      <c r="AP1099" s="91">
        <v>40823219</v>
      </c>
      <c r="AQ1099" s="8">
        <v>61</v>
      </c>
      <c r="AR1099" s="8">
        <v>56</v>
      </c>
      <c r="AS1099" s="91">
        <v>40823219</v>
      </c>
      <c r="AT1099" s="8">
        <v>61</v>
      </c>
      <c r="AU1099" s="8">
        <v>56</v>
      </c>
      <c r="AV1099" s="91">
        <v>88616064</v>
      </c>
      <c r="AW1099" s="8">
        <v>324</v>
      </c>
      <c r="AX1099" s="8">
        <v>56</v>
      </c>
      <c r="AY1099" s="91">
        <v>0</v>
      </c>
      <c r="AZ1099" s="8">
        <v>0</v>
      </c>
      <c r="BA1099" s="8">
        <v>0</v>
      </c>
      <c r="BB1099" s="91">
        <v>21307277</v>
      </c>
      <c r="BC1099" s="8">
        <v>32</v>
      </c>
      <c r="BD1099" s="8">
        <v>0</v>
      </c>
      <c r="BE1099" s="91">
        <v>21307277</v>
      </c>
      <c r="BF1099" s="8">
        <v>32</v>
      </c>
      <c r="BG1099" s="8">
        <v>0</v>
      </c>
      <c r="BH1099" s="91">
        <v>88616064</v>
      </c>
      <c r="BI1099" s="8">
        <v>324</v>
      </c>
      <c r="BJ1099" s="8">
        <v>56</v>
      </c>
      <c r="BK1099" s="2" t="s">
        <v>233</v>
      </c>
      <c r="BL1099" s="83" t="str">
        <f t="shared" si="17"/>
        <v>124553</v>
      </c>
      <c r="BM1099" s="83">
        <f>IF(ISBLANK(A1099),"",IF(X1099&gt;=(InfoSheet!$B$2)-90,1,0))</f>
        <v>1</v>
      </c>
    </row>
    <row r="1100" spans="1:65">
      <c r="A1100" s="2" t="s">
        <v>3036</v>
      </c>
      <c r="B1100" s="8">
        <v>8</v>
      </c>
      <c r="C1100" s="91">
        <v>768748652</v>
      </c>
      <c r="D1100" s="8">
        <v>1693</v>
      </c>
      <c r="E1100" s="8">
        <v>199</v>
      </c>
      <c r="F1100" s="91">
        <v>454074</v>
      </c>
      <c r="G1100" s="91">
        <v>1445013</v>
      </c>
      <c r="H1100" s="91">
        <v>3863058</v>
      </c>
      <c r="I1100" s="91">
        <v>346613476</v>
      </c>
      <c r="J1100" s="8">
        <v>0</v>
      </c>
      <c r="K1100" s="2" t="s">
        <v>1345</v>
      </c>
      <c r="L1100" s="8">
        <v>8</v>
      </c>
      <c r="M1100" s="8">
        <v>0</v>
      </c>
      <c r="N1100" s="2" t="s">
        <v>3037</v>
      </c>
      <c r="O1100" s="8">
        <v>210</v>
      </c>
      <c r="P1100" s="8">
        <v>0</v>
      </c>
      <c r="Q1100" s="8">
        <v>0</v>
      </c>
      <c r="R1100" s="91">
        <v>0</v>
      </c>
      <c r="S1100" s="8">
        <v>0</v>
      </c>
      <c r="T1100" s="91">
        <v>0</v>
      </c>
      <c r="U1100" s="8">
        <v>0</v>
      </c>
      <c r="V1100" s="8">
        <v>0</v>
      </c>
      <c r="W1100" s="8">
        <v>0</v>
      </c>
      <c r="X1100" s="107">
        <v>43868.773599907407</v>
      </c>
      <c r="Y1100" s="107">
        <v>43869.99466384259</v>
      </c>
      <c r="Z1100" s="107">
        <v>43868.765853263889</v>
      </c>
      <c r="AA1100" s="91">
        <v>0</v>
      </c>
      <c r="AB1100" s="8">
        <v>0</v>
      </c>
      <c r="AC1100" s="8">
        <v>0</v>
      </c>
      <c r="AD1100" s="91">
        <v>1166347</v>
      </c>
      <c r="AE1100" s="8">
        <v>3</v>
      </c>
      <c r="AF1100" s="8">
        <v>4</v>
      </c>
      <c r="AG1100" s="91">
        <v>109178954</v>
      </c>
      <c r="AH1100" s="8">
        <v>145</v>
      </c>
      <c r="AI1100" s="8">
        <v>9</v>
      </c>
      <c r="AJ1100" s="91">
        <v>743990410</v>
      </c>
      <c r="AK1100" s="8">
        <v>1559</v>
      </c>
      <c r="AL1100" s="8">
        <v>199</v>
      </c>
      <c r="AM1100" s="91">
        <v>657673</v>
      </c>
      <c r="AN1100" s="8">
        <v>1</v>
      </c>
      <c r="AO1100" s="8">
        <v>199</v>
      </c>
      <c r="AP1100" s="91">
        <v>2982967</v>
      </c>
      <c r="AQ1100" s="8">
        <v>6</v>
      </c>
      <c r="AR1100" s="8">
        <v>199</v>
      </c>
      <c r="AS1100" s="91">
        <v>217728272</v>
      </c>
      <c r="AT1100" s="8">
        <v>287</v>
      </c>
      <c r="AU1100" s="8">
        <v>199</v>
      </c>
      <c r="AV1100" s="91">
        <v>768748652</v>
      </c>
      <c r="AW1100" s="8">
        <v>1693</v>
      </c>
      <c r="AX1100" s="8">
        <v>199</v>
      </c>
      <c r="AY1100" s="91">
        <v>0</v>
      </c>
      <c r="AZ1100" s="8">
        <v>0</v>
      </c>
      <c r="BA1100" s="8">
        <v>0</v>
      </c>
      <c r="BB1100" s="91">
        <v>1824020</v>
      </c>
      <c r="BC1100" s="8">
        <v>4</v>
      </c>
      <c r="BD1100" s="8">
        <v>0</v>
      </c>
      <c r="BE1100" s="91">
        <v>110392013</v>
      </c>
      <c r="BF1100" s="8">
        <v>147</v>
      </c>
      <c r="BG1100" s="8">
        <v>1</v>
      </c>
      <c r="BH1100" s="91">
        <v>683968625</v>
      </c>
      <c r="BI1100" s="8">
        <v>1501</v>
      </c>
      <c r="BJ1100" s="8">
        <v>199</v>
      </c>
      <c r="BK1100" s="2" t="s">
        <v>233</v>
      </c>
      <c r="BL1100" s="83" t="str">
        <f t="shared" si="17"/>
        <v>124554</v>
      </c>
      <c r="BM1100" s="83">
        <f>IF(ISBLANK(A1100),"",IF(X1100&gt;=(InfoSheet!$B$2)-90,1,0))</f>
        <v>1</v>
      </c>
    </row>
    <row r="1101" spans="1:65">
      <c r="A1101" s="2" t="s">
        <v>3038</v>
      </c>
      <c r="B1101" s="8">
        <v>8</v>
      </c>
      <c r="C1101" s="91">
        <v>418586509</v>
      </c>
      <c r="D1101" s="8">
        <v>1005</v>
      </c>
      <c r="E1101" s="8">
        <v>227</v>
      </c>
      <c r="F1101" s="91">
        <v>416503</v>
      </c>
      <c r="G1101" s="91">
        <v>3558270</v>
      </c>
      <c r="H1101" s="91">
        <v>1843993</v>
      </c>
      <c r="I1101" s="91">
        <v>204249812</v>
      </c>
      <c r="J1101" s="8">
        <v>0</v>
      </c>
      <c r="K1101" s="2" t="s">
        <v>1345</v>
      </c>
      <c r="L1101" s="8">
        <v>8</v>
      </c>
      <c r="M1101" s="8">
        <v>0</v>
      </c>
      <c r="N1101" s="2" t="s">
        <v>1345</v>
      </c>
      <c r="O1101" s="8">
        <v>142</v>
      </c>
      <c r="P1101" s="8">
        <v>0</v>
      </c>
      <c r="Q1101" s="8">
        <v>0</v>
      </c>
      <c r="R1101" s="91">
        <v>0</v>
      </c>
      <c r="S1101" s="8">
        <v>0</v>
      </c>
      <c r="T1101" s="91">
        <v>0</v>
      </c>
      <c r="U1101" s="8">
        <v>0</v>
      </c>
      <c r="V1101" s="8">
        <v>0</v>
      </c>
      <c r="W1101" s="8">
        <v>0</v>
      </c>
      <c r="X1101" s="107">
        <v>43867.219788414353</v>
      </c>
      <c r="Y1101" s="107">
        <v>43869.889680023145</v>
      </c>
      <c r="Z1101" s="107">
        <v>43867.219722210648</v>
      </c>
      <c r="AA1101" s="91">
        <v>0</v>
      </c>
      <c r="AB1101" s="8">
        <v>0</v>
      </c>
      <c r="AC1101" s="8">
        <v>0</v>
      </c>
      <c r="AD1101" s="91">
        <v>6938780</v>
      </c>
      <c r="AE1101" s="8">
        <v>15</v>
      </c>
      <c r="AF1101" s="8">
        <v>11</v>
      </c>
      <c r="AG1101" s="91">
        <v>9495695</v>
      </c>
      <c r="AH1101" s="8">
        <v>25</v>
      </c>
      <c r="AI1101" s="8">
        <v>17</v>
      </c>
      <c r="AJ1101" s="91">
        <v>418405782</v>
      </c>
      <c r="AK1101" s="8">
        <v>1004</v>
      </c>
      <c r="AL1101" s="8">
        <v>227</v>
      </c>
      <c r="AM1101" s="91">
        <v>0</v>
      </c>
      <c r="AN1101" s="8">
        <v>0</v>
      </c>
      <c r="AO1101" s="8">
        <v>227</v>
      </c>
      <c r="AP1101" s="91">
        <v>9001287</v>
      </c>
      <c r="AQ1101" s="8">
        <v>18</v>
      </c>
      <c r="AR1101" s="8">
        <v>227</v>
      </c>
      <c r="AS1101" s="91">
        <v>13543231</v>
      </c>
      <c r="AT1101" s="8">
        <v>31</v>
      </c>
      <c r="AU1101" s="8">
        <v>227</v>
      </c>
      <c r="AV1101" s="91">
        <v>418586509</v>
      </c>
      <c r="AW1101" s="8">
        <v>1005</v>
      </c>
      <c r="AX1101" s="8">
        <v>227</v>
      </c>
      <c r="AY1101" s="91">
        <v>0</v>
      </c>
      <c r="AZ1101" s="8">
        <v>0</v>
      </c>
      <c r="BA1101" s="8">
        <v>0</v>
      </c>
      <c r="BB1101" s="91">
        <v>5107970</v>
      </c>
      <c r="BC1101" s="8">
        <v>12</v>
      </c>
      <c r="BD1101" s="8">
        <v>0</v>
      </c>
      <c r="BE1101" s="91">
        <v>9290863</v>
      </c>
      <c r="BF1101" s="8">
        <v>24</v>
      </c>
      <c r="BG1101" s="8">
        <v>6</v>
      </c>
      <c r="BH1101" s="91">
        <v>417606554</v>
      </c>
      <c r="BI1101" s="8">
        <v>1003</v>
      </c>
      <c r="BJ1101" s="8">
        <v>227</v>
      </c>
      <c r="BK1101" s="2" t="s">
        <v>233</v>
      </c>
      <c r="BL1101" s="83" t="str">
        <f t="shared" si="17"/>
        <v>124555</v>
      </c>
      <c r="BM1101" s="83">
        <f>IF(ISBLANK(A1101),"",IF(X1101&gt;=(InfoSheet!$B$2)-90,1,0))</f>
        <v>1</v>
      </c>
    </row>
    <row r="1102" spans="1:65">
      <c r="A1102" s="2" t="s">
        <v>3039</v>
      </c>
      <c r="B1102" s="8">
        <v>8</v>
      </c>
      <c r="C1102" s="91">
        <v>295983046</v>
      </c>
      <c r="D1102" s="8">
        <v>896</v>
      </c>
      <c r="E1102" s="8">
        <v>155</v>
      </c>
      <c r="F1102" s="91">
        <v>330338</v>
      </c>
      <c r="G1102" s="91">
        <v>2399896</v>
      </c>
      <c r="H1102" s="91">
        <v>1909568</v>
      </c>
      <c r="I1102" s="91">
        <v>136812345</v>
      </c>
      <c r="J1102" s="8">
        <v>0</v>
      </c>
      <c r="K1102" s="2" t="s">
        <v>1364</v>
      </c>
      <c r="L1102" s="8">
        <v>8</v>
      </c>
      <c r="M1102" s="8">
        <v>0</v>
      </c>
      <c r="N1102" s="2" t="s">
        <v>1364</v>
      </c>
      <c r="O1102" s="8">
        <v>142</v>
      </c>
      <c r="P1102" s="8">
        <v>0</v>
      </c>
      <c r="Q1102" s="8">
        <v>0</v>
      </c>
      <c r="R1102" s="91">
        <v>0</v>
      </c>
      <c r="S1102" s="8">
        <v>0</v>
      </c>
      <c r="T1102" s="91">
        <v>0</v>
      </c>
      <c r="U1102" s="8">
        <v>0</v>
      </c>
      <c r="V1102" s="8">
        <v>0</v>
      </c>
      <c r="W1102" s="8">
        <v>0</v>
      </c>
      <c r="X1102" s="107">
        <v>43869.908032928244</v>
      </c>
      <c r="Y1102" s="107">
        <v>43870.049114293979</v>
      </c>
      <c r="Z1102" s="107">
        <v>43869.908031412037</v>
      </c>
      <c r="AA1102" s="91">
        <v>0</v>
      </c>
      <c r="AB1102" s="8">
        <v>0</v>
      </c>
      <c r="AC1102" s="8">
        <v>2</v>
      </c>
      <c r="AD1102" s="91">
        <v>2421734</v>
      </c>
      <c r="AE1102" s="8">
        <v>6</v>
      </c>
      <c r="AF1102" s="8">
        <v>5</v>
      </c>
      <c r="AG1102" s="91">
        <v>4684785</v>
      </c>
      <c r="AH1102" s="8">
        <v>14</v>
      </c>
      <c r="AI1102" s="8">
        <v>6</v>
      </c>
      <c r="AJ1102" s="91">
        <v>259485999</v>
      </c>
      <c r="AK1102" s="8">
        <v>686</v>
      </c>
      <c r="AL1102" s="8">
        <v>155</v>
      </c>
      <c r="AM1102" s="91">
        <v>4117975</v>
      </c>
      <c r="AN1102" s="8">
        <v>5</v>
      </c>
      <c r="AO1102" s="8">
        <v>155</v>
      </c>
      <c r="AP1102" s="91">
        <v>5721510</v>
      </c>
      <c r="AQ1102" s="8">
        <v>10</v>
      </c>
      <c r="AR1102" s="8">
        <v>155</v>
      </c>
      <c r="AS1102" s="91">
        <v>13023490</v>
      </c>
      <c r="AT1102" s="8">
        <v>26</v>
      </c>
      <c r="AU1102" s="8">
        <v>155</v>
      </c>
      <c r="AV1102" s="91">
        <v>295983046</v>
      </c>
      <c r="AW1102" s="8">
        <v>896</v>
      </c>
      <c r="AX1102" s="8">
        <v>155</v>
      </c>
      <c r="AY1102" s="91">
        <v>2028514</v>
      </c>
      <c r="AZ1102" s="8">
        <v>2</v>
      </c>
      <c r="BA1102" s="8">
        <v>0</v>
      </c>
      <c r="BB1102" s="91">
        <v>3632049</v>
      </c>
      <c r="BC1102" s="8">
        <v>7</v>
      </c>
      <c r="BD1102" s="8">
        <v>0</v>
      </c>
      <c r="BE1102" s="91">
        <v>9935744</v>
      </c>
      <c r="BF1102" s="8">
        <v>21</v>
      </c>
      <c r="BG1102" s="8">
        <v>0</v>
      </c>
      <c r="BH1102" s="91">
        <v>257854908</v>
      </c>
      <c r="BI1102" s="8">
        <v>696</v>
      </c>
      <c r="BJ1102" s="8">
        <v>155</v>
      </c>
      <c r="BK1102" s="2" t="s">
        <v>233</v>
      </c>
      <c r="BL1102" s="83" t="str">
        <f t="shared" si="17"/>
        <v>124556</v>
      </c>
      <c r="BM1102" s="83">
        <f>IF(ISBLANK(A1102),"",IF(X1102&gt;=(InfoSheet!$B$2)-90,1,0))</f>
        <v>1</v>
      </c>
    </row>
    <row r="1103" spans="1:65">
      <c r="A1103" s="2" t="s">
        <v>3040</v>
      </c>
      <c r="B1103" s="8">
        <v>8</v>
      </c>
      <c r="C1103" s="66">
        <v>3817221256</v>
      </c>
      <c r="D1103" s="8">
        <v>14793</v>
      </c>
      <c r="E1103" s="8">
        <v>1400</v>
      </c>
      <c r="F1103" s="91">
        <v>258042</v>
      </c>
      <c r="G1103" s="91">
        <v>21273354</v>
      </c>
      <c r="H1103" s="91">
        <v>2726586</v>
      </c>
      <c r="I1103" s="91">
        <v>948422894</v>
      </c>
      <c r="J1103" s="8">
        <v>0</v>
      </c>
      <c r="K1103" s="2" t="s">
        <v>1439</v>
      </c>
      <c r="L1103" s="8">
        <v>8</v>
      </c>
      <c r="M1103" s="8">
        <v>0</v>
      </c>
      <c r="N1103" s="2" t="s">
        <v>1703</v>
      </c>
      <c r="O1103" s="8">
        <v>214</v>
      </c>
      <c r="P1103" s="8">
        <v>0</v>
      </c>
      <c r="Q1103" s="8">
        <v>0</v>
      </c>
      <c r="R1103" s="91">
        <v>0</v>
      </c>
      <c r="S1103" s="8">
        <v>0</v>
      </c>
      <c r="T1103" s="91">
        <v>0</v>
      </c>
      <c r="U1103" s="8">
        <v>1</v>
      </c>
      <c r="V1103" s="8">
        <v>2</v>
      </c>
      <c r="W1103" s="8">
        <v>1</v>
      </c>
      <c r="X1103" s="107">
        <v>43870.091916018515</v>
      </c>
      <c r="Y1103" s="107">
        <v>43870.135558969909</v>
      </c>
      <c r="Z1103" s="107">
        <v>43870.09191185185</v>
      </c>
      <c r="AA1103" s="91">
        <v>908193</v>
      </c>
      <c r="AB1103" s="8">
        <v>2</v>
      </c>
      <c r="AC1103" s="8">
        <v>15</v>
      </c>
      <c r="AD1103" s="91">
        <v>38791587</v>
      </c>
      <c r="AE1103" s="8">
        <v>262</v>
      </c>
      <c r="AF1103" s="8">
        <v>55</v>
      </c>
      <c r="AG1103" s="91">
        <v>186278081</v>
      </c>
      <c r="AH1103" s="8">
        <v>1384</v>
      </c>
      <c r="AI1103" s="8">
        <v>324</v>
      </c>
      <c r="AJ1103" s="66">
        <v>3701255031</v>
      </c>
      <c r="AK1103" s="8">
        <v>14146</v>
      </c>
      <c r="AL1103" s="8">
        <v>1400</v>
      </c>
      <c r="AM1103" s="91">
        <v>39887910</v>
      </c>
      <c r="AN1103" s="8">
        <v>67</v>
      </c>
      <c r="AO1103" s="8">
        <v>1400</v>
      </c>
      <c r="AP1103" s="91">
        <v>128513884</v>
      </c>
      <c r="AQ1103" s="8">
        <v>384</v>
      </c>
      <c r="AR1103" s="8">
        <v>1400</v>
      </c>
      <c r="AS1103" s="91">
        <v>603535535</v>
      </c>
      <c r="AT1103" s="8">
        <v>1864</v>
      </c>
      <c r="AU1103" s="8">
        <v>1400</v>
      </c>
      <c r="AV1103" s="66">
        <v>3817221256</v>
      </c>
      <c r="AW1103" s="8">
        <v>14793</v>
      </c>
      <c r="AX1103" s="8">
        <v>1400</v>
      </c>
      <c r="AY1103" s="91">
        <v>30235514</v>
      </c>
      <c r="AZ1103" s="8">
        <v>40</v>
      </c>
      <c r="BA1103" s="8">
        <v>0</v>
      </c>
      <c r="BB1103" s="91">
        <v>105190863</v>
      </c>
      <c r="BC1103" s="8">
        <v>320</v>
      </c>
      <c r="BD1103" s="8">
        <v>3</v>
      </c>
      <c r="BE1103" s="91">
        <v>492284705</v>
      </c>
      <c r="BF1103" s="8">
        <v>1662</v>
      </c>
      <c r="BG1103" s="8">
        <v>8</v>
      </c>
      <c r="BH1103" s="66">
        <v>3636494949</v>
      </c>
      <c r="BI1103" s="8">
        <v>14081</v>
      </c>
      <c r="BJ1103" s="8">
        <v>1400</v>
      </c>
      <c r="BK1103" s="2" t="s">
        <v>233</v>
      </c>
      <c r="BL1103" s="83" t="str">
        <f t="shared" si="17"/>
        <v>124557</v>
      </c>
      <c r="BM1103" s="83">
        <f>IF(ISBLANK(A1103),"",IF(X1103&gt;=(InfoSheet!$B$2)-90,1,0))</f>
        <v>1</v>
      </c>
    </row>
    <row r="1104" spans="1:65">
      <c r="A1104" s="2" t="s">
        <v>3041</v>
      </c>
      <c r="B1104" s="8">
        <v>8</v>
      </c>
      <c r="C1104" s="91">
        <v>263256810</v>
      </c>
      <c r="D1104" s="8">
        <v>261</v>
      </c>
      <c r="E1104" s="8">
        <v>32</v>
      </c>
      <c r="F1104" s="91">
        <v>1008646</v>
      </c>
      <c r="G1104" s="91">
        <v>39194857</v>
      </c>
      <c r="H1104" s="91">
        <v>8226775</v>
      </c>
      <c r="I1104" s="91">
        <v>234088063</v>
      </c>
      <c r="J1104" s="8">
        <v>0</v>
      </c>
      <c r="K1104" s="2" t="s">
        <v>1531</v>
      </c>
      <c r="L1104" s="8">
        <v>8</v>
      </c>
      <c r="M1104" s="8">
        <v>0</v>
      </c>
      <c r="N1104" s="2" t="s">
        <v>1555</v>
      </c>
      <c r="O1104" s="8">
        <v>210</v>
      </c>
      <c r="P1104" s="8">
        <v>0</v>
      </c>
      <c r="Q1104" s="8">
        <v>0</v>
      </c>
      <c r="R1104" s="91">
        <v>0</v>
      </c>
      <c r="S1104" s="8">
        <v>0</v>
      </c>
      <c r="T1104" s="91">
        <v>0</v>
      </c>
      <c r="U1104" s="8">
        <v>0</v>
      </c>
      <c r="V1104" s="8">
        <v>0</v>
      </c>
      <c r="W1104" s="8">
        <v>0</v>
      </c>
      <c r="X1104" s="107">
        <v>43860.433632233799</v>
      </c>
      <c r="Y1104" s="107">
        <v>43870.152522048615</v>
      </c>
      <c r="Z1104" s="107">
        <v>43860.412528078705</v>
      </c>
      <c r="AA1104" s="91">
        <v>0</v>
      </c>
      <c r="AB1104" s="8">
        <v>0</v>
      </c>
      <c r="AC1104" s="8">
        <v>0</v>
      </c>
      <c r="AD1104" s="91">
        <v>0</v>
      </c>
      <c r="AE1104" s="8">
        <v>0</v>
      </c>
      <c r="AF1104" s="8">
        <v>0</v>
      </c>
      <c r="AG1104" s="91">
        <v>128883884</v>
      </c>
      <c r="AH1104" s="8">
        <v>69</v>
      </c>
      <c r="AI1104" s="8">
        <v>5</v>
      </c>
      <c r="AJ1104" s="91">
        <v>257618880</v>
      </c>
      <c r="AK1104" s="8">
        <v>245</v>
      </c>
      <c r="AL1104" s="8">
        <v>32</v>
      </c>
      <c r="AM1104" s="91">
        <v>0</v>
      </c>
      <c r="AN1104" s="8">
        <v>0</v>
      </c>
      <c r="AO1104" s="8">
        <v>32</v>
      </c>
      <c r="AP1104" s="91">
        <v>0</v>
      </c>
      <c r="AQ1104" s="8">
        <v>0</v>
      </c>
      <c r="AR1104" s="8">
        <v>32</v>
      </c>
      <c r="AS1104" s="91">
        <v>147992720</v>
      </c>
      <c r="AT1104" s="8">
        <v>80</v>
      </c>
      <c r="AU1104" s="8">
        <v>32</v>
      </c>
      <c r="AV1104" s="91">
        <v>263256810</v>
      </c>
      <c r="AW1104" s="8">
        <v>261</v>
      </c>
      <c r="AX1104" s="8">
        <v>32</v>
      </c>
      <c r="AY1104" s="91">
        <v>0</v>
      </c>
      <c r="AZ1104" s="8">
        <v>0</v>
      </c>
      <c r="BA1104" s="8">
        <v>0</v>
      </c>
      <c r="BB1104" s="91">
        <v>0</v>
      </c>
      <c r="BC1104" s="8">
        <v>0</v>
      </c>
      <c r="BD1104" s="8">
        <v>0</v>
      </c>
      <c r="BE1104" s="91">
        <v>1999135</v>
      </c>
      <c r="BF1104" s="8">
        <v>61</v>
      </c>
      <c r="BG1104" s="8">
        <v>0</v>
      </c>
      <c r="BH1104" s="91">
        <v>257618880</v>
      </c>
      <c r="BI1104" s="8">
        <v>245</v>
      </c>
      <c r="BJ1104" s="8">
        <v>32</v>
      </c>
      <c r="BK1104" s="2" t="s">
        <v>233</v>
      </c>
      <c r="BL1104" s="83" t="str">
        <f t="shared" si="17"/>
        <v>124558</v>
      </c>
      <c r="BM1104" s="83">
        <f>IF(ISBLANK(A1104),"",IF(X1104&gt;=(InfoSheet!$B$2)-90,1,0))</f>
        <v>1</v>
      </c>
    </row>
    <row r="1105" spans="1:65">
      <c r="A1105" s="2" t="s">
        <v>3042</v>
      </c>
      <c r="B1105" s="8">
        <v>9</v>
      </c>
      <c r="C1105" s="91">
        <v>287842942</v>
      </c>
      <c r="D1105" s="8">
        <v>1207</v>
      </c>
      <c r="E1105" s="8">
        <v>140</v>
      </c>
      <c r="F1105" s="91">
        <v>238477</v>
      </c>
      <c r="G1105" s="91">
        <v>1885766</v>
      </c>
      <c r="H1105" s="91">
        <v>2056021</v>
      </c>
      <c r="I1105" s="91">
        <v>257287724</v>
      </c>
      <c r="J1105" s="8">
        <v>0</v>
      </c>
      <c r="K1105" s="2" t="s">
        <v>2941</v>
      </c>
      <c r="L1105" s="8">
        <v>9</v>
      </c>
      <c r="M1105" s="8">
        <v>0</v>
      </c>
      <c r="N1105" s="2" t="s">
        <v>2941</v>
      </c>
      <c r="O1105" s="8">
        <v>215</v>
      </c>
      <c r="P1105" s="8">
        <v>0</v>
      </c>
      <c r="Q1105" s="8">
        <v>0</v>
      </c>
      <c r="R1105" s="91">
        <v>0</v>
      </c>
      <c r="S1105" s="8">
        <v>0</v>
      </c>
      <c r="T1105" s="91">
        <v>0</v>
      </c>
      <c r="U1105" s="8">
        <v>0</v>
      </c>
      <c r="V1105" s="8">
        <v>0</v>
      </c>
      <c r="W1105" s="8">
        <v>0</v>
      </c>
      <c r="X1105" s="107">
        <v>43869.584177013887</v>
      </c>
      <c r="Y1105" s="107">
        <v>43870.029622974536</v>
      </c>
      <c r="Z1105" s="107">
        <v>43869.483950613423</v>
      </c>
      <c r="AA1105" s="91">
        <v>0</v>
      </c>
      <c r="AB1105" s="8">
        <v>0</v>
      </c>
      <c r="AC1105" s="8">
        <v>1</v>
      </c>
      <c r="AD1105" s="91">
        <v>0</v>
      </c>
      <c r="AE1105" s="8">
        <v>0</v>
      </c>
      <c r="AF1105" s="8">
        <v>2</v>
      </c>
      <c r="AG1105" s="91">
        <v>99814068</v>
      </c>
      <c r="AH1105" s="8">
        <v>425</v>
      </c>
      <c r="AI1105" s="8">
        <v>96</v>
      </c>
      <c r="AJ1105" s="91">
        <v>269927829</v>
      </c>
      <c r="AK1105" s="8">
        <v>1111</v>
      </c>
      <c r="AL1105" s="8">
        <v>140</v>
      </c>
      <c r="AM1105" s="91">
        <v>1281565</v>
      </c>
      <c r="AN1105" s="8">
        <v>2</v>
      </c>
      <c r="AO1105" s="8">
        <v>140</v>
      </c>
      <c r="AP1105" s="91">
        <v>6701897</v>
      </c>
      <c r="AQ1105" s="8">
        <v>10</v>
      </c>
      <c r="AR1105" s="8">
        <v>140</v>
      </c>
      <c r="AS1105" s="91">
        <v>105907431</v>
      </c>
      <c r="AT1105" s="8">
        <v>436</v>
      </c>
      <c r="AU1105" s="8">
        <v>140</v>
      </c>
      <c r="AV1105" s="91">
        <v>287842942</v>
      </c>
      <c r="AW1105" s="8">
        <v>1207</v>
      </c>
      <c r="AX1105" s="8">
        <v>140</v>
      </c>
      <c r="AY1105" s="91">
        <v>1281565</v>
      </c>
      <c r="AZ1105" s="8">
        <v>2</v>
      </c>
      <c r="BA1105" s="8">
        <v>0</v>
      </c>
      <c r="BB1105" s="91">
        <v>6701897</v>
      </c>
      <c r="BC1105" s="8">
        <v>10</v>
      </c>
      <c r="BD1105" s="8">
        <v>0</v>
      </c>
      <c r="BE1105" s="91">
        <v>67427942</v>
      </c>
      <c r="BF1105" s="8">
        <v>380</v>
      </c>
      <c r="BG1105" s="8">
        <v>15</v>
      </c>
      <c r="BH1105" s="91">
        <v>268030900</v>
      </c>
      <c r="BI1105" s="8">
        <v>1112</v>
      </c>
      <c r="BJ1105" s="8">
        <v>140</v>
      </c>
      <c r="BK1105" s="2" t="s">
        <v>233</v>
      </c>
      <c r="BL1105" s="83" t="str">
        <f t="shared" si="17"/>
        <v>124559</v>
      </c>
      <c r="BM1105" s="83">
        <f>IF(ISBLANK(A1105),"",IF(X1105&gt;=(InfoSheet!$B$2)-90,1,0))</f>
        <v>1</v>
      </c>
    </row>
    <row r="1106" spans="1:65">
      <c r="A1106" s="2" t="s">
        <v>3043</v>
      </c>
      <c r="B1106" s="8">
        <v>8</v>
      </c>
      <c r="C1106" s="66">
        <v>3909263567</v>
      </c>
      <c r="D1106" s="8">
        <v>6631</v>
      </c>
      <c r="E1106" s="8">
        <v>599</v>
      </c>
      <c r="F1106" s="91">
        <v>589543</v>
      </c>
      <c r="G1106" s="91">
        <v>34315393</v>
      </c>
      <c r="H1106" s="91">
        <v>6526316</v>
      </c>
      <c r="I1106" s="66">
        <v>1984688832</v>
      </c>
      <c r="J1106" s="8">
        <v>0</v>
      </c>
      <c r="K1106" s="2" t="s">
        <v>2611</v>
      </c>
      <c r="L1106" s="8">
        <v>8</v>
      </c>
      <c r="M1106" s="8">
        <v>0</v>
      </c>
      <c r="N1106" s="2" t="s">
        <v>1469</v>
      </c>
      <c r="O1106" s="8">
        <v>215</v>
      </c>
      <c r="P1106" s="8">
        <v>0</v>
      </c>
      <c r="Q1106" s="8">
        <v>0</v>
      </c>
      <c r="R1106" s="91">
        <v>0</v>
      </c>
      <c r="S1106" s="8">
        <v>0</v>
      </c>
      <c r="T1106" s="91">
        <v>0</v>
      </c>
      <c r="U1106" s="8">
        <v>1</v>
      </c>
      <c r="V1106" s="8">
        <v>2</v>
      </c>
      <c r="W1106" s="8">
        <v>0</v>
      </c>
      <c r="X1106" s="107">
        <v>43869.728642638889</v>
      </c>
      <c r="Y1106" s="107">
        <v>43870.049953993053</v>
      </c>
      <c r="Z1106" s="107">
        <v>43869.715538124998</v>
      </c>
      <c r="AA1106" s="91">
        <v>1598058</v>
      </c>
      <c r="AB1106" s="8">
        <v>11</v>
      </c>
      <c r="AC1106" s="8">
        <v>10</v>
      </c>
      <c r="AD1106" s="91">
        <v>14436073</v>
      </c>
      <c r="AE1106" s="8">
        <v>48</v>
      </c>
      <c r="AF1106" s="8">
        <v>21</v>
      </c>
      <c r="AG1106" s="91">
        <v>873769646</v>
      </c>
      <c r="AH1106" s="8">
        <v>603</v>
      </c>
      <c r="AI1106" s="8">
        <v>50</v>
      </c>
      <c r="AJ1106" s="66">
        <v>3814773028</v>
      </c>
      <c r="AK1106" s="8">
        <v>6105</v>
      </c>
      <c r="AL1106" s="8">
        <v>599</v>
      </c>
      <c r="AM1106" s="91">
        <v>6452388</v>
      </c>
      <c r="AN1106" s="8">
        <v>19</v>
      </c>
      <c r="AO1106" s="8">
        <v>599</v>
      </c>
      <c r="AP1106" s="91">
        <v>26545641</v>
      </c>
      <c r="AQ1106" s="8">
        <v>64</v>
      </c>
      <c r="AR1106" s="8">
        <v>599</v>
      </c>
      <c r="AS1106" s="66">
        <v>1689256050</v>
      </c>
      <c r="AT1106" s="8">
        <v>1042</v>
      </c>
      <c r="AU1106" s="8">
        <v>599</v>
      </c>
      <c r="AV1106" s="66">
        <v>3909263567</v>
      </c>
      <c r="AW1106" s="8">
        <v>6631</v>
      </c>
      <c r="AX1106" s="8">
        <v>599</v>
      </c>
      <c r="AY1106" s="91">
        <v>2238007</v>
      </c>
      <c r="AZ1106" s="8">
        <v>11</v>
      </c>
      <c r="BA1106" s="8">
        <v>2</v>
      </c>
      <c r="BB1106" s="91">
        <v>13807329</v>
      </c>
      <c r="BC1106" s="8">
        <v>47</v>
      </c>
      <c r="BD1106" s="8">
        <v>5</v>
      </c>
      <c r="BE1106" s="91">
        <v>859998725</v>
      </c>
      <c r="BF1106" s="8">
        <v>601</v>
      </c>
      <c r="BG1106" s="8">
        <v>14</v>
      </c>
      <c r="BH1106" s="66">
        <v>3798364516</v>
      </c>
      <c r="BI1106" s="8">
        <v>6099</v>
      </c>
      <c r="BJ1106" s="8">
        <v>599</v>
      </c>
      <c r="BK1106" s="2" t="s">
        <v>233</v>
      </c>
      <c r="BL1106" s="83" t="str">
        <f t="shared" si="17"/>
        <v>124560</v>
      </c>
      <c r="BM1106" s="83">
        <f>IF(ISBLANK(A1106),"",IF(X1106&gt;=(InfoSheet!$B$2)-90,1,0))</f>
        <v>1</v>
      </c>
    </row>
    <row r="1107" spans="1:65">
      <c r="A1107" s="2" t="s">
        <v>3044</v>
      </c>
      <c r="B1107" s="8">
        <v>8</v>
      </c>
      <c r="C1107" s="91">
        <v>424209014</v>
      </c>
      <c r="D1107" s="8">
        <v>1477</v>
      </c>
      <c r="E1107" s="8">
        <v>193</v>
      </c>
      <c r="F1107" s="91">
        <v>287209</v>
      </c>
      <c r="G1107" s="91">
        <v>1478159</v>
      </c>
      <c r="H1107" s="91">
        <v>2197974</v>
      </c>
      <c r="I1107" s="91">
        <v>307252807</v>
      </c>
      <c r="J1107" s="8">
        <v>0</v>
      </c>
      <c r="K1107" s="2" t="s">
        <v>1546</v>
      </c>
      <c r="L1107" s="8">
        <v>8</v>
      </c>
      <c r="M1107" s="8">
        <v>0</v>
      </c>
      <c r="N1107" s="2" t="s">
        <v>1565</v>
      </c>
      <c r="O1107" s="8">
        <v>209</v>
      </c>
      <c r="P1107" s="8">
        <v>0</v>
      </c>
      <c r="Q1107" s="8">
        <v>0</v>
      </c>
      <c r="R1107" s="91">
        <v>0</v>
      </c>
      <c r="S1107" s="8">
        <v>0</v>
      </c>
      <c r="T1107" s="91">
        <v>0</v>
      </c>
      <c r="U1107" s="8">
        <v>0</v>
      </c>
      <c r="V1107" s="8">
        <v>1</v>
      </c>
      <c r="W1107" s="8">
        <v>0</v>
      </c>
      <c r="X1107" s="107">
        <v>43868.594468194446</v>
      </c>
      <c r="Y1107" s="107">
        <v>43870.03626857639</v>
      </c>
      <c r="Z1107" s="107">
        <v>43868.594418194443</v>
      </c>
      <c r="AA1107" s="91">
        <v>0</v>
      </c>
      <c r="AB1107" s="8">
        <v>0</v>
      </c>
      <c r="AC1107" s="8">
        <v>0</v>
      </c>
      <c r="AD1107" s="91">
        <v>12215283</v>
      </c>
      <c r="AE1107" s="8">
        <v>35</v>
      </c>
      <c r="AF1107" s="8">
        <v>14</v>
      </c>
      <c r="AG1107" s="91">
        <v>23026694</v>
      </c>
      <c r="AH1107" s="8">
        <v>88</v>
      </c>
      <c r="AI1107" s="8">
        <v>27</v>
      </c>
      <c r="AJ1107" s="91">
        <v>397156868</v>
      </c>
      <c r="AK1107" s="8">
        <v>1326</v>
      </c>
      <c r="AL1107" s="8">
        <v>193</v>
      </c>
      <c r="AM1107" s="91">
        <v>1110419</v>
      </c>
      <c r="AN1107" s="8">
        <v>2</v>
      </c>
      <c r="AO1107" s="8">
        <v>193</v>
      </c>
      <c r="AP1107" s="91">
        <v>20524707</v>
      </c>
      <c r="AQ1107" s="8">
        <v>48</v>
      </c>
      <c r="AR1107" s="8">
        <v>193</v>
      </c>
      <c r="AS1107" s="91">
        <v>45460495</v>
      </c>
      <c r="AT1107" s="8">
        <v>125</v>
      </c>
      <c r="AU1107" s="8">
        <v>193</v>
      </c>
      <c r="AV1107" s="91">
        <v>424209014</v>
      </c>
      <c r="AW1107" s="8">
        <v>1477</v>
      </c>
      <c r="AX1107" s="8">
        <v>193</v>
      </c>
      <c r="AY1107" s="91">
        <v>0</v>
      </c>
      <c r="AZ1107" s="8">
        <v>0</v>
      </c>
      <c r="BA1107" s="8">
        <v>0</v>
      </c>
      <c r="BB1107" s="91">
        <v>14932780</v>
      </c>
      <c r="BC1107" s="8">
        <v>39</v>
      </c>
      <c r="BD1107" s="8">
        <v>3</v>
      </c>
      <c r="BE1107" s="91">
        <v>31858660</v>
      </c>
      <c r="BF1107" s="8">
        <v>101</v>
      </c>
      <c r="BG1107" s="8">
        <v>4</v>
      </c>
      <c r="BH1107" s="91">
        <v>363692789</v>
      </c>
      <c r="BI1107" s="8">
        <v>1257</v>
      </c>
      <c r="BJ1107" s="8">
        <v>193</v>
      </c>
      <c r="BK1107" s="2" t="s">
        <v>233</v>
      </c>
      <c r="BL1107" s="83" t="str">
        <f t="shared" si="17"/>
        <v>124561</v>
      </c>
      <c r="BM1107" s="83">
        <f>IF(ISBLANK(A1107),"",IF(X1107&gt;=(InfoSheet!$B$2)-90,1,0))</f>
        <v>1</v>
      </c>
    </row>
    <row r="1108" spans="1:65">
      <c r="A1108" s="2" t="s">
        <v>3045</v>
      </c>
      <c r="B1108" s="8">
        <v>8</v>
      </c>
      <c r="C1108" s="91">
        <v>798336595</v>
      </c>
      <c r="D1108" s="8">
        <v>1181</v>
      </c>
      <c r="E1108" s="8">
        <v>197</v>
      </c>
      <c r="F1108" s="91">
        <v>675983</v>
      </c>
      <c r="G1108" s="91">
        <v>6836143</v>
      </c>
      <c r="H1108" s="91">
        <v>4052470</v>
      </c>
      <c r="I1108" s="91">
        <v>347188548</v>
      </c>
      <c r="J1108" s="8">
        <v>0</v>
      </c>
      <c r="K1108" s="2" t="s">
        <v>1476</v>
      </c>
      <c r="L1108" s="8">
        <v>8</v>
      </c>
      <c r="M1108" s="8">
        <v>0</v>
      </c>
      <c r="N1108" s="2" t="s">
        <v>1346</v>
      </c>
      <c r="O1108" s="8">
        <v>209</v>
      </c>
      <c r="P1108" s="8">
        <v>0</v>
      </c>
      <c r="Q1108" s="8">
        <v>0</v>
      </c>
      <c r="R1108" s="91">
        <v>0</v>
      </c>
      <c r="S1108" s="8">
        <v>0</v>
      </c>
      <c r="T1108" s="91">
        <v>0</v>
      </c>
      <c r="U1108" s="8">
        <v>0</v>
      </c>
      <c r="V1108" s="8">
        <v>0</v>
      </c>
      <c r="W1108" s="8">
        <v>0</v>
      </c>
      <c r="X1108" s="107">
        <v>43868.621371203706</v>
      </c>
      <c r="Y1108" s="107">
        <v>43870.029700069441</v>
      </c>
      <c r="Z1108" s="107">
        <v>43868.598695162036</v>
      </c>
      <c r="AA1108" s="91">
        <v>0</v>
      </c>
      <c r="AB1108" s="8">
        <v>0</v>
      </c>
      <c r="AC1108" s="8">
        <v>0</v>
      </c>
      <c r="AD1108" s="91">
        <v>17848480</v>
      </c>
      <c r="AE1108" s="8">
        <v>7</v>
      </c>
      <c r="AF1108" s="8">
        <v>6</v>
      </c>
      <c r="AG1108" s="91">
        <v>207970144</v>
      </c>
      <c r="AH1108" s="8">
        <v>225</v>
      </c>
      <c r="AI1108" s="8">
        <v>15</v>
      </c>
      <c r="AJ1108" s="91">
        <v>758136745</v>
      </c>
      <c r="AK1108" s="8">
        <v>944</v>
      </c>
      <c r="AL1108" s="8">
        <v>197</v>
      </c>
      <c r="AM1108" s="91">
        <v>1467716</v>
      </c>
      <c r="AN1108" s="8">
        <v>1</v>
      </c>
      <c r="AO1108" s="8">
        <v>197</v>
      </c>
      <c r="AP1108" s="91">
        <v>24074239</v>
      </c>
      <c r="AQ1108" s="8">
        <v>14</v>
      </c>
      <c r="AR1108" s="8">
        <v>197</v>
      </c>
      <c r="AS1108" s="91">
        <v>401056748</v>
      </c>
      <c r="AT1108" s="8">
        <v>439</v>
      </c>
      <c r="AU1108" s="8">
        <v>197</v>
      </c>
      <c r="AV1108" s="91">
        <v>798336595</v>
      </c>
      <c r="AW1108" s="8">
        <v>1181</v>
      </c>
      <c r="AX1108" s="8">
        <v>197</v>
      </c>
      <c r="AY1108" s="91">
        <v>0</v>
      </c>
      <c r="AZ1108" s="8">
        <v>0</v>
      </c>
      <c r="BA1108" s="8">
        <v>0</v>
      </c>
      <c r="BB1108" s="91">
        <v>11433405</v>
      </c>
      <c r="BC1108" s="8">
        <v>9</v>
      </c>
      <c r="BD1108" s="8">
        <v>0</v>
      </c>
      <c r="BE1108" s="91">
        <v>201952515</v>
      </c>
      <c r="BF1108" s="8">
        <v>223</v>
      </c>
      <c r="BG1108" s="8">
        <v>0</v>
      </c>
      <c r="BH1108" s="91">
        <v>714133524</v>
      </c>
      <c r="BI1108" s="8">
        <v>912</v>
      </c>
      <c r="BJ1108" s="8">
        <v>197</v>
      </c>
      <c r="BK1108" s="2" t="s">
        <v>233</v>
      </c>
      <c r="BL1108" s="83" t="str">
        <f t="shared" si="17"/>
        <v>124562</v>
      </c>
      <c r="BM1108" s="83">
        <f>IF(ISBLANK(A1108),"",IF(X1108&gt;=(InfoSheet!$B$2)-90,1,0))</f>
        <v>1</v>
      </c>
    </row>
    <row r="1109" spans="1:65">
      <c r="A1109" s="2" t="s">
        <v>3046</v>
      </c>
      <c r="B1109" s="8">
        <v>8</v>
      </c>
      <c r="C1109" s="91">
        <v>273691853</v>
      </c>
      <c r="D1109" s="8">
        <v>850</v>
      </c>
      <c r="E1109" s="8">
        <v>115</v>
      </c>
      <c r="F1109" s="91">
        <v>321990</v>
      </c>
      <c r="G1109" s="91">
        <v>2198972</v>
      </c>
      <c r="H1109" s="91">
        <v>2379929</v>
      </c>
      <c r="I1109" s="91">
        <v>120083324</v>
      </c>
      <c r="J1109" s="8">
        <v>0</v>
      </c>
      <c r="K1109" s="2" t="s">
        <v>1476</v>
      </c>
      <c r="L1109" s="8">
        <v>8</v>
      </c>
      <c r="M1109" s="8">
        <v>0</v>
      </c>
      <c r="N1109" s="2" t="s">
        <v>1476</v>
      </c>
      <c r="O1109" s="8">
        <v>142</v>
      </c>
      <c r="P1109" s="8">
        <v>0</v>
      </c>
      <c r="Q1109" s="8">
        <v>0</v>
      </c>
      <c r="R1109" s="91">
        <v>0</v>
      </c>
      <c r="S1109" s="8">
        <v>0</v>
      </c>
      <c r="T1109" s="91">
        <v>0</v>
      </c>
      <c r="U1109" s="8">
        <v>0</v>
      </c>
      <c r="V1109" s="8">
        <v>0</v>
      </c>
      <c r="W1109" s="8">
        <v>0</v>
      </c>
      <c r="X1109" s="107">
        <v>43866.550691180557</v>
      </c>
      <c r="Y1109" s="107">
        <v>43869.920043217593</v>
      </c>
      <c r="Z1109" s="107">
        <v>43866.550285972226</v>
      </c>
      <c r="AA1109" s="91">
        <v>0</v>
      </c>
      <c r="AB1109" s="8">
        <v>0</v>
      </c>
      <c r="AC1109" s="8">
        <v>0</v>
      </c>
      <c r="AD1109" s="91">
        <v>0</v>
      </c>
      <c r="AE1109" s="8">
        <v>23</v>
      </c>
      <c r="AF1109" s="8">
        <v>31</v>
      </c>
      <c r="AG1109" s="91">
        <v>3247993</v>
      </c>
      <c r="AH1109" s="8">
        <v>27</v>
      </c>
      <c r="AI1109" s="8">
        <v>33</v>
      </c>
      <c r="AJ1109" s="91">
        <v>202355520</v>
      </c>
      <c r="AK1109" s="8">
        <v>421</v>
      </c>
      <c r="AL1109" s="8">
        <v>115</v>
      </c>
      <c r="AM1109" s="91">
        <v>0</v>
      </c>
      <c r="AN1109" s="8">
        <v>0</v>
      </c>
      <c r="AO1109" s="8">
        <v>115</v>
      </c>
      <c r="AP1109" s="91">
        <v>17222887</v>
      </c>
      <c r="AQ1109" s="8">
        <v>46</v>
      </c>
      <c r="AR1109" s="8">
        <v>115</v>
      </c>
      <c r="AS1109" s="91">
        <v>24571673</v>
      </c>
      <c r="AT1109" s="8">
        <v>55</v>
      </c>
      <c r="AU1109" s="8">
        <v>115</v>
      </c>
      <c r="AV1109" s="91">
        <v>273691853</v>
      </c>
      <c r="AW1109" s="8">
        <v>850</v>
      </c>
      <c r="AX1109" s="8">
        <v>115</v>
      </c>
      <c r="AY1109" s="91">
        <v>0</v>
      </c>
      <c r="AZ1109" s="8">
        <v>0</v>
      </c>
      <c r="BA1109" s="8">
        <v>0</v>
      </c>
      <c r="BB1109" s="91">
        <v>17222887</v>
      </c>
      <c r="BC1109" s="8">
        <v>46</v>
      </c>
      <c r="BD1109" s="8">
        <v>0</v>
      </c>
      <c r="BE1109" s="91">
        <v>21323731</v>
      </c>
      <c r="BF1109" s="8">
        <v>53</v>
      </c>
      <c r="BG1109" s="8">
        <v>0</v>
      </c>
      <c r="BH1109" s="91">
        <v>205165747</v>
      </c>
      <c r="BI1109" s="8">
        <v>445</v>
      </c>
      <c r="BJ1109" s="8">
        <v>115</v>
      </c>
      <c r="BK1109" s="2" t="s">
        <v>233</v>
      </c>
      <c r="BL1109" s="83" t="str">
        <f t="shared" si="17"/>
        <v>124563</v>
      </c>
      <c r="BM1109" s="83">
        <f>IF(ISBLANK(A1109),"",IF(X1109&gt;=(InfoSheet!$B$2)-90,1,0))</f>
        <v>1</v>
      </c>
    </row>
    <row r="1110" spans="1:65">
      <c r="A1110" s="2" t="s">
        <v>3047</v>
      </c>
      <c r="B1110" s="8">
        <v>8</v>
      </c>
      <c r="C1110" s="91">
        <v>198947971</v>
      </c>
      <c r="D1110" s="8">
        <v>530</v>
      </c>
      <c r="E1110" s="8">
        <v>85</v>
      </c>
      <c r="F1110" s="91">
        <v>375373</v>
      </c>
      <c r="G1110" s="91">
        <v>3492269</v>
      </c>
      <c r="H1110" s="91">
        <v>2340564</v>
      </c>
      <c r="I1110" s="91">
        <v>90756151</v>
      </c>
      <c r="J1110" s="8">
        <v>0</v>
      </c>
      <c r="K1110" s="2" t="s">
        <v>2479</v>
      </c>
      <c r="L1110" s="8">
        <v>8</v>
      </c>
      <c r="M1110" s="8">
        <v>0</v>
      </c>
      <c r="N1110" s="2" t="s">
        <v>1456</v>
      </c>
      <c r="O1110" s="8">
        <v>209</v>
      </c>
      <c r="P1110" s="8">
        <v>0</v>
      </c>
      <c r="Q1110" s="8">
        <v>0</v>
      </c>
      <c r="R1110" s="91">
        <v>0</v>
      </c>
      <c r="S1110" s="8">
        <v>0</v>
      </c>
      <c r="T1110" s="91">
        <v>0</v>
      </c>
      <c r="U1110" s="8">
        <v>0</v>
      </c>
      <c r="V1110" s="8">
        <v>0</v>
      </c>
      <c r="W1110" s="8">
        <v>0</v>
      </c>
      <c r="X1110" s="107">
        <v>43868.297379398151</v>
      </c>
      <c r="Y1110" s="107">
        <v>43869.887898657405</v>
      </c>
      <c r="Z1110" s="107">
        <v>43868.293487048613</v>
      </c>
      <c r="AA1110" s="91">
        <v>0</v>
      </c>
      <c r="AB1110" s="8">
        <v>0</v>
      </c>
      <c r="AC1110" s="8">
        <v>0</v>
      </c>
      <c r="AD1110" s="91">
        <v>0</v>
      </c>
      <c r="AE1110" s="8">
        <v>0</v>
      </c>
      <c r="AF1110" s="8">
        <v>1</v>
      </c>
      <c r="AG1110" s="91">
        <v>1001958</v>
      </c>
      <c r="AH1110" s="8">
        <v>9</v>
      </c>
      <c r="AI1110" s="8">
        <v>6</v>
      </c>
      <c r="AJ1110" s="91">
        <v>173894783</v>
      </c>
      <c r="AK1110" s="8">
        <v>426</v>
      </c>
      <c r="AL1110" s="8">
        <v>85</v>
      </c>
      <c r="AM1110" s="91">
        <v>0</v>
      </c>
      <c r="AN1110" s="8">
        <v>0</v>
      </c>
      <c r="AO1110" s="8">
        <v>85</v>
      </c>
      <c r="AP1110" s="91">
        <v>3444496</v>
      </c>
      <c r="AQ1110" s="8">
        <v>5</v>
      </c>
      <c r="AR1110" s="8">
        <v>85</v>
      </c>
      <c r="AS1110" s="91">
        <v>13693650</v>
      </c>
      <c r="AT1110" s="8">
        <v>20</v>
      </c>
      <c r="AU1110" s="8">
        <v>85</v>
      </c>
      <c r="AV1110" s="91">
        <v>198947971</v>
      </c>
      <c r="AW1110" s="8">
        <v>530</v>
      </c>
      <c r="AX1110" s="8">
        <v>85</v>
      </c>
      <c r="AY1110" s="91">
        <v>0</v>
      </c>
      <c r="AZ1110" s="8">
        <v>0</v>
      </c>
      <c r="BA1110" s="8">
        <v>0</v>
      </c>
      <c r="BB1110" s="91">
        <v>2415392</v>
      </c>
      <c r="BC1110" s="8">
        <v>3</v>
      </c>
      <c r="BD1110" s="8">
        <v>0</v>
      </c>
      <c r="BE1110" s="91">
        <v>10054320</v>
      </c>
      <c r="BF1110" s="8">
        <v>13</v>
      </c>
      <c r="BG1110" s="8">
        <v>0</v>
      </c>
      <c r="BH1110" s="91">
        <v>150557019</v>
      </c>
      <c r="BI1110" s="8">
        <v>409</v>
      </c>
      <c r="BJ1110" s="8">
        <v>85</v>
      </c>
      <c r="BK1110" s="2" t="s">
        <v>233</v>
      </c>
      <c r="BL1110" s="83" t="str">
        <f t="shared" si="17"/>
        <v>124564</v>
      </c>
      <c r="BM1110" s="83">
        <f>IF(ISBLANK(A1110),"",IF(X1110&gt;=(InfoSheet!$B$2)-90,1,0))</f>
        <v>1</v>
      </c>
    </row>
    <row r="1111" spans="1:65">
      <c r="A1111" s="2" t="s">
        <v>3048</v>
      </c>
      <c r="B1111" s="8">
        <v>8</v>
      </c>
      <c r="C1111" s="91">
        <v>473330701</v>
      </c>
      <c r="D1111" s="8">
        <v>1227</v>
      </c>
      <c r="E1111" s="8">
        <v>136</v>
      </c>
      <c r="F1111" s="91">
        <v>385762</v>
      </c>
      <c r="G1111" s="91">
        <v>5141859</v>
      </c>
      <c r="H1111" s="91">
        <v>3480372</v>
      </c>
      <c r="I1111" s="91">
        <v>354011954</v>
      </c>
      <c r="J1111" s="8">
        <v>0</v>
      </c>
      <c r="K1111" s="2" t="s">
        <v>2449</v>
      </c>
      <c r="L1111" s="8">
        <v>8</v>
      </c>
      <c r="M1111" s="8">
        <v>0</v>
      </c>
      <c r="N1111" s="2" t="s">
        <v>2958</v>
      </c>
      <c r="O1111" s="8">
        <v>210</v>
      </c>
      <c r="P1111" s="8">
        <v>0</v>
      </c>
      <c r="Q1111" s="8">
        <v>0</v>
      </c>
      <c r="R1111" s="91">
        <v>0</v>
      </c>
      <c r="S1111" s="8">
        <v>0</v>
      </c>
      <c r="T1111" s="91">
        <v>0</v>
      </c>
      <c r="U1111" s="8">
        <v>0</v>
      </c>
      <c r="V1111" s="8">
        <v>0</v>
      </c>
      <c r="W1111" s="8">
        <v>0</v>
      </c>
      <c r="X1111" s="107">
        <v>43853.507357650466</v>
      </c>
      <c r="Y1111" s="107">
        <v>43869.935346469909</v>
      </c>
      <c r="Z1111" s="107">
        <v>43853.506229074075</v>
      </c>
      <c r="AA1111" s="91">
        <v>0</v>
      </c>
      <c r="AB1111" s="8">
        <v>0</v>
      </c>
      <c r="AC1111" s="8">
        <v>0</v>
      </c>
      <c r="AD1111" s="91">
        <v>0</v>
      </c>
      <c r="AE1111" s="8">
        <v>0</v>
      </c>
      <c r="AF1111" s="8">
        <v>0</v>
      </c>
      <c r="AG1111" s="91">
        <v>198617422</v>
      </c>
      <c r="AH1111" s="8">
        <v>411</v>
      </c>
      <c r="AI1111" s="8">
        <v>67</v>
      </c>
      <c r="AJ1111" s="91">
        <v>457995616</v>
      </c>
      <c r="AK1111" s="8">
        <v>1157</v>
      </c>
      <c r="AL1111" s="8">
        <v>136</v>
      </c>
      <c r="AM1111" s="91">
        <v>0</v>
      </c>
      <c r="AN1111" s="8">
        <v>0</v>
      </c>
      <c r="AO1111" s="8">
        <v>136</v>
      </c>
      <c r="AP1111" s="91">
        <v>1724042</v>
      </c>
      <c r="AQ1111" s="8">
        <v>2</v>
      </c>
      <c r="AR1111" s="8">
        <v>136</v>
      </c>
      <c r="AS1111" s="91">
        <v>300198603</v>
      </c>
      <c r="AT1111" s="8">
        <v>506</v>
      </c>
      <c r="AU1111" s="8">
        <v>136</v>
      </c>
      <c r="AV1111" s="91">
        <v>473330701</v>
      </c>
      <c r="AW1111" s="8">
        <v>1227</v>
      </c>
      <c r="AX1111" s="8">
        <v>136</v>
      </c>
      <c r="AY1111" s="91">
        <v>0</v>
      </c>
      <c r="AZ1111" s="8">
        <v>0</v>
      </c>
      <c r="BA1111" s="8">
        <v>0</v>
      </c>
      <c r="BB1111" s="91">
        <v>0</v>
      </c>
      <c r="BC1111" s="8">
        <v>0</v>
      </c>
      <c r="BD1111" s="8">
        <v>0</v>
      </c>
      <c r="BE1111" s="91">
        <v>117766607</v>
      </c>
      <c r="BF1111" s="8">
        <v>349</v>
      </c>
      <c r="BG1111" s="8">
        <v>1</v>
      </c>
      <c r="BH1111" s="91">
        <v>454837605</v>
      </c>
      <c r="BI1111" s="8">
        <v>1152</v>
      </c>
      <c r="BJ1111" s="8">
        <v>136</v>
      </c>
      <c r="BK1111" s="2" t="s">
        <v>233</v>
      </c>
      <c r="BL1111" s="83" t="str">
        <f t="shared" si="17"/>
        <v>124565</v>
      </c>
      <c r="BM1111" s="83">
        <f>IF(ISBLANK(A1111),"",IF(X1111&gt;=(InfoSheet!$B$2)-90,1,0))</f>
        <v>1</v>
      </c>
    </row>
    <row r="1112" spans="1:65">
      <c r="A1112" s="2" t="s">
        <v>3049</v>
      </c>
      <c r="B1112" s="8">
        <v>8</v>
      </c>
      <c r="C1112" s="91">
        <v>102512711</v>
      </c>
      <c r="D1112" s="8">
        <v>172</v>
      </c>
      <c r="E1112" s="8">
        <v>15</v>
      </c>
      <c r="F1112" s="91">
        <v>596004</v>
      </c>
      <c r="G1112" s="91">
        <v>1565660</v>
      </c>
      <c r="H1112" s="91">
        <v>6834180</v>
      </c>
      <c r="I1112" s="91">
        <v>91437008</v>
      </c>
      <c r="J1112" s="8">
        <v>0</v>
      </c>
      <c r="K1112" s="2" t="s">
        <v>1345</v>
      </c>
      <c r="L1112" s="8">
        <v>8</v>
      </c>
      <c r="M1112" s="8">
        <v>0</v>
      </c>
      <c r="N1112" s="2" t="s">
        <v>1345</v>
      </c>
      <c r="O1112" s="8">
        <v>142</v>
      </c>
      <c r="P1112" s="8">
        <v>0</v>
      </c>
      <c r="Q1112" s="8">
        <v>0</v>
      </c>
      <c r="R1112" s="91">
        <v>0</v>
      </c>
      <c r="S1112" s="8">
        <v>0</v>
      </c>
      <c r="T1112" s="91">
        <v>0</v>
      </c>
      <c r="U1112" s="8">
        <v>0</v>
      </c>
      <c r="V1112" s="8">
        <v>0</v>
      </c>
      <c r="W1112" s="8">
        <v>0</v>
      </c>
      <c r="X1112" s="107">
        <v>43837.545345486113</v>
      </c>
      <c r="Y1112" s="107">
        <v>43869.882749467593</v>
      </c>
      <c r="Z1112" s="107">
        <v>43837.545334131944</v>
      </c>
      <c r="AA1112" s="91">
        <v>0</v>
      </c>
      <c r="AB1112" s="8">
        <v>0</v>
      </c>
      <c r="AC1112" s="8">
        <v>0</v>
      </c>
      <c r="AD1112" s="91">
        <v>0</v>
      </c>
      <c r="AE1112" s="8">
        <v>0</v>
      </c>
      <c r="AF1112" s="8">
        <v>0</v>
      </c>
      <c r="AG1112" s="91">
        <v>0</v>
      </c>
      <c r="AH1112" s="8">
        <v>0</v>
      </c>
      <c r="AI1112" s="8">
        <v>0</v>
      </c>
      <c r="AJ1112" s="91">
        <v>102126948</v>
      </c>
      <c r="AK1112" s="8">
        <v>170</v>
      </c>
      <c r="AL1112" s="8">
        <v>15</v>
      </c>
      <c r="AM1112" s="91">
        <v>0</v>
      </c>
      <c r="AN1112" s="8">
        <v>0</v>
      </c>
      <c r="AO1112" s="8">
        <v>15</v>
      </c>
      <c r="AP1112" s="91">
        <v>0</v>
      </c>
      <c r="AQ1112" s="8">
        <v>0</v>
      </c>
      <c r="AR1112" s="8">
        <v>15</v>
      </c>
      <c r="AS1112" s="91">
        <v>0</v>
      </c>
      <c r="AT1112" s="8">
        <v>0</v>
      </c>
      <c r="AU1112" s="8">
        <v>15</v>
      </c>
      <c r="AV1112" s="91">
        <v>102512711</v>
      </c>
      <c r="AW1112" s="8">
        <v>171</v>
      </c>
      <c r="AX1112" s="8">
        <v>15</v>
      </c>
      <c r="AY1112" s="91">
        <v>0</v>
      </c>
      <c r="AZ1112" s="8">
        <v>0</v>
      </c>
      <c r="BA1112" s="8">
        <v>0</v>
      </c>
      <c r="BB1112" s="91">
        <v>0</v>
      </c>
      <c r="BC1112" s="8">
        <v>0</v>
      </c>
      <c r="BD1112" s="8">
        <v>0</v>
      </c>
      <c r="BE1112" s="91">
        <v>0</v>
      </c>
      <c r="BF1112" s="8">
        <v>0</v>
      </c>
      <c r="BG1112" s="8">
        <v>0</v>
      </c>
      <c r="BH1112" s="91">
        <v>102512711</v>
      </c>
      <c r="BI1112" s="8">
        <v>171</v>
      </c>
      <c r="BJ1112" s="8">
        <v>15</v>
      </c>
      <c r="BK1112" s="2" t="s">
        <v>233</v>
      </c>
      <c r="BL1112" s="83" t="str">
        <f t="shared" si="17"/>
        <v>124566</v>
      </c>
      <c r="BM1112" s="83">
        <f>IF(ISBLANK(A1112),"",IF(X1112&gt;=(InfoSheet!$B$2)-90,1,0))</f>
        <v>1</v>
      </c>
    </row>
    <row r="1113" spans="1:65">
      <c r="A1113" s="2" t="s">
        <v>3050</v>
      </c>
      <c r="B1113" s="8">
        <v>8</v>
      </c>
      <c r="C1113" s="91">
        <v>403165214</v>
      </c>
      <c r="D1113" s="8">
        <v>1134</v>
      </c>
      <c r="E1113" s="8">
        <v>167</v>
      </c>
      <c r="F1113" s="91">
        <v>355524</v>
      </c>
      <c r="G1113" s="91">
        <v>22627046</v>
      </c>
      <c r="H1113" s="91">
        <v>2414162</v>
      </c>
      <c r="I1113" s="91">
        <v>293383068</v>
      </c>
      <c r="J1113" s="8">
        <v>0</v>
      </c>
      <c r="K1113" s="2" t="s">
        <v>1364</v>
      </c>
      <c r="L1113" s="8">
        <v>8</v>
      </c>
      <c r="M1113" s="8">
        <v>0</v>
      </c>
      <c r="N1113" s="2" t="s">
        <v>3051</v>
      </c>
      <c r="O1113" s="8">
        <v>210</v>
      </c>
      <c r="P1113" s="8">
        <v>0</v>
      </c>
      <c r="Q1113" s="8">
        <v>0</v>
      </c>
      <c r="R1113" s="91">
        <v>0</v>
      </c>
      <c r="S1113" s="8">
        <v>0</v>
      </c>
      <c r="T1113" s="91">
        <v>0</v>
      </c>
      <c r="U1113" s="8">
        <v>0</v>
      </c>
      <c r="V1113" s="8">
        <v>0</v>
      </c>
      <c r="W1113" s="8">
        <v>0</v>
      </c>
      <c r="X1113" s="107">
        <v>43868.687152453705</v>
      </c>
      <c r="Y1113" s="107">
        <v>43870.048347627315</v>
      </c>
      <c r="Z1113" s="107">
        <v>43868.687098750001</v>
      </c>
      <c r="AA1113" s="91">
        <v>0</v>
      </c>
      <c r="AB1113" s="8">
        <v>0</v>
      </c>
      <c r="AC1113" s="8">
        <v>0</v>
      </c>
      <c r="AD1113" s="91">
        <v>25500579</v>
      </c>
      <c r="AE1113" s="8">
        <v>42</v>
      </c>
      <c r="AF1113" s="8">
        <v>7</v>
      </c>
      <c r="AG1113" s="91">
        <v>27127341</v>
      </c>
      <c r="AH1113" s="8">
        <v>49</v>
      </c>
      <c r="AI1113" s="8">
        <v>8</v>
      </c>
      <c r="AJ1113" s="91">
        <v>381802335</v>
      </c>
      <c r="AK1113" s="8">
        <v>1027</v>
      </c>
      <c r="AL1113" s="8">
        <v>167</v>
      </c>
      <c r="AM1113" s="91">
        <v>2235145</v>
      </c>
      <c r="AN1113" s="8">
        <v>4</v>
      </c>
      <c r="AO1113" s="8">
        <v>167</v>
      </c>
      <c r="AP1113" s="91">
        <v>53219654</v>
      </c>
      <c r="AQ1113" s="8">
        <v>83</v>
      </c>
      <c r="AR1113" s="8">
        <v>167</v>
      </c>
      <c r="AS1113" s="91">
        <v>55651873</v>
      </c>
      <c r="AT1113" s="8">
        <v>91</v>
      </c>
      <c r="AU1113" s="8">
        <v>167</v>
      </c>
      <c r="AV1113" s="91">
        <v>403165214</v>
      </c>
      <c r="AW1113" s="8">
        <v>1133</v>
      </c>
      <c r="AX1113" s="8">
        <v>167</v>
      </c>
      <c r="AY1113" s="91">
        <v>0</v>
      </c>
      <c r="AZ1113" s="8">
        <v>0</v>
      </c>
      <c r="BA1113" s="8">
        <v>0</v>
      </c>
      <c r="BB1113" s="91">
        <v>27858787</v>
      </c>
      <c r="BC1113" s="8">
        <v>47</v>
      </c>
      <c r="BD1113" s="8">
        <v>1</v>
      </c>
      <c r="BE1113" s="91">
        <v>29776935</v>
      </c>
      <c r="BF1113" s="8">
        <v>54</v>
      </c>
      <c r="BG1113" s="8">
        <v>2</v>
      </c>
      <c r="BH1113" s="91">
        <v>382154429</v>
      </c>
      <c r="BI1113" s="8">
        <v>1032</v>
      </c>
      <c r="BJ1113" s="8">
        <v>167</v>
      </c>
      <c r="BK1113" s="2" t="s">
        <v>233</v>
      </c>
      <c r="BL1113" s="83" t="str">
        <f t="shared" si="17"/>
        <v>124567</v>
      </c>
      <c r="BM1113" s="83">
        <f>IF(ISBLANK(A1113),"",IF(X1113&gt;=(InfoSheet!$B$2)-90,1,0))</f>
        <v>1</v>
      </c>
    </row>
    <row r="1114" spans="1:65">
      <c r="A1114" s="2" t="s">
        <v>3052</v>
      </c>
      <c r="B1114" s="8">
        <v>8</v>
      </c>
      <c r="C1114" s="91">
        <v>47464477</v>
      </c>
      <c r="D1114" s="8">
        <v>157</v>
      </c>
      <c r="E1114" s="8">
        <v>40</v>
      </c>
      <c r="F1114" s="91">
        <v>302321</v>
      </c>
      <c r="G1114" s="91">
        <v>2648691</v>
      </c>
      <c r="H1114" s="91">
        <v>1186611</v>
      </c>
      <c r="I1114" s="91">
        <v>31042424</v>
      </c>
      <c r="J1114" s="8">
        <v>0</v>
      </c>
      <c r="K1114" s="2" t="s">
        <v>1456</v>
      </c>
      <c r="L1114" s="8">
        <v>8</v>
      </c>
      <c r="M1114" s="8">
        <v>0</v>
      </c>
      <c r="N1114" s="2" t="s">
        <v>1456</v>
      </c>
      <c r="O1114" s="8">
        <v>209</v>
      </c>
      <c r="P1114" s="8">
        <v>0</v>
      </c>
      <c r="Q1114" s="8">
        <v>0</v>
      </c>
      <c r="R1114" s="91">
        <v>0</v>
      </c>
      <c r="S1114" s="8">
        <v>0</v>
      </c>
      <c r="T1114" s="91">
        <v>0</v>
      </c>
      <c r="U1114" s="8">
        <v>0</v>
      </c>
      <c r="V1114" s="8">
        <v>0</v>
      </c>
      <c r="W1114" s="8">
        <v>0</v>
      </c>
      <c r="X1114" s="107">
        <v>43864.790065555557</v>
      </c>
      <c r="Y1114" s="107">
        <v>43869.886337546297</v>
      </c>
      <c r="Z1114" s="107">
        <v>43864.790008148149</v>
      </c>
      <c r="AA1114" s="91">
        <v>0</v>
      </c>
      <c r="AB1114" s="8">
        <v>0</v>
      </c>
      <c r="AC1114" s="8">
        <v>0</v>
      </c>
      <c r="AD1114" s="91">
        <v>987012</v>
      </c>
      <c r="AE1114" s="8">
        <v>2</v>
      </c>
      <c r="AF1114" s="8">
        <v>1</v>
      </c>
      <c r="AG1114" s="91">
        <v>4716593</v>
      </c>
      <c r="AH1114" s="8">
        <v>13</v>
      </c>
      <c r="AI1114" s="8">
        <v>5</v>
      </c>
      <c r="AJ1114" s="91">
        <v>46882578</v>
      </c>
      <c r="AK1114" s="8">
        <v>155</v>
      </c>
      <c r="AL1114" s="8">
        <v>40</v>
      </c>
      <c r="AM1114" s="91">
        <v>0</v>
      </c>
      <c r="AN1114" s="8">
        <v>0</v>
      </c>
      <c r="AO1114" s="8">
        <v>40</v>
      </c>
      <c r="AP1114" s="91">
        <v>1480518</v>
      </c>
      <c r="AQ1114" s="8">
        <v>3</v>
      </c>
      <c r="AR1114" s="8">
        <v>40</v>
      </c>
      <c r="AS1114" s="91">
        <v>7920950</v>
      </c>
      <c r="AT1114" s="8">
        <v>19</v>
      </c>
      <c r="AU1114" s="8">
        <v>40</v>
      </c>
      <c r="AV1114" s="91">
        <v>47464477</v>
      </c>
      <c r="AW1114" s="8">
        <v>157</v>
      </c>
      <c r="AX1114" s="8">
        <v>40</v>
      </c>
      <c r="AY1114" s="91">
        <v>0</v>
      </c>
      <c r="AZ1114" s="8">
        <v>0</v>
      </c>
      <c r="BA1114" s="8">
        <v>0</v>
      </c>
      <c r="BB1114" s="91">
        <v>987012</v>
      </c>
      <c r="BC1114" s="8">
        <v>2</v>
      </c>
      <c r="BD1114" s="8">
        <v>0</v>
      </c>
      <c r="BE1114" s="91">
        <v>5752660</v>
      </c>
      <c r="BF1114" s="8">
        <v>15</v>
      </c>
      <c r="BG1114" s="8">
        <v>1</v>
      </c>
      <c r="BH1114" s="91">
        <v>44763140</v>
      </c>
      <c r="BI1114" s="8">
        <v>149</v>
      </c>
      <c r="BJ1114" s="8">
        <v>40</v>
      </c>
      <c r="BK1114" s="2" t="s">
        <v>233</v>
      </c>
      <c r="BL1114" s="83" t="str">
        <f t="shared" si="17"/>
        <v>124568</v>
      </c>
      <c r="BM1114" s="83">
        <f>IF(ISBLANK(A1114),"",IF(X1114&gt;=(InfoSheet!$B$2)-90,1,0))</f>
        <v>1</v>
      </c>
    </row>
    <row r="1115" spans="1:65">
      <c r="A1115" s="2" t="s">
        <v>3053</v>
      </c>
      <c r="B1115" s="8">
        <v>8</v>
      </c>
      <c r="C1115" s="91">
        <v>477118008</v>
      </c>
      <c r="D1115" s="8">
        <v>1767</v>
      </c>
      <c r="E1115" s="8">
        <v>210</v>
      </c>
      <c r="F1115" s="91">
        <v>270015</v>
      </c>
      <c r="G1115" s="91">
        <v>1788400</v>
      </c>
      <c r="H1115" s="91">
        <v>2271990</v>
      </c>
      <c r="I1115" s="91">
        <v>200594716</v>
      </c>
      <c r="J1115" s="8">
        <v>0</v>
      </c>
      <c r="K1115" s="2" t="s">
        <v>1496</v>
      </c>
      <c r="L1115" s="8">
        <v>8</v>
      </c>
      <c r="M1115" s="8">
        <v>0</v>
      </c>
      <c r="N1115" s="2" t="s">
        <v>1437</v>
      </c>
      <c r="O1115" s="8">
        <v>209</v>
      </c>
      <c r="P1115" s="8">
        <v>0</v>
      </c>
      <c r="Q1115" s="8">
        <v>0</v>
      </c>
      <c r="R1115" s="91">
        <v>0</v>
      </c>
      <c r="S1115" s="8">
        <v>0</v>
      </c>
      <c r="T1115" s="91">
        <v>0</v>
      </c>
      <c r="U1115" s="8">
        <v>0</v>
      </c>
      <c r="V1115" s="8">
        <v>0</v>
      </c>
      <c r="W1115" s="8">
        <v>0</v>
      </c>
      <c r="X1115" s="107">
        <v>43868.600943645833</v>
      </c>
      <c r="Y1115" s="107">
        <v>43870.04878420139</v>
      </c>
      <c r="Z1115" s="107">
        <v>43868.600874664349</v>
      </c>
      <c r="AA1115" s="91">
        <v>0</v>
      </c>
      <c r="AB1115" s="8">
        <v>0</v>
      </c>
      <c r="AC1115" s="8">
        <v>0</v>
      </c>
      <c r="AD1115" s="91">
        <v>2333101</v>
      </c>
      <c r="AE1115" s="8">
        <v>5</v>
      </c>
      <c r="AF1115" s="8">
        <v>2</v>
      </c>
      <c r="AG1115" s="91">
        <v>2563686</v>
      </c>
      <c r="AH1115" s="8">
        <v>9</v>
      </c>
      <c r="AI1115" s="8">
        <v>4</v>
      </c>
      <c r="AJ1115" s="91">
        <v>462280847</v>
      </c>
      <c r="AK1115" s="8">
        <v>1682</v>
      </c>
      <c r="AL1115" s="8">
        <v>210</v>
      </c>
      <c r="AM1115" s="91">
        <v>1729420</v>
      </c>
      <c r="AN1115" s="8">
        <v>4</v>
      </c>
      <c r="AO1115" s="8">
        <v>210</v>
      </c>
      <c r="AP1115" s="91">
        <v>3938013</v>
      </c>
      <c r="AQ1115" s="8">
        <v>8</v>
      </c>
      <c r="AR1115" s="8">
        <v>210</v>
      </c>
      <c r="AS1115" s="91">
        <v>5368417</v>
      </c>
      <c r="AT1115" s="8">
        <v>14</v>
      </c>
      <c r="AU1115" s="8">
        <v>210</v>
      </c>
      <c r="AV1115" s="91">
        <v>477118008</v>
      </c>
      <c r="AW1115" s="8">
        <v>1767</v>
      </c>
      <c r="AX1115" s="8">
        <v>210</v>
      </c>
      <c r="AY1115" s="91">
        <v>0</v>
      </c>
      <c r="AZ1115" s="8">
        <v>0</v>
      </c>
      <c r="BA1115" s="8">
        <v>0</v>
      </c>
      <c r="BB1115" s="91">
        <v>3507477</v>
      </c>
      <c r="BC1115" s="8">
        <v>7</v>
      </c>
      <c r="BD1115" s="8">
        <v>0</v>
      </c>
      <c r="BE1115" s="91">
        <v>3738062</v>
      </c>
      <c r="BF1115" s="8">
        <v>11</v>
      </c>
      <c r="BG1115" s="8">
        <v>0</v>
      </c>
      <c r="BH1115" s="91">
        <v>457915122</v>
      </c>
      <c r="BI1115" s="8">
        <v>1692</v>
      </c>
      <c r="BJ1115" s="8">
        <v>210</v>
      </c>
      <c r="BK1115" s="2" t="s">
        <v>233</v>
      </c>
      <c r="BL1115" s="83" t="str">
        <f t="shared" si="17"/>
        <v>124569</v>
      </c>
      <c r="BM1115" s="83">
        <f>IF(ISBLANK(A1115),"",IF(X1115&gt;=(InfoSheet!$B$2)-90,1,0))</f>
        <v>1</v>
      </c>
    </row>
    <row r="1116" spans="1:65">
      <c r="A1116" s="2" t="s">
        <v>3054</v>
      </c>
      <c r="B1116" s="8">
        <v>8</v>
      </c>
      <c r="C1116" s="66">
        <v>1116249868</v>
      </c>
      <c r="D1116" s="8">
        <v>3586</v>
      </c>
      <c r="E1116" s="8">
        <v>437</v>
      </c>
      <c r="F1116" s="91">
        <v>311279</v>
      </c>
      <c r="G1116" s="91">
        <v>4500254</v>
      </c>
      <c r="H1116" s="91">
        <v>2554347</v>
      </c>
      <c r="I1116" s="91">
        <v>218049928</v>
      </c>
      <c r="J1116" s="8">
        <v>0</v>
      </c>
      <c r="K1116" s="2" t="s">
        <v>1352</v>
      </c>
      <c r="L1116" s="8">
        <v>8</v>
      </c>
      <c r="M1116" s="8">
        <v>0</v>
      </c>
      <c r="N1116" s="2" t="s">
        <v>1352</v>
      </c>
      <c r="O1116" s="8">
        <v>209</v>
      </c>
      <c r="P1116" s="8">
        <v>0</v>
      </c>
      <c r="Q1116" s="8">
        <v>0</v>
      </c>
      <c r="R1116" s="91">
        <v>0</v>
      </c>
      <c r="S1116" s="8">
        <v>0</v>
      </c>
      <c r="T1116" s="91">
        <v>0</v>
      </c>
      <c r="U1116" s="8">
        <v>0</v>
      </c>
      <c r="V1116" s="8">
        <v>0</v>
      </c>
      <c r="W1116" s="8">
        <v>0</v>
      </c>
      <c r="X1116" s="107">
        <v>43869.742300868056</v>
      </c>
      <c r="Y1116" s="107">
        <v>43870.049700636577</v>
      </c>
      <c r="Z1116" s="107">
        <v>43869.740619374999</v>
      </c>
      <c r="AA1116" s="91">
        <v>9026351</v>
      </c>
      <c r="AB1116" s="8">
        <v>15</v>
      </c>
      <c r="AC1116" s="8">
        <v>4</v>
      </c>
      <c r="AD1116" s="91">
        <v>17767084</v>
      </c>
      <c r="AE1116" s="8">
        <v>30</v>
      </c>
      <c r="AF1116" s="8">
        <v>11</v>
      </c>
      <c r="AG1116" s="91">
        <v>43187355</v>
      </c>
      <c r="AH1116" s="8">
        <v>137</v>
      </c>
      <c r="AI1116" s="8">
        <v>36</v>
      </c>
      <c r="AJ1116" s="66">
        <v>1113280033</v>
      </c>
      <c r="AK1116" s="8">
        <v>3565</v>
      </c>
      <c r="AL1116" s="8">
        <v>437</v>
      </c>
      <c r="AM1116" s="91">
        <v>21962575</v>
      </c>
      <c r="AN1116" s="8">
        <v>28</v>
      </c>
      <c r="AO1116" s="8">
        <v>437</v>
      </c>
      <c r="AP1116" s="91">
        <v>48980167</v>
      </c>
      <c r="AQ1116" s="8">
        <v>70</v>
      </c>
      <c r="AR1116" s="8">
        <v>437</v>
      </c>
      <c r="AS1116" s="91">
        <v>105784441</v>
      </c>
      <c r="AT1116" s="8">
        <v>220</v>
      </c>
      <c r="AU1116" s="8">
        <v>437</v>
      </c>
      <c r="AV1116" s="66">
        <v>1116249868</v>
      </c>
      <c r="AW1116" s="8">
        <v>3586</v>
      </c>
      <c r="AX1116" s="8">
        <v>437</v>
      </c>
      <c r="AY1116" s="91">
        <v>20764074</v>
      </c>
      <c r="AZ1116" s="8">
        <v>25</v>
      </c>
      <c r="BA1116" s="8">
        <v>0</v>
      </c>
      <c r="BB1116" s="91">
        <v>41910849</v>
      </c>
      <c r="BC1116" s="8">
        <v>58</v>
      </c>
      <c r="BD1116" s="8">
        <v>0</v>
      </c>
      <c r="BE1116" s="91">
        <v>89399708</v>
      </c>
      <c r="BF1116" s="8">
        <v>188</v>
      </c>
      <c r="BG1116" s="8">
        <v>5</v>
      </c>
      <c r="BH1116" s="66">
        <v>1097541190</v>
      </c>
      <c r="BI1116" s="8">
        <v>3547</v>
      </c>
      <c r="BJ1116" s="8">
        <v>437</v>
      </c>
      <c r="BK1116" s="2" t="s">
        <v>233</v>
      </c>
      <c r="BL1116" s="83" t="str">
        <f t="shared" si="17"/>
        <v>124570</v>
      </c>
      <c r="BM1116" s="83">
        <f>IF(ISBLANK(A1116),"",IF(X1116&gt;=(InfoSheet!$B$2)-90,1,0))</f>
        <v>1</v>
      </c>
    </row>
    <row r="1117" spans="1:65">
      <c r="A1117" s="2" t="s">
        <v>3055</v>
      </c>
      <c r="B1117" s="8">
        <v>8</v>
      </c>
      <c r="C1117" s="91">
        <v>84938996</v>
      </c>
      <c r="D1117" s="8">
        <v>373</v>
      </c>
      <c r="E1117" s="8">
        <v>54</v>
      </c>
      <c r="F1117" s="91">
        <v>227718</v>
      </c>
      <c r="G1117" s="91">
        <v>1308189</v>
      </c>
      <c r="H1117" s="91">
        <v>1572944</v>
      </c>
      <c r="I1117" s="91">
        <v>45327947</v>
      </c>
      <c r="J1117" s="8">
        <v>0</v>
      </c>
      <c r="K1117" s="2" t="s">
        <v>1531</v>
      </c>
      <c r="L1117" s="8">
        <v>8</v>
      </c>
      <c r="M1117" s="8">
        <v>0</v>
      </c>
      <c r="N1117" s="2" t="s">
        <v>3056</v>
      </c>
      <c r="O1117" s="8">
        <v>210</v>
      </c>
      <c r="P1117" s="8">
        <v>0</v>
      </c>
      <c r="Q1117" s="8">
        <v>0</v>
      </c>
      <c r="R1117" s="91">
        <v>0</v>
      </c>
      <c r="S1117" s="8">
        <v>0</v>
      </c>
      <c r="T1117" s="91">
        <v>0</v>
      </c>
      <c r="U1117" s="8">
        <v>0</v>
      </c>
      <c r="V1117" s="8">
        <v>0</v>
      </c>
      <c r="W1117" s="8">
        <v>0</v>
      </c>
      <c r="X1117" s="107">
        <v>43838.64247929398</v>
      </c>
      <c r="Y1117" s="107">
        <v>43869.861222847219</v>
      </c>
      <c r="Z1117" s="107">
        <v>43838.638882893516</v>
      </c>
      <c r="AA1117" s="91">
        <v>0</v>
      </c>
      <c r="AB1117" s="8">
        <v>0</v>
      </c>
      <c r="AC1117" s="8">
        <v>0</v>
      </c>
      <c r="AD1117" s="91">
        <v>0</v>
      </c>
      <c r="AE1117" s="8">
        <v>0</v>
      </c>
      <c r="AF1117" s="8">
        <v>0</v>
      </c>
      <c r="AG1117" s="91">
        <v>0</v>
      </c>
      <c r="AH1117" s="8">
        <v>0</v>
      </c>
      <c r="AI1117" s="8">
        <v>0</v>
      </c>
      <c r="AJ1117" s="91">
        <v>84938996</v>
      </c>
      <c r="AK1117" s="8">
        <v>373</v>
      </c>
      <c r="AL1117" s="8">
        <v>54</v>
      </c>
      <c r="AM1117" s="91">
        <v>0</v>
      </c>
      <c r="AN1117" s="8">
        <v>0</v>
      </c>
      <c r="AO1117" s="8">
        <v>54</v>
      </c>
      <c r="AP1117" s="91">
        <v>0</v>
      </c>
      <c r="AQ1117" s="8">
        <v>0</v>
      </c>
      <c r="AR1117" s="8">
        <v>54</v>
      </c>
      <c r="AS1117" s="91">
        <v>0</v>
      </c>
      <c r="AT1117" s="8">
        <v>0</v>
      </c>
      <c r="AU1117" s="8">
        <v>54</v>
      </c>
      <c r="AV1117" s="91">
        <v>84938996</v>
      </c>
      <c r="AW1117" s="8">
        <v>373</v>
      </c>
      <c r="AX1117" s="8">
        <v>54</v>
      </c>
      <c r="AY1117" s="91">
        <v>0</v>
      </c>
      <c r="AZ1117" s="8">
        <v>0</v>
      </c>
      <c r="BA1117" s="8">
        <v>0</v>
      </c>
      <c r="BB1117" s="91">
        <v>0</v>
      </c>
      <c r="BC1117" s="8">
        <v>0</v>
      </c>
      <c r="BD1117" s="8">
        <v>0</v>
      </c>
      <c r="BE1117" s="91">
        <v>0</v>
      </c>
      <c r="BF1117" s="8">
        <v>0</v>
      </c>
      <c r="BG1117" s="8">
        <v>0</v>
      </c>
      <c r="BH1117" s="91">
        <v>84938996</v>
      </c>
      <c r="BI1117" s="8">
        <v>373</v>
      </c>
      <c r="BJ1117" s="8">
        <v>54</v>
      </c>
      <c r="BK1117" s="2" t="s">
        <v>233</v>
      </c>
      <c r="BL1117" s="83" t="str">
        <f t="shared" si="17"/>
        <v>124571</v>
      </c>
      <c r="BM1117" s="83">
        <f>IF(ISBLANK(A1117),"",IF(X1117&gt;=(InfoSheet!$B$2)-90,1,0))</f>
        <v>1</v>
      </c>
    </row>
    <row r="1118" spans="1:65">
      <c r="A1118" s="2" t="s">
        <v>3057</v>
      </c>
      <c r="B1118" s="8">
        <v>8</v>
      </c>
      <c r="C1118" s="91">
        <v>371328358</v>
      </c>
      <c r="D1118" s="8">
        <v>1019</v>
      </c>
      <c r="E1118" s="8">
        <v>139</v>
      </c>
      <c r="F1118" s="91">
        <v>364404</v>
      </c>
      <c r="G1118" s="91">
        <v>3746639</v>
      </c>
      <c r="H1118" s="91">
        <v>2671427</v>
      </c>
      <c r="I1118" s="91">
        <v>277384772</v>
      </c>
      <c r="J1118" s="8">
        <v>0</v>
      </c>
      <c r="K1118" s="2" t="s">
        <v>2479</v>
      </c>
      <c r="L1118" s="8">
        <v>8</v>
      </c>
      <c r="M1118" s="8">
        <v>0</v>
      </c>
      <c r="N1118" s="2" t="s">
        <v>1456</v>
      </c>
      <c r="O1118" s="8">
        <v>209</v>
      </c>
      <c r="P1118" s="8">
        <v>0</v>
      </c>
      <c r="Q1118" s="8">
        <v>0</v>
      </c>
      <c r="R1118" s="91">
        <v>0</v>
      </c>
      <c r="S1118" s="8">
        <v>0</v>
      </c>
      <c r="T1118" s="91">
        <v>0</v>
      </c>
      <c r="U1118" s="8">
        <v>0</v>
      </c>
      <c r="V1118" s="8">
        <v>0</v>
      </c>
      <c r="W1118" s="8">
        <v>0</v>
      </c>
      <c r="X1118" s="107">
        <v>43867.736572222224</v>
      </c>
      <c r="Y1118" s="107">
        <v>43869.888010115741</v>
      </c>
      <c r="Z1118" s="107">
        <v>43867.736572106478</v>
      </c>
      <c r="AA1118" s="91">
        <v>0</v>
      </c>
      <c r="AB1118" s="8">
        <v>0</v>
      </c>
      <c r="AC1118" s="8">
        <v>0</v>
      </c>
      <c r="AD1118" s="91">
        <v>86497175</v>
      </c>
      <c r="AE1118" s="8">
        <v>165</v>
      </c>
      <c r="AF1118" s="8">
        <v>33</v>
      </c>
      <c r="AG1118" s="91">
        <v>95067935</v>
      </c>
      <c r="AH1118" s="8">
        <v>185</v>
      </c>
      <c r="AI1118" s="8">
        <v>38</v>
      </c>
      <c r="AJ1118" s="91">
        <v>356837195</v>
      </c>
      <c r="AK1118" s="8">
        <v>939</v>
      </c>
      <c r="AL1118" s="8">
        <v>139</v>
      </c>
      <c r="AM1118" s="91">
        <v>0</v>
      </c>
      <c r="AN1118" s="8">
        <v>0</v>
      </c>
      <c r="AO1118" s="8">
        <v>139</v>
      </c>
      <c r="AP1118" s="91">
        <v>145279546</v>
      </c>
      <c r="AQ1118" s="8">
        <v>234</v>
      </c>
      <c r="AR1118" s="8">
        <v>139</v>
      </c>
      <c r="AS1118" s="91">
        <v>154364946</v>
      </c>
      <c r="AT1118" s="8">
        <v>255</v>
      </c>
      <c r="AU1118" s="8">
        <v>139</v>
      </c>
      <c r="AV1118" s="91">
        <v>371328358</v>
      </c>
      <c r="AW1118" s="8">
        <v>1019</v>
      </c>
      <c r="AX1118" s="8">
        <v>139</v>
      </c>
      <c r="AY1118" s="91">
        <v>0</v>
      </c>
      <c r="AZ1118" s="8">
        <v>0</v>
      </c>
      <c r="BA1118" s="8">
        <v>0</v>
      </c>
      <c r="BB1118" s="91">
        <v>74192599</v>
      </c>
      <c r="BC1118" s="8">
        <v>152</v>
      </c>
      <c r="BD1118" s="8">
        <v>10</v>
      </c>
      <c r="BE1118" s="91">
        <v>82792797</v>
      </c>
      <c r="BF1118" s="8">
        <v>171</v>
      </c>
      <c r="BG1118" s="8">
        <v>11</v>
      </c>
      <c r="BH1118" s="91">
        <v>355064211</v>
      </c>
      <c r="BI1118" s="8">
        <v>934</v>
      </c>
      <c r="BJ1118" s="8">
        <v>139</v>
      </c>
      <c r="BK1118" s="2" t="s">
        <v>233</v>
      </c>
      <c r="BL1118" s="83" t="str">
        <f t="shared" si="17"/>
        <v>124572</v>
      </c>
      <c r="BM1118" s="83">
        <f>IF(ISBLANK(A1118),"",IF(X1118&gt;=(InfoSheet!$B$2)-90,1,0))</f>
        <v>1</v>
      </c>
    </row>
    <row r="1119" spans="1:65">
      <c r="A1119" s="2" t="s">
        <v>3058</v>
      </c>
      <c r="B1119" s="8">
        <v>8</v>
      </c>
      <c r="C1119" s="91">
        <v>219943489</v>
      </c>
      <c r="D1119" s="8">
        <v>194</v>
      </c>
      <c r="E1119" s="8">
        <v>22</v>
      </c>
      <c r="F1119" s="91">
        <v>1133729</v>
      </c>
      <c r="G1119" s="91">
        <v>18639953</v>
      </c>
      <c r="H1119" s="91">
        <v>9997431</v>
      </c>
      <c r="I1119" s="91">
        <v>205967605</v>
      </c>
      <c r="J1119" s="8">
        <v>0</v>
      </c>
      <c r="K1119" s="2" t="s">
        <v>2449</v>
      </c>
      <c r="L1119" s="8">
        <v>8</v>
      </c>
      <c r="M1119" s="8">
        <v>0</v>
      </c>
      <c r="N1119" s="2" t="s">
        <v>1655</v>
      </c>
      <c r="O1119" s="8">
        <v>210</v>
      </c>
      <c r="P1119" s="8">
        <v>0</v>
      </c>
      <c r="Q1119" s="8">
        <v>0</v>
      </c>
      <c r="R1119" s="91">
        <v>0</v>
      </c>
      <c r="S1119" s="8">
        <v>0</v>
      </c>
      <c r="T1119" s="91">
        <v>0</v>
      </c>
      <c r="U1119" s="8">
        <v>0</v>
      </c>
      <c r="V1119" s="8">
        <v>0</v>
      </c>
      <c r="W1119" s="8">
        <v>0</v>
      </c>
      <c r="X1119" s="107">
        <v>43861.559106458335</v>
      </c>
      <c r="Y1119" s="107">
        <v>43869.879127835651</v>
      </c>
      <c r="Z1119" s="107">
        <v>43861.558756689818</v>
      </c>
      <c r="AA1119" s="91">
        <v>0</v>
      </c>
      <c r="AB1119" s="8">
        <v>0</v>
      </c>
      <c r="AC1119" s="8">
        <v>0</v>
      </c>
      <c r="AD1119" s="91">
        <v>0</v>
      </c>
      <c r="AE1119" s="8">
        <v>0</v>
      </c>
      <c r="AF1119" s="8">
        <v>0</v>
      </c>
      <c r="AG1119" s="91">
        <v>18639953</v>
      </c>
      <c r="AH1119" s="8">
        <v>1</v>
      </c>
      <c r="AI1119" s="8">
        <v>2</v>
      </c>
      <c r="AJ1119" s="91">
        <v>218208309</v>
      </c>
      <c r="AK1119" s="8">
        <v>189</v>
      </c>
      <c r="AL1119" s="8">
        <v>22</v>
      </c>
      <c r="AM1119" s="91">
        <v>0</v>
      </c>
      <c r="AN1119" s="8">
        <v>0</v>
      </c>
      <c r="AO1119" s="8">
        <v>22</v>
      </c>
      <c r="AP1119" s="91">
        <v>0</v>
      </c>
      <c r="AQ1119" s="8">
        <v>0</v>
      </c>
      <c r="AR1119" s="8">
        <v>22</v>
      </c>
      <c r="AS1119" s="91">
        <v>57045294</v>
      </c>
      <c r="AT1119" s="8">
        <v>4</v>
      </c>
      <c r="AU1119" s="8">
        <v>22</v>
      </c>
      <c r="AV1119" s="91">
        <v>219943489</v>
      </c>
      <c r="AW1119" s="8">
        <v>194</v>
      </c>
      <c r="AX1119" s="8">
        <v>22</v>
      </c>
      <c r="AY1119" s="91">
        <v>0</v>
      </c>
      <c r="AZ1119" s="8">
        <v>0</v>
      </c>
      <c r="BA1119" s="8">
        <v>0</v>
      </c>
      <c r="BB1119" s="91">
        <v>0</v>
      </c>
      <c r="BC1119" s="8">
        <v>0</v>
      </c>
      <c r="BD1119" s="8">
        <v>0</v>
      </c>
      <c r="BE1119" s="91">
        <v>55919814</v>
      </c>
      <c r="BF1119" s="8">
        <v>3</v>
      </c>
      <c r="BG1119" s="8">
        <v>0</v>
      </c>
      <c r="BH1119" s="91">
        <v>195701118</v>
      </c>
      <c r="BI1119" s="8">
        <v>182</v>
      </c>
      <c r="BJ1119" s="8">
        <v>22</v>
      </c>
      <c r="BK1119" s="2" t="s">
        <v>233</v>
      </c>
      <c r="BL1119" s="83" t="str">
        <f t="shared" si="17"/>
        <v>124573</v>
      </c>
      <c r="BM1119" s="83">
        <f>IF(ISBLANK(A1119),"",IF(X1119&gt;=(InfoSheet!$B$2)-90,1,0))</f>
        <v>1</v>
      </c>
    </row>
    <row r="1120" spans="1:65">
      <c r="A1120" s="2" t="s">
        <v>3059</v>
      </c>
      <c r="B1120" s="8">
        <v>8</v>
      </c>
      <c r="C1120" s="91">
        <v>926610971</v>
      </c>
      <c r="D1120" s="8">
        <v>1720</v>
      </c>
      <c r="E1120" s="8">
        <v>249</v>
      </c>
      <c r="F1120" s="91">
        <v>538727</v>
      </c>
      <c r="G1120" s="91">
        <v>19785053</v>
      </c>
      <c r="H1120" s="91">
        <v>3721329</v>
      </c>
      <c r="I1120" s="91">
        <v>562802070</v>
      </c>
      <c r="J1120" s="8">
        <v>0</v>
      </c>
      <c r="K1120" s="2" t="s">
        <v>2479</v>
      </c>
      <c r="L1120" s="8">
        <v>8</v>
      </c>
      <c r="M1120" s="8">
        <v>0</v>
      </c>
      <c r="N1120" s="2" t="s">
        <v>1456</v>
      </c>
      <c r="O1120" s="8">
        <v>209</v>
      </c>
      <c r="P1120" s="8">
        <v>0</v>
      </c>
      <c r="Q1120" s="8">
        <v>0</v>
      </c>
      <c r="R1120" s="91">
        <v>0</v>
      </c>
      <c r="S1120" s="8">
        <v>0</v>
      </c>
      <c r="T1120" s="91">
        <v>0</v>
      </c>
      <c r="U1120" s="8">
        <v>0</v>
      </c>
      <c r="V1120" s="8">
        <v>0</v>
      </c>
      <c r="W1120" s="8">
        <v>0</v>
      </c>
      <c r="X1120" s="107">
        <v>43866.723340370372</v>
      </c>
      <c r="Y1120" s="107">
        <v>43869.88784935185</v>
      </c>
      <c r="Z1120" s="107">
        <v>43866.630694537038</v>
      </c>
      <c r="AA1120" s="91">
        <v>0</v>
      </c>
      <c r="AB1120" s="8">
        <v>0</v>
      </c>
      <c r="AC1120" s="8">
        <v>0</v>
      </c>
      <c r="AD1120" s="91">
        <v>6177900</v>
      </c>
      <c r="AE1120" s="8">
        <v>7</v>
      </c>
      <c r="AF1120" s="8">
        <v>5</v>
      </c>
      <c r="AG1120" s="91">
        <v>130520724</v>
      </c>
      <c r="AH1120" s="8">
        <v>301</v>
      </c>
      <c r="AI1120" s="8">
        <v>73</v>
      </c>
      <c r="AJ1120" s="91">
        <v>922193268</v>
      </c>
      <c r="AK1120" s="8">
        <v>1689</v>
      </c>
      <c r="AL1120" s="8">
        <v>249</v>
      </c>
      <c r="AM1120" s="91">
        <v>0</v>
      </c>
      <c r="AN1120" s="8">
        <v>0</v>
      </c>
      <c r="AO1120" s="8">
        <v>249</v>
      </c>
      <c r="AP1120" s="91">
        <v>13433278</v>
      </c>
      <c r="AQ1120" s="8">
        <v>15</v>
      </c>
      <c r="AR1120" s="8">
        <v>249</v>
      </c>
      <c r="AS1120" s="91">
        <v>228345368</v>
      </c>
      <c r="AT1120" s="8">
        <v>377</v>
      </c>
      <c r="AU1120" s="8">
        <v>249</v>
      </c>
      <c r="AV1120" s="91">
        <v>926610971</v>
      </c>
      <c r="AW1120" s="8">
        <v>1720</v>
      </c>
      <c r="AX1120" s="8">
        <v>249</v>
      </c>
      <c r="AY1120" s="91">
        <v>0</v>
      </c>
      <c r="AZ1120" s="8">
        <v>0</v>
      </c>
      <c r="BA1120" s="8">
        <v>0</v>
      </c>
      <c r="BB1120" s="91">
        <v>8230645</v>
      </c>
      <c r="BC1120" s="8">
        <v>10</v>
      </c>
      <c r="BD1120" s="8">
        <v>0</v>
      </c>
      <c r="BE1120" s="91">
        <v>113596031</v>
      </c>
      <c r="BF1120" s="8">
        <v>296</v>
      </c>
      <c r="BG1120" s="8">
        <v>4</v>
      </c>
      <c r="BH1120" s="91">
        <v>915362795</v>
      </c>
      <c r="BI1120" s="8">
        <v>1679</v>
      </c>
      <c r="BJ1120" s="8">
        <v>249</v>
      </c>
      <c r="BK1120" s="2" t="s">
        <v>233</v>
      </c>
      <c r="BL1120" s="83" t="str">
        <f t="shared" si="17"/>
        <v>124574</v>
      </c>
      <c r="BM1120" s="83">
        <f>IF(ISBLANK(A1120),"",IF(X1120&gt;=(InfoSheet!$B$2)-90,1,0))</f>
        <v>1</v>
      </c>
    </row>
    <row r="1121" spans="1:65">
      <c r="A1121" s="2" t="s">
        <v>3060</v>
      </c>
      <c r="B1121" s="8">
        <v>8</v>
      </c>
      <c r="C1121" s="91">
        <v>130763253</v>
      </c>
      <c r="D1121" s="8">
        <v>450</v>
      </c>
      <c r="E1121" s="8">
        <v>71</v>
      </c>
      <c r="F1121" s="91">
        <v>290585</v>
      </c>
      <c r="G1121" s="91">
        <v>1864096</v>
      </c>
      <c r="H1121" s="91">
        <v>1841735</v>
      </c>
      <c r="I1121" s="91">
        <v>76677331</v>
      </c>
      <c r="J1121" s="8">
        <v>0</v>
      </c>
      <c r="K1121" s="2" t="s">
        <v>2449</v>
      </c>
      <c r="L1121" s="8">
        <v>8</v>
      </c>
      <c r="M1121" s="8">
        <v>0</v>
      </c>
      <c r="N1121" s="2" t="s">
        <v>1352</v>
      </c>
      <c r="O1121" s="8">
        <v>209</v>
      </c>
      <c r="P1121" s="8">
        <v>0</v>
      </c>
      <c r="Q1121" s="8">
        <v>0</v>
      </c>
      <c r="R1121" s="91">
        <v>0</v>
      </c>
      <c r="S1121" s="8">
        <v>0</v>
      </c>
      <c r="T1121" s="91">
        <v>0</v>
      </c>
      <c r="U1121" s="8">
        <v>0</v>
      </c>
      <c r="V1121" s="8">
        <v>0</v>
      </c>
      <c r="W1121" s="8">
        <v>0</v>
      </c>
      <c r="X1121" s="107">
        <v>43869.5750668287</v>
      </c>
      <c r="Y1121" s="107">
        <v>43870.051839884261</v>
      </c>
      <c r="Z1121" s="107">
        <v>43869.553743564815</v>
      </c>
      <c r="AA1121" s="91">
        <v>301742</v>
      </c>
      <c r="AB1121" s="8">
        <v>2</v>
      </c>
      <c r="AC1121" s="8">
        <v>2</v>
      </c>
      <c r="AD1121" s="91">
        <v>1836605</v>
      </c>
      <c r="AE1121" s="8">
        <v>5</v>
      </c>
      <c r="AF1121" s="8">
        <v>2</v>
      </c>
      <c r="AG1121" s="91">
        <v>2968034</v>
      </c>
      <c r="AH1121" s="8">
        <v>7</v>
      </c>
      <c r="AI1121" s="8">
        <v>2</v>
      </c>
      <c r="AJ1121" s="91">
        <v>129855667</v>
      </c>
      <c r="AK1121" s="8">
        <v>442</v>
      </c>
      <c r="AL1121" s="8">
        <v>71</v>
      </c>
      <c r="AM1121" s="91">
        <v>1866288</v>
      </c>
      <c r="AN1121" s="8">
        <v>5</v>
      </c>
      <c r="AO1121" s="8">
        <v>71</v>
      </c>
      <c r="AP1121" s="91">
        <v>3951579</v>
      </c>
      <c r="AQ1121" s="8">
        <v>9</v>
      </c>
      <c r="AR1121" s="8">
        <v>71</v>
      </c>
      <c r="AS1121" s="91">
        <v>7511766</v>
      </c>
      <c r="AT1121" s="8">
        <v>15</v>
      </c>
      <c r="AU1121" s="8">
        <v>71</v>
      </c>
      <c r="AV1121" s="91">
        <v>130763253</v>
      </c>
      <c r="AW1121" s="8">
        <v>450</v>
      </c>
      <c r="AX1121" s="8">
        <v>71</v>
      </c>
      <c r="AY1121" s="91">
        <v>896564</v>
      </c>
      <c r="AZ1121" s="8">
        <v>3</v>
      </c>
      <c r="BA1121" s="8">
        <v>0</v>
      </c>
      <c r="BB1121" s="91">
        <v>2416716</v>
      </c>
      <c r="BC1121" s="8">
        <v>6</v>
      </c>
      <c r="BD1121" s="8">
        <v>0</v>
      </c>
      <c r="BE1121" s="91">
        <v>4110896</v>
      </c>
      <c r="BF1121" s="8">
        <v>9</v>
      </c>
      <c r="BG1121" s="8">
        <v>0</v>
      </c>
      <c r="BH1121" s="91">
        <v>126905044</v>
      </c>
      <c r="BI1121" s="8">
        <v>435</v>
      </c>
      <c r="BJ1121" s="8">
        <v>71</v>
      </c>
      <c r="BK1121" s="2" t="s">
        <v>233</v>
      </c>
      <c r="BL1121" s="83" t="str">
        <f t="shared" si="17"/>
        <v>124575</v>
      </c>
      <c r="BM1121" s="83">
        <f>IF(ISBLANK(A1121),"",IF(X1121&gt;=(InfoSheet!$B$2)-90,1,0))</f>
        <v>1</v>
      </c>
    </row>
    <row r="1122" spans="1:65">
      <c r="A1122" s="2" t="s">
        <v>3061</v>
      </c>
      <c r="B1122" s="8">
        <v>8</v>
      </c>
      <c r="C1122" s="91">
        <v>107381270</v>
      </c>
      <c r="D1122" s="8">
        <v>84</v>
      </c>
      <c r="E1122" s="8">
        <v>15</v>
      </c>
      <c r="F1122" s="91">
        <v>1278348</v>
      </c>
      <c r="G1122" s="91">
        <v>20461552</v>
      </c>
      <c r="H1122" s="91">
        <v>7158751</v>
      </c>
      <c r="I1122" s="91">
        <v>89720216</v>
      </c>
      <c r="J1122" s="8">
        <v>0</v>
      </c>
      <c r="K1122" s="2" t="s">
        <v>1531</v>
      </c>
      <c r="L1122" s="8">
        <v>8</v>
      </c>
      <c r="M1122" s="8">
        <v>0</v>
      </c>
      <c r="N1122" s="2" t="s">
        <v>1716</v>
      </c>
      <c r="O1122" s="8">
        <v>210</v>
      </c>
      <c r="P1122" s="8">
        <v>0</v>
      </c>
      <c r="Q1122" s="8">
        <v>0</v>
      </c>
      <c r="R1122" s="91">
        <v>0</v>
      </c>
      <c r="S1122" s="8">
        <v>0</v>
      </c>
      <c r="T1122" s="91">
        <v>0</v>
      </c>
      <c r="U1122" s="8">
        <v>0</v>
      </c>
      <c r="V1122" s="8">
        <v>0</v>
      </c>
      <c r="W1122" s="8">
        <v>0</v>
      </c>
      <c r="X1122" s="107">
        <v>43649.666169652781</v>
      </c>
      <c r="Y1122" s="107">
        <v>43869.86114854167</v>
      </c>
      <c r="Z1122" s="107">
        <v>43649.666165127317</v>
      </c>
      <c r="AA1122" s="91">
        <v>0</v>
      </c>
      <c r="AB1122" s="8">
        <v>0</v>
      </c>
      <c r="AC1122" s="8">
        <v>0</v>
      </c>
      <c r="AD1122" s="91">
        <v>0</v>
      </c>
      <c r="AE1122" s="8">
        <v>0</v>
      </c>
      <c r="AF1122" s="8">
        <v>0</v>
      </c>
      <c r="AG1122" s="91">
        <v>0</v>
      </c>
      <c r="AH1122" s="8">
        <v>0</v>
      </c>
      <c r="AI1122" s="8">
        <v>0</v>
      </c>
      <c r="AJ1122" s="91">
        <v>107381270</v>
      </c>
      <c r="AK1122" s="8">
        <v>84</v>
      </c>
      <c r="AL1122" s="8">
        <v>15</v>
      </c>
      <c r="AM1122" s="91">
        <v>0</v>
      </c>
      <c r="AN1122" s="8">
        <v>0</v>
      </c>
      <c r="AO1122" s="8">
        <v>15</v>
      </c>
      <c r="AP1122" s="91">
        <v>0</v>
      </c>
      <c r="AQ1122" s="8">
        <v>0</v>
      </c>
      <c r="AR1122" s="8">
        <v>15</v>
      </c>
      <c r="AS1122" s="91">
        <v>0</v>
      </c>
      <c r="AT1122" s="8">
        <v>0</v>
      </c>
      <c r="AU1122" s="8">
        <v>15</v>
      </c>
      <c r="AV1122" s="91">
        <v>107381270</v>
      </c>
      <c r="AW1122" s="8">
        <v>84</v>
      </c>
      <c r="AX1122" s="8">
        <v>15</v>
      </c>
      <c r="AY1122" s="91">
        <v>0</v>
      </c>
      <c r="AZ1122" s="8">
        <v>0</v>
      </c>
      <c r="BA1122" s="8">
        <v>0</v>
      </c>
      <c r="BB1122" s="91">
        <v>0</v>
      </c>
      <c r="BC1122" s="8">
        <v>0</v>
      </c>
      <c r="BD1122" s="8">
        <v>0</v>
      </c>
      <c r="BE1122" s="91">
        <v>0</v>
      </c>
      <c r="BF1122" s="8">
        <v>0</v>
      </c>
      <c r="BG1122" s="8">
        <v>0</v>
      </c>
      <c r="BH1122" s="91">
        <v>107381270</v>
      </c>
      <c r="BI1122" s="8">
        <v>84</v>
      </c>
      <c r="BJ1122" s="8">
        <v>15</v>
      </c>
      <c r="BK1122" s="2" t="s">
        <v>233</v>
      </c>
      <c r="BL1122" s="83" t="str">
        <f t="shared" si="17"/>
        <v>124576</v>
      </c>
      <c r="BM1122" s="83">
        <f>IF(ISBLANK(A1122),"",IF(X1122&gt;=(InfoSheet!$B$2)-90,1,0))</f>
        <v>0</v>
      </c>
    </row>
    <row r="1123" spans="1:65">
      <c r="A1123" s="2" t="s">
        <v>3062</v>
      </c>
      <c r="B1123" s="8">
        <v>8</v>
      </c>
      <c r="C1123" s="66">
        <v>1398900697</v>
      </c>
      <c r="D1123" s="8">
        <v>3594</v>
      </c>
      <c r="E1123" s="8">
        <v>396</v>
      </c>
      <c r="F1123" s="91">
        <v>389232</v>
      </c>
      <c r="G1123" s="91">
        <v>48839420</v>
      </c>
      <c r="H1123" s="91">
        <v>3532577</v>
      </c>
      <c r="I1123" s="66">
        <v>1178800183</v>
      </c>
      <c r="J1123" s="8">
        <v>0</v>
      </c>
      <c r="K1123" s="2" t="s">
        <v>1496</v>
      </c>
      <c r="L1123" s="8">
        <v>8</v>
      </c>
      <c r="M1123" s="8">
        <v>0</v>
      </c>
      <c r="N1123" s="2" t="s">
        <v>1377</v>
      </c>
      <c r="O1123" s="8">
        <v>212</v>
      </c>
      <c r="P1123" s="8">
        <v>0</v>
      </c>
      <c r="Q1123" s="8">
        <v>0</v>
      </c>
      <c r="R1123" s="91">
        <v>0</v>
      </c>
      <c r="S1123" s="8">
        <v>0</v>
      </c>
      <c r="T1123" s="91">
        <v>0</v>
      </c>
      <c r="U1123" s="8">
        <v>1</v>
      </c>
      <c r="V1123" s="8">
        <v>1</v>
      </c>
      <c r="W1123" s="8">
        <v>0</v>
      </c>
      <c r="X1123" s="107">
        <v>43869.669743680555</v>
      </c>
      <c r="Y1123" s="107">
        <v>43870.048244837963</v>
      </c>
      <c r="Z1123" s="107">
        <v>43869.669685694447</v>
      </c>
      <c r="AA1123" s="91">
        <v>2287151</v>
      </c>
      <c r="AB1123" s="8">
        <v>4</v>
      </c>
      <c r="AC1123" s="8">
        <v>2</v>
      </c>
      <c r="AD1123" s="91">
        <v>21218019</v>
      </c>
      <c r="AE1123" s="8">
        <v>23</v>
      </c>
      <c r="AF1123" s="8">
        <v>3</v>
      </c>
      <c r="AG1123" s="91">
        <v>40788044</v>
      </c>
      <c r="AH1123" s="8">
        <v>78</v>
      </c>
      <c r="AI1123" s="8">
        <v>17</v>
      </c>
      <c r="AJ1123" s="66">
        <v>1305703424</v>
      </c>
      <c r="AK1123" s="8">
        <v>3114</v>
      </c>
      <c r="AL1123" s="8">
        <v>396</v>
      </c>
      <c r="AM1123" s="91">
        <v>5887973</v>
      </c>
      <c r="AN1123" s="8">
        <v>11</v>
      </c>
      <c r="AO1123" s="8">
        <v>396</v>
      </c>
      <c r="AP1123" s="91">
        <v>41294261</v>
      </c>
      <c r="AQ1123" s="8">
        <v>44</v>
      </c>
      <c r="AR1123" s="8">
        <v>396</v>
      </c>
      <c r="AS1123" s="91">
        <v>71384387</v>
      </c>
      <c r="AT1123" s="8">
        <v>117</v>
      </c>
      <c r="AU1123" s="8">
        <v>396</v>
      </c>
      <c r="AV1123" s="66">
        <v>1398900697</v>
      </c>
      <c r="AW1123" s="8">
        <v>3594</v>
      </c>
      <c r="AX1123" s="8">
        <v>396</v>
      </c>
      <c r="AY1123" s="91">
        <v>1717666</v>
      </c>
      <c r="AZ1123" s="8">
        <v>3</v>
      </c>
      <c r="BA1123" s="8">
        <v>0</v>
      </c>
      <c r="BB1123" s="91">
        <v>22216125</v>
      </c>
      <c r="BC1123" s="8">
        <v>25</v>
      </c>
      <c r="BD1123" s="8">
        <v>0</v>
      </c>
      <c r="BE1123" s="91">
        <v>42513628</v>
      </c>
      <c r="BF1123" s="8">
        <v>81</v>
      </c>
      <c r="BG1123" s="8">
        <v>5</v>
      </c>
      <c r="BH1123" s="66">
        <v>1257374954</v>
      </c>
      <c r="BI1123" s="8">
        <v>3061</v>
      </c>
      <c r="BJ1123" s="8">
        <v>396</v>
      </c>
      <c r="BK1123" s="2" t="s">
        <v>233</v>
      </c>
      <c r="BL1123" s="83" t="str">
        <f t="shared" si="17"/>
        <v>124577</v>
      </c>
      <c r="BM1123" s="83">
        <f>IF(ISBLANK(A1123),"",IF(X1123&gt;=(InfoSheet!$B$2)-90,1,0))</f>
        <v>1</v>
      </c>
    </row>
    <row r="1124" spans="1:65">
      <c r="A1124" s="2" t="s">
        <v>3063</v>
      </c>
      <c r="B1124" s="8">
        <v>8</v>
      </c>
      <c r="C1124" s="66">
        <v>1267247654</v>
      </c>
      <c r="D1124" s="8">
        <v>4134</v>
      </c>
      <c r="E1124" s="8">
        <v>513</v>
      </c>
      <c r="F1124" s="91">
        <v>306542</v>
      </c>
      <c r="G1124" s="91">
        <v>16727762</v>
      </c>
      <c r="H1124" s="91">
        <v>2470268</v>
      </c>
      <c r="I1124" s="91">
        <v>268504819</v>
      </c>
      <c r="J1124" s="8">
        <v>0</v>
      </c>
      <c r="K1124" s="2" t="s">
        <v>1468</v>
      </c>
      <c r="L1124" s="8">
        <v>8</v>
      </c>
      <c r="M1124" s="8">
        <v>0</v>
      </c>
      <c r="N1124" s="2" t="s">
        <v>1634</v>
      </c>
      <c r="O1124" s="8">
        <v>211</v>
      </c>
      <c r="P1124" s="8">
        <v>0</v>
      </c>
      <c r="Q1124" s="8">
        <v>0</v>
      </c>
      <c r="R1124" s="91">
        <v>0</v>
      </c>
      <c r="S1124" s="8">
        <v>0</v>
      </c>
      <c r="T1124" s="91">
        <v>0</v>
      </c>
      <c r="U1124" s="8">
        <v>0</v>
      </c>
      <c r="V1124" s="8">
        <v>0</v>
      </c>
      <c r="W1124" s="8">
        <v>0</v>
      </c>
      <c r="X1124" s="107">
        <v>43868.378328148145</v>
      </c>
      <c r="Y1124" s="107">
        <v>43869.889841481483</v>
      </c>
      <c r="Z1124" s="107">
        <v>43868.298897812499</v>
      </c>
      <c r="AA1124" s="91">
        <v>0</v>
      </c>
      <c r="AB1124" s="8">
        <v>0</v>
      </c>
      <c r="AC1124" s="8">
        <v>0</v>
      </c>
      <c r="AD1124" s="91">
        <v>5117805</v>
      </c>
      <c r="AE1124" s="8">
        <v>12</v>
      </c>
      <c r="AF1124" s="8">
        <v>7</v>
      </c>
      <c r="AG1124" s="91">
        <v>34445287</v>
      </c>
      <c r="AH1124" s="8">
        <v>61</v>
      </c>
      <c r="AI1124" s="8">
        <v>19</v>
      </c>
      <c r="AJ1124" s="66">
        <v>1256344225</v>
      </c>
      <c r="AK1124" s="8">
        <v>4080</v>
      </c>
      <c r="AL1124" s="8">
        <v>513</v>
      </c>
      <c r="AM1124" s="91">
        <v>0</v>
      </c>
      <c r="AN1124" s="8">
        <v>0</v>
      </c>
      <c r="AO1124" s="8">
        <v>513</v>
      </c>
      <c r="AP1124" s="91">
        <v>13937533</v>
      </c>
      <c r="AQ1124" s="8">
        <v>19</v>
      </c>
      <c r="AR1124" s="8">
        <v>513</v>
      </c>
      <c r="AS1124" s="91">
        <v>55709890</v>
      </c>
      <c r="AT1124" s="8">
        <v>85</v>
      </c>
      <c r="AU1124" s="8">
        <v>513</v>
      </c>
      <c r="AV1124" s="66">
        <v>1267247654</v>
      </c>
      <c r="AW1124" s="8">
        <v>4134</v>
      </c>
      <c r="AX1124" s="8">
        <v>513</v>
      </c>
      <c r="AY1124" s="91">
        <v>0</v>
      </c>
      <c r="AZ1124" s="8">
        <v>0</v>
      </c>
      <c r="BA1124" s="8">
        <v>0</v>
      </c>
      <c r="BB1124" s="91">
        <v>12673898</v>
      </c>
      <c r="BC1124" s="8">
        <v>16</v>
      </c>
      <c r="BD1124" s="8">
        <v>0</v>
      </c>
      <c r="BE1124" s="91">
        <v>36602411</v>
      </c>
      <c r="BF1124" s="8">
        <v>61</v>
      </c>
      <c r="BG1124" s="8">
        <v>1</v>
      </c>
      <c r="BH1124" s="66">
        <v>1233828353</v>
      </c>
      <c r="BI1124" s="8">
        <v>4042</v>
      </c>
      <c r="BJ1124" s="8">
        <v>513</v>
      </c>
      <c r="BK1124" s="2" t="s">
        <v>233</v>
      </c>
      <c r="BL1124" s="83" t="str">
        <f t="shared" si="17"/>
        <v>124578</v>
      </c>
      <c r="BM1124" s="83">
        <f>IF(ISBLANK(A1124),"",IF(X1124&gt;=(InfoSheet!$B$2)-90,1,0))</f>
        <v>1</v>
      </c>
    </row>
    <row r="1125" spans="1:65">
      <c r="A1125" s="2" t="s">
        <v>3064</v>
      </c>
      <c r="B1125" s="8">
        <v>8</v>
      </c>
      <c r="C1125" s="66">
        <v>1017104297</v>
      </c>
      <c r="D1125" s="8">
        <v>2557</v>
      </c>
      <c r="E1125" s="8">
        <v>300</v>
      </c>
      <c r="F1125" s="91">
        <v>397772</v>
      </c>
      <c r="G1125" s="91">
        <v>4396322</v>
      </c>
      <c r="H1125" s="91">
        <v>3390347</v>
      </c>
      <c r="I1125" s="91">
        <v>339785341</v>
      </c>
      <c r="J1125" s="8">
        <v>0</v>
      </c>
      <c r="K1125" s="2" t="s">
        <v>2449</v>
      </c>
      <c r="L1125" s="8">
        <v>8</v>
      </c>
      <c r="M1125" s="8">
        <v>0</v>
      </c>
      <c r="N1125" s="2" t="s">
        <v>1703</v>
      </c>
      <c r="O1125" s="8">
        <v>214</v>
      </c>
      <c r="P1125" s="8">
        <v>0</v>
      </c>
      <c r="Q1125" s="8">
        <v>0</v>
      </c>
      <c r="R1125" s="91">
        <v>0</v>
      </c>
      <c r="S1125" s="8">
        <v>0</v>
      </c>
      <c r="T1125" s="91">
        <v>0</v>
      </c>
      <c r="U1125" s="8">
        <v>0</v>
      </c>
      <c r="V1125" s="8">
        <v>1</v>
      </c>
      <c r="W1125" s="8">
        <v>0</v>
      </c>
      <c r="X1125" s="107">
        <v>43869.391592743057</v>
      </c>
      <c r="Y1125" s="107">
        <v>43870.049333391202</v>
      </c>
      <c r="Z1125" s="107">
        <v>43869.391095983796</v>
      </c>
      <c r="AA1125" s="91">
        <v>355080</v>
      </c>
      <c r="AB1125" s="8">
        <v>2</v>
      </c>
      <c r="AC1125" s="8">
        <v>4</v>
      </c>
      <c r="AD1125" s="91">
        <v>33780568</v>
      </c>
      <c r="AE1125" s="8">
        <v>79</v>
      </c>
      <c r="AF1125" s="8">
        <v>14</v>
      </c>
      <c r="AG1125" s="91">
        <v>274619826</v>
      </c>
      <c r="AH1125" s="8">
        <v>447</v>
      </c>
      <c r="AI1125" s="8">
        <v>33</v>
      </c>
      <c r="AJ1125" s="91">
        <v>966445863</v>
      </c>
      <c r="AK1125" s="8">
        <v>2337</v>
      </c>
      <c r="AL1125" s="8">
        <v>300</v>
      </c>
      <c r="AM1125" s="91">
        <v>21787432</v>
      </c>
      <c r="AN1125" s="8">
        <v>38</v>
      </c>
      <c r="AO1125" s="8">
        <v>300</v>
      </c>
      <c r="AP1125" s="91">
        <v>50465967</v>
      </c>
      <c r="AQ1125" s="8">
        <v>108</v>
      </c>
      <c r="AR1125" s="8">
        <v>300</v>
      </c>
      <c r="AS1125" s="91">
        <v>472682634</v>
      </c>
      <c r="AT1125" s="8">
        <v>751</v>
      </c>
      <c r="AU1125" s="8">
        <v>300</v>
      </c>
      <c r="AV1125" s="66">
        <v>1017104297</v>
      </c>
      <c r="AW1125" s="8">
        <v>2557</v>
      </c>
      <c r="AX1125" s="8">
        <v>300</v>
      </c>
      <c r="AY1125" s="91">
        <v>1248726</v>
      </c>
      <c r="AZ1125" s="8">
        <v>4</v>
      </c>
      <c r="BA1125" s="8">
        <v>1</v>
      </c>
      <c r="BB1125" s="91">
        <v>39714441</v>
      </c>
      <c r="BC1125" s="8">
        <v>86</v>
      </c>
      <c r="BD1125" s="8">
        <v>1</v>
      </c>
      <c r="BE1125" s="91">
        <v>264346728</v>
      </c>
      <c r="BF1125" s="8">
        <v>447</v>
      </c>
      <c r="BG1125" s="8">
        <v>7</v>
      </c>
      <c r="BH1125" s="91">
        <v>939938917</v>
      </c>
      <c r="BI1125" s="8">
        <v>2304</v>
      </c>
      <c r="BJ1125" s="8">
        <v>300</v>
      </c>
      <c r="BK1125" s="2" t="s">
        <v>233</v>
      </c>
      <c r="BL1125" s="83" t="str">
        <f t="shared" si="17"/>
        <v>124579</v>
      </c>
      <c r="BM1125" s="83">
        <f>IF(ISBLANK(A1125),"",IF(X1125&gt;=(InfoSheet!$B$2)-90,1,0))</f>
        <v>1</v>
      </c>
    </row>
    <row r="1126" spans="1:65">
      <c r="A1126" s="2" t="s">
        <v>3065</v>
      </c>
      <c r="B1126" s="8">
        <v>8</v>
      </c>
      <c r="C1126" s="91">
        <v>313695171</v>
      </c>
      <c r="D1126" s="8">
        <v>473</v>
      </c>
      <c r="E1126" s="8">
        <v>113</v>
      </c>
      <c r="F1126" s="91">
        <v>663203</v>
      </c>
      <c r="G1126" s="91">
        <v>14788110</v>
      </c>
      <c r="H1126" s="91">
        <v>2776063</v>
      </c>
      <c r="I1126" s="91">
        <v>173002540</v>
      </c>
      <c r="J1126" s="8">
        <v>0</v>
      </c>
      <c r="K1126" s="2" t="s">
        <v>1476</v>
      </c>
      <c r="L1126" s="8">
        <v>8</v>
      </c>
      <c r="M1126" s="8">
        <v>0</v>
      </c>
      <c r="N1126" s="2" t="s">
        <v>1476</v>
      </c>
      <c r="O1126" s="8">
        <v>142</v>
      </c>
      <c r="P1126" s="8">
        <v>0</v>
      </c>
      <c r="Q1126" s="8">
        <v>0</v>
      </c>
      <c r="R1126" s="91">
        <v>0</v>
      </c>
      <c r="S1126" s="8">
        <v>0</v>
      </c>
      <c r="T1126" s="91">
        <v>0</v>
      </c>
      <c r="U1126" s="8">
        <v>0</v>
      </c>
      <c r="V1126" s="8">
        <v>0</v>
      </c>
      <c r="W1126" s="8">
        <v>0</v>
      </c>
      <c r="X1126" s="107">
        <v>43867.393848020831</v>
      </c>
      <c r="Y1126" s="107">
        <v>43869.892259537039</v>
      </c>
      <c r="Z1126" s="107">
        <v>43867.393526840278</v>
      </c>
      <c r="AA1126" s="91">
        <v>0</v>
      </c>
      <c r="AB1126" s="8">
        <v>0</v>
      </c>
      <c r="AC1126" s="8">
        <v>0</v>
      </c>
      <c r="AD1126" s="91">
        <v>0</v>
      </c>
      <c r="AE1126" s="8">
        <v>0</v>
      </c>
      <c r="AF1126" s="8">
        <v>1</v>
      </c>
      <c r="AG1126" s="91">
        <v>1270105</v>
      </c>
      <c r="AH1126" s="8">
        <v>3</v>
      </c>
      <c r="AI1126" s="8">
        <v>4</v>
      </c>
      <c r="AJ1126" s="91">
        <v>312202969</v>
      </c>
      <c r="AK1126" s="8">
        <v>466</v>
      </c>
      <c r="AL1126" s="8">
        <v>113</v>
      </c>
      <c r="AM1126" s="91">
        <v>0</v>
      </c>
      <c r="AN1126" s="8">
        <v>0</v>
      </c>
      <c r="AO1126" s="8">
        <v>113</v>
      </c>
      <c r="AP1126" s="91">
        <v>374297</v>
      </c>
      <c r="AQ1126" s="8">
        <v>1</v>
      </c>
      <c r="AR1126" s="8">
        <v>113</v>
      </c>
      <c r="AS1126" s="91">
        <v>1644402</v>
      </c>
      <c r="AT1126" s="8">
        <v>4</v>
      </c>
      <c r="AU1126" s="8">
        <v>113</v>
      </c>
      <c r="AV1126" s="91">
        <v>313695171</v>
      </c>
      <c r="AW1126" s="8">
        <v>473</v>
      </c>
      <c r="AX1126" s="8">
        <v>113</v>
      </c>
      <c r="AY1126" s="91">
        <v>0</v>
      </c>
      <c r="AZ1126" s="8">
        <v>0</v>
      </c>
      <c r="BA1126" s="8">
        <v>0</v>
      </c>
      <c r="BB1126" s="91">
        <v>374297</v>
      </c>
      <c r="BC1126" s="8">
        <v>1</v>
      </c>
      <c r="BD1126" s="8">
        <v>0</v>
      </c>
      <c r="BE1126" s="91">
        <v>1033197</v>
      </c>
      <c r="BF1126" s="8">
        <v>3</v>
      </c>
      <c r="BG1126" s="8">
        <v>0</v>
      </c>
      <c r="BH1126" s="91">
        <v>293649073</v>
      </c>
      <c r="BI1126" s="8">
        <v>464</v>
      </c>
      <c r="BJ1126" s="8">
        <v>113</v>
      </c>
      <c r="BK1126" s="2" t="s">
        <v>233</v>
      </c>
      <c r="BL1126" s="83" t="str">
        <f t="shared" si="17"/>
        <v>124580</v>
      </c>
      <c r="BM1126" s="83">
        <f>IF(ISBLANK(A1126),"",IF(X1126&gt;=(InfoSheet!$B$2)-90,1,0))</f>
        <v>1</v>
      </c>
    </row>
    <row r="1127" spans="1:65">
      <c r="A1127" s="2" t="s">
        <v>3066</v>
      </c>
      <c r="B1127" s="8">
        <v>8</v>
      </c>
      <c r="C1127" s="91">
        <v>173581683</v>
      </c>
      <c r="D1127" s="8">
        <v>455</v>
      </c>
      <c r="E1127" s="8">
        <v>75</v>
      </c>
      <c r="F1127" s="91">
        <v>381498</v>
      </c>
      <c r="G1127" s="91">
        <v>3464027</v>
      </c>
      <c r="H1127" s="91">
        <v>2314422</v>
      </c>
      <c r="I1127" s="91">
        <v>116420991</v>
      </c>
      <c r="J1127" s="8">
        <v>0</v>
      </c>
      <c r="K1127" s="2" t="s">
        <v>1439</v>
      </c>
      <c r="L1127" s="8">
        <v>8</v>
      </c>
      <c r="M1127" s="8">
        <v>0</v>
      </c>
      <c r="N1127" s="2" t="s">
        <v>2469</v>
      </c>
      <c r="O1127" s="8">
        <v>215</v>
      </c>
      <c r="P1127" s="8">
        <v>0</v>
      </c>
      <c r="Q1127" s="8">
        <v>0</v>
      </c>
      <c r="R1127" s="91">
        <v>0</v>
      </c>
      <c r="S1127" s="8">
        <v>0</v>
      </c>
      <c r="T1127" s="91">
        <v>0</v>
      </c>
      <c r="U1127" s="8">
        <v>0</v>
      </c>
      <c r="V1127" s="8">
        <v>0</v>
      </c>
      <c r="W1127" s="8">
        <v>0</v>
      </c>
      <c r="X1127" s="107">
        <v>43866.681202291664</v>
      </c>
      <c r="Y1127" s="107">
        <v>43869.887168796296</v>
      </c>
      <c r="Z1127" s="107">
        <v>43866.660848009262</v>
      </c>
      <c r="AA1127" s="91">
        <v>0</v>
      </c>
      <c r="AB1127" s="8">
        <v>0</v>
      </c>
      <c r="AC1127" s="8">
        <v>0</v>
      </c>
      <c r="AD1127" s="91">
        <v>37123738</v>
      </c>
      <c r="AE1127" s="8">
        <v>50</v>
      </c>
      <c r="AF1127" s="8">
        <v>5</v>
      </c>
      <c r="AG1127" s="91">
        <v>44847942</v>
      </c>
      <c r="AH1127" s="8">
        <v>65</v>
      </c>
      <c r="AI1127" s="8">
        <v>8</v>
      </c>
      <c r="AJ1127" s="91">
        <v>167108990</v>
      </c>
      <c r="AK1127" s="8">
        <v>423</v>
      </c>
      <c r="AL1127" s="8">
        <v>75</v>
      </c>
      <c r="AM1127" s="91">
        <v>0</v>
      </c>
      <c r="AN1127" s="8">
        <v>0</v>
      </c>
      <c r="AO1127" s="8">
        <v>75</v>
      </c>
      <c r="AP1127" s="91">
        <v>73179209</v>
      </c>
      <c r="AQ1127" s="8">
        <v>96</v>
      </c>
      <c r="AR1127" s="8">
        <v>75</v>
      </c>
      <c r="AS1127" s="91">
        <v>79394524</v>
      </c>
      <c r="AT1127" s="8">
        <v>109</v>
      </c>
      <c r="AU1127" s="8">
        <v>75</v>
      </c>
      <c r="AV1127" s="91">
        <v>173581683</v>
      </c>
      <c r="AW1127" s="8">
        <v>455</v>
      </c>
      <c r="AX1127" s="8">
        <v>75</v>
      </c>
      <c r="AY1127" s="91">
        <v>0</v>
      </c>
      <c r="AZ1127" s="8">
        <v>0</v>
      </c>
      <c r="BA1127" s="8">
        <v>0</v>
      </c>
      <c r="BB1127" s="91">
        <v>37705935</v>
      </c>
      <c r="BC1127" s="8">
        <v>51</v>
      </c>
      <c r="BD1127" s="8">
        <v>0</v>
      </c>
      <c r="BE1127" s="91">
        <v>43155708</v>
      </c>
      <c r="BF1127" s="8">
        <v>62</v>
      </c>
      <c r="BG1127" s="8">
        <v>0</v>
      </c>
      <c r="BH1127" s="91">
        <v>137811264</v>
      </c>
      <c r="BI1127" s="8">
        <v>391</v>
      </c>
      <c r="BJ1127" s="8">
        <v>75</v>
      </c>
      <c r="BK1127" s="2" t="s">
        <v>233</v>
      </c>
      <c r="BL1127" s="83" t="str">
        <f t="shared" si="17"/>
        <v>124581</v>
      </c>
      <c r="BM1127" s="83">
        <f>IF(ISBLANK(A1127),"",IF(X1127&gt;=(InfoSheet!$B$2)-90,1,0))</f>
        <v>1</v>
      </c>
    </row>
    <row r="1128" spans="1:65">
      <c r="A1128" s="2" t="s">
        <v>3067</v>
      </c>
      <c r="B1128" s="8">
        <v>8</v>
      </c>
      <c r="C1128" s="91">
        <v>56171910</v>
      </c>
      <c r="D1128" s="8">
        <v>68</v>
      </c>
      <c r="E1128" s="8">
        <v>24</v>
      </c>
      <c r="F1128" s="91">
        <v>826057</v>
      </c>
      <c r="G1128" s="91">
        <v>8794899</v>
      </c>
      <c r="H1128" s="91">
        <v>2340496</v>
      </c>
      <c r="I1128" s="91">
        <v>52575858</v>
      </c>
      <c r="J1128" s="8">
        <v>0</v>
      </c>
      <c r="K1128" s="2" t="s">
        <v>1354</v>
      </c>
      <c r="L1128" s="8">
        <v>8</v>
      </c>
      <c r="M1128" s="8">
        <v>0</v>
      </c>
      <c r="N1128" s="2" t="s">
        <v>1354</v>
      </c>
      <c r="O1128" s="8">
        <v>142</v>
      </c>
      <c r="P1128" s="8">
        <v>0</v>
      </c>
      <c r="Q1128" s="8">
        <v>0</v>
      </c>
      <c r="R1128" s="91">
        <v>0</v>
      </c>
      <c r="S1128" s="8">
        <v>0</v>
      </c>
      <c r="T1128" s="91">
        <v>0</v>
      </c>
      <c r="U1128" s="8">
        <v>0</v>
      </c>
      <c r="V1128" s="8">
        <v>0</v>
      </c>
      <c r="W1128" s="8">
        <v>0</v>
      </c>
      <c r="X1128" s="107">
        <v>43845.828387326386</v>
      </c>
      <c r="Y1128" s="107">
        <v>43869.861010000001</v>
      </c>
      <c r="Z1128" s="107">
        <v>43845.822435706017</v>
      </c>
      <c r="AA1128" s="91">
        <v>0</v>
      </c>
      <c r="AB1128" s="8">
        <v>0</v>
      </c>
      <c r="AC1128" s="8">
        <v>0</v>
      </c>
      <c r="AD1128" s="91">
        <v>0</v>
      </c>
      <c r="AE1128" s="8">
        <v>0</v>
      </c>
      <c r="AF1128" s="8">
        <v>0</v>
      </c>
      <c r="AG1128" s="91">
        <v>0</v>
      </c>
      <c r="AH1128" s="8">
        <v>0</v>
      </c>
      <c r="AI1128" s="8">
        <v>1</v>
      </c>
      <c r="AJ1128" s="91">
        <v>56171910</v>
      </c>
      <c r="AK1128" s="8">
        <v>68</v>
      </c>
      <c r="AL1128" s="8">
        <v>24</v>
      </c>
      <c r="AM1128" s="91">
        <v>0</v>
      </c>
      <c r="AN1128" s="8">
        <v>0</v>
      </c>
      <c r="AO1128" s="8">
        <v>24</v>
      </c>
      <c r="AP1128" s="91">
        <v>0</v>
      </c>
      <c r="AQ1128" s="8">
        <v>0</v>
      </c>
      <c r="AR1128" s="8">
        <v>24</v>
      </c>
      <c r="AS1128" s="91">
        <v>559756</v>
      </c>
      <c r="AT1128" s="8">
        <v>1</v>
      </c>
      <c r="AU1128" s="8">
        <v>24</v>
      </c>
      <c r="AV1128" s="91">
        <v>56171910</v>
      </c>
      <c r="AW1128" s="8">
        <v>68</v>
      </c>
      <c r="AX1128" s="8">
        <v>24</v>
      </c>
      <c r="AY1128" s="91">
        <v>0</v>
      </c>
      <c r="AZ1128" s="8">
        <v>0</v>
      </c>
      <c r="BA1128" s="8">
        <v>0</v>
      </c>
      <c r="BB1128" s="91">
        <v>0</v>
      </c>
      <c r="BC1128" s="8">
        <v>0</v>
      </c>
      <c r="BD1128" s="8">
        <v>0</v>
      </c>
      <c r="BE1128" s="91">
        <v>559756</v>
      </c>
      <c r="BF1128" s="8">
        <v>1</v>
      </c>
      <c r="BG1128" s="8">
        <v>0</v>
      </c>
      <c r="BH1128" s="91">
        <v>56171910</v>
      </c>
      <c r="BI1128" s="8">
        <v>68</v>
      </c>
      <c r="BJ1128" s="8">
        <v>24</v>
      </c>
      <c r="BK1128" s="2" t="s">
        <v>233</v>
      </c>
      <c r="BL1128" s="83" t="str">
        <f t="shared" si="17"/>
        <v>124582</v>
      </c>
      <c r="BM1128" s="83">
        <f>IF(ISBLANK(A1128),"",IF(X1128&gt;=(InfoSheet!$B$2)-90,1,0))</f>
        <v>1</v>
      </c>
    </row>
    <row r="1129" spans="1:65">
      <c r="A1129" s="2" t="s">
        <v>3068</v>
      </c>
      <c r="B1129" s="8">
        <v>8</v>
      </c>
      <c r="C1129" s="91">
        <v>924414986</v>
      </c>
      <c r="D1129" s="8">
        <v>3124</v>
      </c>
      <c r="E1129" s="8">
        <v>213</v>
      </c>
      <c r="F1129" s="91">
        <v>295907</v>
      </c>
      <c r="G1129" s="91">
        <v>10449135</v>
      </c>
      <c r="H1129" s="91">
        <v>4339976</v>
      </c>
      <c r="I1129" s="91">
        <v>289655747</v>
      </c>
      <c r="J1129" s="8">
        <v>0</v>
      </c>
      <c r="K1129" s="2" t="s">
        <v>1356</v>
      </c>
      <c r="L1129" s="8">
        <v>8</v>
      </c>
      <c r="M1129" s="8">
        <v>0</v>
      </c>
      <c r="N1129" s="2" t="s">
        <v>1749</v>
      </c>
      <c r="O1129" s="8">
        <v>210</v>
      </c>
      <c r="P1129" s="8">
        <v>0</v>
      </c>
      <c r="Q1129" s="8">
        <v>0</v>
      </c>
      <c r="R1129" s="91">
        <v>0</v>
      </c>
      <c r="S1129" s="8">
        <v>0</v>
      </c>
      <c r="T1129" s="91">
        <v>0</v>
      </c>
      <c r="U1129" s="8">
        <v>0</v>
      </c>
      <c r="V1129" s="8">
        <v>0</v>
      </c>
      <c r="W1129" s="8">
        <v>0</v>
      </c>
      <c r="X1129" s="107">
        <v>43868.763896793978</v>
      </c>
      <c r="Y1129" s="107">
        <v>43870.056074594904</v>
      </c>
      <c r="Z1129" s="107">
        <v>43868.612920277781</v>
      </c>
      <c r="AA1129" s="91">
        <v>0</v>
      </c>
      <c r="AB1129" s="8">
        <v>0</v>
      </c>
      <c r="AC1129" s="8">
        <v>0</v>
      </c>
      <c r="AD1129" s="91">
        <v>15948078</v>
      </c>
      <c r="AE1129" s="8">
        <v>55</v>
      </c>
      <c r="AF1129" s="8">
        <v>7</v>
      </c>
      <c r="AG1129" s="91">
        <v>70968725</v>
      </c>
      <c r="AH1129" s="8">
        <v>175</v>
      </c>
      <c r="AI1129" s="8">
        <v>21</v>
      </c>
      <c r="AJ1129" s="91">
        <v>859864669</v>
      </c>
      <c r="AK1129" s="8">
        <v>2744</v>
      </c>
      <c r="AL1129" s="8">
        <v>213</v>
      </c>
      <c r="AM1129" s="91">
        <v>5754606</v>
      </c>
      <c r="AN1129" s="8">
        <v>17</v>
      </c>
      <c r="AO1129" s="8">
        <v>213</v>
      </c>
      <c r="AP1129" s="91">
        <v>27744195</v>
      </c>
      <c r="AQ1129" s="8">
        <v>72</v>
      </c>
      <c r="AR1129" s="8">
        <v>213</v>
      </c>
      <c r="AS1129" s="91">
        <v>116200579</v>
      </c>
      <c r="AT1129" s="8">
        <v>215</v>
      </c>
      <c r="AU1129" s="8">
        <v>213</v>
      </c>
      <c r="AV1129" s="91">
        <v>924414986</v>
      </c>
      <c r="AW1129" s="8">
        <v>3124</v>
      </c>
      <c r="AX1129" s="8">
        <v>213</v>
      </c>
      <c r="AY1129" s="91">
        <v>0</v>
      </c>
      <c r="AZ1129" s="8">
        <v>0</v>
      </c>
      <c r="BA1129" s="8">
        <v>0</v>
      </c>
      <c r="BB1129" s="91">
        <v>22367905</v>
      </c>
      <c r="BC1129" s="8">
        <v>68</v>
      </c>
      <c r="BD1129" s="8">
        <v>1</v>
      </c>
      <c r="BE1129" s="91">
        <v>75604248</v>
      </c>
      <c r="BF1129" s="8">
        <v>187</v>
      </c>
      <c r="BG1129" s="8">
        <v>8</v>
      </c>
      <c r="BH1129" s="91">
        <v>852393310</v>
      </c>
      <c r="BI1129" s="8">
        <v>2784</v>
      </c>
      <c r="BJ1129" s="8">
        <v>213</v>
      </c>
      <c r="BK1129" s="2" t="s">
        <v>233</v>
      </c>
      <c r="BL1129" s="83" t="str">
        <f t="shared" si="17"/>
        <v>124583</v>
      </c>
      <c r="BM1129" s="83">
        <f>IF(ISBLANK(A1129),"",IF(X1129&gt;=(InfoSheet!$B$2)-90,1,0))</f>
        <v>1</v>
      </c>
    </row>
    <row r="1130" spans="1:65">
      <c r="A1130" s="2" t="s">
        <v>3069</v>
      </c>
      <c r="B1130" s="8">
        <v>8</v>
      </c>
      <c r="C1130" s="91">
        <v>95515795</v>
      </c>
      <c r="D1130" s="8">
        <v>210</v>
      </c>
      <c r="E1130" s="8">
        <v>56</v>
      </c>
      <c r="F1130" s="91">
        <v>454837</v>
      </c>
      <c r="G1130" s="91">
        <v>2946206</v>
      </c>
      <c r="H1130" s="91">
        <v>1705639</v>
      </c>
      <c r="I1130" s="91">
        <v>90661303</v>
      </c>
      <c r="J1130" s="8">
        <v>0</v>
      </c>
      <c r="K1130" s="2" t="s">
        <v>1354</v>
      </c>
      <c r="L1130" s="8">
        <v>8</v>
      </c>
      <c r="M1130" s="8">
        <v>0</v>
      </c>
      <c r="N1130" s="2" t="s">
        <v>1354</v>
      </c>
      <c r="O1130" s="8">
        <v>142</v>
      </c>
      <c r="P1130" s="8">
        <v>0</v>
      </c>
      <c r="Q1130" s="8">
        <v>0</v>
      </c>
      <c r="R1130" s="91">
        <v>0</v>
      </c>
      <c r="S1130" s="8">
        <v>0</v>
      </c>
      <c r="T1130" s="91">
        <v>0</v>
      </c>
      <c r="U1130" s="8">
        <v>0</v>
      </c>
      <c r="V1130" s="8">
        <v>0</v>
      </c>
      <c r="W1130" s="8">
        <v>0</v>
      </c>
      <c r="X1130" s="107">
        <v>43860.644314537036</v>
      </c>
      <c r="Y1130" s="107">
        <v>43869.887555138892</v>
      </c>
      <c r="Z1130" s="107">
        <v>43860.644209791666</v>
      </c>
      <c r="AA1130" s="91">
        <v>0</v>
      </c>
      <c r="AB1130" s="8">
        <v>0</v>
      </c>
      <c r="AC1130" s="8">
        <v>0</v>
      </c>
      <c r="AD1130" s="91">
        <v>0</v>
      </c>
      <c r="AE1130" s="8">
        <v>0</v>
      </c>
      <c r="AF1130" s="8">
        <v>0</v>
      </c>
      <c r="AG1130" s="91">
        <v>3059273</v>
      </c>
      <c r="AH1130" s="8">
        <v>7</v>
      </c>
      <c r="AI1130" s="8">
        <v>3</v>
      </c>
      <c r="AJ1130" s="91">
        <v>93711087</v>
      </c>
      <c r="AK1130" s="8">
        <v>201</v>
      </c>
      <c r="AL1130" s="8">
        <v>56</v>
      </c>
      <c r="AM1130" s="91">
        <v>0</v>
      </c>
      <c r="AN1130" s="8">
        <v>0</v>
      </c>
      <c r="AO1130" s="8">
        <v>56</v>
      </c>
      <c r="AP1130" s="91">
        <v>0</v>
      </c>
      <c r="AQ1130" s="8">
        <v>0</v>
      </c>
      <c r="AR1130" s="8">
        <v>56</v>
      </c>
      <c r="AS1130" s="91">
        <v>8338779</v>
      </c>
      <c r="AT1130" s="8">
        <v>17</v>
      </c>
      <c r="AU1130" s="8">
        <v>56</v>
      </c>
      <c r="AV1130" s="91">
        <v>95515795</v>
      </c>
      <c r="AW1130" s="8">
        <v>210</v>
      </c>
      <c r="AX1130" s="8">
        <v>56</v>
      </c>
      <c r="AY1130" s="91">
        <v>0</v>
      </c>
      <c r="AZ1130" s="8">
        <v>0</v>
      </c>
      <c r="BA1130" s="8">
        <v>0</v>
      </c>
      <c r="BB1130" s="91">
        <v>0</v>
      </c>
      <c r="BC1130" s="8">
        <v>0</v>
      </c>
      <c r="BD1130" s="8">
        <v>0</v>
      </c>
      <c r="BE1130" s="91">
        <v>6293393</v>
      </c>
      <c r="BF1130" s="8">
        <v>13</v>
      </c>
      <c r="BG1130" s="8">
        <v>0</v>
      </c>
      <c r="BH1130" s="91">
        <v>85876527</v>
      </c>
      <c r="BI1130" s="8">
        <v>186</v>
      </c>
      <c r="BJ1130" s="8">
        <v>56</v>
      </c>
      <c r="BK1130" s="2" t="s">
        <v>233</v>
      </c>
      <c r="BL1130" s="83" t="str">
        <f t="shared" si="17"/>
        <v>124584</v>
      </c>
      <c r="BM1130" s="83">
        <f>IF(ISBLANK(A1130),"",IF(X1130&gt;=(InfoSheet!$B$2)-90,1,0))</f>
        <v>1</v>
      </c>
    </row>
    <row r="1131" spans="1:65">
      <c r="A1131" s="2" t="s">
        <v>3070</v>
      </c>
      <c r="B1131" s="8">
        <v>8</v>
      </c>
      <c r="C1131" s="66">
        <v>3738068328</v>
      </c>
      <c r="D1131" s="8">
        <v>10315</v>
      </c>
      <c r="E1131" s="8">
        <v>1114</v>
      </c>
      <c r="F1131" s="91">
        <v>362391</v>
      </c>
      <c r="G1131" s="91">
        <v>20059103</v>
      </c>
      <c r="H1131" s="91">
        <v>3355537</v>
      </c>
      <c r="I1131" s="91">
        <v>710666452</v>
      </c>
      <c r="J1131" s="8">
        <v>0</v>
      </c>
      <c r="K1131" s="2" t="s">
        <v>2479</v>
      </c>
      <c r="L1131" s="8">
        <v>8</v>
      </c>
      <c r="M1131" s="8">
        <v>0</v>
      </c>
      <c r="N1131" s="2" t="s">
        <v>1902</v>
      </c>
      <c r="O1131" s="8">
        <v>212</v>
      </c>
      <c r="P1131" s="8">
        <v>0</v>
      </c>
      <c r="Q1131" s="8">
        <v>0</v>
      </c>
      <c r="R1131" s="91">
        <v>0</v>
      </c>
      <c r="S1131" s="8">
        <v>0</v>
      </c>
      <c r="T1131" s="91">
        <v>0</v>
      </c>
      <c r="U1131" s="8">
        <v>0</v>
      </c>
      <c r="V1131" s="8">
        <v>5</v>
      </c>
      <c r="W1131" s="8">
        <v>1</v>
      </c>
      <c r="X1131" s="107">
        <v>43870.137028750003</v>
      </c>
      <c r="Y1131" s="107">
        <v>43870.167319259257</v>
      </c>
      <c r="Z1131" s="107">
        <v>43870.137017766203</v>
      </c>
      <c r="AA1131" s="91">
        <v>852506</v>
      </c>
      <c r="AB1131" s="8">
        <v>1</v>
      </c>
      <c r="AC1131" s="8">
        <v>5</v>
      </c>
      <c r="AD1131" s="91">
        <v>32670351</v>
      </c>
      <c r="AE1131" s="8">
        <v>129</v>
      </c>
      <c r="AF1131" s="8">
        <v>24</v>
      </c>
      <c r="AG1131" s="91">
        <v>491257806</v>
      </c>
      <c r="AH1131" s="8">
        <v>561</v>
      </c>
      <c r="AI1131" s="8">
        <v>37</v>
      </c>
      <c r="AJ1131" s="66">
        <v>3624402438</v>
      </c>
      <c r="AK1131" s="8">
        <v>9718</v>
      </c>
      <c r="AL1131" s="8">
        <v>1114</v>
      </c>
      <c r="AM1131" s="91">
        <v>39901709</v>
      </c>
      <c r="AN1131" s="8">
        <v>31</v>
      </c>
      <c r="AO1131" s="8">
        <v>1114</v>
      </c>
      <c r="AP1131" s="91">
        <v>89517044</v>
      </c>
      <c r="AQ1131" s="8">
        <v>177</v>
      </c>
      <c r="AR1131" s="8">
        <v>1114</v>
      </c>
      <c r="AS1131" s="91">
        <v>993317619</v>
      </c>
      <c r="AT1131" s="8">
        <v>995</v>
      </c>
      <c r="AU1131" s="8">
        <v>1114</v>
      </c>
      <c r="AV1131" s="66">
        <v>3738068328</v>
      </c>
      <c r="AW1131" s="8">
        <v>10315</v>
      </c>
      <c r="AX1131" s="8">
        <v>1114</v>
      </c>
      <c r="AY1131" s="91">
        <v>21589014</v>
      </c>
      <c r="AZ1131" s="8">
        <v>9</v>
      </c>
      <c r="BA1131" s="8">
        <v>0</v>
      </c>
      <c r="BB1131" s="91">
        <v>58551519</v>
      </c>
      <c r="BC1131" s="8">
        <v>143</v>
      </c>
      <c r="BD1131" s="8">
        <v>6</v>
      </c>
      <c r="BE1131" s="91">
        <v>539901462</v>
      </c>
      <c r="BF1131" s="8">
        <v>581</v>
      </c>
      <c r="BG1131" s="8">
        <v>7</v>
      </c>
      <c r="BH1131" s="66">
        <v>3542468729</v>
      </c>
      <c r="BI1131" s="8">
        <v>9608</v>
      </c>
      <c r="BJ1131" s="8">
        <v>1114</v>
      </c>
      <c r="BK1131" s="2" t="s">
        <v>233</v>
      </c>
      <c r="BL1131" s="83" t="str">
        <f t="shared" si="17"/>
        <v>124585</v>
      </c>
      <c r="BM1131" s="83">
        <f>IF(ISBLANK(A1131),"",IF(X1131&gt;=(InfoSheet!$B$2)-90,1,0))</f>
        <v>1</v>
      </c>
    </row>
    <row r="1132" spans="1:65">
      <c r="A1132" s="2" t="s">
        <v>3071</v>
      </c>
      <c r="B1132" s="8">
        <v>9</v>
      </c>
      <c r="C1132" s="66">
        <v>30372776938</v>
      </c>
      <c r="D1132" s="8">
        <v>68792</v>
      </c>
      <c r="E1132" s="8">
        <v>4875</v>
      </c>
      <c r="F1132" s="91">
        <v>441516</v>
      </c>
      <c r="G1132" s="91">
        <v>59746008</v>
      </c>
      <c r="H1132" s="91">
        <v>6230313</v>
      </c>
      <c r="I1132" s="66">
        <v>6520495486</v>
      </c>
      <c r="J1132" s="8">
        <v>0</v>
      </c>
      <c r="K1132" s="2" t="s">
        <v>3072</v>
      </c>
      <c r="L1132" s="8">
        <v>9</v>
      </c>
      <c r="M1132" s="8">
        <v>0</v>
      </c>
      <c r="N1132" s="2" t="s">
        <v>3073</v>
      </c>
      <c r="O1132" s="8">
        <v>215</v>
      </c>
      <c r="P1132" s="8">
        <v>0</v>
      </c>
      <c r="Q1132" s="8">
        <v>0</v>
      </c>
      <c r="R1132" s="91">
        <v>0</v>
      </c>
      <c r="S1132" s="8">
        <v>0</v>
      </c>
      <c r="T1132" s="91">
        <v>0</v>
      </c>
      <c r="U1132" s="8">
        <v>4</v>
      </c>
      <c r="V1132" s="8">
        <v>11</v>
      </c>
      <c r="W1132" s="8">
        <v>4</v>
      </c>
      <c r="X1132" s="107">
        <v>43869.989188715277</v>
      </c>
      <c r="Y1132" s="107">
        <v>43870.207152025461</v>
      </c>
      <c r="Z1132" s="107">
        <v>43869.989183043981</v>
      </c>
      <c r="AA1132" s="91">
        <v>34611968</v>
      </c>
      <c r="AB1132" s="8">
        <v>36</v>
      </c>
      <c r="AC1132" s="8">
        <v>43</v>
      </c>
      <c r="AD1132" s="91">
        <v>149899687</v>
      </c>
      <c r="AE1132" s="8">
        <v>330</v>
      </c>
      <c r="AF1132" s="8">
        <v>85</v>
      </c>
      <c r="AG1132" s="66">
        <v>1165137536</v>
      </c>
      <c r="AH1132" s="8">
        <v>2205</v>
      </c>
      <c r="AI1132" s="8">
        <v>242</v>
      </c>
      <c r="AJ1132" s="66">
        <v>29538828772</v>
      </c>
      <c r="AK1132" s="8">
        <v>64653</v>
      </c>
      <c r="AL1132" s="8">
        <v>4875</v>
      </c>
      <c r="AM1132" s="91">
        <v>267047607</v>
      </c>
      <c r="AN1132" s="8">
        <v>297</v>
      </c>
      <c r="AO1132" s="8">
        <v>4875</v>
      </c>
      <c r="AP1132" s="91">
        <v>555773449</v>
      </c>
      <c r="AQ1132" s="8">
        <v>714</v>
      </c>
      <c r="AR1132" s="8">
        <v>4875</v>
      </c>
      <c r="AS1132" s="66">
        <v>2224342741</v>
      </c>
      <c r="AT1132" s="8">
        <v>3213</v>
      </c>
      <c r="AU1132" s="8">
        <v>4875</v>
      </c>
      <c r="AV1132" s="66">
        <v>30372776938</v>
      </c>
      <c r="AW1132" s="8">
        <v>68792</v>
      </c>
      <c r="AX1132" s="8">
        <v>4875</v>
      </c>
      <c r="AY1132" s="91">
        <v>204140237</v>
      </c>
      <c r="AZ1132" s="8">
        <v>207</v>
      </c>
      <c r="BA1132" s="8">
        <v>1</v>
      </c>
      <c r="BB1132" s="91">
        <v>424220328</v>
      </c>
      <c r="BC1132" s="8">
        <v>575</v>
      </c>
      <c r="BD1132" s="8">
        <v>6</v>
      </c>
      <c r="BE1132" s="66">
        <v>1543711473</v>
      </c>
      <c r="BF1132" s="8">
        <v>2494</v>
      </c>
      <c r="BG1132" s="8">
        <v>63</v>
      </c>
      <c r="BH1132" s="66">
        <v>29213202133</v>
      </c>
      <c r="BI1132" s="8">
        <v>64410</v>
      </c>
      <c r="BJ1132" s="8">
        <v>4875</v>
      </c>
      <c r="BK1132" s="2" t="s">
        <v>233</v>
      </c>
      <c r="BL1132" s="83" t="str">
        <f t="shared" si="17"/>
        <v>124586</v>
      </c>
      <c r="BM1132" s="83">
        <f>IF(ISBLANK(A1132),"",IF(X1132&gt;=(InfoSheet!$B$2)-90,1,0))</f>
        <v>1</v>
      </c>
    </row>
    <row r="1133" spans="1:65">
      <c r="A1133" s="2" t="s">
        <v>3074</v>
      </c>
      <c r="B1133" s="8">
        <v>8</v>
      </c>
      <c r="C1133" s="66">
        <v>1352343418</v>
      </c>
      <c r="D1133" s="8">
        <v>2099</v>
      </c>
      <c r="E1133" s="8">
        <v>224</v>
      </c>
      <c r="F1133" s="91">
        <v>644279</v>
      </c>
      <c r="G1133" s="91">
        <v>12856596</v>
      </c>
      <c r="H1133" s="91">
        <v>6037247</v>
      </c>
      <c r="I1133" s="91">
        <v>228221099</v>
      </c>
      <c r="J1133" s="8">
        <v>0</v>
      </c>
      <c r="K1133" s="2" t="s">
        <v>1531</v>
      </c>
      <c r="L1133" s="8">
        <v>8</v>
      </c>
      <c r="M1133" s="8">
        <v>0</v>
      </c>
      <c r="N1133" s="2" t="s">
        <v>1800</v>
      </c>
      <c r="O1133" s="8">
        <v>212</v>
      </c>
      <c r="P1133" s="8">
        <v>0</v>
      </c>
      <c r="Q1133" s="8">
        <v>0</v>
      </c>
      <c r="R1133" s="91">
        <v>0</v>
      </c>
      <c r="S1133" s="8">
        <v>0</v>
      </c>
      <c r="T1133" s="91">
        <v>0</v>
      </c>
      <c r="U1133" s="8">
        <v>0</v>
      </c>
      <c r="V1133" s="8">
        <v>0</v>
      </c>
      <c r="W1133" s="8">
        <v>0</v>
      </c>
      <c r="X1133" s="107">
        <v>43868.691799108798</v>
      </c>
      <c r="Y1133" s="107">
        <v>43870.058905625003</v>
      </c>
      <c r="Z1133" s="107">
        <v>43868.691747141202</v>
      </c>
      <c r="AA1133" s="91">
        <v>0</v>
      </c>
      <c r="AB1133" s="8">
        <v>0</v>
      </c>
      <c r="AC1133" s="8">
        <v>0</v>
      </c>
      <c r="AD1133" s="91">
        <v>7603798</v>
      </c>
      <c r="AE1133" s="8">
        <v>68</v>
      </c>
      <c r="AF1133" s="8">
        <v>23</v>
      </c>
      <c r="AG1133" s="91">
        <v>151393474</v>
      </c>
      <c r="AH1133" s="8">
        <v>594</v>
      </c>
      <c r="AI1133" s="8">
        <v>131</v>
      </c>
      <c r="AJ1133" s="66">
        <v>1351837437</v>
      </c>
      <c r="AK1133" s="8">
        <v>2096</v>
      </c>
      <c r="AL1133" s="8">
        <v>224</v>
      </c>
      <c r="AM1133" s="91">
        <v>4928283</v>
      </c>
      <c r="AN1133" s="8">
        <v>22</v>
      </c>
      <c r="AO1133" s="8">
        <v>224</v>
      </c>
      <c r="AP1133" s="91">
        <v>23903383</v>
      </c>
      <c r="AQ1133" s="8">
        <v>88</v>
      </c>
      <c r="AR1133" s="8">
        <v>224</v>
      </c>
      <c r="AS1133" s="91">
        <v>244121600</v>
      </c>
      <c r="AT1133" s="8">
        <v>766</v>
      </c>
      <c r="AU1133" s="8">
        <v>224</v>
      </c>
      <c r="AV1133" s="66">
        <v>1352343418</v>
      </c>
      <c r="AW1133" s="8">
        <v>2099</v>
      </c>
      <c r="AX1133" s="8">
        <v>224</v>
      </c>
      <c r="AY1133" s="91">
        <v>0</v>
      </c>
      <c r="AZ1133" s="8">
        <v>0</v>
      </c>
      <c r="BA1133" s="8">
        <v>0</v>
      </c>
      <c r="BB1133" s="91">
        <v>15529720</v>
      </c>
      <c r="BC1133" s="8">
        <v>80</v>
      </c>
      <c r="BD1133" s="8">
        <v>1</v>
      </c>
      <c r="BE1133" s="91">
        <v>70082202</v>
      </c>
      <c r="BF1133" s="8">
        <v>473</v>
      </c>
      <c r="BG1133" s="8">
        <v>2</v>
      </c>
      <c r="BH1133" s="66">
        <v>1350173395</v>
      </c>
      <c r="BI1133" s="8">
        <v>2092</v>
      </c>
      <c r="BJ1133" s="8">
        <v>224</v>
      </c>
      <c r="BK1133" s="2" t="s">
        <v>233</v>
      </c>
      <c r="BL1133" s="83" t="str">
        <f t="shared" si="17"/>
        <v>124587</v>
      </c>
      <c r="BM1133" s="83">
        <f>IF(ISBLANK(A1133),"",IF(X1133&gt;=(InfoSheet!$B$2)-90,1,0))</f>
        <v>1</v>
      </c>
    </row>
    <row r="1134" spans="1:65">
      <c r="A1134" s="2" t="s">
        <v>3075</v>
      </c>
      <c r="B1134" s="8">
        <v>8</v>
      </c>
      <c r="C1134" s="91">
        <v>68099485</v>
      </c>
      <c r="D1134" s="8">
        <v>142</v>
      </c>
      <c r="E1134" s="8">
        <v>37</v>
      </c>
      <c r="F1134" s="91">
        <v>479573</v>
      </c>
      <c r="G1134" s="91">
        <v>2308412</v>
      </c>
      <c r="H1134" s="91">
        <v>1840526</v>
      </c>
      <c r="I1134" s="91">
        <v>37842004</v>
      </c>
      <c r="J1134" s="8">
        <v>0</v>
      </c>
      <c r="K1134" s="2" t="s">
        <v>1718</v>
      </c>
      <c r="L1134" s="8">
        <v>8</v>
      </c>
      <c r="M1134" s="8">
        <v>0</v>
      </c>
      <c r="N1134" s="2" t="s">
        <v>1346</v>
      </c>
      <c r="O1134" s="8">
        <v>209</v>
      </c>
      <c r="P1134" s="8">
        <v>0</v>
      </c>
      <c r="Q1134" s="8">
        <v>0</v>
      </c>
      <c r="R1134" s="91">
        <v>0</v>
      </c>
      <c r="S1134" s="8">
        <v>0</v>
      </c>
      <c r="T1134" s="91">
        <v>0</v>
      </c>
      <c r="U1134" s="8">
        <v>0</v>
      </c>
      <c r="V1134" s="8">
        <v>0</v>
      </c>
      <c r="W1134" s="8">
        <v>0</v>
      </c>
      <c r="X1134" s="107">
        <v>43857.790149305554</v>
      </c>
      <c r="Y1134" s="107">
        <v>43869.866777361109</v>
      </c>
      <c r="Z1134" s="107">
        <v>43857.790058796294</v>
      </c>
      <c r="AA1134" s="91">
        <v>0</v>
      </c>
      <c r="AB1134" s="8">
        <v>0</v>
      </c>
      <c r="AC1134" s="8">
        <v>0</v>
      </c>
      <c r="AD1134" s="91">
        <v>0</v>
      </c>
      <c r="AE1134" s="8">
        <v>0</v>
      </c>
      <c r="AF1134" s="8">
        <v>0</v>
      </c>
      <c r="AG1134" s="91">
        <v>16071342</v>
      </c>
      <c r="AH1134" s="8">
        <v>21</v>
      </c>
      <c r="AI1134" s="8">
        <v>3</v>
      </c>
      <c r="AJ1134" s="91">
        <v>68099485</v>
      </c>
      <c r="AK1134" s="8">
        <v>142</v>
      </c>
      <c r="AL1134" s="8">
        <v>37</v>
      </c>
      <c r="AM1134" s="91">
        <v>0</v>
      </c>
      <c r="AN1134" s="8">
        <v>0</v>
      </c>
      <c r="AO1134" s="8">
        <v>37</v>
      </c>
      <c r="AP1134" s="91">
        <v>0</v>
      </c>
      <c r="AQ1134" s="8">
        <v>0</v>
      </c>
      <c r="AR1134" s="8">
        <v>37</v>
      </c>
      <c r="AS1134" s="91">
        <v>32128922</v>
      </c>
      <c r="AT1134" s="8">
        <v>42</v>
      </c>
      <c r="AU1134" s="8">
        <v>37</v>
      </c>
      <c r="AV1134" s="91">
        <v>68099485</v>
      </c>
      <c r="AW1134" s="8">
        <v>142</v>
      </c>
      <c r="AX1134" s="8">
        <v>37</v>
      </c>
      <c r="AY1134" s="91">
        <v>0</v>
      </c>
      <c r="AZ1134" s="8">
        <v>0</v>
      </c>
      <c r="BA1134" s="8">
        <v>0</v>
      </c>
      <c r="BB1134" s="91">
        <v>0</v>
      </c>
      <c r="BC1134" s="8">
        <v>0</v>
      </c>
      <c r="BD1134" s="8">
        <v>0</v>
      </c>
      <c r="BE1134" s="91">
        <v>16057580</v>
      </c>
      <c r="BF1134" s="8">
        <v>21</v>
      </c>
      <c r="BG1134" s="8">
        <v>0</v>
      </c>
      <c r="BH1134" s="91">
        <v>68099485</v>
      </c>
      <c r="BI1134" s="8">
        <v>142</v>
      </c>
      <c r="BJ1134" s="8">
        <v>37</v>
      </c>
      <c r="BK1134" s="2" t="s">
        <v>233</v>
      </c>
      <c r="BL1134" s="83" t="str">
        <f t="shared" si="17"/>
        <v>124588</v>
      </c>
      <c r="BM1134" s="83">
        <f>IF(ISBLANK(A1134),"",IF(X1134&gt;=(InfoSheet!$B$2)-90,1,0))</f>
        <v>1</v>
      </c>
    </row>
    <row r="1135" spans="1:65">
      <c r="A1135" s="2" t="s">
        <v>3076</v>
      </c>
      <c r="B1135" s="8">
        <v>8</v>
      </c>
      <c r="C1135" s="91">
        <v>241085083</v>
      </c>
      <c r="D1135" s="8">
        <v>686</v>
      </c>
      <c r="E1135" s="8">
        <v>143</v>
      </c>
      <c r="F1135" s="91">
        <v>351435</v>
      </c>
      <c r="G1135" s="91">
        <v>3436323</v>
      </c>
      <c r="H1135" s="91">
        <v>1685909</v>
      </c>
      <c r="I1135" s="91">
        <v>164427096</v>
      </c>
      <c r="J1135" s="8">
        <v>0</v>
      </c>
      <c r="K1135" s="2" t="s">
        <v>1436</v>
      </c>
      <c r="L1135" s="8">
        <v>8</v>
      </c>
      <c r="M1135" s="8">
        <v>0</v>
      </c>
      <c r="N1135" s="2" t="s">
        <v>1436</v>
      </c>
      <c r="O1135" s="8">
        <v>142</v>
      </c>
      <c r="P1135" s="8">
        <v>0</v>
      </c>
      <c r="Q1135" s="8">
        <v>0</v>
      </c>
      <c r="R1135" s="91">
        <v>0</v>
      </c>
      <c r="S1135" s="8">
        <v>0</v>
      </c>
      <c r="T1135" s="91">
        <v>0</v>
      </c>
      <c r="U1135" s="8">
        <v>0</v>
      </c>
      <c r="V1135" s="8">
        <v>0</v>
      </c>
      <c r="W1135" s="8">
        <v>0</v>
      </c>
      <c r="X1135" s="107">
        <v>43868.439224097223</v>
      </c>
      <c r="Y1135" s="107">
        <v>43869.88873604167</v>
      </c>
      <c r="Z1135" s="107">
        <v>43868.434885092589</v>
      </c>
      <c r="AA1135" s="91">
        <v>0</v>
      </c>
      <c r="AB1135" s="8">
        <v>0</v>
      </c>
      <c r="AC1135" s="8">
        <v>0</v>
      </c>
      <c r="AD1135" s="91">
        <v>1012588</v>
      </c>
      <c r="AE1135" s="8">
        <v>3</v>
      </c>
      <c r="AF1135" s="8">
        <v>4</v>
      </c>
      <c r="AG1135" s="91">
        <v>41845107</v>
      </c>
      <c r="AH1135" s="8">
        <v>91</v>
      </c>
      <c r="AI1135" s="8">
        <v>5</v>
      </c>
      <c r="AJ1135" s="91">
        <v>241085083</v>
      </c>
      <c r="AK1135" s="8">
        <v>686</v>
      </c>
      <c r="AL1135" s="8">
        <v>143</v>
      </c>
      <c r="AM1135" s="91">
        <v>0</v>
      </c>
      <c r="AN1135" s="8">
        <v>0</v>
      </c>
      <c r="AO1135" s="8">
        <v>143</v>
      </c>
      <c r="AP1135" s="91">
        <v>2506688</v>
      </c>
      <c r="AQ1135" s="8">
        <v>6</v>
      </c>
      <c r="AR1135" s="8">
        <v>143</v>
      </c>
      <c r="AS1135" s="91">
        <v>84903364</v>
      </c>
      <c r="AT1135" s="8">
        <v>185</v>
      </c>
      <c r="AU1135" s="8">
        <v>143</v>
      </c>
      <c r="AV1135" s="91">
        <v>241085083</v>
      </c>
      <c r="AW1135" s="8">
        <v>686</v>
      </c>
      <c r="AX1135" s="8">
        <v>143</v>
      </c>
      <c r="AY1135" s="91">
        <v>0</v>
      </c>
      <c r="AZ1135" s="8">
        <v>0</v>
      </c>
      <c r="BA1135" s="8">
        <v>0</v>
      </c>
      <c r="BB1135" s="91">
        <v>1355266</v>
      </c>
      <c r="BC1135" s="8">
        <v>4</v>
      </c>
      <c r="BD1135" s="8">
        <v>0</v>
      </c>
      <c r="BE1135" s="91">
        <v>46100495</v>
      </c>
      <c r="BF1135" s="8">
        <v>100</v>
      </c>
      <c r="BG1135" s="8">
        <v>0</v>
      </c>
      <c r="BH1135" s="91">
        <v>241085083</v>
      </c>
      <c r="BI1135" s="8">
        <v>686</v>
      </c>
      <c r="BJ1135" s="8">
        <v>143</v>
      </c>
      <c r="BK1135" s="2" t="s">
        <v>233</v>
      </c>
      <c r="BL1135" s="83" t="str">
        <f t="shared" si="17"/>
        <v>124589</v>
      </c>
      <c r="BM1135" s="83">
        <f>IF(ISBLANK(A1135),"",IF(X1135&gt;=(InfoSheet!$B$2)-90,1,0))</f>
        <v>1</v>
      </c>
    </row>
    <row r="1136" spans="1:65">
      <c r="A1136" s="2" t="s">
        <v>3077</v>
      </c>
      <c r="B1136" s="8">
        <v>8</v>
      </c>
      <c r="C1136" s="91">
        <v>25047149</v>
      </c>
      <c r="D1136" s="8">
        <v>124</v>
      </c>
      <c r="E1136" s="8">
        <v>32</v>
      </c>
      <c r="F1136" s="91">
        <v>201993</v>
      </c>
      <c r="G1136" s="91">
        <v>1155674</v>
      </c>
      <c r="H1136" s="91">
        <v>782723</v>
      </c>
      <c r="I1136" s="91">
        <v>16246167</v>
      </c>
      <c r="J1136" s="8">
        <v>0</v>
      </c>
      <c r="K1136" s="2" t="s">
        <v>1718</v>
      </c>
      <c r="L1136" s="8">
        <v>8</v>
      </c>
      <c r="M1136" s="8">
        <v>0</v>
      </c>
      <c r="N1136" s="2" t="s">
        <v>3035</v>
      </c>
      <c r="O1136" s="8">
        <v>211</v>
      </c>
      <c r="P1136" s="8">
        <v>0</v>
      </c>
      <c r="Q1136" s="8">
        <v>0</v>
      </c>
      <c r="R1136" s="91">
        <v>0</v>
      </c>
      <c r="S1136" s="8">
        <v>0</v>
      </c>
      <c r="T1136" s="91">
        <v>0</v>
      </c>
      <c r="U1136" s="8">
        <v>0</v>
      </c>
      <c r="V1136" s="8">
        <v>0</v>
      </c>
      <c r="W1136" s="8">
        <v>0</v>
      </c>
      <c r="X1136" s="107">
        <v>43857.462871979165</v>
      </c>
      <c r="Y1136" s="107">
        <v>43869.887168796296</v>
      </c>
      <c r="Z1136" s="107">
        <v>43857.462871863427</v>
      </c>
      <c r="AA1136" s="91">
        <v>0</v>
      </c>
      <c r="AB1136" s="8">
        <v>0</v>
      </c>
      <c r="AC1136" s="8">
        <v>0</v>
      </c>
      <c r="AD1136" s="91">
        <v>0</v>
      </c>
      <c r="AE1136" s="8">
        <v>0</v>
      </c>
      <c r="AF1136" s="8">
        <v>0</v>
      </c>
      <c r="AG1136" s="91">
        <v>5029242</v>
      </c>
      <c r="AH1136" s="8">
        <v>45</v>
      </c>
      <c r="AI1136" s="8">
        <v>15</v>
      </c>
      <c r="AJ1136" s="91">
        <v>24689807</v>
      </c>
      <c r="AK1136" s="8">
        <v>122</v>
      </c>
      <c r="AL1136" s="8">
        <v>32</v>
      </c>
      <c r="AM1136" s="91">
        <v>0</v>
      </c>
      <c r="AN1136" s="8">
        <v>0</v>
      </c>
      <c r="AO1136" s="8">
        <v>32</v>
      </c>
      <c r="AP1136" s="91">
        <v>0</v>
      </c>
      <c r="AQ1136" s="8">
        <v>0</v>
      </c>
      <c r="AR1136" s="8">
        <v>32</v>
      </c>
      <c r="AS1136" s="91">
        <v>5571148</v>
      </c>
      <c r="AT1136" s="8">
        <v>46</v>
      </c>
      <c r="AU1136" s="8">
        <v>32</v>
      </c>
      <c r="AV1136" s="91">
        <v>25047149</v>
      </c>
      <c r="AW1136" s="8">
        <v>124</v>
      </c>
      <c r="AX1136" s="8">
        <v>32</v>
      </c>
      <c r="AY1136" s="91">
        <v>0</v>
      </c>
      <c r="AZ1136" s="8">
        <v>0</v>
      </c>
      <c r="BA1136" s="8">
        <v>0</v>
      </c>
      <c r="BB1136" s="91">
        <v>0</v>
      </c>
      <c r="BC1136" s="8">
        <v>0</v>
      </c>
      <c r="BD1136" s="8">
        <v>0</v>
      </c>
      <c r="BE1136" s="91">
        <v>2777535</v>
      </c>
      <c r="BF1136" s="8">
        <v>41</v>
      </c>
      <c r="BG1136" s="8">
        <v>8</v>
      </c>
      <c r="BH1136" s="91">
        <v>23607460</v>
      </c>
      <c r="BI1136" s="8">
        <v>120</v>
      </c>
      <c r="BJ1136" s="8">
        <v>32</v>
      </c>
      <c r="BK1136" s="2" t="s">
        <v>233</v>
      </c>
      <c r="BL1136" s="83" t="str">
        <f t="shared" si="17"/>
        <v>124590</v>
      </c>
      <c r="BM1136" s="83">
        <f>IF(ISBLANK(A1136),"",IF(X1136&gt;=(InfoSheet!$B$2)-90,1,0))</f>
        <v>1</v>
      </c>
    </row>
    <row r="1137" spans="1:65">
      <c r="A1137" s="2" t="s">
        <v>3078</v>
      </c>
      <c r="B1137" s="8">
        <v>8</v>
      </c>
      <c r="C1137" s="91">
        <v>573413401</v>
      </c>
      <c r="D1137" s="8">
        <v>1924</v>
      </c>
      <c r="E1137" s="8">
        <v>226</v>
      </c>
      <c r="F1137" s="91">
        <v>298031</v>
      </c>
      <c r="G1137" s="91">
        <v>6538039</v>
      </c>
      <c r="H1137" s="91">
        <v>2537227</v>
      </c>
      <c r="I1137" s="91">
        <v>376204066</v>
      </c>
      <c r="J1137" s="8">
        <v>0</v>
      </c>
      <c r="K1137" s="2" t="s">
        <v>1352</v>
      </c>
      <c r="L1137" s="8">
        <v>8</v>
      </c>
      <c r="M1137" s="8">
        <v>0</v>
      </c>
      <c r="N1137" s="2" t="s">
        <v>1352</v>
      </c>
      <c r="O1137" s="8">
        <v>209</v>
      </c>
      <c r="P1137" s="8">
        <v>0</v>
      </c>
      <c r="Q1137" s="8">
        <v>0</v>
      </c>
      <c r="R1137" s="91">
        <v>0</v>
      </c>
      <c r="S1137" s="8">
        <v>0</v>
      </c>
      <c r="T1137" s="91">
        <v>0</v>
      </c>
      <c r="U1137" s="8">
        <v>0</v>
      </c>
      <c r="V1137" s="8">
        <v>1</v>
      </c>
      <c r="W1137" s="8">
        <v>0</v>
      </c>
      <c r="X1137" s="107">
        <v>43859.474765555555</v>
      </c>
      <c r="Y1137" s="107">
        <v>43869.888480601854</v>
      </c>
      <c r="Z1137" s="107">
        <v>43859.474052824073</v>
      </c>
      <c r="AA1137" s="91">
        <v>0</v>
      </c>
      <c r="AB1137" s="8">
        <v>0</v>
      </c>
      <c r="AC1137" s="8">
        <v>0</v>
      </c>
      <c r="AD1137" s="91">
        <v>0</v>
      </c>
      <c r="AE1137" s="8">
        <v>0</v>
      </c>
      <c r="AF1137" s="8">
        <v>0</v>
      </c>
      <c r="AG1137" s="91">
        <v>28924250</v>
      </c>
      <c r="AH1137" s="8">
        <v>71</v>
      </c>
      <c r="AI1137" s="8">
        <v>18</v>
      </c>
      <c r="AJ1137" s="91">
        <v>546123439</v>
      </c>
      <c r="AK1137" s="8">
        <v>1797</v>
      </c>
      <c r="AL1137" s="8">
        <v>226</v>
      </c>
      <c r="AM1137" s="91">
        <v>0</v>
      </c>
      <c r="AN1137" s="8">
        <v>0</v>
      </c>
      <c r="AO1137" s="8">
        <v>226</v>
      </c>
      <c r="AP1137" s="91">
        <v>579744</v>
      </c>
      <c r="AQ1137" s="8">
        <v>1</v>
      </c>
      <c r="AR1137" s="8">
        <v>226</v>
      </c>
      <c r="AS1137" s="91">
        <v>57469616</v>
      </c>
      <c r="AT1137" s="8">
        <v>108</v>
      </c>
      <c r="AU1137" s="8">
        <v>226</v>
      </c>
      <c r="AV1137" s="91">
        <v>573413401</v>
      </c>
      <c r="AW1137" s="8">
        <v>1924</v>
      </c>
      <c r="AX1137" s="8">
        <v>226</v>
      </c>
      <c r="AY1137" s="91">
        <v>0</v>
      </c>
      <c r="AZ1137" s="8">
        <v>0</v>
      </c>
      <c r="BA1137" s="8">
        <v>0</v>
      </c>
      <c r="BB1137" s="91">
        <v>0</v>
      </c>
      <c r="BC1137" s="8">
        <v>0</v>
      </c>
      <c r="BD1137" s="8">
        <v>0</v>
      </c>
      <c r="BE1137" s="91">
        <v>26231368</v>
      </c>
      <c r="BF1137" s="8">
        <v>69</v>
      </c>
      <c r="BG1137" s="8">
        <v>3</v>
      </c>
      <c r="BH1137" s="91">
        <v>533380023</v>
      </c>
      <c r="BI1137" s="8">
        <v>1781</v>
      </c>
      <c r="BJ1137" s="8">
        <v>226</v>
      </c>
      <c r="BK1137" s="2" t="s">
        <v>233</v>
      </c>
      <c r="BL1137" s="83" t="str">
        <f t="shared" si="17"/>
        <v>124591</v>
      </c>
      <c r="BM1137" s="83">
        <f>IF(ISBLANK(A1137),"",IF(X1137&gt;=(InfoSheet!$B$2)-90,1,0))</f>
        <v>1</v>
      </c>
    </row>
    <row r="1138" spans="1:65">
      <c r="A1138" s="2" t="s">
        <v>3079</v>
      </c>
      <c r="B1138" s="8">
        <v>8</v>
      </c>
      <c r="C1138" s="91">
        <v>665865186</v>
      </c>
      <c r="D1138" s="8">
        <v>285</v>
      </c>
      <c r="E1138" s="8">
        <v>32</v>
      </c>
      <c r="F1138" s="91">
        <v>2336369</v>
      </c>
      <c r="G1138" s="91">
        <v>14592780</v>
      </c>
      <c r="H1138" s="91">
        <v>20808287</v>
      </c>
      <c r="I1138" s="91">
        <v>664626516</v>
      </c>
      <c r="J1138" s="8">
        <v>0</v>
      </c>
      <c r="K1138" s="2" t="s">
        <v>1345</v>
      </c>
      <c r="L1138" s="8">
        <v>8</v>
      </c>
      <c r="M1138" s="8">
        <v>0</v>
      </c>
      <c r="N1138" s="2" t="s">
        <v>1437</v>
      </c>
      <c r="O1138" s="8">
        <v>209</v>
      </c>
      <c r="P1138" s="8">
        <v>0</v>
      </c>
      <c r="Q1138" s="8">
        <v>0</v>
      </c>
      <c r="R1138" s="91">
        <v>0</v>
      </c>
      <c r="S1138" s="8">
        <v>0</v>
      </c>
      <c r="T1138" s="91">
        <v>0</v>
      </c>
      <c r="U1138" s="8">
        <v>0</v>
      </c>
      <c r="V1138" s="8">
        <v>0</v>
      </c>
      <c r="W1138" s="8">
        <v>0</v>
      </c>
      <c r="X1138" s="107">
        <v>43867.548643865739</v>
      </c>
      <c r="Y1138" s="107">
        <v>43869.887131759257</v>
      </c>
      <c r="Z1138" s="107">
        <v>43867.527436793978</v>
      </c>
      <c r="AA1138" s="91">
        <v>0</v>
      </c>
      <c r="AB1138" s="8">
        <v>0</v>
      </c>
      <c r="AC1138" s="8">
        <v>0</v>
      </c>
      <c r="AD1138" s="91">
        <v>6069133</v>
      </c>
      <c r="AE1138" s="8">
        <v>2</v>
      </c>
      <c r="AF1138" s="8">
        <v>4</v>
      </c>
      <c r="AG1138" s="91">
        <v>45670690</v>
      </c>
      <c r="AH1138" s="8">
        <v>12</v>
      </c>
      <c r="AI1138" s="8">
        <v>4</v>
      </c>
      <c r="AJ1138" s="91">
        <v>665865186</v>
      </c>
      <c r="AK1138" s="8">
        <v>285</v>
      </c>
      <c r="AL1138" s="8">
        <v>32</v>
      </c>
      <c r="AM1138" s="91">
        <v>0</v>
      </c>
      <c r="AN1138" s="8">
        <v>0</v>
      </c>
      <c r="AO1138" s="8">
        <v>32</v>
      </c>
      <c r="AP1138" s="91">
        <v>26716618</v>
      </c>
      <c r="AQ1138" s="8">
        <v>4</v>
      </c>
      <c r="AR1138" s="8">
        <v>32</v>
      </c>
      <c r="AS1138" s="91">
        <v>105919435</v>
      </c>
      <c r="AT1138" s="8">
        <v>24</v>
      </c>
      <c r="AU1138" s="8">
        <v>32</v>
      </c>
      <c r="AV1138" s="91">
        <v>665865186</v>
      </c>
      <c r="AW1138" s="8">
        <v>285</v>
      </c>
      <c r="AX1138" s="8">
        <v>32</v>
      </c>
      <c r="AY1138" s="91">
        <v>0</v>
      </c>
      <c r="AZ1138" s="8">
        <v>0</v>
      </c>
      <c r="BA1138" s="8">
        <v>0</v>
      </c>
      <c r="BB1138" s="91">
        <v>20647485</v>
      </c>
      <c r="BC1138" s="8">
        <v>3</v>
      </c>
      <c r="BD1138" s="8">
        <v>1</v>
      </c>
      <c r="BE1138" s="91">
        <v>63684992</v>
      </c>
      <c r="BF1138" s="8">
        <v>14</v>
      </c>
      <c r="BG1138" s="8">
        <v>1</v>
      </c>
      <c r="BH1138" s="91">
        <v>665865186</v>
      </c>
      <c r="BI1138" s="8">
        <v>285</v>
      </c>
      <c r="BJ1138" s="8">
        <v>32</v>
      </c>
      <c r="BK1138" s="2" t="s">
        <v>233</v>
      </c>
      <c r="BL1138" s="83" t="str">
        <f t="shared" si="17"/>
        <v>124592</v>
      </c>
      <c r="BM1138" s="83">
        <f>IF(ISBLANK(A1138),"",IF(X1138&gt;=(InfoSheet!$B$2)-90,1,0))</f>
        <v>1</v>
      </c>
    </row>
    <row r="1139" spans="1:65">
      <c r="A1139" s="2" t="s">
        <v>3080</v>
      </c>
      <c r="B1139" s="8">
        <v>8</v>
      </c>
      <c r="C1139" s="91">
        <v>219774760</v>
      </c>
      <c r="D1139" s="8">
        <v>613</v>
      </c>
      <c r="E1139" s="8">
        <v>96</v>
      </c>
      <c r="F1139" s="91">
        <v>358523</v>
      </c>
      <c r="G1139" s="91">
        <v>4114176</v>
      </c>
      <c r="H1139" s="91">
        <v>2289320</v>
      </c>
      <c r="I1139" s="91">
        <v>144449923</v>
      </c>
      <c r="J1139" s="8">
        <v>0</v>
      </c>
      <c r="K1139" s="2" t="s">
        <v>1476</v>
      </c>
      <c r="L1139" s="8">
        <v>8</v>
      </c>
      <c r="M1139" s="8">
        <v>0</v>
      </c>
      <c r="N1139" s="2" t="s">
        <v>1689</v>
      </c>
      <c r="O1139" s="8">
        <v>210</v>
      </c>
      <c r="P1139" s="8">
        <v>0</v>
      </c>
      <c r="Q1139" s="8">
        <v>0</v>
      </c>
      <c r="R1139" s="91">
        <v>0</v>
      </c>
      <c r="S1139" s="8">
        <v>0</v>
      </c>
      <c r="T1139" s="91">
        <v>0</v>
      </c>
      <c r="U1139" s="8">
        <v>0</v>
      </c>
      <c r="V1139" s="8">
        <v>0</v>
      </c>
      <c r="W1139" s="8">
        <v>0</v>
      </c>
      <c r="X1139" s="107">
        <v>43868.83392409722</v>
      </c>
      <c r="Y1139" s="107">
        <v>43870.013777488428</v>
      </c>
      <c r="Z1139" s="107">
        <v>43868.833416689813</v>
      </c>
      <c r="AA1139" s="91">
        <v>0</v>
      </c>
      <c r="AB1139" s="8">
        <v>0</v>
      </c>
      <c r="AC1139" s="8">
        <v>0</v>
      </c>
      <c r="AD1139" s="91">
        <v>13145117</v>
      </c>
      <c r="AE1139" s="8">
        <v>23</v>
      </c>
      <c r="AF1139" s="8">
        <v>6</v>
      </c>
      <c r="AG1139" s="91">
        <v>29342100</v>
      </c>
      <c r="AH1139" s="8">
        <v>51</v>
      </c>
      <c r="AI1139" s="8">
        <v>13</v>
      </c>
      <c r="AJ1139" s="91">
        <v>200413117</v>
      </c>
      <c r="AK1139" s="8">
        <v>539</v>
      </c>
      <c r="AL1139" s="8">
        <v>96</v>
      </c>
      <c r="AM1139" s="91">
        <v>558441</v>
      </c>
      <c r="AN1139" s="8">
        <v>1</v>
      </c>
      <c r="AO1139" s="8">
        <v>96</v>
      </c>
      <c r="AP1139" s="91">
        <v>26336021</v>
      </c>
      <c r="AQ1139" s="8">
        <v>35</v>
      </c>
      <c r="AR1139" s="8">
        <v>96</v>
      </c>
      <c r="AS1139" s="91">
        <v>42848039</v>
      </c>
      <c r="AT1139" s="8">
        <v>70</v>
      </c>
      <c r="AU1139" s="8">
        <v>96</v>
      </c>
      <c r="AV1139" s="91">
        <v>219774760</v>
      </c>
      <c r="AW1139" s="8">
        <v>613</v>
      </c>
      <c r="AX1139" s="8">
        <v>96</v>
      </c>
      <c r="AY1139" s="91">
        <v>0</v>
      </c>
      <c r="AZ1139" s="8">
        <v>0</v>
      </c>
      <c r="BA1139" s="8">
        <v>0</v>
      </c>
      <c r="BB1139" s="91">
        <v>16834074</v>
      </c>
      <c r="BC1139" s="8">
        <v>25</v>
      </c>
      <c r="BD1139" s="8">
        <v>0</v>
      </c>
      <c r="BE1139" s="91">
        <v>27188173</v>
      </c>
      <c r="BF1139" s="8">
        <v>49</v>
      </c>
      <c r="BG1139" s="8">
        <v>0</v>
      </c>
      <c r="BH1139" s="91">
        <v>166667894</v>
      </c>
      <c r="BI1139" s="8">
        <v>501</v>
      </c>
      <c r="BJ1139" s="8">
        <v>96</v>
      </c>
      <c r="BK1139" s="2" t="s">
        <v>233</v>
      </c>
      <c r="BL1139" s="83" t="str">
        <f t="shared" si="17"/>
        <v>124593</v>
      </c>
      <c r="BM1139" s="83">
        <f>IF(ISBLANK(A1139),"",IF(X1139&gt;=(InfoSheet!$B$2)-90,1,0))</f>
        <v>1</v>
      </c>
    </row>
    <row r="1140" spans="1:65">
      <c r="A1140" s="2" t="s">
        <v>3081</v>
      </c>
      <c r="B1140" s="8">
        <v>8</v>
      </c>
      <c r="C1140" s="66">
        <v>1253750207</v>
      </c>
      <c r="D1140" s="8">
        <v>2749</v>
      </c>
      <c r="E1140" s="8">
        <v>357</v>
      </c>
      <c r="F1140" s="91">
        <v>456075</v>
      </c>
      <c r="G1140" s="91">
        <v>35890751</v>
      </c>
      <c r="H1140" s="91">
        <v>3511905</v>
      </c>
      <c r="I1140" s="91">
        <v>680759135</v>
      </c>
      <c r="J1140" s="8">
        <v>0</v>
      </c>
      <c r="K1140" s="2" t="s">
        <v>2449</v>
      </c>
      <c r="L1140" s="8">
        <v>8</v>
      </c>
      <c r="M1140" s="8">
        <v>0</v>
      </c>
      <c r="N1140" s="2" t="s">
        <v>1352</v>
      </c>
      <c r="O1140" s="8">
        <v>209</v>
      </c>
      <c r="P1140" s="8">
        <v>0</v>
      </c>
      <c r="Q1140" s="8">
        <v>0</v>
      </c>
      <c r="R1140" s="91">
        <v>0</v>
      </c>
      <c r="S1140" s="8">
        <v>0</v>
      </c>
      <c r="T1140" s="91">
        <v>0</v>
      </c>
      <c r="U1140" s="8">
        <v>0</v>
      </c>
      <c r="V1140" s="8">
        <v>2</v>
      </c>
      <c r="W1140" s="8">
        <v>0</v>
      </c>
      <c r="X1140" s="107">
        <v>43867.434494317131</v>
      </c>
      <c r="Y1140" s="107">
        <v>43869.893036400463</v>
      </c>
      <c r="Z1140" s="107">
        <v>43867.4153896875</v>
      </c>
      <c r="AA1140" s="91">
        <v>0</v>
      </c>
      <c r="AB1140" s="8">
        <v>0</v>
      </c>
      <c r="AC1140" s="8">
        <v>0</v>
      </c>
      <c r="AD1140" s="91">
        <v>11500005</v>
      </c>
      <c r="AE1140" s="8">
        <v>27</v>
      </c>
      <c r="AF1140" s="8">
        <v>9</v>
      </c>
      <c r="AG1140" s="91">
        <v>184899786</v>
      </c>
      <c r="AH1140" s="8">
        <v>229</v>
      </c>
      <c r="AI1140" s="8">
        <v>48</v>
      </c>
      <c r="AJ1140" s="66">
        <v>1253750207</v>
      </c>
      <c r="AK1140" s="8">
        <v>2749</v>
      </c>
      <c r="AL1140" s="8">
        <v>357</v>
      </c>
      <c r="AM1140" s="91">
        <v>0</v>
      </c>
      <c r="AN1140" s="8">
        <v>0</v>
      </c>
      <c r="AO1140" s="8">
        <v>357</v>
      </c>
      <c r="AP1140" s="91">
        <v>20316665</v>
      </c>
      <c r="AQ1140" s="8">
        <v>39</v>
      </c>
      <c r="AR1140" s="8">
        <v>357</v>
      </c>
      <c r="AS1140" s="91">
        <v>289802504</v>
      </c>
      <c r="AT1140" s="8">
        <v>311</v>
      </c>
      <c r="AU1140" s="8">
        <v>357</v>
      </c>
      <c r="AV1140" s="66">
        <v>1253750207</v>
      </c>
      <c r="AW1140" s="8">
        <v>2749</v>
      </c>
      <c r="AX1140" s="8">
        <v>357</v>
      </c>
      <c r="AY1140" s="91">
        <v>0</v>
      </c>
      <c r="AZ1140" s="8">
        <v>0</v>
      </c>
      <c r="BA1140" s="8">
        <v>0</v>
      </c>
      <c r="BB1140" s="91">
        <v>11647425</v>
      </c>
      <c r="BC1140" s="8">
        <v>26</v>
      </c>
      <c r="BD1140" s="8">
        <v>0</v>
      </c>
      <c r="BE1140" s="91">
        <v>208757588</v>
      </c>
      <c r="BF1140" s="8">
        <v>204</v>
      </c>
      <c r="BG1140" s="8">
        <v>16</v>
      </c>
      <c r="BH1140" s="66">
        <v>1253750207</v>
      </c>
      <c r="BI1140" s="8">
        <v>2749</v>
      </c>
      <c r="BJ1140" s="8">
        <v>357</v>
      </c>
      <c r="BK1140" s="2" t="s">
        <v>233</v>
      </c>
      <c r="BL1140" s="83" t="str">
        <f t="shared" si="17"/>
        <v>124594</v>
      </c>
      <c r="BM1140" s="83">
        <f>IF(ISBLANK(A1140),"",IF(X1140&gt;=(InfoSheet!$B$2)-90,1,0))</f>
        <v>1</v>
      </c>
    </row>
    <row r="1141" spans="1:65">
      <c r="A1141" s="2" t="s">
        <v>3082</v>
      </c>
      <c r="B1141" s="8">
        <v>8</v>
      </c>
      <c r="C1141" s="91">
        <v>451131815</v>
      </c>
      <c r="D1141" s="8">
        <v>1908</v>
      </c>
      <c r="E1141" s="8">
        <v>188</v>
      </c>
      <c r="F1141" s="91">
        <v>236442</v>
      </c>
      <c r="G1141" s="91">
        <v>4262481</v>
      </c>
      <c r="H1141" s="91">
        <v>2399637</v>
      </c>
      <c r="I1141" s="91">
        <v>197660323</v>
      </c>
      <c r="J1141" s="8">
        <v>0</v>
      </c>
      <c r="K1141" s="2" t="s">
        <v>2410</v>
      </c>
      <c r="L1141" s="8">
        <v>8</v>
      </c>
      <c r="M1141" s="8">
        <v>0</v>
      </c>
      <c r="N1141" s="2" t="s">
        <v>2432</v>
      </c>
      <c r="O1141" s="8">
        <v>212</v>
      </c>
      <c r="P1141" s="8">
        <v>0</v>
      </c>
      <c r="Q1141" s="8">
        <v>0</v>
      </c>
      <c r="R1141" s="91">
        <v>0</v>
      </c>
      <c r="S1141" s="8">
        <v>0</v>
      </c>
      <c r="T1141" s="91">
        <v>0</v>
      </c>
      <c r="U1141" s="8">
        <v>0</v>
      </c>
      <c r="V1141" s="8">
        <v>0</v>
      </c>
      <c r="W1141" s="8">
        <v>0</v>
      </c>
      <c r="X1141" s="107">
        <v>43868.904303263887</v>
      </c>
      <c r="Y1141" s="107">
        <v>43870.052762430554</v>
      </c>
      <c r="Z1141" s="107">
        <v>43868.867524328707</v>
      </c>
      <c r="AA1141" s="91">
        <v>0</v>
      </c>
      <c r="AB1141" s="8">
        <v>0</v>
      </c>
      <c r="AC1141" s="8">
        <v>0</v>
      </c>
      <c r="AD1141" s="91">
        <v>2861821</v>
      </c>
      <c r="AE1141" s="8">
        <v>18</v>
      </c>
      <c r="AF1141" s="8">
        <v>5</v>
      </c>
      <c r="AG1141" s="91">
        <v>9866195</v>
      </c>
      <c r="AH1141" s="8">
        <v>32</v>
      </c>
      <c r="AI1141" s="8">
        <v>8</v>
      </c>
      <c r="AJ1141" s="91">
        <v>446078335</v>
      </c>
      <c r="AK1141" s="8">
        <v>1888</v>
      </c>
      <c r="AL1141" s="8">
        <v>188</v>
      </c>
      <c r="AM1141" s="91">
        <v>3757141</v>
      </c>
      <c r="AN1141" s="8">
        <v>11</v>
      </c>
      <c r="AO1141" s="8">
        <v>188</v>
      </c>
      <c r="AP1141" s="91">
        <v>11667690</v>
      </c>
      <c r="AQ1141" s="8">
        <v>28</v>
      </c>
      <c r="AR1141" s="8">
        <v>188</v>
      </c>
      <c r="AS1141" s="91">
        <v>25615705</v>
      </c>
      <c r="AT1141" s="8">
        <v>51</v>
      </c>
      <c r="AU1141" s="8">
        <v>188</v>
      </c>
      <c r="AV1141" s="91">
        <v>451131815</v>
      </c>
      <c r="AW1141" s="8">
        <v>1908</v>
      </c>
      <c r="AX1141" s="8">
        <v>188</v>
      </c>
      <c r="AY1141" s="91">
        <v>0</v>
      </c>
      <c r="AZ1141" s="8">
        <v>0</v>
      </c>
      <c r="BA1141" s="8">
        <v>0</v>
      </c>
      <c r="BB1141" s="91">
        <v>8063388</v>
      </c>
      <c r="BC1141" s="8">
        <v>23</v>
      </c>
      <c r="BD1141" s="8">
        <v>0</v>
      </c>
      <c r="BE1141" s="91">
        <v>19729443</v>
      </c>
      <c r="BF1141" s="8">
        <v>42</v>
      </c>
      <c r="BG1141" s="8">
        <v>1</v>
      </c>
      <c r="BH1141" s="91">
        <v>438546913</v>
      </c>
      <c r="BI1141" s="8">
        <v>1876</v>
      </c>
      <c r="BJ1141" s="8">
        <v>188</v>
      </c>
      <c r="BK1141" s="2" t="s">
        <v>233</v>
      </c>
      <c r="BL1141" s="83" t="str">
        <f t="shared" si="17"/>
        <v>124595</v>
      </c>
      <c r="BM1141" s="83">
        <f>IF(ISBLANK(A1141),"",IF(X1141&gt;=(InfoSheet!$B$2)-90,1,0))</f>
        <v>1</v>
      </c>
    </row>
    <row r="1142" spans="1:65">
      <c r="A1142" s="2" t="s">
        <v>3083</v>
      </c>
      <c r="B1142" s="8">
        <v>8</v>
      </c>
      <c r="C1142" s="91">
        <v>314656690</v>
      </c>
      <c r="D1142" s="8">
        <v>951</v>
      </c>
      <c r="E1142" s="8">
        <v>137</v>
      </c>
      <c r="F1142" s="91">
        <v>330869</v>
      </c>
      <c r="G1142" s="91">
        <v>1563958</v>
      </c>
      <c r="H1142" s="91">
        <v>2296764</v>
      </c>
      <c r="I1142" s="91">
        <v>163723807</v>
      </c>
      <c r="J1142" s="8">
        <v>0</v>
      </c>
      <c r="K1142" s="2" t="s">
        <v>2479</v>
      </c>
      <c r="L1142" s="8">
        <v>8</v>
      </c>
      <c r="M1142" s="8">
        <v>0</v>
      </c>
      <c r="N1142" s="2" t="s">
        <v>1456</v>
      </c>
      <c r="O1142" s="8">
        <v>209</v>
      </c>
      <c r="P1142" s="8">
        <v>0</v>
      </c>
      <c r="Q1142" s="8">
        <v>0</v>
      </c>
      <c r="R1142" s="91">
        <v>0</v>
      </c>
      <c r="S1142" s="8">
        <v>0</v>
      </c>
      <c r="T1142" s="91">
        <v>0</v>
      </c>
      <c r="U1142" s="8">
        <v>0</v>
      </c>
      <c r="V1142" s="8">
        <v>0</v>
      </c>
      <c r="W1142" s="8">
        <v>0</v>
      </c>
      <c r="X1142" s="107">
        <v>43867.424109837964</v>
      </c>
      <c r="Y1142" s="107">
        <v>43869.890637662036</v>
      </c>
      <c r="Z1142" s="107">
        <v>43867.418551157411</v>
      </c>
      <c r="AA1142" s="91">
        <v>0</v>
      </c>
      <c r="AB1142" s="8">
        <v>0</v>
      </c>
      <c r="AC1142" s="8">
        <v>0</v>
      </c>
      <c r="AD1142" s="91">
        <v>1539542</v>
      </c>
      <c r="AE1142" s="8">
        <v>8</v>
      </c>
      <c r="AF1142" s="8">
        <v>4</v>
      </c>
      <c r="AG1142" s="91">
        <v>2299603</v>
      </c>
      <c r="AH1142" s="8">
        <v>12</v>
      </c>
      <c r="AI1142" s="8">
        <v>9</v>
      </c>
      <c r="AJ1142" s="91">
        <v>313013246</v>
      </c>
      <c r="AK1142" s="8">
        <v>943</v>
      </c>
      <c r="AL1142" s="8">
        <v>137</v>
      </c>
      <c r="AM1142" s="91">
        <v>0</v>
      </c>
      <c r="AN1142" s="8">
        <v>0</v>
      </c>
      <c r="AO1142" s="8">
        <v>137</v>
      </c>
      <c r="AP1142" s="91">
        <v>2908148</v>
      </c>
      <c r="AQ1142" s="8">
        <v>11</v>
      </c>
      <c r="AR1142" s="8">
        <v>137</v>
      </c>
      <c r="AS1142" s="91">
        <v>5854252</v>
      </c>
      <c r="AT1142" s="8">
        <v>17</v>
      </c>
      <c r="AU1142" s="8">
        <v>137</v>
      </c>
      <c r="AV1142" s="91">
        <v>314656690</v>
      </c>
      <c r="AW1142" s="8">
        <v>951</v>
      </c>
      <c r="AX1142" s="8">
        <v>137</v>
      </c>
      <c r="AY1142" s="91">
        <v>0</v>
      </c>
      <c r="AZ1142" s="8">
        <v>0</v>
      </c>
      <c r="BA1142" s="8">
        <v>0</v>
      </c>
      <c r="BB1142" s="91">
        <v>2905474</v>
      </c>
      <c r="BC1142" s="8">
        <v>9</v>
      </c>
      <c r="BD1142" s="8">
        <v>0</v>
      </c>
      <c r="BE1142" s="91">
        <v>5850239</v>
      </c>
      <c r="BF1142" s="8">
        <v>14</v>
      </c>
      <c r="BG1142" s="8">
        <v>0</v>
      </c>
      <c r="BH1142" s="91">
        <v>309770246</v>
      </c>
      <c r="BI1142" s="8">
        <v>935</v>
      </c>
      <c r="BJ1142" s="8">
        <v>137</v>
      </c>
      <c r="BK1142" s="2" t="s">
        <v>233</v>
      </c>
      <c r="BL1142" s="83" t="str">
        <f t="shared" si="17"/>
        <v>124596</v>
      </c>
      <c r="BM1142" s="83">
        <f>IF(ISBLANK(A1142),"",IF(X1142&gt;=(InfoSheet!$B$2)-90,1,0))</f>
        <v>1</v>
      </c>
    </row>
    <row r="1143" spans="1:65">
      <c r="A1143" s="2" t="s">
        <v>3084</v>
      </c>
      <c r="B1143" s="8">
        <v>8</v>
      </c>
      <c r="C1143" s="91">
        <v>673792085</v>
      </c>
      <c r="D1143" s="8">
        <v>1361</v>
      </c>
      <c r="E1143" s="8">
        <v>99</v>
      </c>
      <c r="F1143" s="91">
        <v>495071</v>
      </c>
      <c r="G1143" s="91">
        <v>17484932</v>
      </c>
      <c r="H1143" s="91">
        <v>6805980</v>
      </c>
      <c r="I1143" s="91">
        <v>356010388</v>
      </c>
      <c r="J1143" s="8">
        <v>0</v>
      </c>
      <c r="K1143" s="2" t="s">
        <v>1940</v>
      </c>
      <c r="L1143" s="8">
        <v>8</v>
      </c>
      <c r="M1143" s="8">
        <v>0</v>
      </c>
      <c r="N1143" s="2" t="s">
        <v>1655</v>
      </c>
      <c r="O1143" s="8">
        <v>210</v>
      </c>
      <c r="P1143" s="8">
        <v>0</v>
      </c>
      <c r="Q1143" s="8">
        <v>0</v>
      </c>
      <c r="R1143" s="91">
        <v>0</v>
      </c>
      <c r="S1143" s="8">
        <v>0</v>
      </c>
      <c r="T1143" s="91">
        <v>0</v>
      </c>
      <c r="U1143" s="8">
        <v>0</v>
      </c>
      <c r="V1143" s="8">
        <v>0</v>
      </c>
      <c r="W1143" s="8">
        <v>0</v>
      </c>
      <c r="X1143" s="107">
        <v>43868.715855694441</v>
      </c>
      <c r="Y1143" s="107">
        <v>43870.029688599534</v>
      </c>
      <c r="Z1143" s="107">
        <v>43868.71522421296</v>
      </c>
      <c r="AA1143" s="91">
        <v>0</v>
      </c>
      <c r="AB1143" s="8">
        <v>0</v>
      </c>
      <c r="AC1143" s="8">
        <v>0</v>
      </c>
      <c r="AD1143" s="91">
        <v>3339310</v>
      </c>
      <c r="AE1143" s="8">
        <v>2</v>
      </c>
      <c r="AF1143" s="8">
        <v>1</v>
      </c>
      <c r="AG1143" s="91">
        <v>48048785</v>
      </c>
      <c r="AH1143" s="8">
        <v>59</v>
      </c>
      <c r="AI1143" s="8">
        <v>1</v>
      </c>
      <c r="AJ1143" s="91">
        <v>661487208</v>
      </c>
      <c r="AK1143" s="8">
        <v>1282</v>
      </c>
      <c r="AL1143" s="8">
        <v>99</v>
      </c>
      <c r="AM1143" s="91">
        <v>1582925</v>
      </c>
      <c r="AN1143" s="8">
        <v>1</v>
      </c>
      <c r="AO1143" s="8">
        <v>99</v>
      </c>
      <c r="AP1143" s="91">
        <v>11146946</v>
      </c>
      <c r="AQ1143" s="8">
        <v>9</v>
      </c>
      <c r="AR1143" s="8">
        <v>99</v>
      </c>
      <c r="AS1143" s="91">
        <v>124882199</v>
      </c>
      <c r="AT1143" s="8">
        <v>138</v>
      </c>
      <c r="AU1143" s="8">
        <v>99</v>
      </c>
      <c r="AV1143" s="91">
        <v>673792085</v>
      </c>
      <c r="AW1143" s="8">
        <v>1361</v>
      </c>
      <c r="AX1143" s="8">
        <v>99</v>
      </c>
      <c r="AY1143" s="91">
        <v>0</v>
      </c>
      <c r="AZ1143" s="8">
        <v>0</v>
      </c>
      <c r="BA1143" s="8">
        <v>0</v>
      </c>
      <c r="BB1143" s="91">
        <v>7807636</v>
      </c>
      <c r="BC1143" s="8">
        <v>7</v>
      </c>
      <c r="BD1143" s="8">
        <v>0</v>
      </c>
      <c r="BE1143" s="91">
        <v>78313960</v>
      </c>
      <c r="BF1143" s="8">
        <v>80</v>
      </c>
      <c r="BG1143" s="8">
        <v>0</v>
      </c>
      <c r="BH1143" s="91">
        <v>520696160</v>
      </c>
      <c r="BI1143" s="8">
        <v>1078</v>
      </c>
      <c r="BJ1143" s="8">
        <v>99</v>
      </c>
      <c r="BK1143" s="2" t="s">
        <v>233</v>
      </c>
      <c r="BL1143" s="83" t="str">
        <f t="shared" si="17"/>
        <v>124597</v>
      </c>
      <c r="BM1143" s="83">
        <f>IF(ISBLANK(A1143),"",IF(X1143&gt;=(InfoSheet!$B$2)-90,1,0))</f>
        <v>1</v>
      </c>
    </row>
    <row r="1144" spans="1:65">
      <c r="A1144" s="2" t="s">
        <v>3085</v>
      </c>
      <c r="B1144" s="8">
        <v>8</v>
      </c>
      <c r="C1144" s="66">
        <v>5477963153</v>
      </c>
      <c r="D1144" s="8">
        <v>6242</v>
      </c>
      <c r="E1144" s="8">
        <v>661</v>
      </c>
      <c r="F1144" s="91">
        <v>877597</v>
      </c>
      <c r="G1144" s="91">
        <v>60263173</v>
      </c>
      <c r="H1144" s="91">
        <v>8287387</v>
      </c>
      <c r="I1144" s="66">
        <v>1744020547</v>
      </c>
      <c r="J1144" s="8">
        <v>0</v>
      </c>
      <c r="K1144" s="2" t="s">
        <v>1342</v>
      </c>
      <c r="L1144" s="8">
        <v>8</v>
      </c>
      <c r="M1144" s="8">
        <v>0</v>
      </c>
      <c r="N1144" s="2" t="s">
        <v>1623</v>
      </c>
      <c r="O1144" s="8">
        <v>215</v>
      </c>
      <c r="P1144" s="8">
        <v>0</v>
      </c>
      <c r="Q1144" s="8">
        <v>0</v>
      </c>
      <c r="R1144" s="91">
        <v>0</v>
      </c>
      <c r="S1144" s="8">
        <v>0</v>
      </c>
      <c r="T1144" s="91">
        <v>0</v>
      </c>
      <c r="U1144" s="8">
        <v>0</v>
      </c>
      <c r="V1144" s="8">
        <v>0</v>
      </c>
      <c r="W1144" s="8">
        <v>0</v>
      </c>
      <c r="X1144" s="107">
        <v>43869.015356053242</v>
      </c>
      <c r="Y1144" s="107">
        <v>43870.058963715281</v>
      </c>
      <c r="Z1144" s="107">
        <v>43869.015279664352</v>
      </c>
      <c r="AA1144" s="91">
        <v>0</v>
      </c>
      <c r="AB1144" s="8">
        <v>0</v>
      </c>
      <c r="AC1144" s="8">
        <v>0</v>
      </c>
      <c r="AD1144" s="91">
        <v>172546069</v>
      </c>
      <c r="AE1144" s="8">
        <v>605</v>
      </c>
      <c r="AF1144" s="8">
        <v>113</v>
      </c>
      <c r="AG1144" s="66">
        <v>2601758098</v>
      </c>
      <c r="AH1144" s="8">
        <v>2237</v>
      </c>
      <c r="AI1144" s="8">
        <v>368</v>
      </c>
      <c r="AJ1144" s="66">
        <v>5477963153</v>
      </c>
      <c r="AK1144" s="8">
        <v>6242</v>
      </c>
      <c r="AL1144" s="8">
        <v>661</v>
      </c>
      <c r="AM1144" s="91">
        <v>138929694</v>
      </c>
      <c r="AN1144" s="8">
        <v>464</v>
      </c>
      <c r="AO1144" s="8">
        <v>661</v>
      </c>
      <c r="AP1144" s="91">
        <v>188663637</v>
      </c>
      <c r="AQ1144" s="8">
        <v>621</v>
      </c>
      <c r="AR1144" s="8">
        <v>661</v>
      </c>
      <c r="AS1144" s="66">
        <v>3119661815</v>
      </c>
      <c r="AT1144" s="8">
        <v>2586</v>
      </c>
      <c r="AU1144" s="8">
        <v>661</v>
      </c>
      <c r="AV1144" s="66">
        <v>5477963153</v>
      </c>
      <c r="AW1144" s="8">
        <v>6242</v>
      </c>
      <c r="AX1144" s="8">
        <v>661</v>
      </c>
      <c r="AY1144" s="91">
        <v>0</v>
      </c>
      <c r="AZ1144" s="8">
        <v>0</v>
      </c>
      <c r="BA1144" s="8">
        <v>0</v>
      </c>
      <c r="BB1144" s="91">
        <v>90486263</v>
      </c>
      <c r="BC1144" s="8">
        <v>551</v>
      </c>
      <c r="BD1144" s="8">
        <v>63</v>
      </c>
      <c r="BE1144" s="66">
        <v>2815124896</v>
      </c>
      <c r="BF1144" s="8">
        <v>2380</v>
      </c>
      <c r="BG1144" s="8">
        <v>201</v>
      </c>
      <c r="BH1144" s="66">
        <v>5477963153</v>
      </c>
      <c r="BI1144" s="8">
        <v>6242</v>
      </c>
      <c r="BJ1144" s="8">
        <v>661</v>
      </c>
      <c r="BK1144" s="2" t="s">
        <v>233</v>
      </c>
      <c r="BL1144" s="83" t="str">
        <f t="shared" si="17"/>
        <v>124598</v>
      </c>
      <c r="BM1144" s="83">
        <f>IF(ISBLANK(A1144),"",IF(X1144&gt;=(InfoSheet!$B$2)-90,1,0))</f>
        <v>1</v>
      </c>
    </row>
    <row r="1145" spans="1:65">
      <c r="A1145" s="2" t="s">
        <v>3086</v>
      </c>
      <c r="B1145" s="8">
        <v>8</v>
      </c>
      <c r="C1145" s="91">
        <v>434733307</v>
      </c>
      <c r="D1145" s="8">
        <v>1388</v>
      </c>
      <c r="E1145" s="8">
        <v>176</v>
      </c>
      <c r="F1145" s="91">
        <v>313208</v>
      </c>
      <c r="G1145" s="91">
        <v>5459407</v>
      </c>
      <c r="H1145" s="91">
        <v>2470075</v>
      </c>
      <c r="I1145" s="91">
        <v>205847833</v>
      </c>
      <c r="J1145" s="8">
        <v>0</v>
      </c>
      <c r="K1145" s="2" t="s">
        <v>1940</v>
      </c>
      <c r="L1145" s="8">
        <v>8</v>
      </c>
      <c r="M1145" s="8">
        <v>0</v>
      </c>
      <c r="N1145" s="2" t="s">
        <v>2818</v>
      </c>
      <c r="O1145" s="8">
        <v>211</v>
      </c>
      <c r="P1145" s="8">
        <v>0</v>
      </c>
      <c r="Q1145" s="8">
        <v>0</v>
      </c>
      <c r="R1145" s="91">
        <v>0</v>
      </c>
      <c r="S1145" s="8">
        <v>0</v>
      </c>
      <c r="T1145" s="91">
        <v>0</v>
      </c>
      <c r="U1145" s="8">
        <v>0</v>
      </c>
      <c r="V1145" s="8">
        <v>0</v>
      </c>
      <c r="W1145" s="8">
        <v>0</v>
      </c>
      <c r="X1145" s="107">
        <v>43869.896778287039</v>
      </c>
      <c r="Y1145" s="107">
        <v>43870.016966712959</v>
      </c>
      <c r="Z1145" s="107">
        <v>43869.896775393521</v>
      </c>
      <c r="AA1145" s="91">
        <v>0</v>
      </c>
      <c r="AB1145" s="8">
        <v>0</v>
      </c>
      <c r="AC1145" s="8">
        <v>1</v>
      </c>
      <c r="AD1145" s="91">
        <v>0</v>
      </c>
      <c r="AE1145" s="8">
        <v>0</v>
      </c>
      <c r="AF1145" s="8">
        <v>1</v>
      </c>
      <c r="AG1145" s="91">
        <v>853275</v>
      </c>
      <c r="AH1145" s="8">
        <v>6</v>
      </c>
      <c r="AI1145" s="8">
        <v>4</v>
      </c>
      <c r="AJ1145" s="91">
        <v>409654439</v>
      </c>
      <c r="AK1145" s="8">
        <v>1240</v>
      </c>
      <c r="AL1145" s="8">
        <v>176</v>
      </c>
      <c r="AM1145" s="91">
        <v>1178543</v>
      </c>
      <c r="AN1145" s="8">
        <v>1</v>
      </c>
      <c r="AO1145" s="8">
        <v>176</v>
      </c>
      <c r="AP1145" s="91">
        <v>1178543</v>
      </c>
      <c r="AQ1145" s="8">
        <v>1</v>
      </c>
      <c r="AR1145" s="8">
        <v>176</v>
      </c>
      <c r="AS1145" s="91">
        <v>5341085</v>
      </c>
      <c r="AT1145" s="8">
        <v>11</v>
      </c>
      <c r="AU1145" s="8">
        <v>176</v>
      </c>
      <c r="AV1145" s="91">
        <v>434733307</v>
      </c>
      <c r="AW1145" s="8">
        <v>1388</v>
      </c>
      <c r="AX1145" s="8">
        <v>176</v>
      </c>
      <c r="AY1145" s="91">
        <v>1178543</v>
      </c>
      <c r="AZ1145" s="8">
        <v>1</v>
      </c>
      <c r="BA1145" s="8">
        <v>0</v>
      </c>
      <c r="BB1145" s="91">
        <v>1178543</v>
      </c>
      <c r="BC1145" s="8">
        <v>1</v>
      </c>
      <c r="BD1145" s="8">
        <v>0</v>
      </c>
      <c r="BE1145" s="91">
        <v>4739802</v>
      </c>
      <c r="BF1145" s="8">
        <v>9</v>
      </c>
      <c r="BG1145" s="8">
        <v>0</v>
      </c>
      <c r="BH1145" s="91">
        <v>406465530</v>
      </c>
      <c r="BI1145" s="8">
        <v>1237</v>
      </c>
      <c r="BJ1145" s="8">
        <v>176</v>
      </c>
      <c r="BK1145" s="2" t="s">
        <v>233</v>
      </c>
      <c r="BL1145" s="83" t="str">
        <f t="shared" si="17"/>
        <v>124599</v>
      </c>
      <c r="BM1145" s="83">
        <f>IF(ISBLANK(A1145),"",IF(X1145&gt;=(InfoSheet!$B$2)-90,1,0))</f>
        <v>1</v>
      </c>
    </row>
    <row r="1146" spans="1:65">
      <c r="A1146" s="2" t="s">
        <v>3087</v>
      </c>
      <c r="B1146" s="8">
        <v>8</v>
      </c>
      <c r="C1146" s="91">
        <v>89315327</v>
      </c>
      <c r="D1146" s="8">
        <v>468</v>
      </c>
      <c r="E1146" s="8">
        <v>19</v>
      </c>
      <c r="F1146" s="91">
        <v>190844</v>
      </c>
      <c r="G1146" s="91">
        <v>900021</v>
      </c>
      <c r="H1146" s="91">
        <v>4700806</v>
      </c>
      <c r="I1146" s="91">
        <v>70049851</v>
      </c>
      <c r="J1146" s="8">
        <v>0</v>
      </c>
      <c r="K1146" s="2" t="s">
        <v>1576</v>
      </c>
      <c r="L1146" s="8">
        <v>8</v>
      </c>
      <c r="M1146" s="8">
        <v>0</v>
      </c>
      <c r="N1146" s="2" t="s">
        <v>1346</v>
      </c>
      <c r="O1146" s="8">
        <v>209</v>
      </c>
      <c r="P1146" s="8">
        <v>0</v>
      </c>
      <c r="Q1146" s="8">
        <v>0</v>
      </c>
      <c r="R1146" s="91">
        <v>0</v>
      </c>
      <c r="S1146" s="8">
        <v>0</v>
      </c>
      <c r="T1146" s="91">
        <v>0</v>
      </c>
      <c r="U1146" s="8">
        <v>0</v>
      </c>
      <c r="V1146" s="8">
        <v>0</v>
      </c>
      <c r="W1146" s="8">
        <v>0</v>
      </c>
      <c r="X1146" s="107">
        <v>43602.478644027775</v>
      </c>
      <c r="Y1146" s="107">
        <v>43869.885961516207</v>
      </c>
      <c r="Z1146" s="107">
        <v>43602.478578055554</v>
      </c>
      <c r="AA1146" s="91">
        <v>0</v>
      </c>
      <c r="AB1146" s="8">
        <v>0</v>
      </c>
      <c r="AC1146" s="8">
        <v>0</v>
      </c>
      <c r="AD1146" s="91">
        <v>0</v>
      </c>
      <c r="AE1146" s="8">
        <v>0</v>
      </c>
      <c r="AF1146" s="8">
        <v>0</v>
      </c>
      <c r="AG1146" s="91">
        <v>0</v>
      </c>
      <c r="AH1146" s="8">
        <v>0</v>
      </c>
      <c r="AI1146" s="8">
        <v>0</v>
      </c>
      <c r="AJ1146" s="91">
        <v>19219607</v>
      </c>
      <c r="AK1146" s="8">
        <v>54</v>
      </c>
      <c r="AL1146" s="8">
        <v>19</v>
      </c>
      <c r="AM1146" s="91">
        <v>0</v>
      </c>
      <c r="AN1146" s="8">
        <v>0</v>
      </c>
      <c r="AO1146" s="8">
        <v>19</v>
      </c>
      <c r="AP1146" s="91">
        <v>0</v>
      </c>
      <c r="AQ1146" s="8">
        <v>0</v>
      </c>
      <c r="AR1146" s="8">
        <v>19</v>
      </c>
      <c r="AS1146" s="91">
        <v>0</v>
      </c>
      <c r="AT1146" s="8">
        <v>0</v>
      </c>
      <c r="AU1146" s="8">
        <v>19</v>
      </c>
      <c r="AV1146" s="91">
        <v>89315327</v>
      </c>
      <c r="AW1146" s="8">
        <v>468</v>
      </c>
      <c r="AX1146" s="8">
        <v>19</v>
      </c>
      <c r="AY1146" s="91">
        <v>0</v>
      </c>
      <c r="AZ1146" s="8">
        <v>0</v>
      </c>
      <c r="BA1146" s="8">
        <v>0</v>
      </c>
      <c r="BB1146" s="91">
        <v>0</v>
      </c>
      <c r="BC1146" s="8">
        <v>0</v>
      </c>
      <c r="BD1146" s="8">
        <v>0</v>
      </c>
      <c r="BE1146" s="91">
        <v>0</v>
      </c>
      <c r="BF1146" s="8">
        <v>0</v>
      </c>
      <c r="BG1146" s="8">
        <v>0</v>
      </c>
      <c r="BH1146" s="91">
        <v>15056400</v>
      </c>
      <c r="BI1146" s="8">
        <v>48</v>
      </c>
      <c r="BJ1146" s="8">
        <v>19</v>
      </c>
      <c r="BK1146" s="2" t="s">
        <v>233</v>
      </c>
      <c r="BL1146" s="83" t="str">
        <f t="shared" si="17"/>
        <v>124600</v>
      </c>
      <c r="BM1146" s="83">
        <f>IF(ISBLANK(A1146),"",IF(X1146&gt;=(InfoSheet!$B$2)-90,1,0))</f>
        <v>0</v>
      </c>
    </row>
    <row r="1147" spans="1:65">
      <c r="A1147" s="2" t="s">
        <v>3088</v>
      </c>
      <c r="B1147" s="8">
        <v>8</v>
      </c>
      <c r="C1147" s="91">
        <v>368961311</v>
      </c>
      <c r="D1147" s="8">
        <v>1060</v>
      </c>
      <c r="E1147" s="8">
        <v>193</v>
      </c>
      <c r="F1147" s="91">
        <v>348076</v>
      </c>
      <c r="G1147" s="91">
        <v>2061177</v>
      </c>
      <c r="H1147" s="91">
        <v>1911716</v>
      </c>
      <c r="I1147" s="91">
        <v>215070037</v>
      </c>
      <c r="J1147" s="8">
        <v>0</v>
      </c>
      <c r="K1147" s="2" t="s">
        <v>1507</v>
      </c>
      <c r="L1147" s="8">
        <v>8</v>
      </c>
      <c r="M1147" s="8">
        <v>0</v>
      </c>
      <c r="N1147" s="2" t="s">
        <v>1437</v>
      </c>
      <c r="O1147" s="8">
        <v>209</v>
      </c>
      <c r="P1147" s="8">
        <v>0</v>
      </c>
      <c r="Q1147" s="8">
        <v>0</v>
      </c>
      <c r="R1147" s="91">
        <v>0</v>
      </c>
      <c r="S1147" s="8">
        <v>0</v>
      </c>
      <c r="T1147" s="91">
        <v>0</v>
      </c>
      <c r="U1147" s="8">
        <v>0</v>
      </c>
      <c r="V1147" s="8">
        <v>0</v>
      </c>
      <c r="W1147" s="8">
        <v>0</v>
      </c>
      <c r="X1147" s="107">
        <v>43869.926542291665</v>
      </c>
      <c r="Y1147" s="107">
        <v>43869.926545995368</v>
      </c>
      <c r="Z1147" s="107">
        <v>43869.926539050924</v>
      </c>
      <c r="AA1147" s="91">
        <v>0</v>
      </c>
      <c r="AB1147" s="8">
        <v>0</v>
      </c>
      <c r="AC1147" s="8">
        <v>1</v>
      </c>
      <c r="AD1147" s="91">
        <v>472692</v>
      </c>
      <c r="AE1147" s="8">
        <v>1</v>
      </c>
      <c r="AF1147" s="8">
        <v>3</v>
      </c>
      <c r="AG1147" s="91">
        <v>15366812</v>
      </c>
      <c r="AH1147" s="8">
        <v>25</v>
      </c>
      <c r="AI1147" s="8">
        <v>11</v>
      </c>
      <c r="AJ1147" s="91">
        <v>358112644</v>
      </c>
      <c r="AK1147" s="8">
        <v>1017</v>
      </c>
      <c r="AL1147" s="8">
        <v>193</v>
      </c>
      <c r="AM1147" s="91">
        <v>806325</v>
      </c>
      <c r="AN1147" s="8">
        <v>1</v>
      </c>
      <c r="AO1147" s="8">
        <v>193</v>
      </c>
      <c r="AP1147" s="91">
        <v>2798241</v>
      </c>
      <c r="AQ1147" s="8">
        <v>5</v>
      </c>
      <c r="AR1147" s="8">
        <v>193</v>
      </c>
      <c r="AS1147" s="91">
        <v>24848071</v>
      </c>
      <c r="AT1147" s="8">
        <v>38</v>
      </c>
      <c r="AU1147" s="8">
        <v>193</v>
      </c>
      <c r="AV1147" s="91">
        <v>368961311</v>
      </c>
      <c r="AW1147" s="8">
        <v>1058</v>
      </c>
      <c r="AX1147" s="8">
        <v>193</v>
      </c>
      <c r="AY1147" s="91">
        <v>806325</v>
      </c>
      <c r="AZ1147" s="8">
        <v>1</v>
      </c>
      <c r="BA1147" s="8">
        <v>0</v>
      </c>
      <c r="BB1147" s="91">
        <v>1836607</v>
      </c>
      <c r="BC1147" s="8">
        <v>3</v>
      </c>
      <c r="BD1147" s="8">
        <v>0</v>
      </c>
      <c r="BE1147" s="91">
        <v>19686476</v>
      </c>
      <c r="BF1147" s="8">
        <v>28</v>
      </c>
      <c r="BG1147" s="8">
        <v>1</v>
      </c>
      <c r="BH1147" s="91">
        <v>344126359</v>
      </c>
      <c r="BI1147" s="8">
        <v>993</v>
      </c>
      <c r="BJ1147" s="8">
        <v>193</v>
      </c>
      <c r="BK1147" s="2" t="s">
        <v>233</v>
      </c>
      <c r="BL1147" s="83" t="str">
        <f t="shared" si="17"/>
        <v>124601</v>
      </c>
      <c r="BM1147" s="83">
        <f>IF(ISBLANK(A1147),"",IF(X1147&gt;=(InfoSheet!$B$2)-90,1,0))</f>
        <v>1</v>
      </c>
    </row>
    <row r="1148" spans="1:65">
      <c r="A1148" s="2" t="s">
        <v>3089</v>
      </c>
      <c r="B1148" s="8">
        <v>8</v>
      </c>
      <c r="C1148" s="91">
        <v>558892771</v>
      </c>
      <c r="D1148" s="8">
        <v>1897</v>
      </c>
      <c r="E1148" s="8">
        <v>197</v>
      </c>
      <c r="F1148" s="91">
        <v>294619</v>
      </c>
      <c r="G1148" s="91">
        <v>9369526</v>
      </c>
      <c r="H1148" s="91">
        <v>2837019</v>
      </c>
      <c r="I1148" s="91">
        <v>291823185</v>
      </c>
      <c r="J1148" s="8">
        <v>0</v>
      </c>
      <c r="K1148" s="2" t="s">
        <v>1940</v>
      </c>
      <c r="L1148" s="8">
        <v>8</v>
      </c>
      <c r="M1148" s="8">
        <v>0</v>
      </c>
      <c r="N1148" s="2" t="s">
        <v>1634</v>
      </c>
      <c r="O1148" s="8">
        <v>211</v>
      </c>
      <c r="P1148" s="8">
        <v>0</v>
      </c>
      <c r="Q1148" s="8">
        <v>0</v>
      </c>
      <c r="R1148" s="91">
        <v>0</v>
      </c>
      <c r="S1148" s="8">
        <v>0</v>
      </c>
      <c r="T1148" s="91">
        <v>0</v>
      </c>
      <c r="U1148" s="8">
        <v>0</v>
      </c>
      <c r="V1148" s="8">
        <v>0</v>
      </c>
      <c r="W1148" s="8">
        <v>0</v>
      </c>
      <c r="X1148" s="107">
        <v>43868.566896655095</v>
      </c>
      <c r="Y1148" s="107">
        <v>43869.893041724536</v>
      </c>
      <c r="Z1148" s="107">
        <v>43868.518185671295</v>
      </c>
      <c r="AA1148" s="91">
        <v>0</v>
      </c>
      <c r="AB1148" s="8">
        <v>0</v>
      </c>
      <c r="AC1148" s="8">
        <v>0</v>
      </c>
      <c r="AD1148" s="91">
        <v>0</v>
      </c>
      <c r="AE1148" s="8">
        <v>0</v>
      </c>
      <c r="AF1148" s="8">
        <v>1</v>
      </c>
      <c r="AG1148" s="91">
        <v>86698546</v>
      </c>
      <c r="AH1148" s="8">
        <v>256</v>
      </c>
      <c r="AI1148" s="8">
        <v>6</v>
      </c>
      <c r="AJ1148" s="91">
        <v>533119680</v>
      </c>
      <c r="AK1148" s="8">
        <v>1755</v>
      </c>
      <c r="AL1148" s="8">
        <v>197</v>
      </c>
      <c r="AM1148" s="91">
        <v>0</v>
      </c>
      <c r="AN1148" s="8">
        <v>0</v>
      </c>
      <c r="AO1148" s="8">
        <v>197</v>
      </c>
      <c r="AP1148" s="91">
        <v>585717</v>
      </c>
      <c r="AQ1148" s="8">
        <v>1</v>
      </c>
      <c r="AR1148" s="8">
        <v>197</v>
      </c>
      <c r="AS1148" s="91">
        <v>170131652</v>
      </c>
      <c r="AT1148" s="8">
        <v>374</v>
      </c>
      <c r="AU1148" s="8">
        <v>197</v>
      </c>
      <c r="AV1148" s="91">
        <v>558892771</v>
      </c>
      <c r="AW1148" s="8">
        <v>1897</v>
      </c>
      <c r="AX1148" s="8">
        <v>197</v>
      </c>
      <c r="AY1148" s="91">
        <v>0</v>
      </c>
      <c r="AZ1148" s="8">
        <v>0</v>
      </c>
      <c r="BA1148" s="8">
        <v>0</v>
      </c>
      <c r="BB1148" s="91">
        <v>585717</v>
      </c>
      <c r="BC1148" s="8">
        <v>1</v>
      </c>
      <c r="BD1148" s="8">
        <v>0</v>
      </c>
      <c r="BE1148" s="91">
        <v>123122316</v>
      </c>
      <c r="BF1148" s="8">
        <v>328</v>
      </c>
      <c r="BG1148" s="8">
        <v>0</v>
      </c>
      <c r="BH1148" s="91">
        <v>536057283</v>
      </c>
      <c r="BI1148" s="8">
        <v>1776</v>
      </c>
      <c r="BJ1148" s="8">
        <v>197</v>
      </c>
      <c r="BK1148" s="2" t="s">
        <v>233</v>
      </c>
      <c r="BL1148" s="83" t="str">
        <f t="shared" si="17"/>
        <v>124602</v>
      </c>
      <c r="BM1148" s="83">
        <f>IF(ISBLANK(A1148),"",IF(X1148&gt;=(InfoSheet!$B$2)-90,1,0))</f>
        <v>1</v>
      </c>
    </row>
    <row r="1149" spans="1:65">
      <c r="A1149" s="2" t="s">
        <v>3090</v>
      </c>
      <c r="B1149" s="8">
        <v>8</v>
      </c>
      <c r="C1149" s="91">
        <v>66156111</v>
      </c>
      <c r="D1149" s="8">
        <v>254</v>
      </c>
      <c r="E1149" s="8">
        <v>39</v>
      </c>
      <c r="F1149" s="91">
        <v>260457</v>
      </c>
      <c r="G1149" s="91">
        <v>1162455</v>
      </c>
      <c r="H1149" s="91">
        <v>1696310</v>
      </c>
      <c r="I1149" s="91">
        <v>37006143</v>
      </c>
      <c r="J1149" s="8">
        <v>0</v>
      </c>
      <c r="K1149" s="2" t="s">
        <v>1356</v>
      </c>
      <c r="L1149" s="8">
        <v>8</v>
      </c>
      <c r="M1149" s="8">
        <v>0</v>
      </c>
      <c r="N1149" s="2" t="s">
        <v>1346</v>
      </c>
      <c r="O1149" s="8">
        <v>209</v>
      </c>
      <c r="P1149" s="8">
        <v>0</v>
      </c>
      <c r="Q1149" s="8">
        <v>0</v>
      </c>
      <c r="R1149" s="91">
        <v>0</v>
      </c>
      <c r="S1149" s="8">
        <v>0</v>
      </c>
      <c r="T1149" s="91">
        <v>0</v>
      </c>
      <c r="U1149" s="8">
        <v>0</v>
      </c>
      <c r="V1149" s="8">
        <v>0</v>
      </c>
      <c r="W1149" s="8">
        <v>0</v>
      </c>
      <c r="X1149" s="107">
        <v>43809.925559421295</v>
      </c>
      <c r="Y1149" s="107">
        <v>43869.875421921293</v>
      </c>
      <c r="Z1149" s="107">
        <v>43766.609304930556</v>
      </c>
      <c r="AA1149" s="91">
        <v>0</v>
      </c>
      <c r="AB1149" s="8">
        <v>0</v>
      </c>
      <c r="AC1149" s="8">
        <v>0</v>
      </c>
      <c r="AD1149" s="91">
        <v>0</v>
      </c>
      <c r="AE1149" s="8">
        <v>0</v>
      </c>
      <c r="AF1149" s="8">
        <v>0</v>
      </c>
      <c r="AG1149" s="91">
        <v>0</v>
      </c>
      <c r="AH1149" s="8">
        <v>0</v>
      </c>
      <c r="AI1149" s="8">
        <v>0</v>
      </c>
      <c r="AJ1149" s="91">
        <v>57551360</v>
      </c>
      <c r="AK1149" s="8">
        <v>201</v>
      </c>
      <c r="AL1149" s="8">
        <v>39</v>
      </c>
      <c r="AM1149" s="91">
        <v>0</v>
      </c>
      <c r="AN1149" s="8">
        <v>0</v>
      </c>
      <c r="AO1149" s="8">
        <v>39</v>
      </c>
      <c r="AP1149" s="91">
        <v>0</v>
      </c>
      <c r="AQ1149" s="8">
        <v>0</v>
      </c>
      <c r="AR1149" s="8">
        <v>39</v>
      </c>
      <c r="AS1149" s="91">
        <v>0</v>
      </c>
      <c r="AT1149" s="8">
        <v>0</v>
      </c>
      <c r="AU1149" s="8">
        <v>39</v>
      </c>
      <c r="AV1149" s="91">
        <v>66156111</v>
      </c>
      <c r="AW1149" s="8">
        <v>254</v>
      </c>
      <c r="AX1149" s="8">
        <v>39</v>
      </c>
      <c r="AY1149" s="91">
        <v>0</v>
      </c>
      <c r="AZ1149" s="8">
        <v>0</v>
      </c>
      <c r="BA1149" s="8">
        <v>0</v>
      </c>
      <c r="BB1149" s="91">
        <v>0</v>
      </c>
      <c r="BC1149" s="8">
        <v>0</v>
      </c>
      <c r="BD1149" s="8">
        <v>0</v>
      </c>
      <c r="BE1149" s="91">
        <v>0</v>
      </c>
      <c r="BF1149" s="8">
        <v>0</v>
      </c>
      <c r="BG1149" s="8">
        <v>0</v>
      </c>
      <c r="BH1149" s="91">
        <v>57676185</v>
      </c>
      <c r="BI1149" s="8">
        <v>202</v>
      </c>
      <c r="BJ1149" s="8">
        <v>39</v>
      </c>
      <c r="BK1149" s="2" t="s">
        <v>233</v>
      </c>
      <c r="BL1149" s="83" t="str">
        <f t="shared" si="17"/>
        <v>124603</v>
      </c>
      <c r="BM1149" s="83">
        <f>IF(ISBLANK(A1149),"",IF(X1149&gt;=(InfoSheet!$B$2)-90,1,0))</f>
        <v>1</v>
      </c>
    </row>
    <row r="1150" spans="1:65">
      <c r="A1150" s="2" t="s">
        <v>3091</v>
      </c>
      <c r="B1150" s="8">
        <v>8</v>
      </c>
      <c r="C1150" s="91">
        <v>853191300</v>
      </c>
      <c r="D1150" s="8">
        <v>2138</v>
      </c>
      <c r="E1150" s="8">
        <v>183</v>
      </c>
      <c r="F1150" s="91">
        <v>399060</v>
      </c>
      <c r="G1150" s="91">
        <v>8166936</v>
      </c>
      <c r="H1150" s="91">
        <v>4662247</v>
      </c>
      <c r="I1150" s="91">
        <v>450239794</v>
      </c>
      <c r="J1150" s="8">
        <v>0</v>
      </c>
      <c r="K1150" s="2" t="s">
        <v>2410</v>
      </c>
      <c r="L1150" s="8">
        <v>8</v>
      </c>
      <c r="M1150" s="8">
        <v>0</v>
      </c>
      <c r="N1150" s="2" t="s">
        <v>1716</v>
      </c>
      <c r="O1150" s="8">
        <v>210</v>
      </c>
      <c r="P1150" s="8">
        <v>0</v>
      </c>
      <c r="Q1150" s="8">
        <v>0</v>
      </c>
      <c r="R1150" s="91">
        <v>0</v>
      </c>
      <c r="S1150" s="8">
        <v>0</v>
      </c>
      <c r="T1150" s="91">
        <v>0</v>
      </c>
      <c r="U1150" s="8">
        <v>0</v>
      </c>
      <c r="V1150" s="8">
        <v>0</v>
      </c>
      <c r="W1150" s="8">
        <v>0</v>
      </c>
      <c r="X1150" s="107">
        <v>43868.483960775462</v>
      </c>
      <c r="Y1150" s="107">
        <v>43869.887484652776</v>
      </c>
      <c r="Z1150" s="107">
        <v>43868.482058125002</v>
      </c>
      <c r="AA1150" s="91">
        <v>0</v>
      </c>
      <c r="AB1150" s="8">
        <v>0</v>
      </c>
      <c r="AC1150" s="8">
        <v>0</v>
      </c>
      <c r="AD1150" s="91">
        <v>31292307</v>
      </c>
      <c r="AE1150" s="8">
        <v>27</v>
      </c>
      <c r="AF1150" s="8">
        <v>5</v>
      </c>
      <c r="AG1150" s="91">
        <v>120035475</v>
      </c>
      <c r="AH1150" s="8">
        <v>182</v>
      </c>
      <c r="AI1150" s="8">
        <v>14</v>
      </c>
      <c r="AJ1150" s="91">
        <v>822314235</v>
      </c>
      <c r="AK1150" s="8">
        <v>2010</v>
      </c>
      <c r="AL1150" s="8">
        <v>183</v>
      </c>
      <c r="AM1150" s="91">
        <v>0</v>
      </c>
      <c r="AN1150" s="8">
        <v>0</v>
      </c>
      <c r="AO1150" s="8">
        <v>183</v>
      </c>
      <c r="AP1150" s="91">
        <v>34632877</v>
      </c>
      <c r="AQ1150" s="8">
        <v>29</v>
      </c>
      <c r="AR1150" s="8">
        <v>183</v>
      </c>
      <c r="AS1150" s="91">
        <v>183152592</v>
      </c>
      <c r="AT1150" s="8">
        <v>240</v>
      </c>
      <c r="AU1150" s="8">
        <v>183</v>
      </c>
      <c r="AV1150" s="91">
        <v>853191300</v>
      </c>
      <c r="AW1150" s="8">
        <v>2138</v>
      </c>
      <c r="AX1150" s="8">
        <v>183</v>
      </c>
      <c r="AY1150" s="91">
        <v>0</v>
      </c>
      <c r="AZ1150" s="8">
        <v>0</v>
      </c>
      <c r="BA1150" s="8">
        <v>0</v>
      </c>
      <c r="BB1150" s="91">
        <v>15255219</v>
      </c>
      <c r="BC1150" s="8">
        <v>19</v>
      </c>
      <c r="BD1150" s="8">
        <v>0</v>
      </c>
      <c r="BE1150" s="91">
        <v>139166286</v>
      </c>
      <c r="BF1150" s="8">
        <v>208</v>
      </c>
      <c r="BG1150" s="8">
        <v>5</v>
      </c>
      <c r="BH1150" s="91">
        <v>727539498</v>
      </c>
      <c r="BI1150" s="8">
        <v>1901</v>
      </c>
      <c r="BJ1150" s="8">
        <v>183</v>
      </c>
      <c r="BK1150" s="2" t="s">
        <v>233</v>
      </c>
      <c r="BL1150" s="83" t="str">
        <f t="shared" si="17"/>
        <v>124604</v>
      </c>
      <c r="BM1150" s="83">
        <f>IF(ISBLANK(A1150),"",IF(X1150&gt;=(InfoSheet!$B$2)-90,1,0))</f>
        <v>1</v>
      </c>
    </row>
    <row r="1151" spans="1:65">
      <c r="A1151" s="2" t="s">
        <v>3092</v>
      </c>
      <c r="B1151" s="8">
        <v>8</v>
      </c>
      <c r="C1151" s="91">
        <v>445235827</v>
      </c>
      <c r="D1151" s="8">
        <v>751</v>
      </c>
      <c r="E1151" s="8">
        <v>93</v>
      </c>
      <c r="F1151" s="91">
        <v>592857</v>
      </c>
      <c r="G1151" s="91">
        <v>19263033</v>
      </c>
      <c r="H1151" s="91">
        <v>4787482</v>
      </c>
      <c r="I1151" s="91">
        <v>346908921</v>
      </c>
      <c r="J1151" s="8">
        <v>0</v>
      </c>
      <c r="K1151" s="2" t="s">
        <v>1790</v>
      </c>
      <c r="L1151" s="8">
        <v>8</v>
      </c>
      <c r="M1151" s="8">
        <v>0</v>
      </c>
      <c r="N1151" s="2" t="s">
        <v>1637</v>
      </c>
      <c r="O1151" s="8">
        <v>212</v>
      </c>
      <c r="P1151" s="8">
        <v>0</v>
      </c>
      <c r="Q1151" s="8">
        <v>0</v>
      </c>
      <c r="R1151" s="91">
        <v>0</v>
      </c>
      <c r="S1151" s="8">
        <v>0</v>
      </c>
      <c r="T1151" s="91">
        <v>0</v>
      </c>
      <c r="U1151" s="8">
        <v>0</v>
      </c>
      <c r="V1151" s="8">
        <v>0</v>
      </c>
      <c r="W1151" s="8">
        <v>0</v>
      </c>
      <c r="X1151" s="107">
        <v>43869.959598090281</v>
      </c>
      <c r="Y1151" s="107">
        <v>43869.990898773147</v>
      </c>
      <c r="Z1151" s="107">
        <v>43869.959589872684</v>
      </c>
      <c r="AA1151" s="91">
        <v>0</v>
      </c>
      <c r="AB1151" s="8">
        <v>0</v>
      </c>
      <c r="AC1151" s="8">
        <v>2</v>
      </c>
      <c r="AD1151" s="91">
        <v>4989919</v>
      </c>
      <c r="AE1151" s="8">
        <v>10</v>
      </c>
      <c r="AF1151" s="8">
        <v>2</v>
      </c>
      <c r="AG1151" s="91">
        <v>160071421</v>
      </c>
      <c r="AH1151" s="8">
        <v>224</v>
      </c>
      <c r="AI1151" s="8">
        <v>32</v>
      </c>
      <c r="AJ1151" s="91">
        <v>440971373</v>
      </c>
      <c r="AK1151" s="8">
        <v>741</v>
      </c>
      <c r="AL1151" s="8">
        <v>93</v>
      </c>
      <c r="AM1151" s="91">
        <v>7069636</v>
      </c>
      <c r="AN1151" s="8">
        <v>4</v>
      </c>
      <c r="AO1151" s="8">
        <v>93</v>
      </c>
      <c r="AP1151" s="91">
        <v>19504767</v>
      </c>
      <c r="AQ1151" s="8">
        <v>16</v>
      </c>
      <c r="AR1151" s="8">
        <v>93</v>
      </c>
      <c r="AS1151" s="91">
        <v>221061767</v>
      </c>
      <c r="AT1151" s="8">
        <v>252</v>
      </c>
      <c r="AU1151" s="8">
        <v>93</v>
      </c>
      <c r="AV1151" s="91">
        <v>445235827</v>
      </c>
      <c r="AW1151" s="8">
        <v>751</v>
      </c>
      <c r="AX1151" s="8">
        <v>93</v>
      </c>
      <c r="AY1151" s="91">
        <v>7069636</v>
      </c>
      <c r="AZ1151" s="8">
        <v>4</v>
      </c>
      <c r="BA1151" s="8">
        <v>0</v>
      </c>
      <c r="BB1151" s="91">
        <v>19043721</v>
      </c>
      <c r="BC1151" s="8">
        <v>15</v>
      </c>
      <c r="BD1151" s="8">
        <v>0</v>
      </c>
      <c r="BE1151" s="91">
        <v>89295310</v>
      </c>
      <c r="BF1151" s="8">
        <v>193</v>
      </c>
      <c r="BG1151" s="8">
        <v>4</v>
      </c>
      <c r="BH1151" s="91">
        <v>435378194</v>
      </c>
      <c r="BI1151" s="8">
        <v>733</v>
      </c>
      <c r="BJ1151" s="8">
        <v>93</v>
      </c>
      <c r="BK1151" s="2" t="s">
        <v>233</v>
      </c>
      <c r="BL1151" s="83" t="str">
        <f t="shared" si="17"/>
        <v>124605</v>
      </c>
      <c r="BM1151" s="83">
        <f>IF(ISBLANK(A1151),"",IF(X1151&gt;=(InfoSheet!$B$2)-90,1,0))</f>
        <v>1</v>
      </c>
    </row>
    <row r="1152" spans="1:65">
      <c r="A1152" s="2" t="s">
        <v>3093</v>
      </c>
      <c r="B1152" s="8">
        <v>8</v>
      </c>
      <c r="C1152" s="91">
        <v>75069135</v>
      </c>
      <c r="D1152" s="8">
        <v>264</v>
      </c>
      <c r="E1152" s="8">
        <v>36</v>
      </c>
      <c r="F1152" s="91">
        <v>284352</v>
      </c>
      <c r="G1152" s="91">
        <v>7823404</v>
      </c>
      <c r="H1152" s="91">
        <v>2085253</v>
      </c>
      <c r="I1152" s="91">
        <v>71545520</v>
      </c>
      <c r="J1152" s="8">
        <v>0</v>
      </c>
      <c r="K1152" s="2" t="s">
        <v>1718</v>
      </c>
      <c r="L1152" s="8">
        <v>8</v>
      </c>
      <c r="M1152" s="8">
        <v>0</v>
      </c>
      <c r="N1152" s="2" t="s">
        <v>1466</v>
      </c>
      <c r="O1152" s="8">
        <v>212</v>
      </c>
      <c r="P1152" s="8">
        <v>0</v>
      </c>
      <c r="Q1152" s="8">
        <v>0</v>
      </c>
      <c r="R1152" s="91">
        <v>0</v>
      </c>
      <c r="S1152" s="8">
        <v>0</v>
      </c>
      <c r="T1152" s="91">
        <v>0</v>
      </c>
      <c r="U1152" s="8">
        <v>0</v>
      </c>
      <c r="V1152" s="8">
        <v>0</v>
      </c>
      <c r="W1152" s="8">
        <v>0</v>
      </c>
      <c r="X1152" s="107">
        <v>43838.897558819444</v>
      </c>
      <c r="Y1152" s="107">
        <v>43869.885675752317</v>
      </c>
      <c r="Z1152" s="107">
        <v>43838.897186828704</v>
      </c>
      <c r="AA1152" s="91">
        <v>0</v>
      </c>
      <c r="AB1152" s="8">
        <v>0</v>
      </c>
      <c r="AC1152" s="8">
        <v>0</v>
      </c>
      <c r="AD1152" s="91">
        <v>0</v>
      </c>
      <c r="AE1152" s="8">
        <v>0</v>
      </c>
      <c r="AF1152" s="8">
        <v>0</v>
      </c>
      <c r="AG1152" s="91">
        <v>0</v>
      </c>
      <c r="AH1152" s="8">
        <v>0</v>
      </c>
      <c r="AI1152" s="8">
        <v>0</v>
      </c>
      <c r="AJ1152" s="91">
        <v>64884780</v>
      </c>
      <c r="AK1152" s="8">
        <v>207</v>
      </c>
      <c r="AL1152" s="8">
        <v>36</v>
      </c>
      <c r="AM1152" s="91">
        <v>0</v>
      </c>
      <c r="AN1152" s="8">
        <v>0</v>
      </c>
      <c r="AO1152" s="8">
        <v>36</v>
      </c>
      <c r="AP1152" s="91">
        <v>0</v>
      </c>
      <c r="AQ1152" s="8">
        <v>0</v>
      </c>
      <c r="AR1152" s="8">
        <v>36</v>
      </c>
      <c r="AS1152" s="91">
        <v>0</v>
      </c>
      <c r="AT1152" s="8">
        <v>0</v>
      </c>
      <c r="AU1152" s="8">
        <v>36</v>
      </c>
      <c r="AV1152" s="91">
        <v>75069135</v>
      </c>
      <c r="AW1152" s="8">
        <v>263</v>
      </c>
      <c r="AX1152" s="8">
        <v>36</v>
      </c>
      <c r="AY1152" s="91">
        <v>0</v>
      </c>
      <c r="AZ1152" s="8">
        <v>0</v>
      </c>
      <c r="BA1152" s="8">
        <v>0</v>
      </c>
      <c r="BB1152" s="91">
        <v>0</v>
      </c>
      <c r="BC1152" s="8">
        <v>0</v>
      </c>
      <c r="BD1152" s="8">
        <v>0</v>
      </c>
      <c r="BE1152" s="91">
        <v>0</v>
      </c>
      <c r="BF1152" s="8">
        <v>0</v>
      </c>
      <c r="BG1152" s="8">
        <v>0</v>
      </c>
      <c r="BH1152" s="91">
        <v>64900979</v>
      </c>
      <c r="BI1152" s="8">
        <v>216</v>
      </c>
      <c r="BJ1152" s="8">
        <v>36</v>
      </c>
      <c r="BK1152" s="2" t="s">
        <v>233</v>
      </c>
      <c r="BL1152" s="83" t="str">
        <f t="shared" si="17"/>
        <v>124606</v>
      </c>
      <c r="BM1152" s="83">
        <f>IF(ISBLANK(A1152),"",IF(X1152&gt;=(InfoSheet!$B$2)-90,1,0))</f>
        <v>1</v>
      </c>
    </row>
    <row r="1153" spans="1:65">
      <c r="A1153" s="2" t="s">
        <v>3094</v>
      </c>
      <c r="B1153" s="8">
        <v>8</v>
      </c>
      <c r="C1153" s="66">
        <v>1236697883</v>
      </c>
      <c r="D1153" s="8">
        <v>2017</v>
      </c>
      <c r="E1153" s="8">
        <v>230</v>
      </c>
      <c r="F1153" s="91">
        <v>613137</v>
      </c>
      <c r="G1153" s="91">
        <v>4977520</v>
      </c>
      <c r="H1153" s="91">
        <v>5376947</v>
      </c>
      <c r="I1153" s="91">
        <v>600852265</v>
      </c>
      <c r="J1153" s="8">
        <v>0</v>
      </c>
      <c r="K1153" s="2" t="s">
        <v>3095</v>
      </c>
      <c r="L1153" s="8">
        <v>8</v>
      </c>
      <c r="M1153" s="8">
        <v>0</v>
      </c>
      <c r="N1153" s="2" t="s">
        <v>2625</v>
      </c>
      <c r="O1153" s="8">
        <v>210</v>
      </c>
      <c r="P1153" s="8">
        <v>0</v>
      </c>
      <c r="Q1153" s="8">
        <v>0</v>
      </c>
      <c r="R1153" s="91">
        <v>0</v>
      </c>
      <c r="S1153" s="8">
        <v>0</v>
      </c>
      <c r="T1153" s="91">
        <v>0</v>
      </c>
      <c r="U1153" s="8">
        <v>0</v>
      </c>
      <c r="V1153" s="8">
        <v>1</v>
      </c>
      <c r="W1153" s="8">
        <v>0</v>
      </c>
      <c r="X1153" s="107">
        <v>43868.89853082176</v>
      </c>
      <c r="Y1153" s="107">
        <v>43870.044358854168</v>
      </c>
      <c r="Z1153" s="107">
        <v>43868.885534988425</v>
      </c>
      <c r="AA1153" s="91">
        <v>0</v>
      </c>
      <c r="AB1153" s="8">
        <v>0</v>
      </c>
      <c r="AC1153" s="8">
        <v>0</v>
      </c>
      <c r="AD1153" s="91">
        <v>7225177</v>
      </c>
      <c r="AE1153" s="8">
        <v>5</v>
      </c>
      <c r="AF1153" s="8">
        <v>3</v>
      </c>
      <c r="AG1153" s="91">
        <v>10297178</v>
      </c>
      <c r="AH1153" s="8">
        <v>8</v>
      </c>
      <c r="AI1153" s="8">
        <v>5</v>
      </c>
      <c r="AJ1153" s="66">
        <v>1024022700</v>
      </c>
      <c r="AK1153" s="8">
        <v>1524</v>
      </c>
      <c r="AL1153" s="8">
        <v>230</v>
      </c>
      <c r="AM1153" s="91">
        <v>3043765</v>
      </c>
      <c r="AN1153" s="8">
        <v>3</v>
      </c>
      <c r="AO1153" s="8">
        <v>230</v>
      </c>
      <c r="AP1153" s="91">
        <v>15449260</v>
      </c>
      <c r="AQ1153" s="8">
        <v>11</v>
      </c>
      <c r="AR1153" s="8">
        <v>230</v>
      </c>
      <c r="AS1153" s="91">
        <v>39950504</v>
      </c>
      <c r="AT1153" s="8">
        <v>33</v>
      </c>
      <c r="AU1153" s="8">
        <v>230</v>
      </c>
      <c r="AV1153" s="66">
        <v>1236697883</v>
      </c>
      <c r="AW1153" s="8">
        <v>2017</v>
      </c>
      <c r="AX1153" s="8">
        <v>230</v>
      </c>
      <c r="AY1153" s="91">
        <v>0</v>
      </c>
      <c r="AZ1153" s="8">
        <v>0</v>
      </c>
      <c r="BA1153" s="8">
        <v>0</v>
      </c>
      <c r="BB1153" s="91">
        <v>10585740</v>
      </c>
      <c r="BC1153" s="8">
        <v>8</v>
      </c>
      <c r="BD1153" s="8">
        <v>0</v>
      </c>
      <c r="BE1153" s="91">
        <v>32560929</v>
      </c>
      <c r="BF1153" s="8">
        <v>26</v>
      </c>
      <c r="BG1153" s="8">
        <v>0</v>
      </c>
      <c r="BH1153" s="91">
        <v>498732525</v>
      </c>
      <c r="BI1153" s="8">
        <v>1082</v>
      </c>
      <c r="BJ1153" s="8">
        <v>230</v>
      </c>
      <c r="BK1153" s="2" t="s">
        <v>233</v>
      </c>
      <c r="BL1153" s="83" t="str">
        <f t="shared" si="17"/>
        <v>124607</v>
      </c>
      <c r="BM1153" s="83">
        <f>IF(ISBLANK(A1153),"",IF(X1153&gt;=(InfoSheet!$B$2)-90,1,0))</f>
        <v>1</v>
      </c>
    </row>
    <row r="1154" spans="1:65">
      <c r="A1154" s="2" t="s">
        <v>3096</v>
      </c>
      <c r="B1154" s="8">
        <v>8</v>
      </c>
      <c r="C1154" s="91">
        <v>179715310</v>
      </c>
      <c r="D1154" s="8">
        <v>641</v>
      </c>
      <c r="E1154" s="8">
        <v>76</v>
      </c>
      <c r="F1154" s="91">
        <v>280367</v>
      </c>
      <c r="G1154" s="91">
        <v>14949503</v>
      </c>
      <c r="H1154" s="91">
        <v>2364675</v>
      </c>
      <c r="I1154" s="91">
        <v>95504619</v>
      </c>
      <c r="J1154" s="8">
        <v>0</v>
      </c>
      <c r="K1154" s="2" t="s">
        <v>1439</v>
      </c>
      <c r="L1154" s="8">
        <v>8</v>
      </c>
      <c r="M1154" s="8">
        <v>0</v>
      </c>
      <c r="N1154" s="2" t="s">
        <v>1634</v>
      </c>
      <c r="O1154" s="8">
        <v>211</v>
      </c>
      <c r="P1154" s="8">
        <v>0</v>
      </c>
      <c r="Q1154" s="8">
        <v>0</v>
      </c>
      <c r="R1154" s="91">
        <v>0</v>
      </c>
      <c r="S1154" s="8">
        <v>0</v>
      </c>
      <c r="T1154" s="91">
        <v>0</v>
      </c>
      <c r="U1154" s="8">
        <v>0</v>
      </c>
      <c r="V1154" s="8">
        <v>0</v>
      </c>
      <c r="W1154" s="8">
        <v>0</v>
      </c>
      <c r="X1154" s="107">
        <v>43857.023742453704</v>
      </c>
      <c r="Y1154" s="107">
        <v>43869.885449594905</v>
      </c>
      <c r="Z1154" s="107">
        <v>43857.023695243057</v>
      </c>
      <c r="AA1154" s="91">
        <v>0</v>
      </c>
      <c r="AB1154" s="8">
        <v>0</v>
      </c>
      <c r="AC1154" s="8">
        <v>0</v>
      </c>
      <c r="AD1154" s="91">
        <v>0</v>
      </c>
      <c r="AE1154" s="8">
        <v>0</v>
      </c>
      <c r="AF1154" s="8">
        <v>0</v>
      </c>
      <c r="AG1154" s="91">
        <v>496708</v>
      </c>
      <c r="AH1154" s="8">
        <v>1</v>
      </c>
      <c r="AI1154" s="8">
        <v>1</v>
      </c>
      <c r="AJ1154" s="91">
        <v>177613183</v>
      </c>
      <c r="AK1154" s="8">
        <v>629</v>
      </c>
      <c r="AL1154" s="8">
        <v>76</v>
      </c>
      <c r="AM1154" s="91">
        <v>0</v>
      </c>
      <c r="AN1154" s="8">
        <v>0</v>
      </c>
      <c r="AO1154" s="8">
        <v>76</v>
      </c>
      <c r="AP1154" s="91">
        <v>0</v>
      </c>
      <c r="AQ1154" s="8">
        <v>0</v>
      </c>
      <c r="AR1154" s="8">
        <v>76</v>
      </c>
      <c r="AS1154" s="91">
        <v>16542269</v>
      </c>
      <c r="AT1154" s="8">
        <v>4</v>
      </c>
      <c r="AU1154" s="8">
        <v>76</v>
      </c>
      <c r="AV1154" s="91">
        <v>179715310</v>
      </c>
      <c r="AW1154" s="8">
        <v>641</v>
      </c>
      <c r="AX1154" s="8">
        <v>76</v>
      </c>
      <c r="AY1154" s="91">
        <v>0</v>
      </c>
      <c r="AZ1154" s="8">
        <v>0</v>
      </c>
      <c r="BA1154" s="8">
        <v>0</v>
      </c>
      <c r="BB1154" s="91">
        <v>0</v>
      </c>
      <c r="BC1154" s="8">
        <v>0</v>
      </c>
      <c r="BD1154" s="8">
        <v>0</v>
      </c>
      <c r="BE1154" s="91">
        <v>16542269</v>
      </c>
      <c r="BF1154" s="8">
        <v>4</v>
      </c>
      <c r="BG1154" s="8">
        <v>0</v>
      </c>
      <c r="BH1154" s="91">
        <v>177613183</v>
      </c>
      <c r="BI1154" s="8">
        <v>629</v>
      </c>
      <c r="BJ1154" s="8">
        <v>76</v>
      </c>
      <c r="BK1154" s="2" t="s">
        <v>233</v>
      </c>
      <c r="BL1154" s="83" t="str">
        <f t="shared" ref="BL1154:BL1217" si="18">IF(ISBLANK(A1154),"(blank)",RIGHT(A1154,LEN(A1154)-FIND("@",SUBSTITUTE(A1154,"\","@",LEN(A1154)-LEN(SUBSTITUTE(A1154,"\",""))),1)))</f>
        <v>124608</v>
      </c>
      <c r="BM1154" s="83">
        <f>IF(ISBLANK(A1154),"",IF(X1154&gt;=(InfoSheet!$B$2)-90,1,0))</f>
        <v>1</v>
      </c>
    </row>
    <row r="1155" spans="1:65">
      <c r="A1155" s="2" t="s">
        <v>3097</v>
      </c>
      <c r="B1155" s="8">
        <v>8</v>
      </c>
      <c r="C1155" s="91">
        <v>356557244</v>
      </c>
      <c r="D1155" s="8">
        <v>1282</v>
      </c>
      <c r="E1155" s="8">
        <v>146</v>
      </c>
      <c r="F1155" s="91">
        <v>278125</v>
      </c>
      <c r="G1155" s="91">
        <v>2467099</v>
      </c>
      <c r="H1155" s="91">
        <v>2442172</v>
      </c>
      <c r="I1155" s="91">
        <v>202289374</v>
      </c>
      <c r="J1155" s="8">
        <v>0</v>
      </c>
      <c r="K1155" s="2" t="s">
        <v>1645</v>
      </c>
      <c r="L1155" s="8">
        <v>8</v>
      </c>
      <c r="M1155" s="8">
        <v>0</v>
      </c>
      <c r="N1155" s="2" t="s">
        <v>1377</v>
      </c>
      <c r="O1155" s="8">
        <v>212</v>
      </c>
      <c r="P1155" s="8">
        <v>0</v>
      </c>
      <c r="Q1155" s="8">
        <v>0</v>
      </c>
      <c r="R1155" s="91">
        <v>0</v>
      </c>
      <c r="S1155" s="8">
        <v>0</v>
      </c>
      <c r="T1155" s="91">
        <v>0</v>
      </c>
      <c r="U1155" s="8">
        <v>0</v>
      </c>
      <c r="V1155" s="8">
        <v>0</v>
      </c>
      <c r="W1155" s="8">
        <v>0</v>
      </c>
      <c r="X1155" s="107">
        <v>43870.009303402781</v>
      </c>
      <c r="Y1155" s="107">
        <v>43870.029795775466</v>
      </c>
      <c r="Z1155" s="107">
        <v>43870.00930189815</v>
      </c>
      <c r="AA1155" s="91">
        <v>0</v>
      </c>
      <c r="AB1155" s="8">
        <v>0</v>
      </c>
      <c r="AC1155" s="8">
        <v>2</v>
      </c>
      <c r="AD1155" s="91">
        <v>5123345</v>
      </c>
      <c r="AE1155" s="8">
        <v>23</v>
      </c>
      <c r="AF1155" s="8">
        <v>7</v>
      </c>
      <c r="AG1155" s="91">
        <v>17983783</v>
      </c>
      <c r="AH1155" s="8">
        <v>62</v>
      </c>
      <c r="AI1155" s="8">
        <v>12</v>
      </c>
      <c r="AJ1155" s="91">
        <v>353260990</v>
      </c>
      <c r="AK1155" s="8">
        <v>1271</v>
      </c>
      <c r="AL1155" s="8">
        <v>146</v>
      </c>
      <c r="AM1155" s="91">
        <v>2046159</v>
      </c>
      <c r="AN1155" s="8">
        <v>3</v>
      </c>
      <c r="AO1155" s="8">
        <v>146</v>
      </c>
      <c r="AP1155" s="91">
        <v>9326062</v>
      </c>
      <c r="AQ1155" s="8">
        <v>29</v>
      </c>
      <c r="AR1155" s="8">
        <v>146</v>
      </c>
      <c r="AS1155" s="91">
        <v>35107453</v>
      </c>
      <c r="AT1155" s="8">
        <v>116</v>
      </c>
      <c r="AU1155" s="8">
        <v>146</v>
      </c>
      <c r="AV1155" s="91">
        <v>356557244</v>
      </c>
      <c r="AW1155" s="8">
        <v>1282</v>
      </c>
      <c r="AX1155" s="8">
        <v>146</v>
      </c>
      <c r="AY1155" s="91">
        <v>1381812</v>
      </c>
      <c r="AZ1155" s="8">
        <v>2</v>
      </c>
      <c r="BA1155" s="8">
        <v>0</v>
      </c>
      <c r="BB1155" s="91">
        <v>6102258</v>
      </c>
      <c r="BC1155" s="8">
        <v>21</v>
      </c>
      <c r="BD1155" s="8">
        <v>0</v>
      </c>
      <c r="BE1155" s="91">
        <v>14996083</v>
      </c>
      <c r="BF1155" s="8">
        <v>52</v>
      </c>
      <c r="BG1155" s="8">
        <v>1</v>
      </c>
      <c r="BH1155" s="91">
        <v>350750965</v>
      </c>
      <c r="BI1155" s="8">
        <v>1265</v>
      </c>
      <c r="BJ1155" s="8">
        <v>146</v>
      </c>
      <c r="BK1155" s="2" t="s">
        <v>233</v>
      </c>
      <c r="BL1155" s="83" t="str">
        <f t="shared" si="18"/>
        <v>124609</v>
      </c>
      <c r="BM1155" s="83">
        <f>IF(ISBLANK(A1155),"",IF(X1155&gt;=(InfoSheet!$B$2)-90,1,0))</f>
        <v>1</v>
      </c>
    </row>
    <row r="1156" spans="1:65">
      <c r="A1156" s="2" t="s">
        <v>3098</v>
      </c>
      <c r="B1156" s="8">
        <v>8</v>
      </c>
      <c r="C1156" s="91">
        <v>156849185</v>
      </c>
      <c r="D1156" s="8">
        <v>509</v>
      </c>
      <c r="E1156" s="8">
        <v>76</v>
      </c>
      <c r="F1156" s="91">
        <v>308151</v>
      </c>
      <c r="G1156" s="91">
        <v>2342998</v>
      </c>
      <c r="H1156" s="91">
        <v>2063805</v>
      </c>
      <c r="I1156" s="91">
        <v>139426653</v>
      </c>
      <c r="J1156" s="8">
        <v>0</v>
      </c>
      <c r="K1156" s="2" t="s">
        <v>1718</v>
      </c>
      <c r="L1156" s="8">
        <v>8</v>
      </c>
      <c r="M1156" s="8">
        <v>0</v>
      </c>
      <c r="N1156" s="2" t="s">
        <v>1346</v>
      </c>
      <c r="O1156" s="8">
        <v>209</v>
      </c>
      <c r="P1156" s="8">
        <v>0</v>
      </c>
      <c r="Q1156" s="8">
        <v>0</v>
      </c>
      <c r="R1156" s="91">
        <v>0</v>
      </c>
      <c r="S1156" s="8">
        <v>0</v>
      </c>
      <c r="T1156" s="91">
        <v>0</v>
      </c>
      <c r="U1156" s="8">
        <v>0</v>
      </c>
      <c r="V1156" s="8">
        <v>0</v>
      </c>
      <c r="W1156" s="8">
        <v>0</v>
      </c>
      <c r="X1156" s="107">
        <v>43759.539088333331</v>
      </c>
      <c r="Y1156" s="107">
        <v>43869.887496226853</v>
      </c>
      <c r="Z1156" s="107">
        <v>43759.539087638892</v>
      </c>
      <c r="AA1156" s="91">
        <v>0</v>
      </c>
      <c r="AB1156" s="8">
        <v>0</v>
      </c>
      <c r="AC1156" s="8">
        <v>0</v>
      </c>
      <c r="AD1156" s="91">
        <v>0</v>
      </c>
      <c r="AE1156" s="8">
        <v>0</v>
      </c>
      <c r="AF1156" s="8">
        <v>0</v>
      </c>
      <c r="AG1156" s="91">
        <v>0</v>
      </c>
      <c r="AH1156" s="8">
        <v>0</v>
      </c>
      <c r="AI1156" s="8">
        <v>0</v>
      </c>
      <c r="AJ1156" s="91">
        <v>156446081</v>
      </c>
      <c r="AK1156" s="8">
        <v>507</v>
      </c>
      <c r="AL1156" s="8">
        <v>76</v>
      </c>
      <c r="AM1156" s="91">
        <v>0</v>
      </c>
      <c r="AN1156" s="8">
        <v>0</v>
      </c>
      <c r="AO1156" s="8">
        <v>76</v>
      </c>
      <c r="AP1156" s="91">
        <v>0</v>
      </c>
      <c r="AQ1156" s="8">
        <v>0</v>
      </c>
      <c r="AR1156" s="8">
        <v>76</v>
      </c>
      <c r="AS1156" s="91">
        <v>0</v>
      </c>
      <c r="AT1156" s="8">
        <v>0</v>
      </c>
      <c r="AU1156" s="8">
        <v>76</v>
      </c>
      <c r="AV1156" s="91">
        <v>156849185</v>
      </c>
      <c r="AW1156" s="8">
        <v>509</v>
      </c>
      <c r="AX1156" s="8">
        <v>76</v>
      </c>
      <c r="AY1156" s="91">
        <v>0</v>
      </c>
      <c r="AZ1156" s="8">
        <v>0</v>
      </c>
      <c r="BA1156" s="8">
        <v>0</v>
      </c>
      <c r="BB1156" s="91">
        <v>0</v>
      </c>
      <c r="BC1156" s="8">
        <v>0</v>
      </c>
      <c r="BD1156" s="8">
        <v>0</v>
      </c>
      <c r="BE1156" s="91">
        <v>0</v>
      </c>
      <c r="BF1156" s="8">
        <v>0</v>
      </c>
      <c r="BG1156" s="8">
        <v>0</v>
      </c>
      <c r="BH1156" s="91">
        <v>154226235</v>
      </c>
      <c r="BI1156" s="8">
        <v>505</v>
      </c>
      <c r="BJ1156" s="8">
        <v>76</v>
      </c>
      <c r="BK1156" s="2" t="s">
        <v>233</v>
      </c>
      <c r="BL1156" s="83" t="str">
        <f t="shared" si="18"/>
        <v>124610</v>
      </c>
      <c r="BM1156" s="83">
        <f>IF(ISBLANK(A1156),"",IF(X1156&gt;=(InfoSheet!$B$2)-90,1,0))</f>
        <v>0</v>
      </c>
    </row>
    <row r="1157" spans="1:65">
      <c r="A1157" s="2" t="s">
        <v>3099</v>
      </c>
      <c r="B1157" s="8">
        <v>8</v>
      </c>
      <c r="C1157" s="91">
        <v>401134065</v>
      </c>
      <c r="D1157" s="8">
        <v>229</v>
      </c>
      <c r="E1157" s="8">
        <v>48</v>
      </c>
      <c r="F1157" s="91">
        <v>1751677</v>
      </c>
      <c r="G1157" s="91">
        <v>48428216</v>
      </c>
      <c r="H1157" s="91">
        <v>8356959</v>
      </c>
      <c r="I1157" s="91">
        <v>295500439</v>
      </c>
      <c r="J1157" s="8">
        <v>0</v>
      </c>
      <c r="K1157" s="2" t="s">
        <v>2479</v>
      </c>
      <c r="L1157" s="8">
        <v>8</v>
      </c>
      <c r="M1157" s="8">
        <v>0</v>
      </c>
      <c r="N1157" s="2" t="s">
        <v>1456</v>
      </c>
      <c r="O1157" s="8">
        <v>209</v>
      </c>
      <c r="P1157" s="8">
        <v>0</v>
      </c>
      <c r="Q1157" s="8">
        <v>0</v>
      </c>
      <c r="R1157" s="91">
        <v>0</v>
      </c>
      <c r="S1157" s="8">
        <v>0</v>
      </c>
      <c r="T1157" s="91">
        <v>0</v>
      </c>
      <c r="U1157" s="8">
        <v>0</v>
      </c>
      <c r="V1157" s="8">
        <v>0</v>
      </c>
      <c r="W1157" s="8">
        <v>0</v>
      </c>
      <c r="X1157" s="107">
        <v>43866.516885393517</v>
      </c>
      <c r="Y1157" s="107">
        <v>43869.872403275462</v>
      </c>
      <c r="Z1157" s="107">
        <v>43866.510832268519</v>
      </c>
      <c r="AA1157" s="91">
        <v>0</v>
      </c>
      <c r="AB1157" s="8">
        <v>0</v>
      </c>
      <c r="AC1157" s="8">
        <v>0</v>
      </c>
      <c r="AD1157" s="91">
        <v>0</v>
      </c>
      <c r="AE1157" s="8">
        <v>1</v>
      </c>
      <c r="AF1157" s="8">
        <v>3</v>
      </c>
      <c r="AG1157" s="91">
        <v>93541186</v>
      </c>
      <c r="AH1157" s="8">
        <v>22</v>
      </c>
      <c r="AI1157" s="8">
        <v>7</v>
      </c>
      <c r="AJ1157" s="91">
        <v>401134065</v>
      </c>
      <c r="AK1157" s="8">
        <v>229</v>
      </c>
      <c r="AL1157" s="8">
        <v>48</v>
      </c>
      <c r="AM1157" s="91">
        <v>0</v>
      </c>
      <c r="AN1157" s="8">
        <v>0</v>
      </c>
      <c r="AO1157" s="8">
        <v>48</v>
      </c>
      <c r="AP1157" s="91">
        <v>892213</v>
      </c>
      <c r="AQ1157" s="8">
        <v>2</v>
      </c>
      <c r="AR1157" s="8">
        <v>48</v>
      </c>
      <c r="AS1157" s="91">
        <v>185525205</v>
      </c>
      <c r="AT1157" s="8">
        <v>43</v>
      </c>
      <c r="AU1157" s="8">
        <v>48</v>
      </c>
      <c r="AV1157" s="91">
        <v>401134065</v>
      </c>
      <c r="AW1157" s="8">
        <v>229</v>
      </c>
      <c r="AX1157" s="8">
        <v>48</v>
      </c>
      <c r="AY1157" s="91">
        <v>0</v>
      </c>
      <c r="AZ1157" s="8">
        <v>0</v>
      </c>
      <c r="BA1157" s="8">
        <v>0</v>
      </c>
      <c r="BB1157" s="91">
        <v>892213</v>
      </c>
      <c r="BC1157" s="8">
        <v>2</v>
      </c>
      <c r="BD1157" s="8">
        <v>0</v>
      </c>
      <c r="BE1157" s="91">
        <v>94425675</v>
      </c>
      <c r="BF1157" s="8">
        <v>23</v>
      </c>
      <c r="BG1157" s="8">
        <v>0</v>
      </c>
      <c r="BH1157" s="91">
        <v>401134065</v>
      </c>
      <c r="BI1157" s="8">
        <v>229</v>
      </c>
      <c r="BJ1157" s="8">
        <v>48</v>
      </c>
      <c r="BK1157" s="2" t="s">
        <v>233</v>
      </c>
      <c r="BL1157" s="83" t="str">
        <f t="shared" si="18"/>
        <v>124611</v>
      </c>
      <c r="BM1157" s="83">
        <f>IF(ISBLANK(A1157),"",IF(X1157&gt;=(InfoSheet!$B$2)-90,1,0))</f>
        <v>1</v>
      </c>
    </row>
    <row r="1158" spans="1:65">
      <c r="A1158" s="2" t="s">
        <v>3100</v>
      </c>
      <c r="B1158" s="8">
        <v>8</v>
      </c>
      <c r="C1158" s="91">
        <v>109288798</v>
      </c>
      <c r="D1158" s="8">
        <v>402</v>
      </c>
      <c r="E1158" s="8">
        <v>50</v>
      </c>
      <c r="F1158" s="91">
        <v>271862</v>
      </c>
      <c r="G1158" s="91">
        <v>976823</v>
      </c>
      <c r="H1158" s="91">
        <v>2185775</v>
      </c>
      <c r="I1158" s="91">
        <v>93002755</v>
      </c>
      <c r="J1158" s="8">
        <v>0</v>
      </c>
      <c r="K1158" s="2" t="s">
        <v>1718</v>
      </c>
      <c r="L1158" s="8">
        <v>8</v>
      </c>
      <c r="M1158" s="8">
        <v>0</v>
      </c>
      <c r="N1158" s="2" t="s">
        <v>1346</v>
      </c>
      <c r="O1158" s="8">
        <v>209</v>
      </c>
      <c r="P1158" s="8">
        <v>0</v>
      </c>
      <c r="Q1158" s="8">
        <v>0</v>
      </c>
      <c r="R1158" s="91">
        <v>0</v>
      </c>
      <c r="S1158" s="8">
        <v>0</v>
      </c>
      <c r="T1158" s="91">
        <v>0</v>
      </c>
      <c r="U1158" s="8">
        <v>0</v>
      </c>
      <c r="V1158" s="8">
        <v>0</v>
      </c>
      <c r="W1158" s="8">
        <v>0</v>
      </c>
      <c r="X1158" s="107">
        <v>43869.93441011574</v>
      </c>
      <c r="Y1158" s="107">
        <v>43870.04647390046</v>
      </c>
      <c r="Z1158" s="107">
        <v>43869.682007916665</v>
      </c>
      <c r="AA1158" s="91">
        <v>592342</v>
      </c>
      <c r="AB1158" s="8">
        <v>1</v>
      </c>
      <c r="AC1158" s="8">
        <v>1</v>
      </c>
      <c r="AD1158" s="91">
        <v>7353522</v>
      </c>
      <c r="AE1158" s="8">
        <v>12</v>
      </c>
      <c r="AF1158" s="8">
        <v>1</v>
      </c>
      <c r="AG1158" s="91">
        <v>15022308</v>
      </c>
      <c r="AH1158" s="8">
        <v>42</v>
      </c>
      <c r="AI1158" s="8">
        <v>8</v>
      </c>
      <c r="AJ1158" s="91">
        <v>106116332</v>
      </c>
      <c r="AK1158" s="8">
        <v>375</v>
      </c>
      <c r="AL1158" s="8">
        <v>50</v>
      </c>
      <c r="AM1158" s="91">
        <v>1184684</v>
      </c>
      <c r="AN1158" s="8">
        <v>2</v>
      </c>
      <c r="AO1158" s="8">
        <v>50</v>
      </c>
      <c r="AP1158" s="91">
        <v>10061261</v>
      </c>
      <c r="AQ1158" s="8">
        <v>16</v>
      </c>
      <c r="AR1158" s="8">
        <v>50</v>
      </c>
      <c r="AS1158" s="91">
        <v>18266864</v>
      </c>
      <c r="AT1158" s="8">
        <v>47</v>
      </c>
      <c r="AU1158" s="8">
        <v>50</v>
      </c>
      <c r="AV1158" s="91">
        <v>109288798</v>
      </c>
      <c r="AW1158" s="8">
        <v>402</v>
      </c>
      <c r="AX1158" s="8">
        <v>50</v>
      </c>
      <c r="AY1158" s="91">
        <v>1184684</v>
      </c>
      <c r="AZ1158" s="8">
        <v>2</v>
      </c>
      <c r="BA1158" s="8">
        <v>0</v>
      </c>
      <c r="BB1158" s="91">
        <v>8312307</v>
      </c>
      <c r="BC1158" s="8">
        <v>13</v>
      </c>
      <c r="BD1158" s="8">
        <v>0</v>
      </c>
      <c r="BE1158" s="91">
        <v>17045246</v>
      </c>
      <c r="BF1158" s="8">
        <v>44</v>
      </c>
      <c r="BG1158" s="8">
        <v>1</v>
      </c>
      <c r="BH1158" s="91">
        <v>98051605</v>
      </c>
      <c r="BI1158" s="8">
        <v>360</v>
      </c>
      <c r="BJ1158" s="8">
        <v>50</v>
      </c>
      <c r="BK1158" s="2" t="s">
        <v>233</v>
      </c>
      <c r="BL1158" s="83" t="str">
        <f t="shared" si="18"/>
        <v>124612</v>
      </c>
      <c r="BM1158" s="83">
        <f>IF(ISBLANK(A1158),"",IF(X1158&gt;=(InfoSheet!$B$2)-90,1,0))</f>
        <v>1</v>
      </c>
    </row>
    <row r="1159" spans="1:65">
      <c r="A1159" s="2" t="s">
        <v>3101</v>
      </c>
      <c r="B1159" s="8">
        <v>8</v>
      </c>
      <c r="C1159" s="91">
        <v>184236725</v>
      </c>
      <c r="D1159" s="8">
        <v>529</v>
      </c>
      <c r="E1159" s="8">
        <v>75</v>
      </c>
      <c r="F1159" s="91">
        <v>348273</v>
      </c>
      <c r="G1159" s="91">
        <v>2155173</v>
      </c>
      <c r="H1159" s="91">
        <v>2456489</v>
      </c>
      <c r="I1159" s="91">
        <v>79126916</v>
      </c>
      <c r="J1159" s="8">
        <v>0</v>
      </c>
      <c r="K1159" s="2" t="s">
        <v>2353</v>
      </c>
      <c r="L1159" s="8">
        <v>8</v>
      </c>
      <c r="M1159" s="8">
        <v>0</v>
      </c>
      <c r="N1159" s="2" t="s">
        <v>1514</v>
      </c>
      <c r="O1159" s="8">
        <v>209</v>
      </c>
      <c r="P1159" s="8">
        <v>0</v>
      </c>
      <c r="Q1159" s="8">
        <v>0</v>
      </c>
      <c r="R1159" s="91">
        <v>0</v>
      </c>
      <c r="S1159" s="8">
        <v>0</v>
      </c>
      <c r="T1159" s="91">
        <v>0</v>
      </c>
      <c r="U1159" s="8">
        <v>0</v>
      </c>
      <c r="V1159" s="8">
        <v>0</v>
      </c>
      <c r="W1159" s="8">
        <v>0</v>
      </c>
      <c r="X1159" s="107">
        <v>43825.963750983799</v>
      </c>
      <c r="Y1159" s="107">
        <v>43869.873045763889</v>
      </c>
      <c r="Z1159" s="107">
        <v>43789.59870303241</v>
      </c>
      <c r="AA1159" s="91">
        <v>0</v>
      </c>
      <c r="AB1159" s="8">
        <v>0</v>
      </c>
      <c r="AC1159" s="8">
        <v>0</v>
      </c>
      <c r="AD1159" s="91">
        <v>0</v>
      </c>
      <c r="AE1159" s="8">
        <v>0</v>
      </c>
      <c r="AF1159" s="8">
        <v>0</v>
      </c>
      <c r="AG1159" s="91">
        <v>0</v>
      </c>
      <c r="AH1159" s="8">
        <v>0</v>
      </c>
      <c r="AI1159" s="8">
        <v>0</v>
      </c>
      <c r="AJ1159" s="91">
        <v>177813533</v>
      </c>
      <c r="AK1159" s="8">
        <v>493</v>
      </c>
      <c r="AL1159" s="8">
        <v>75</v>
      </c>
      <c r="AM1159" s="91">
        <v>0</v>
      </c>
      <c r="AN1159" s="8">
        <v>0</v>
      </c>
      <c r="AO1159" s="8">
        <v>75</v>
      </c>
      <c r="AP1159" s="91">
        <v>0</v>
      </c>
      <c r="AQ1159" s="8">
        <v>0</v>
      </c>
      <c r="AR1159" s="8">
        <v>75</v>
      </c>
      <c r="AS1159" s="91">
        <v>0</v>
      </c>
      <c r="AT1159" s="8">
        <v>0</v>
      </c>
      <c r="AU1159" s="8">
        <v>75</v>
      </c>
      <c r="AV1159" s="91">
        <v>184236725</v>
      </c>
      <c r="AW1159" s="8">
        <v>529</v>
      </c>
      <c r="AX1159" s="8">
        <v>75</v>
      </c>
      <c r="AY1159" s="91">
        <v>0</v>
      </c>
      <c r="AZ1159" s="8">
        <v>0</v>
      </c>
      <c r="BA1159" s="8">
        <v>0</v>
      </c>
      <c r="BB1159" s="91">
        <v>0</v>
      </c>
      <c r="BC1159" s="8">
        <v>0</v>
      </c>
      <c r="BD1159" s="8">
        <v>0</v>
      </c>
      <c r="BE1159" s="91">
        <v>0</v>
      </c>
      <c r="BF1159" s="8">
        <v>0</v>
      </c>
      <c r="BG1159" s="8">
        <v>0</v>
      </c>
      <c r="BH1159" s="91">
        <v>176089262</v>
      </c>
      <c r="BI1159" s="8">
        <v>491</v>
      </c>
      <c r="BJ1159" s="8">
        <v>75</v>
      </c>
      <c r="BK1159" s="2" t="s">
        <v>233</v>
      </c>
      <c r="BL1159" s="83" t="str">
        <f t="shared" si="18"/>
        <v>124613</v>
      </c>
      <c r="BM1159" s="83">
        <f>IF(ISBLANK(A1159),"",IF(X1159&gt;=(InfoSheet!$B$2)-90,1,0))</f>
        <v>1</v>
      </c>
    </row>
    <row r="1160" spans="1:65">
      <c r="A1160" s="2" t="s">
        <v>3102</v>
      </c>
      <c r="B1160" s="8">
        <v>8</v>
      </c>
      <c r="C1160" s="91">
        <v>9314941</v>
      </c>
      <c r="D1160" s="8">
        <v>44</v>
      </c>
      <c r="E1160" s="8">
        <v>11</v>
      </c>
      <c r="F1160" s="91">
        <v>211703</v>
      </c>
      <c r="G1160" s="91">
        <v>513066</v>
      </c>
      <c r="H1160" s="91">
        <v>846812</v>
      </c>
      <c r="I1160" s="91">
        <v>8856274</v>
      </c>
      <c r="J1160" s="8">
        <v>0</v>
      </c>
      <c r="K1160" s="2" t="s">
        <v>1356</v>
      </c>
      <c r="L1160" s="8">
        <v>8</v>
      </c>
      <c r="M1160" s="8">
        <v>0</v>
      </c>
      <c r="N1160" s="2" t="s">
        <v>1346</v>
      </c>
      <c r="O1160" s="8">
        <v>209</v>
      </c>
      <c r="P1160" s="8">
        <v>0</v>
      </c>
      <c r="Q1160" s="8">
        <v>0</v>
      </c>
      <c r="R1160" s="91">
        <v>0</v>
      </c>
      <c r="S1160" s="8">
        <v>0</v>
      </c>
      <c r="T1160" s="91">
        <v>0</v>
      </c>
      <c r="U1160" s="8">
        <v>0</v>
      </c>
      <c r="V1160" s="8">
        <v>0</v>
      </c>
      <c r="W1160" s="8">
        <v>0</v>
      </c>
      <c r="X1160" s="107">
        <v>43752.785858506948</v>
      </c>
      <c r="Y1160" s="107">
        <v>43869.885835011577</v>
      </c>
      <c r="Z1160" s="107">
        <v>43752.725217187501</v>
      </c>
      <c r="AA1160" s="91">
        <v>0</v>
      </c>
      <c r="AB1160" s="8">
        <v>0</v>
      </c>
      <c r="AC1160" s="8">
        <v>0</v>
      </c>
      <c r="AD1160" s="91">
        <v>0</v>
      </c>
      <c r="AE1160" s="8">
        <v>0</v>
      </c>
      <c r="AF1160" s="8">
        <v>0</v>
      </c>
      <c r="AG1160" s="91">
        <v>0</v>
      </c>
      <c r="AH1160" s="8">
        <v>0</v>
      </c>
      <c r="AI1160" s="8">
        <v>0</v>
      </c>
      <c r="AJ1160" s="91">
        <v>9314941</v>
      </c>
      <c r="AK1160" s="8">
        <v>44</v>
      </c>
      <c r="AL1160" s="8">
        <v>11</v>
      </c>
      <c r="AM1160" s="91">
        <v>0</v>
      </c>
      <c r="AN1160" s="8">
        <v>0</v>
      </c>
      <c r="AO1160" s="8">
        <v>11</v>
      </c>
      <c r="AP1160" s="91">
        <v>0</v>
      </c>
      <c r="AQ1160" s="8">
        <v>0</v>
      </c>
      <c r="AR1160" s="8">
        <v>11</v>
      </c>
      <c r="AS1160" s="91">
        <v>0</v>
      </c>
      <c r="AT1160" s="8">
        <v>0</v>
      </c>
      <c r="AU1160" s="8">
        <v>11</v>
      </c>
      <c r="AV1160" s="91">
        <v>9314941</v>
      </c>
      <c r="AW1160" s="8">
        <v>44</v>
      </c>
      <c r="AX1160" s="8">
        <v>11</v>
      </c>
      <c r="AY1160" s="91">
        <v>0</v>
      </c>
      <c r="AZ1160" s="8">
        <v>0</v>
      </c>
      <c r="BA1160" s="8">
        <v>0</v>
      </c>
      <c r="BB1160" s="91">
        <v>0</v>
      </c>
      <c r="BC1160" s="8">
        <v>0</v>
      </c>
      <c r="BD1160" s="8">
        <v>0</v>
      </c>
      <c r="BE1160" s="91">
        <v>0</v>
      </c>
      <c r="BF1160" s="8">
        <v>0</v>
      </c>
      <c r="BG1160" s="8">
        <v>0</v>
      </c>
      <c r="BH1160" s="91">
        <v>9314941</v>
      </c>
      <c r="BI1160" s="8">
        <v>44</v>
      </c>
      <c r="BJ1160" s="8">
        <v>11</v>
      </c>
      <c r="BK1160" s="2" t="s">
        <v>233</v>
      </c>
      <c r="BL1160" s="83" t="str">
        <f t="shared" si="18"/>
        <v>124614</v>
      </c>
      <c r="BM1160" s="83">
        <f>IF(ISBLANK(A1160),"",IF(X1160&gt;=(InfoSheet!$B$2)-90,1,0))</f>
        <v>0</v>
      </c>
    </row>
    <row r="1161" spans="1:65">
      <c r="A1161" s="2" t="s">
        <v>3103</v>
      </c>
      <c r="B1161" s="8">
        <v>8</v>
      </c>
      <c r="C1161" s="66">
        <v>3155510473</v>
      </c>
      <c r="D1161" s="8">
        <v>8792</v>
      </c>
      <c r="E1161" s="8">
        <v>840</v>
      </c>
      <c r="F1161" s="91">
        <v>358907</v>
      </c>
      <c r="G1161" s="91">
        <v>16026615</v>
      </c>
      <c r="H1161" s="91">
        <v>3756560</v>
      </c>
      <c r="I1161" s="66">
        <v>1079569068</v>
      </c>
      <c r="J1161" s="8">
        <v>0</v>
      </c>
      <c r="K1161" s="2" t="s">
        <v>1514</v>
      </c>
      <c r="L1161" s="8">
        <v>8</v>
      </c>
      <c r="M1161" s="8">
        <v>0</v>
      </c>
      <c r="N1161" s="2" t="s">
        <v>1729</v>
      </c>
      <c r="O1161" s="8">
        <v>215</v>
      </c>
      <c r="P1161" s="8">
        <v>0</v>
      </c>
      <c r="Q1161" s="8">
        <v>0</v>
      </c>
      <c r="R1161" s="91">
        <v>0</v>
      </c>
      <c r="S1161" s="8">
        <v>0</v>
      </c>
      <c r="T1161" s="91">
        <v>0</v>
      </c>
      <c r="U1161" s="8">
        <v>1</v>
      </c>
      <c r="V1161" s="8">
        <v>2</v>
      </c>
      <c r="W1161" s="8">
        <v>0</v>
      </c>
      <c r="X1161" s="107">
        <v>43869.929043692129</v>
      </c>
      <c r="Y1161" s="107">
        <v>43870.053589293981</v>
      </c>
      <c r="Z1161" s="107">
        <v>43869.928278067127</v>
      </c>
      <c r="AA1161" s="91">
        <v>0</v>
      </c>
      <c r="AB1161" s="8">
        <v>0</v>
      </c>
      <c r="AC1161" s="8">
        <v>2</v>
      </c>
      <c r="AD1161" s="91">
        <v>25095450</v>
      </c>
      <c r="AE1161" s="8">
        <v>83</v>
      </c>
      <c r="AF1161" s="8">
        <v>21</v>
      </c>
      <c r="AG1161" s="91">
        <v>70562957</v>
      </c>
      <c r="AH1161" s="8">
        <v>270</v>
      </c>
      <c r="AI1161" s="8">
        <v>41</v>
      </c>
      <c r="AJ1161" s="66">
        <v>3149981209</v>
      </c>
      <c r="AK1161" s="8">
        <v>8768</v>
      </c>
      <c r="AL1161" s="8">
        <v>840</v>
      </c>
      <c r="AM1161" s="91">
        <v>19980592</v>
      </c>
      <c r="AN1161" s="8">
        <v>26</v>
      </c>
      <c r="AO1161" s="8">
        <v>840</v>
      </c>
      <c r="AP1161" s="91">
        <v>116091289</v>
      </c>
      <c r="AQ1161" s="8">
        <v>162</v>
      </c>
      <c r="AR1161" s="8">
        <v>840</v>
      </c>
      <c r="AS1161" s="91">
        <v>282183058</v>
      </c>
      <c r="AT1161" s="8">
        <v>475</v>
      </c>
      <c r="AU1161" s="8">
        <v>840</v>
      </c>
      <c r="AV1161" s="66">
        <v>3155510473</v>
      </c>
      <c r="AW1161" s="8">
        <v>8792</v>
      </c>
      <c r="AX1161" s="8">
        <v>840</v>
      </c>
      <c r="AY1161" s="91">
        <v>2750953</v>
      </c>
      <c r="AZ1161" s="8">
        <v>2</v>
      </c>
      <c r="BA1161" s="8">
        <v>0</v>
      </c>
      <c r="BB1161" s="91">
        <v>109373903</v>
      </c>
      <c r="BC1161" s="8">
        <v>153</v>
      </c>
      <c r="BD1161" s="8">
        <v>3</v>
      </c>
      <c r="BE1161" s="91">
        <v>248502088</v>
      </c>
      <c r="BF1161" s="8">
        <v>425</v>
      </c>
      <c r="BG1161" s="8">
        <v>5</v>
      </c>
      <c r="BH1161" s="66">
        <v>3115988457</v>
      </c>
      <c r="BI1161" s="8">
        <v>8733</v>
      </c>
      <c r="BJ1161" s="8">
        <v>840</v>
      </c>
      <c r="BK1161" s="2" t="s">
        <v>233</v>
      </c>
      <c r="BL1161" s="83" t="str">
        <f t="shared" si="18"/>
        <v>124615</v>
      </c>
      <c r="BM1161" s="83">
        <f>IF(ISBLANK(A1161),"",IF(X1161&gt;=(InfoSheet!$B$2)-90,1,0))</f>
        <v>1</v>
      </c>
    </row>
    <row r="1162" spans="1:65">
      <c r="A1162" s="2" t="s">
        <v>3104</v>
      </c>
      <c r="B1162" s="8">
        <v>8</v>
      </c>
      <c r="C1162" s="66">
        <v>1037936954</v>
      </c>
      <c r="D1162" s="8">
        <v>3108</v>
      </c>
      <c r="E1162" s="8">
        <v>337</v>
      </c>
      <c r="F1162" s="91">
        <v>333956</v>
      </c>
      <c r="G1162" s="91">
        <v>12466993</v>
      </c>
      <c r="H1162" s="91">
        <v>3079931</v>
      </c>
      <c r="I1162" s="91">
        <v>328990603</v>
      </c>
      <c r="J1162" s="8">
        <v>0</v>
      </c>
      <c r="K1162" s="2" t="s">
        <v>1468</v>
      </c>
      <c r="L1162" s="8">
        <v>8</v>
      </c>
      <c r="M1162" s="8">
        <v>0</v>
      </c>
      <c r="N1162" s="2" t="s">
        <v>1489</v>
      </c>
      <c r="O1162" s="8">
        <v>209</v>
      </c>
      <c r="P1162" s="8">
        <v>0</v>
      </c>
      <c r="Q1162" s="8">
        <v>0</v>
      </c>
      <c r="R1162" s="91">
        <v>0</v>
      </c>
      <c r="S1162" s="8">
        <v>0</v>
      </c>
      <c r="T1162" s="91">
        <v>0</v>
      </c>
      <c r="U1162" s="8">
        <v>0</v>
      </c>
      <c r="V1162" s="8">
        <v>0</v>
      </c>
      <c r="W1162" s="8">
        <v>0</v>
      </c>
      <c r="X1162" s="107">
        <v>43867.610696990741</v>
      </c>
      <c r="Y1162" s="107">
        <v>43869.892626550929</v>
      </c>
      <c r="Z1162" s="107">
        <v>43867.588740624997</v>
      </c>
      <c r="AA1162" s="91">
        <v>0</v>
      </c>
      <c r="AB1162" s="8">
        <v>0</v>
      </c>
      <c r="AC1162" s="8">
        <v>0</v>
      </c>
      <c r="AD1162" s="91">
        <v>4648758</v>
      </c>
      <c r="AE1162" s="8">
        <v>19</v>
      </c>
      <c r="AF1162" s="8">
        <v>10</v>
      </c>
      <c r="AG1162" s="91">
        <v>15020384</v>
      </c>
      <c r="AH1162" s="8">
        <v>47</v>
      </c>
      <c r="AI1162" s="8">
        <v>18</v>
      </c>
      <c r="AJ1162" s="91">
        <v>997044209</v>
      </c>
      <c r="AK1162" s="8">
        <v>2871</v>
      </c>
      <c r="AL1162" s="8">
        <v>337</v>
      </c>
      <c r="AM1162" s="91">
        <v>825693</v>
      </c>
      <c r="AN1162" s="8">
        <v>2</v>
      </c>
      <c r="AO1162" s="8">
        <v>337</v>
      </c>
      <c r="AP1162" s="91">
        <v>16215946</v>
      </c>
      <c r="AQ1162" s="8">
        <v>41</v>
      </c>
      <c r="AR1162" s="8">
        <v>337</v>
      </c>
      <c r="AS1162" s="91">
        <v>39033001</v>
      </c>
      <c r="AT1162" s="8">
        <v>93</v>
      </c>
      <c r="AU1162" s="8">
        <v>337</v>
      </c>
      <c r="AV1162" s="66">
        <v>1037936954</v>
      </c>
      <c r="AW1162" s="8">
        <v>3108</v>
      </c>
      <c r="AX1162" s="8">
        <v>337</v>
      </c>
      <c r="AY1162" s="91">
        <v>0</v>
      </c>
      <c r="AZ1162" s="8">
        <v>0</v>
      </c>
      <c r="BA1162" s="8">
        <v>0</v>
      </c>
      <c r="BB1162" s="91">
        <v>5110058</v>
      </c>
      <c r="BC1162" s="8">
        <v>18</v>
      </c>
      <c r="BD1162" s="8">
        <v>2</v>
      </c>
      <c r="BE1162" s="91">
        <v>18260538</v>
      </c>
      <c r="BF1162" s="8">
        <v>51</v>
      </c>
      <c r="BG1162" s="8">
        <v>2</v>
      </c>
      <c r="BH1162" s="91">
        <v>944263010</v>
      </c>
      <c r="BI1162" s="8">
        <v>2782</v>
      </c>
      <c r="BJ1162" s="8">
        <v>337</v>
      </c>
      <c r="BK1162" s="2" t="s">
        <v>233</v>
      </c>
      <c r="BL1162" s="83" t="str">
        <f t="shared" si="18"/>
        <v>124616</v>
      </c>
      <c r="BM1162" s="83">
        <f>IF(ISBLANK(A1162),"",IF(X1162&gt;=(InfoSheet!$B$2)-90,1,0))</f>
        <v>1</v>
      </c>
    </row>
    <row r="1163" spans="1:65">
      <c r="A1163" s="2" t="s">
        <v>3105</v>
      </c>
      <c r="B1163" s="8">
        <v>8</v>
      </c>
      <c r="C1163" s="91">
        <v>538512400</v>
      </c>
      <c r="D1163" s="8">
        <v>962</v>
      </c>
      <c r="E1163" s="8">
        <v>151</v>
      </c>
      <c r="F1163" s="91">
        <v>559784</v>
      </c>
      <c r="G1163" s="91">
        <v>50100405</v>
      </c>
      <c r="H1163" s="91">
        <v>3566307</v>
      </c>
      <c r="I1163" s="91">
        <v>203159516</v>
      </c>
      <c r="J1163" s="8">
        <v>0</v>
      </c>
      <c r="K1163" s="2" t="s">
        <v>2449</v>
      </c>
      <c r="L1163" s="8">
        <v>8</v>
      </c>
      <c r="M1163" s="8">
        <v>0</v>
      </c>
      <c r="N1163" s="2" t="s">
        <v>1703</v>
      </c>
      <c r="O1163" s="8">
        <v>214</v>
      </c>
      <c r="P1163" s="8">
        <v>0</v>
      </c>
      <c r="Q1163" s="8">
        <v>0</v>
      </c>
      <c r="R1163" s="91">
        <v>0</v>
      </c>
      <c r="S1163" s="8">
        <v>0</v>
      </c>
      <c r="T1163" s="91">
        <v>0</v>
      </c>
      <c r="U1163" s="8">
        <v>0</v>
      </c>
      <c r="V1163" s="8">
        <v>0</v>
      </c>
      <c r="W1163" s="8">
        <v>0</v>
      </c>
      <c r="X1163" s="107">
        <v>43869.989618692132</v>
      </c>
      <c r="Y1163" s="107">
        <v>43869.989618113425</v>
      </c>
      <c r="Z1163" s="107">
        <v>43869.989616493054</v>
      </c>
      <c r="AA1163" s="91">
        <v>0</v>
      </c>
      <c r="AB1163" s="8">
        <v>0</v>
      </c>
      <c r="AC1163" s="8">
        <v>5</v>
      </c>
      <c r="AD1163" s="91">
        <v>22392250</v>
      </c>
      <c r="AE1163" s="8">
        <v>16</v>
      </c>
      <c r="AF1163" s="8">
        <v>7</v>
      </c>
      <c r="AG1163" s="91">
        <v>41172697</v>
      </c>
      <c r="AH1163" s="8">
        <v>55</v>
      </c>
      <c r="AI1163" s="8">
        <v>15</v>
      </c>
      <c r="AJ1163" s="91">
        <v>529340379</v>
      </c>
      <c r="AK1163" s="8">
        <v>908</v>
      </c>
      <c r="AL1163" s="8">
        <v>151</v>
      </c>
      <c r="AM1163" s="91">
        <v>5908250</v>
      </c>
      <c r="AN1163" s="8">
        <v>12</v>
      </c>
      <c r="AO1163" s="8">
        <v>151</v>
      </c>
      <c r="AP1163" s="91">
        <v>41674246</v>
      </c>
      <c r="AQ1163" s="8">
        <v>35</v>
      </c>
      <c r="AR1163" s="8">
        <v>151</v>
      </c>
      <c r="AS1163" s="91">
        <v>62854607</v>
      </c>
      <c r="AT1163" s="8">
        <v>87</v>
      </c>
      <c r="AU1163" s="8">
        <v>151</v>
      </c>
      <c r="AV1163" s="91">
        <v>538512400</v>
      </c>
      <c r="AW1163" s="8">
        <v>962</v>
      </c>
      <c r="AX1163" s="8">
        <v>151</v>
      </c>
      <c r="AY1163" s="91">
        <v>5908250</v>
      </c>
      <c r="AZ1163" s="8">
        <v>12</v>
      </c>
      <c r="BA1163" s="8">
        <v>0</v>
      </c>
      <c r="BB1163" s="91">
        <v>23107760</v>
      </c>
      <c r="BC1163" s="8">
        <v>27</v>
      </c>
      <c r="BD1163" s="8">
        <v>0</v>
      </c>
      <c r="BE1163" s="91">
        <v>41345644</v>
      </c>
      <c r="BF1163" s="8">
        <v>71</v>
      </c>
      <c r="BG1163" s="8">
        <v>0</v>
      </c>
      <c r="BH1163" s="91">
        <v>507556606</v>
      </c>
      <c r="BI1163" s="8">
        <v>884</v>
      </c>
      <c r="BJ1163" s="8">
        <v>151</v>
      </c>
      <c r="BK1163" s="2" t="s">
        <v>233</v>
      </c>
      <c r="BL1163" s="83" t="str">
        <f t="shared" si="18"/>
        <v>124617</v>
      </c>
      <c r="BM1163" s="83">
        <f>IF(ISBLANK(A1163),"",IF(X1163&gt;=(InfoSheet!$B$2)-90,1,0))</f>
        <v>1</v>
      </c>
    </row>
    <row r="1164" spans="1:65">
      <c r="A1164" s="2" t="s">
        <v>3106</v>
      </c>
      <c r="B1164" s="8">
        <v>8</v>
      </c>
      <c r="C1164" s="91">
        <v>150377766</v>
      </c>
      <c r="D1164" s="8">
        <v>506</v>
      </c>
      <c r="E1164" s="8">
        <v>94</v>
      </c>
      <c r="F1164" s="91">
        <v>297189</v>
      </c>
      <c r="G1164" s="91">
        <v>1523947</v>
      </c>
      <c r="H1164" s="91">
        <v>1599763</v>
      </c>
      <c r="I1164" s="91">
        <v>87193429</v>
      </c>
      <c r="J1164" s="8">
        <v>0</v>
      </c>
      <c r="K1164" s="2" t="s">
        <v>2449</v>
      </c>
      <c r="L1164" s="8">
        <v>8</v>
      </c>
      <c r="M1164" s="8">
        <v>0</v>
      </c>
      <c r="N1164" s="2" t="s">
        <v>1352</v>
      </c>
      <c r="O1164" s="8">
        <v>209</v>
      </c>
      <c r="P1164" s="8">
        <v>0</v>
      </c>
      <c r="Q1164" s="8">
        <v>0</v>
      </c>
      <c r="R1164" s="91">
        <v>0</v>
      </c>
      <c r="S1164" s="8">
        <v>0</v>
      </c>
      <c r="T1164" s="91">
        <v>0</v>
      </c>
      <c r="U1164" s="8">
        <v>0</v>
      </c>
      <c r="V1164" s="8">
        <v>0</v>
      </c>
      <c r="W1164" s="8">
        <v>0</v>
      </c>
      <c r="X1164" s="107">
        <v>43790.631813344909</v>
      </c>
      <c r="Y1164" s="107">
        <v>43869.889574016204</v>
      </c>
      <c r="Z1164" s="107">
        <v>43780.105452523145</v>
      </c>
      <c r="AA1164" s="91">
        <v>0</v>
      </c>
      <c r="AB1164" s="8">
        <v>0</v>
      </c>
      <c r="AC1164" s="8">
        <v>0</v>
      </c>
      <c r="AD1164" s="91">
        <v>0</v>
      </c>
      <c r="AE1164" s="8">
        <v>0</v>
      </c>
      <c r="AF1164" s="8">
        <v>0</v>
      </c>
      <c r="AG1164" s="91">
        <v>0</v>
      </c>
      <c r="AH1164" s="8">
        <v>0</v>
      </c>
      <c r="AI1164" s="8">
        <v>0</v>
      </c>
      <c r="AJ1164" s="91">
        <v>150377766</v>
      </c>
      <c r="AK1164" s="8">
        <v>506</v>
      </c>
      <c r="AL1164" s="8">
        <v>94</v>
      </c>
      <c r="AM1164" s="91">
        <v>0</v>
      </c>
      <c r="AN1164" s="8">
        <v>0</v>
      </c>
      <c r="AO1164" s="8">
        <v>94</v>
      </c>
      <c r="AP1164" s="91">
        <v>0</v>
      </c>
      <c r="AQ1164" s="8">
        <v>0</v>
      </c>
      <c r="AR1164" s="8">
        <v>94</v>
      </c>
      <c r="AS1164" s="91">
        <v>0</v>
      </c>
      <c r="AT1164" s="8">
        <v>0</v>
      </c>
      <c r="AU1164" s="8">
        <v>94</v>
      </c>
      <c r="AV1164" s="91">
        <v>150377766</v>
      </c>
      <c r="AW1164" s="8">
        <v>506</v>
      </c>
      <c r="AX1164" s="8">
        <v>94</v>
      </c>
      <c r="AY1164" s="91">
        <v>0</v>
      </c>
      <c r="AZ1164" s="8">
        <v>0</v>
      </c>
      <c r="BA1164" s="8">
        <v>0</v>
      </c>
      <c r="BB1164" s="91">
        <v>0</v>
      </c>
      <c r="BC1164" s="8">
        <v>0</v>
      </c>
      <c r="BD1164" s="8">
        <v>0</v>
      </c>
      <c r="BE1164" s="91">
        <v>0</v>
      </c>
      <c r="BF1164" s="8">
        <v>0</v>
      </c>
      <c r="BG1164" s="8">
        <v>0</v>
      </c>
      <c r="BH1164" s="91">
        <v>150377766</v>
      </c>
      <c r="BI1164" s="8">
        <v>506</v>
      </c>
      <c r="BJ1164" s="8">
        <v>94</v>
      </c>
      <c r="BK1164" s="2" t="s">
        <v>233</v>
      </c>
      <c r="BL1164" s="83" t="str">
        <f t="shared" si="18"/>
        <v>124618</v>
      </c>
      <c r="BM1164" s="83">
        <f>IF(ISBLANK(A1164),"",IF(X1164&gt;=(InfoSheet!$B$2)-90,1,0))</f>
        <v>1</v>
      </c>
    </row>
    <row r="1165" spans="1:65">
      <c r="A1165" s="2" t="s">
        <v>3107</v>
      </c>
      <c r="B1165" s="8">
        <v>8</v>
      </c>
      <c r="C1165" s="91">
        <v>233923850</v>
      </c>
      <c r="D1165" s="8">
        <v>405</v>
      </c>
      <c r="E1165" s="8">
        <v>95</v>
      </c>
      <c r="F1165" s="91">
        <v>577589</v>
      </c>
      <c r="G1165" s="91">
        <v>3356804</v>
      </c>
      <c r="H1165" s="91">
        <v>2462356</v>
      </c>
      <c r="I1165" s="91">
        <v>197867234</v>
      </c>
      <c r="J1165" s="8">
        <v>0</v>
      </c>
      <c r="K1165" s="2" t="s">
        <v>1476</v>
      </c>
      <c r="L1165" s="8">
        <v>8</v>
      </c>
      <c r="M1165" s="8">
        <v>0</v>
      </c>
      <c r="N1165" s="2" t="s">
        <v>1476</v>
      </c>
      <c r="O1165" s="8">
        <v>142</v>
      </c>
      <c r="P1165" s="8">
        <v>0</v>
      </c>
      <c r="Q1165" s="8">
        <v>0</v>
      </c>
      <c r="R1165" s="91">
        <v>0</v>
      </c>
      <c r="S1165" s="8">
        <v>0</v>
      </c>
      <c r="T1165" s="91">
        <v>0</v>
      </c>
      <c r="U1165" s="8">
        <v>0</v>
      </c>
      <c r="V1165" s="8">
        <v>0</v>
      </c>
      <c r="W1165" s="8">
        <v>0</v>
      </c>
      <c r="X1165" s="107">
        <v>43868.688105706016</v>
      </c>
      <c r="Y1165" s="107">
        <v>43870.002904340276</v>
      </c>
      <c r="Z1165" s="107">
        <v>43868.626987650459</v>
      </c>
      <c r="AA1165" s="91">
        <v>0</v>
      </c>
      <c r="AB1165" s="8">
        <v>0</v>
      </c>
      <c r="AC1165" s="8">
        <v>0</v>
      </c>
      <c r="AD1165" s="91">
        <v>5802292</v>
      </c>
      <c r="AE1165" s="8">
        <v>4</v>
      </c>
      <c r="AF1165" s="8">
        <v>2</v>
      </c>
      <c r="AG1165" s="91">
        <v>10431628</v>
      </c>
      <c r="AH1165" s="8">
        <v>9</v>
      </c>
      <c r="AI1165" s="8">
        <v>5</v>
      </c>
      <c r="AJ1165" s="91">
        <v>231554702</v>
      </c>
      <c r="AK1165" s="8">
        <v>396</v>
      </c>
      <c r="AL1165" s="8">
        <v>95</v>
      </c>
      <c r="AM1165" s="91">
        <v>959222</v>
      </c>
      <c r="AN1165" s="8">
        <v>1</v>
      </c>
      <c r="AO1165" s="8">
        <v>95</v>
      </c>
      <c r="AP1165" s="91">
        <v>15021370</v>
      </c>
      <c r="AQ1165" s="8">
        <v>14</v>
      </c>
      <c r="AR1165" s="8">
        <v>95</v>
      </c>
      <c r="AS1165" s="91">
        <v>74300752</v>
      </c>
      <c r="AT1165" s="8">
        <v>83</v>
      </c>
      <c r="AU1165" s="8">
        <v>95</v>
      </c>
      <c r="AV1165" s="91">
        <v>233923850</v>
      </c>
      <c r="AW1165" s="8">
        <v>405</v>
      </c>
      <c r="AX1165" s="8">
        <v>95</v>
      </c>
      <c r="AY1165" s="91">
        <v>0</v>
      </c>
      <c r="AZ1165" s="8">
        <v>0</v>
      </c>
      <c r="BA1165" s="8">
        <v>0</v>
      </c>
      <c r="BB1165" s="91">
        <v>12789302</v>
      </c>
      <c r="BC1165" s="8">
        <v>13</v>
      </c>
      <c r="BD1165" s="8">
        <v>0</v>
      </c>
      <c r="BE1165" s="91">
        <v>73708979</v>
      </c>
      <c r="BF1165" s="8">
        <v>82</v>
      </c>
      <c r="BG1165" s="8">
        <v>0</v>
      </c>
      <c r="BH1165" s="91">
        <v>222702105</v>
      </c>
      <c r="BI1165" s="8">
        <v>388</v>
      </c>
      <c r="BJ1165" s="8">
        <v>95</v>
      </c>
      <c r="BK1165" s="2" t="s">
        <v>233</v>
      </c>
      <c r="BL1165" s="83" t="str">
        <f t="shared" si="18"/>
        <v>124619</v>
      </c>
      <c r="BM1165" s="83">
        <f>IF(ISBLANK(A1165),"",IF(X1165&gt;=(InfoSheet!$B$2)-90,1,0))</f>
        <v>1</v>
      </c>
    </row>
    <row r="1166" spans="1:65">
      <c r="A1166" s="2" t="s">
        <v>3108</v>
      </c>
      <c r="B1166" s="8">
        <v>8</v>
      </c>
      <c r="C1166" s="66">
        <v>3414028760</v>
      </c>
      <c r="D1166" s="8">
        <v>6702</v>
      </c>
      <c r="E1166" s="8">
        <v>814</v>
      </c>
      <c r="F1166" s="91">
        <v>509404</v>
      </c>
      <c r="G1166" s="91">
        <v>33893835</v>
      </c>
      <c r="H1166" s="91">
        <v>4194138</v>
      </c>
      <c r="I1166" s="66">
        <v>1685050986</v>
      </c>
      <c r="J1166" s="8">
        <v>0</v>
      </c>
      <c r="K1166" s="2" t="s">
        <v>1439</v>
      </c>
      <c r="L1166" s="8">
        <v>8</v>
      </c>
      <c r="M1166" s="8">
        <v>0</v>
      </c>
      <c r="N1166" s="2" t="s">
        <v>1369</v>
      </c>
      <c r="O1166" s="8">
        <v>210</v>
      </c>
      <c r="P1166" s="8">
        <v>0</v>
      </c>
      <c r="Q1166" s="8">
        <v>0</v>
      </c>
      <c r="R1166" s="91">
        <v>0</v>
      </c>
      <c r="S1166" s="8">
        <v>0</v>
      </c>
      <c r="T1166" s="91">
        <v>0</v>
      </c>
      <c r="U1166" s="8">
        <v>1</v>
      </c>
      <c r="V1166" s="8">
        <v>4</v>
      </c>
      <c r="W1166" s="8">
        <v>0</v>
      </c>
      <c r="X1166" s="107">
        <v>43868.92703903935</v>
      </c>
      <c r="Y1166" s="107">
        <v>43870.054609317129</v>
      </c>
      <c r="Z1166" s="107">
        <v>43868.887749571761</v>
      </c>
      <c r="AA1166" s="91">
        <v>0</v>
      </c>
      <c r="AB1166" s="8">
        <v>0</v>
      </c>
      <c r="AC1166" s="8">
        <v>0</v>
      </c>
      <c r="AD1166" s="91">
        <v>137697392</v>
      </c>
      <c r="AE1166" s="8">
        <v>221</v>
      </c>
      <c r="AF1166" s="8">
        <v>52</v>
      </c>
      <c r="AG1166" s="66">
        <v>1428056784</v>
      </c>
      <c r="AH1166" s="8">
        <v>3360</v>
      </c>
      <c r="AI1166" s="8">
        <v>542</v>
      </c>
      <c r="AJ1166" s="66">
        <v>3329196477</v>
      </c>
      <c r="AK1166" s="8">
        <v>6223</v>
      </c>
      <c r="AL1166" s="8">
        <v>814</v>
      </c>
      <c r="AM1166" s="91">
        <v>5628217</v>
      </c>
      <c r="AN1166" s="8">
        <v>12</v>
      </c>
      <c r="AO1166" s="8">
        <v>814</v>
      </c>
      <c r="AP1166" s="91">
        <v>180357542</v>
      </c>
      <c r="AQ1166" s="8">
        <v>251</v>
      </c>
      <c r="AR1166" s="8">
        <v>814</v>
      </c>
      <c r="AS1166" s="66">
        <v>1679708913</v>
      </c>
      <c r="AT1166" s="8">
        <v>3660</v>
      </c>
      <c r="AU1166" s="8">
        <v>814</v>
      </c>
      <c r="AV1166" s="66">
        <v>3414028760</v>
      </c>
      <c r="AW1166" s="8">
        <v>6702</v>
      </c>
      <c r="AX1166" s="8">
        <v>814</v>
      </c>
      <c r="AY1166" s="91">
        <v>0</v>
      </c>
      <c r="AZ1166" s="8">
        <v>0</v>
      </c>
      <c r="BA1166" s="8">
        <v>0</v>
      </c>
      <c r="BB1166" s="91">
        <v>157088607</v>
      </c>
      <c r="BC1166" s="8">
        <v>218</v>
      </c>
      <c r="BD1166" s="8">
        <v>23</v>
      </c>
      <c r="BE1166" s="91">
        <v>990442311</v>
      </c>
      <c r="BF1166" s="8">
        <v>3009</v>
      </c>
      <c r="BG1166" s="8">
        <v>259</v>
      </c>
      <c r="BH1166" s="66">
        <v>2768599841</v>
      </c>
      <c r="BI1166" s="8">
        <v>5928</v>
      </c>
      <c r="BJ1166" s="8">
        <v>814</v>
      </c>
      <c r="BK1166" s="2" t="s">
        <v>233</v>
      </c>
      <c r="BL1166" s="83" t="str">
        <f t="shared" si="18"/>
        <v>124620</v>
      </c>
      <c r="BM1166" s="83">
        <f>IF(ISBLANK(A1166),"",IF(X1166&gt;=(InfoSheet!$B$2)-90,1,0))</f>
        <v>1</v>
      </c>
    </row>
    <row r="1167" spans="1:65">
      <c r="A1167" s="2" t="s">
        <v>3109</v>
      </c>
      <c r="B1167" s="8">
        <v>8</v>
      </c>
      <c r="C1167" s="91">
        <v>138283612</v>
      </c>
      <c r="D1167" s="8">
        <v>623</v>
      </c>
      <c r="E1167" s="8">
        <v>82</v>
      </c>
      <c r="F1167" s="91">
        <v>221964</v>
      </c>
      <c r="G1167" s="91">
        <v>1521763</v>
      </c>
      <c r="H1167" s="91">
        <v>1686385</v>
      </c>
      <c r="I1167" s="91">
        <v>57822079</v>
      </c>
      <c r="J1167" s="8">
        <v>0</v>
      </c>
      <c r="K1167" s="2" t="s">
        <v>2460</v>
      </c>
      <c r="L1167" s="8">
        <v>8</v>
      </c>
      <c r="M1167" s="8">
        <v>0</v>
      </c>
      <c r="N1167" s="2" t="s">
        <v>1514</v>
      </c>
      <c r="O1167" s="8">
        <v>209</v>
      </c>
      <c r="P1167" s="8">
        <v>0</v>
      </c>
      <c r="Q1167" s="8">
        <v>0</v>
      </c>
      <c r="R1167" s="91">
        <v>0</v>
      </c>
      <c r="S1167" s="8">
        <v>0</v>
      </c>
      <c r="T1167" s="91">
        <v>0</v>
      </c>
      <c r="U1167" s="8">
        <v>0</v>
      </c>
      <c r="V1167" s="8">
        <v>0</v>
      </c>
      <c r="W1167" s="8">
        <v>0</v>
      </c>
      <c r="X1167" s="107">
        <v>43857.669584039351</v>
      </c>
      <c r="Y1167" s="107">
        <v>43869.86122215278</v>
      </c>
      <c r="Z1167" s="107">
        <v>43857.669507071761</v>
      </c>
      <c r="AA1167" s="91">
        <v>0</v>
      </c>
      <c r="AB1167" s="8">
        <v>0</v>
      </c>
      <c r="AC1167" s="8">
        <v>0</v>
      </c>
      <c r="AD1167" s="91">
        <v>0</v>
      </c>
      <c r="AE1167" s="8">
        <v>0</v>
      </c>
      <c r="AF1167" s="8">
        <v>0</v>
      </c>
      <c r="AG1167" s="91">
        <v>6320969</v>
      </c>
      <c r="AH1167" s="8">
        <v>39</v>
      </c>
      <c r="AI1167" s="8">
        <v>6</v>
      </c>
      <c r="AJ1167" s="91">
        <v>136663008</v>
      </c>
      <c r="AK1167" s="8">
        <v>614</v>
      </c>
      <c r="AL1167" s="8">
        <v>82</v>
      </c>
      <c r="AM1167" s="91">
        <v>0</v>
      </c>
      <c r="AN1167" s="8">
        <v>0</v>
      </c>
      <c r="AO1167" s="8">
        <v>82</v>
      </c>
      <c r="AP1167" s="91">
        <v>0</v>
      </c>
      <c r="AQ1167" s="8">
        <v>0</v>
      </c>
      <c r="AR1167" s="8">
        <v>82</v>
      </c>
      <c r="AS1167" s="91">
        <v>9326549</v>
      </c>
      <c r="AT1167" s="8">
        <v>44</v>
      </c>
      <c r="AU1167" s="8">
        <v>82</v>
      </c>
      <c r="AV1167" s="91">
        <v>138283612</v>
      </c>
      <c r="AW1167" s="8">
        <v>623</v>
      </c>
      <c r="AX1167" s="8">
        <v>82</v>
      </c>
      <c r="AY1167" s="91">
        <v>0</v>
      </c>
      <c r="AZ1167" s="8">
        <v>0</v>
      </c>
      <c r="BA1167" s="8">
        <v>0</v>
      </c>
      <c r="BB1167" s="91">
        <v>0</v>
      </c>
      <c r="BC1167" s="8">
        <v>0</v>
      </c>
      <c r="BD1167" s="8">
        <v>0</v>
      </c>
      <c r="BE1167" s="91">
        <v>4409530</v>
      </c>
      <c r="BF1167" s="8">
        <v>33</v>
      </c>
      <c r="BG1167" s="8">
        <v>0</v>
      </c>
      <c r="BH1167" s="91">
        <v>137385156</v>
      </c>
      <c r="BI1167" s="8">
        <v>615</v>
      </c>
      <c r="BJ1167" s="8">
        <v>82</v>
      </c>
      <c r="BK1167" s="2" t="s">
        <v>233</v>
      </c>
      <c r="BL1167" s="83" t="str">
        <f t="shared" si="18"/>
        <v>124621</v>
      </c>
      <c r="BM1167" s="83">
        <f>IF(ISBLANK(A1167),"",IF(X1167&gt;=(InfoSheet!$B$2)-90,1,0))</f>
        <v>1</v>
      </c>
    </row>
    <row r="1168" spans="1:65">
      <c r="A1168" s="2" t="s">
        <v>3110</v>
      </c>
      <c r="B1168" s="8">
        <v>8</v>
      </c>
      <c r="C1168" s="66">
        <v>6857611982</v>
      </c>
      <c r="D1168" s="8">
        <v>17031</v>
      </c>
      <c r="E1168" s="8">
        <v>1532</v>
      </c>
      <c r="F1168" s="91">
        <v>402654</v>
      </c>
      <c r="G1168" s="91">
        <v>103075607</v>
      </c>
      <c r="H1168" s="91">
        <v>4476248</v>
      </c>
      <c r="I1168" s="66">
        <v>1461163510</v>
      </c>
      <c r="J1168" s="8">
        <v>0</v>
      </c>
      <c r="K1168" s="2" t="s">
        <v>129</v>
      </c>
      <c r="L1168" s="8">
        <v>8</v>
      </c>
      <c r="M1168" s="8">
        <v>0</v>
      </c>
      <c r="N1168" s="2" t="s">
        <v>3111</v>
      </c>
      <c r="O1168" s="8">
        <v>215</v>
      </c>
      <c r="P1168" s="8">
        <v>0</v>
      </c>
      <c r="Q1168" s="8">
        <v>0</v>
      </c>
      <c r="R1168" s="91">
        <v>0</v>
      </c>
      <c r="S1168" s="8">
        <v>0</v>
      </c>
      <c r="T1168" s="91">
        <v>0</v>
      </c>
      <c r="U1168" s="8">
        <v>1</v>
      </c>
      <c r="V1168" s="8">
        <v>5</v>
      </c>
      <c r="W1168" s="8">
        <v>1</v>
      </c>
      <c r="X1168" s="107">
        <v>43869.531516481482</v>
      </c>
      <c r="Y1168" s="107">
        <v>43870.040800277777</v>
      </c>
      <c r="Z1168" s="107">
        <v>43869.531411041666</v>
      </c>
      <c r="AA1168" s="91">
        <v>825202</v>
      </c>
      <c r="AB1168" s="8">
        <v>1</v>
      </c>
      <c r="AC1168" s="8">
        <v>1</v>
      </c>
      <c r="AD1168" s="91">
        <v>454600307</v>
      </c>
      <c r="AE1168" s="8">
        <v>1149</v>
      </c>
      <c r="AF1168" s="8">
        <v>230</v>
      </c>
      <c r="AG1168" s="66">
        <v>2135953023</v>
      </c>
      <c r="AH1168" s="8">
        <v>3769</v>
      </c>
      <c r="AI1168" s="8">
        <v>628</v>
      </c>
      <c r="AJ1168" s="66">
        <v>6765053403</v>
      </c>
      <c r="AK1168" s="8">
        <v>16537</v>
      </c>
      <c r="AL1168" s="8">
        <v>1532</v>
      </c>
      <c r="AM1168" s="91">
        <v>7463072</v>
      </c>
      <c r="AN1168" s="8">
        <v>10</v>
      </c>
      <c r="AO1168" s="8">
        <v>1532</v>
      </c>
      <c r="AP1168" s="91">
        <v>666809922</v>
      </c>
      <c r="AQ1168" s="8">
        <v>1332</v>
      </c>
      <c r="AR1168" s="8">
        <v>1532</v>
      </c>
      <c r="AS1168" s="66">
        <v>2638698523</v>
      </c>
      <c r="AT1168" s="8">
        <v>4249</v>
      </c>
      <c r="AU1168" s="8">
        <v>1532</v>
      </c>
      <c r="AV1168" s="66">
        <v>6857611982</v>
      </c>
      <c r="AW1168" s="8">
        <v>17031</v>
      </c>
      <c r="AX1168" s="8">
        <v>1532</v>
      </c>
      <c r="AY1168" s="91">
        <v>825202</v>
      </c>
      <c r="AZ1168" s="8">
        <v>1</v>
      </c>
      <c r="BA1168" s="8">
        <v>0</v>
      </c>
      <c r="BB1168" s="91">
        <v>260678239</v>
      </c>
      <c r="BC1168" s="8">
        <v>991</v>
      </c>
      <c r="BD1168" s="8">
        <v>47</v>
      </c>
      <c r="BE1168" s="66">
        <v>1387485852</v>
      </c>
      <c r="BF1168" s="8">
        <v>3321</v>
      </c>
      <c r="BG1168" s="8">
        <v>105</v>
      </c>
      <c r="BH1168" s="66">
        <v>6697233580</v>
      </c>
      <c r="BI1168" s="8">
        <v>16491</v>
      </c>
      <c r="BJ1168" s="8">
        <v>1532</v>
      </c>
      <c r="BK1168" s="2" t="s">
        <v>233</v>
      </c>
      <c r="BL1168" s="83" t="str">
        <f t="shared" si="18"/>
        <v>124622</v>
      </c>
      <c r="BM1168" s="83">
        <f>IF(ISBLANK(A1168),"",IF(X1168&gt;=(InfoSheet!$B$2)-90,1,0))</f>
        <v>1</v>
      </c>
    </row>
    <row r="1169" spans="1:65">
      <c r="A1169" s="2" t="s">
        <v>3112</v>
      </c>
      <c r="B1169" s="8">
        <v>8</v>
      </c>
      <c r="C1169" s="66">
        <v>2090450269</v>
      </c>
      <c r="D1169" s="8">
        <v>6241</v>
      </c>
      <c r="E1169" s="8">
        <v>780</v>
      </c>
      <c r="F1169" s="91">
        <v>334954</v>
      </c>
      <c r="G1169" s="91">
        <v>23900136</v>
      </c>
      <c r="H1169" s="91">
        <v>2680064</v>
      </c>
      <c r="I1169" s="66">
        <v>1269267563</v>
      </c>
      <c r="J1169" s="8">
        <v>0</v>
      </c>
      <c r="K1169" s="2" t="s">
        <v>3113</v>
      </c>
      <c r="L1169" s="8">
        <v>8</v>
      </c>
      <c r="M1169" s="8">
        <v>0</v>
      </c>
      <c r="N1169" s="2" t="s">
        <v>1829</v>
      </c>
      <c r="O1169" s="8">
        <v>209</v>
      </c>
      <c r="P1169" s="8">
        <v>0</v>
      </c>
      <c r="Q1169" s="8">
        <v>0</v>
      </c>
      <c r="R1169" s="91">
        <v>0</v>
      </c>
      <c r="S1169" s="8">
        <v>0</v>
      </c>
      <c r="T1169" s="91">
        <v>0</v>
      </c>
      <c r="U1169" s="8">
        <v>1</v>
      </c>
      <c r="V1169" s="8">
        <v>2</v>
      </c>
      <c r="W1169" s="8">
        <v>0</v>
      </c>
      <c r="X1169" s="107">
        <v>43868.551853483797</v>
      </c>
      <c r="Y1169" s="107">
        <v>43870.115039062497</v>
      </c>
      <c r="Z1169" s="107">
        <v>43868.551270393516</v>
      </c>
      <c r="AA1169" s="91">
        <v>0</v>
      </c>
      <c r="AB1169" s="8">
        <v>0</v>
      </c>
      <c r="AC1169" s="8">
        <v>0</v>
      </c>
      <c r="AD1169" s="91">
        <v>1188188</v>
      </c>
      <c r="AE1169" s="8">
        <v>19</v>
      </c>
      <c r="AF1169" s="8">
        <v>8</v>
      </c>
      <c r="AG1169" s="91">
        <v>2241726</v>
      </c>
      <c r="AH1169" s="8">
        <v>27</v>
      </c>
      <c r="AI1169" s="8">
        <v>12</v>
      </c>
      <c r="AJ1169" s="66">
        <v>1794172162</v>
      </c>
      <c r="AK1169" s="8">
        <v>4686</v>
      </c>
      <c r="AL1169" s="8">
        <v>780</v>
      </c>
      <c r="AM1169" s="91">
        <v>0</v>
      </c>
      <c r="AN1169" s="8">
        <v>0</v>
      </c>
      <c r="AO1169" s="8">
        <v>780</v>
      </c>
      <c r="AP1169" s="91">
        <v>5060262</v>
      </c>
      <c r="AQ1169" s="8">
        <v>24</v>
      </c>
      <c r="AR1169" s="8">
        <v>780</v>
      </c>
      <c r="AS1169" s="91">
        <v>11372659</v>
      </c>
      <c r="AT1169" s="8">
        <v>38</v>
      </c>
      <c r="AU1169" s="8">
        <v>780</v>
      </c>
      <c r="AV1169" s="66">
        <v>2090450269</v>
      </c>
      <c r="AW1169" s="8">
        <v>6241</v>
      </c>
      <c r="AX1169" s="8">
        <v>780</v>
      </c>
      <c r="AY1169" s="91">
        <v>0</v>
      </c>
      <c r="AZ1169" s="8">
        <v>0</v>
      </c>
      <c r="BA1169" s="8">
        <v>0</v>
      </c>
      <c r="BB1169" s="91">
        <v>4184618</v>
      </c>
      <c r="BC1169" s="8">
        <v>19</v>
      </c>
      <c r="BD1169" s="8">
        <v>0</v>
      </c>
      <c r="BE1169" s="91">
        <v>5764913</v>
      </c>
      <c r="BF1169" s="8">
        <v>26</v>
      </c>
      <c r="BG1169" s="8">
        <v>0</v>
      </c>
      <c r="BH1169" s="66">
        <v>1605612072</v>
      </c>
      <c r="BI1169" s="8">
        <v>4628</v>
      </c>
      <c r="BJ1169" s="8">
        <v>780</v>
      </c>
      <c r="BK1169" s="2" t="s">
        <v>233</v>
      </c>
      <c r="BL1169" s="83" t="str">
        <f t="shared" si="18"/>
        <v>124623</v>
      </c>
      <c r="BM1169" s="83">
        <f>IF(ISBLANK(A1169),"",IF(X1169&gt;=(InfoSheet!$B$2)-90,1,0))</f>
        <v>1</v>
      </c>
    </row>
    <row r="1170" spans="1:65">
      <c r="A1170" s="2" t="s">
        <v>3114</v>
      </c>
      <c r="B1170" s="8">
        <v>8</v>
      </c>
      <c r="C1170" s="91">
        <v>83195861</v>
      </c>
      <c r="D1170" s="8">
        <v>42</v>
      </c>
      <c r="E1170" s="8">
        <v>12</v>
      </c>
      <c r="F1170" s="91">
        <v>1980853</v>
      </c>
      <c r="G1170" s="91">
        <v>7380562</v>
      </c>
      <c r="H1170" s="91">
        <v>6932988</v>
      </c>
      <c r="I1170" s="91">
        <v>83195861</v>
      </c>
      <c r="J1170" s="8">
        <v>0</v>
      </c>
      <c r="K1170" s="2" t="s">
        <v>1345</v>
      </c>
      <c r="L1170" s="8">
        <v>8</v>
      </c>
      <c r="M1170" s="8">
        <v>0</v>
      </c>
      <c r="N1170" s="2" t="s">
        <v>1345</v>
      </c>
      <c r="O1170" s="8">
        <v>142</v>
      </c>
      <c r="P1170" s="8">
        <v>0</v>
      </c>
      <c r="Q1170" s="8">
        <v>0</v>
      </c>
      <c r="R1170" s="91">
        <v>0</v>
      </c>
      <c r="S1170" s="8">
        <v>0</v>
      </c>
      <c r="T1170" s="91">
        <v>0</v>
      </c>
      <c r="U1170" s="8">
        <v>0</v>
      </c>
      <c r="V1170" s="8">
        <v>0</v>
      </c>
      <c r="W1170" s="8">
        <v>0</v>
      </c>
      <c r="X1170" s="107">
        <v>43842.020106458331</v>
      </c>
      <c r="Y1170" s="107">
        <v>43869.876884884259</v>
      </c>
      <c r="Z1170" s="107">
        <v>43784.615451469908</v>
      </c>
      <c r="AA1170" s="91">
        <v>0</v>
      </c>
      <c r="AB1170" s="8">
        <v>0</v>
      </c>
      <c r="AC1170" s="8">
        <v>0</v>
      </c>
      <c r="AD1170" s="91">
        <v>0</v>
      </c>
      <c r="AE1170" s="8">
        <v>0</v>
      </c>
      <c r="AF1170" s="8">
        <v>0</v>
      </c>
      <c r="AG1170" s="91">
        <v>0</v>
      </c>
      <c r="AH1170" s="8">
        <v>0</v>
      </c>
      <c r="AI1170" s="8">
        <v>1</v>
      </c>
      <c r="AJ1170" s="91">
        <v>83195861</v>
      </c>
      <c r="AK1170" s="8">
        <v>42</v>
      </c>
      <c r="AL1170" s="8">
        <v>12</v>
      </c>
      <c r="AM1170" s="91">
        <v>0</v>
      </c>
      <c r="AN1170" s="8">
        <v>0</v>
      </c>
      <c r="AO1170" s="8">
        <v>12</v>
      </c>
      <c r="AP1170" s="91">
        <v>0</v>
      </c>
      <c r="AQ1170" s="8">
        <v>0</v>
      </c>
      <c r="AR1170" s="8">
        <v>12</v>
      </c>
      <c r="AS1170" s="91">
        <v>0</v>
      </c>
      <c r="AT1170" s="8">
        <v>0</v>
      </c>
      <c r="AU1170" s="8">
        <v>12</v>
      </c>
      <c r="AV1170" s="91">
        <v>83195861</v>
      </c>
      <c r="AW1170" s="8">
        <v>42</v>
      </c>
      <c r="AX1170" s="8">
        <v>12</v>
      </c>
      <c r="AY1170" s="91">
        <v>0</v>
      </c>
      <c r="AZ1170" s="8">
        <v>0</v>
      </c>
      <c r="BA1170" s="8">
        <v>0</v>
      </c>
      <c r="BB1170" s="91">
        <v>0</v>
      </c>
      <c r="BC1170" s="8">
        <v>0</v>
      </c>
      <c r="BD1170" s="8">
        <v>0</v>
      </c>
      <c r="BE1170" s="91">
        <v>0</v>
      </c>
      <c r="BF1170" s="8">
        <v>0</v>
      </c>
      <c r="BG1170" s="8">
        <v>0</v>
      </c>
      <c r="BH1170" s="91">
        <v>83195861</v>
      </c>
      <c r="BI1170" s="8">
        <v>42</v>
      </c>
      <c r="BJ1170" s="8">
        <v>12</v>
      </c>
      <c r="BK1170" s="2" t="s">
        <v>233</v>
      </c>
      <c r="BL1170" s="83" t="str">
        <f t="shared" si="18"/>
        <v>124624</v>
      </c>
      <c r="BM1170" s="83">
        <f>IF(ISBLANK(A1170),"",IF(X1170&gt;=(InfoSheet!$B$2)-90,1,0))</f>
        <v>1</v>
      </c>
    </row>
    <row r="1171" spans="1:65">
      <c r="A1171" s="2" t="s">
        <v>3115</v>
      </c>
      <c r="B1171" s="8">
        <v>8</v>
      </c>
      <c r="C1171" s="91">
        <v>58389557</v>
      </c>
      <c r="D1171" s="8">
        <v>223</v>
      </c>
      <c r="E1171" s="8">
        <v>41</v>
      </c>
      <c r="F1171" s="91">
        <v>261836</v>
      </c>
      <c r="G1171" s="91">
        <v>1143173</v>
      </c>
      <c r="H1171" s="91">
        <v>1424135</v>
      </c>
      <c r="I1171" s="91">
        <v>31941061</v>
      </c>
      <c r="J1171" s="8">
        <v>0</v>
      </c>
      <c r="K1171" s="2" t="s">
        <v>1496</v>
      </c>
      <c r="L1171" s="8">
        <v>8</v>
      </c>
      <c r="M1171" s="8">
        <v>0</v>
      </c>
      <c r="N1171" s="2" t="s">
        <v>1655</v>
      </c>
      <c r="O1171" s="8">
        <v>210</v>
      </c>
      <c r="P1171" s="8">
        <v>0</v>
      </c>
      <c r="Q1171" s="8">
        <v>0</v>
      </c>
      <c r="R1171" s="91">
        <v>0</v>
      </c>
      <c r="S1171" s="8">
        <v>0</v>
      </c>
      <c r="T1171" s="91">
        <v>0</v>
      </c>
      <c r="U1171" s="8">
        <v>0</v>
      </c>
      <c r="V1171" s="8">
        <v>0</v>
      </c>
      <c r="W1171" s="8">
        <v>0</v>
      </c>
      <c r="X1171" s="107">
        <v>43863.765031620373</v>
      </c>
      <c r="Y1171" s="107">
        <v>43869.861323310186</v>
      </c>
      <c r="Z1171" s="107">
        <v>43863.764708020833</v>
      </c>
      <c r="AA1171" s="91">
        <v>0</v>
      </c>
      <c r="AB1171" s="8">
        <v>0</v>
      </c>
      <c r="AC1171" s="8">
        <v>0</v>
      </c>
      <c r="AD1171" s="91">
        <v>2745551</v>
      </c>
      <c r="AE1171" s="8">
        <v>49</v>
      </c>
      <c r="AF1171" s="8">
        <v>14</v>
      </c>
      <c r="AG1171" s="91">
        <v>2745551</v>
      </c>
      <c r="AH1171" s="8">
        <v>49</v>
      </c>
      <c r="AI1171" s="8">
        <v>14</v>
      </c>
      <c r="AJ1171" s="91">
        <v>58389557</v>
      </c>
      <c r="AK1171" s="8">
        <v>223</v>
      </c>
      <c r="AL1171" s="8">
        <v>41</v>
      </c>
      <c r="AM1171" s="91">
        <v>0</v>
      </c>
      <c r="AN1171" s="8">
        <v>0</v>
      </c>
      <c r="AO1171" s="8">
        <v>41</v>
      </c>
      <c r="AP1171" s="91">
        <v>10921351</v>
      </c>
      <c r="AQ1171" s="8">
        <v>61</v>
      </c>
      <c r="AR1171" s="8">
        <v>41</v>
      </c>
      <c r="AS1171" s="91">
        <v>11109098</v>
      </c>
      <c r="AT1171" s="8">
        <v>62</v>
      </c>
      <c r="AU1171" s="8">
        <v>41</v>
      </c>
      <c r="AV1171" s="91">
        <v>58389557</v>
      </c>
      <c r="AW1171" s="8">
        <v>223</v>
      </c>
      <c r="AX1171" s="8">
        <v>41</v>
      </c>
      <c r="AY1171" s="91">
        <v>0</v>
      </c>
      <c r="AZ1171" s="8">
        <v>0</v>
      </c>
      <c r="BA1171" s="8">
        <v>0</v>
      </c>
      <c r="BB1171" s="91">
        <v>9769718</v>
      </c>
      <c r="BC1171" s="8">
        <v>51</v>
      </c>
      <c r="BD1171" s="8">
        <v>0</v>
      </c>
      <c r="BE1171" s="91">
        <v>9957465</v>
      </c>
      <c r="BF1171" s="8">
        <v>52</v>
      </c>
      <c r="BG1171" s="8">
        <v>0</v>
      </c>
      <c r="BH1171" s="91">
        <v>58389557</v>
      </c>
      <c r="BI1171" s="8">
        <v>223</v>
      </c>
      <c r="BJ1171" s="8">
        <v>41</v>
      </c>
      <c r="BK1171" s="2" t="s">
        <v>233</v>
      </c>
      <c r="BL1171" s="83" t="str">
        <f t="shared" si="18"/>
        <v>124625</v>
      </c>
      <c r="BM1171" s="83">
        <f>IF(ISBLANK(A1171),"",IF(X1171&gt;=(InfoSheet!$B$2)-90,1,0))</f>
        <v>1</v>
      </c>
    </row>
    <row r="1172" spans="1:65">
      <c r="A1172" s="2" t="s">
        <v>3116</v>
      </c>
      <c r="B1172" s="8">
        <v>8</v>
      </c>
      <c r="C1172" s="91">
        <v>26970440</v>
      </c>
      <c r="D1172" s="8">
        <v>28</v>
      </c>
      <c r="E1172" s="8">
        <v>17</v>
      </c>
      <c r="F1172" s="91">
        <v>963230</v>
      </c>
      <c r="G1172" s="91">
        <v>2536419</v>
      </c>
      <c r="H1172" s="91">
        <v>1586496</v>
      </c>
      <c r="I1172" s="91">
        <v>24129652</v>
      </c>
      <c r="J1172" s="8">
        <v>0</v>
      </c>
      <c r="K1172" s="2" t="s">
        <v>1354</v>
      </c>
      <c r="L1172" s="8">
        <v>8</v>
      </c>
      <c r="M1172" s="8">
        <v>0</v>
      </c>
      <c r="N1172" s="2" t="s">
        <v>1354</v>
      </c>
      <c r="O1172" s="8">
        <v>142</v>
      </c>
      <c r="P1172" s="8">
        <v>0</v>
      </c>
      <c r="Q1172" s="8">
        <v>0</v>
      </c>
      <c r="R1172" s="91">
        <v>0</v>
      </c>
      <c r="S1172" s="8">
        <v>0</v>
      </c>
      <c r="T1172" s="91">
        <v>0</v>
      </c>
      <c r="U1172" s="8">
        <v>0</v>
      </c>
      <c r="V1172" s="8">
        <v>0</v>
      </c>
      <c r="W1172" s="8">
        <v>0</v>
      </c>
      <c r="X1172" s="107">
        <v>43814.93944332176</v>
      </c>
      <c r="Y1172" s="107">
        <v>43869.886905821761</v>
      </c>
      <c r="Z1172" s="107">
        <v>43753.519408067128</v>
      </c>
      <c r="AA1172" s="91">
        <v>0</v>
      </c>
      <c r="AB1172" s="8">
        <v>0</v>
      </c>
      <c r="AC1172" s="8">
        <v>0</v>
      </c>
      <c r="AD1172" s="91">
        <v>0</v>
      </c>
      <c r="AE1172" s="8">
        <v>0</v>
      </c>
      <c r="AF1172" s="8">
        <v>0</v>
      </c>
      <c r="AG1172" s="91">
        <v>0</v>
      </c>
      <c r="AH1172" s="8">
        <v>0</v>
      </c>
      <c r="AI1172" s="8">
        <v>0</v>
      </c>
      <c r="AJ1172" s="91">
        <v>26800043</v>
      </c>
      <c r="AK1172" s="8">
        <v>27</v>
      </c>
      <c r="AL1172" s="8">
        <v>17</v>
      </c>
      <c r="AM1172" s="91">
        <v>0</v>
      </c>
      <c r="AN1172" s="8">
        <v>0</v>
      </c>
      <c r="AO1172" s="8">
        <v>17</v>
      </c>
      <c r="AP1172" s="91">
        <v>0</v>
      </c>
      <c r="AQ1172" s="8">
        <v>0</v>
      </c>
      <c r="AR1172" s="8">
        <v>17</v>
      </c>
      <c r="AS1172" s="91">
        <v>0</v>
      </c>
      <c r="AT1172" s="8">
        <v>0</v>
      </c>
      <c r="AU1172" s="8">
        <v>17</v>
      </c>
      <c r="AV1172" s="91">
        <v>26970440</v>
      </c>
      <c r="AW1172" s="8">
        <v>28</v>
      </c>
      <c r="AX1172" s="8">
        <v>17</v>
      </c>
      <c r="AY1172" s="91">
        <v>0</v>
      </c>
      <c r="AZ1172" s="8">
        <v>0</v>
      </c>
      <c r="BA1172" s="8">
        <v>0</v>
      </c>
      <c r="BB1172" s="91">
        <v>0</v>
      </c>
      <c r="BC1172" s="8">
        <v>0</v>
      </c>
      <c r="BD1172" s="8">
        <v>0</v>
      </c>
      <c r="BE1172" s="91">
        <v>0</v>
      </c>
      <c r="BF1172" s="8">
        <v>0</v>
      </c>
      <c r="BG1172" s="8">
        <v>0</v>
      </c>
      <c r="BH1172" s="91">
        <v>26800043</v>
      </c>
      <c r="BI1172" s="8">
        <v>27</v>
      </c>
      <c r="BJ1172" s="8">
        <v>17</v>
      </c>
      <c r="BK1172" s="2" t="s">
        <v>233</v>
      </c>
      <c r="BL1172" s="83" t="str">
        <f t="shared" si="18"/>
        <v>124626</v>
      </c>
      <c r="BM1172" s="83">
        <f>IF(ISBLANK(A1172),"",IF(X1172&gt;=(InfoSheet!$B$2)-90,1,0))</f>
        <v>1</v>
      </c>
    </row>
    <row r="1173" spans="1:65">
      <c r="A1173" s="2" t="s">
        <v>3117</v>
      </c>
      <c r="B1173" s="8">
        <v>8</v>
      </c>
      <c r="C1173" s="91">
        <v>487648048</v>
      </c>
      <c r="D1173" s="8">
        <v>2041</v>
      </c>
      <c r="E1173" s="8">
        <v>229</v>
      </c>
      <c r="F1173" s="91">
        <v>238926</v>
      </c>
      <c r="G1173" s="91">
        <v>5394080</v>
      </c>
      <c r="H1173" s="91">
        <v>2129467</v>
      </c>
      <c r="I1173" s="91">
        <v>182143735</v>
      </c>
      <c r="J1173" s="8">
        <v>0</v>
      </c>
      <c r="K1173" s="2" t="s">
        <v>1773</v>
      </c>
      <c r="L1173" s="8">
        <v>8</v>
      </c>
      <c r="M1173" s="8">
        <v>0</v>
      </c>
      <c r="N1173" s="2" t="s">
        <v>1634</v>
      </c>
      <c r="O1173" s="8">
        <v>211</v>
      </c>
      <c r="P1173" s="8">
        <v>0</v>
      </c>
      <c r="Q1173" s="8">
        <v>0</v>
      </c>
      <c r="R1173" s="91">
        <v>0</v>
      </c>
      <c r="S1173" s="8">
        <v>0</v>
      </c>
      <c r="T1173" s="91">
        <v>0</v>
      </c>
      <c r="U1173" s="8">
        <v>0</v>
      </c>
      <c r="V1173" s="8">
        <v>0</v>
      </c>
      <c r="W1173" s="8">
        <v>0</v>
      </c>
      <c r="X1173" s="107">
        <v>43870.119352256945</v>
      </c>
      <c r="Y1173" s="107">
        <v>43870.145577824071</v>
      </c>
      <c r="Z1173" s="107">
        <v>43870.119346585649</v>
      </c>
      <c r="AA1173" s="91">
        <v>0</v>
      </c>
      <c r="AB1173" s="8">
        <v>0</v>
      </c>
      <c r="AC1173" s="8">
        <v>1</v>
      </c>
      <c r="AD1173" s="91">
        <v>5858455</v>
      </c>
      <c r="AE1173" s="8">
        <v>22</v>
      </c>
      <c r="AF1173" s="8">
        <v>7</v>
      </c>
      <c r="AG1173" s="91">
        <v>29465438</v>
      </c>
      <c r="AH1173" s="8">
        <v>74</v>
      </c>
      <c r="AI1173" s="8">
        <v>11</v>
      </c>
      <c r="AJ1173" s="91">
        <v>480746366</v>
      </c>
      <c r="AK1173" s="8">
        <v>2014</v>
      </c>
      <c r="AL1173" s="8">
        <v>229</v>
      </c>
      <c r="AM1173" s="91">
        <v>1327591</v>
      </c>
      <c r="AN1173" s="8">
        <v>2</v>
      </c>
      <c r="AO1173" s="8">
        <v>229</v>
      </c>
      <c r="AP1173" s="91">
        <v>9199631</v>
      </c>
      <c r="AQ1173" s="8">
        <v>28</v>
      </c>
      <c r="AR1173" s="8">
        <v>229</v>
      </c>
      <c r="AS1173" s="91">
        <v>40625905</v>
      </c>
      <c r="AT1173" s="8">
        <v>86</v>
      </c>
      <c r="AU1173" s="8">
        <v>229</v>
      </c>
      <c r="AV1173" s="91">
        <v>487648048</v>
      </c>
      <c r="AW1173" s="8">
        <v>2040</v>
      </c>
      <c r="AX1173" s="8">
        <v>229</v>
      </c>
      <c r="AY1173" s="91">
        <v>1327591</v>
      </c>
      <c r="AZ1173" s="8">
        <v>2</v>
      </c>
      <c r="BA1173" s="8">
        <v>0</v>
      </c>
      <c r="BB1173" s="91">
        <v>4928376</v>
      </c>
      <c r="BC1173" s="8">
        <v>19</v>
      </c>
      <c r="BD1173" s="8">
        <v>0</v>
      </c>
      <c r="BE1173" s="91">
        <v>25758961</v>
      </c>
      <c r="BF1173" s="8">
        <v>75</v>
      </c>
      <c r="BG1173" s="8">
        <v>2</v>
      </c>
      <c r="BH1173" s="91">
        <v>476872100</v>
      </c>
      <c r="BI1173" s="8">
        <v>2006</v>
      </c>
      <c r="BJ1173" s="8">
        <v>229</v>
      </c>
      <c r="BK1173" s="2" t="s">
        <v>233</v>
      </c>
      <c r="BL1173" s="83" t="str">
        <f t="shared" si="18"/>
        <v>124627</v>
      </c>
      <c r="BM1173" s="83">
        <f>IF(ISBLANK(A1173),"",IF(X1173&gt;=(InfoSheet!$B$2)-90,1,0))</f>
        <v>1</v>
      </c>
    </row>
    <row r="1174" spans="1:65">
      <c r="A1174" s="2" t="s">
        <v>3118</v>
      </c>
      <c r="B1174" s="8">
        <v>8</v>
      </c>
      <c r="C1174" s="66">
        <v>2391215734</v>
      </c>
      <c r="D1174" s="8">
        <v>6350</v>
      </c>
      <c r="E1174" s="8">
        <v>673</v>
      </c>
      <c r="F1174" s="91">
        <v>376569</v>
      </c>
      <c r="G1174" s="91">
        <v>20985594</v>
      </c>
      <c r="H1174" s="91">
        <v>3553069</v>
      </c>
      <c r="I1174" s="91">
        <v>938181234</v>
      </c>
      <c r="J1174" s="8">
        <v>0</v>
      </c>
      <c r="K1174" s="2" t="s">
        <v>1491</v>
      </c>
      <c r="L1174" s="8">
        <v>8</v>
      </c>
      <c r="M1174" s="8">
        <v>0</v>
      </c>
      <c r="N1174" s="2" t="s">
        <v>1703</v>
      </c>
      <c r="O1174" s="8">
        <v>214</v>
      </c>
      <c r="P1174" s="8">
        <v>0</v>
      </c>
      <c r="Q1174" s="8">
        <v>0</v>
      </c>
      <c r="R1174" s="91">
        <v>0</v>
      </c>
      <c r="S1174" s="8">
        <v>0</v>
      </c>
      <c r="T1174" s="91">
        <v>0</v>
      </c>
      <c r="U1174" s="8">
        <v>1</v>
      </c>
      <c r="V1174" s="8">
        <v>1</v>
      </c>
      <c r="W1174" s="8">
        <v>0</v>
      </c>
      <c r="X1174" s="107">
        <v>43865.940501701392</v>
      </c>
      <c r="Y1174" s="107">
        <v>43869.875094618059</v>
      </c>
      <c r="Z1174" s="107">
        <v>43852.591764131947</v>
      </c>
      <c r="AA1174" s="91">
        <v>0</v>
      </c>
      <c r="AB1174" s="8">
        <v>0</v>
      </c>
      <c r="AC1174" s="8">
        <v>0</v>
      </c>
      <c r="AD1174" s="91">
        <v>0</v>
      </c>
      <c r="AE1174" s="8">
        <v>0</v>
      </c>
      <c r="AF1174" s="8">
        <v>1</v>
      </c>
      <c r="AG1174" s="91">
        <v>3889693</v>
      </c>
      <c r="AH1174" s="8">
        <v>13</v>
      </c>
      <c r="AI1174" s="8">
        <v>9</v>
      </c>
      <c r="AJ1174" s="66">
        <v>2253906862</v>
      </c>
      <c r="AK1174" s="8">
        <v>5729</v>
      </c>
      <c r="AL1174" s="8">
        <v>673</v>
      </c>
      <c r="AM1174" s="91">
        <v>0</v>
      </c>
      <c r="AN1174" s="8">
        <v>0</v>
      </c>
      <c r="AO1174" s="8">
        <v>673</v>
      </c>
      <c r="AP1174" s="91">
        <v>0</v>
      </c>
      <c r="AQ1174" s="8">
        <v>0</v>
      </c>
      <c r="AR1174" s="8">
        <v>673</v>
      </c>
      <c r="AS1174" s="91">
        <v>10171402</v>
      </c>
      <c r="AT1174" s="8">
        <v>19</v>
      </c>
      <c r="AU1174" s="8">
        <v>673</v>
      </c>
      <c r="AV1174" s="66">
        <v>2391215734</v>
      </c>
      <c r="AW1174" s="8">
        <v>6350</v>
      </c>
      <c r="AX1174" s="8">
        <v>673</v>
      </c>
      <c r="AY1174" s="91">
        <v>0</v>
      </c>
      <c r="AZ1174" s="8">
        <v>0</v>
      </c>
      <c r="BA1174" s="8">
        <v>0</v>
      </c>
      <c r="BB1174" s="91">
        <v>0</v>
      </c>
      <c r="BC1174" s="8">
        <v>0</v>
      </c>
      <c r="BD1174" s="8">
        <v>0</v>
      </c>
      <c r="BE1174" s="91">
        <v>8181337</v>
      </c>
      <c r="BF1174" s="8">
        <v>14</v>
      </c>
      <c r="BG1174" s="8">
        <v>0</v>
      </c>
      <c r="BH1174" s="66">
        <v>2204152485</v>
      </c>
      <c r="BI1174" s="8">
        <v>5627</v>
      </c>
      <c r="BJ1174" s="8">
        <v>673</v>
      </c>
      <c r="BK1174" s="2" t="s">
        <v>233</v>
      </c>
      <c r="BL1174" s="83" t="str">
        <f t="shared" si="18"/>
        <v>124628</v>
      </c>
      <c r="BM1174" s="83">
        <f>IF(ISBLANK(A1174),"",IF(X1174&gt;=(InfoSheet!$B$2)-90,1,0))</f>
        <v>1</v>
      </c>
    </row>
    <row r="1175" spans="1:65">
      <c r="A1175" s="2" t="s">
        <v>3119</v>
      </c>
      <c r="B1175" s="8">
        <v>8</v>
      </c>
      <c r="C1175" s="91">
        <v>212409869</v>
      </c>
      <c r="D1175" s="8">
        <v>974</v>
      </c>
      <c r="E1175" s="8">
        <v>115</v>
      </c>
      <c r="F1175" s="91">
        <v>218079</v>
      </c>
      <c r="G1175" s="91">
        <v>2685364</v>
      </c>
      <c r="H1175" s="91">
        <v>1847042</v>
      </c>
      <c r="I1175" s="91">
        <v>179519873</v>
      </c>
      <c r="J1175" s="8">
        <v>0</v>
      </c>
      <c r="K1175" s="2" t="s">
        <v>2449</v>
      </c>
      <c r="L1175" s="8">
        <v>8</v>
      </c>
      <c r="M1175" s="8">
        <v>0</v>
      </c>
      <c r="N1175" s="2" t="s">
        <v>1352</v>
      </c>
      <c r="O1175" s="8">
        <v>209</v>
      </c>
      <c r="P1175" s="8">
        <v>0</v>
      </c>
      <c r="Q1175" s="8">
        <v>0</v>
      </c>
      <c r="R1175" s="91">
        <v>0</v>
      </c>
      <c r="S1175" s="8">
        <v>0</v>
      </c>
      <c r="T1175" s="91">
        <v>0</v>
      </c>
      <c r="U1175" s="8">
        <v>0</v>
      </c>
      <c r="V1175" s="8">
        <v>0</v>
      </c>
      <c r="W1175" s="8">
        <v>0</v>
      </c>
      <c r="X1175" s="107">
        <v>43868.879653611111</v>
      </c>
      <c r="Y1175" s="107">
        <v>43870.048392407407</v>
      </c>
      <c r="Z1175" s="107">
        <v>43868.817462638886</v>
      </c>
      <c r="AA1175" s="91">
        <v>0</v>
      </c>
      <c r="AB1175" s="8">
        <v>0</v>
      </c>
      <c r="AC1175" s="8">
        <v>0</v>
      </c>
      <c r="AD1175" s="91">
        <v>4750628</v>
      </c>
      <c r="AE1175" s="8">
        <v>10</v>
      </c>
      <c r="AF1175" s="8">
        <v>1</v>
      </c>
      <c r="AG1175" s="91">
        <v>8105935</v>
      </c>
      <c r="AH1175" s="8">
        <v>29</v>
      </c>
      <c r="AI1175" s="8">
        <v>7</v>
      </c>
      <c r="AJ1175" s="91">
        <v>210796097</v>
      </c>
      <c r="AK1175" s="8">
        <v>969</v>
      </c>
      <c r="AL1175" s="8">
        <v>115</v>
      </c>
      <c r="AM1175" s="91">
        <v>1708933</v>
      </c>
      <c r="AN1175" s="8">
        <v>3</v>
      </c>
      <c r="AO1175" s="8">
        <v>115</v>
      </c>
      <c r="AP1175" s="91">
        <v>6967090</v>
      </c>
      <c r="AQ1175" s="8">
        <v>14</v>
      </c>
      <c r="AR1175" s="8">
        <v>115</v>
      </c>
      <c r="AS1175" s="91">
        <v>12283870</v>
      </c>
      <c r="AT1175" s="8">
        <v>36</v>
      </c>
      <c r="AU1175" s="8">
        <v>115</v>
      </c>
      <c r="AV1175" s="91">
        <v>212409869</v>
      </c>
      <c r="AW1175" s="8">
        <v>974</v>
      </c>
      <c r="AX1175" s="8">
        <v>115</v>
      </c>
      <c r="AY1175" s="91">
        <v>0</v>
      </c>
      <c r="AZ1175" s="8">
        <v>0</v>
      </c>
      <c r="BA1175" s="8">
        <v>0</v>
      </c>
      <c r="BB1175" s="91">
        <v>4969802</v>
      </c>
      <c r="BC1175" s="8">
        <v>10</v>
      </c>
      <c r="BD1175" s="8">
        <v>0</v>
      </c>
      <c r="BE1175" s="91">
        <v>7643146</v>
      </c>
      <c r="BF1175" s="8">
        <v>25</v>
      </c>
      <c r="BG1175" s="8">
        <v>1</v>
      </c>
      <c r="BH1175" s="91">
        <v>211496163</v>
      </c>
      <c r="BI1175" s="8">
        <v>971</v>
      </c>
      <c r="BJ1175" s="8">
        <v>115</v>
      </c>
      <c r="BK1175" s="2" t="s">
        <v>233</v>
      </c>
      <c r="BL1175" s="83" t="str">
        <f t="shared" si="18"/>
        <v>124629</v>
      </c>
      <c r="BM1175" s="83">
        <f>IF(ISBLANK(A1175),"",IF(X1175&gt;=(InfoSheet!$B$2)-90,1,0))</f>
        <v>1</v>
      </c>
    </row>
    <row r="1176" spans="1:65">
      <c r="A1176" s="2" t="s">
        <v>3120</v>
      </c>
      <c r="B1176" s="8">
        <v>8</v>
      </c>
      <c r="C1176" s="91">
        <v>59628763</v>
      </c>
      <c r="D1176" s="8">
        <v>119</v>
      </c>
      <c r="E1176" s="8">
        <v>27</v>
      </c>
      <c r="F1176" s="91">
        <v>501082</v>
      </c>
      <c r="G1176" s="91">
        <v>2765447</v>
      </c>
      <c r="H1176" s="91">
        <v>2208472</v>
      </c>
      <c r="I1176" s="91">
        <v>31733134</v>
      </c>
      <c r="J1176" s="8">
        <v>0</v>
      </c>
      <c r="K1176" s="2" t="s">
        <v>1531</v>
      </c>
      <c r="L1176" s="8">
        <v>8</v>
      </c>
      <c r="M1176" s="8">
        <v>0</v>
      </c>
      <c r="N1176" s="2" t="s">
        <v>1352</v>
      </c>
      <c r="O1176" s="8">
        <v>209</v>
      </c>
      <c r="P1176" s="8">
        <v>0</v>
      </c>
      <c r="Q1176" s="8">
        <v>0</v>
      </c>
      <c r="R1176" s="91">
        <v>0</v>
      </c>
      <c r="S1176" s="8">
        <v>0</v>
      </c>
      <c r="T1176" s="91">
        <v>0</v>
      </c>
      <c r="U1176" s="8">
        <v>0</v>
      </c>
      <c r="V1176" s="8">
        <v>0</v>
      </c>
      <c r="W1176" s="8">
        <v>0</v>
      </c>
      <c r="X1176" s="107">
        <v>43858.497023518517</v>
      </c>
      <c r="Y1176" s="107">
        <v>43869.8856615162</v>
      </c>
      <c r="Z1176" s="107">
        <v>43850.564656875002</v>
      </c>
      <c r="AA1176" s="91">
        <v>0</v>
      </c>
      <c r="AB1176" s="8">
        <v>0</v>
      </c>
      <c r="AC1176" s="8">
        <v>0</v>
      </c>
      <c r="AD1176" s="91">
        <v>0</v>
      </c>
      <c r="AE1176" s="8">
        <v>0</v>
      </c>
      <c r="AF1176" s="8">
        <v>0</v>
      </c>
      <c r="AG1176" s="91">
        <v>3327639</v>
      </c>
      <c r="AH1176" s="8">
        <v>2</v>
      </c>
      <c r="AI1176" s="8">
        <v>3</v>
      </c>
      <c r="AJ1176" s="91">
        <v>56798846</v>
      </c>
      <c r="AK1176" s="8">
        <v>101</v>
      </c>
      <c r="AL1176" s="8">
        <v>27</v>
      </c>
      <c r="AM1176" s="91">
        <v>0</v>
      </c>
      <c r="AN1176" s="8">
        <v>0</v>
      </c>
      <c r="AO1176" s="8">
        <v>27</v>
      </c>
      <c r="AP1176" s="91">
        <v>0</v>
      </c>
      <c r="AQ1176" s="8">
        <v>0</v>
      </c>
      <c r="AR1176" s="8">
        <v>27</v>
      </c>
      <c r="AS1176" s="91">
        <v>8211401</v>
      </c>
      <c r="AT1176" s="8">
        <v>6</v>
      </c>
      <c r="AU1176" s="8">
        <v>27</v>
      </c>
      <c r="AV1176" s="91">
        <v>59628763</v>
      </c>
      <c r="AW1176" s="8">
        <v>118</v>
      </c>
      <c r="AX1176" s="8">
        <v>27</v>
      </c>
      <c r="AY1176" s="91">
        <v>0</v>
      </c>
      <c r="AZ1176" s="8">
        <v>0</v>
      </c>
      <c r="BA1176" s="8">
        <v>0</v>
      </c>
      <c r="BB1176" s="91">
        <v>0</v>
      </c>
      <c r="BC1176" s="8">
        <v>0</v>
      </c>
      <c r="BD1176" s="8">
        <v>0</v>
      </c>
      <c r="BE1176" s="91">
        <v>2765447</v>
      </c>
      <c r="BF1176" s="8">
        <v>1</v>
      </c>
      <c r="BG1176" s="8">
        <v>0</v>
      </c>
      <c r="BH1176" s="91">
        <v>41506391</v>
      </c>
      <c r="BI1176" s="8">
        <v>83</v>
      </c>
      <c r="BJ1176" s="8">
        <v>27</v>
      </c>
      <c r="BK1176" s="2" t="s">
        <v>233</v>
      </c>
      <c r="BL1176" s="83" t="str">
        <f t="shared" si="18"/>
        <v>124630</v>
      </c>
      <c r="BM1176" s="83">
        <f>IF(ISBLANK(A1176),"",IF(X1176&gt;=(InfoSheet!$B$2)-90,1,0))</f>
        <v>1</v>
      </c>
    </row>
    <row r="1177" spans="1:65">
      <c r="A1177" s="2" t="s">
        <v>3121</v>
      </c>
      <c r="B1177" s="8">
        <v>8</v>
      </c>
      <c r="C1177" s="66">
        <v>2498149547</v>
      </c>
      <c r="D1177" s="8">
        <v>7939</v>
      </c>
      <c r="E1177" s="8">
        <v>765</v>
      </c>
      <c r="F1177" s="91">
        <v>314668</v>
      </c>
      <c r="G1177" s="91">
        <v>8128191</v>
      </c>
      <c r="H1177" s="91">
        <v>3265554</v>
      </c>
      <c r="I1177" s="66">
        <v>1150670414</v>
      </c>
      <c r="J1177" s="8">
        <v>0</v>
      </c>
      <c r="K1177" s="2" t="s">
        <v>1531</v>
      </c>
      <c r="L1177" s="8">
        <v>8</v>
      </c>
      <c r="M1177" s="8">
        <v>0</v>
      </c>
      <c r="N1177" s="2" t="s">
        <v>3122</v>
      </c>
      <c r="O1177" s="8">
        <v>210</v>
      </c>
      <c r="P1177" s="8">
        <v>0</v>
      </c>
      <c r="Q1177" s="8">
        <v>0</v>
      </c>
      <c r="R1177" s="91">
        <v>0</v>
      </c>
      <c r="S1177" s="8">
        <v>0</v>
      </c>
      <c r="T1177" s="91">
        <v>0</v>
      </c>
      <c r="U1177" s="8">
        <v>1</v>
      </c>
      <c r="V1177" s="8">
        <v>2</v>
      </c>
      <c r="W1177" s="8">
        <v>0</v>
      </c>
      <c r="X1177" s="107">
        <v>43870.153162893519</v>
      </c>
      <c r="Y1177" s="107">
        <v>43870.188616145831</v>
      </c>
      <c r="Z1177" s="107">
        <v>43870.15316115741</v>
      </c>
      <c r="AA1177" s="91">
        <v>0</v>
      </c>
      <c r="AB1177" s="8">
        <v>0</v>
      </c>
      <c r="AC1177" s="8">
        <v>4</v>
      </c>
      <c r="AD1177" s="91">
        <v>25770348</v>
      </c>
      <c r="AE1177" s="8">
        <v>21</v>
      </c>
      <c r="AF1177" s="8">
        <v>9</v>
      </c>
      <c r="AG1177" s="91">
        <v>138211243</v>
      </c>
      <c r="AH1177" s="8">
        <v>282</v>
      </c>
      <c r="AI1177" s="8">
        <v>39</v>
      </c>
      <c r="AJ1177" s="66">
        <v>2111794381</v>
      </c>
      <c r="AK1177" s="8">
        <v>6654</v>
      </c>
      <c r="AL1177" s="8">
        <v>765</v>
      </c>
      <c r="AM1177" s="91">
        <v>6614093</v>
      </c>
      <c r="AN1177" s="8">
        <v>8</v>
      </c>
      <c r="AO1177" s="8">
        <v>765</v>
      </c>
      <c r="AP1177" s="91">
        <v>66896689</v>
      </c>
      <c r="AQ1177" s="8">
        <v>66</v>
      </c>
      <c r="AR1177" s="8">
        <v>765</v>
      </c>
      <c r="AS1177" s="91">
        <v>232973065</v>
      </c>
      <c r="AT1177" s="8">
        <v>389</v>
      </c>
      <c r="AU1177" s="8">
        <v>765</v>
      </c>
      <c r="AV1177" s="66">
        <v>2498149547</v>
      </c>
      <c r="AW1177" s="8">
        <v>7939</v>
      </c>
      <c r="AX1177" s="8">
        <v>765</v>
      </c>
      <c r="AY1177" s="91">
        <v>4184749</v>
      </c>
      <c r="AZ1177" s="8">
        <v>6</v>
      </c>
      <c r="BA1177" s="8">
        <v>0</v>
      </c>
      <c r="BB1177" s="91">
        <v>46508765</v>
      </c>
      <c r="BC1177" s="8">
        <v>49</v>
      </c>
      <c r="BD1177" s="8">
        <v>0</v>
      </c>
      <c r="BE1177" s="91">
        <v>157403461</v>
      </c>
      <c r="BF1177" s="8">
        <v>291</v>
      </c>
      <c r="BG1177" s="8">
        <v>7</v>
      </c>
      <c r="BH1177" s="66">
        <v>2092844463</v>
      </c>
      <c r="BI1177" s="8">
        <v>6653</v>
      </c>
      <c r="BJ1177" s="8">
        <v>765</v>
      </c>
      <c r="BK1177" s="2" t="s">
        <v>233</v>
      </c>
      <c r="BL1177" s="83" t="str">
        <f t="shared" si="18"/>
        <v>124631</v>
      </c>
      <c r="BM1177" s="83">
        <f>IF(ISBLANK(A1177),"",IF(X1177&gt;=(InfoSheet!$B$2)-90,1,0))</f>
        <v>1</v>
      </c>
    </row>
    <row r="1178" spans="1:65">
      <c r="A1178" s="2" t="s">
        <v>3123</v>
      </c>
      <c r="B1178" s="8">
        <v>8</v>
      </c>
      <c r="C1178" s="66">
        <v>4915908088</v>
      </c>
      <c r="D1178" s="8">
        <v>17038</v>
      </c>
      <c r="E1178" s="8">
        <v>1606</v>
      </c>
      <c r="F1178" s="91">
        <v>288526</v>
      </c>
      <c r="G1178" s="91">
        <v>13868970</v>
      </c>
      <c r="H1178" s="91">
        <v>3060963</v>
      </c>
      <c r="I1178" s="66">
        <v>2393389785</v>
      </c>
      <c r="J1178" s="8">
        <v>0</v>
      </c>
      <c r="K1178" s="2" t="s">
        <v>1831</v>
      </c>
      <c r="L1178" s="8">
        <v>8</v>
      </c>
      <c r="M1178" s="8">
        <v>0</v>
      </c>
      <c r="N1178" s="2" t="s">
        <v>1469</v>
      </c>
      <c r="O1178" s="8">
        <v>215</v>
      </c>
      <c r="P1178" s="8">
        <v>0</v>
      </c>
      <c r="Q1178" s="8">
        <v>0</v>
      </c>
      <c r="R1178" s="91">
        <v>0</v>
      </c>
      <c r="S1178" s="8">
        <v>0</v>
      </c>
      <c r="T1178" s="91">
        <v>0</v>
      </c>
      <c r="U1178" s="8">
        <v>2</v>
      </c>
      <c r="V1178" s="8">
        <v>3</v>
      </c>
      <c r="W1178" s="8">
        <v>2</v>
      </c>
      <c r="X1178" s="107">
        <v>43869.93118673611</v>
      </c>
      <c r="Y1178" s="107">
        <v>43870.058952256943</v>
      </c>
      <c r="Z1178" s="107">
        <v>43869.931185347225</v>
      </c>
      <c r="AA1178" s="91">
        <v>4687567</v>
      </c>
      <c r="AB1178" s="8">
        <v>40</v>
      </c>
      <c r="AC1178" s="8">
        <v>16</v>
      </c>
      <c r="AD1178" s="91">
        <v>20413871</v>
      </c>
      <c r="AE1178" s="8">
        <v>92</v>
      </c>
      <c r="AF1178" s="8">
        <v>30</v>
      </c>
      <c r="AG1178" s="66">
        <v>1821672199</v>
      </c>
      <c r="AH1178" s="8">
        <v>5542</v>
      </c>
      <c r="AI1178" s="8">
        <v>1088</v>
      </c>
      <c r="AJ1178" s="66">
        <v>4643848800</v>
      </c>
      <c r="AK1178" s="8">
        <v>15507</v>
      </c>
      <c r="AL1178" s="8">
        <v>1606</v>
      </c>
      <c r="AM1178" s="91">
        <v>35989618</v>
      </c>
      <c r="AN1178" s="8">
        <v>88</v>
      </c>
      <c r="AO1178" s="8">
        <v>1606</v>
      </c>
      <c r="AP1178" s="91">
        <v>90520635</v>
      </c>
      <c r="AQ1178" s="8">
        <v>201</v>
      </c>
      <c r="AR1178" s="8">
        <v>1606</v>
      </c>
      <c r="AS1178" s="66">
        <v>2099834341</v>
      </c>
      <c r="AT1178" s="8">
        <v>5928</v>
      </c>
      <c r="AU1178" s="8">
        <v>1606</v>
      </c>
      <c r="AV1178" s="66">
        <v>4915908088</v>
      </c>
      <c r="AW1178" s="8">
        <v>17036</v>
      </c>
      <c r="AX1178" s="8">
        <v>1606</v>
      </c>
      <c r="AY1178" s="91">
        <v>30490272</v>
      </c>
      <c r="AZ1178" s="8">
        <v>76</v>
      </c>
      <c r="BA1178" s="8">
        <v>1</v>
      </c>
      <c r="BB1178" s="91">
        <v>69732152</v>
      </c>
      <c r="BC1178" s="8">
        <v>155</v>
      </c>
      <c r="BD1178" s="8">
        <v>1</v>
      </c>
      <c r="BE1178" s="66">
        <v>1184465973</v>
      </c>
      <c r="BF1178" s="8">
        <v>3769</v>
      </c>
      <c r="BG1178" s="8">
        <v>10</v>
      </c>
      <c r="BH1178" s="66">
        <v>4007295433</v>
      </c>
      <c r="BI1178" s="8">
        <v>14621</v>
      </c>
      <c r="BJ1178" s="8">
        <v>1606</v>
      </c>
      <c r="BK1178" s="2" t="s">
        <v>233</v>
      </c>
      <c r="BL1178" s="83" t="str">
        <f t="shared" si="18"/>
        <v>124632</v>
      </c>
      <c r="BM1178" s="83">
        <f>IF(ISBLANK(A1178),"",IF(X1178&gt;=(InfoSheet!$B$2)-90,1,0))</f>
        <v>1</v>
      </c>
    </row>
    <row r="1179" spans="1:65">
      <c r="A1179" s="2" t="s">
        <v>3124</v>
      </c>
      <c r="B1179" s="8">
        <v>8</v>
      </c>
      <c r="C1179" s="66">
        <v>3800453326</v>
      </c>
      <c r="D1179" s="8">
        <v>6802</v>
      </c>
      <c r="E1179" s="8">
        <v>659</v>
      </c>
      <c r="F1179" s="91">
        <v>558725</v>
      </c>
      <c r="G1179" s="91">
        <v>61797092</v>
      </c>
      <c r="H1179" s="91">
        <v>5767000</v>
      </c>
      <c r="I1179" s="91">
        <v>932434684</v>
      </c>
      <c r="J1179" s="8">
        <v>0</v>
      </c>
      <c r="K1179" s="2" t="s">
        <v>3125</v>
      </c>
      <c r="L1179" s="8">
        <v>8</v>
      </c>
      <c r="M1179" s="8">
        <v>0</v>
      </c>
      <c r="N1179" s="2" t="s">
        <v>3126</v>
      </c>
      <c r="O1179" s="8">
        <v>215</v>
      </c>
      <c r="P1179" s="8">
        <v>0</v>
      </c>
      <c r="Q1179" s="8">
        <v>0</v>
      </c>
      <c r="R1179" s="91">
        <v>0</v>
      </c>
      <c r="S1179" s="8">
        <v>0</v>
      </c>
      <c r="T1179" s="91">
        <v>0</v>
      </c>
      <c r="U1179" s="8">
        <v>0</v>
      </c>
      <c r="V1179" s="8">
        <v>0</v>
      </c>
      <c r="W1179" s="8">
        <v>0</v>
      </c>
      <c r="X1179" s="107">
        <v>43869.584251203705</v>
      </c>
      <c r="Y1179" s="107">
        <v>43870.054115682869</v>
      </c>
      <c r="Z1179" s="107">
        <v>43869.58121971065</v>
      </c>
      <c r="AA1179" s="91">
        <v>1201037</v>
      </c>
      <c r="AB1179" s="8">
        <v>6</v>
      </c>
      <c r="AC1179" s="8">
        <v>3</v>
      </c>
      <c r="AD1179" s="91">
        <v>93751382</v>
      </c>
      <c r="AE1179" s="8">
        <v>126</v>
      </c>
      <c r="AF1179" s="8">
        <v>16</v>
      </c>
      <c r="AG1179" s="91">
        <v>512977957</v>
      </c>
      <c r="AH1179" s="8">
        <v>531</v>
      </c>
      <c r="AI1179" s="8">
        <v>48</v>
      </c>
      <c r="AJ1179" s="66">
        <v>3796712414</v>
      </c>
      <c r="AK1179" s="8">
        <v>6782</v>
      </c>
      <c r="AL1179" s="8">
        <v>659</v>
      </c>
      <c r="AM1179" s="91">
        <v>3827529</v>
      </c>
      <c r="AN1179" s="8">
        <v>11</v>
      </c>
      <c r="AO1179" s="8">
        <v>659</v>
      </c>
      <c r="AP1179" s="91">
        <v>186095426</v>
      </c>
      <c r="AQ1179" s="8">
        <v>233</v>
      </c>
      <c r="AR1179" s="8">
        <v>659</v>
      </c>
      <c r="AS1179" s="91">
        <v>910019242</v>
      </c>
      <c r="AT1179" s="8">
        <v>847</v>
      </c>
      <c r="AU1179" s="8">
        <v>659</v>
      </c>
      <c r="AV1179" s="66">
        <v>3800453326</v>
      </c>
      <c r="AW1179" s="8">
        <v>6802</v>
      </c>
      <c r="AX1179" s="8">
        <v>659</v>
      </c>
      <c r="AY1179" s="91">
        <v>653406</v>
      </c>
      <c r="AZ1179" s="8">
        <v>4</v>
      </c>
      <c r="BA1179" s="8">
        <v>0</v>
      </c>
      <c r="BB1179" s="91">
        <v>99261304</v>
      </c>
      <c r="BC1179" s="8">
        <v>133</v>
      </c>
      <c r="BD1179" s="8">
        <v>2</v>
      </c>
      <c r="BE1179" s="91">
        <v>463586655</v>
      </c>
      <c r="BF1179" s="8">
        <v>535</v>
      </c>
      <c r="BG1179" s="8">
        <v>17</v>
      </c>
      <c r="BH1179" s="66">
        <v>3728494795</v>
      </c>
      <c r="BI1179" s="8">
        <v>6740</v>
      </c>
      <c r="BJ1179" s="8">
        <v>659</v>
      </c>
      <c r="BK1179" s="2" t="s">
        <v>233</v>
      </c>
      <c r="BL1179" s="83" t="str">
        <f t="shared" si="18"/>
        <v>124633</v>
      </c>
      <c r="BM1179" s="83">
        <f>IF(ISBLANK(A1179),"",IF(X1179&gt;=(InfoSheet!$B$2)-90,1,0))</f>
        <v>1</v>
      </c>
    </row>
    <row r="1180" spans="1:65">
      <c r="A1180" s="2" t="s">
        <v>3127</v>
      </c>
      <c r="B1180" s="8">
        <v>8</v>
      </c>
      <c r="C1180" s="91">
        <v>260438587</v>
      </c>
      <c r="D1180" s="8">
        <v>804</v>
      </c>
      <c r="E1180" s="8">
        <v>89</v>
      </c>
      <c r="F1180" s="91">
        <v>323928</v>
      </c>
      <c r="G1180" s="91">
        <v>2263936</v>
      </c>
      <c r="H1180" s="91">
        <v>2926276</v>
      </c>
      <c r="I1180" s="91">
        <v>123779013</v>
      </c>
      <c r="J1180" s="8">
        <v>0</v>
      </c>
      <c r="K1180" s="2" t="s">
        <v>2479</v>
      </c>
      <c r="L1180" s="8">
        <v>8</v>
      </c>
      <c r="M1180" s="8">
        <v>0</v>
      </c>
      <c r="N1180" s="2" t="s">
        <v>1474</v>
      </c>
      <c r="O1180" s="8">
        <v>210</v>
      </c>
      <c r="P1180" s="8">
        <v>0</v>
      </c>
      <c r="Q1180" s="8">
        <v>0</v>
      </c>
      <c r="R1180" s="91">
        <v>0</v>
      </c>
      <c r="S1180" s="8">
        <v>0</v>
      </c>
      <c r="T1180" s="91">
        <v>0</v>
      </c>
      <c r="U1180" s="8">
        <v>0</v>
      </c>
      <c r="V1180" s="8">
        <v>0</v>
      </c>
      <c r="W1180" s="8">
        <v>0</v>
      </c>
      <c r="X1180" s="107">
        <v>43856.801252291669</v>
      </c>
      <c r="Y1180" s="107">
        <v>43869.885542187498</v>
      </c>
      <c r="Z1180" s="107">
        <v>43856.747982847221</v>
      </c>
      <c r="AA1180" s="91">
        <v>0</v>
      </c>
      <c r="AB1180" s="8">
        <v>0</v>
      </c>
      <c r="AC1180" s="8">
        <v>0</v>
      </c>
      <c r="AD1180" s="91">
        <v>0</v>
      </c>
      <c r="AE1180" s="8">
        <v>0</v>
      </c>
      <c r="AF1180" s="8">
        <v>0</v>
      </c>
      <c r="AG1180" s="91">
        <v>2767677</v>
      </c>
      <c r="AH1180" s="8">
        <v>4</v>
      </c>
      <c r="AI1180" s="8">
        <v>1</v>
      </c>
      <c r="AJ1180" s="91">
        <v>257894575</v>
      </c>
      <c r="AK1180" s="8">
        <v>791</v>
      </c>
      <c r="AL1180" s="8">
        <v>89</v>
      </c>
      <c r="AM1180" s="91">
        <v>0</v>
      </c>
      <c r="AN1180" s="8">
        <v>0</v>
      </c>
      <c r="AO1180" s="8">
        <v>89</v>
      </c>
      <c r="AP1180" s="91">
        <v>740087</v>
      </c>
      <c r="AQ1180" s="8">
        <v>1</v>
      </c>
      <c r="AR1180" s="8">
        <v>89</v>
      </c>
      <c r="AS1180" s="91">
        <v>4207090</v>
      </c>
      <c r="AT1180" s="8">
        <v>6</v>
      </c>
      <c r="AU1180" s="8">
        <v>89</v>
      </c>
      <c r="AV1180" s="91">
        <v>260438587</v>
      </c>
      <c r="AW1180" s="8">
        <v>804</v>
      </c>
      <c r="AX1180" s="8">
        <v>89</v>
      </c>
      <c r="AY1180" s="91">
        <v>0</v>
      </c>
      <c r="AZ1180" s="8">
        <v>0</v>
      </c>
      <c r="BA1180" s="8">
        <v>0</v>
      </c>
      <c r="BB1180" s="91">
        <v>0</v>
      </c>
      <c r="BC1180" s="8">
        <v>0</v>
      </c>
      <c r="BD1180" s="8">
        <v>0</v>
      </c>
      <c r="BE1180" s="91">
        <v>2767677</v>
      </c>
      <c r="BF1180" s="8">
        <v>4</v>
      </c>
      <c r="BG1180" s="8">
        <v>0</v>
      </c>
      <c r="BH1180" s="91">
        <v>251063057</v>
      </c>
      <c r="BI1180" s="8">
        <v>778</v>
      </c>
      <c r="BJ1180" s="8">
        <v>89</v>
      </c>
      <c r="BK1180" s="2" t="s">
        <v>233</v>
      </c>
      <c r="BL1180" s="83" t="str">
        <f t="shared" si="18"/>
        <v>124634</v>
      </c>
      <c r="BM1180" s="83">
        <f>IF(ISBLANK(A1180),"",IF(X1180&gt;=(InfoSheet!$B$2)-90,1,0))</f>
        <v>1</v>
      </c>
    </row>
    <row r="1181" spans="1:65">
      <c r="A1181" s="2" t="s">
        <v>3128</v>
      </c>
      <c r="B1181" s="8">
        <v>8</v>
      </c>
      <c r="C1181" s="91">
        <v>63624090</v>
      </c>
      <c r="D1181" s="8">
        <v>244</v>
      </c>
      <c r="E1181" s="8">
        <v>56</v>
      </c>
      <c r="F1181" s="91">
        <v>260754</v>
      </c>
      <c r="G1181" s="91">
        <v>1228751</v>
      </c>
      <c r="H1181" s="91">
        <v>1136144</v>
      </c>
      <c r="I1181" s="91">
        <v>47680075</v>
      </c>
      <c r="J1181" s="8">
        <v>0</v>
      </c>
      <c r="K1181" s="2" t="s">
        <v>2455</v>
      </c>
      <c r="L1181" s="8">
        <v>8</v>
      </c>
      <c r="M1181" s="8">
        <v>0</v>
      </c>
      <c r="N1181" s="2" t="s">
        <v>1703</v>
      </c>
      <c r="O1181" s="8">
        <v>214</v>
      </c>
      <c r="P1181" s="8">
        <v>0</v>
      </c>
      <c r="Q1181" s="8">
        <v>0</v>
      </c>
      <c r="R1181" s="91">
        <v>0</v>
      </c>
      <c r="S1181" s="8">
        <v>0</v>
      </c>
      <c r="T1181" s="91">
        <v>0</v>
      </c>
      <c r="U1181" s="8">
        <v>0</v>
      </c>
      <c r="V1181" s="8">
        <v>0</v>
      </c>
      <c r="W1181" s="8">
        <v>0</v>
      </c>
      <c r="X1181" s="107">
        <v>43869.724594953703</v>
      </c>
      <c r="Y1181" s="107">
        <v>43870.047068344909</v>
      </c>
      <c r="Z1181" s="107">
        <v>43869.720988946756</v>
      </c>
      <c r="AA1181" s="91">
        <v>523835</v>
      </c>
      <c r="AB1181" s="8">
        <v>1</v>
      </c>
      <c r="AC1181" s="8">
        <v>1</v>
      </c>
      <c r="AD1181" s="91">
        <v>523835</v>
      </c>
      <c r="AE1181" s="8">
        <v>1</v>
      </c>
      <c r="AF1181" s="8">
        <v>1</v>
      </c>
      <c r="AG1181" s="91">
        <v>558328</v>
      </c>
      <c r="AH1181" s="8">
        <v>4</v>
      </c>
      <c r="AI1181" s="8">
        <v>2</v>
      </c>
      <c r="AJ1181" s="91">
        <v>62125464</v>
      </c>
      <c r="AK1181" s="8">
        <v>239</v>
      </c>
      <c r="AL1181" s="8">
        <v>56</v>
      </c>
      <c r="AM1181" s="91">
        <v>1616755</v>
      </c>
      <c r="AN1181" s="8">
        <v>3</v>
      </c>
      <c r="AO1181" s="8">
        <v>56</v>
      </c>
      <c r="AP1181" s="91">
        <v>1616755</v>
      </c>
      <c r="AQ1181" s="8">
        <v>3</v>
      </c>
      <c r="AR1181" s="8">
        <v>56</v>
      </c>
      <c r="AS1181" s="91">
        <v>2360470</v>
      </c>
      <c r="AT1181" s="8">
        <v>7</v>
      </c>
      <c r="AU1181" s="8">
        <v>56</v>
      </c>
      <c r="AV1181" s="91">
        <v>63624090</v>
      </c>
      <c r="AW1181" s="8">
        <v>244</v>
      </c>
      <c r="AX1181" s="8">
        <v>56</v>
      </c>
      <c r="AY1181" s="91">
        <v>1092920</v>
      </c>
      <c r="AZ1181" s="8">
        <v>2</v>
      </c>
      <c r="BA1181" s="8">
        <v>0</v>
      </c>
      <c r="BB1181" s="91">
        <v>1092920</v>
      </c>
      <c r="BC1181" s="8">
        <v>2</v>
      </c>
      <c r="BD1181" s="8">
        <v>0</v>
      </c>
      <c r="BE1181" s="91">
        <v>1836635</v>
      </c>
      <c r="BF1181" s="8">
        <v>6</v>
      </c>
      <c r="BG1181" s="8">
        <v>0</v>
      </c>
      <c r="BH1181" s="91">
        <v>60164026</v>
      </c>
      <c r="BI1181" s="8">
        <v>235</v>
      </c>
      <c r="BJ1181" s="8">
        <v>56</v>
      </c>
      <c r="BK1181" s="2" t="s">
        <v>233</v>
      </c>
      <c r="BL1181" s="83" t="str">
        <f t="shared" si="18"/>
        <v>124635</v>
      </c>
      <c r="BM1181" s="83">
        <f>IF(ISBLANK(A1181),"",IF(X1181&gt;=(InfoSheet!$B$2)-90,1,0))</f>
        <v>1</v>
      </c>
    </row>
    <row r="1182" spans="1:65">
      <c r="A1182" s="2" t="s">
        <v>3129</v>
      </c>
      <c r="B1182" s="8">
        <v>8</v>
      </c>
      <c r="C1182" s="91">
        <v>237745599</v>
      </c>
      <c r="D1182" s="8">
        <v>723</v>
      </c>
      <c r="E1182" s="8">
        <v>106</v>
      </c>
      <c r="F1182" s="91">
        <v>328832</v>
      </c>
      <c r="G1182" s="91">
        <v>1169265</v>
      </c>
      <c r="H1182" s="91">
        <v>2242883</v>
      </c>
      <c r="I1182" s="91">
        <v>102569413</v>
      </c>
      <c r="J1182" s="8">
        <v>0</v>
      </c>
      <c r="K1182" s="2" t="s">
        <v>2479</v>
      </c>
      <c r="L1182" s="8">
        <v>8</v>
      </c>
      <c r="M1182" s="8">
        <v>0</v>
      </c>
      <c r="N1182" s="2" t="s">
        <v>1456</v>
      </c>
      <c r="O1182" s="8">
        <v>209</v>
      </c>
      <c r="P1182" s="8">
        <v>0</v>
      </c>
      <c r="Q1182" s="8">
        <v>0</v>
      </c>
      <c r="R1182" s="91">
        <v>0</v>
      </c>
      <c r="S1182" s="8">
        <v>0</v>
      </c>
      <c r="T1182" s="91">
        <v>0</v>
      </c>
      <c r="U1182" s="8">
        <v>0</v>
      </c>
      <c r="V1182" s="8">
        <v>0</v>
      </c>
      <c r="W1182" s="8">
        <v>0</v>
      </c>
      <c r="X1182" s="107">
        <v>43861.657331574075</v>
      </c>
      <c r="Y1182" s="107">
        <v>43869.885526331018</v>
      </c>
      <c r="Z1182" s="107">
        <v>43861.639774745374</v>
      </c>
      <c r="AA1182" s="91">
        <v>0</v>
      </c>
      <c r="AB1182" s="8">
        <v>0</v>
      </c>
      <c r="AC1182" s="8">
        <v>0</v>
      </c>
      <c r="AD1182" s="91">
        <v>0</v>
      </c>
      <c r="AE1182" s="8">
        <v>0</v>
      </c>
      <c r="AF1182" s="8">
        <v>0</v>
      </c>
      <c r="AG1182" s="91">
        <v>37204442</v>
      </c>
      <c r="AH1182" s="8">
        <v>58</v>
      </c>
      <c r="AI1182" s="8">
        <v>4</v>
      </c>
      <c r="AJ1182" s="91">
        <v>236532070</v>
      </c>
      <c r="AK1182" s="8">
        <v>716</v>
      </c>
      <c r="AL1182" s="8">
        <v>106</v>
      </c>
      <c r="AM1182" s="91">
        <v>0</v>
      </c>
      <c r="AN1182" s="8">
        <v>0</v>
      </c>
      <c r="AO1182" s="8">
        <v>106</v>
      </c>
      <c r="AP1182" s="91">
        <v>0</v>
      </c>
      <c r="AQ1182" s="8">
        <v>0</v>
      </c>
      <c r="AR1182" s="8">
        <v>106</v>
      </c>
      <c r="AS1182" s="91">
        <v>85040643</v>
      </c>
      <c r="AT1182" s="8">
        <v>135</v>
      </c>
      <c r="AU1182" s="8">
        <v>106</v>
      </c>
      <c r="AV1182" s="91">
        <v>237745599</v>
      </c>
      <c r="AW1182" s="8">
        <v>723</v>
      </c>
      <c r="AX1182" s="8">
        <v>106</v>
      </c>
      <c r="AY1182" s="91">
        <v>0</v>
      </c>
      <c r="AZ1182" s="8">
        <v>0</v>
      </c>
      <c r="BA1182" s="8">
        <v>0</v>
      </c>
      <c r="BB1182" s="91">
        <v>0</v>
      </c>
      <c r="BC1182" s="8">
        <v>0</v>
      </c>
      <c r="BD1182" s="8">
        <v>0</v>
      </c>
      <c r="BE1182" s="91">
        <v>51482339</v>
      </c>
      <c r="BF1182" s="8">
        <v>80</v>
      </c>
      <c r="BG1182" s="8">
        <v>0</v>
      </c>
      <c r="BH1182" s="91">
        <v>235516848</v>
      </c>
      <c r="BI1182" s="8">
        <v>714</v>
      </c>
      <c r="BJ1182" s="8">
        <v>106</v>
      </c>
      <c r="BK1182" s="2" t="s">
        <v>233</v>
      </c>
      <c r="BL1182" s="83" t="str">
        <f t="shared" si="18"/>
        <v>124636</v>
      </c>
      <c r="BM1182" s="83">
        <f>IF(ISBLANK(A1182),"",IF(X1182&gt;=(InfoSheet!$B$2)-90,1,0))</f>
        <v>1</v>
      </c>
    </row>
    <row r="1183" spans="1:65">
      <c r="A1183" s="2" t="s">
        <v>3130</v>
      </c>
      <c r="B1183" s="8">
        <v>8</v>
      </c>
      <c r="C1183" s="91">
        <v>117975731</v>
      </c>
      <c r="D1183" s="8">
        <v>514</v>
      </c>
      <c r="E1183" s="8">
        <v>69</v>
      </c>
      <c r="F1183" s="91">
        <v>229524</v>
      </c>
      <c r="G1183" s="91">
        <v>1768406</v>
      </c>
      <c r="H1183" s="91">
        <v>1709793</v>
      </c>
      <c r="I1183" s="91">
        <v>52607297</v>
      </c>
      <c r="J1183" s="8">
        <v>0</v>
      </c>
      <c r="K1183" s="2" t="s">
        <v>2502</v>
      </c>
      <c r="L1183" s="8">
        <v>8</v>
      </c>
      <c r="M1183" s="8">
        <v>0</v>
      </c>
      <c r="N1183" s="2" t="s">
        <v>1489</v>
      </c>
      <c r="O1183" s="8">
        <v>209</v>
      </c>
      <c r="P1183" s="8">
        <v>0</v>
      </c>
      <c r="Q1183" s="8">
        <v>0</v>
      </c>
      <c r="R1183" s="91">
        <v>0</v>
      </c>
      <c r="S1183" s="8">
        <v>0</v>
      </c>
      <c r="T1183" s="91">
        <v>0</v>
      </c>
      <c r="U1183" s="8">
        <v>0</v>
      </c>
      <c r="V1183" s="8">
        <v>0</v>
      </c>
      <c r="W1183" s="8">
        <v>0</v>
      </c>
      <c r="X1183" s="107">
        <v>43869.936279803238</v>
      </c>
      <c r="Y1183" s="107">
        <v>43869.936279687499</v>
      </c>
      <c r="Z1183" s="107">
        <v>43869.936278298614</v>
      </c>
      <c r="AA1183" s="91">
        <v>0</v>
      </c>
      <c r="AB1183" s="8">
        <v>0</v>
      </c>
      <c r="AC1183" s="8">
        <v>2</v>
      </c>
      <c r="AD1183" s="91">
        <v>0</v>
      </c>
      <c r="AE1183" s="8">
        <v>0</v>
      </c>
      <c r="AF1183" s="8">
        <v>2</v>
      </c>
      <c r="AG1183" s="91">
        <v>33091927</v>
      </c>
      <c r="AH1183" s="8">
        <v>75</v>
      </c>
      <c r="AI1183" s="8">
        <v>9</v>
      </c>
      <c r="AJ1183" s="91">
        <v>117975731</v>
      </c>
      <c r="AK1183" s="8">
        <v>514</v>
      </c>
      <c r="AL1183" s="8">
        <v>69</v>
      </c>
      <c r="AM1183" s="91">
        <v>1236303</v>
      </c>
      <c r="AN1183" s="8">
        <v>3</v>
      </c>
      <c r="AO1183" s="8">
        <v>69</v>
      </c>
      <c r="AP1183" s="91">
        <v>1979442</v>
      </c>
      <c r="AQ1183" s="8">
        <v>4</v>
      </c>
      <c r="AR1183" s="8">
        <v>69</v>
      </c>
      <c r="AS1183" s="91">
        <v>60257972</v>
      </c>
      <c r="AT1183" s="8">
        <v>126</v>
      </c>
      <c r="AU1183" s="8">
        <v>69</v>
      </c>
      <c r="AV1183" s="91">
        <v>117975731</v>
      </c>
      <c r="AW1183" s="8">
        <v>514</v>
      </c>
      <c r="AX1183" s="8">
        <v>69</v>
      </c>
      <c r="AY1183" s="91">
        <v>1236303</v>
      </c>
      <c r="AZ1183" s="8">
        <v>3</v>
      </c>
      <c r="BA1183" s="8">
        <v>0</v>
      </c>
      <c r="BB1183" s="91">
        <v>1979442</v>
      </c>
      <c r="BC1183" s="8">
        <v>4</v>
      </c>
      <c r="BD1183" s="8">
        <v>0</v>
      </c>
      <c r="BE1183" s="91">
        <v>32239940</v>
      </c>
      <c r="BF1183" s="8">
        <v>71</v>
      </c>
      <c r="BG1183" s="8">
        <v>1</v>
      </c>
      <c r="BH1183" s="91">
        <v>117975731</v>
      </c>
      <c r="BI1183" s="8">
        <v>514</v>
      </c>
      <c r="BJ1183" s="8">
        <v>69</v>
      </c>
      <c r="BK1183" s="2" t="s">
        <v>233</v>
      </c>
      <c r="BL1183" s="83" t="str">
        <f t="shared" si="18"/>
        <v>124637</v>
      </c>
      <c r="BM1183" s="83">
        <f>IF(ISBLANK(A1183),"",IF(X1183&gt;=(InfoSheet!$B$2)-90,1,0))</f>
        <v>1</v>
      </c>
    </row>
    <row r="1184" spans="1:65">
      <c r="A1184" s="2" t="s">
        <v>3131</v>
      </c>
      <c r="B1184" s="8">
        <v>8</v>
      </c>
      <c r="C1184" s="91">
        <v>602313611</v>
      </c>
      <c r="D1184" s="8">
        <v>1339</v>
      </c>
      <c r="E1184" s="8">
        <v>194</v>
      </c>
      <c r="F1184" s="91">
        <v>449823</v>
      </c>
      <c r="G1184" s="91">
        <v>14791385</v>
      </c>
      <c r="H1184" s="91">
        <v>3104709</v>
      </c>
      <c r="I1184" s="91">
        <v>374312675</v>
      </c>
      <c r="J1184" s="8">
        <v>0</v>
      </c>
      <c r="K1184" s="2" t="s">
        <v>1368</v>
      </c>
      <c r="L1184" s="8">
        <v>8</v>
      </c>
      <c r="M1184" s="8">
        <v>0</v>
      </c>
      <c r="N1184" s="2" t="s">
        <v>1514</v>
      </c>
      <c r="O1184" s="8">
        <v>209</v>
      </c>
      <c r="P1184" s="8">
        <v>0</v>
      </c>
      <c r="Q1184" s="8">
        <v>0</v>
      </c>
      <c r="R1184" s="91">
        <v>0</v>
      </c>
      <c r="S1184" s="8">
        <v>0</v>
      </c>
      <c r="T1184" s="91">
        <v>0</v>
      </c>
      <c r="U1184" s="8">
        <v>0</v>
      </c>
      <c r="V1184" s="8">
        <v>0</v>
      </c>
      <c r="W1184" s="8">
        <v>0</v>
      </c>
      <c r="X1184" s="107">
        <v>43868.735158252312</v>
      </c>
      <c r="Y1184" s="107">
        <v>43870.01677678241</v>
      </c>
      <c r="Z1184" s="107">
        <v>43868.664501412037</v>
      </c>
      <c r="AA1184" s="91">
        <v>0</v>
      </c>
      <c r="AB1184" s="8">
        <v>0</v>
      </c>
      <c r="AC1184" s="8">
        <v>0</v>
      </c>
      <c r="AD1184" s="91">
        <v>23537260</v>
      </c>
      <c r="AE1184" s="8">
        <v>22</v>
      </c>
      <c r="AF1184" s="8">
        <v>10</v>
      </c>
      <c r="AG1184" s="91">
        <v>40725238</v>
      </c>
      <c r="AH1184" s="8">
        <v>42</v>
      </c>
      <c r="AI1184" s="8">
        <v>13</v>
      </c>
      <c r="AJ1184" s="91">
        <v>601470515</v>
      </c>
      <c r="AK1184" s="8">
        <v>1335</v>
      </c>
      <c r="AL1184" s="8">
        <v>194</v>
      </c>
      <c r="AM1184" s="91">
        <v>2642250</v>
      </c>
      <c r="AN1184" s="8">
        <v>2</v>
      </c>
      <c r="AO1184" s="8">
        <v>194</v>
      </c>
      <c r="AP1184" s="91">
        <v>26828611</v>
      </c>
      <c r="AQ1184" s="8">
        <v>25</v>
      </c>
      <c r="AR1184" s="8">
        <v>194</v>
      </c>
      <c r="AS1184" s="91">
        <v>57656597</v>
      </c>
      <c r="AT1184" s="8">
        <v>55</v>
      </c>
      <c r="AU1184" s="8">
        <v>194</v>
      </c>
      <c r="AV1184" s="91">
        <v>602313611</v>
      </c>
      <c r="AW1184" s="8">
        <v>1339</v>
      </c>
      <c r="AX1184" s="8">
        <v>194</v>
      </c>
      <c r="AY1184" s="91">
        <v>0</v>
      </c>
      <c r="AZ1184" s="8">
        <v>0</v>
      </c>
      <c r="BA1184" s="8">
        <v>0</v>
      </c>
      <c r="BB1184" s="91">
        <v>11110034</v>
      </c>
      <c r="BC1184" s="8">
        <v>17</v>
      </c>
      <c r="BD1184" s="8">
        <v>1</v>
      </c>
      <c r="BE1184" s="91">
        <v>55027489</v>
      </c>
      <c r="BF1184" s="8">
        <v>51</v>
      </c>
      <c r="BG1184" s="8">
        <v>4</v>
      </c>
      <c r="BH1184" s="91">
        <v>598666961</v>
      </c>
      <c r="BI1184" s="8">
        <v>1331</v>
      </c>
      <c r="BJ1184" s="8">
        <v>194</v>
      </c>
      <c r="BK1184" s="2" t="s">
        <v>233</v>
      </c>
      <c r="BL1184" s="83" t="str">
        <f t="shared" si="18"/>
        <v>124638</v>
      </c>
      <c r="BM1184" s="83">
        <f>IF(ISBLANK(A1184),"",IF(X1184&gt;=(InfoSheet!$B$2)-90,1,0))</f>
        <v>1</v>
      </c>
    </row>
    <row r="1185" spans="1:65">
      <c r="A1185" s="2" t="s">
        <v>3132</v>
      </c>
      <c r="B1185" s="8">
        <v>8</v>
      </c>
      <c r="C1185" s="91">
        <v>314987399</v>
      </c>
      <c r="D1185" s="8">
        <v>176</v>
      </c>
      <c r="E1185" s="8">
        <v>56</v>
      </c>
      <c r="F1185" s="91">
        <v>1789701</v>
      </c>
      <c r="G1185" s="91">
        <v>10975371</v>
      </c>
      <c r="H1185" s="91">
        <v>5624774</v>
      </c>
      <c r="I1185" s="91">
        <v>273454384</v>
      </c>
      <c r="J1185" s="8">
        <v>0</v>
      </c>
      <c r="K1185" s="2" t="s">
        <v>1436</v>
      </c>
      <c r="L1185" s="8">
        <v>8</v>
      </c>
      <c r="M1185" s="8">
        <v>0</v>
      </c>
      <c r="N1185" s="2" t="s">
        <v>1436</v>
      </c>
      <c r="O1185" s="8">
        <v>142</v>
      </c>
      <c r="P1185" s="8">
        <v>0</v>
      </c>
      <c r="Q1185" s="8">
        <v>0</v>
      </c>
      <c r="R1185" s="91">
        <v>0</v>
      </c>
      <c r="S1185" s="8">
        <v>0</v>
      </c>
      <c r="T1185" s="91">
        <v>0</v>
      </c>
      <c r="U1185" s="8">
        <v>0</v>
      </c>
      <c r="V1185" s="8">
        <v>0</v>
      </c>
      <c r="W1185" s="8">
        <v>0</v>
      </c>
      <c r="X1185" s="107">
        <v>43861.389463055559</v>
      </c>
      <c r="Y1185" s="107">
        <v>43869.887999814811</v>
      </c>
      <c r="Z1185" s="107">
        <v>43861.389438749997</v>
      </c>
      <c r="AA1185" s="91">
        <v>0</v>
      </c>
      <c r="AB1185" s="8">
        <v>0</v>
      </c>
      <c r="AC1185" s="8">
        <v>0</v>
      </c>
      <c r="AD1185" s="91">
        <v>0</v>
      </c>
      <c r="AE1185" s="8">
        <v>0</v>
      </c>
      <c r="AF1185" s="8">
        <v>0</v>
      </c>
      <c r="AG1185" s="91">
        <v>1882126</v>
      </c>
      <c r="AH1185" s="8">
        <v>5</v>
      </c>
      <c r="AI1185" s="8">
        <v>4</v>
      </c>
      <c r="AJ1185" s="91">
        <v>314987399</v>
      </c>
      <c r="AK1185" s="8">
        <v>176</v>
      </c>
      <c r="AL1185" s="8">
        <v>56</v>
      </c>
      <c r="AM1185" s="91">
        <v>0</v>
      </c>
      <c r="AN1185" s="8">
        <v>0</v>
      </c>
      <c r="AO1185" s="8">
        <v>56</v>
      </c>
      <c r="AP1185" s="91">
        <v>0</v>
      </c>
      <c r="AQ1185" s="8">
        <v>0</v>
      </c>
      <c r="AR1185" s="8">
        <v>56</v>
      </c>
      <c r="AS1185" s="91">
        <v>1882126</v>
      </c>
      <c r="AT1185" s="8">
        <v>5</v>
      </c>
      <c r="AU1185" s="8">
        <v>56</v>
      </c>
      <c r="AV1185" s="91">
        <v>314987399</v>
      </c>
      <c r="AW1185" s="8">
        <v>176</v>
      </c>
      <c r="AX1185" s="8">
        <v>56</v>
      </c>
      <c r="AY1185" s="91">
        <v>0</v>
      </c>
      <c r="AZ1185" s="8">
        <v>0</v>
      </c>
      <c r="BA1185" s="8">
        <v>0</v>
      </c>
      <c r="BB1185" s="91">
        <v>0</v>
      </c>
      <c r="BC1185" s="8">
        <v>0</v>
      </c>
      <c r="BD1185" s="8">
        <v>0</v>
      </c>
      <c r="BE1185" s="91">
        <v>1882126</v>
      </c>
      <c r="BF1185" s="8">
        <v>5</v>
      </c>
      <c r="BG1185" s="8">
        <v>1</v>
      </c>
      <c r="BH1185" s="91">
        <v>314987399</v>
      </c>
      <c r="BI1185" s="8">
        <v>176</v>
      </c>
      <c r="BJ1185" s="8">
        <v>56</v>
      </c>
      <c r="BK1185" s="2" t="s">
        <v>233</v>
      </c>
      <c r="BL1185" s="83" t="str">
        <f t="shared" si="18"/>
        <v>124639</v>
      </c>
      <c r="BM1185" s="83">
        <f>IF(ISBLANK(A1185),"",IF(X1185&gt;=(InfoSheet!$B$2)-90,1,0))</f>
        <v>1</v>
      </c>
    </row>
    <row r="1186" spans="1:65">
      <c r="A1186" s="2" t="s">
        <v>3133</v>
      </c>
      <c r="B1186" s="8">
        <v>8</v>
      </c>
      <c r="C1186" s="91">
        <v>606049343</v>
      </c>
      <c r="D1186" s="8">
        <v>157</v>
      </c>
      <c r="E1186" s="8">
        <v>50</v>
      </c>
      <c r="F1186" s="91">
        <v>3860186</v>
      </c>
      <c r="G1186" s="91">
        <v>14713725</v>
      </c>
      <c r="H1186" s="91">
        <v>12120986</v>
      </c>
      <c r="I1186" s="91">
        <v>606049343</v>
      </c>
      <c r="J1186" s="8">
        <v>0</v>
      </c>
      <c r="K1186" s="2" t="s">
        <v>1345</v>
      </c>
      <c r="L1186" s="8">
        <v>8</v>
      </c>
      <c r="M1186" s="8">
        <v>0</v>
      </c>
      <c r="N1186" s="2" t="s">
        <v>1345</v>
      </c>
      <c r="O1186" s="8">
        <v>142</v>
      </c>
      <c r="P1186" s="8">
        <v>0</v>
      </c>
      <c r="Q1186" s="8">
        <v>0</v>
      </c>
      <c r="R1186" s="91">
        <v>0</v>
      </c>
      <c r="S1186" s="8">
        <v>0</v>
      </c>
      <c r="T1186" s="91">
        <v>0</v>
      </c>
      <c r="U1186" s="8">
        <v>0</v>
      </c>
      <c r="V1186" s="8">
        <v>0</v>
      </c>
      <c r="W1186" s="8">
        <v>0</v>
      </c>
      <c r="X1186" s="107">
        <v>43868.412189479168</v>
      </c>
      <c r="Y1186" s="107">
        <v>43869.863433495368</v>
      </c>
      <c r="Z1186" s="107">
        <v>43868.411710671295</v>
      </c>
      <c r="AA1186" s="91">
        <v>0</v>
      </c>
      <c r="AB1186" s="8">
        <v>0</v>
      </c>
      <c r="AC1186" s="8">
        <v>0</v>
      </c>
      <c r="AD1186" s="91">
        <v>4640336</v>
      </c>
      <c r="AE1186" s="8">
        <v>2</v>
      </c>
      <c r="AF1186" s="8">
        <v>4</v>
      </c>
      <c r="AG1186" s="91">
        <v>235770293</v>
      </c>
      <c r="AH1186" s="8">
        <v>75</v>
      </c>
      <c r="AI1186" s="8">
        <v>22</v>
      </c>
      <c r="AJ1186" s="91">
        <v>606049343</v>
      </c>
      <c r="AK1186" s="8">
        <v>157</v>
      </c>
      <c r="AL1186" s="8">
        <v>50</v>
      </c>
      <c r="AM1186" s="91">
        <v>0</v>
      </c>
      <c r="AN1186" s="8">
        <v>0</v>
      </c>
      <c r="AO1186" s="8">
        <v>50</v>
      </c>
      <c r="AP1186" s="91">
        <v>9280672</v>
      </c>
      <c r="AQ1186" s="8">
        <v>3</v>
      </c>
      <c r="AR1186" s="8">
        <v>50</v>
      </c>
      <c r="AS1186" s="91">
        <v>248045683</v>
      </c>
      <c r="AT1186" s="8">
        <v>78</v>
      </c>
      <c r="AU1186" s="8">
        <v>50</v>
      </c>
      <c r="AV1186" s="91">
        <v>606049343</v>
      </c>
      <c r="AW1186" s="8">
        <v>157</v>
      </c>
      <c r="AX1186" s="8">
        <v>50</v>
      </c>
      <c r="AY1186" s="91">
        <v>0</v>
      </c>
      <c r="AZ1186" s="8">
        <v>0</v>
      </c>
      <c r="BA1186" s="8">
        <v>0</v>
      </c>
      <c r="BB1186" s="91">
        <v>4640336</v>
      </c>
      <c r="BC1186" s="8">
        <v>2</v>
      </c>
      <c r="BD1186" s="8">
        <v>1</v>
      </c>
      <c r="BE1186" s="91">
        <v>122057305</v>
      </c>
      <c r="BF1186" s="8">
        <v>38</v>
      </c>
      <c r="BG1186" s="8">
        <v>13</v>
      </c>
      <c r="BH1186" s="91">
        <v>606049343</v>
      </c>
      <c r="BI1186" s="8">
        <v>157</v>
      </c>
      <c r="BJ1186" s="8">
        <v>50</v>
      </c>
      <c r="BK1186" s="2" t="s">
        <v>233</v>
      </c>
      <c r="BL1186" s="83" t="str">
        <f t="shared" si="18"/>
        <v>124640</v>
      </c>
      <c r="BM1186" s="83">
        <f>IF(ISBLANK(A1186),"",IF(X1186&gt;=(InfoSheet!$B$2)-90,1,0))</f>
        <v>1</v>
      </c>
    </row>
    <row r="1187" spans="1:65">
      <c r="A1187" s="2" t="s">
        <v>3134</v>
      </c>
      <c r="B1187" s="8">
        <v>8</v>
      </c>
      <c r="C1187" s="91">
        <v>253395925</v>
      </c>
      <c r="D1187" s="8">
        <v>1317</v>
      </c>
      <c r="E1187" s="8">
        <v>157</v>
      </c>
      <c r="F1187" s="91">
        <v>192403</v>
      </c>
      <c r="G1187" s="91">
        <v>1083906</v>
      </c>
      <c r="H1187" s="91">
        <v>1613986</v>
      </c>
      <c r="I1187" s="91">
        <v>155811666</v>
      </c>
      <c r="J1187" s="8">
        <v>0</v>
      </c>
      <c r="K1187" s="2" t="s">
        <v>1489</v>
      </c>
      <c r="L1187" s="8">
        <v>8</v>
      </c>
      <c r="M1187" s="8">
        <v>0</v>
      </c>
      <c r="N1187" s="2" t="s">
        <v>1634</v>
      </c>
      <c r="O1187" s="8">
        <v>211</v>
      </c>
      <c r="P1187" s="8">
        <v>0</v>
      </c>
      <c r="Q1187" s="8">
        <v>0</v>
      </c>
      <c r="R1187" s="91">
        <v>0</v>
      </c>
      <c r="S1187" s="8">
        <v>0</v>
      </c>
      <c r="T1187" s="91">
        <v>0</v>
      </c>
      <c r="U1187" s="8">
        <v>0</v>
      </c>
      <c r="V1187" s="8">
        <v>0</v>
      </c>
      <c r="W1187" s="8">
        <v>0</v>
      </c>
      <c r="X1187" s="107">
        <v>43868.418465636576</v>
      </c>
      <c r="Y1187" s="107">
        <v>43869.885540671297</v>
      </c>
      <c r="Z1187" s="107">
        <v>43868.414222476851</v>
      </c>
      <c r="AA1187" s="91">
        <v>0</v>
      </c>
      <c r="AB1187" s="8">
        <v>0</v>
      </c>
      <c r="AC1187" s="8">
        <v>0</v>
      </c>
      <c r="AD1187" s="91">
        <v>1631247</v>
      </c>
      <c r="AE1187" s="8">
        <v>5</v>
      </c>
      <c r="AF1187" s="8">
        <v>1</v>
      </c>
      <c r="AG1187" s="91">
        <v>15978842</v>
      </c>
      <c r="AH1187" s="8">
        <v>40</v>
      </c>
      <c r="AI1187" s="8">
        <v>5</v>
      </c>
      <c r="AJ1187" s="91">
        <v>251132269</v>
      </c>
      <c r="AK1187" s="8">
        <v>1303</v>
      </c>
      <c r="AL1187" s="8">
        <v>157</v>
      </c>
      <c r="AM1187" s="91">
        <v>0</v>
      </c>
      <c r="AN1187" s="8">
        <v>0</v>
      </c>
      <c r="AO1187" s="8">
        <v>157</v>
      </c>
      <c r="AP1187" s="91">
        <v>2085484</v>
      </c>
      <c r="AQ1187" s="8">
        <v>6</v>
      </c>
      <c r="AR1187" s="8">
        <v>157</v>
      </c>
      <c r="AS1187" s="91">
        <v>27126525</v>
      </c>
      <c r="AT1187" s="8">
        <v>62</v>
      </c>
      <c r="AU1187" s="8">
        <v>157</v>
      </c>
      <c r="AV1187" s="91">
        <v>253395925</v>
      </c>
      <c r="AW1187" s="8">
        <v>1317</v>
      </c>
      <c r="AX1187" s="8">
        <v>157</v>
      </c>
      <c r="AY1187" s="91">
        <v>0</v>
      </c>
      <c r="AZ1187" s="8">
        <v>0</v>
      </c>
      <c r="BA1187" s="8">
        <v>0</v>
      </c>
      <c r="BB1187" s="91">
        <v>1177010</v>
      </c>
      <c r="BC1187" s="8">
        <v>4</v>
      </c>
      <c r="BD1187" s="8">
        <v>0</v>
      </c>
      <c r="BE1187" s="91">
        <v>22321601</v>
      </c>
      <c r="BF1187" s="8">
        <v>53</v>
      </c>
      <c r="BG1187" s="8">
        <v>1</v>
      </c>
      <c r="BH1187" s="91">
        <v>249021528</v>
      </c>
      <c r="BI1187" s="8">
        <v>1298</v>
      </c>
      <c r="BJ1187" s="8">
        <v>157</v>
      </c>
      <c r="BK1187" s="2" t="s">
        <v>233</v>
      </c>
      <c r="BL1187" s="83" t="str">
        <f t="shared" si="18"/>
        <v>124641</v>
      </c>
      <c r="BM1187" s="83">
        <f>IF(ISBLANK(A1187),"",IF(X1187&gt;=(InfoSheet!$B$2)-90,1,0))</f>
        <v>1</v>
      </c>
    </row>
    <row r="1188" spans="1:65">
      <c r="A1188" s="2" t="s">
        <v>3135</v>
      </c>
      <c r="B1188" s="8">
        <v>8</v>
      </c>
      <c r="C1188" s="91">
        <v>11604617</v>
      </c>
      <c r="D1188" s="8">
        <v>30</v>
      </c>
      <c r="E1188" s="8">
        <v>22</v>
      </c>
      <c r="F1188" s="91">
        <v>386820</v>
      </c>
      <c r="G1188" s="91">
        <v>1010003</v>
      </c>
      <c r="H1188" s="91">
        <v>527482</v>
      </c>
      <c r="I1188" s="91">
        <v>4894623</v>
      </c>
      <c r="J1188" s="8">
        <v>0</v>
      </c>
      <c r="K1188" s="2" t="s">
        <v>1436</v>
      </c>
      <c r="L1188" s="8">
        <v>8</v>
      </c>
      <c r="M1188" s="8">
        <v>0</v>
      </c>
      <c r="N1188" s="2" t="s">
        <v>1436</v>
      </c>
      <c r="O1188" s="8">
        <v>142</v>
      </c>
      <c r="P1188" s="8">
        <v>0</v>
      </c>
      <c r="Q1188" s="8">
        <v>0</v>
      </c>
      <c r="R1188" s="91">
        <v>0</v>
      </c>
      <c r="S1188" s="8">
        <v>0</v>
      </c>
      <c r="T1188" s="91">
        <v>0</v>
      </c>
      <c r="U1188" s="8">
        <v>0</v>
      </c>
      <c r="V1188" s="8">
        <v>0</v>
      </c>
      <c r="W1188" s="8">
        <v>0</v>
      </c>
      <c r="X1188" s="107">
        <v>43703.566027511573</v>
      </c>
      <c r="Y1188" s="107">
        <v>43869.884776666666</v>
      </c>
      <c r="Z1188" s="107">
        <v>43703.56577577546</v>
      </c>
      <c r="AA1188" s="91">
        <v>0</v>
      </c>
      <c r="AB1188" s="8">
        <v>0</v>
      </c>
      <c r="AC1188" s="8">
        <v>0</v>
      </c>
      <c r="AD1188" s="91">
        <v>0</v>
      </c>
      <c r="AE1188" s="8">
        <v>0</v>
      </c>
      <c r="AF1188" s="8">
        <v>0</v>
      </c>
      <c r="AG1188" s="91">
        <v>0</v>
      </c>
      <c r="AH1188" s="8">
        <v>0</v>
      </c>
      <c r="AI1188" s="8">
        <v>0</v>
      </c>
      <c r="AJ1188" s="91">
        <v>11604617</v>
      </c>
      <c r="AK1188" s="8">
        <v>30</v>
      </c>
      <c r="AL1188" s="8">
        <v>22</v>
      </c>
      <c r="AM1188" s="91">
        <v>0</v>
      </c>
      <c r="AN1188" s="8">
        <v>0</v>
      </c>
      <c r="AO1188" s="8">
        <v>22</v>
      </c>
      <c r="AP1188" s="91">
        <v>0</v>
      </c>
      <c r="AQ1188" s="8">
        <v>0</v>
      </c>
      <c r="AR1188" s="8">
        <v>22</v>
      </c>
      <c r="AS1188" s="91">
        <v>0</v>
      </c>
      <c r="AT1188" s="8">
        <v>0</v>
      </c>
      <c r="AU1188" s="8">
        <v>22</v>
      </c>
      <c r="AV1188" s="91">
        <v>11604617</v>
      </c>
      <c r="AW1188" s="8">
        <v>30</v>
      </c>
      <c r="AX1188" s="8">
        <v>22</v>
      </c>
      <c r="AY1188" s="91">
        <v>0</v>
      </c>
      <c r="AZ1188" s="8">
        <v>0</v>
      </c>
      <c r="BA1188" s="8">
        <v>0</v>
      </c>
      <c r="BB1188" s="91">
        <v>0</v>
      </c>
      <c r="BC1188" s="8">
        <v>0</v>
      </c>
      <c r="BD1188" s="8">
        <v>0</v>
      </c>
      <c r="BE1188" s="91">
        <v>0</v>
      </c>
      <c r="BF1188" s="8">
        <v>0</v>
      </c>
      <c r="BG1188" s="8">
        <v>0</v>
      </c>
      <c r="BH1188" s="91">
        <v>11604617</v>
      </c>
      <c r="BI1188" s="8">
        <v>30</v>
      </c>
      <c r="BJ1188" s="8">
        <v>22</v>
      </c>
      <c r="BK1188" s="2" t="s">
        <v>233</v>
      </c>
      <c r="BL1188" s="83" t="str">
        <f t="shared" si="18"/>
        <v>124642</v>
      </c>
      <c r="BM1188" s="83">
        <f>IF(ISBLANK(A1188),"",IF(X1188&gt;=(InfoSheet!$B$2)-90,1,0))</f>
        <v>0</v>
      </c>
    </row>
    <row r="1189" spans="1:65">
      <c r="A1189" s="2" t="s">
        <v>3136</v>
      </c>
      <c r="B1189" s="8">
        <v>8</v>
      </c>
      <c r="C1189" s="91">
        <v>30122030</v>
      </c>
      <c r="D1189" s="8">
        <v>95</v>
      </c>
      <c r="E1189" s="8">
        <v>40</v>
      </c>
      <c r="F1189" s="91">
        <v>317074</v>
      </c>
      <c r="G1189" s="91">
        <v>1297281</v>
      </c>
      <c r="H1189" s="91">
        <v>753050</v>
      </c>
      <c r="I1189" s="91">
        <v>19484169</v>
      </c>
      <c r="J1189" s="8">
        <v>0</v>
      </c>
      <c r="K1189" s="2" t="s">
        <v>1345</v>
      </c>
      <c r="L1189" s="8">
        <v>8</v>
      </c>
      <c r="M1189" s="8">
        <v>0</v>
      </c>
      <c r="N1189" s="2" t="s">
        <v>1346</v>
      </c>
      <c r="O1189" s="8">
        <v>209</v>
      </c>
      <c r="P1189" s="8">
        <v>0</v>
      </c>
      <c r="Q1189" s="8">
        <v>0</v>
      </c>
      <c r="R1189" s="91">
        <v>0</v>
      </c>
      <c r="S1189" s="8">
        <v>0</v>
      </c>
      <c r="T1189" s="91">
        <v>0</v>
      </c>
      <c r="U1189" s="8">
        <v>0</v>
      </c>
      <c r="V1189" s="8">
        <v>0</v>
      </c>
      <c r="W1189" s="8">
        <v>0</v>
      </c>
      <c r="X1189" s="107">
        <v>43811.738829016205</v>
      </c>
      <c r="Y1189" s="107">
        <v>43869.885931423611</v>
      </c>
      <c r="Z1189" s="107">
        <v>43811.736940243056</v>
      </c>
      <c r="AA1189" s="91">
        <v>0</v>
      </c>
      <c r="AB1189" s="8">
        <v>0</v>
      </c>
      <c r="AC1189" s="8">
        <v>0</v>
      </c>
      <c r="AD1189" s="91">
        <v>0</v>
      </c>
      <c r="AE1189" s="8">
        <v>0</v>
      </c>
      <c r="AF1189" s="8">
        <v>0</v>
      </c>
      <c r="AG1189" s="91">
        <v>0</v>
      </c>
      <c r="AH1189" s="8">
        <v>0</v>
      </c>
      <c r="AI1189" s="8">
        <v>0</v>
      </c>
      <c r="AJ1189" s="91">
        <v>30122030</v>
      </c>
      <c r="AK1189" s="8">
        <v>95</v>
      </c>
      <c r="AL1189" s="8">
        <v>40</v>
      </c>
      <c r="AM1189" s="91">
        <v>0</v>
      </c>
      <c r="AN1189" s="8">
        <v>0</v>
      </c>
      <c r="AO1189" s="8">
        <v>40</v>
      </c>
      <c r="AP1189" s="91">
        <v>0</v>
      </c>
      <c r="AQ1189" s="8">
        <v>0</v>
      </c>
      <c r="AR1189" s="8">
        <v>40</v>
      </c>
      <c r="AS1189" s="91">
        <v>0</v>
      </c>
      <c r="AT1189" s="8">
        <v>0</v>
      </c>
      <c r="AU1189" s="8">
        <v>40</v>
      </c>
      <c r="AV1189" s="91">
        <v>30122030</v>
      </c>
      <c r="AW1189" s="8">
        <v>95</v>
      </c>
      <c r="AX1189" s="8">
        <v>40</v>
      </c>
      <c r="AY1189" s="91">
        <v>0</v>
      </c>
      <c r="AZ1189" s="8">
        <v>0</v>
      </c>
      <c r="BA1189" s="8">
        <v>0</v>
      </c>
      <c r="BB1189" s="91">
        <v>0</v>
      </c>
      <c r="BC1189" s="8">
        <v>0</v>
      </c>
      <c r="BD1189" s="8">
        <v>0</v>
      </c>
      <c r="BE1189" s="91">
        <v>0</v>
      </c>
      <c r="BF1189" s="8">
        <v>0</v>
      </c>
      <c r="BG1189" s="8">
        <v>0</v>
      </c>
      <c r="BH1189" s="91">
        <v>30122030</v>
      </c>
      <c r="BI1189" s="8">
        <v>95</v>
      </c>
      <c r="BJ1189" s="8">
        <v>40</v>
      </c>
      <c r="BK1189" s="2" t="s">
        <v>233</v>
      </c>
      <c r="BL1189" s="83" t="str">
        <f t="shared" si="18"/>
        <v>124643</v>
      </c>
      <c r="BM1189" s="83">
        <f>IF(ISBLANK(A1189),"",IF(X1189&gt;=(InfoSheet!$B$2)-90,1,0))</f>
        <v>1</v>
      </c>
    </row>
    <row r="1190" spans="1:65">
      <c r="A1190" s="2" t="s">
        <v>3137</v>
      </c>
      <c r="B1190" s="8">
        <v>8</v>
      </c>
      <c r="C1190" s="91">
        <v>64545234</v>
      </c>
      <c r="D1190" s="8">
        <v>151</v>
      </c>
      <c r="E1190" s="8">
        <v>52</v>
      </c>
      <c r="F1190" s="91">
        <v>427451</v>
      </c>
      <c r="G1190" s="91">
        <v>1357041</v>
      </c>
      <c r="H1190" s="91">
        <v>1241254</v>
      </c>
      <c r="I1190" s="91">
        <v>23289239</v>
      </c>
      <c r="J1190" s="8">
        <v>0</v>
      </c>
      <c r="K1190" s="2" t="s">
        <v>1354</v>
      </c>
      <c r="L1190" s="8">
        <v>8</v>
      </c>
      <c r="M1190" s="8">
        <v>0</v>
      </c>
      <c r="N1190" s="2" t="s">
        <v>3138</v>
      </c>
      <c r="O1190" s="8">
        <v>209</v>
      </c>
      <c r="P1190" s="8">
        <v>0</v>
      </c>
      <c r="Q1190" s="8">
        <v>0</v>
      </c>
      <c r="R1190" s="91">
        <v>0</v>
      </c>
      <c r="S1190" s="8">
        <v>0</v>
      </c>
      <c r="T1190" s="91">
        <v>0</v>
      </c>
      <c r="U1190" s="8">
        <v>0</v>
      </c>
      <c r="V1190" s="8">
        <v>0</v>
      </c>
      <c r="W1190" s="8">
        <v>0</v>
      </c>
      <c r="X1190" s="107">
        <v>43857.483643634259</v>
      </c>
      <c r="Y1190" s="107">
        <v>43869.887901898146</v>
      </c>
      <c r="Z1190" s="107">
        <v>43857.483538541666</v>
      </c>
      <c r="AA1190" s="91">
        <v>0</v>
      </c>
      <c r="AB1190" s="8">
        <v>0</v>
      </c>
      <c r="AC1190" s="8">
        <v>0</v>
      </c>
      <c r="AD1190" s="91">
        <v>0</v>
      </c>
      <c r="AE1190" s="8">
        <v>0</v>
      </c>
      <c r="AF1190" s="8">
        <v>0</v>
      </c>
      <c r="AG1190" s="91">
        <v>3880611</v>
      </c>
      <c r="AH1190" s="8">
        <v>5</v>
      </c>
      <c r="AI1190" s="8">
        <v>2</v>
      </c>
      <c r="AJ1190" s="91">
        <v>64149243</v>
      </c>
      <c r="AK1190" s="8">
        <v>150</v>
      </c>
      <c r="AL1190" s="8">
        <v>52</v>
      </c>
      <c r="AM1190" s="91">
        <v>0</v>
      </c>
      <c r="AN1190" s="8">
        <v>0</v>
      </c>
      <c r="AO1190" s="8">
        <v>52</v>
      </c>
      <c r="AP1190" s="91">
        <v>0</v>
      </c>
      <c r="AQ1190" s="8">
        <v>0</v>
      </c>
      <c r="AR1190" s="8">
        <v>52</v>
      </c>
      <c r="AS1190" s="91">
        <v>4762336</v>
      </c>
      <c r="AT1190" s="8">
        <v>6</v>
      </c>
      <c r="AU1190" s="8">
        <v>52</v>
      </c>
      <c r="AV1190" s="91">
        <v>64545234</v>
      </c>
      <c r="AW1190" s="8">
        <v>151</v>
      </c>
      <c r="AX1190" s="8">
        <v>52</v>
      </c>
      <c r="AY1190" s="91">
        <v>0</v>
      </c>
      <c r="AZ1190" s="8">
        <v>0</v>
      </c>
      <c r="BA1190" s="8">
        <v>0</v>
      </c>
      <c r="BB1190" s="91">
        <v>0</v>
      </c>
      <c r="BC1190" s="8">
        <v>0</v>
      </c>
      <c r="BD1190" s="8">
        <v>0</v>
      </c>
      <c r="BE1190" s="91">
        <v>4762336</v>
      </c>
      <c r="BF1190" s="8">
        <v>6</v>
      </c>
      <c r="BG1190" s="8">
        <v>0</v>
      </c>
      <c r="BH1190" s="91">
        <v>64149243</v>
      </c>
      <c r="BI1190" s="8">
        <v>150</v>
      </c>
      <c r="BJ1190" s="8">
        <v>52</v>
      </c>
      <c r="BK1190" s="2" t="s">
        <v>233</v>
      </c>
      <c r="BL1190" s="83" t="str">
        <f t="shared" si="18"/>
        <v>124644</v>
      </c>
      <c r="BM1190" s="83">
        <f>IF(ISBLANK(A1190),"",IF(X1190&gt;=(InfoSheet!$B$2)-90,1,0))</f>
        <v>1</v>
      </c>
    </row>
    <row r="1191" spans="1:65">
      <c r="A1191" s="2" t="s">
        <v>3139</v>
      </c>
      <c r="B1191" s="8">
        <v>8</v>
      </c>
      <c r="C1191" s="91">
        <v>9216559</v>
      </c>
      <c r="D1191" s="8">
        <v>35</v>
      </c>
      <c r="E1191" s="8">
        <v>9</v>
      </c>
      <c r="F1191" s="91">
        <v>263330</v>
      </c>
      <c r="G1191" s="91">
        <v>1232010</v>
      </c>
      <c r="H1191" s="91">
        <v>1024062</v>
      </c>
      <c r="I1191" s="91">
        <v>7662015</v>
      </c>
      <c r="J1191" s="8">
        <v>0</v>
      </c>
      <c r="K1191" s="2" t="s">
        <v>1718</v>
      </c>
      <c r="L1191" s="8">
        <v>8</v>
      </c>
      <c r="M1191" s="8">
        <v>0</v>
      </c>
      <c r="N1191" s="2" t="s">
        <v>1346</v>
      </c>
      <c r="O1191" s="8">
        <v>209</v>
      </c>
      <c r="P1191" s="8">
        <v>0</v>
      </c>
      <c r="Q1191" s="8">
        <v>0</v>
      </c>
      <c r="R1191" s="91">
        <v>0</v>
      </c>
      <c r="S1191" s="8">
        <v>0</v>
      </c>
      <c r="T1191" s="91">
        <v>0</v>
      </c>
      <c r="U1191" s="8">
        <v>0</v>
      </c>
      <c r="V1191" s="8">
        <v>0</v>
      </c>
      <c r="W1191" s="8">
        <v>0</v>
      </c>
      <c r="X1191" s="107">
        <v>43749.276817442129</v>
      </c>
      <c r="Y1191" s="107">
        <v>43869.876876203707</v>
      </c>
      <c r="Z1191" s="107">
        <v>43749.26963318287</v>
      </c>
      <c r="AA1191" s="91">
        <v>0</v>
      </c>
      <c r="AB1191" s="8">
        <v>0</v>
      </c>
      <c r="AC1191" s="8">
        <v>0</v>
      </c>
      <c r="AD1191" s="91">
        <v>0</v>
      </c>
      <c r="AE1191" s="8">
        <v>0</v>
      </c>
      <c r="AF1191" s="8">
        <v>0</v>
      </c>
      <c r="AG1191" s="91">
        <v>0</v>
      </c>
      <c r="AH1191" s="8">
        <v>0</v>
      </c>
      <c r="AI1191" s="8">
        <v>0</v>
      </c>
      <c r="AJ1191" s="91">
        <v>9216559</v>
      </c>
      <c r="AK1191" s="8">
        <v>35</v>
      </c>
      <c r="AL1191" s="8">
        <v>9</v>
      </c>
      <c r="AM1191" s="91">
        <v>0</v>
      </c>
      <c r="AN1191" s="8">
        <v>0</v>
      </c>
      <c r="AO1191" s="8">
        <v>9</v>
      </c>
      <c r="AP1191" s="91">
        <v>0</v>
      </c>
      <c r="AQ1191" s="8">
        <v>0</v>
      </c>
      <c r="AR1191" s="8">
        <v>9</v>
      </c>
      <c r="AS1191" s="91">
        <v>0</v>
      </c>
      <c r="AT1191" s="8">
        <v>0</v>
      </c>
      <c r="AU1191" s="8">
        <v>9</v>
      </c>
      <c r="AV1191" s="91">
        <v>9216559</v>
      </c>
      <c r="AW1191" s="8">
        <v>35</v>
      </c>
      <c r="AX1191" s="8">
        <v>9</v>
      </c>
      <c r="AY1191" s="91">
        <v>0</v>
      </c>
      <c r="AZ1191" s="8">
        <v>0</v>
      </c>
      <c r="BA1191" s="8">
        <v>0</v>
      </c>
      <c r="BB1191" s="91">
        <v>0</v>
      </c>
      <c r="BC1191" s="8">
        <v>0</v>
      </c>
      <c r="BD1191" s="8">
        <v>0</v>
      </c>
      <c r="BE1191" s="91">
        <v>0</v>
      </c>
      <c r="BF1191" s="8">
        <v>0</v>
      </c>
      <c r="BG1191" s="8">
        <v>0</v>
      </c>
      <c r="BH1191" s="91">
        <v>9216559</v>
      </c>
      <c r="BI1191" s="8">
        <v>35</v>
      </c>
      <c r="BJ1191" s="8">
        <v>9</v>
      </c>
      <c r="BK1191" s="2" t="s">
        <v>233</v>
      </c>
      <c r="BL1191" s="83" t="str">
        <f t="shared" si="18"/>
        <v>124645</v>
      </c>
      <c r="BM1191" s="83">
        <f>IF(ISBLANK(A1191),"",IF(X1191&gt;=(InfoSheet!$B$2)-90,1,0))</f>
        <v>0</v>
      </c>
    </row>
    <row r="1192" spans="1:65">
      <c r="A1192" s="2" t="s">
        <v>3140</v>
      </c>
      <c r="B1192" s="8">
        <v>8</v>
      </c>
      <c r="C1192" s="91">
        <v>103743163</v>
      </c>
      <c r="D1192" s="8">
        <v>271</v>
      </c>
      <c r="E1192" s="8">
        <v>70</v>
      </c>
      <c r="F1192" s="91">
        <v>382816</v>
      </c>
      <c r="G1192" s="91">
        <v>854312</v>
      </c>
      <c r="H1192" s="91">
        <v>1482045</v>
      </c>
      <c r="I1192" s="91">
        <v>96672255</v>
      </c>
      <c r="J1192" s="8">
        <v>0</v>
      </c>
      <c r="K1192" s="2" t="s">
        <v>1345</v>
      </c>
      <c r="L1192" s="8">
        <v>8</v>
      </c>
      <c r="M1192" s="8">
        <v>0</v>
      </c>
      <c r="N1192" s="2" t="s">
        <v>1703</v>
      </c>
      <c r="O1192" s="8">
        <v>214</v>
      </c>
      <c r="P1192" s="8">
        <v>0</v>
      </c>
      <c r="Q1192" s="8">
        <v>0</v>
      </c>
      <c r="R1192" s="91">
        <v>0</v>
      </c>
      <c r="S1192" s="8">
        <v>0</v>
      </c>
      <c r="T1192" s="91">
        <v>0</v>
      </c>
      <c r="U1192" s="8">
        <v>0</v>
      </c>
      <c r="V1192" s="8">
        <v>0</v>
      </c>
      <c r="W1192" s="8">
        <v>0</v>
      </c>
      <c r="X1192" s="107">
        <v>43866.908665486109</v>
      </c>
      <c r="Y1192" s="107">
        <v>43869.888544027781</v>
      </c>
      <c r="Z1192" s="107">
        <v>43866.841820243055</v>
      </c>
      <c r="AA1192" s="91">
        <v>0</v>
      </c>
      <c r="AB1192" s="8">
        <v>0</v>
      </c>
      <c r="AC1192" s="8">
        <v>0</v>
      </c>
      <c r="AD1192" s="91">
        <v>2923359</v>
      </c>
      <c r="AE1192" s="8">
        <v>6</v>
      </c>
      <c r="AF1192" s="8">
        <v>1</v>
      </c>
      <c r="AG1192" s="91">
        <v>11460503</v>
      </c>
      <c r="AH1192" s="8">
        <v>23</v>
      </c>
      <c r="AI1192" s="8">
        <v>6</v>
      </c>
      <c r="AJ1192" s="91">
        <v>103604980</v>
      </c>
      <c r="AK1192" s="8">
        <v>269</v>
      </c>
      <c r="AL1192" s="8">
        <v>70</v>
      </c>
      <c r="AM1192" s="91">
        <v>0</v>
      </c>
      <c r="AN1192" s="8">
        <v>0</v>
      </c>
      <c r="AO1192" s="8">
        <v>70</v>
      </c>
      <c r="AP1192" s="91">
        <v>3456314</v>
      </c>
      <c r="AQ1192" s="8">
        <v>7</v>
      </c>
      <c r="AR1192" s="8">
        <v>70</v>
      </c>
      <c r="AS1192" s="91">
        <v>13725996</v>
      </c>
      <c r="AT1192" s="8">
        <v>27</v>
      </c>
      <c r="AU1192" s="8">
        <v>70</v>
      </c>
      <c r="AV1192" s="91">
        <v>103743163</v>
      </c>
      <c r="AW1192" s="8">
        <v>271</v>
      </c>
      <c r="AX1192" s="8">
        <v>70</v>
      </c>
      <c r="AY1192" s="91">
        <v>0</v>
      </c>
      <c r="AZ1192" s="8">
        <v>0</v>
      </c>
      <c r="BA1192" s="8">
        <v>0</v>
      </c>
      <c r="BB1192" s="91">
        <v>2436964</v>
      </c>
      <c r="BC1192" s="8">
        <v>5</v>
      </c>
      <c r="BD1192" s="8">
        <v>0</v>
      </c>
      <c r="BE1192" s="91">
        <v>6580982</v>
      </c>
      <c r="BF1192" s="8">
        <v>15</v>
      </c>
      <c r="BG1192" s="8">
        <v>3</v>
      </c>
      <c r="BH1192" s="91">
        <v>103604980</v>
      </c>
      <c r="BI1192" s="8">
        <v>269</v>
      </c>
      <c r="BJ1192" s="8">
        <v>70</v>
      </c>
      <c r="BK1192" s="2" t="s">
        <v>233</v>
      </c>
      <c r="BL1192" s="83" t="str">
        <f t="shared" si="18"/>
        <v>124646</v>
      </c>
      <c r="BM1192" s="83">
        <f>IF(ISBLANK(A1192),"",IF(X1192&gt;=(InfoSheet!$B$2)-90,1,0))</f>
        <v>1</v>
      </c>
    </row>
    <row r="1193" spans="1:65">
      <c r="A1193" s="2" t="s">
        <v>3141</v>
      </c>
      <c r="B1193" s="8">
        <v>8</v>
      </c>
      <c r="C1193" s="91">
        <v>405433235</v>
      </c>
      <c r="D1193" s="8">
        <v>1701</v>
      </c>
      <c r="E1193" s="8">
        <v>184</v>
      </c>
      <c r="F1193" s="91">
        <v>238349</v>
      </c>
      <c r="G1193" s="91">
        <v>2631219</v>
      </c>
      <c r="H1193" s="91">
        <v>2203441</v>
      </c>
      <c r="I1193" s="91">
        <v>195928352</v>
      </c>
      <c r="J1193" s="8">
        <v>0</v>
      </c>
      <c r="K1193" s="2" t="s">
        <v>1773</v>
      </c>
      <c r="L1193" s="8">
        <v>8</v>
      </c>
      <c r="M1193" s="8">
        <v>0</v>
      </c>
      <c r="N1193" s="2" t="s">
        <v>1703</v>
      </c>
      <c r="O1193" s="8">
        <v>214</v>
      </c>
      <c r="P1193" s="8">
        <v>0</v>
      </c>
      <c r="Q1193" s="8">
        <v>0</v>
      </c>
      <c r="R1193" s="91">
        <v>0</v>
      </c>
      <c r="S1193" s="8">
        <v>0</v>
      </c>
      <c r="T1193" s="91">
        <v>0</v>
      </c>
      <c r="U1193" s="8">
        <v>0</v>
      </c>
      <c r="V1193" s="8">
        <v>0</v>
      </c>
      <c r="W1193" s="8">
        <v>0</v>
      </c>
      <c r="X1193" s="107">
        <v>43869.424394837966</v>
      </c>
      <c r="Y1193" s="107">
        <v>43870.045278518519</v>
      </c>
      <c r="Z1193" s="107">
        <v>43869.424300740742</v>
      </c>
      <c r="AA1193" s="91">
        <v>589972</v>
      </c>
      <c r="AB1193" s="8">
        <v>1</v>
      </c>
      <c r="AC1193" s="8">
        <v>1</v>
      </c>
      <c r="AD1193" s="91">
        <v>4900348</v>
      </c>
      <c r="AE1193" s="8">
        <v>12</v>
      </c>
      <c r="AF1193" s="8">
        <v>4</v>
      </c>
      <c r="AG1193" s="91">
        <v>103634689</v>
      </c>
      <c r="AH1193" s="8">
        <v>436</v>
      </c>
      <c r="AI1193" s="8">
        <v>78</v>
      </c>
      <c r="AJ1193" s="91">
        <v>403604564</v>
      </c>
      <c r="AK1193" s="8">
        <v>1693</v>
      </c>
      <c r="AL1193" s="8">
        <v>184</v>
      </c>
      <c r="AM1193" s="91">
        <v>2783207</v>
      </c>
      <c r="AN1193" s="8">
        <v>4</v>
      </c>
      <c r="AO1193" s="8">
        <v>184</v>
      </c>
      <c r="AP1193" s="91">
        <v>10458136</v>
      </c>
      <c r="AQ1193" s="8">
        <v>19</v>
      </c>
      <c r="AR1193" s="8">
        <v>184</v>
      </c>
      <c r="AS1193" s="91">
        <v>112688964</v>
      </c>
      <c r="AT1193" s="8">
        <v>447</v>
      </c>
      <c r="AU1193" s="8">
        <v>184</v>
      </c>
      <c r="AV1193" s="91">
        <v>405433235</v>
      </c>
      <c r="AW1193" s="8">
        <v>1701</v>
      </c>
      <c r="AX1193" s="8">
        <v>184</v>
      </c>
      <c r="AY1193" s="91">
        <v>587939</v>
      </c>
      <c r="AZ1193" s="8">
        <v>1</v>
      </c>
      <c r="BA1193" s="8">
        <v>0</v>
      </c>
      <c r="BB1193" s="91">
        <v>6356011</v>
      </c>
      <c r="BC1193" s="8">
        <v>13</v>
      </c>
      <c r="BD1193" s="8">
        <v>0</v>
      </c>
      <c r="BE1193" s="91">
        <v>60483935</v>
      </c>
      <c r="BF1193" s="8">
        <v>369</v>
      </c>
      <c r="BG1193" s="8">
        <v>3</v>
      </c>
      <c r="BH1193" s="91">
        <v>398422925</v>
      </c>
      <c r="BI1193" s="8">
        <v>1685</v>
      </c>
      <c r="BJ1193" s="8">
        <v>184</v>
      </c>
      <c r="BK1193" s="2" t="s">
        <v>233</v>
      </c>
      <c r="BL1193" s="83" t="str">
        <f t="shared" si="18"/>
        <v>124647</v>
      </c>
      <c r="BM1193" s="83">
        <f>IF(ISBLANK(A1193),"",IF(X1193&gt;=(InfoSheet!$B$2)-90,1,0))</f>
        <v>1</v>
      </c>
    </row>
    <row r="1194" spans="1:65">
      <c r="A1194" s="2" t="s">
        <v>3142</v>
      </c>
      <c r="B1194" s="8">
        <v>9</v>
      </c>
      <c r="C1194" s="66">
        <v>1741694695</v>
      </c>
      <c r="D1194" s="8">
        <v>418</v>
      </c>
      <c r="E1194" s="8">
        <v>46</v>
      </c>
      <c r="F1194" s="91">
        <v>4166733</v>
      </c>
      <c r="G1194" s="91">
        <v>100989371</v>
      </c>
      <c r="H1194" s="91">
        <v>37862928</v>
      </c>
      <c r="I1194" s="66">
        <v>1681594134</v>
      </c>
      <c r="J1194" s="8">
        <v>0</v>
      </c>
      <c r="K1194" s="2" t="s">
        <v>3143</v>
      </c>
      <c r="L1194" s="8">
        <v>9</v>
      </c>
      <c r="M1194" s="8">
        <v>0</v>
      </c>
      <c r="N1194" s="2" t="s">
        <v>1716</v>
      </c>
      <c r="O1194" s="8">
        <v>210</v>
      </c>
      <c r="P1194" s="8">
        <v>0</v>
      </c>
      <c r="Q1194" s="8">
        <v>0</v>
      </c>
      <c r="R1194" s="91">
        <v>0</v>
      </c>
      <c r="S1194" s="8">
        <v>0</v>
      </c>
      <c r="T1194" s="91">
        <v>0</v>
      </c>
      <c r="U1194" s="8">
        <v>0</v>
      </c>
      <c r="V1194" s="8">
        <v>0</v>
      </c>
      <c r="W1194" s="8">
        <v>0</v>
      </c>
      <c r="X1194" s="107">
        <v>43864.653869155096</v>
      </c>
      <c r="Y1194" s="107">
        <v>43869.886702256947</v>
      </c>
      <c r="Z1194" s="107">
        <v>43864.653417870373</v>
      </c>
      <c r="AA1194" s="91">
        <v>0</v>
      </c>
      <c r="AB1194" s="8">
        <v>0</v>
      </c>
      <c r="AC1194" s="8">
        <v>0</v>
      </c>
      <c r="AD1194" s="91">
        <v>648633</v>
      </c>
      <c r="AE1194" s="8">
        <v>1</v>
      </c>
      <c r="AF1194" s="8">
        <v>1</v>
      </c>
      <c r="AG1194" s="91">
        <v>145336009</v>
      </c>
      <c r="AH1194" s="8">
        <v>7</v>
      </c>
      <c r="AI1194" s="8">
        <v>2</v>
      </c>
      <c r="AJ1194" s="66">
        <v>1708477770</v>
      </c>
      <c r="AK1194" s="8">
        <v>410</v>
      </c>
      <c r="AL1194" s="8">
        <v>46</v>
      </c>
      <c r="AM1194" s="91">
        <v>0</v>
      </c>
      <c r="AN1194" s="8">
        <v>0</v>
      </c>
      <c r="AO1194" s="8">
        <v>46</v>
      </c>
      <c r="AP1194" s="91">
        <v>1297266</v>
      </c>
      <c r="AQ1194" s="8">
        <v>2</v>
      </c>
      <c r="AR1194" s="8">
        <v>46</v>
      </c>
      <c r="AS1194" s="91">
        <v>289374752</v>
      </c>
      <c r="AT1194" s="8">
        <v>12</v>
      </c>
      <c r="AU1194" s="8">
        <v>46</v>
      </c>
      <c r="AV1194" s="66">
        <v>1741694695</v>
      </c>
      <c r="AW1194" s="8">
        <v>418</v>
      </c>
      <c r="AX1194" s="8">
        <v>46</v>
      </c>
      <c r="AY1194" s="91">
        <v>0</v>
      </c>
      <c r="AZ1194" s="8">
        <v>0</v>
      </c>
      <c r="BA1194" s="8">
        <v>0</v>
      </c>
      <c r="BB1194" s="91">
        <v>648633</v>
      </c>
      <c r="BC1194" s="8">
        <v>1</v>
      </c>
      <c r="BD1194" s="8">
        <v>0</v>
      </c>
      <c r="BE1194" s="91">
        <v>648633</v>
      </c>
      <c r="BF1194" s="8">
        <v>1</v>
      </c>
      <c r="BG1194" s="8">
        <v>0</v>
      </c>
      <c r="BH1194" s="66">
        <v>1730893883</v>
      </c>
      <c r="BI1194" s="8">
        <v>404</v>
      </c>
      <c r="BJ1194" s="8">
        <v>46</v>
      </c>
      <c r="BK1194" s="2" t="s">
        <v>233</v>
      </c>
      <c r="BL1194" s="83" t="str">
        <f t="shared" si="18"/>
        <v>124648</v>
      </c>
      <c r="BM1194" s="83">
        <f>IF(ISBLANK(A1194),"",IF(X1194&gt;=(InfoSheet!$B$2)-90,1,0))</f>
        <v>1</v>
      </c>
    </row>
    <row r="1195" spans="1:65">
      <c r="A1195" s="2" t="s">
        <v>3144</v>
      </c>
      <c r="B1195" s="8">
        <v>8</v>
      </c>
      <c r="C1195" s="91">
        <v>239189771</v>
      </c>
      <c r="D1195" s="8">
        <v>885</v>
      </c>
      <c r="E1195" s="8">
        <v>112</v>
      </c>
      <c r="F1195" s="91">
        <v>270270</v>
      </c>
      <c r="G1195" s="91">
        <v>3465109</v>
      </c>
      <c r="H1195" s="91">
        <v>2135622</v>
      </c>
      <c r="I1195" s="91">
        <v>172637592</v>
      </c>
      <c r="J1195" s="8">
        <v>0</v>
      </c>
      <c r="K1195" s="2" t="s">
        <v>2479</v>
      </c>
      <c r="L1195" s="8">
        <v>8</v>
      </c>
      <c r="M1195" s="8">
        <v>0</v>
      </c>
      <c r="N1195" s="2" t="s">
        <v>2432</v>
      </c>
      <c r="O1195" s="8">
        <v>212</v>
      </c>
      <c r="P1195" s="8">
        <v>0</v>
      </c>
      <c r="Q1195" s="8">
        <v>0</v>
      </c>
      <c r="R1195" s="91">
        <v>0</v>
      </c>
      <c r="S1195" s="8">
        <v>0</v>
      </c>
      <c r="T1195" s="91">
        <v>0</v>
      </c>
      <c r="U1195" s="8">
        <v>0</v>
      </c>
      <c r="V1195" s="8">
        <v>0</v>
      </c>
      <c r="W1195" s="8">
        <v>0</v>
      </c>
      <c r="X1195" s="107">
        <v>43869.769485810182</v>
      </c>
      <c r="Y1195" s="107">
        <v>43870.048374826387</v>
      </c>
      <c r="Z1195" s="107">
        <v>43869.705299594905</v>
      </c>
      <c r="AA1195" s="91">
        <v>1489860</v>
      </c>
      <c r="AB1195" s="8">
        <v>2</v>
      </c>
      <c r="AC1195" s="8">
        <v>2</v>
      </c>
      <c r="AD1195" s="91">
        <v>4202989</v>
      </c>
      <c r="AE1195" s="8">
        <v>5</v>
      </c>
      <c r="AF1195" s="8">
        <v>2</v>
      </c>
      <c r="AG1195" s="91">
        <v>21785380</v>
      </c>
      <c r="AH1195" s="8">
        <v>80</v>
      </c>
      <c r="AI1195" s="8">
        <v>12</v>
      </c>
      <c r="AJ1195" s="91">
        <v>236467808</v>
      </c>
      <c r="AK1195" s="8">
        <v>870</v>
      </c>
      <c r="AL1195" s="8">
        <v>112</v>
      </c>
      <c r="AM1195" s="91">
        <v>2975899</v>
      </c>
      <c r="AN1195" s="8">
        <v>4</v>
      </c>
      <c r="AO1195" s="8">
        <v>112</v>
      </c>
      <c r="AP1195" s="91">
        <v>6356749</v>
      </c>
      <c r="AQ1195" s="8">
        <v>8</v>
      </c>
      <c r="AR1195" s="8">
        <v>112</v>
      </c>
      <c r="AS1195" s="91">
        <v>28685734</v>
      </c>
      <c r="AT1195" s="8">
        <v>88</v>
      </c>
      <c r="AU1195" s="8">
        <v>112</v>
      </c>
      <c r="AV1195" s="91">
        <v>239189771</v>
      </c>
      <c r="AW1195" s="8">
        <v>885</v>
      </c>
      <c r="AX1195" s="8">
        <v>112</v>
      </c>
      <c r="AY1195" s="91">
        <v>2508743</v>
      </c>
      <c r="AZ1195" s="8">
        <v>3</v>
      </c>
      <c r="BA1195" s="8">
        <v>0</v>
      </c>
      <c r="BB1195" s="91">
        <v>5221872</v>
      </c>
      <c r="BC1195" s="8">
        <v>6</v>
      </c>
      <c r="BD1195" s="8">
        <v>0</v>
      </c>
      <c r="BE1195" s="91">
        <v>24076328</v>
      </c>
      <c r="BF1195" s="8">
        <v>80</v>
      </c>
      <c r="BG1195" s="8">
        <v>4</v>
      </c>
      <c r="BH1195" s="91">
        <v>233645125</v>
      </c>
      <c r="BI1195" s="8">
        <v>865</v>
      </c>
      <c r="BJ1195" s="8">
        <v>112</v>
      </c>
      <c r="BK1195" s="2" t="s">
        <v>233</v>
      </c>
      <c r="BL1195" s="83" t="str">
        <f t="shared" si="18"/>
        <v>124649</v>
      </c>
      <c r="BM1195" s="83">
        <f>IF(ISBLANK(A1195),"",IF(X1195&gt;=(InfoSheet!$B$2)-90,1,0))</f>
        <v>1</v>
      </c>
    </row>
    <row r="1196" spans="1:65">
      <c r="A1196" s="2" t="s">
        <v>3145</v>
      </c>
      <c r="B1196" s="8">
        <v>8</v>
      </c>
      <c r="C1196" s="91">
        <v>47833005</v>
      </c>
      <c r="D1196" s="8">
        <v>152</v>
      </c>
      <c r="E1196" s="8">
        <v>50</v>
      </c>
      <c r="F1196" s="91">
        <v>314690</v>
      </c>
      <c r="G1196" s="91">
        <v>720854</v>
      </c>
      <c r="H1196" s="91">
        <v>956660</v>
      </c>
      <c r="I1196" s="91">
        <v>20561625</v>
      </c>
      <c r="J1196" s="8">
        <v>0</v>
      </c>
      <c r="K1196" s="2" t="s">
        <v>1476</v>
      </c>
      <c r="L1196" s="8">
        <v>8</v>
      </c>
      <c r="M1196" s="8">
        <v>0</v>
      </c>
      <c r="N1196" s="2" t="s">
        <v>1346</v>
      </c>
      <c r="O1196" s="8">
        <v>209</v>
      </c>
      <c r="P1196" s="8">
        <v>0</v>
      </c>
      <c r="Q1196" s="8">
        <v>0</v>
      </c>
      <c r="R1196" s="91">
        <v>0</v>
      </c>
      <c r="S1196" s="8">
        <v>0</v>
      </c>
      <c r="T1196" s="91">
        <v>0</v>
      </c>
      <c r="U1196" s="8">
        <v>0</v>
      </c>
      <c r="V1196" s="8">
        <v>0</v>
      </c>
      <c r="W1196" s="8">
        <v>0</v>
      </c>
      <c r="X1196" s="107">
        <v>43869.641587650462</v>
      </c>
      <c r="Y1196" s="107">
        <v>43870.048529560183</v>
      </c>
      <c r="Z1196" s="107">
        <v>43869.641500972219</v>
      </c>
      <c r="AA1196" s="91">
        <v>3862518</v>
      </c>
      <c r="AB1196" s="8">
        <v>12</v>
      </c>
      <c r="AC1196" s="8">
        <v>6</v>
      </c>
      <c r="AD1196" s="91">
        <v>6184754</v>
      </c>
      <c r="AE1196" s="8">
        <v>20</v>
      </c>
      <c r="AF1196" s="8">
        <v>13</v>
      </c>
      <c r="AG1196" s="91">
        <v>9729308</v>
      </c>
      <c r="AH1196" s="8">
        <v>32</v>
      </c>
      <c r="AI1196" s="8">
        <v>18</v>
      </c>
      <c r="AJ1196" s="91">
        <v>47833005</v>
      </c>
      <c r="AK1196" s="8">
        <v>152</v>
      </c>
      <c r="AL1196" s="8">
        <v>50</v>
      </c>
      <c r="AM1196" s="91">
        <v>6697154</v>
      </c>
      <c r="AN1196" s="8">
        <v>18</v>
      </c>
      <c r="AO1196" s="8">
        <v>50</v>
      </c>
      <c r="AP1196" s="91">
        <v>9104152</v>
      </c>
      <c r="AQ1196" s="8">
        <v>26</v>
      </c>
      <c r="AR1196" s="8">
        <v>50</v>
      </c>
      <c r="AS1196" s="91">
        <v>14810455</v>
      </c>
      <c r="AT1196" s="8">
        <v>42</v>
      </c>
      <c r="AU1196" s="8">
        <v>50</v>
      </c>
      <c r="AV1196" s="91">
        <v>47833005</v>
      </c>
      <c r="AW1196" s="8">
        <v>152</v>
      </c>
      <c r="AX1196" s="8">
        <v>50</v>
      </c>
      <c r="AY1196" s="91">
        <v>3862518</v>
      </c>
      <c r="AZ1196" s="8">
        <v>12</v>
      </c>
      <c r="BA1196" s="8">
        <v>0</v>
      </c>
      <c r="BB1196" s="91">
        <v>6184754</v>
      </c>
      <c r="BC1196" s="8">
        <v>20</v>
      </c>
      <c r="BD1196" s="8">
        <v>0</v>
      </c>
      <c r="BE1196" s="91">
        <v>10582253</v>
      </c>
      <c r="BF1196" s="8">
        <v>34</v>
      </c>
      <c r="BG1196" s="8">
        <v>0</v>
      </c>
      <c r="BH1196" s="91">
        <v>47833005</v>
      </c>
      <c r="BI1196" s="8">
        <v>152</v>
      </c>
      <c r="BJ1196" s="8">
        <v>50</v>
      </c>
      <c r="BK1196" s="2" t="s">
        <v>233</v>
      </c>
      <c r="BL1196" s="83" t="str">
        <f t="shared" si="18"/>
        <v>124650</v>
      </c>
      <c r="BM1196" s="83">
        <f>IF(ISBLANK(A1196),"",IF(X1196&gt;=(InfoSheet!$B$2)-90,1,0))</f>
        <v>1</v>
      </c>
    </row>
    <row r="1197" spans="1:65">
      <c r="A1197" s="2" t="s">
        <v>3146</v>
      </c>
      <c r="B1197" s="8">
        <v>8</v>
      </c>
      <c r="C1197" s="91">
        <v>256450033</v>
      </c>
      <c r="D1197" s="8">
        <v>989</v>
      </c>
      <c r="E1197" s="8">
        <v>134</v>
      </c>
      <c r="F1197" s="91">
        <v>259302</v>
      </c>
      <c r="G1197" s="91">
        <v>4724800</v>
      </c>
      <c r="H1197" s="91">
        <v>1913806</v>
      </c>
      <c r="I1197" s="91">
        <v>96717725</v>
      </c>
      <c r="J1197" s="8">
        <v>0</v>
      </c>
      <c r="K1197" s="2" t="s">
        <v>1468</v>
      </c>
      <c r="L1197" s="8">
        <v>8</v>
      </c>
      <c r="M1197" s="8">
        <v>0</v>
      </c>
      <c r="N1197" s="2" t="s">
        <v>1489</v>
      </c>
      <c r="O1197" s="8">
        <v>209</v>
      </c>
      <c r="P1197" s="8">
        <v>0</v>
      </c>
      <c r="Q1197" s="8">
        <v>0</v>
      </c>
      <c r="R1197" s="91">
        <v>0</v>
      </c>
      <c r="S1197" s="8">
        <v>0</v>
      </c>
      <c r="T1197" s="91">
        <v>0</v>
      </c>
      <c r="U1197" s="8">
        <v>0</v>
      </c>
      <c r="V1197" s="8">
        <v>0</v>
      </c>
      <c r="W1197" s="8">
        <v>0</v>
      </c>
      <c r="X1197" s="107">
        <v>43867.664071064813</v>
      </c>
      <c r="Y1197" s="107">
        <v>43870.163207337966</v>
      </c>
      <c r="Z1197" s="107">
        <v>43867.661505208336</v>
      </c>
      <c r="AA1197" s="91">
        <v>0</v>
      </c>
      <c r="AB1197" s="8">
        <v>0</v>
      </c>
      <c r="AC1197" s="8">
        <v>0</v>
      </c>
      <c r="AD1197" s="91">
        <v>0</v>
      </c>
      <c r="AE1197" s="8">
        <v>0</v>
      </c>
      <c r="AF1197" s="8">
        <v>1</v>
      </c>
      <c r="AG1197" s="91">
        <v>2942900</v>
      </c>
      <c r="AH1197" s="8">
        <v>9</v>
      </c>
      <c r="AI1197" s="8">
        <v>5</v>
      </c>
      <c r="AJ1197" s="91">
        <v>253764061</v>
      </c>
      <c r="AK1197" s="8">
        <v>972</v>
      </c>
      <c r="AL1197" s="8">
        <v>134</v>
      </c>
      <c r="AM1197" s="91">
        <v>0</v>
      </c>
      <c r="AN1197" s="8">
        <v>0</v>
      </c>
      <c r="AO1197" s="8">
        <v>134</v>
      </c>
      <c r="AP1197" s="91">
        <v>1318521</v>
      </c>
      <c r="AQ1197" s="8">
        <v>2</v>
      </c>
      <c r="AR1197" s="8">
        <v>134</v>
      </c>
      <c r="AS1197" s="91">
        <v>7999498</v>
      </c>
      <c r="AT1197" s="8">
        <v>18</v>
      </c>
      <c r="AU1197" s="8">
        <v>134</v>
      </c>
      <c r="AV1197" s="91">
        <v>256450033</v>
      </c>
      <c r="AW1197" s="8">
        <v>989</v>
      </c>
      <c r="AX1197" s="8">
        <v>134</v>
      </c>
      <c r="AY1197" s="91">
        <v>0</v>
      </c>
      <c r="AZ1197" s="8">
        <v>0</v>
      </c>
      <c r="BA1197" s="8">
        <v>0</v>
      </c>
      <c r="BB1197" s="91">
        <v>1318521</v>
      </c>
      <c r="BC1197" s="8">
        <v>2</v>
      </c>
      <c r="BD1197" s="8">
        <v>0</v>
      </c>
      <c r="BE1197" s="91">
        <v>5537825</v>
      </c>
      <c r="BF1197" s="8">
        <v>13</v>
      </c>
      <c r="BG1197" s="8">
        <v>0</v>
      </c>
      <c r="BH1197" s="91">
        <v>252014796</v>
      </c>
      <c r="BI1197" s="8">
        <v>969</v>
      </c>
      <c r="BJ1197" s="8">
        <v>134</v>
      </c>
      <c r="BK1197" s="2" t="s">
        <v>233</v>
      </c>
      <c r="BL1197" s="83" t="str">
        <f t="shared" si="18"/>
        <v>124651</v>
      </c>
      <c r="BM1197" s="83">
        <f>IF(ISBLANK(A1197),"",IF(X1197&gt;=(InfoSheet!$B$2)-90,1,0))</f>
        <v>1</v>
      </c>
    </row>
    <row r="1198" spans="1:65">
      <c r="A1198" s="2" t="s">
        <v>3147</v>
      </c>
      <c r="B1198" s="8">
        <v>8</v>
      </c>
      <c r="C1198" s="91">
        <v>115394299</v>
      </c>
      <c r="D1198" s="8">
        <v>317</v>
      </c>
      <c r="E1198" s="8">
        <v>70</v>
      </c>
      <c r="F1198" s="91">
        <v>364019</v>
      </c>
      <c r="G1198" s="91">
        <v>2066702</v>
      </c>
      <c r="H1198" s="91">
        <v>1648489</v>
      </c>
      <c r="I1198" s="91">
        <v>54923390</v>
      </c>
      <c r="J1198" s="8">
        <v>0</v>
      </c>
      <c r="K1198" s="2" t="s">
        <v>1531</v>
      </c>
      <c r="L1198" s="8">
        <v>8</v>
      </c>
      <c r="M1198" s="8">
        <v>0</v>
      </c>
      <c r="N1198" s="2" t="s">
        <v>1352</v>
      </c>
      <c r="O1198" s="8">
        <v>209</v>
      </c>
      <c r="P1198" s="8">
        <v>0</v>
      </c>
      <c r="Q1198" s="8">
        <v>0</v>
      </c>
      <c r="R1198" s="91">
        <v>0</v>
      </c>
      <c r="S1198" s="8">
        <v>0</v>
      </c>
      <c r="T1198" s="91">
        <v>0</v>
      </c>
      <c r="U1198" s="8">
        <v>0</v>
      </c>
      <c r="V1198" s="8">
        <v>0</v>
      </c>
      <c r="W1198" s="8">
        <v>0</v>
      </c>
      <c r="X1198" s="107">
        <v>43862.733489120372</v>
      </c>
      <c r="Y1198" s="107">
        <v>43869.886334780094</v>
      </c>
      <c r="Z1198" s="107">
        <v>43862.71610972222</v>
      </c>
      <c r="AA1198" s="91">
        <v>0</v>
      </c>
      <c r="AB1198" s="8">
        <v>0</v>
      </c>
      <c r="AC1198" s="8">
        <v>0</v>
      </c>
      <c r="AD1198" s="91">
        <v>0</v>
      </c>
      <c r="AE1198" s="8">
        <v>0</v>
      </c>
      <c r="AF1198" s="8">
        <v>0</v>
      </c>
      <c r="AG1198" s="91">
        <v>18105492</v>
      </c>
      <c r="AH1198" s="8">
        <v>54</v>
      </c>
      <c r="AI1198" s="8">
        <v>17</v>
      </c>
      <c r="AJ1198" s="91">
        <v>112013664</v>
      </c>
      <c r="AK1198" s="8">
        <v>302</v>
      </c>
      <c r="AL1198" s="8">
        <v>70</v>
      </c>
      <c r="AM1198" s="91">
        <v>0</v>
      </c>
      <c r="AN1198" s="8">
        <v>0</v>
      </c>
      <c r="AO1198" s="8">
        <v>70</v>
      </c>
      <c r="AP1198" s="91">
        <v>1462135</v>
      </c>
      <c r="AQ1198" s="8">
        <v>2</v>
      </c>
      <c r="AR1198" s="8">
        <v>70</v>
      </c>
      <c r="AS1198" s="91">
        <v>30506443</v>
      </c>
      <c r="AT1198" s="8">
        <v>68</v>
      </c>
      <c r="AU1198" s="8">
        <v>70</v>
      </c>
      <c r="AV1198" s="91">
        <v>115394299</v>
      </c>
      <c r="AW1198" s="8">
        <v>317</v>
      </c>
      <c r="AX1198" s="8">
        <v>70</v>
      </c>
      <c r="AY1198" s="91">
        <v>0</v>
      </c>
      <c r="AZ1198" s="8">
        <v>0</v>
      </c>
      <c r="BA1198" s="8">
        <v>0</v>
      </c>
      <c r="BB1198" s="91">
        <v>0</v>
      </c>
      <c r="BC1198" s="8">
        <v>0</v>
      </c>
      <c r="BD1198" s="8">
        <v>0</v>
      </c>
      <c r="BE1198" s="91">
        <v>14788913</v>
      </c>
      <c r="BF1198" s="8">
        <v>47</v>
      </c>
      <c r="BG1198" s="8">
        <v>4</v>
      </c>
      <c r="BH1198" s="91">
        <v>100908468</v>
      </c>
      <c r="BI1198" s="8">
        <v>291</v>
      </c>
      <c r="BJ1198" s="8">
        <v>70</v>
      </c>
      <c r="BK1198" s="2" t="s">
        <v>233</v>
      </c>
      <c r="BL1198" s="83" t="str">
        <f t="shared" si="18"/>
        <v>124652</v>
      </c>
      <c r="BM1198" s="83">
        <f>IF(ISBLANK(A1198),"",IF(X1198&gt;=(InfoSheet!$B$2)-90,1,0))</f>
        <v>1</v>
      </c>
    </row>
    <row r="1199" spans="1:65">
      <c r="A1199" s="2" t="s">
        <v>3148</v>
      </c>
      <c r="B1199" s="8">
        <v>8</v>
      </c>
      <c r="C1199" s="91">
        <v>795398334</v>
      </c>
      <c r="D1199" s="8">
        <v>89</v>
      </c>
      <c r="E1199" s="8">
        <v>22</v>
      </c>
      <c r="F1199" s="91">
        <v>8937059</v>
      </c>
      <c r="G1199" s="91">
        <v>32944416</v>
      </c>
      <c r="H1199" s="91">
        <v>36154469</v>
      </c>
      <c r="I1199" s="91">
        <v>795398334</v>
      </c>
      <c r="J1199" s="8">
        <v>0</v>
      </c>
      <c r="K1199" s="2" t="s">
        <v>1345</v>
      </c>
      <c r="L1199" s="8">
        <v>8</v>
      </c>
      <c r="M1199" s="8">
        <v>0</v>
      </c>
      <c r="N1199" s="2" t="s">
        <v>1345</v>
      </c>
      <c r="O1199" s="8">
        <v>142</v>
      </c>
      <c r="P1199" s="8">
        <v>0</v>
      </c>
      <c r="Q1199" s="8">
        <v>0</v>
      </c>
      <c r="R1199" s="91">
        <v>0</v>
      </c>
      <c r="S1199" s="8">
        <v>0</v>
      </c>
      <c r="T1199" s="91">
        <v>0</v>
      </c>
      <c r="U1199" s="8">
        <v>0</v>
      </c>
      <c r="V1199" s="8">
        <v>0</v>
      </c>
      <c r="W1199" s="8">
        <v>0</v>
      </c>
      <c r="X1199" s="107">
        <v>43790.7466418287</v>
      </c>
      <c r="Y1199" s="107">
        <v>43869.876900277777</v>
      </c>
      <c r="Z1199" s="107">
        <v>43775.673788900465</v>
      </c>
      <c r="AA1199" s="91">
        <v>0</v>
      </c>
      <c r="AB1199" s="8">
        <v>0</v>
      </c>
      <c r="AC1199" s="8">
        <v>0</v>
      </c>
      <c r="AD1199" s="91">
        <v>0</v>
      </c>
      <c r="AE1199" s="8">
        <v>0</v>
      </c>
      <c r="AF1199" s="8">
        <v>0</v>
      </c>
      <c r="AG1199" s="91">
        <v>0</v>
      </c>
      <c r="AH1199" s="8">
        <v>0</v>
      </c>
      <c r="AI1199" s="8">
        <v>0</v>
      </c>
      <c r="AJ1199" s="91">
        <v>795398334</v>
      </c>
      <c r="AK1199" s="8">
        <v>89</v>
      </c>
      <c r="AL1199" s="8">
        <v>22</v>
      </c>
      <c r="AM1199" s="91">
        <v>0</v>
      </c>
      <c r="AN1199" s="8">
        <v>0</v>
      </c>
      <c r="AO1199" s="8">
        <v>22</v>
      </c>
      <c r="AP1199" s="91">
        <v>0</v>
      </c>
      <c r="AQ1199" s="8">
        <v>0</v>
      </c>
      <c r="AR1199" s="8">
        <v>22</v>
      </c>
      <c r="AS1199" s="91">
        <v>0</v>
      </c>
      <c r="AT1199" s="8">
        <v>0</v>
      </c>
      <c r="AU1199" s="8">
        <v>22</v>
      </c>
      <c r="AV1199" s="91">
        <v>795398334</v>
      </c>
      <c r="AW1199" s="8">
        <v>89</v>
      </c>
      <c r="AX1199" s="8">
        <v>22</v>
      </c>
      <c r="AY1199" s="91">
        <v>0</v>
      </c>
      <c r="AZ1199" s="8">
        <v>0</v>
      </c>
      <c r="BA1199" s="8">
        <v>0</v>
      </c>
      <c r="BB1199" s="91">
        <v>0</v>
      </c>
      <c r="BC1199" s="8">
        <v>0</v>
      </c>
      <c r="BD1199" s="8">
        <v>0</v>
      </c>
      <c r="BE1199" s="91">
        <v>0</v>
      </c>
      <c r="BF1199" s="8">
        <v>0</v>
      </c>
      <c r="BG1199" s="8">
        <v>0</v>
      </c>
      <c r="BH1199" s="91">
        <v>795398334</v>
      </c>
      <c r="BI1199" s="8">
        <v>89</v>
      </c>
      <c r="BJ1199" s="8">
        <v>22</v>
      </c>
      <c r="BK1199" s="2" t="s">
        <v>233</v>
      </c>
      <c r="BL1199" s="83" t="str">
        <f t="shared" si="18"/>
        <v>124653</v>
      </c>
      <c r="BM1199" s="83">
        <f>IF(ISBLANK(A1199),"",IF(X1199&gt;=(InfoSheet!$B$2)-90,1,0))</f>
        <v>1</v>
      </c>
    </row>
    <row r="1200" spans="1:65">
      <c r="A1200" s="2" t="s">
        <v>3149</v>
      </c>
      <c r="B1200" s="8">
        <v>8</v>
      </c>
      <c r="C1200" s="66">
        <v>21561410729</v>
      </c>
      <c r="D1200" s="8">
        <v>100097</v>
      </c>
      <c r="E1200" s="8">
        <v>8906</v>
      </c>
      <c r="F1200" s="91">
        <v>215405</v>
      </c>
      <c r="G1200" s="91">
        <v>16516885</v>
      </c>
      <c r="H1200" s="91">
        <v>2420998</v>
      </c>
      <c r="I1200" s="91">
        <v>266385009</v>
      </c>
      <c r="J1200" s="8">
        <v>0</v>
      </c>
      <c r="K1200" s="2" t="s">
        <v>2742</v>
      </c>
      <c r="L1200" s="8">
        <v>8</v>
      </c>
      <c r="M1200" s="8">
        <v>0</v>
      </c>
      <c r="N1200" s="2" t="s">
        <v>3150</v>
      </c>
      <c r="O1200" s="8">
        <v>212</v>
      </c>
      <c r="P1200" s="8">
        <v>0</v>
      </c>
      <c r="Q1200" s="8">
        <v>0</v>
      </c>
      <c r="R1200" s="91">
        <v>0</v>
      </c>
      <c r="S1200" s="8">
        <v>0</v>
      </c>
      <c r="T1200" s="91">
        <v>0</v>
      </c>
      <c r="U1200" s="8">
        <v>0</v>
      </c>
      <c r="V1200" s="8">
        <v>1</v>
      </c>
      <c r="W1200" s="8">
        <v>9</v>
      </c>
      <c r="X1200" s="107">
        <v>43869.898703981482</v>
      </c>
      <c r="Y1200" s="107">
        <v>43870.058957685185</v>
      </c>
      <c r="Z1200" s="107">
        <v>43869.898700972219</v>
      </c>
      <c r="AA1200" s="91">
        <v>21502131</v>
      </c>
      <c r="AB1200" s="8">
        <v>53</v>
      </c>
      <c r="AC1200" s="8">
        <v>75</v>
      </c>
      <c r="AD1200" s="91">
        <v>226517055</v>
      </c>
      <c r="AE1200" s="8">
        <v>893</v>
      </c>
      <c r="AF1200" s="8">
        <v>225</v>
      </c>
      <c r="AG1200" s="91">
        <v>579111659</v>
      </c>
      <c r="AH1200" s="8">
        <v>2213</v>
      </c>
      <c r="AI1200" s="8">
        <v>383</v>
      </c>
      <c r="AJ1200" s="66">
        <v>21460943836</v>
      </c>
      <c r="AK1200" s="8">
        <v>99673</v>
      </c>
      <c r="AL1200" s="8">
        <v>8906</v>
      </c>
      <c r="AM1200" s="91">
        <v>152201919</v>
      </c>
      <c r="AN1200" s="8">
        <v>373</v>
      </c>
      <c r="AO1200" s="8">
        <v>8906</v>
      </c>
      <c r="AP1200" s="91">
        <v>458828290</v>
      </c>
      <c r="AQ1200" s="8">
        <v>1377</v>
      </c>
      <c r="AR1200" s="8">
        <v>8906</v>
      </c>
      <c r="AS1200" s="66">
        <v>1007703007</v>
      </c>
      <c r="AT1200" s="8">
        <v>3055</v>
      </c>
      <c r="AU1200" s="8">
        <v>8906</v>
      </c>
      <c r="AV1200" s="66">
        <v>21561410729</v>
      </c>
      <c r="AW1200" s="8">
        <v>100084</v>
      </c>
      <c r="AX1200" s="8">
        <v>8906</v>
      </c>
      <c r="AY1200" s="91">
        <v>91594172</v>
      </c>
      <c r="AZ1200" s="8">
        <v>233</v>
      </c>
      <c r="BA1200" s="8">
        <v>1</v>
      </c>
      <c r="BB1200" s="91">
        <v>307368504</v>
      </c>
      <c r="BC1200" s="8">
        <v>1042</v>
      </c>
      <c r="BD1200" s="8">
        <v>13</v>
      </c>
      <c r="BE1200" s="91">
        <v>662476354</v>
      </c>
      <c r="BF1200" s="8">
        <v>2324</v>
      </c>
      <c r="BG1200" s="8">
        <v>57</v>
      </c>
      <c r="BH1200" s="66">
        <v>21349018125</v>
      </c>
      <c r="BI1200" s="8">
        <v>99442</v>
      </c>
      <c r="BJ1200" s="8">
        <v>8906</v>
      </c>
      <c r="BK1200" s="2" t="s">
        <v>233</v>
      </c>
      <c r="BL1200" s="83" t="str">
        <f t="shared" si="18"/>
        <v>124654</v>
      </c>
      <c r="BM1200" s="83">
        <f>IF(ISBLANK(A1200),"",IF(X1200&gt;=(InfoSheet!$B$2)-90,1,0))</f>
        <v>1</v>
      </c>
    </row>
    <row r="1201" spans="1:65">
      <c r="A1201" s="2" t="s">
        <v>3151</v>
      </c>
      <c r="B1201" s="8">
        <v>8</v>
      </c>
      <c r="C1201" s="91">
        <v>531615828</v>
      </c>
      <c r="D1201" s="8">
        <v>1770</v>
      </c>
      <c r="E1201" s="8">
        <v>182</v>
      </c>
      <c r="F1201" s="91">
        <v>300347</v>
      </c>
      <c r="G1201" s="91">
        <v>6994556</v>
      </c>
      <c r="H1201" s="91">
        <v>2920966</v>
      </c>
      <c r="I1201" s="91">
        <v>189673805</v>
      </c>
      <c r="J1201" s="8">
        <v>0</v>
      </c>
      <c r="K1201" s="2" t="s">
        <v>1342</v>
      </c>
      <c r="L1201" s="8">
        <v>8</v>
      </c>
      <c r="M1201" s="8">
        <v>0</v>
      </c>
      <c r="N1201" s="2" t="s">
        <v>1456</v>
      </c>
      <c r="O1201" s="8">
        <v>209</v>
      </c>
      <c r="P1201" s="8">
        <v>0</v>
      </c>
      <c r="Q1201" s="8">
        <v>0</v>
      </c>
      <c r="R1201" s="91">
        <v>0</v>
      </c>
      <c r="S1201" s="8">
        <v>0</v>
      </c>
      <c r="T1201" s="91">
        <v>0</v>
      </c>
      <c r="U1201" s="8">
        <v>0</v>
      </c>
      <c r="V1201" s="8">
        <v>0</v>
      </c>
      <c r="W1201" s="8">
        <v>0</v>
      </c>
      <c r="X1201" s="107">
        <v>43870.003698553242</v>
      </c>
      <c r="Y1201" s="107">
        <v>43870.04647390046</v>
      </c>
      <c r="Z1201" s="107">
        <v>43870.003697048611</v>
      </c>
      <c r="AA1201" s="91">
        <v>0</v>
      </c>
      <c r="AB1201" s="8">
        <v>0</v>
      </c>
      <c r="AC1201" s="8">
        <v>1</v>
      </c>
      <c r="AD1201" s="91">
        <v>2991443</v>
      </c>
      <c r="AE1201" s="8">
        <v>5</v>
      </c>
      <c r="AF1201" s="8">
        <v>3</v>
      </c>
      <c r="AG1201" s="91">
        <v>30219013</v>
      </c>
      <c r="AH1201" s="8">
        <v>40</v>
      </c>
      <c r="AI1201" s="8">
        <v>7</v>
      </c>
      <c r="AJ1201" s="91">
        <v>492049283</v>
      </c>
      <c r="AK1201" s="8">
        <v>1575</v>
      </c>
      <c r="AL1201" s="8">
        <v>182</v>
      </c>
      <c r="AM1201" s="91">
        <v>2921390</v>
      </c>
      <c r="AN1201" s="8">
        <v>3</v>
      </c>
      <c r="AO1201" s="8">
        <v>182</v>
      </c>
      <c r="AP1201" s="91">
        <v>9350202</v>
      </c>
      <c r="AQ1201" s="8">
        <v>13</v>
      </c>
      <c r="AR1201" s="8">
        <v>182</v>
      </c>
      <c r="AS1201" s="91">
        <v>67013589</v>
      </c>
      <c r="AT1201" s="8">
        <v>70</v>
      </c>
      <c r="AU1201" s="8">
        <v>182</v>
      </c>
      <c r="AV1201" s="91">
        <v>531615828</v>
      </c>
      <c r="AW1201" s="8">
        <v>1770</v>
      </c>
      <c r="AX1201" s="8">
        <v>182</v>
      </c>
      <c r="AY1201" s="91">
        <v>1728136</v>
      </c>
      <c r="AZ1201" s="8">
        <v>1</v>
      </c>
      <c r="BA1201" s="8">
        <v>0</v>
      </c>
      <c r="BB1201" s="91">
        <v>5299556</v>
      </c>
      <c r="BC1201" s="8">
        <v>7</v>
      </c>
      <c r="BD1201" s="8">
        <v>0</v>
      </c>
      <c r="BE1201" s="91">
        <v>40888718</v>
      </c>
      <c r="BF1201" s="8">
        <v>46</v>
      </c>
      <c r="BG1201" s="8">
        <v>0</v>
      </c>
      <c r="BH1201" s="91">
        <v>469897361</v>
      </c>
      <c r="BI1201" s="8">
        <v>1543</v>
      </c>
      <c r="BJ1201" s="8">
        <v>182</v>
      </c>
      <c r="BK1201" s="2" t="s">
        <v>233</v>
      </c>
      <c r="BL1201" s="83" t="str">
        <f t="shared" si="18"/>
        <v>124655</v>
      </c>
      <c r="BM1201" s="83">
        <f>IF(ISBLANK(A1201),"",IF(X1201&gt;=(InfoSheet!$B$2)-90,1,0))</f>
        <v>1</v>
      </c>
    </row>
    <row r="1202" spans="1:65">
      <c r="A1202" s="2" t="s">
        <v>3152</v>
      </c>
      <c r="B1202" s="8">
        <v>8</v>
      </c>
      <c r="C1202" s="91">
        <v>517398428</v>
      </c>
      <c r="D1202" s="8">
        <v>1696</v>
      </c>
      <c r="E1202" s="8">
        <v>238</v>
      </c>
      <c r="F1202" s="91">
        <v>305069</v>
      </c>
      <c r="G1202" s="91">
        <v>2593209</v>
      </c>
      <c r="H1202" s="91">
        <v>2173942</v>
      </c>
      <c r="I1202" s="91">
        <v>248654492</v>
      </c>
      <c r="J1202" s="8">
        <v>0</v>
      </c>
      <c r="K1202" s="2" t="s">
        <v>2479</v>
      </c>
      <c r="L1202" s="8">
        <v>8</v>
      </c>
      <c r="M1202" s="8">
        <v>0</v>
      </c>
      <c r="N1202" s="2" t="s">
        <v>1456</v>
      </c>
      <c r="O1202" s="8">
        <v>209</v>
      </c>
      <c r="P1202" s="8">
        <v>0</v>
      </c>
      <c r="Q1202" s="8">
        <v>0</v>
      </c>
      <c r="R1202" s="91">
        <v>0</v>
      </c>
      <c r="S1202" s="8">
        <v>0</v>
      </c>
      <c r="T1202" s="91">
        <v>0</v>
      </c>
      <c r="U1202" s="8">
        <v>0</v>
      </c>
      <c r="V1202" s="8">
        <v>0</v>
      </c>
      <c r="W1202" s="8">
        <v>0</v>
      </c>
      <c r="X1202" s="107">
        <v>43867.768294328707</v>
      </c>
      <c r="Y1202" s="107">
        <v>43869.889673668979</v>
      </c>
      <c r="Z1202" s="107">
        <v>43867.742569340277</v>
      </c>
      <c r="AA1202" s="91">
        <v>0</v>
      </c>
      <c r="AB1202" s="8">
        <v>0</v>
      </c>
      <c r="AC1202" s="8">
        <v>0</v>
      </c>
      <c r="AD1202" s="91">
        <v>7348386</v>
      </c>
      <c r="AE1202" s="8">
        <v>24</v>
      </c>
      <c r="AF1202" s="8">
        <v>7</v>
      </c>
      <c r="AG1202" s="91">
        <v>20758489</v>
      </c>
      <c r="AH1202" s="8">
        <v>60</v>
      </c>
      <c r="AI1202" s="8">
        <v>12</v>
      </c>
      <c r="AJ1202" s="91">
        <v>495316541</v>
      </c>
      <c r="AK1202" s="8">
        <v>1572</v>
      </c>
      <c r="AL1202" s="8">
        <v>238</v>
      </c>
      <c r="AM1202" s="91">
        <v>0</v>
      </c>
      <c r="AN1202" s="8">
        <v>0</v>
      </c>
      <c r="AO1202" s="8">
        <v>238</v>
      </c>
      <c r="AP1202" s="91">
        <v>9648557</v>
      </c>
      <c r="AQ1202" s="8">
        <v>28</v>
      </c>
      <c r="AR1202" s="8">
        <v>238</v>
      </c>
      <c r="AS1202" s="91">
        <v>28233048</v>
      </c>
      <c r="AT1202" s="8">
        <v>72</v>
      </c>
      <c r="AU1202" s="8">
        <v>238</v>
      </c>
      <c r="AV1202" s="91">
        <v>517398428</v>
      </c>
      <c r="AW1202" s="8">
        <v>1696</v>
      </c>
      <c r="AX1202" s="8">
        <v>238</v>
      </c>
      <c r="AY1202" s="91">
        <v>0</v>
      </c>
      <c r="AZ1202" s="8">
        <v>0</v>
      </c>
      <c r="BA1202" s="8">
        <v>0</v>
      </c>
      <c r="BB1202" s="91">
        <v>5852971</v>
      </c>
      <c r="BC1202" s="8">
        <v>19</v>
      </c>
      <c r="BD1202" s="8">
        <v>0</v>
      </c>
      <c r="BE1202" s="91">
        <v>15559748</v>
      </c>
      <c r="BF1202" s="8">
        <v>47</v>
      </c>
      <c r="BG1202" s="8">
        <v>0</v>
      </c>
      <c r="BH1202" s="91">
        <v>490855595</v>
      </c>
      <c r="BI1202" s="8">
        <v>1558</v>
      </c>
      <c r="BJ1202" s="8">
        <v>238</v>
      </c>
      <c r="BK1202" s="2" t="s">
        <v>233</v>
      </c>
      <c r="BL1202" s="83" t="str">
        <f t="shared" si="18"/>
        <v>124656</v>
      </c>
      <c r="BM1202" s="83">
        <f>IF(ISBLANK(A1202),"",IF(X1202&gt;=(InfoSheet!$B$2)-90,1,0))</f>
        <v>1</v>
      </c>
    </row>
    <row r="1203" spans="1:65">
      <c r="A1203" s="2" t="s">
        <v>3153</v>
      </c>
      <c r="B1203" s="8">
        <v>8</v>
      </c>
      <c r="C1203" s="66">
        <v>4650926512</v>
      </c>
      <c r="D1203" s="8">
        <v>18583</v>
      </c>
      <c r="E1203" s="8">
        <v>1643</v>
      </c>
      <c r="F1203" s="91">
        <v>250278</v>
      </c>
      <c r="G1203" s="91">
        <v>15417749</v>
      </c>
      <c r="H1203" s="91">
        <v>2830752</v>
      </c>
      <c r="I1203" s="66">
        <v>2312839977</v>
      </c>
      <c r="J1203" s="8">
        <v>0</v>
      </c>
      <c r="K1203" s="2" t="s">
        <v>2611</v>
      </c>
      <c r="L1203" s="8">
        <v>8</v>
      </c>
      <c r="M1203" s="8">
        <v>0</v>
      </c>
      <c r="N1203" s="2" t="s">
        <v>1676</v>
      </c>
      <c r="O1203" s="8">
        <v>209</v>
      </c>
      <c r="P1203" s="8">
        <v>0</v>
      </c>
      <c r="Q1203" s="8">
        <v>0</v>
      </c>
      <c r="R1203" s="91">
        <v>0</v>
      </c>
      <c r="S1203" s="8">
        <v>0</v>
      </c>
      <c r="T1203" s="91">
        <v>0</v>
      </c>
      <c r="U1203" s="8">
        <v>2</v>
      </c>
      <c r="V1203" s="8">
        <v>3</v>
      </c>
      <c r="W1203" s="8">
        <v>1</v>
      </c>
      <c r="X1203" s="107">
        <v>43869.923091597222</v>
      </c>
      <c r="Y1203" s="107">
        <v>43870.058936967594</v>
      </c>
      <c r="Z1203" s="107">
        <v>43869.913436157411</v>
      </c>
      <c r="AA1203" s="91">
        <v>5806530</v>
      </c>
      <c r="AB1203" s="8">
        <v>28</v>
      </c>
      <c r="AC1203" s="8">
        <v>14</v>
      </c>
      <c r="AD1203" s="91">
        <v>45095317</v>
      </c>
      <c r="AE1203" s="8">
        <v>252</v>
      </c>
      <c r="AF1203" s="8">
        <v>51</v>
      </c>
      <c r="AG1203" s="91">
        <v>89871583</v>
      </c>
      <c r="AH1203" s="8">
        <v>583</v>
      </c>
      <c r="AI1203" s="8">
        <v>95</v>
      </c>
      <c r="AJ1203" s="66">
        <v>4341665871</v>
      </c>
      <c r="AK1203" s="8">
        <v>16647</v>
      </c>
      <c r="AL1203" s="8">
        <v>1643</v>
      </c>
      <c r="AM1203" s="91">
        <v>31230606</v>
      </c>
      <c r="AN1203" s="8">
        <v>78</v>
      </c>
      <c r="AO1203" s="8">
        <v>1643</v>
      </c>
      <c r="AP1203" s="91">
        <v>118437619</v>
      </c>
      <c r="AQ1203" s="8">
        <v>366</v>
      </c>
      <c r="AR1203" s="8">
        <v>1643</v>
      </c>
      <c r="AS1203" s="91">
        <v>234555064</v>
      </c>
      <c r="AT1203" s="8">
        <v>797</v>
      </c>
      <c r="AU1203" s="8">
        <v>1643</v>
      </c>
      <c r="AV1203" s="66">
        <v>4650926512</v>
      </c>
      <c r="AW1203" s="8">
        <v>18583</v>
      </c>
      <c r="AX1203" s="8">
        <v>1643</v>
      </c>
      <c r="AY1203" s="91">
        <v>6941480</v>
      </c>
      <c r="AZ1203" s="8">
        <v>29</v>
      </c>
      <c r="BA1203" s="8">
        <v>2</v>
      </c>
      <c r="BB1203" s="91">
        <v>64553430</v>
      </c>
      <c r="BC1203" s="8">
        <v>249</v>
      </c>
      <c r="BD1203" s="8">
        <v>4</v>
      </c>
      <c r="BE1203" s="91">
        <v>127667009</v>
      </c>
      <c r="BF1203" s="8">
        <v>560</v>
      </c>
      <c r="BG1203" s="8">
        <v>8</v>
      </c>
      <c r="BH1203" s="66">
        <v>4242226516</v>
      </c>
      <c r="BI1203" s="8">
        <v>16415</v>
      </c>
      <c r="BJ1203" s="8">
        <v>1643</v>
      </c>
      <c r="BK1203" s="2" t="s">
        <v>233</v>
      </c>
      <c r="BL1203" s="83" t="str">
        <f t="shared" si="18"/>
        <v>124657</v>
      </c>
      <c r="BM1203" s="83">
        <f>IF(ISBLANK(A1203),"",IF(X1203&gt;=(InfoSheet!$B$2)-90,1,0))</f>
        <v>1</v>
      </c>
    </row>
    <row r="1204" spans="1:65">
      <c r="A1204" s="2" t="s">
        <v>3154</v>
      </c>
      <c r="B1204" s="8">
        <v>8</v>
      </c>
      <c r="C1204" s="66">
        <v>3177422002</v>
      </c>
      <c r="D1204" s="8">
        <v>15533</v>
      </c>
      <c r="E1204" s="8">
        <v>783</v>
      </c>
      <c r="F1204" s="91">
        <v>204559</v>
      </c>
      <c r="G1204" s="91">
        <v>5182446</v>
      </c>
      <c r="H1204" s="91">
        <v>4058010</v>
      </c>
      <c r="I1204" s="91">
        <v>815632512</v>
      </c>
      <c r="J1204" s="8">
        <v>0</v>
      </c>
      <c r="K1204" s="2" t="s">
        <v>129</v>
      </c>
      <c r="L1204" s="8">
        <v>8</v>
      </c>
      <c r="M1204" s="8">
        <v>0</v>
      </c>
      <c r="N1204" s="2" t="s">
        <v>1469</v>
      </c>
      <c r="O1204" s="8">
        <v>215</v>
      </c>
      <c r="P1204" s="8">
        <v>0</v>
      </c>
      <c r="Q1204" s="8">
        <v>0</v>
      </c>
      <c r="R1204" s="91">
        <v>0</v>
      </c>
      <c r="S1204" s="8">
        <v>0</v>
      </c>
      <c r="T1204" s="91">
        <v>0</v>
      </c>
      <c r="U1204" s="8">
        <v>1</v>
      </c>
      <c r="V1204" s="8">
        <v>3</v>
      </c>
      <c r="W1204" s="8">
        <v>1</v>
      </c>
      <c r="X1204" s="107">
        <v>43870.124682453701</v>
      </c>
      <c r="Y1204" s="107">
        <v>43870.151626909719</v>
      </c>
      <c r="Z1204" s="107">
        <v>43870.124676087966</v>
      </c>
      <c r="AA1204" s="91">
        <v>0</v>
      </c>
      <c r="AB1204" s="8">
        <v>0</v>
      </c>
      <c r="AC1204" s="8">
        <v>251</v>
      </c>
      <c r="AD1204" s="91">
        <v>6576396</v>
      </c>
      <c r="AE1204" s="8">
        <v>34</v>
      </c>
      <c r="AF1204" s="8">
        <v>258</v>
      </c>
      <c r="AG1204" s="66">
        <v>1139234586</v>
      </c>
      <c r="AH1204" s="8">
        <v>8455</v>
      </c>
      <c r="AI1204" s="8">
        <v>582</v>
      </c>
      <c r="AJ1204" s="66">
        <v>2990242317</v>
      </c>
      <c r="AK1204" s="8">
        <v>14539</v>
      </c>
      <c r="AL1204" s="8">
        <v>783</v>
      </c>
      <c r="AM1204" s="91">
        <v>81120561</v>
      </c>
      <c r="AN1204" s="8">
        <v>1489</v>
      </c>
      <c r="AO1204" s="8">
        <v>783</v>
      </c>
      <c r="AP1204" s="91">
        <v>95660172</v>
      </c>
      <c r="AQ1204" s="8">
        <v>1534</v>
      </c>
      <c r="AR1204" s="8">
        <v>783</v>
      </c>
      <c r="AS1204" s="66">
        <v>1273527894</v>
      </c>
      <c r="AT1204" s="8">
        <v>8618</v>
      </c>
      <c r="AU1204" s="8">
        <v>783</v>
      </c>
      <c r="AV1204" s="66">
        <v>3177422002</v>
      </c>
      <c r="AW1204" s="8">
        <v>15533</v>
      </c>
      <c r="AX1204" s="8">
        <v>783</v>
      </c>
      <c r="AY1204" s="91">
        <v>81120561</v>
      </c>
      <c r="AZ1204" s="8">
        <v>1489</v>
      </c>
      <c r="BA1204" s="8">
        <v>0</v>
      </c>
      <c r="BB1204" s="91">
        <v>91650478</v>
      </c>
      <c r="BC1204" s="8">
        <v>1527</v>
      </c>
      <c r="BD1204" s="8">
        <v>1</v>
      </c>
      <c r="BE1204" s="91">
        <v>790015681</v>
      </c>
      <c r="BF1204" s="8">
        <v>7956</v>
      </c>
      <c r="BG1204" s="8">
        <v>39</v>
      </c>
      <c r="BH1204" s="66">
        <v>2940975729</v>
      </c>
      <c r="BI1204" s="8">
        <v>14483</v>
      </c>
      <c r="BJ1204" s="8">
        <v>783</v>
      </c>
      <c r="BK1204" s="2" t="s">
        <v>233</v>
      </c>
      <c r="BL1204" s="83" t="str">
        <f t="shared" si="18"/>
        <v>124658</v>
      </c>
      <c r="BM1204" s="83">
        <f>IF(ISBLANK(A1204),"",IF(X1204&gt;=(InfoSheet!$B$2)-90,1,0))</f>
        <v>1</v>
      </c>
    </row>
    <row r="1205" spans="1:65">
      <c r="A1205" s="2" t="s">
        <v>3155</v>
      </c>
      <c r="B1205" s="8">
        <v>8</v>
      </c>
      <c r="C1205" s="66">
        <v>1692472886</v>
      </c>
      <c r="D1205" s="8">
        <v>5011</v>
      </c>
      <c r="E1205" s="8">
        <v>555</v>
      </c>
      <c r="F1205" s="91">
        <v>337751</v>
      </c>
      <c r="G1205" s="91">
        <v>11162216</v>
      </c>
      <c r="H1205" s="91">
        <v>3049500</v>
      </c>
      <c r="I1205" s="66">
        <v>1057708677</v>
      </c>
      <c r="J1205" s="8">
        <v>0</v>
      </c>
      <c r="K1205" s="2" t="s">
        <v>1940</v>
      </c>
      <c r="L1205" s="8">
        <v>8</v>
      </c>
      <c r="M1205" s="8">
        <v>0</v>
      </c>
      <c r="N1205" s="2" t="s">
        <v>1437</v>
      </c>
      <c r="O1205" s="8">
        <v>209</v>
      </c>
      <c r="P1205" s="8">
        <v>0</v>
      </c>
      <c r="Q1205" s="8">
        <v>0</v>
      </c>
      <c r="R1205" s="91">
        <v>0</v>
      </c>
      <c r="S1205" s="8">
        <v>0</v>
      </c>
      <c r="T1205" s="91">
        <v>0</v>
      </c>
      <c r="U1205" s="8">
        <v>1</v>
      </c>
      <c r="V1205" s="8">
        <v>1</v>
      </c>
      <c r="W1205" s="8">
        <v>0</v>
      </c>
      <c r="X1205" s="107">
        <v>43869.642833020836</v>
      </c>
      <c r="Y1205" s="107">
        <v>43870.037759074075</v>
      </c>
      <c r="Z1205" s="107">
        <v>43869.640561388886</v>
      </c>
      <c r="AA1205" s="91">
        <v>0</v>
      </c>
      <c r="AB1205" s="8">
        <v>0</v>
      </c>
      <c r="AC1205" s="8">
        <v>1</v>
      </c>
      <c r="AD1205" s="91">
        <v>1918100</v>
      </c>
      <c r="AE1205" s="8">
        <v>4</v>
      </c>
      <c r="AF1205" s="8">
        <v>4</v>
      </c>
      <c r="AG1205" s="91">
        <v>13727126</v>
      </c>
      <c r="AH1205" s="8">
        <v>38</v>
      </c>
      <c r="AI1205" s="8">
        <v>14</v>
      </c>
      <c r="AJ1205" s="66">
        <v>1586816791</v>
      </c>
      <c r="AK1205" s="8">
        <v>4381</v>
      </c>
      <c r="AL1205" s="8">
        <v>555</v>
      </c>
      <c r="AM1205" s="91">
        <v>2112244</v>
      </c>
      <c r="AN1205" s="8">
        <v>4</v>
      </c>
      <c r="AO1205" s="8">
        <v>555</v>
      </c>
      <c r="AP1205" s="91">
        <v>21649715</v>
      </c>
      <c r="AQ1205" s="8">
        <v>38</v>
      </c>
      <c r="AR1205" s="8">
        <v>555</v>
      </c>
      <c r="AS1205" s="91">
        <v>66682314</v>
      </c>
      <c r="AT1205" s="8">
        <v>115</v>
      </c>
      <c r="AU1205" s="8">
        <v>555</v>
      </c>
      <c r="AV1205" s="66">
        <v>1692472886</v>
      </c>
      <c r="AW1205" s="8">
        <v>5011</v>
      </c>
      <c r="AX1205" s="8">
        <v>555</v>
      </c>
      <c r="AY1205" s="91">
        <v>1087116</v>
      </c>
      <c r="AZ1205" s="8">
        <v>2</v>
      </c>
      <c r="BA1205" s="8">
        <v>0</v>
      </c>
      <c r="BB1205" s="91">
        <v>7523933</v>
      </c>
      <c r="BC1205" s="8">
        <v>13</v>
      </c>
      <c r="BD1205" s="8">
        <v>0</v>
      </c>
      <c r="BE1205" s="91">
        <v>38657780</v>
      </c>
      <c r="BF1205" s="8">
        <v>68</v>
      </c>
      <c r="BG1205" s="8">
        <v>3</v>
      </c>
      <c r="BH1205" s="66">
        <v>1556304613</v>
      </c>
      <c r="BI1205" s="8">
        <v>4396</v>
      </c>
      <c r="BJ1205" s="8">
        <v>555</v>
      </c>
      <c r="BK1205" s="2" t="s">
        <v>233</v>
      </c>
      <c r="BL1205" s="83" t="str">
        <f t="shared" si="18"/>
        <v>124659</v>
      </c>
      <c r="BM1205" s="83">
        <f>IF(ISBLANK(A1205),"",IF(X1205&gt;=(InfoSheet!$B$2)-90,1,0))</f>
        <v>1</v>
      </c>
    </row>
    <row r="1206" spans="1:65">
      <c r="A1206" s="2" t="s">
        <v>3156</v>
      </c>
      <c r="B1206" s="8">
        <v>8</v>
      </c>
      <c r="C1206" s="91">
        <v>814650744</v>
      </c>
      <c r="D1206" s="8">
        <v>2226</v>
      </c>
      <c r="E1206" s="8">
        <v>427</v>
      </c>
      <c r="F1206" s="91">
        <v>365970</v>
      </c>
      <c r="G1206" s="91">
        <v>6104235</v>
      </c>
      <c r="H1206" s="91">
        <v>1907847</v>
      </c>
      <c r="I1206" s="91">
        <v>184036237</v>
      </c>
      <c r="J1206" s="8">
        <v>0</v>
      </c>
      <c r="K1206" s="2" t="s">
        <v>1364</v>
      </c>
      <c r="L1206" s="8">
        <v>8</v>
      </c>
      <c r="M1206" s="8">
        <v>0</v>
      </c>
      <c r="N1206" s="2" t="s">
        <v>1364</v>
      </c>
      <c r="O1206" s="8">
        <v>142</v>
      </c>
      <c r="P1206" s="8">
        <v>0</v>
      </c>
      <c r="Q1206" s="8">
        <v>0</v>
      </c>
      <c r="R1206" s="91">
        <v>0</v>
      </c>
      <c r="S1206" s="8">
        <v>0</v>
      </c>
      <c r="T1206" s="91">
        <v>0</v>
      </c>
      <c r="U1206" s="8">
        <v>0</v>
      </c>
      <c r="V1206" s="8">
        <v>0</v>
      </c>
      <c r="W1206" s="8">
        <v>0</v>
      </c>
      <c r="X1206" s="107">
        <v>43868.376090428239</v>
      </c>
      <c r="Y1206" s="107">
        <v>43869.88908547454</v>
      </c>
      <c r="Z1206" s="107">
        <v>43868.375684409722</v>
      </c>
      <c r="AA1206" s="91">
        <v>0</v>
      </c>
      <c r="AB1206" s="8">
        <v>0</v>
      </c>
      <c r="AC1206" s="8">
        <v>0</v>
      </c>
      <c r="AD1206" s="91">
        <v>45426890</v>
      </c>
      <c r="AE1206" s="8">
        <v>164</v>
      </c>
      <c r="AF1206" s="8">
        <v>92</v>
      </c>
      <c r="AG1206" s="91">
        <v>48351799</v>
      </c>
      <c r="AH1206" s="8">
        <v>171</v>
      </c>
      <c r="AI1206" s="8">
        <v>93</v>
      </c>
      <c r="AJ1206" s="91">
        <v>807966748</v>
      </c>
      <c r="AK1206" s="8">
        <v>2190</v>
      </c>
      <c r="AL1206" s="8">
        <v>427</v>
      </c>
      <c r="AM1206" s="91">
        <v>0</v>
      </c>
      <c r="AN1206" s="8">
        <v>0</v>
      </c>
      <c r="AO1206" s="8">
        <v>427</v>
      </c>
      <c r="AP1206" s="91">
        <v>89394090</v>
      </c>
      <c r="AQ1206" s="8">
        <v>244</v>
      </c>
      <c r="AR1206" s="8">
        <v>427</v>
      </c>
      <c r="AS1206" s="91">
        <v>94570495</v>
      </c>
      <c r="AT1206" s="8">
        <v>256</v>
      </c>
      <c r="AU1206" s="8">
        <v>427</v>
      </c>
      <c r="AV1206" s="91">
        <v>814650744</v>
      </c>
      <c r="AW1206" s="8">
        <v>2224</v>
      </c>
      <c r="AX1206" s="8">
        <v>427</v>
      </c>
      <c r="AY1206" s="91">
        <v>0</v>
      </c>
      <c r="AZ1206" s="8">
        <v>0</v>
      </c>
      <c r="BA1206" s="8">
        <v>0</v>
      </c>
      <c r="BB1206" s="91">
        <v>47283617</v>
      </c>
      <c r="BC1206" s="8">
        <v>165</v>
      </c>
      <c r="BD1206" s="8">
        <v>3</v>
      </c>
      <c r="BE1206" s="91">
        <v>52008219</v>
      </c>
      <c r="BF1206" s="8">
        <v>176</v>
      </c>
      <c r="BG1206" s="8">
        <v>3</v>
      </c>
      <c r="BH1206" s="91">
        <v>808250897</v>
      </c>
      <c r="BI1206" s="8">
        <v>2199</v>
      </c>
      <c r="BJ1206" s="8">
        <v>427</v>
      </c>
      <c r="BK1206" s="2" t="s">
        <v>233</v>
      </c>
      <c r="BL1206" s="83" t="str">
        <f t="shared" si="18"/>
        <v>124660</v>
      </c>
      <c r="BM1206" s="83">
        <f>IF(ISBLANK(A1206),"",IF(X1206&gt;=(InfoSheet!$B$2)-90,1,0))</f>
        <v>1</v>
      </c>
    </row>
    <row r="1207" spans="1:65">
      <c r="A1207" s="2" t="s">
        <v>3157</v>
      </c>
      <c r="B1207" s="8">
        <v>8</v>
      </c>
      <c r="C1207" s="91">
        <v>492122695</v>
      </c>
      <c r="D1207" s="8">
        <v>2065</v>
      </c>
      <c r="E1207" s="8">
        <v>197</v>
      </c>
      <c r="F1207" s="91">
        <v>238316</v>
      </c>
      <c r="G1207" s="91">
        <v>14196197</v>
      </c>
      <c r="H1207" s="91">
        <v>2498084</v>
      </c>
      <c r="I1207" s="91">
        <v>356336619</v>
      </c>
      <c r="J1207" s="8">
        <v>0</v>
      </c>
      <c r="K1207" s="2" t="s">
        <v>1468</v>
      </c>
      <c r="L1207" s="8">
        <v>8</v>
      </c>
      <c r="M1207" s="8">
        <v>0</v>
      </c>
      <c r="N1207" s="2" t="s">
        <v>1634</v>
      </c>
      <c r="O1207" s="8">
        <v>211</v>
      </c>
      <c r="P1207" s="8">
        <v>0</v>
      </c>
      <c r="Q1207" s="8">
        <v>0</v>
      </c>
      <c r="R1207" s="91">
        <v>0</v>
      </c>
      <c r="S1207" s="8">
        <v>0</v>
      </c>
      <c r="T1207" s="91">
        <v>0</v>
      </c>
      <c r="U1207" s="8">
        <v>0</v>
      </c>
      <c r="V1207" s="8">
        <v>1</v>
      </c>
      <c r="W1207" s="8">
        <v>0</v>
      </c>
      <c r="X1207" s="107">
        <v>43867.760662731482</v>
      </c>
      <c r="Y1207" s="107">
        <v>43869.861881874996</v>
      </c>
      <c r="Z1207" s="107">
        <v>43867.720295601852</v>
      </c>
      <c r="AA1207" s="91">
        <v>0</v>
      </c>
      <c r="AB1207" s="8">
        <v>0</v>
      </c>
      <c r="AC1207" s="8">
        <v>0</v>
      </c>
      <c r="AD1207" s="91">
        <v>530245</v>
      </c>
      <c r="AE1207" s="8">
        <v>3</v>
      </c>
      <c r="AF1207" s="8">
        <v>3</v>
      </c>
      <c r="AG1207" s="91">
        <v>13692932</v>
      </c>
      <c r="AH1207" s="8">
        <v>24</v>
      </c>
      <c r="AI1207" s="8">
        <v>6</v>
      </c>
      <c r="AJ1207" s="91">
        <v>479222119</v>
      </c>
      <c r="AK1207" s="8">
        <v>1994</v>
      </c>
      <c r="AL1207" s="8">
        <v>197</v>
      </c>
      <c r="AM1207" s="91">
        <v>0</v>
      </c>
      <c r="AN1207" s="8">
        <v>0</v>
      </c>
      <c r="AO1207" s="8">
        <v>197</v>
      </c>
      <c r="AP1207" s="91">
        <v>3223659</v>
      </c>
      <c r="AQ1207" s="8">
        <v>8</v>
      </c>
      <c r="AR1207" s="8">
        <v>197</v>
      </c>
      <c r="AS1207" s="91">
        <v>33258865</v>
      </c>
      <c r="AT1207" s="8">
        <v>62</v>
      </c>
      <c r="AU1207" s="8">
        <v>197</v>
      </c>
      <c r="AV1207" s="91">
        <v>492122695</v>
      </c>
      <c r="AW1207" s="8">
        <v>2065</v>
      </c>
      <c r="AX1207" s="8">
        <v>197</v>
      </c>
      <c r="AY1207" s="91">
        <v>0</v>
      </c>
      <c r="AZ1207" s="8">
        <v>0</v>
      </c>
      <c r="BA1207" s="8">
        <v>0</v>
      </c>
      <c r="BB1207" s="91">
        <v>3223659</v>
      </c>
      <c r="BC1207" s="8">
        <v>8</v>
      </c>
      <c r="BD1207" s="8">
        <v>0</v>
      </c>
      <c r="BE1207" s="91">
        <v>20698822</v>
      </c>
      <c r="BF1207" s="8">
        <v>35</v>
      </c>
      <c r="BG1207" s="8">
        <v>0</v>
      </c>
      <c r="BH1207" s="91">
        <v>475554623</v>
      </c>
      <c r="BI1207" s="8">
        <v>1988</v>
      </c>
      <c r="BJ1207" s="8">
        <v>197</v>
      </c>
      <c r="BK1207" s="2" t="s">
        <v>233</v>
      </c>
      <c r="BL1207" s="83" t="str">
        <f t="shared" si="18"/>
        <v>124661</v>
      </c>
      <c r="BM1207" s="83">
        <f>IF(ISBLANK(A1207),"",IF(X1207&gt;=(InfoSheet!$B$2)-90,1,0))</f>
        <v>1</v>
      </c>
    </row>
    <row r="1208" spans="1:65">
      <c r="A1208" s="2" t="s">
        <v>3158</v>
      </c>
      <c r="B1208" s="8">
        <v>8</v>
      </c>
      <c r="C1208" s="91">
        <v>762207791</v>
      </c>
      <c r="D1208" s="8">
        <v>2108</v>
      </c>
      <c r="E1208" s="8">
        <v>210</v>
      </c>
      <c r="F1208" s="91">
        <v>361578</v>
      </c>
      <c r="G1208" s="91">
        <v>6187482</v>
      </c>
      <c r="H1208" s="91">
        <v>3629560</v>
      </c>
      <c r="I1208" s="91">
        <v>270168729</v>
      </c>
      <c r="J1208" s="8">
        <v>0</v>
      </c>
      <c r="K1208" s="2" t="s">
        <v>1797</v>
      </c>
      <c r="L1208" s="8">
        <v>8</v>
      </c>
      <c r="M1208" s="8">
        <v>0</v>
      </c>
      <c r="N1208" s="2" t="s">
        <v>1634</v>
      </c>
      <c r="O1208" s="8">
        <v>211</v>
      </c>
      <c r="P1208" s="8">
        <v>0</v>
      </c>
      <c r="Q1208" s="8">
        <v>0</v>
      </c>
      <c r="R1208" s="91">
        <v>0</v>
      </c>
      <c r="S1208" s="8">
        <v>0</v>
      </c>
      <c r="T1208" s="91">
        <v>0</v>
      </c>
      <c r="U1208" s="8">
        <v>0</v>
      </c>
      <c r="V1208" s="8">
        <v>0</v>
      </c>
      <c r="W1208" s="8">
        <v>0</v>
      </c>
      <c r="X1208" s="107">
        <v>43868.713611261577</v>
      </c>
      <c r="Y1208" s="107">
        <v>43870.02000109954</v>
      </c>
      <c r="Z1208" s="107">
        <v>43868.693749560189</v>
      </c>
      <c r="AA1208" s="91">
        <v>0</v>
      </c>
      <c r="AB1208" s="8">
        <v>0</v>
      </c>
      <c r="AC1208" s="8">
        <v>0</v>
      </c>
      <c r="AD1208" s="91">
        <v>8329832</v>
      </c>
      <c r="AE1208" s="8">
        <v>51</v>
      </c>
      <c r="AF1208" s="8">
        <v>20</v>
      </c>
      <c r="AG1208" s="91">
        <v>92351727</v>
      </c>
      <c r="AH1208" s="8">
        <v>430</v>
      </c>
      <c r="AI1208" s="8">
        <v>100</v>
      </c>
      <c r="AJ1208" s="91">
        <v>759624310</v>
      </c>
      <c r="AK1208" s="8">
        <v>2092</v>
      </c>
      <c r="AL1208" s="8">
        <v>210</v>
      </c>
      <c r="AM1208" s="91">
        <v>3526418</v>
      </c>
      <c r="AN1208" s="8">
        <v>1</v>
      </c>
      <c r="AO1208" s="8">
        <v>210</v>
      </c>
      <c r="AP1208" s="91">
        <v>37065234</v>
      </c>
      <c r="AQ1208" s="8">
        <v>62</v>
      </c>
      <c r="AR1208" s="8">
        <v>210</v>
      </c>
      <c r="AS1208" s="91">
        <v>126357438</v>
      </c>
      <c r="AT1208" s="8">
        <v>445</v>
      </c>
      <c r="AU1208" s="8">
        <v>210</v>
      </c>
      <c r="AV1208" s="91">
        <v>762207791</v>
      </c>
      <c r="AW1208" s="8">
        <v>2108</v>
      </c>
      <c r="AX1208" s="8">
        <v>210</v>
      </c>
      <c r="AY1208" s="91">
        <v>0</v>
      </c>
      <c r="AZ1208" s="8">
        <v>0</v>
      </c>
      <c r="BA1208" s="8">
        <v>0</v>
      </c>
      <c r="BB1208" s="91">
        <v>27788448</v>
      </c>
      <c r="BC1208" s="8">
        <v>44</v>
      </c>
      <c r="BD1208" s="8">
        <v>7</v>
      </c>
      <c r="BE1208" s="91">
        <v>47687595</v>
      </c>
      <c r="BF1208" s="8">
        <v>362</v>
      </c>
      <c r="BG1208" s="8">
        <v>14</v>
      </c>
      <c r="BH1208" s="91">
        <v>740642933</v>
      </c>
      <c r="BI1208" s="8">
        <v>2066</v>
      </c>
      <c r="BJ1208" s="8">
        <v>210</v>
      </c>
      <c r="BK1208" s="2" t="s">
        <v>233</v>
      </c>
      <c r="BL1208" s="83" t="str">
        <f t="shared" si="18"/>
        <v>124662</v>
      </c>
      <c r="BM1208" s="83">
        <f>IF(ISBLANK(A1208),"",IF(X1208&gt;=(InfoSheet!$B$2)-90,1,0))</f>
        <v>1</v>
      </c>
    </row>
    <row r="1209" spans="1:65">
      <c r="A1209" s="2" t="s">
        <v>3159</v>
      </c>
      <c r="B1209" s="8">
        <v>8</v>
      </c>
      <c r="C1209" s="66">
        <v>1500956525</v>
      </c>
      <c r="D1209" s="8">
        <v>2209</v>
      </c>
      <c r="E1209" s="8">
        <v>215</v>
      </c>
      <c r="F1209" s="91">
        <v>679473</v>
      </c>
      <c r="G1209" s="91">
        <v>89010539</v>
      </c>
      <c r="H1209" s="91">
        <v>6981193</v>
      </c>
      <c r="I1209" s="91">
        <v>826564587</v>
      </c>
      <c r="J1209" s="8">
        <v>0</v>
      </c>
      <c r="K1209" s="2" t="s">
        <v>1368</v>
      </c>
      <c r="L1209" s="8">
        <v>8</v>
      </c>
      <c r="M1209" s="8">
        <v>0</v>
      </c>
      <c r="N1209" s="2" t="s">
        <v>1623</v>
      </c>
      <c r="O1209" s="8">
        <v>215</v>
      </c>
      <c r="P1209" s="8">
        <v>0</v>
      </c>
      <c r="Q1209" s="8">
        <v>0</v>
      </c>
      <c r="R1209" s="91">
        <v>0</v>
      </c>
      <c r="S1209" s="8">
        <v>0</v>
      </c>
      <c r="T1209" s="91">
        <v>0</v>
      </c>
      <c r="U1209" s="8">
        <v>0</v>
      </c>
      <c r="V1209" s="8">
        <v>0</v>
      </c>
      <c r="W1209" s="8">
        <v>0</v>
      </c>
      <c r="X1209" s="107">
        <v>43867.945911006944</v>
      </c>
      <c r="Y1209" s="107">
        <v>43869.893057581015</v>
      </c>
      <c r="Z1209" s="107">
        <v>43867.770702314818</v>
      </c>
      <c r="AA1209" s="91">
        <v>0</v>
      </c>
      <c r="AB1209" s="8">
        <v>0</v>
      </c>
      <c r="AC1209" s="8">
        <v>0</v>
      </c>
      <c r="AD1209" s="91">
        <v>533981</v>
      </c>
      <c r="AE1209" s="8">
        <v>1</v>
      </c>
      <c r="AF1209" s="8">
        <v>3</v>
      </c>
      <c r="AG1209" s="91">
        <v>414134294</v>
      </c>
      <c r="AH1209" s="8">
        <v>269</v>
      </c>
      <c r="AI1209" s="8">
        <v>26</v>
      </c>
      <c r="AJ1209" s="66">
        <v>1460979902</v>
      </c>
      <c r="AK1209" s="8">
        <v>1990</v>
      </c>
      <c r="AL1209" s="8">
        <v>215</v>
      </c>
      <c r="AM1209" s="91">
        <v>0</v>
      </c>
      <c r="AN1209" s="8">
        <v>0</v>
      </c>
      <c r="AO1209" s="8">
        <v>215</v>
      </c>
      <c r="AP1209" s="91">
        <v>5646036</v>
      </c>
      <c r="AQ1209" s="8">
        <v>7</v>
      </c>
      <c r="AR1209" s="8">
        <v>215</v>
      </c>
      <c r="AS1209" s="91">
        <v>770611921</v>
      </c>
      <c r="AT1209" s="8">
        <v>443</v>
      </c>
      <c r="AU1209" s="8">
        <v>215</v>
      </c>
      <c r="AV1209" s="66">
        <v>1500956525</v>
      </c>
      <c r="AW1209" s="8">
        <v>2209</v>
      </c>
      <c r="AX1209" s="8">
        <v>215</v>
      </c>
      <c r="AY1209" s="91">
        <v>0</v>
      </c>
      <c r="AZ1209" s="8">
        <v>0</v>
      </c>
      <c r="BA1209" s="8">
        <v>0</v>
      </c>
      <c r="BB1209" s="91">
        <v>5112260</v>
      </c>
      <c r="BC1209" s="8">
        <v>6</v>
      </c>
      <c r="BD1209" s="8">
        <v>0</v>
      </c>
      <c r="BE1209" s="91">
        <v>422332355</v>
      </c>
      <c r="BF1209" s="8">
        <v>264</v>
      </c>
      <c r="BG1209" s="8">
        <v>7</v>
      </c>
      <c r="BH1209" s="66">
        <v>1434283985</v>
      </c>
      <c r="BI1209" s="8">
        <v>1950</v>
      </c>
      <c r="BJ1209" s="8">
        <v>215</v>
      </c>
      <c r="BK1209" s="2" t="s">
        <v>233</v>
      </c>
      <c r="BL1209" s="83" t="str">
        <f t="shared" si="18"/>
        <v>124663</v>
      </c>
      <c r="BM1209" s="83">
        <f>IF(ISBLANK(A1209),"",IF(X1209&gt;=(InfoSheet!$B$2)-90,1,0))</f>
        <v>1</v>
      </c>
    </row>
    <row r="1210" spans="1:65">
      <c r="A1210" s="2" t="s">
        <v>3160</v>
      </c>
      <c r="B1210" s="8">
        <v>8</v>
      </c>
      <c r="C1210" s="91">
        <v>545774178</v>
      </c>
      <c r="D1210" s="8">
        <v>2187</v>
      </c>
      <c r="E1210" s="8">
        <v>245</v>
      </c>
      <c r="F1210" s="91">
        <v>249553</v>
      </c>
      <c r="G1210" s="91">
        <v>1490196</v>
      </c>
      <c r="H1210" s="91">
        <v>2227649</v>
      </c>
      <c r="I1210" s="91">
        <v>220064342</v>
      </c>
      <c r="J1210" s="8">
        <v>0</v>
      </c>
      <c r="K1210" s="2" t="s">
        <v>1496</v>
      </c>
      <c r="L1210" s="8">
        <v>8</v>
      </c>
      <c r="M1210" s="8">
        <v>0</v>
      </c>
      <c r="N1210" s="2" t="s">
        <v>1437</v>
      </c>
      <c r="O1210" s="8">
        <v>209</v>
      </c>
      <c r="P1210" s="8">
        <v>0</v>
      </c>
      <c r="Q1210" s="8">
        <v>0</v>
      </c>
      <c r="R1210" s="91">
        <v>0</v>
      </c>
      <c r="S1210" s="8">
        <v>0</v>
      </c>
      <c r="T1210" s="91">
        <v>0</v>
      </c>
      <c r="U1210" s="8">
        <v>0</v>
      </c>
      <c r="V1210" s="8">
        <v>0</v>
      </c>
      <c r="W1210" s="8">
        <v>0</v>
      </c>
      <c r="X1210" s="107">
        <v>43868.683892395835</v>
      </c>
      <c r="Y1210" s="107">
        <v>43870.02967841435</v>
      </c>
      <c r="Z1210" s="107">
        <v>43868.682166689818</v>
      </c>
      <c r="AA1210" s="91">
        <v>0</v>
      </c>
      <c r="AB1210" s="8">
        <v>0</v>
      </c>
      <c r="AC1210" s="8">
        <v>0</v>
      </c>
      <c r="AD1210" s="91">
        <v>6294955</v>
      </c>
      <c r="AE1210" s="8">
        <v>15</v>
      </c>
      <c r="AF1210" s="8">
        <v>4</v>
      </c>
      <c r="AG1210" s="91">
        <v>11466248</v>
      </c>
      <c r="AH1210" s="8">
        <v>48</v>
      </c>
      <c r="AI1210" s="8">
        <v>18</v>
      </c>
      <c r="AJ1210" s="91">
        <v>538327368</v>
      </c>
      <c r="AK1210" s="8">
        <v>2151</v>
      </c>
      <c r="AL1210" s="8">
        <v>245</v>
      </c>
      <c r="AM1210" s="91">
        <v>498306</v>
      </c>
      <c r="AN1210" s="8">
        <v>1</v>
      </c>
      <c r="AO1210" s="8">
        <v>245</v>
      </c>
      <c r="AP1210" s="91">
        <v>13844597</v>
      </c>
      <c r="AQ1210" s="8">
        <v>29</v>
      </c>
      <c r="AR1210" s="8">
        <v>245</v>
      </c>
      <c r="AS1210" s="91">
        <v>27424392</v>
      </c>
      <c r="AT1210" s="8">
        <v>74</v>
      </c>
      <c r="AU1210" s="8">
        <v>245</v>
      </c>
      <c r="AV1210" s="91">
        <v>545774178</v>
      </c>
      <c r="AW1210" s="8">
        <v>2187</v>
      </c>
      <c r="AX1210" s="8">
        <v>245</v>
      </c>
      <c r="AY1210" s="91">
        <v>0</v>
      </c>
      <c r="AZ1210" s="8">
        <v>0</v>
      </c>
      <c r="BA1210" s="8">
        <v>0</v>
      </c>
      <c r="BB1210" s="91">
        <v>8490146</v>
      </c>
      <c r="BC1210" s="8">
        <v>19</v>
      </c>
      <c r="BD1210" s="8">
        <v>1</v>
      </c>
      <c r="BE1210" s="91">
        <v>19285706</v>
      </c>
      <c r="BF1210" s="8">
        <v>54</v>
      </c>
      <c r="BG1210" s="8">
        <v>2</v>
      </c>
      <c r="BH1210" s="91">
        <v>524049587</v>
      </c>
      <c r="BI1210" s="8">
        <v>2125</v>
      </c>
      <c r="BJ1210" s="8">
        <v>245</v>
      </c>
      <c r="BK1210" s="2" t="s">
        <v>233</v>
      </c>
      <c r="BL1210" s="83" t="str">
        <f t="shared" si="18"/>
        <v>124664</v>
      </c>
      <c r="BM1210" s="83">
        <f>IF(ISBLANK(A1210),"",IF(X1210&gt;=(InfoSheet!$B$2)-90,1,0))</f>
        <v>1</v>
      </c>
    </row>
    <row r="1211" spans="1:65">
      <c r="A1211" s="2" t="s">
        <v>3161</v>
      </c>
      <c r="B1211" s="8">
        <v>8</v>
      </c>
      <c r="C1211" s="66">
        <v>1456042002</v>
      </c>
      <c r="D1211" s="8">
        <v>4082</v>
      </c>
      <c r="E1211" s="8">
        <v>493</v>
      </c>
      <c r="F1211" s="91">
        <v>356698</v>
      </c>
      <c r="G1211" s="91">
        <v>14323104</v>
      </c>
      <c r="H1211" s="91">
        <v>2953432</v>
      </c>
      <c r="I1211" s="91">
        <v>334020092</v>
      </c>
      <c r="J1211" s="8">
        <v>0</v>
      </c>
      <c r="K1211" s="2" t="s">
        <v>129</v>
      </c>
      <c r="L1211" s="8">
        <v>8</v>
      </c>
      <c r="M1211" s="8">
        <v>0</v>
      </c>
      <c r="N1211" s="2" t="s">
        <v>1643</v>
      </c>
      <c r="O1211" s="8">
        <v>212</v>
      </c>
      <c r="P1211" s="8">
        <v>0</v>
      </c>
      <c r="Q1211" s="8">
        <v>0</v>
      </c>
      <c r="R1211" s="91">
        <v>0</v>
      </c>
      <c r="S1211" s="8">
        <v>0</v>
      </c>
      <c r="T1211" s="91">
        <v>0</v>
      </c>
      <c r="U1211" s="8">
        <v>0</v>
      </c>
      <c r="V1211" s="8">
        <v>0</v>
      </c>
      <c r="W1211" s="8">
        <v>0</v>
      </c>
      <c r="X1211" s="107">
        <v>43868.766242962964</v>
      </c>
      <c r="Y1211" s="107">
        <v>43870.037277615738</v>
      </c>
      <c r="Z1211" s="107">
        <v>43868.766184282409</v>
      </c>
      <c r="AA1211" s="91">
        <v>0</v>
      </c>
      <c r="AB1211" s="8">
        <v>0</v>
      </c>
      <c r="AC1211" s="8">
        <v>0</v>
      </c>
      <c r="AD1211" s="91">
        <v>3736048</v>
      </c>
      <c r="AE1211" s="8">
        <v>9</v>
      </c>
      <c r="AF1211" s="8">
        <v>7</v>
      </c>
      <c r="AG1211" s="91">
        <v>250217568</v>
      </c>
      <c r="AH1211" s="8">
        <v>1236</v>
      </c>
      <c r="AI1211" s="8">
        <v>280</v>
      </c>
      <c r="AJ1211" s="66">
        <v>1442303206</v>
      </c>
      <c r="AK1211" s="8">
        <v>4017</v>
      </c>
      <c r="AL1211" s="8">
        <v>493</v>
      </c>
      <c r="AM1211" s="91">
        <v>1960778</v>
      </c>
      <c r="AN1211" s="8">
        <v>4</v>
      </c>
      <c r="AO1211" s="8">
        <v>493</v>
      </c>
      <c r="AP1211" s="91">
        <v>8577792</v>
      </c>
      <c r="AQ1211" s="8">
        <v>16</v>
      </c>
      <c r="AR1211" s="8">
        <v>493</v>
      </c>
      <c r="AS1211" s="91">
        <v>340035097</v>
      </c>
      <c r="AT1211" s="8">
        <v>1356</v>
      </c>
      <c r="AU1211" s="8">
        <v>493</v>
      </c>
      <c r="AV1211" s="66">
        <v>1456042002</v>
      </c>
      <c r="AW1211" s="8">
        <v>4082</v>
      </c>
      <c r="AX1211" s="8">
        <v>493</v>
      </c>
      <c r="AY1211" s="91">
        <v>0</v>
      </c>
      <c r="AZ1211" s="8">
        <v>0</v>
      </c>
      <c r="BA1211" s="8">
        <v>0</v>
      </c>
      <c r="BB1211" s="91">
        <v>5651016</v>
      </c>
      <c r="BC1211" s="8">
        <v>10</v>
      </c>
      <c r="BD1211" s="8">
        <v>0</v>
      </c>
      <c r="BE1211" s="91">
        <v>58762286</v>
      </c>
      <c r="BF1211" s="8">
        <v>1019</v>
      </c>
      <c r="BG1211" s="8">
        <v>26</v>
      </c>
      <c r="BH1211" s="66">
        <v>1404637821</v>
      </c>
      <c r="BI1211" s="8">
        <v>3973</v>
      </c>
      <c r="BJ1211" s="8">
        <v>493</v>
      </c>
      <c r="BK1211" s="2" t="s">
        <v>233</v>
      </c>
      <c r="BL1211" s="83" t="str">
        <f t="shared" si="18"/>
        <v>124665</v>
      </c>
      <c r="BM1211" s="83">
        <f>IF(ISBLANK(A1211),"",IF(X1211&gt;=(InfoSheet!$B$2)-90,1,0))</f>
        <v>1</v>
      </c>
    </row>
    <row r="1212" spans="1:65">
      <c r="A1212" s="2" t="s">
        <v>3162</v>
      </c>
      <c r="B1212" s="8">
        <v>8</v>
      </c>
      <c r="C1212" s="66">
        <v>2244390405</v>
      </c>
      <c r="D1212" s="8">
        <v>4049</v>
      </c>
      <c r="E1212" s="8">
        <v>432</v>
      </c>
      <c r="F1212" s="91">
        <v>554307</v>
      </c>
      <c r="G1212" s="91">
        <v>17946627</v>
      </c>
      <c r="H1212" s="91">
        <v>5195348</v>
      </c>
      <c r="I1212" s="91">
        <v>589027071</v>
      </c>
      <c r="J1212" s="8">
        <v>0</v>
      </c>
      <c r="K1212" s="2" t="s">
        <v>2479</v>
      </c>
      <c r="L1212" s="8">
        <v>8</v>
      </c>
      <c r="M1212" s="8">
        <v>0</v>
      </c>
      <c r="N1212" s="2" t="s">
        <v>3163</v>
      </c>
      <c r="O1212" s="8">
        <v>210</v>
      </c>
      <c r="P1212" s="8">
        <v>0</v>
      </c>
      <c r="Q1212" s="8">
        <v>0</v>
      </c>
      <c r="R1212" s="91">
        <v>0</v>
      </c>
      <c r="S1212" s="8">
        <v>0</v>
      </c>
      <c r="T1212" s="91">
        <v>0</v>
      </c>
      <c r="U1212" s="8">
        <v>0</v>
      </c>
      <c r="V1212" s="8">
        <v>0</v>
      </c>
      <c r="W1212" s="8">
        <v>0</v>
      </c>
      <c r="X1212" s="107">
        <v>43869.697366365741</v>
      </c>
      <c r="Y1212" s="107">
        <v>43870.058910254629</v>
      </c>
      <c r="Z1212" s="107">
        <v>43869.686796226852</v>
      </c>
      <c r="AA1212" s="91">
        <v>103707</v>
      </c>
      <c r="AB1212" s="8">
        <v>9</v>
      </c>
      <c r="AC1212" s="8">
        <v>5</v>
      </c>
      <c r="AD1212" s="91">
        <v>13488439</v>
      </c>
      <c r="AE1212" s="8">
        <v>15</v>
      </c>
      <c r="AF1212" s="8">
        <v>10</v>
      </c>
      <c r="AG1212" s="91">
        <v>26161387</v>
      </c>
      <c r="AH1212" s="8">
        <v>49</v>
      </c>
      <c r="AI1212" s="8">
        <v>19</v>
      </c>
      <c r="AJ1212" s="66">
        <v>2171559788</v>
      </c>
      <c r="AK1212" s="8">
        <v>3691</v>
      </c>
      <c r="AL1212" s="8">
        <v>432</v>
      </c>
      <c r="AM1212" s="91">
        <v>5283525</v>
      </c>
      <c r="AN1212" s="8">
        <v>17</v>
      </c>
      <c r="AO1212" s="8">
        <v>432</v>
      </c>
      <c r="AP1212" s="91">
        <v>44282154</v>
      </c>
      <c r="AQ1212" s="8">
        <v>30</v>
      </c>
      <c r="AR1212" s="8">
        <v>432</v>
      </c>
      <c r="AS1212" s="91">
        <v>78919455</v>
      </c>
      <c r="AT1212" s="8">
        <v>87</v>
      </c>
      <c r="AU1212" s="8">
        <v>432</v>
      </c>
      <c r="AV1212" s="66">
        <v>2244390405</v>
      </c>
      <c r="AW1212" s="8">
        <v>4049</v>
      </c>
      <c r="AX1212" s="8">
        <v>432</v>
      </c>
      <c r="AY1212" s="91">
        <v>2296881</v>
      </c>
      <c r="AZ1212" s="8">
        <v>12</v>
      </c>
      <c r="BA1212" s="8">
        <v>0</v>
      </c>
      <c r="BB1212" s="91">
        <v>17015996</v>
      </c>
      <c r="BC1212" s="8">
        <v>18</v>
      </c>
      <c r="BD1212" s="8">
        <v>0</v>
      </c>
      <c r="BE1212" s="91">
        <v>29011375</v>
      </c>
      <c r="BF1212" s="8">
        <v>51</v>
      </c>
      <c r="BG1212" s="8">
        <v>1</v>
      </c>
      <c r="BH1212" s="66">
        <v>2152880288</v>
      </c>
      <c r="BI1212" s="8">
        <v>3712</v>
      </c>
      <c r="BJ1212" s="8">
        <v>432</v>
      </c>
      <c r="BK1212" s="2" t="s">
        <v>233</v>
      </c>
      <c r="BL1212" s="83" t="str">
        <f t="shared" si="18"/>
        <v>124666</v>
      </c>
      <c r="BM1212" s="83">
        <f>IF(ISBLANK(A1212),"",IF(X1212&gt;=(InfoSheet!$B$2)-90,1,0))</f>
        <v>1</v>
      </c>
    </row>
    <row r="1213" spans="1:65">
      <c r="A1213" s="2" t="s">
        <v>3164</v>
      </c>
      <c r="B1213" s="8">
        <v>9</v>
      </c>
      <c r="C1213" s="66">
        <v>3420610351</v>
      </c>
      <c r="D1213" s="8">
        <v>7905</v>
      </c>
      <c r="E1213" s="8">
        <v>433</v>
      </c>
      <c r="F1213" s="91">
        <v>432714</v>
      </c>
      <c r="G1213" s="91">
        <v>50952838</v>
      </c>
      <c r="H1213" s="91">
        <v>7899792</v>
      </c>
      <c r="I1213" s="91">
        <v>883785205</v>
      </c>
      <c r="J1213" s="8">
        <v>0</v>
      </c>
      <c r="K1213" s="2" t="s">
        <v>3165</v>
      </c>
      <c r="L1213" s="8">
        <v>9</v>
      </c>
      <c r="M1213" s="8">
        <v>0</v>
      </c>
      <c r="N1213" s="2" t="s">
        <v>3166</v>
      </c>
      <c r="O1213" s="8">
        <v>212</v>
      </c>
      <c r="P1213" s="8">
        <v>0</v>
      </c>
      <c r="Q1213" s="8">
        <v>0</v>
      </c>
      <c r="R1213" s="91">
        <v>0</v>
      </c>
      <c r="S1213" s="8">
        <v>0</v>
      </c>
      <c r="T1213" s="91">
        <v>0</v>
      </c>
      <c r="U1213" s="8">
        <v>1</v>
      </c>
      <c r="V1213" s="8">
        <v>0</v>
      </c>
      <c r="W1213" s="8">
        <v>0</v>
      </c>
      <c r="X1213" s="107">
        <v>43869.630621342592</v>
      </c>
      <c r="Y1213" s="107">
        <v>43870.049507696756</v>
      </c>
      <c r="Z1213" s="107">
        <v>43869.630531875002</v>
      </c>
      <c r="AA1213" s="91">
        <v>2201594</v>
      </c>
      <c r="AB1213" s="8">
        <v>4</v>
      </c>
      <c r="AC1213" s="8">
        <v>3</v>
      </c>
      <c r="AD1213" s="91">
        <v>5851199</v>
      </c>
      <c r="AE1213" s="8">
        <v>14</v>
      </c>
      <c r="AF1213" s="8">
        <v>7</v>
      </c>
      <c r="AG1213" s="91">
        <v>603219873</v>
      </c>
      <c r="AH1213" s="8">
        <v>398</v>
      </c>
      <c r="AI1213" s="8">
        <v>21</v>
      </c>
      <c r="AJ1213" s="66">
        <v>2841940753</v>
      </c>
      <c r="AK1213" s="8">
        <v>4547</v>
      </c>
      <c r="AL1213" s="8">
        <v>433</v>
      </c>
      <c r="AM1213" s="91">
        <v>5371293</v>
      </c>
      <c r="AN1213" s="8">
        <v>8</v>
      </c>
      <c r="AO1213" s="8">
        <v>433</v>
      </c>
      <c r="AP1213" s="91">
        <v>11712159</v>
      </c>
      <c r="AQ1213" s="8">
        <v>21</v>
      </c>
      <c r="AR1213" s="8">
        <v>433</v>
      </c>
      <c r="AS1213" s="66">
        <v>1173032034</v>
      </c>
      <c r="AT1213" s="8">
        <v>741</v>
      </c>
      <c r="AU1213" s="8">
        <v>433</v>
      </c>
      <c r="AV1213" s="66">
        <v>3420610351</v>
      </c>
      <c r="AW1213" s="8">
        <v>7905</v>
      </c>
      <c r="AX1213" s="8">
        <v>433</v>
      </c>
      <c r="AY1213" s="91">
        <v>2933666</v>
      </c>
      <c r="AZ1213" s="8">
        <v>5</v>
      </c>
      <c r="BA1213" s="8">
        <v>0</v>
      </c>
      <c r="BB1213" s="91">
        <v>6510310</v>
      </c>
      <c r="BC1213" s="8">
        <v>14</v>
      </c>
      <c r="BD1213" s="8">
        <v>0</v>
      </c>
      <c r="BE1213" s="91">
        <v>961144250</v>
      </c>
      <c r="BF1213" s="8">
        <v>593</v>
      </c>
      <c r="BG1213" s="8">
        <v>1</v>
      </c>
      <c r="BH1213" s="66">
        <v>2828342258</v>
      </c>
      <c r="BI1213" s="8">
        <v>4521</v>
      </c>
      <c r="BJ1213" s="8">
        <v>433</v>
      </c>
      <c r="BK1213" s="2" t="s">
        <v>233</v>
      </c>
      <c r="BL1213" s="83" t="str">
        <f t="shared" si="18"/>
        <v>124667</v>
      </c>
      <c r="BM1213" s="83">
        <f>IF(ISBLANK(A1213),"",IF(X1213&gt;=(InfoSheet!$B$2)-90,1,0))</f>
        <v>1</v>
      </c>
    </row>
    <row r="1214" spans="1:65">
      <c r="A1214" s="2" t="s">
        <v>3167</v>
      </c>
      <c r="B1214" s="8">
        <v>8</v>
      </c>
      <c r="C1214" s="91">
        <v>863249137</v>
      </c>
      <c r="D1214" s="8">
        <v>1779</v>
      </c>
      <c r="E1214" s="8">
        <v>181</v>
      </c>
      <c r="F1214" s="91">
        <v>485244</v>
      </c>
      <c r="G1214" s="91">
        <v>68322850</v>
      </c>
      <c r="H1214" s="91">
        <v>4769332</v>
      </c>
      <c r="I1214" s="91">
        <v>581858752</v>
      </c>
      <c r="J1214" s="8">
        <v>0</v>
      </c>
      <c r="K1214" s="2" t="s">
        <v>1546</v>
      </c>
      <c r="L1214" s="8">
        <v>8</v>
      </c>
      <c r="M1214" s="8">
        <v>0</v>
      </c>
      <c r="N1214" s="2" t="s">
        <v>1800</v>
      </c>
      <c r="O1214" s="8">
        <v>212</v>
      </c>
      <c r="P1214" s="8">
        <v>0</v>
      </c>
      <c r="Q1214" s="8">
        <v>0</v>
      </c>
      <c r="R1214" s="91">
        <v>0</v>
      </c>
      <c r="S1214" s="8">
        <v>0</v>
      </c>
      <c r="T1214" s="91">
        <v>0</v>
      </c>
      <c r="U1214" s="8">
        <v>0</v>
      </c>
      <c r="V1214" s="8">
        <v>0</v>
      </c>
      <c r="W1214" s="8">
        <v>0</v>
      </c>
      <c r="X1214" s="107">
        <v>43869.817047962963</v>
      </c>
      <c r="Y1214" s="107">
        <v>43870.029622175927</v>
      </c>
      <c r="Z1214" s="107">
        <v>43869.816663819445</v>
      </c>
      <c r="AA1214" s="91">
        <v>0</v>
      </c>
      <c r="AB1214" s="8">
        <v>0</v>
      </c>
      <c r="AC1214" s="8">
        <v>1</v>
      </c>
      <c r="AD1214" s="91">
        <v>99900304</v>
      </c>
      <c r="AE1214" s="8">
        <v>38</v>
      </c>
      <c r="AF1214" s="8">
        <v>3</v>
      </c>
      <c r="AG1214" s="91">
        <v>109730040</v>
      </c>
      <c r="AH1214" s="8">
        <v>62</v>
      </c>
      <c r="AI1214" s="8">
        <v>9</v>
      </c>
      <c r="AJ1214" s="91">
        <v>863091425</v>
      </c>
      <c r="AK1214" s="8">
        <v>1778</v>
      </c>
      <c r="AL1214" s="8">
        <v>181</v>
      </c>
      <c r="AM1214" s="91">
        <v>1647289</v>
      </c>
      <c r="AN1214" s="8">
        <v>3</v>
      </c>
      <c r="AO1214" s="8">
        <v>181</v>
      </c>
      <c r="AP1214" s="91">
        <v>200248788</v>
      </c>
      <c r="AQ1214" s="8">
        <v>77</v>
      </c>
      <c r="AR1214" s="8">
        <v>181</v>
      </c>
      <c r="AS1214" s="91">
        <v>213933419</v>
      </c>
      <c r="AT1214" s="8">
        <v>105</v>
      </c>
      <c r="AU1214" s="8">
        <v>181</v>
      </c>
      <c r="AV1214" s="91">
        <v>863249137</v>
      </c>
      <c r="AW1214" s="8">
        <v>1779</v>
      </c>
      <c r="AX1214" s="8">
        <v>181</v>
      </c>
      <c r="AY1214" s="91">
        <v>580448</v>
      </c>
      <c r="AZ1214" s="8">
        <v>1</v>
      </c>
      <c r="BA1214" s="8">
        <v>0</v>
      </c>
      <c r="BB1214" s="91">
        <v>100928932</v>
      </c>
      <c r="BC1214" s="8">
        <v>40</v>
      </c>
      <c r="BD1214" s="8">
        <v>0</v>
      </c>
      <c r="BE1214" s="91">
        <v>110454948</v>
      </c>
      <c r="BF1214" s="8">
        <v>61</v>
      </c>
      <c r="BG1214" s="8">
        <v>0</v>
      </c>
      <c r="BH1214" s="91">
        <v>861790801</v>
      </c>
      <c r="BI1214" s="8">
        <v>1776</v>
      </c>
      <c r="BJ1214" s="8">
        <v>181</v>
      </c>
      <c r="BK1214" s="2" t="s">
        <v>233</v>
      </c>
      <c r="BL1214" s="83" t="str">
        <f t="shared" si="18"/>
        <v>124668</v>
      </c>
      <c r="BM1214" s="83">
        <f>IF(ISBLANK(A1214),"",IF(X1214&gt;=(InfoSheet!$B$2)-90,1,0))</f>
        <v>1</v>
      </c>
    </row>
    <row r="1215" spans="1:65">
      <c r="A1215" s="2" t="s">
        <v>3168</v>
      </c>
      <c r="B1215" s="8">
        <v>8</v>
      </c>
      <c r="C1215" s="66">
        <v>1167197827</v>
      </c>
      <c r="D1215" s="8">
        <v>3429</v>
      </c>
      <c r="E1215" s="8">
        <v>320</v>
      </c>
      <c r="F1215" s="91">
        <v>340390</v>
      </c>
      <c r="G1215" s="91">
        <v>3449979</v>
      </c>
      <c r="H1215" s="91">
        <v>3647493</v>
      </c>
      <c r="I1215" s="91">
        <v>305565631</v>
      </c>
      <c r="J1215" s="8">
        <v>0</v>
      </c>
      <c r="K1215" s="2" t="s">
        <v>129</v>
      </c>
      <c r="L1215" s="8">
        <v>8</v>
      </c>
      <c r="M1215" s="8">
        <v>0</v>
      </c>
      <c r="N1215" s="2" t="s">
        <v>1474</v>
      </c>
      <c r="O1215" s="8">
        <v>210</v>
      </c>
      <c r="P1215" s="8">
        <v>0</v>
      </c>
      <c r="Q1215" s="8">
        <v>0</v>
      </c>
      <c r="R1215" s="91">
        <v>0</v>
      </c>
      <c r="S1215" s="8">
        <v>0</v>
      </c>
      <c r="T1215" s="91">
        <v>0</v>
      </c>
      <c r="U1215" s="8">
        <v>0</v>
      </c>
      <c r="V1215" s="8">
        <v>0</v>
      </c>
      <c r="W1215" s="8">
        <v>0</v>
      </c>
      <c r="X1215" s="107">
        <v>43869.922313460651</v>
      </c>
      <c r="Y1215" s="107">
        <v>43870.205923564812</v>
      </c>
      <c r="Z1215" s="107">
        <v>43869.922308506946</v>
      </c>
      <c r="AA1215" s="91">
        <v>0</v>
      </c>
      <c r="AB1215" s="8">
        <v>0</v>
      </c>
      <c r="AC1215" s="8">
        <v>9</v>
      </c>
      <c r="AD1215" s="91">
        <v>62766349</v>
      </c>
      <c r="AE1215" s="8">
        <v>364</v>
      </c>
      <c r="AF1215" s="8">
        <v>105</v>
      </c>
      <c r="AG1215" s="91">
        <v>148125091</v>
      </c>
      <c r="AH1215" s="8">
        <v>446</v>
      </c>
      <c r="AI1215" s="8">
        <v>111</v>
      </c>
      <c r="AJ1215" s="66">
        <v>1116710077</v>
      </c>
      <c r="AK1215" s="8">
        <v>3138</v>
      </c>
      <c r="AL1215" s="8">
        <v>320</v>
      </c>
      <c r="AM1215" s="91">
        <v>12194328</v>
      </c>
      <c r="AN1215" s="8">
        <v>17</v>
      </c>
      <c r="AO1215" s="8">
        <v>320</v>
      </c>
      <c r="AP1215" s="91">
        <v>85954546</v>
      </c>
      <c r="AQ1215" s="8">
        <v>395</v>
      </c>
      <c r="AR1215" s="8">
        <v>320</v>
      </c>
      <c r="AS1215" s="91">
        <v>252534891</v>
      </c>
      <c r="AT1215" s="8">
        <v>642</v>
      </c>
      <c r="AU1215" s="8">
        <v>320</v>
      </c>
      <c r="AV1215" s="66">
        <v>1167197827</v>
      </c>
      <c r="AW1215" s="8">
        <v>3429</v>
      </c>
      <c r="AX1215" s="8">
        <v>320</v>
      </c>
      <c r="AY1215" s="91">
        <v>11081976</v>
      </c>
      <c r="AZ1215" s="8">
        <v>16</v>
      </c>
      <c r="BA1215" s="8">
        <v>0</v>
      </c>
      <c r="BB1215" s="91">
        <v>33938631</v>
      </c>
      <c r="BC1215" s="8">
        <v>320</v>
      </c>
      <c r="BD1215" s="8">
        <v>41</v>
      </c>
      <c r="BE1215" s="91">
        <v>123213784</v>
      </c>
      <c r="BF1215" s="8">
        <v>413</v>
      </c>
      <c r="BG1215" s="8">
        <v>42</v>
      </c>
      <c r="BH1215" s="66">
        <v>1108496768</v>
      </c>
      <c r="BI1215" s="8">
        <v>3123</v>
      </c>
      <c r="BJ1215" s="8">
        <v>320</v>
      </c>
      <c r="BK1215" s="2" t="s">
        <v>233</v>
      </c>
      <c r="BL1215" s="83" t="str">
        <f t="shared" si="18"/>
        <v>124669</v>
      </c>
      <c r="BM1215" s="83">
        <f>IF(ISBLANK(A1215),"",IF(X1215&gt;=(InfoSheet!$B$2)-90,1,0))</f>
        <v>1</v>
      </c>
    </row>
    <row r="1216" spans="1:65">
      <c r="A1216" s="2" t="s">
        <v>3169</v>
      </c>
      <c r="B1216" s="8">
        <v>8</v>
      </c>
      <c r="C1216" s="91">
        <v>1557797</v>
      </c>
      <c r="D1216" s="8">
        <v>7</v>
      </c>
      <c r="E1216" s="8">
        <v>7</v>
      </c>
      <c r="F1216" s="91">
        <v>222542</v>
      </c>
      <c r="G1216" s="91">
        <v>461950</v>
      </c>
      <c r="H1216" s="91">
        <v>222542</v>
      </c>
      <c r="I1216" s="91">
        <v>1525450</v>
      </c>
      <c r="J1216" s="8">
        <v>0</v>
      </c>
      <c r="K1216" s="2" t="s">
        <v>1940</v>
      </c>
      <c r="L1216" s="8">
        <v>8</v>
      </c>
      <c r="M1216" s="8">
        <v>0</v>
      </c>
      <c r="N1216" s="2" t="s">
        <v>1437</v>
      </c>
      <c r="O1216" s="8">
        <v>209</v>
      </c>
      <c r="P1216" s="8">
        <v>0</v>
      </c>
      <c r="Q1216" s="8">
        <v>0</v>
      </c>
      <c r="R1216" s="91">
        <v>0</v>
      </c>
      <c r="S1216" s="8">
        <v>0</v>
      </c>
      <c r="T1216" s="91">
        <v>0</v>
      </c>
      <c r="U1216" s="8">
        <v>0</v>
      </c>
      <c r="V1216" s="8">
        <v>0</v>
      </c>
      <c r="W1216" s="8">
        <v>0</v>
      </c>
      <c r="X1216" s="107">
        <v>43602.544645648151</v>
      </c>
      <c r="Y1216" s="107">
        <v>43869.882725625001</v>
      </c>
      <c r="Z1216" s="107">
        <v>43602.544616597224</v>
      </c>
      <c r="AA1216" s="91">
        <v>0</v>
      </c>
      <c r="AB1216" s="8">
        <v>0</v>
      </c>
      <c r="AC1216" s="8">
        <v>0</v>
      </c>
      <c r="AD1216" s="91">
        <v>0</v>
      </c>
      <c r="AE1216" s="8">
        <v>0</v>
      </c>
      <c r="AF1216" s="8">
        <v>0</v>
      </c>
      <c r="AG1216" s="91">
        <v>0</v>
      </c>
      <c r="AH1216" s="8">
        <v>0</v>
      </c>
      <c r="AI1216" s="8">
        <v>0</v>
      </c>
      <c r="AJ1216" s="91">
        <v>0</v>
      </c>
      <c r="AK1216" s="8">
        <v>0</v>
      </c>
      <c r="AL1216" s="8">
        <v>7</v>
      </c>
      <c r="AM1216" s="91">
        <v>0</v>
      </c>
      <c r="AN1216" s="8">
        <v>0</v>
      </c>
      <c r="AO1216" s="8">
        <v>7</v>
      </c>
      <c r="AP1216" s="91">
        <v>0</v>
      </c>
      <c r="AQ1216" s="8">
        <v>0</v>
      </c>
      <c r="AR1216" s="8">
        <v>7</v>
      </c>
      <c r="AS1216" s="91">
        <v>0</v>
      </c>
      <c r="AT1216" s="8">
        <v>0</v>
      </c>
      <c r="AU1216" s="8">
        <v>7</v>
      </c>
      <c r="AV1216" s="91">
        <v>1557797</v>
      </c>
      <c r="AW1216" s="8">
        <v>7</v>
      </c>
      <c r="AX1216" s="8">
        <v>7</v>
      </c>
      <c r="AY1216" s="91">
        <v>0</v>
      </c>
      <c r="AZ1216" s="8">
        <v>0</v>
      </c>
      <c r="BA1216" s="8">
        <v>0</v>
      </c>
      <c r="BB1216" s="91">
        <v>0</v>
      </c>
      <c r="BC1216" s="8">
        <v>0</v>
      </c>
      <c r="BD1216" s="8">
        <v>0</v>
      </c>
      <c r="BE1216" s="91">
        <v>0</v>
      </c>
      <c r="BF1216" s="8">
        <v>0</v>
      </c>
      <c r="BG1216" s="8">
        <v>0</v>
      </c>
      <c r="BH1216" s="91">
        <v>0</v>
      </c>
      <c r="BI1216" s="8">
        <v>0</v>
      </c>
      <c r="BJ1216" s="8">
        <v>7</v>
      </c>
      <c r="BK1216" s="2" t="s">
        <v>233</v>
      </c>
      <c r="BL1216" s="83" t="str">
        <f t="shared" si="18"/>
        <v>124670</v>
      </c>
      <c r="BM1216" s="83">
        <f>IF(ISBLANK(A1216),"",IF(X1216&gt;=(InfoSheet!$B$2)-90,1,0))</f>
        <v>0</v>
      </c>
    </row>
    <row r="1217" spans="1:65">
      <c r="A1217" s="2" t="s">
        <v>3170</v>
      </c>
      <c r="B1217" s="8">
        <v>8</v>
      </c>
      <c r="C1217" s="66">
        <v>1120015195</v>
      </c>
      <c r="D1217" s="8">
        <v>4233</v>
      </c>
      <c r="E1217" s="8">
        <v>425</v>
      </c>
      <c r="F1217" s="91">
        <v>264591</v>
      </c>
      <c r="G1217" s="91">
        <v>9166132</v>
      </c>
      <c r="H1217" s="91">
        <v>2635329</v>
      </c>
      <c r="I1217" s="91">
        <v>410211706</v>
      </c>
      <c r="J1217" s="8">
        <v>0</v>
      </c>
      <c r="K1217" s="2" t="s">
        <v>2479</v>
      </c>
      <c r="L1217" s="8">
        <v>8</v>
      </c>
      <c r="M1217" s="8">
        <v>0</v>
      </c>
      <c r="N1217" s="2" t="s">
        <v>1379</v>
      </c>
      <c r="O1217" s="8">
        <v>215</v>
      </c>
      <c r="P1217" s="8">
        <v>0</v>
      </c>
      <c r="Q1217" s="8">
        <v>0</v>
      </c>
      <c r="R1217" s="91">
        <v>0</v>
      </c>
      <c r="S1217" s="8">
        <v>0</v>
      </c>
      <c r="T1217" s="91">
        <v>0</v>
      </c>
      <c r="U1217" s="8">
        <v>0</v>
      </c>
      <c r="V1217" s="8">
        <v>0</v>
      </c>
      <c r="W1217" s="8">
        <v>0</v>
      </c>
      <c r="X1217" s="107">
        <v>43869.842540335645</v>
      </c>
      <c r="Y1217" s="107">
        <v>43870.0277890625</v>
      </c>
      <c r="Z1217" s="107">
        <v>43869.798220428238</v>
      </c>
      <c r="AA1217" s="91">
        <v>874919</v>
      </c>
      <c r="AB1217" s="8">
        <v>1</v>
      </c>
      <c r="AC1217" s="8">
        <v>1</v>
      </c>
      <c r="AD1217" s="91">
        <v>3410028</v>
      </c>
      <c r="AE1217" s="8">
        <v>4</v>
      </c>
      <c r="AF1217" s="8">
        <v>6</v>
      </c>
      <c r="AG1217" s="91">
        <v>20665409</v>
      </c>
      <c r="AH1217" s="8">
        <v>68</v>
      </c>
      <c r="AI1217" s="8">
        <v>21</v>
      </c>
      <c r="AJ1217" s="66">
        <v>1104863779</v>
      </c>
      <c r="AK1217" s="8">
        <v>4155</v>
      </c>
      <c r="AL1217" s="8">
        <v>425</v>
      </c>
      <c r="AM1217" s="91">
        <v>3542734</v>
      </c>
      <c r="AN1217" s="8">
        <v>5</v>
      </c>
      <c r="AO1217" s="8">
        <v>425</v>
      </c>
      <c r="AP1217" s="91">
        <v>19252772</v>
      </c>
      <c r="AQ1217" s="8">
        <v>19</v>
      </c>
      <c r="AR1217" s="8">
        <v>425</v>
      </c>
      <c r="AS1217" s="91">
        <v>67785585</v>
      </c>
      <c r="AT1217" s="8">
        <v>113</v>
      </c>
      <c r="AU1217" s="8">
        <v>425</v>
      </c>
      <c r="AV1217" s="66">
        <v>1120015195</v>
      </c>
      <c r="AW1217" s="8">
        <v>4233</v>
      </c>
      <c r="AX1217" s="8">
        <v>425</v>
      </c>
      <c r="AY1217" s="91">
        <v>830982</v>
      </c>
      <c r="AZ1217" s="8">
        <v>1</v>
      </c>
      <c r="BA1217" s="8">
        <v>0</v>
      </c>
      <c r="BB1217" s="91">
        <v>5874026</v>
      </c>
      <c r="BC1217" s="8">
        <v>6</v>
      </c>
      <c r="BD1217" s="8">
        <v>0</v>
      </c>
      <c r="BE1217" s="91">
        <v>33614949</v>
      </c>
      <c r="BF1217" s="8">
        <v>78</v>
      </c>
      <c r="BG1217" s="8">
        <v>3</v>
      </c>
      <c r="BH1217" s="66">
        <v>1028816977</v>
      </c>
      <c r="BI1217" s="8">
        <v>4070</v>
      </c>
      <c r="BJ1217" s="8">
        <v>425</v>
      </c>
      <c r="BK1217" s="2" t="s">
        <v>233</v>
      </c>
      <c r="BL1217" s="83" t="str">
        <f t="shared" si="18"/>
        <v>124671</v>
      </c>
      <c r="BM1217" s="83">
        <f>IF(ISBLANK(A1217),"",IF(X1217&gt;=(InfoSheet!$B$2)-90,1,0))</f>
        <v>1</v>
      </c>
    </row>
    <row r="1218" spans="1:65">
      <c r="A1218" s="2" t="s">
        <v>3171</v>
      </c>
      <c r="B1218" s="8">
        <v>8</v>
      </c>
      <c r="C1218" s="91">
        <v>436100532</v>
      </c>
      <c r="D1218" s="8">
        <v>1516</v>
      </c>
      <c r="E1218" s="8">
        <v>195</v>
      </c>
      <c r="F1218" s="91">
        <v>287665</v>
      </c>
      <c r="G1218" s="91">
        <v>2842094</v>
      </c>
      <c r="H1218" s="91">
        <v>2236412</v>
      </c>
      <c r="I1218" s="91">
        <v>224436680</v>
      </c>
      <c r="J1218" s="8">
        <v>0</v>
      </c>
      <c r="K1218" s="2" t="s">
        <v>1546</v>
      </c>
      <c r="L1218" s="8">
        <v>8</v>
      </c>
      <c r="M1218" s="8">
        <v>0</v>
      </c>
      <c r="N1218" s="2" t="s">
        <v>1474</v>
      </c>
      <c r="O1218" s="8">
        <v>210</v>
      </c>
      <c r="P1218" s="8">
        <v>0</v>
      </c>
      <c r="Q1218" s="8">
        <v>0</v>
      </c>
      <c r="R1218" s="91">
        <v>0</v>
      </c>
      <c r="S1218" s="8">
        <v>0</v>
      </c>
      <c r="T1218" s="91">
        <v>0</v>
      </c>
      <c r="U1218" s="8">
        <v>0</v>
      </c>
      <c r="V1218" s="8">
        <v>0</v>
      </c>
      <c r="W1218" s="8">
        <v>0</v>
      </c>
      <c r="X1218" s="107">
        <v>43869.93509298611</v>
      </c>
      <c r="Y1218" s="107">
        <v>43870.051912893519</v>
      </c>
      <c r="Z1218" s="107">
        <v>43869.935090555555</v>
      </c>
      <c r="AA1218" s="91">
        <v>0</v>
      </c>
      <c r="AB1218" s="8">
        <v>0</v>
      </c>
      <c r="AC1218" s="8">
        <v>4</v>
      </c>
      <c r="AD1218" s="91">
        <v>3670038</v>
      </c>
      <c r="AE1218" s="8">
        <v>11</v>
      </c>
      <c r="AF1218" s="8">
        <v>5</v>
      </c>
      <c r="AG1218" s="91">
        <v>80933213</v>
      </c>
      <c r="AH1218" s="8">
        <v>142</v>
      </c>
      <c r="AI1218" s="8">
        <v>12</v>
      </c>
      <c r="AJ1218" s="91">
        <v>412768004</v>
      </c>
      <c r="AK1218" s="8">
        <v>1416</v>
      </c>
      <c r="AL1218" s="8">
        <v>195</v>
      </c>
      <c r="AM1218" s="91">
        <v>6998989</v>
      </c>
      <c r="AN1218" s="8">
        <v>18</v>
      </c>
      <c r="AO1218" s="8">
        <v>195</v>
      </c>
      <c r="AP1218" s="91">
        <v>12660286</v>
      </c>
      <c r="AQ1218" s="8">
        <v>28</v>
      </c>
      <c r="AR1218" s="8">
        <v>195</v>
      </c>
      <c r="AS1218" s="91">
        <v>156442432</v>
      </c>
      <c r="AT1218" s="8">
        <v>267</v>
      </c>
      <c r="AU1218" s="8">
        <v>195</v>
      </c>
      <c r="AV1218" s="91">
        <v>436100532</v>
      </c>
      <c r="AW1218" s="8">
        <v>1516</v>
      </c>
      <c r="AX1218" s="8">
        <v>195</v>
      </c>
      <c r="AY1218" s="91">
        <v>5243210</v>
      </c>
      <c r="AZ1218" s="8">
        <v>10</v>
      </c>
      <c r="BA1218" s="8">
        <v>0</v>
      </c>
      <c r="BB1218" s="91">
        <v>10298056</v>
      </c>
      <c r="BC1218" s="8">
        <v>24</v>
      </c>
      <c r="BD1218" s="8">
        <v>0</v>
      </c>
      <c r="BE1218" s="91">
        <v>85826183</v>
      </c>
      <c r="BF1218" s="8">
        <v>151</v>
      </c>
      <c r="BG1218" s="8">
        <v>2</v>
      </c>
      <c r="BH1218" s="91">
        <v>405335242</v>
      </c>
      <c r="BI1218" s="8">
        <v>1399</v>
      </c>
      <c r="BJ1218" s="8">
        <v>195</v>
      </c>
      <c r="BK1218" s="2" t="s">
        <v>233</v>
      </c>
      <c r="BL1218" s="83" t="str">
        <f t="shared" ref="BL1218:BL1281" si="19">IF(ISBLANK(A1218),"(blank)",RIGHT(A1218,LEN(A1218)-FIND("@",SUBSTITUTE(A1218,"\","@",LEN(A1218)-LEN(SUBSTITUTE(A1218,"\",""))),1)))</f>
        <v>124672</v>
      </c>
      <c r="BM1218" s="83">
        <f>IF(ISBLANK(A1218),"",IF(X1218&gt;=(InfoSheet!$B$2)-90,1,0))</f>
        <v>1</v>
      </c>
    </row>
    <row r="1219" spans="1:65">
      <c r="A1219" s="2" t="s">
        <v>3172</v>
      </c>
      <c r="B1219" s="8">
        <v>8</v>
      </c>
      <c r="C1219" s="66">
        <v>2285427458</v>
      </c>
      <c r="D1219" s="8">
        <v>6886</v>
      </c>
      <c r="E1219" s="8">
        <v>1358</v>
      </c>
      <c r="F1219" s="91">
        <v>331894</v>
      </c>
      <c r="G1219" s="91">
        <v>9200236</v>
      </c>
      <c r="H1219" s="91">
        <v>1682936</v>
      </c>
      <c r="I1219" s="91">
        <v>570595168</v>
      </c>
      <c r="J1219" s="8">
        <v>0</v>
      </c>
      <c r="K1219" s="2" t="s">
        <v>1852</v>
      </c>
      <c r="L1219" s="8">
        <v>8</v>
      </c>
      <c r="M1219" s="8">
        <v>0</v>
      </c>
      <c r="N1219" s="2" t="s">
        <v>1369</v>
      </c>
      <c r="O1219" s="8">
        <v>210</v>
      </c>
      <c r="P1219" s="8">
        <v>0</v>
      </c>
      <c r="Q1219" s="8">
        <v>0</v>
      </c>
      <c r="R1219" s="91">
        <v>0</v>
      </c>
      <c r="S1219" s="8">
        <v>0</v>
      </c>
      <c r="T1219" s="91">
        <v>0</v>
      </c>
      <c r="U1219" s="8">
        <v>1</v>
      </c>
      <c r="V1219" s="8">
        <v>7</v>
      </c>
      <c r="W1219" s="8">
        <v>1</v>
      </c>
      <c r="X1219" s="107">
        <v>43869.778166724536</v>
      </c>
      <c r="Y1219" s="107">
        <v>43870.038753414352</v>
      </c>
      <c r="Z1219" s="107">
        <v>43869.619850740739</v>
      </c>
      <c r="AA1219" s="91">
        <v>454187</v>
      </c>
      <c r="AB1219" s="8">
        <v>1</v>
      </c>
      <c r="AC1219" s="8">
        <v>3</v>
      </c>
      <c r="AD1219" s="91">
        <v>33831431</v>
      </c>
      <c r="AE1219" s="8">
        <v>41</v>
      </c>
      <c r="AF1219" s="8">
        <v>14</v>
      </c>
      <c r="AG1219" s="91">
        <v>120596761</v>
      </c>
      <c r="AH1219" s="8">
        <v>128</v>
      </c>
      <c r="AI1219" s="8">
        <v>38</v>
      </c>
      <c r="AJ1219" s="66">
        <v>2062941305</v>
      </c>
      <c r="AK1219" s="8">
        <v>5748</v>
      </c>
      <c r="AL1219" s="8">
        <v>1358</v>
      </c>
      <c r="AM1219" s="91">
        <v>5493571</v>
      </c>
      <c r="AN1219" s="8">
        <v>6</v>
      </c>
      <c r="AO1219" s="8">
        <v>1358</v>
      </c>
      <c r="AP1219" s="91">
        <v>73337716</v>
      </c>
      <c r="AQ1219" s="8">
        <v>91</v>
      </c>
      <c r="AR1219" s="8">
        <v>1358</v>
      </c>
      <c r="AS1219" s="91">
        <v>223483325</v>
      </c>
      <c r="AT1219" s="8">
        <v>280</v>
      </c>
      <c r="AU1219" s="8">
        <v>1358</v>
      </c>
      <c r="AV1219" s="66">
        <v>2285427458</v>
      </c>
      <c r="AW1219" s="8">
        <v>6842</v>
      </c>
      <c r="AX1219" s="8">
        <v>1358</v>
      </c>
      <c r="AY1219" s="91">
        <v>4021465</v>
      </c>
      <c r="AZ1219" s="8">
        <v>4</v>
      </c>
      <c r="BA1219" s="8">
        <v>0</v>
      </c>
      <c r="BB1219" s="91">
        <v>39102160</v>
      </c>
      <c r="BC1219" s="8">
        <v>53</v>
      </c>
      <c r="BD1219" s="8">
        <v>1</v>
      </c>
      <c r="BE1219" s="91">
        <v>130219341</v>
      </c>
      <c r="BF1219" s="8">
        <v>186</v>
      </c>
      <c r="BG1219" s="8">
        <v>2</v>
      </c>
      <c r="BH1219" s="66">
        <v>1978101943</v>
      </c>
      <c r="BI1219" s="8">
        <v>5682</v>
      </c>
      <c r="BJ1219" s="8">
        <v>1358</v>
      </c>
      <c r="BK1219" s="2" t="s">
        <v>233</v>
      </c>
      <c r="BL1219" s="83" t="str">
        <f t="shared" si="19"/>
        <v>124673</v>
      </c>
      <c r="BM1219" s="83">
        <f>IF(ISBLANK(A1219),"",IF(X1219&gt;=(InfoSheet!$B$2)-90,1,0))</f>
        <v>1</v>
      </c>
    </row>
    <row r="1220" spans="1:65">
      <c r="A1220" s="2" t="s">
        <v>3173</v>
      </c>
      <c r="B1220" s="8">
        <v>8</v>
      </c>
      <c r="C1220" s="91">
        <v>809006639</v>
      </c>
      <c r="D1220" s="8">
        <v>2624</v>
      </c>
      <c r="E1220" s="8">
        <v>264</v>
      </c>
      <c r="F1220" s="91">
        <v>308310</v>
      </c>
      <c r="G1220" s="91">
        <v>4490257</v>
      </c>
      <c r="H1220" s="91">
        <v>3064419</v>
      </c>
      <c r="I1220" s="91">
        <v>241080317</v>
      </c>
      <c r="J1220" s="8">
        <v>0</v>
      </c>
      <c r="K1220" s="2" t="s">
        <v>1439</v>
      </c>
      <c r="L1220" s="8">
        <v>8</v>
      </c>
      <c r="M1220" s="8">
        <v>0</v>
      </c>
      <c r="N1220" s="2" t="s">
        <v>1491</v>
      </c>
      <c r="O1220" s="8">
        <v>209</v>
      </c>
      <c r="P1220" s="8">
        <v>0</v>
      </c>
      <c r="Q1220" s="8">
        <v>0</v>
      </c>
      <c r="R1220" s="91">
        <v>0</v>
      </c>
      <c r="S1220" s="8">
        <v>0</v>
      </c>
      <c r="T1220" s="91">
        <v>0</v>
      </c>
      <c r="U1220" s="8">
        <v>0</v>
      </c>
      <c r="V1220" s="8">
        <v>0</v>
      </c>
      <c r="W1220" s="8">
        <v>0</v>
      </c>
      <c r="X1220" s="107">
        <v>43867.173738750003</v>
      </c>
      <c r="Y1220" s="107">
        <v>43869.887542870369</v>
      </c>
      <c r="Z1220" s="107">
        <v>43867.121232048608</v>
      </c>
      <c r="AA1220" s="91">
        <v>0</v>
      </c>
      <c r="AB1220" s="8">
        <v>0</v>
      </c>
      <c r="AC1220" s="8">
        <v>0</v>
      </c>
      <c r="AD1220" s="91">
        <v>11659700</v>
      </c>
      <c r="AE1220" s="8">
        <v>19</v>
      </c>
      <c r="AF1220" s="8">
        <v>8</v>
      </c>
      <c r="AG1220" s="91">
        <v>64199349</v>
      </c>
      <c r="AH1220" s="8">
        <v>114</v>
      </c>
      <c r="AI1220" s="8">
        <v>17</v>
      </c>
      <c r="AJ1220" s="91">
        <v>766111494</v>
      </c>
      <c r="AK1220" s="8">
        <v>2399</v>
      </c>
      <c r="AL1220" s="8">
        <v>264</v>
      </c>
      <c r="AM1220" s="91">
        <v>0</v>
      </c>
      <c r="AN1220" s="8">
        <v>0</v>
      </c>
      <c r="AO1220" s="8">
        <v>264</v>
      </c>
      <c r="AP1220" s="91">
        <v>19245985</v>
      </c>
      <c r="AQ1220" s="8">
        <v>29</v>
      </c>
      <c r="AR1220" s="8">
        <v>264</v>
      </c>
      <c r="AS1220" s="91">
        <v>98096402</v>
      </c>
      <c r="AT1220" s="8">
        <v>158</v>
      </c>
      <c r="AU1220" s="8">
        <v>264</v>
      </c>
      <c r="AV1220" s="91">
        <v>809006639</v>
      </c>
      <c r="AW1220" s="8">
        <v>2624</v>
      </c>
      <c r="AX1220" s="8">
        <v>264</v>
      </c>
      <c r="AY1220" s="91">
        <v>0</v>
      </c>
      <c r="AZ1220" s="8">
        <v>0</v>
      </c>
      <c r="BA1220" s="8">
        <v>0</v>
      </c>
      <c r="BB1220" s="91">
        <v>13943004</v>
      </c>
      <c r="BC1220" s="8">
        <v>21</v>
      </c>
      <c r="BD1220" s="8">
        <v>1</v>
      </c>
      <c r="BE1220" s="91">
        <v>78096747</v>
      </c>
      <c r="BF1220" s="8">
        <v>128</v>
      </c>
      <c r="BG1220" s="8">
        <v>5</v>
      </c>
      <c r="BH1220" s="91">
        <v>759215236</v>
      </c>
      <c r="BI1220" s="8">
        <v>2401</v>
      </c>
      <c r="BJ1220" s="8">
        <v>264</v>
      </c>
      <c r="BK1220" s="2" t="s">
        <v>233</v>
      </c>
      <c r="BL1220" s="83" t="str">
        <f t="shared" si="19"/>
        <v>124674</v>
      </c>
      <c r="BM1220" s="83">
        <f>IF(ISBLANK(A1220),"",IF(X1220&gt;=(InfoSheet!$B$2)-90,1,0))</f>
        <v>1</v>
      </c>
    </row>
    <row r="1221" spans="1:65">
      <c r="A1221" s="2" t="s">
        <v>3174</v>
      </c>
      <c r="B1221" s="8">
        <v>8</v>
      </c>
      <c r="C1221" s="91">
        <v>11377693</v>
      </c>
      <c r="D1221" s="8">
        <v>40</v>
      </c>
      <c r="E1221" s="8">
        <v>15</v>
      </c>
      <c r="F1221" s="91">
        <v>284442</v>
      </c>
      <c r="G1221" s="91">
        <v>687047</v>
      </c>
      <c r="H1221" s="91">
        <v>758512</v>
      </c>
      <c r="I1221" s="91">
        <v>9217784</v>
      </c>
      <c r="J1221" s="8">
        <v>0</v>
      </c>
      <c r="K1221" s="2" t="s">
        <v>1456</v>
      </c>
      <c r="L1221" s="8">
        <v>8</v>
      </c>
      <c r="M1221" s="8">
        <v>0</v>
      </c>
      <c r="N1221" s="2" t="s">
        <v>1456</v>
      </c>
      <c r="O1221" s="8">
        <v>209</v>
      </c>
      <c r="P1221" s="8">
        <v>0</v>
      </c>
      <c r="Q1221" s="8">
        <v>0</v>
      </c>
      <c r="R1221" s="91">
        <v>0</v>
      </c>
      <c r="S1221" s="8">
        <v>0</v>
      </c>
      <c r="T1221" s="91">
        <v>0</v>
      </c>
      <c r="U1221" s="8">
        <v>0</v>
      </c>
      <c r="V1221" s="8">
        <v>0</v>
      </c>
      <c r="W1221" s="8">
        <v>0</v>
      </c>
      <c r="X1221" s="107">
        <v>43859.570694837967</v>
      </c>
      <c r="Y1221" s="107">
        <v>43869.887008726851</v>
      </c>
      <c r="Z1221" s="107">
        <v>43859.535745879628</v>
      </c>
      <c r="AA1221" s="91">
        <v>0</v>
      </c>
      <c r="AB1221" s="8">
        <v>0</v>
      </c>
      <c r="AC1221" s="8">
        <v>0</v>
      </c>
      <c r="AD1221" s="91">
        <v>0</v>
      </c>
      <c r="AE1221" s="8">
        <v>0</v>
      </c>
      <c r="AF1221" s="8">
        <v>0</v>
      </c>
      <c r="AG1221" s="91">
        <v>531810</v>
      </c>
      <c r="AH1221" s="8">
        <v>8</v>
      </c>
      <c r="AI1221" s="8">
        <v>4</v>
      </c>
      <c r="AJ1221" s="91">
        <v>5822135</v>
      </c>
      <c r="AK1221" s="8">
        <v>24</v>
      </c>
      <c r="AL1221" s="8">
        <v>15</v>
      </c>
      <c r="AM1221" s="91">
        <v>0</v>
      </c>
      <c r="AN1221" s="8">
        <v>0</v>
      </c>
      <c r="AO1221" s="8">
        <v>15</v>
      </c>
      <c r="AP1221" s="91">
        <v>0</v>
      </c>
      <c r="AQ1221" s="8">
        <v>0</v>
      </c>
      <c r="AR1221" s="8">
        <v>15</v>
      </c>
      <c r="AS1221" s="91">
        <v>1788374</v>
      </c>
      <c r="AT1221" s="8">
        <v>10</v>
      </c>
      <c r="AU1221" s="8">
        <v>15</v>
      </c>
      <c r="AV1221" s="91">
        <v>11377693</v>
      </c>
      <c r="AW1221" s="8">
        <v>40</v>
      </c>
      <c r="AX1221" s="8">
        <v>15</v>
      </c>
      <c r="AY1221" s="91">
        <v>0</v>
      </c>
      <c r="AZ1221" s="8">
        <v>0</v>
      </c>
      <c r="BA1221" s="8">
        <v>0</v>
      </c>
      <c r="BB1221" s="91">
        <v>0</v>
      </c>
      <c r="BC1221" s="8">
        <v>0</v>
      </c>
      <c r="BD1221" s="8">
        <v>0</v>
      </c>
      <c r="BE1221" s="91">
        <v>1785696</v>
      </c>
      <c r="BF1221" s="8">
        <v>8</v>
      </c>
      <c r="BG1221" s="8">
        <v>0</v>
      </c>
      <c r="BH1221" s="91">
        <v>5822135</v>
      </c>
      <c r="BI1221" s="8">
        <v>24</v>
      </c>
      <c r="BJ1221" s="8">
        <v>15</v>
      </c>
      <c r="BK1221" s="2" t="s">
        <v>233</v>
      </c>
      <c r="BL1221" s="83" t="str">
        <f t="shared" si="19"/>
        <v>124675</v>
      </c>
      <c r="BM1221" s="83">
        <f>IF(ISBLANK(A1221),"",IF(X1221&gt;=(InfoSheet!$B$2)-90,1,0))</f>
        <v>1</v>
      </c>
    </row>
    <row r="1222" spans="1:65">
      <c r="A1222" s="2" t="s">
        <v>3175</v>
      </c>
      <c r="B1222" s="8">
        <v>8</v>
      </c>
      <c r="C1222" s="91">
        <v>814361155</v>
      </c>
      <c r="D1222" s="8">
        <v>3525</v>
      </c>
      <c r="E1222" s="8">
        <v>288</v>
      </c>
      <c r="F1222" s="91">
        <v>231024</v>
      </c>
      <c r="G1222" s="91">
        <v>11560263</v>
      </c>
      <c r="H1222" s="91">
        <v>2827642</v>
      </c>
      <c r="I1222" s="91">
        <v>507994790</v>
      </c>
      <c r="J1222" s="8">
        <v>0</v>
      </c>
      <c r="K1222" s="2" t="s">
        <v>2502</v>
      </c>
      <c r="L1222" s="8">
        <v>8</v>
      </c>
      <c r="M1222" s="8">
        <v>0</v>
      </c>
      <c r="N1222" s="2" t="s">
        <v>1703</v>
      </c>
      <c r="O1222" s="8">
        <v>214</v>
      </c>
      <c r="P1222" s="8">
        <v>0</v>
      </c>
      <c r="Q1222" s="8">
        <v>0</v>
      </c>
      <c r="R1222" s="91">
        <v>0</v>
      </c>
      <c r="S1222" s="8">
        <v>0</v>
      </c>
      <c r="T1222" s="91">
        <v>0</v>
      </c>
      <c r="U1222" s="8">
        <v>1</v>
      </c>
      <c r="V1222" s="8">
        <v>1</v>
      </c>
      <c r="W1222" s="8">
        <v>0</v>
      </c>
      <c r="X1222" s="107">
        <v>43869.955621817127</v>
      </c>
      <c r="Y1222" s="107">
        <v>43870.04613234954</v>
      </c>
      <c r="Z1222" s="107">
        <v>43869.955619155095</v>
      </c>
      <c r="AA1222" s="91">
        <v>3961995</v>
      </c>
      <c r="AB1222" s="8">
        <v>6</v>
      </c>
      <c r="AC1222" s="8">
        <v>9</v>
      </c>
      <c r="AD1222" s="91">
        <v>118756622</v>
      </c>
      <c r="AE1222" s="8">
        <v>155</v>
      </c>
      <c r="AF1222" s="8">
        <v>17</v>
      </c>
      <c r="AG1222" s="91">
        <v>334596209</v>
      </c>
      <c r="AH1222" s="8">
        <v>1874</v>
      </c>
      <c r="AI1222" s="8">
        <v>172</v>
      </c>
      <c r="AJ1222" s="91">
        <v>759279355</v>
      </c>
      <c r="AK1222" s="8">
        <v>3207</v>
      </c>
      <c r="AL1222" s="8">
        <v>288</v>
      </c>
      <c r="AM1222" s="91">
        <v>21948828</v>
      </c>
      <c r="AN1222" s="8">
        <v>34</v>
      </c>
      <c r="AO1222" s="8">
        <v>288</v>
      </c>
      <c r="AP1222" s="91">
        <v>246135338</v>
      </c>
      <c r="AQ1222" s="8">
        <v>315</v>
      </c>
      <c r="AR1222" s="8">
        <v>288</v>
      </c>
      <c r="AS1222" s="91">
        <v>390155430</v>
      </c>
      <c r="AT1222" s="8">
        <v>1952</v>
      </c>
      <c r="AU1222" s="8">
        <v>288</v>
      </c>
      <c r="AV1222" s="91">
        <v>814361155</v>
      </c>
      <c r="AW1222" s="8">
        <v>3525</v>
      </c>
      <c r="AX1222" s="8">
        <v>288</v>
      </c>
      <c r="AY1222" s="91">
        <v>14549269</v>
      </c>
      <c r="AZ1222" s="8">
        <v>27</v>
      </c>
      <c r="BA1222" s="8">
        <v>0</v>
      </c>
      <c r="BB1222" s="91">
        <v>133943389</v>
      </c>
      <c r="BC1222" s="8">
        <v>181</v>
      </c>
      <c r="BD1222" s="8">
        <v>2</v>
      </c>
      <c r="BE1222" s="91">
        <v>366349115</v>
      </c>
      <c r="BF1222" s="8">
        <v>1903</v>
      </c>
      <c r="BG1222" s="8">
        <v>43</v>
      </c>
      <c r="BH1222" s="91">
        <v>726633147</v>
      </c>
      <c r="BI1222" s="8">
        <v>3182</v>
      </c>
      <c r="BJ1222" s="8">
        <v>288</v>
      </c>
      <c r="BK1222" s="2" t="s">
        <v>233</v>
      </c>
      <c r="BL1222" s="83" t="str">
        <f t="shared" si="19"/>
        <v>124676</v>
      </c>
      <c r="BM1222" s="83">
        <f>IF(ISBLANK(A1222),"",IF(X1222&gt;=(InfoSheet!$B$2)-90,1,0))</f>
        <v>1</v>
      </c>
    </row>
    <row r="1223" spans="1:65">
      <c r="A1223" s="2" t="s">
        <v>3176</v>
      </c>
      <c r="B1223" s="8">
        <v>8</v>
      </c>
      <c r="C1223" s="91">
        <v>815465827</v>
      </c>
      <c r="D1223" s="8">
        <v>2925</v>
      </c>
      <c r="E1223" s="8">
        <v>313</v>
      </c>
      <c r="F1223" s="91">
        <v>278791</v>
      </c>
      <c r="G1223" s="91">
        <v>2208833</v>
      </c>
      <c r="H1223" s="91">
        <v>2605322</v>
      </c>
      <c r="I1223" s="91">
        <v>402590687</v>
      </c>
      <c r="J1223" s="8">
        <v>0</v>
      </c>
      <c r="K1223" s="2" t="s">
        <v>2502</v>
      </c>
      <c r="L1223" s="8">
        <v>8</v>
      </c>
      <c r="M1223" s="8">
        <v>0</v>
      </c>
      <c r="N1223" s="2" t="s">
        <v>1489</v>
      </c>
      <c r="O1223" s="8">
        <v>209</v>
      </c>
      <c r="P1223" s="8">
        <v>0</v>
      </c>
      <c r="Q1223" s="8">
        <v>0</v>
      </c>
      <c r="R1223" s="91">
        <v>0</v>
      </c>
      <c r="S1223" s="8">
        <v>0</v>
      </c>
      <c r="T1223" s="91">
        <v>0</v>
      </c>
      <c r="U1223" s="8">
        <v>0</v>
      </c>
      <c r="V1223" s="8">
        <v>1</v>
      </c>
      <c r="W1223" s="8">
        <v>0</v>
      </c>
      <c r="X1223" s="107">
        <v>43868.720000034722</v>
      </c>
      <c r="Y1223" s="107">
        <v>43870.035142766203</v>
      </c>
      <c r="Z1223" s="107">
        <v>43868.717339259259</v>
      </c>
      <c r="AA1223" s="91">
        <v>0</v>
      </c>
      <c r="AB1223" s="8">
        <v>0</v>
      </c>
      <c r="AC1223" s="8">
        <v>0</v>
      </c>
      <c r="AD1223" s="91">
        <v>5037322</v>
      </c>
      <c r="AE1223" s="8">
        <v>16</v>
      </c>
      <c r="AF1223" s="8">
        <v>9</v>
      </c>
      <c r="AG1223" s="91">
        <v>129024592</v>
      </c>
      <c r="AH1223" s="8">
        <v>852</v>
      </c>
      <c r="AI1223" s="8">
        <v>177</v>
      </c>
      <c r="AJ1223" s="91">
        <v>758238414</v>
      </c>
      <c r="AK1223" s="8">
        <v>2616</v>
      </c>
      <c r="AL1223" s="8">
        <v>313</v>
      </c>
      <c r="AM1223" s="91">
        <v>2017349</v>
      </c>
      <c r="AN1223" s="8">
        <v>4</v>
      </c>
      <c r="AO1223" s="8">
        <v>313</v>
      </c>
      <c r="AP1223" s="91">
        <v>15213694</v>
      </c>
      <c r="AQ1223" s="8">
        <v>30</v>
      </c>
      <c r="AR1223" s="8">
        <v>313</v>
      </c>
      <c r="AS1223" s="91">
        <v>140636540</v>
      </c>
      <c r="AT1223" s="8">
        <v>867</v>
      </c>
      <c r="AU1223" s="8">
        <v>313</v>
      </c>
      <c r="AV1223" s="91">
        <v>815465827</v>
      </c>
      <c r="AW1223" s="8">
        <v>2925</v>
      </c>
      <c r="AX1223" s="8">
        <v>313</v>
      </c>
      <c r="AY1223" s="91">
        <v>0</v>
      </c>
      <c r="AZ1223" s="8">
        <v>0</v>
      </c>
      <c r="BA1223" s="8">
        <v>0</v>
      </c>
      <c r="BB1223" s="91">
        <v>9043541</v>
      </c>
      <c r="BC1223" s="8">
        <v>19</v>
      </c>
      <c r="BD1223" s="8">
        <v>1</v>
      </c>
      <c r="BE1223" s="91">
        <v>94398658</v>
      </c>
      <c r="BF1223" s="8">
        <v>788</v>
      </c>
      <c r="BG1223" s="8">
        <v>32</v>
      </c>
      <c r="BH1223" s="91">
        <v>652846100</v>
      </c>
      <c r="BI1223" s="8">
        <v>2480</v>
      </c>
      <c r="BJ1223" s="8">
        <v>313</v>
      </c>
      <c r="BK1223" s="2" t="s">
        <v>233</v>
      </c>
      <c r="BL1223" s="83" t="str">
        <f t="shared" si="19"/>
        <v>124677</v>
      </c>
      <c r="BM1223" s="83">
        <f>IF(ISBLANK(A1223),"",IF(X1223&gt;=(InfoSheet!$B$2)-90,1,0))</f>
        <v>1</v>
      </c>
    </row>
    <row r="1224" spans="1:65">
      <c r="A1224" s="2" t="s">
        <v>3177</v>
      </c>
      <c r="B1224" s="8">
        <v>8</v>
      </c>
      <c r="C1224" s="91">
        <v>394982261</v>
      </c>
      <c r="D1224" s="8">
        <v>1334</v>
      </c>
      <c r="E1224" s="8">
        <v>160</v>
      </c>
      <c r="F1224" s="91">
        <v>296088</v>
      </c>
      <c r="G1224" s="91">
        <v>6492058</v>
      </c>
      <c r="H1224" s="91">
        <v>2468639</v>
      </c>
      <c r="I1224" s="91">
        <v>158884680</v>
      </c>
      <c r="J1224" s="8">
        <v>0</v>
      </c>
      <c r="K1224" s="2" t="s">
        <v>1940</v>
      </c>
      <c r="L1224" s="8">
        <v>8</v>
      </c>
      <c r="M1224" s="8">
        <v>0</v>
      </c>
      <c r="N1224" s="2" t="s">
        <v>1379</v>
      </c>
      <c r="O1224" s="8">
        <v>215</v>
      </c>
      <c r="P1224" s="8">
        <v>0</v>
      </c>
      <c r="Q1224" s="8">
        <v>0</v>
      </c>
      <c r="R1224" s="91">
        <v>0</v>
      </c>
      <c r="S1224" s="8">
        <v>0</v>
      </c>
      <c r="T1224" s="91">
        <v>0</v>
      </c>
      <c r="U1224" s="8">
        <v>0</v>
      </c>
      <c r="V1224" s="8">
        <v>0</v>
      </c>
      <c r="W1224" s="8">
        <v>0</v>
      </c>
      <c r="X1224" s="107">
        <v>43867.470081006948</v>
      </c>
      <c r="Y1224" s="107">
        <v>43869.885451331022</v>
      </c>
      <c r="Z1224" s="107">
        <v>43867.470027650466</v>
      </c>
      <c r="AA1224" s="91">
        <v>0</v>
      </c>
      <c r="AB1224" s="8">
        <v>0</v>
      </c>
      <c r="AC1224" s="8">
        <v>0</v>
      </c>
      <c r="AD1224" s="91">
        <v>4313217</v>
      </c>
      <c r="AE1224" s="8">
        <v>11</v>
      </c>
      <c r="AF1224" s="8">
        <v>6</v>
      </c>
      <c r="AG1224" s="91">
        <v>34170426</v>
      </c>
      <c r="AH1224" s="8">
        <v>156</v>
      </c>
      <c r="AI1224" s="8">
        <v>42</v>
      </c>
      <c r="AJ1224" s="91">
        <v>393625286</v>
      </c>
      <c r="AK1224" s="8">
        <v>1327</v>
      </c>
      <c r="AL1224" s="8">
        <v>160</v>
      </c>
      <c r="AM1224" s="91">
        <v>0</v>
      </c>
      <c r="AN1224" s="8">
        <v>0</v>
      </c>
      <c r="AO1224" s="8">
        <v>160</v>
      </c>
      <c r="AP1224" s="91">
        <v>9118236</v>
      </c>
      <c r="AQ1224" s="8">
        <v>16</v>
      </c>
      <c r="AR1224" s="8">
        <v>160</v>
      </c>
      <c r="AS1224" s="91">
        <v>367884181</v>
      </c>
      <c r="AT1224" s="8">
        <v>635</v>
      </c>
      <c r="AU1224" s="8">
        <v>160</v>
      </c>
      <c r="AV1224" s="91">
        <v>394982261</v>
      </c>
      <c r="AW1224" s="8">
        <v>1334</v>
      </c>
      <c r="AX1224" s="8">
        <v>160</v>
      </c>
      <c r="AY1224" s="91">
        <v>0</v>
      </c>
      <c r="AZ1224" s="8">
        <v>0</v>
      </c>
      <c r="BA1224" s="8">
        <v>0</v>
      </c>
      <c r="BB1224" s="91">
        <v>3052072</v>
      </c>
      <c r="BC1224" s="8">
        <v>8</v>
      </c>
      <c r="BD1224" s="8">
        <v>0</v>
      </c>
      <c r="BE1224" s="91">
        <v>32276538</v>
      </c>
      <c r="BF1224" s="8">
        <v>159</v>
      </c>
      <c r="BG1224" s="8">
        <v>6</v>
      </c>
      <c r="BH1224" s="91">
        <v>379130252</v>
      </c>
      <c r="BI1224" s="8">
        <v>1307</v>
      </c>
      <c r="BJ1224" s="8">
        <v>160</v>
      </c>
      <c r="BK1224" s="2" t="s">
        <v>233</v>
      </c>
      <c r="BL1224" s="83" t="str">
        <f t="shared" si="19"/>
        <v>124678</v>
      </c>
      <c r="BM1224" s="83">
        <f>IF(ISBLANK(A1224),"",IF(X1224&gt;=(InfoSheet!$B$2)-90,1,0))</f>
        <v>1</v>
      </c>
    </row>
    <row r="1225" spans="1:65">
      <c r="A1225" s="2" t="s">
        <v>3178</v>
      </c>
      <c r="B1225" s="8">
        <v>8</v>
      </c>
      <c r="C1225" s="66">
        <v>1228969682</v>
      </c>
      <c r="D1225" s="8">
        <v>2932</v>
      </c>
      <c r="E1225" s="8">
        <v>280</v>
      </c>
      <c r="F1225" s="91">
        <v>419157</v>
      </c>
      <c r="G1225" s="91">
        <v>32015418</v>
      </c>
      <c r="H1225" s="91">
        <v>4389177</v>
      </c>
      <c r="I1225" s="91">
        <v>665381480</v>
      </c>
      <c r="J1225" s="8">
        <v>0</v>
      </c>
      <c r="K1225" s="2" t="s">
        <v>1468</v>
      </c>
      <c r="L1225" s="8">
        <v>8</v>
      </c>
      <c r="M1225" s="8">
        <v>0</v>
      </c>
      <c r="N1225" s="2" t="s">
        <v>1643</v>
      </c>
      <c r="O1225" s="8">
        <v>212</v>
      </c>
      <c r="P1225" s="8">
        <v>0</v>
      </c>
      <c r="Q1225" s="8">
        <v>0</v>
      </c>
      <c r="R1225" s="91">
        <v>0</v>
      </c>
      <c r="S1225" s="8">
        <v>0</v>
      </c>
      <c r="T1225" s="91">
        <v>0</v>
      </c>
      <c r="U1225" s="8">
        <v>0</v>
      </c>
      <c r="V1225" s="8">
        <v>1</v>
      </c>
      <c r="W1225" s="8">
        <v>0</v>
      </c>
      <c r="X1225" s="107">
        <v>43869.505140775465</v>
      </c>
      <c r="Y1225" s="107">
        <v>43870.043911747685</v>
      </c>
      <c r="Z1225" s="107">
        <v>43869.505092766201</v>
      </c>
      <c r="AA1225" s="91">
        <v>700312</v>
      </c>
      <c r="AB1225" s="8">
        <v>1</v>
      </c>
      <c r="AC1225" s="8">
        <v>1</v>
      </c>
      <c r="AD1225" s="91">
        <v>3595101</v>
      </c>
      <c r="AE1225" s="8">
        <v>10</v>
      </c>
      <c r="AF1225" s="8">
        <v>4</v>
      </c>
      <c r="AG1225" s="91">
        <v>222826484</v>
      </c>
      <c r="AH1225" s="8">
        <v>890</v>
      </c>
      <c r="AI1225" s="8">
        <v>187</v>
      </c>
      <c r="AJ1225" s="66">
        <v>1183270014</v>
      </c>
      <c r="AK1225" s="8">
        <v>2707</v>
      </c>
      <c r="AL1225" s="8">
        <v>280</v>
      </c>
      <c r="AM1225" s="91">
        <v>1400228</v>
      </c>
      <c r="AN1225" s="8">
        <v>2</v>
      </c>
      <c r="AO1225" s="8">
        <v>280</v>
      </c>
      <c r="AP1225" s="91">
        <v>7344415</v>
      </c>
      <c r="AQ1225" s="8">
        <v>15</v>
      </c>
      <c r="AR1225" s="8">
        <v>280</v>
      </c>
      <c r="AS1225" s="91">
        <v>228049747</v>
      </c>
      <c r="AT1225" s="8">
        <v>899</v>
      </c>
      <c r="AU1225" s="8">
        <v>280</v>
      </c>
      <c r="AV1225" s="66">
        <v>1228969682</v>
      </c>
      <c r="AW1225" s="8">
        <v>2932</v>
      </c>
      <c r="AX1225" s="8">
        <v>280</v>
      </c>
      <c r="AY1225" s="91">
        <v>699916</v>
      </c>
      <c r="AZ1225" s="8">
        <v>1</v>
      </c>
      <c r="BA1225" s="8">
        <v>0</v>
      </c>
      <c r="BB1225" s="91">
        <v>3591933</v>
      </c>
      <c r="BC1225" s="8">
        <v>9</v>
      </c>
      <c r="BD1225" s="8">
        <v>0</v>
      </c>
      <c r="BE1225" s="91">
        <v>27224414</v>
      </c>
      <c r="BF1225" s="8">
        <v>724</v>
      </c>
      <c r="BG1225" s="8">
        <v>21</v>
      </c>
      <c r="BH1225" s="66">
        <v>1173985123</v>
      </c>
      <c r="BI1225" s="8">
        <v>2700</v>
      </c>
      <c r="BJ1225" s="8">
        <v>280</v>
      </c>
      <c r="BK1225" s="2" t="s">
        <v>233</v>
      </c>
      <c r="BL1225" s="83" t="str">
        <f t="shared" si="19"/>
        <v>124679</v>
      </c>
      <c r="BM1225" s="83">
        <f>IF(ISBLANK(A1225),"",IF(X1225&gt;=(InfoSheet!$B$2)-90,1,0))</f>
        <v>1</v>
      </c>
    </row>
    <row r="1226" spans="1:65">
      <c r="A1226" s="2" t="s">
        <v>3179</v>
      </c>
      <c r="B1226" s="8">
        <v>8</v>
      </c>
      <c r="C1226" s="66">
        <v>1005521307</v>
      </c>
      <c r="D1226" s="8">
        <v>3437</v>
      </c>
      <c r="E1226" s="8">
        <v>421</v>
      </c>
      <c r="F1226" s="91">
        <v>292557</v>
      </c>
      <c r="G1226" s="91">
        <v>25533217</v>
      </c>
      <c r="H1226" s="91">
        <v>2388411</v>
      </c>
      <c r="I1226" s="91">
        <v>626321463</v>
      </c>
      <c r="J1226" s="8">
        <v>0</v>
      </c>
      <c r="K1226" s="2" t="s">
        <v>2479</v>
      </c>
      <c r="L1226" s="8">
        <v>8</v>
      </c>
      <c r="M1226" s="8">
        <v>0</v>
      </c>
      <c r="N1226" s="2" t="s">
        <v>1377</v>
      </c>
      <c r="O1226" s="8">
        <v>212</v>
      </c>
      <c r="P1226" s="8">
        <v>0</v>
      </c>
      <c r="Q1226" s="8">
        <v>0</v>
      </c>
      <c r="R1226" s="91">
        <v>0</v>
      </c>
      <c r="S1226" s="8">
        <v>0</v>
      </c>
      <c r="T1226" s="91">
        <v>0</v>
      </c>
      <c r="U1226" s="8">
        <v>0</v>
      </c>
      <c r="V1226" s="8">
        <v>2</v>
      </c>
      <c r="W1226" s="8">
        <v>0</v>
      </c>
      <c r="X1226" s="107">
        <v>43869.794781180557</v>
      </c>
      <c r="Y1226" s="107">
        <v>43870.046445659726</v>
      </c>
      <c r="Z1226" s="107">
        <v>43869.785458854167</v>
      </c>
      <c r="AA1226" s="91">
        <v>710128</v>
      </c>
      <c r="AB1226" s="8">
        <v>1</v>
      </c>
      <c r="AC1226" s="8">
        <v>1</v>
      </c>
      <c r="AD1226" s="91">
        <v>7279445</v>
      </c>
      <c r="AE1226" s="8">
        <v>23</v>
      </c>
      <c r="AF1226" s="8">
        <v>12</v>
      </c>
      <c r="AG1226" s="91">
        <v>514340495</v>
      </c>
      <c r="AH1226" s="8">
        <v>2097</v>
      </c>
      <c r="AI1226" s="8">
        <v>363</v>
      </c>
      <c r="AJ1226" s="66">
        <v>1003762282</v>
      </c>
      <c r="AK1226" s="8">
        <v>3433</v>
      </c>
      <c r="AL1226" s="8">
        <v>421</v>
      </c>
      <c r="AM1226" s="91">
        <v>1984295</v>
      </c>
      <c r="AN1226" s="8">
        <v>3</v>
      </c>
      <c r="AO1226" s="8">
        <v>421</v>
      </c>
      <c r="AP1226" s="91">
        <v>15804341</v>
      </c>
      <c r="AQ1226" s="8">
        <v>35</v>
      </c>
      <c r="AR1226" s="8">
        <v>421</v>
      </c>
      <c r="AS1226" s="91">
        <v>582759567</v>
      </c>
      <c r="AT1226" s="8">
        <v>2175</v>
      </c>
      <c r="AU1226" s="8">
        <v>421</v>
      </c>
      <c r="AV1226" s="66">
        <v>1005521307</v>
      </c>
      <c r="AW1226" s="8">
        <v>3437</v>
      </c>
      <c r="AX1226" s="8">
        <v>421</v>
      </c>
      <c r="AY1226" s="91">
        <v>1386461</v>
      </c>
      <c r="AZ1226" s="8">
        <v>2</v>
      </c>
      <c r="BA1226" s="8">
        <v>0</v>
      </c>
      <c r="BB1226" s="91">
        <v>12741810</v>
      </c>
      <c r="BC1226" s="8">
        <v>31</v>
      </c>
      <c r="BD1226" s="8">
        <v>2</v>
      </c>
      <c r="BE1226" s="91">
        <v>326564106</v>
      </c>
      <c r="BF1226" s="8">
        <v>1801</v>
      </c>
      <c r="BG1226" s="8">
        <v>226</v>
      </c>
      <c r="BH1226" s="66">
        <v>1003762282</v>
      </c>
      <c r="BI1226" s="8">
        <v>3433</v>
      </c>
      <c r="BJ1226" s="8">
        <v>421</v>
      </c>
      <c r="BK1226" s="2" t="s">
        <v>233</v>
      </c>
      <c r="BL1226" s="83" t="str">
        <f t="shared" si="19"/>
        <v>124680</v>
      </c>
      <c r="BM1226" s="83">
        <f>IF(ISBLANK(A1226),"",IF(X1226&gt;=(InfoSheet!$B$2)-90,1,0))</f>
        <v>1</v>
      </c>
    </row>
    <row r="1227" spans="1:65">
      <c r="A1227" s="2" t="s">
        <v>3180</v>
      </c>
      <c r="B1227" s="8">
        <v>8</v>
      </c>
      <c r="C1227" s="91">
        <v>251547640</v>
      </c>
      <c r="D1227" s="8">
        <v>527</v>
      </c>
      <c r="E1227" s="8">
        <v>100</v>
      </c>
      <c r="F1227" s="91">
        <v>477320</v>
      </c>
      <c r="G1227" s="91">
        <v>3847457</v>
      </c>
      <c r="H1227" s="91">
        <v>2515476</v>
      </c>
      <c r="I1227" s="91">
        <v>172967631</v>
      </c>
      <c r="J1227" s="8">
        <v>0</v>
      </c>
      <c r="K1227" s="2" t="s">
        <v>1345</v>
      </c>
      <c r="L1227" s="8">
        <v>8</v>
      </c>
      <c r="M1227" s="8">
        <v>0</v>
      </c>
      <c r="N1227" s="2" t="s">
        <v>1437</v>
      </c>
      <c r="O1227" s="8">
        <v>209</v>
      </c>
      <c r="P1227" s="8">
        <v>0</v>
      </c>
      <c r="Q1227" s="8">
        <v>0</v>
      </c>
      <c r="R1227" s="91">
        <v>0</v>
      </c>
      <c r="S1227" s="8">
        <v>0</v>
      </c>
      <c r="T1227" s="91">
        <v>0</v>
      </c>
      <c r="U1227" s="8">
        <v>0</v>
      </c>
      <c r="V1227" s="8">
        <v>0</v>
      </c>
      <c r="W1227" s="8">
        <v>0</v>
      </c>
      <c r="X1227" s="107">
        <v>43854.628105497686</v>
      </c>
      <c r="Y1227" s="107">
        <v>43869.872292766202</v>
      </c>
      <c r="Z1227" s="107">
        <v>43854.625131412038</v>
      </c>
      <c r="AA1227" s="91">
        <v>0</v>
      </c>
      <c r="AB1227" s="8">
        <v>0</v>
      </c>
      <c r="AC1227" s="8">
        <v>0</v>
      </c>
      <c r="AD1227" s="91">
        <v>0</v>
      </c>
      <c r="AE1227" s="8">
        <v>0</v>
      </c>
      <c r="AF1227" s="8">
        <v>0</v>
      </c>
      <c r="AG1227" s="91">
        <v>19345990</v>
      </c>
      <c r="AH1227" s="8">
        <v>22</v>
      </c>
      <c r="AI1227" s="8">
        <v>8</v>
      </c>
      <c r="AJ1227" s="91">
        <v>249903755</v>
      </c>
      <c r="AK1227" s="8">
        <v>520</v>
      </c>
      <c r="AL1227" s="8">
        <v>100</v>
      </c>
      <c r="AM1227" s="91">
        <v>0</v>
      </c>
      <c r="AN1227" s="8">
        <v>0</v>
      </c>
      <c r="AO1227" s="8">
        <v>100</v>
      </c>
      <c r="AP1227" s="91">
        <v>0</v>
      </c>
      <c r="AQ1227" s="8">
        <v>0</v>
      </c>
      <c r="AR1227" s="8">
        <v>100</v>
      </c>
      <c r="AS1227" s="91">
        <v>26350601</v>
      </c>
      <c r="AT1227" s="8">
        <v>29</v>
      </c>
      <c r="AU1227" s="8">
        <v>100</v>
      </c>
      <c r="AV1227" s="91">
        <v>251547640</v>
      </c>
      <c r="AW1227" s="8">
        <v>527</v>
      </c>
      <c r="AX1227" s="8">
        <v>100</v>
      </c>
      <c r="AY1227" s="91">
        <v>0</v>
      </c>
      <c r="AZ1227" s="8">
        <v>0</v>
      </c>
      <c r="BA1227" s="8">
        <v>0</v>
      </c>
      <c r="BB1227" s="91">
        <v>0</v>
      </c>
      <c r="BC1227" s="8">
        <v>0</v>
      </c>
      <c r="BD1227" s="8">
        <v>0</v>
      </c>
      <c r="BE1227" s="91">
        <v>22170163</v>
      </c>
      <c r="BF1227" s="8">
        <v>25</v>
      </c>
      <c r="BG1227" s="8">
        <v>1</v>
      </c>
      <c r="BH1227" s="91">
        <v>247486961</v>
      </c>
      <c r="BI1227" s="8">
        <v>518</v>
      </c>
      <c r="BJ1227" s="8">
        <v>100</v>
      </c>
      <c r="BK1227" s="2" t="s">
        <v>233</v>
      </c>
      <c r="BL1227" s="83" t="str">
        <f t="shared" si="19"/>
        <v>124681</v>
      </c>
      <c r="BM1227" s="83">
        <f>IF(ISBLANK(A1227),"",IF(X1227&gt;=(InfoSheet!$B$2)-90,1,0))</f>
        <v>1</v>
      </c>
    </row>
    <row r="1228" spans="1:65">
      <c r="A1228" s="2" t="s">
        <v>3181</v>
      </c>
      <c r="B1228" s="8">
        <v>8</v>
      </c>
      <c r="C1228" s="91">
        <v>563898579</v>
      </c>
      <c r="D1228" s="8">
        <v>2601</v>
      </c>
      <c r="E1228" s="8">
        <v>285</v>
      </c>
      <c r="F1228" s="91">
        <v>216800</v>
      </c>
      <c r="G1228" s="91">
        <v>1797047</v>
      </c>
      <c r="H1228" s="91">
        <v>1978591</v>
      </c>
      <c r="I1228" s="91">
        <v>322400955</v>
      </c>
      <c r="J1228" s="8">
        <v>0</v>
      </c>
      <c r="K1228" s="2" t="s">
        <v>2479</v>
      </c>
      <c r="L1228" s="8">
        <v>8</v>
      </c>
      <c r="M1228" s="8">
        <v>0</v>
      </c>
      <c r="N1228" s="2" t="s">
        <v>1456</v>
      </c>
      <c r="O1228" s="8">
        <v>209</v>
      </c>
      <c r="P1228" s="8">
        <v>0</v>
      </c>
      <c r="Q1228" s="8">
        <v>0</v>
      </c>
      <c r="R1228" s="91">
        <v>0</v>
      </c>
      <c r="S1228" s="8">
        <v>0</v>
      </c>
      <c r="T1228" s="91">
        <v>0</v>
      </c>
      <c r="U1228" s="8">
        <v>0</v>
      </c>
      <c r="V1228" s="8">
        <v>1</v>
      </c>
      <c r="W1228" s="8">
        <v>0</v>
      </c>
      <c r="X1228" s="107">
        <v>43869.79538708333</v>
      </c>
      <c r="Y1228" s="107">
        <v>43870.039452372686</v>
      </c>
      <c r="Z1228" s="107">
        <v>43869.794767754633</v>
      </c>
      <c r="AA1228" s="91">
        <v>1523720</v>
      </c>
      <c r="AB1228" s="8">
        <v>2</v>
      </c>
      <c r="AC1228" s="8">
        <v>2</v>
      </c>
      <c r="AD1228" s="91">
        <v>1606097</v>
      </c>
      <c r="AE1228" s="8">
        <v>6</v>
      </c>
      <c r="AF1228" s="8">
        <v>5</v>
      </c>
      <c r="AG1228" s="91">
        <v>61383928</v>
      </c>
      <c r="AH1228" s="8">
        <v>439</v>
      </c>
      <c r="AI1228" s="8">
        <v>100</v>
      </c>
      <c r="AJ1228" s="91">
        <v>532515436</v>
      </c>
      <c r="AK1228" s="8">
        <v>2421</v>
      </c>
      <c r="AL1228" s="8">
        <v>285</v>
      </c>
      <c r="AM1228" s="91">
        <v>4148902</v>
      </c>
      <c r="AN1228" s="8">
        <v>6</v>
      </c>
      <c r="AO1228" s="8">
        <v>285</v>
      </c>
      <c r="AP1228" s="91">
        <v>6120825</v>
      </c>
      <c r="AQ1228" s="8">
        <v>13</v>
      </c>
      <c r="AR1228" s="8">
        <v>285</v>
      </c>
      <c r="AS1228" s="91">
        <v>75806038</v>
      </c>
      <c r="AT1228" s="8">
        <v>460</v>
      </c>
      <c r="AU1228" s="8">
        <v>285</v>
      </c>
      <c r="AV1228" s="91">
        <v>563898579</v>
      </c>
      <c r="AW1228" s="8">
        <v>2600</v>
      </c>
      <c r="AX1228" s="8">
        <v>285</v>
      </c>
      <c r="AY1228" s="91">
        <v>2625182</v>
      </c>
      <c r="AZ1228" s="8">
        <v>4</v>
      </c>
      <c r="BA1228" s="8">
        <v>0</v>
      </c>
      <c r="BB1228" s="91">
        <v>4595766</v>
      </c>
      <c r="BC1228" s="8">
        <v>10</v>
      </c>
      <c r="BD1228" s="8">
        <v>0</v>
      </c>
      <c r="BE1228" s="91">
        <v>25398740</v>
      </c>
      <c r="BF1228" s="8">
        <v>369</v>
      </c>
      <c r="BG1228" s="8">
        <v>16</v>
      </c>
      <c r="BH1228" s="91">
        <v>532903708</v>
      </c>
      <c r="BI1228" s="8">
        <v>2433</v>
      </c>
      <c r="BJ1228" s="8">
        <v>285</v>
      </c>
      <c r="BK1228" s="2" t="s">
        <v>233</v>
      </c>
      <c r="BL1228" s="83" t="str">
        <f t="shared" si="19"/>
        <v>124682</v>
      </c>
      <c r="BM1228" s="83">
        <f>IF(ISBLANK(A1228),"",IF(X1228&gt;=(InfoSheet!$B$2)-90,1,0))</f>
        <v>1</v>
      </c>
    </row>
    <row r="1229" spans="1:65">
      <c r="A1229" s="2" t="s">
        <v>3182</v>
      </c>
      <c r="B1229" s="8">
        <v>8</v>
      </c>
      <c r="C1229" s="66">
        <v>1945450303</v>
      </c>
      <c r="D1229" s="8">
        <v>6041</v>
      </c>
      <c r="E1229" s="8">
        <v>674</v>
      </c>
      <c r="F1229" s="91">
        <v>322041</v>
      </c>
      <c r="G1229" s="91">
        <v>5137586</v>
      </c>
      <c r="H1229" s="91">
        <v>2886424</v>
      </c>
      <c r="I1229" s="66">
        <v>1297923178</v>
      </c>
      <c r="J1229" s="8">
        <v>0</v>
      </c>
      <c r="K1229" s="2" t="s">
        <v>1507</v>
      </c>
      <c r="L1229" s="8">
        <v>8</v>
      </c>
      <c r="M1229" s="8">
        <v>0</v>
      </c>
      <c r="N1229" s="2" t="s">
        <v>1474</v>
      </c>
      <c r="O1229" s="8">
        <v>210</v>
      </c>
      <c r="P1229" s="8">
        <v>0</v>
      </c>
      <c r="Q1229" s="8">
        <v>0</v>
      </c>
      <c r="R1229" s="91">
        <v>0</v>
      </c>
      <c r="S1229" s="8">
        <v>0</v>
      </c>
      <c r="T1229" s="91">
        <v>0</v>
      </c>
      <c r="U1229" s="8">
        <v>1</v>
      </c>
      <c r="V1229" s="8">
        <v>1</v>
      </c>
      <c r="W1229" s="8">
        <v>0</v>
      </c>
      <c r="X1229" s="107">
        <v>43870.191968564817</v>
      </c>
      <c r="Y1229" s="107">
        <v>43870.191968217594</v>
      </c>
      <c r="Z1229" s="107">
        <v>43870.191966018516</v>
      </c>
      <c r="AA1229" s="91">
        <v>0</v>
      </c>
      <c r="AB1229" s="8">
        <v>0</v>
      </c>
      <c r="AC1229" s="8">
        <v>7</v>
      </c>
      <c r="AD1229" s="91">
        <v>4257047</v>
      </c>
      <c r="AE1229" s="8">
        <v>15</v>
      </c>
      <c r="AF1229" s="8">
        <v>12</v>
      </c>
      <c r="AG1229" s="91">
        <v>19884798</v>
      </c>
      <c r="AH1229" s="8">
        <v>53</v>
      </c>
      <c r="AI1229" s="8">
        <v>21</v>
      </c>
      <c r="AJ1229" s="66">
        <v>1823453129</v>
      </c>
      <c r="AK1229" s="8">
        <v>5336</v>
      </c>
      <c r="AL1229" s="8">
        <v>674</v>
      </c>
      <c r="AM1229" s="91">
        <v>29032608</v>
      </c>
      <c r="AN1229" s="8">
        <v>40</v>
      </c>
      <c r="AO1229" s="8">
        <v>674</v>
      </c>
      <c r="AP1229" s="91">
        <v>64083836</v>
      </c>
      <c r="AQ1229" s="8">
        <v>102</v>
      </c>
      <c r="AR1229" s="8">
        <v>674</v>
      </c>
      <c r="AS1229" s="91">
        <v>118305960</v>
      </c>
      <c r="AT1229" s="8">
        <v>176</v>
      </c>
      <c r="AU1229" s="8">
        <v>674</v>
      </c>
      <c r="AV1229" s="66">
        <v>1945450303</v>
      </c>
      <c r="AW1229" s="8">
        <v>6041</v>
      </c>
      <c r="AX1229" s="8">
        <v>674</v>
      </c>
      <c r="AY1229" s="91">
        <v>27153938</v>
      </c>
      <c r="AZ1229" s="8">
        <v>37</v>
      </c>
      <c r="BA1229" s="8">
        <v>0</v>
      </c>
      <c r="BB1229" s="91">
        <v>44987148</v>
      </c>
      <c r="BC1229" s="8">
        <v>71</v>
      </c>
      <c r="BD1229" s="8">
        <v>2</v>
      </c>
      <c r="BE1229" s="91">
        <v>76253303</v>
      </c>
      <c r="BF1229" s="8">
        <v>122</v>
      </c>
      <c r="BG1229" s="8">
        <v>8</v>
      </c>
      <c r="BH1229" s="66">
        <v>1750764876</v>
      </c>
      <c r="BI1229" s="8">
        <v>5259</v>
      </c>
      <c r="BJ1229" s="8">
        <v>674</v>
      </c>
      <c r="BK1229" s="2" t="s">
        <v>233</v>
      </c>
      <c r="BL1229" s="83" t="str">
        <f t="shared" si="19"/>
        <v>124683</v>
      </c>
      <c r="BM1229" s="83">
        <f>IF(ISBLANK(A1229),"",IF(X1229&gt;=(InfoSheet!$B$2)-90,1,0))</f>
        <v>1</v>
      </c>
    </row>
    <row r="1230" spans="1:65">
      <c r="A1230" s="2" t="s">
        <v>3183</v>
      </c>
      <c r="B1230" s="8">
        <v>8</v>
      </c>
      <c r="C1230" s="91">
        <v>20184073</v>
      </c>
      <c r="D1230" s="8">
        <v>48</v>
      </c>
      <c r="E1230" s="8">
        <v>16</v>
      </c>
      <c r="F1230" s="91">
        <v>420501</v>
      </c>
      <c r="G1230" s="91">
        <v>1128091</v>
      </c>
      <c r="H1230" s="91">
        <v>1261504</v>
      </c>
      <c r="I1230" s="91">
        <v>15064822</v>
      </c>
      <c r="J1230" s="8">
        <v>0</v>
      </c>
      <c r="K1230" s="2" t="s">
        <v>129</v>
      </c>
      <c r="L1230" s="8">
        <v>8</v>
      </c>
      <c r="M1230" s="8">
        <v>0</v>
      </c>
      <c r="N1230" s="2" t="s">
        <v>1442</v>
      </c>
      <c r="O1230" s="8">
        <v>204</v>
      </c>
      <c r="P1230" s="8">
        <v>0</v>
      </c>
      <c r="Q1230" s="8">
        <v>0</v>
      </c>
      <c r="R1230" s="91">
        <v>0</v>
      </c>
      <c r="S1230" s="8">
        <v>0</v>
      </c>
      <c r="T1230" s="91">
        <v>0</v>
      </c>
      <c r="U1230" s="8">
        <v>0</v>
      </c>
      <c r="V1230" s="8">
        <v>0</v>
      </c>
      <c r="W1230" s="8">
        <v>0</v>
      </c>
      <c r="X1230" s="107">
        <v>43852.478099178239</v>
      </c>
      <c r="Y1230" s="107">
        <v>43869.863549814814</v>
      </c>
      <c r="Z1230" s="107">
        <v>43852.478098946762</v>
      </c>
      <c r="AA1230" s="91">
        <v>0</v>
      </c>
      <c r="AB1230" s="8">
        <v>0</v>
      </c>
      <c r="AC1230" s="8">
        <v>0</v>
      </c>
      <c r="AD1230" s="91">
        <v>0</v>
      </c>
      <c r="AE1230" s="8">
        <v>0</v>
      </c>
      <c r="AF1230" s="8">
        <v>0</v>
      </c>
      <c r="AG1230" s="91">
        <v>13788149</v>
      </c>
      <c r="AH1230" s="8">
        <v>35</v>
      </c>
      <c r="AI1230" s="8">
        <v>13</v>
      </c>
      <c r="AJ1230" s="91">
        <v>20184073</v>
      </c>
      <c r="AK1230" s="8">
        <v>48</v>
      </c>
      <c r="AL1230" s="8">
        <v>16</v>
      </c>
      <c r="AM1230" s="91">
        <v>0</v>
      </c>
      <c r="AN1230" s="8">
        <v>0</v>
      </c>
      <c r="AO1230" s="8">
        <v>16</v>
      </c>
      <c r="AP1230" s="91">
        <v>0</v>
      </c>
      <c r="AQ1230" s="8">
        <v>0</v>
      </c>
      <c r="AR1230" s="8">
        <v>16</v>
      </c>
      <c r="AS1230" s="91">
        <v>14085620</v>
      </c>
      <c r="AT1230" s="8">
        <v>36</v>
      </c>
      <c r="AU1230" s="8">
        <v>16</v>
      </c>
      <c r="AV1230" s="91">
        <v>20184073</v>
      </c>
      <c r="AW1230" s="8">
        <v>48</v>
      </c>
      <c r="AX1230" s="8">
        <v>16</v>
      </c>
      <c r="AY1230" s="91">
        <v>0</v>
      </c>
      <c r="AZ1230" s="8">
        <v>0</v>
      </c>
      <c r="BA1230" s="8">
        <v>0</v>
      </c>
      <c r="BB1230" s="91">
        <v>0</v>
      </c>
      <c r="BC1230" s="8">
        <v>0</v>
      </c>
      <c r="BD1230" s="8">
        <v>0</v>
      </c>
      <c r="BE1230" s="91">
        <v>12472790</v>
      </c>
      <c r="BF1230" s="8">
        <v>32</v>
      </c>
      <c r="BG1230" s="8">
        <v>11</v>
      </c>
      <c r="BH1230" s="91">
        <v>20184073</v>
      </c>
      <c r="BI1230" s="8">
        <v>48</v>
      </c>
      <c r="BJ1230" s="8">
        <v>16</v>
      </c>
      <c r="BK1230" s="2" t="s">
        <v>233</v>
      </c>
      <c r="BL1230" s="83" t="str">
        <f t="shared" si="19"/>
        <v>124684</v>
      </c>
      <c r="BM1230" s="83">
        <f>IF(ISBLANK(A1230),"",IF(X1230&gt;=(InfoSheet!$B$2)-90,1,0))</f>
        <v>1</v>
      </c>
    </row>
    <row r="1231" spans="1:65">
      <c r="A1231" s="2" t="s">
        <v>3184</v>
      </c>
      <c r="B1231" s="8">
        <v>8</v>
      </c>
      <c r="C1231" s="91">
        <v>476897104</v>
      </c>
      <c r="D1231" s="8">
        <v>1767</v>
      </c>
      <c r="E1231" s="8">
        <v>222</v>
      </c>
      <c r="F1231" s="91">
        <v>269890</v>
      </c>
      <c r="G1231" s="91">
        <v>1012985</v>
      </c>
      <c r="H1231" s="91">
        <v>2148185</v>
      </c>
      <c r="I1231" s="91">
        <v>317571171</v>
      </c>
      <c r="J1231" s="8">
        <v>0</v>
      </c>
      <c r="K1231" s="2" t="s">
        <v>2417</v>
      </c>
      <c r="L1231" s="8">
        <v>8</v>
      </c>
      <c r="M1231" s="8">
        <v>0</v>
      </c>
      <c r="N1231" s="2" t="s">
        <v>1547</v>
      </c>
      <c r="O1231" s="8">
        <v>212</v>
      </c>
      <c r="P1231" s="8">
        <v>0</v>
      </c>
      <c r="Q1231" s="8">
        <v>0</v>
      </c>
      <c r="R1231" s="91">
        <v>0</v>
      </c>
      <c r="S1231" s="8">
        <v>0</v>
      </c>
      <c r="T1231" s="91">
        <v>0</v>
      </c>
      <c r="U1231" s="8">
        <v>0</v>
      </c>
      <c r="V1231" s="8">
        <v>1</v>
      </c>
      <c r="W1231" s="8">
        <v>0</v>
      </c>
      <c r="X1231" s="107">
        <v>43864.636761516202</v>
      </c>
      <c r="Y1231" s="107">
        <v>43869.887345185183</v>
      </c>
      <c r="Z1231" s="107">
        <v>43864.612988009256</v>
      </c>
      <c r="AA1231" s="91">
        <v>0</v>
      </c>
      <c r="AB1231" s="8">
        <v>0</v>
      </c>
      <c r="AC1231" s="8">
        <v>0</v>
      </c>
      <c r="AD1231" s="91">
        <v>0</v>
      </c>
      <c r="AE1231" s="8">
        <v>0</v>
      </c>
      <c r="AF1231" s="8">
        <v>2</v>
      </c>
      <c r="AG1231" s="91">
        <v>4750435</v>
      </c>
      <c r="AH1231" s="8">
        <v>18</v>
      </c>
      <c r="AI1231" s="8">
        <v>8</v>
      </c>
      <c r="AJ1231" s="91">
        <v>426602333</v>
      </c>
      <c r="AK1231" s="8">
        <v>1480</v>
      </c>
      <c r="AL1231" s="8">
        <v>222</v>
      </c>
      <c r="AM1231" s="91">
        <v>0</v>
      </c>
      <c r="AN1231" s="8">
        <v>0</v>
      </c>
      <c r="AO1231" s="8">
        <v>222</v>
      </c>
      <c r="AP1231" s="91">
        <v>1396986</v>
      </c>
      <c r="AQ1231" s="8">
        <v>2</v>
      </c>
      <c r="AR1231" s="8">
        <v>222</v>
      </c>
      <c r="AS1231" s="91">
        <v>11756254</v>
      </c>
      <c r="AT1231" s="8">
        <v>28</v>
      </c>
      <c r="AU1231" s="8">
        <v>222</v>
      </c>
      <c r="AV1231" s="91">
        <v>476897104</v>
      </c>
      <c r="AW1231" s="8">
        <v>1767</v>
      </c>
      <c r="AX1231" s="8">
        <v>222</v>
      </c>
      <c r="AY1231" s="91">
        <v>0</v>
      </c>
      <c r="AZ1231" s="8">
        <v>0</v>
      </c>
      <c r="BA1231" s="8">
        <v>0</v>
      </c>
      <c r="BB1231" s="91">
        <v>1396986</v>
      </c>
      <c r="BC1231" s="8">
        <v>2</v>
      </c>
      <c r="BD1231" s="8">
        <v>0</v>
      </c>
      <c r="BE1231" s="91">
        <v>8396429</v>
      </c>
      <c r="BF1231" s="8">
        <v>22</v>
      </c>
      <c r="BG1231" s="8">
        <v>0</v>
      </c>
      <c r="BH1231" s="91">
        <v>407301515</v>
      </c>
      <c r="BI1231" s="8">
        <v>1472</v>
      </c>
      <c r="BJ1231" s="8">
        <v>222</v>
      </c>
      <c r="BK1231" s="2" t="s">
        <v>233</v>
      </c>
      <c r="BL1231" s="83" t="str">
        <f t="shared" si="19"/>
        <v>124685</v>
      </c>
      <c r="BM1231" s="83">
        <f>IF(ISBLANK(A1231),"",IF(X1231&gt;=(InfoSheet!$B$2)-90,1,0))</f>
        <v>1</v>
      </c>
    </row>
    <row r="1232" spans="1:65">
      <c r="A1232" s="2" t="s">
        <v>3185</v>
      </c>
      <c r="B1232" s="8">
        <v>8</v>
      </c>
      <c r="C1232" s="91">
        <v>569180506</v>
      </c>
      <c r="D1232" s="8">
        <v>344</v>
      </c>
      <c r="E1232" s="8">
        <v>82</v>
      </c>
      <c r="F1232" s="91">
        <v>1654594</v>
      </c>
      <c r="G1232" s="91">
        <v>37581791</v>
      </c>
      <c r="H1232" s="91">
        <v>6941225</v>
      </c>
      <c r="I1232" s="91">
        <v>490111099</v>
      </c>
      <c r="J1232" s="8">
        <v>0</v>
      </c>
      <c r="K1232" s="2" t="s">
        <v>1345</v>
      </c>
      <c r="L1232" s="8">
        <v>8</v>
      </c>
      <c r="M1232" s="8">
        <v>0</v>
      </c>
      <c r="N1232" s="2" t="s">
        <v>1456</v>
      </c>
      <c r="O1232" s="8">
        <v>209</v>
      </c>
      <c r="P1232" s="8">
        <v>0</v>
      </c>
      <c r="Q1232" s="8">
        <v>0</v>
      </c>
      <c r="R1232" s="91">
        <v>0</v>
      </c>
      <c r="S1232" s="8">
        <v>0</v>
      </c>
      <c r="T1232" s="91">
        <v>0</v>
      </c>
      <c r="U1232" s="8">
        <v>0</v>
      </c>
      <c r="V1232" s="8">
        <v>0</v>
      </c>
      <c r="W1232" s="8">
        <v>0</v>
      </c>
      <c r="X1232" s="107">
        <v>43857.743193287039</v>
      </c>
      <c r="Y1232" s="107">
        <v>43869.889328171295</v>
      </c>
      <c r="Z1232" s="107">
        <v>43857.731258460648</v>
      </c>
      <c r="AA1232" s="91">
        <v>0</v>
      </c>
      <c r="AB1232" s="8">
        <v>0</v>
      </c>
      <c r="AC1232" s="8">
        <v>0</v>
      </c>
      <c r="AD1232" s="91">
        <v>0</v>
      </c>
      <c r="AE1232" s="8">
        <v>0</v>
      </c>
      <c r="AF1232" s="8">
        <v>0</v>
      </c>
      <c r="AG1232" s="91">
        <v>0</v>
      </c>
      <c r="AH1232" s="8">
        <v>0</v>
      </c>
      <c r="AI1232" s="8">
        <v>1</v>
      </c>
      <c r="AJ1232" s="91">
        <v>539515978</v>
      </c>
      <c r="AK1232" s="8">
        <v>259</v>
      </c>
      <c r="AL1232" s="8">
        <v>82</v>
      </c>
      <c r="AM1232" s="91">
        <v>0</v>
      </c>
      <c r="AN1232" s="8">
        <v>0</v>
      </c>
      <c r="AO1232" s="8">
        <v>82</v>
      </c>
      <c r="AP1232" s="91">
        <v>0</v>
      </c>
      <c r="AQ1232" s="8">
        <v>0</v>
      </c>
      <c r="AR1232" s="8">
        <v>82</v>
      </c>
      <c r="AS1232" s="91">
        <v>14396510</v>
      </c>
      <c r="AT1232" s="8">
        <v>1</v>
      </c>
      <c r="AU1232" s="8">
        <v>82</v>
      </c>
      <c r="AV1232" s="91">
        <v>569180506</v>
      </c>
      <c r="AW1232" s="8">
        <v>337</v>
      </c>
      <c r="AX1232" s="8">
        <v>82</v>
      </c>
      <c r="AY1232" s="91">
        <v>0</v>
      </c>
      <c r="AZ1232" s="8">
        <v>0</v>
      </c>
      <c r="BA1232" s="8">
        <v>0</v>
      </c>
      <c r="BB1232" s="91">
        <v>0</v>
      </c>
      <c r="BC1232" s="8">
        <v>0</v>
      </c>
      <c r="BD1232" s="8">
        <v>0</v>
      </c>
      <c r="BE1232" s="91">
        <v>14396510</v>
      </c>
      <c r="BF1232" s="8">
        <v>1</v>
      </c>
      <c r="BG1232" s="8">
        <v>0</v>
      </c>
      <c r="BH1232" s="91">
        <v>529366373</v>
      </c>
      <c r="BI1232" s="8">
        <v>251</v>
      </c>
      <c r="BJ1232" s="8">
        <v>82</v>
      </c>
      <c r="BK1232" s="2" t="s">
        <v>233</v>
      </c>
      <c r="BL1232" s="83" t="str">
        <f t="shared" si="19"/>
        <v>124686</v>
      </c>
      <c r="BM1232" s="83">
        <f>IF(ISBLANK(A1232),"",IF(X1232&gt;=(InfoSheet!$B$2)-90,1,0))</f>
        <v>1</v>
      </c>
    </row>
    <row r="1233" spans="1:65">
      <c r="A1233" s="2" t="s">
        <v>3186</v>
      </c>
      <c r="B1233" s="8">
        <v>8</v>
      </c>
      <c r="C1233" s="91">
        <v>690967846</v>
      </c>
      <c r="D1233" s="8">
        <v>2189</v>
      </c>
      <c r="E1233" s="8">
        <v>244</v>
      </c>
      <c r="F1233" s="91">
        <v>315654</v>
      </c>
      <c r="G1233" s="91">
        <v>3839681</v>
      </c>
      <c r="H1233" s="91">
        <v>2831835</v>
      </c>
      <c r="I1233" s="91">
        <v>302248155</v>
      </c>
      <c r="J1233" s="8">
        <v>0</v>
      </c>
      <c r="K1233" s="2" t="s">
        <v>1718</v>
      </c>
      <c r="L1233" s="8">
        <v>8</v>
      </c>
      <c r="M1233" s="8">
        <v>0</v>
      </c>
      <c r="N1233" s="2" t="s">
        <v>2432</v>
      </c>
      <c r="O1233" s="8">
        <v>212</v>
      </c>
      <c r="P1233" s="8">
        <v>0</v>
      </c>
      <c r="Q1233" s="8">
        <v>0</v>
      </c>
      <c r="R1233" s="91">
        <v>0</v>
      </c>
      <c r="S1233" s="8">
        <v>0</v>
      </c>
      <c r="T1233" s="91">
        <v>0</v>
      </c>
      <c r="U1233" s="8">
        <v>0</v>
      </c>
      <c r="V1233" s="8">
        <v>0</v>
      </c>
      <c r="W1233" s="8">
        <v>0</v>
      </c>
      <c r="X1233" s="107">
        <v>43870.033432696757</v>
      </c>
      <c r="Y1233" s="107">
        <v>43870.04829460648</v>
      </c>
      <c r="Z1233" s="107">
        <v>43870.033427256945</v>
      </c>
      <c r="AA1233" s="91">
        <v>0</v>
      </c>
      <c r="AB1233" s="8">
        <v>0</v>
      </c>
      <c r="AC1233" s="8">
        <v>1</v>
      </c>
      <c r="AD1233" s="91">
        <v>14263275</v>
      </c>
      <c r="AE1233" s="8">
        <v>27</v>
      </c>
      <c r="AF1233" s="8">
        <v>7</v>
      </c>
      <c r="AG1233" s="91">
        <v>51585032</v>
      </c>
      <c r="AH1233" s="8">
        <v>135</v>
      </c>
      <c r="AI1233" s="8">
        <v>22</v>
      </c>
      <c r="AJ1233" s="91">
        <v>690967846</v>
      </c>
      <c r="AK1233" s="8">
        <v>2189</v>
      </c>
      <c r="AL1233" s="8">
        <v>244</v>
      </c>
      <c r="AM1233" s="91">
        <v>1987350</v>
      </c>
      <c r="AN1233" s="8">
        <v>3</v>
      </c>
      <c r="AO1233" s="8">
        <v>244</v>
      </c>
      <c r="AP1233" s="91">
        <v>33162931</v>
      </c>
      <c r="AQ1233" s="8">
        <v>59</v>
      </c>
      <c r="AR1233" s="8">
        <v>244</v>
      </c>
      <c r="AS1233" s="91">
        <v>76371758</v>
      </c>
      <c r="AT1233" s="8">
        <v>171</v>
      </c>
      <c r="AU1233" s="8">
        <v>244</v>
      </c>
      <c r="AV1233" s="91">
        <v>690967846</v>
      </c>
      <c r="AW1233" s="8">
        <v>2189</v>
      </c>
      <c r="AX1233" s="8">
        <v>244</v>
      </c>
      <c r="AY1233" s="91">
        <v>1987350</v>
      </c>
      <c r="AZ1233" s="8">
        <v>3</v>
      </c>
      <c r="BA1233" s="8">
        <v>0</v>
      </c>
      <c r="BB1233" s="91">
        <v>17164660</v>
      </c>
      <c r="BC1233" s="8">
        <v>32</v>
      </c>
      <c r="BD1233" s="8">
        <v>1</v>
      </c>
      <c r="BE1233" s="91">
        <v>57009055</v>
      </c>
      <c r="BF1233" s="8">
        <v>140</v>
      </c>
      <c r="BG1233" s="8">
        <v>6</v>
      </c>
      <c r="BH1233" s="91">
        <v>690967846</v>
      </c>
      <c r="BI1233" s="8">
        <v>2189</v>
      </c>
      <c r="BJ1233" s="8">
        <v>244</v>
      </c>
      <c r="BK1233" s="2" t="s">
        <v>233</v>
      </c>
      <c r="BL1233" s="83" t="str">
        <f t="shared" si="19"/>
        <v>124687</v>
      </c>
      <c r="BM1233" s="83">
        <f>IF(ISBLANK(A1233),"",IF(X1233&gt;=(InfoSheet!$B$2)-90,1,0))</f>
        <v>1</v>
      </c>
    </row>
    <row r="1234" spans="1:65">
      <c r="A1234" s="2" t="s">
        <v>3187</v>
      </c>
      <c r="B1234" s="8">
        <v>8</v>
      </c>
      <c r="C1234" s="66">
        <v>2965316099</v>
      </c>
      <c r="D1234" s="8">
        <v>15917</v>
      </c>
      <c r="E1234" s="8">
        <v>863</v>
      </c>
      <c r="F1234" s="91">
        <v>186298</v>
      </c>
      <c r="G1234" s="91">
        <v>8339592</v>
      </c>
      <c r="H1234" s="91">
        <v>3436055</v>
      </c>
      <c r="I1234" s="91">
        <v>494874243</v>
      </c>
      <c r="J1234" s="8">
        <v>0</v>
      </c>
      <c r="K1234" s="2" t="s">
        <v>2410</v>
      </c>
      <c r="L1234" s="8">
        <v>8</v>
      </c>
      <c r="M1234" s="8">
        <v>0</v>
      </c>
      <c r="N1234" s="2" t="s">
        <v>3188</v>
      </c>
      <c r="O1234" s="8">
        <v>212</v>
      </c>
      <c r="P1234" s="8">
        <v>0</v>
      </c>
      <c r="Q1234" s="8">
        <v>0</v>
      </c>
      <c r="R1234" s="91">
        <v>0</v>
      </c>
      <c r="S1234" s="8">
        <v>0</v>
      </c>
      <c r="T1234" s="91">
        <v>0</v>
      </c>
      <c r="U1234" s="8">
        <v>0</v>
      </c>
      <c r="V1234" s="8">
        <v>0</v>
      </c>
      <c r="W1234" s="8">
        <v>1</v>
      </c>
      <c r="X1234" s="107">
        <v>43870.028902835649</v>
      </c>
      <c r="Y1234" s="107">
        <v>43870.058934895831</v>
      </c>
      <c r="Z1234" s="107">
        <v>43870.028901793979</v>
      </c>
      <c r="AA1234" s="91">
        <v>677941</v>
      </c>
      <c r="AB1234" s="8">
        <v>1</v>
      </c>
      <c r="AC1234" s="8">
        <v>395</v>
      </c>
      <c r="AD1234" s="91">
        <v>4257703</v>
      </c>
      <c r="AE1234" s="8">
        <v>21</v>
      </c>
      <c r="AF1234" s="8">
        <v>400</v>
      </c>
      <c r="AG1234" s="91">
        <v>611384657</v>
      </c>
      <c r="AH1234" s="8">
        <v>8179</v>
      </c>
      <c r="AI1234" s="8">
        <v>662</v>
      </c>
      <c r="AJ1234" s="66">
        <v>2948673260</v>
      </c>
      <c r="AK1234" s="8">
        <v>15881</v>
      </c>
      <c r="AL1234" s="8">
        <v>863</v>
      </c>
      <c r="AM1234" s="91">
        <v>80437042</v>
      </c>
      <c r="AN1234" s="8">
        <v>1571</v>
      </c>
      <c r="AO1234" s="8">
        <v>863</v>
      </c>
      <c r="AP1234" s="91">
        <v>104104523</v>
      </c>
      <c r="AQ1234" s="8">
        <v>1604</v>
      </c>
      <c r="AR1234" s="8">
        <v>863</v>
      </c>
      <c r="AS1234" s="91">
        <v>695116594</v>
      </c>
      <c r="AT1234" s="8">
        <v>8263</v>
      </c>
      <c r="AU1234" s="8">
        <v>863</v>
      </c>
      <c r="AV1234" s="66">
        <v>2965316099</v>
      </c>
      <c r="AW1234" s="8">
        <v>15917</v>
      </c>
      <c r="AX1234" s="8">
        <v>863</v>
      </c>
      <c r="AY1234" s="91">
        <v>77562229</v>
      </c>
      <c r="AZ1234" s="8">
        <v>1561</v>
      </c>
      <c r="BA1234" s="8">
        <v>0</v>
      </c>
      <c r="BB1234" s="91">
        <v>93239572</v>
      </c>
      <c r="BC1234" s="8">
        <v>1596</v>
      </c>
      <c r="BD1234" s="8">
        <v>1</v>
      </c>
      <c r="BE1234" s="91">
        <v>270166666</v>
      </c>
      <c r="BF1234" s="8">
        <v>7669</v>
      </c>
      <c r="BG1234" s="8">
        <v>108</v>
      </c>
      <c r="BH1234" s="66">
        <v>2945280775</v>
      </c>
      <c r="BI1234" s="8">
        <v>15862</v>
      </c>
      <c r="BJ1234" s="8">
        <v>863</v>
      </c>
      <c r="BK1234" s="2" t="s">
        <v>233</v>
      </c>
      <c r="BL1234" s="83" t="str">
        <f t="shared" si="19"/>
        <v>124688</v>
      </c>
      <c r="BM1234" s="83">
        <f>IF(ISBLANK(A1234),"",IF(X1234&gt;=(InfoSheet!$B$2)-90,1,0))</f>
        <v>1</v>
      </c>
    </row>
    <row r="1235" spans="1:65">
      <c r="A1235" s="2" t="s">
        <v>3189</v>
      </c>
      <c r="B1235" s="8">
        <v>8</v>
      </c>
      <c r="C1235" s="91">
        <v>646287145</v>
      </c>
      <c r="D1235" s="8">
        <v>2991</v>
      </c>
      <c r="E1235" s="8">
        <v>332</v>
      </c>
      <c r="F1235" s="91">
        <v>216077</v>
      </c>
      <c r="G1235" s="91">
        <v>5180922</v>
      </c>
      <c r="H1235" s="91">
        <v>1946648</v>
      </c>
      <c r="I1235" s="91">
        <v>449444241</v>
      </c>
      <c r="J1235" s="8">
        <v>0</v>
      </c>
      <c r="K1235" s="2" t="s">
        <v>2449</v>
      </c>
      <c r="L1235" s="8">
        <v>8</v>
      </c>
      <c r="M1235" s="8">
        <v>0</v>
      </c>
      <c r="N1235" s="2" t="s">
        <v>1352</v>
      </c>
      <c r="O1235" s="8">
        <v>209</v>
      </c>
      <c r="P1235" s="8">
        <v>0</v>
      </c>
      <c r="Q1235" s="8">
        <v>0</v>
      </c>
      <c r="R1235" s="91">
        <v>0</v>
      </c>
      <c r="S1235" s="8">
        <v>0</v>
      </c>
      <c r="T1235" s="91">
        <v>0</v>
      </c>
      <c r="U1235" s="8">
        <v>1</v>
      </c>
      <c r="V1235" s="8">
        <v>1</v>
      </c>
      <c r="W1235" s="8">
        <v>0</v>
      </c>
      <c r="X1235" s="107">
        <v>43868.725507777781</v>
      </c>
      <c r="Y1235" s="107">
        <v>43870.058729236109</v>
      </c>
      <c r="Z1235" s="107">
        <v>43868.700850601854</v>
      </c>
      <c r="AA1235" s="91">
        <v>0</v>
      </c>
      <c r="AB1235" s="8">
        <v>0</v>
      </c>
      <c r="AC1235" s="8">
        <v>0</v>
      </c>
      <c r="AD1235" s="91">
        <v>5416200</v>
      </c>
      <c r="AE1235" s="8">
        <v>20</v>
      </c>
      <c r="AF1235" s="8">
        <v>9</v>
      </c>
      <c r="AG1235" s="91">
        <v>139076821</v>
      </c>
      <c r="AH1235" s="8">
        <v>949</v>
      </c>
      <c r="AI1235" s="8">
        <v>201</v>
      </c>
      <c r="AJ1235" s="91">
        <v>599473692</v>
      </c>
      <c r="AK1235" s="8">
        <v>2720</v>
      </c>
      <c r="AL1235" s="8">
        <v>332</v>
      </c>
      <c r="AM1235" s="91">
        <v>4230473</v>
      </c>
      <c r="AN1235" s="8">
        <v>9</v>
      </c>
      <c r="AO1235" s="8">
        <v>332</v>
      </c>
      <c r="AP1235" s="91">
        <v>10430770</v>
      </c>
      <c r="AQ1235" s="8">
        <v>26</v>
      </c>
      <c r="AR1235" s="8">
        <v>332</v>
      </c>
      <c r="AS1235" s="91">
        <v>199742580</v>
      </c>
      <c r="AT1235" s="8">
        <v>1033</v>
      </c>
      <c r="AU1235" s="8">
        <v>332</v>
      </c>
      <c r="AV1235" s="91">
        <v>646287145</v>
      </c>
      <c r="AW1235" s="8">
        <v>2991</v>
      </c>
      <c r="AX1235" s="8">
        <v>332</v>
      </c>
      <c r="AY1235" s="91">
        <v>0</v>
      </c>
      <c r="AZ1235" s="8">
        <v>0</v>
      </c>
      <c r="BA1235" s="8">
        <v>0</v>
      </c>
      <c r="BB1235" s="91">
        <v>7441255</v>
      </c>
      <c r="BC1235" s="8">
        <v>20</v>
      </c>
      <c r="BD1235" s="8">
        <v>1</v>
      </c>
      <c r="BE1235" s="91">
        <v>196265149</v>
      </c>
      <c r="BF1235" s="8">
        <v>1025</v>
      </c>
      <c r="BG1235" s="8">
        <v>5</v>
      </c>
      <c r="BH1235" s="91">
        <v>593911832</v>
      </c>
      <c r="BI1235" s="8">
        <v>2713</v>
      </c>
      <c r="BJ1235" s="8">
        <v>332</v>
      </c>
      <c r="BK1235" s="2" t="s">
        <v>233</v>
      </c>
      <c r="BL1235" s="83" t="str">
        <f t="shared" si="19"/>
        <v>124689</v>
      </c>
      <c r="BM1235" s="83">
        <f>IF(ISBLANK(A1235),"",IF(X1235&gt;=(InfoSheet!$B$2)-90,1,0))</f>
        <v>1</v>
      </c>
    </row>
    <row r="1236" spans="1:65">
      <c r="A1236" s="2" t="s">
        <v>3190</v>
      </c>
      <c r="B1236" s="8">
        <v>8</v>
      </c>
      <c r="C1236" s="91">
        <v>482694869</v>
      </c>
      <c r="D1236" s="8">
        <v>164</v>
      </c>
      <c r="E1236" s="8">
        <v>23</v>
      </c>
      <c r="F1236" s="91">
        <v>2943261</v>
      </c>
      <c r="G1236" s="91">
        <v>14435942</v>
      </c>
      <c r="H1236" s="91">
        <v>20986733</v>
      </c>
      <c r="I1236" s="91">
        <v>482626547</v>
      </c>
      <c r="J1236" s="8">
        <v>0</v>
      </c>
      <c r="K1236" s="2" t="s">
        <v>1345</v>
      </c>
      <c r="L1236" s="8">
        <v>8</v>
      </c>
      <c r="M1236" s="8">
        <v>0</v>
      </c>
      <c r="N1236" s="2" t="s">
        <v>1437</v>
      </c>
      <c r="O1236" s="8">
        <v>209</v>
      </c>
      <c r="P1236" s="8">
        <v>0</v>
      </c>
      <c r="Q1236" s="8">
        <v>0</v>
      </c>
      <c r="R1236" s="91">
        <v>0</v>
      </c>
      <c r="S1236" s="8">
        <v>0</v>
      </c>
      <c r="T1236" s="91">
        <v>0</v>
      </c>
      <c r="U1236" s="8">
        <v>0</v>
      </c>
      <c r="V1236" s="8">
        <v>0</v>
      </c>
      <c r="W1236" s="8">
        <v>0</v>
      </c>
      <c r="X1236" s="107">
        <v>43790.739420405094</v>
      </c>
      <c r="Y1236" s="107">
        <v>43869.887128981478</v>
      </c>
      <c r="Z1236" s="107">
        <v>43782.701078425926</v>
      </c>
      <c r="AA1236" s="91">
        <v>0</v>
      </c>
      <c r="AB1236" s="8">
        <v>0</v>
      </c>
      <c r="AC1236" s="8">
        <v>0</v>
      </c>
      <c r="AD1236" s="91">
        <v>0</v>
      </c>
      <c r="AE1236" s="8">
        <v>0</v>
      </c>
      <c r="AF1236" s="8">
        <v>0</v>
      </c>
      <c r="AG1236" s="91">
        <v>0</v>
      </c>
      <c r="AH1236" s="8">
        <v>0</v>
      </c>
      <c r="AI1236" s="8">
        <v>0</v>
      </c>
      <c r="AJ1236" s="91">
        <v>482694869</v>
      </c>
      <c r="AK1236" s="8">
        <v>164</v>
      </c>
      <c r="AL1236" s="8">
        <v>23</v>
      </c>
      <c r="AM1236" s="91">
        <v>0</v>
      </c>
      <c r="AN1236" s="8">
        <v>0</v>
      </c>
      <c r="AO1236" s="8">
        <v>23</v>
      </c>
      <c r="AP1236" s="91">
        <v>0</v>
      </c>
      <c r="AQ1236" s="8">
        <v>0</v>
      </c>
      <c r="AR1236" s="8">
        <v>23</v>
      </c>
      <c r="AS1236" s="91">
        <v>0</v>
      </c>
      <c r="AT1236" s="8">
        <v>0</v>
      </c>
      <c r="AU1236" s="8">
        <v>23</v>
      </c>
      <c r="AV1236" s="91">
        <v>482694869</v>
      </c>
      <c r="AW1236" s="8">
        <v>164</v>
      </c>
      <c r="AX1236" s="8">
        <v>23</v>
      </c>
      <c r="AY1236" s="91">
        <v>0</v>
      </c>
      <c r="AZ1236" s="8">
        <v>0</v>
      </c>
      <c r="BA1236" s="8">
        <v>0</v>
      </c>
      <c r="BB1236" s="91">
        <v>0</v>
      </c>
      <c r="BC1236" s="8">
        <v>0</v>
      </c>
      <c r="BD1236" s="8">
        <v>0</v>
      </c>
      <c r="BE1236" s="91">
        <v>0</v>
      </c>
      <c r="BF1236" s="8">
        <v>0</v>
      </c>
      <c r="BG1236" s="8">
        <v>0</v>
      </c>
      <c r="BH1236" s="91">
        <v>482694869</v>
      </c>
      <c r="BI1236" s="8">
        <v>164</v>
      </c>
      <c r="BJ1236" s="8">
        <v>23</v>
      </c>
      <c r="BK1236" s="2" t="s">
        <v>233</v>
      </c>
      <c r="BL1236" s="83" t="str">
        <f t="shared" si="19"/>
        <v>124690</v>
      </c>
      <c r="BM1236" s="83">
        <f>IF(ISBLANK(A1236),"",IF(X1236&gt;=(InfoSheet!$B$2)-90,1,0))</f>
        <v>1</v>
      </c>
    </row>
    <row r="1237" spans="1:65">
      <c r="A1237" s="2" t="s">
        <v>3191</v>
      </c>
      <c r="B1237" s="8">
        <v>8</v>
      </c>
      <c r="C1237" s="91">
        <v>854388255</v>
      </c>
      <c r="D1237" s="8">
        <v>2619</v>
      </c>
      <c r="E1237" s="8">
        <v>281</v>
      </c>
      <c r="F1237" s="91">
        <v>326226</v>
      </c>
      <c r="G1237" s="91">
        <v>4535316</v>
      </c>
      <c r="H1237" s="91">
        <v>3040527</v>
      </c>
      <c r="I1237" s="91">
        <v>256028715</v>
      </c>
      <c r="J1237" s="8">
        <v>0</v>
      </c>
      <c r="K1237" s="2" t="s">
        <v>1940</v>
      </c>
      <c r="L1237" s="8">
        <v>8</v>
      </c>
      <c r="M1237" s="8">
        <v>0</v>
      </c>
      <c r="N1237" s="2" t="s">
        <v>3192</v>
      </c>
      <c r="O1237" s="8">
        <v>214</v>
      </c>
      <c r="P1237" s="8">
        <v>0</v>
      </c>
      <c r="Q1237" s="8">
        <v>0</v>
      </c>
      <c r="R1237" s="91">
        <v>0</v>
      </c>
      <c r="S1237" s="8">
        <v>0</v>
      </c>
      <c r="T1237" s="91">
        <v>0</v>
      </c>
      <c r="U1237" s="8">
        <v>0</v>
      </c>
      <c r="V1237" s="8">
        <v>0</v>
      </c>
      <c r="W1237" s="8">
        <v>0</v>
      </c>
      <c r="X1237" s="107">
        <v>43869.771851087964</v>
      </c>
      <c r="Y1237" s="107">
        <v>43870.04517863426</v>
      </c>
      <c r="Z1237" s="107">
        <v>43869.771801782408</v>
      </c>
      <c r="AA1237" s="91">
        <v>746027</v>
      </c>
      <c r="AB1237" s="8">
        <v>1</v>
      </c>
      <c r="AC1237" s="8">
        <v>1</v>
      </c>
      <c r="AD1237" s="91">
        <v>7512796</v>
      </c>
      <c r="AE1237" s="8">
        <v>52</v>
      </c>
      <c r="AF1237" s="8">
        <v>18</v>
      </c>
      <c r="AG1237" s="91">
        <v>71771763</v>
      </c>
      <c r="AH1237" s="8">
        <v>418</v>
      </c>
      <c r="AI1237" s="8">
        <v>97</v>
      </c>
      <c r="AJ1237" s="91">
        <v>838649744</v>
      </c>
      <c r="AK1237" s="8">
        <v>2565</v>
      </c>
      <c r="AL1237" s="8">
        <v>281</v>
      </c>
      <c r="AM1237" s="91">
        <v>5632629</v>
      </c>
      <c r="AN1237" s="8">
        <v>8</v>
      </c>
      <c r="AO1237" s="8">
        <v>281</v>
      </c>
      <c r="AP1237" s="91">
        <v>39228971</v>
      </c>
      <c r="AQ1237" s="8">
        <v>83</v>
      </c>
      <c r="AR1237" s="8">
        <v>281</v>
      </c>
      <c r="AS1237" s="91">
        <v>108465805</v>
      </c>
      <c r="AT1237" s="8">
        <v>454</v>
      </c>
      <c r="AU1237" s="8">
        <v>281</v>
      </c>
      <c r="AV1237" s="91">
        <v>854388255</v>
      </c>
      <c r="AW1237" s="8">
        <v>2619</v>
      </c>
      <c r="AX1237" s="8">
        <v>281</v>
      </c>
      <c r="AY1237" s="91">
        <v>746027</v>
      </c>
      <c r="AZ1237" s="8">
        <v>1</v>
      </c>
      <c r="BA1237" s="8">
        <v>0</v>
      </c>
      <c r="BB1237" s="91">
        <v>32477445</v>
      </c>
      <c r="BC1237" s="8">
        <v>77</v>
      </c>
      <c r="BD1237" s="8">
        <v>0</v>
      </c>
      <c r="BE1237" s="91">
        <v>59179528</v>
      </c>
      <c r="BF1237" s="8">
        <v>383</v>
      </c>
      <c r="BG1237" s="8">
        <v>10</v>
      </c>
      <c r="BH1237" s="91">
        <v>810905964</v>
      </c>
      <c r="BI1237" s="8">
        <v>2523</v>
      </c>
      <c r="BJ1237" s="8">
        <v>281</v>
      </c>
      <c r="BK1237" s="2" t="s">
        <v>233</v>
      </c>
      <c r="BL1237" s="83" t="str">
        <f t="shared" si="19"/>
        <v>124691</v>
      </c>
      <c r="BM1237" s="83">
        <f>IF(ISBLANK(A1237),"",IF(X1237&gt;=(InfoSheet!$B$2)-90,1,0))</f>
        <v>1</v>
      </c>
    </row>
    <row r="1238" spans="1:65">
      <c r="A1238" s="2" t="s">
        <v>3193</v>
      </c>
      <c r="B1238" s="8">
        <v>8</v>
      </c>
      <c r="C1238" s="91">
        <v>324938898</v>
      </c>
      <c r="D1238" s="8">
        <v>867</v>
      </c>
      <c r="E1238" s="8">
        <v>120</v>
      </c>
      <c r="F1238" s="91">
        <v>374785</v>
      </c>
      <c r="G1238" s="91">
        <v>7240669</v>
      </c>
      <c r="H1238" s="91">
        <v>2707824</v>
      </c>
      <c r="I1238" s="91">
        <v>144616192</v>
      </c>
      <c r="J1238" s="8">
        <v>0</v>
      </c>
      <c r="K1238" s="2" t="s">
        <v>1342</v>
      </c>
      <c r="L1238" s="8">
        <v>8</v>
      </c>
      <c r="M1238" s="8">
        <v>0</v>
      </c>
      <c r="N1238" s="2" t="s">
        <v>3056</v>
      </c>
      <c r="O1238" s="8">
        <v>210</v>
      </c>
      <c r="P1238" s="8">
        <v>0</v>
      </c>
      <c r="Q1238" s="8">
        <v>0</v>
      </c>
      <c r="R1238" s="91">
        <v>0</v>
      </c>
      <c r="S1238" s="8">
        <v>0</v>
      </c>
      <c r="T1238" s="91">
        <v>0</v>
      </c>
      <c r="U1238" s="8">
        <v>0</v>
      </c>
      <c r="V1238" s="8">
        <v>0</v>
      </c>
      <c r="W1238" s="8">
        <v>0</v>
      </c>
      <c r="X1238" s="107">
        <v>43869.959468113426</v>
      </c>
      <c r="Y1238" s="107">
        <v>43870.041011157409</v>
      </c>
      <c r="Z1238" s="107">
        <v>43869.959464872685</v>
      </c>
      <c r="AA1238" s="91">
        <v>2104228</v>
      </c>
      <c r="AB1238" s="8">
        <v>3</v>
      </c>
      <c r="AC1238" s="8">
        <v>3</v>
      </c>
      <c r="AD1238" s="91">
        <v>5792769</v>
      </c>
      <c r="AE1238" s="8">
        <v>12</v>
      </c>
      <c r="AF1238" s="8">
        <v>6</v>
      </c>
      <c r="AG1238" s="91">
        <v>7318692</v>
      </c>
      <c r="AH1238" s="8">
        <v>19</v>
      </c>
      <c r="AI1238" s="8">
        <v>7</v>
      </c>
      <c r="AJ1238" s="91">
        <v>319637499</v>
      </c>
      <c r="AK1238" s="8">
        <v>850</v>
      </c>
      <c r="AL1238" s="8">
        <v>120</v>
      </c>
      <c r="AM1238" s="91">
        <v>3573093</v>
      </c>
      <c r="AN1238" s="8">
        <v>6</v>
      </c>
      <c r="AO1238" s="8">
        <v>120</v>
      </c>
      <c r="AP1238" s="91">
        <v>10640779</v>
      </c>
      <c r="AQ1238" s="8">
        <v>20</v>
      </c>
      <c r="AR1238" s="8">
        <v>120</v>
      </c>
      <c r="AS1238" s="91">
        <v>13205296</v>
      </c>
      <c r="AT1238" s="8">
        <v>29</v>
      </c>
      <c r="AU1238" s="8">
        <v>120</v>
      </c>
      <c r="AV1238" s="91">
        <v>324938898</v>
      </c>
      <c r="AW1238" s="8">
        <v>867</v>
      </c>
      <c r="AX1238" s="8">
        <v>120</v>
      </c>
      <c r="AY1238" s="91">
        <v>2292863</v>
      </c>
      <c r="AZ1238" s="8">
        <v>4</v>
      </c>
      <c r="BA1238" s="8">
        <v>0</v>
      </c>
      <c r="BB1238" s="91">
        <v>8762160</v>
      </c>
      <c r="BC1238" s="8">
        <v>16</v>
      </c>
      <c r="BD1238" s="8">
        <v>0</v>
      </c>
      <c r="BE1238" s="91">
        <v>11329232</v>
      </c>
      <c r="BF1238" s="8">
        <v>24</v>
      </c>
      <c r="BG1238" s="8">
        <v>0</v>
      </c>
      <c r="BH1238" s="91">
        <v>316604181</v>
      </c>
      <c r="BI1238" s="8">
        <v>845</v>
      </c>
      <c r="BJ1238" s="8">
        <v>120</v>
      </c>
      <c r="BK1238" s="2" t="s">
        <v>233</v>
      </c>
      <c r="BL1238" s="83" t="str">
        <f t="shared" si="19"/>
        <v>124692</v>
      </c>
      <c r="BM1238" s="83">
        <f>IF(ISBLANK(A1238),"",IF(X1238&gt;=(InfoSheet!$B$2)-90,1,0))</f>
        <v>1</v>
      </c>
    </row>
    <row r="1239" spans="1:65">
      <c r="A1239" s="2" t="s">
        <v>3194</v>
      </c>
      <c r="B1239" s="8">
        <v>8</v>
      </c>
      <c r="C1239" s="66">
        <v>1626612893</v>
      </c>
      <c r="D1239" s="8">
        <v>2055</v>
      </c>
      <c r="E1239" s="8">
        <v>216</v>
      </c>
      <c r="F1239" s="91">
        <v>791539</v>
      </c>
      <c r="G1239" s="91">
        <v>51040047</v>
      </c>
      <c r="H1239" s="91">
        <v>7530615</v>
      </c>
      <c r="I1239" s="66">
        <v>1227431260</v>
      </c>
      <c r="J1239" s="8">
        <v>0</v>
      </c>
      <c r="K1239" s="2" t="s">
        <v>1496</v>
      </c>
      <c r="L1239" s="8">
        <v>8</v>
      </c>
      <c r="M1239" s="8">
        <v>0</v>
      </c>
      <c r="N1239" s="2" t="s">
        <v>1377</v>
      </c>
      <c r="O1239" s="8">
        <v>212</v>
      </c>
      <c r="P1239" s="8">
        <v>0</v>
      </c>
      <c r="Q1239" s="8">
        <v>0</v>
      </c>
      <c r="R1239" s="91">
        <v>0</v>
      </c>
      <c r="S1239" s="8">
        <v>0</v>
      </c>
      <c r="T1239" s="91">
        <v>0</v>
      </c>
      <c r="U1239" s="8">
        <v>0</v>
      </c>
      <c r="V1239" s="8">
        <v>0</v>
      </c>
      <c r="W1239" s="8">
        <v>0</v>
      </c>
      <c r="X1239" s="107">
        <v>43869.566769942132</v>
      </c>
      <c r="Y1239" s="107">
        <v>43870.029738831021</v>
      </c>
      <c r="Z1239" s="107">
        <v>43869.550791018519</v>
      </c>
      <c r="AA1239" s="91">
        <v>0</v>
      </c>
      <c r="AB1239" s="8">
        <v>0</v>
      </c>
      <c r="AC1239" s="8">
        <v>2</v>
      </c>
      <c r="AD1239" s="91">
        <v>15802988</v>
      </c>
      <c r="AE1239" s="8">
        <v>32</v>
      </c>
      <c r="AF1239" s="8">
        <v>12</v>
      </c>
      <c r="AG1239" s="91">
        <v>714396759</v>
      </c>
      <c r="AH1239" s="8">
        <v>925</v>
      </c>
      <c r="AI1239" s="8">
        <v>119</v>
      </c>
      <c r="AJ1239" s="66">
        <v>1619673857</v>
      </c>
      <c r="AK1239" s="8">
        <v>2040</v>
      </c>
      <c r="AL1239" s="8">
        <v>216</v>
      </c>
      <c r="AM1239" s="91">
        <v>1481808</v>
      </c>
      <c r="AN1239" s="8">
        <v>2</v>
      </c>
      <c r="AO1239" s="8">
        <v>216</v>
      </c>
      <c r="AP1239" s="91">
        <v>36925364</v>
      </c>
      <c r="AQ1239" s="8">
        <v>40</v>
      </c>
      <c r="AR1239" s="8">
        <v>216</v>
      </c>
      <c r="AS1239" s="91">
        <v>788911891</v>
      </c>
      <c r="AT1239" s="8">
        <v>967</v>
      </c>
      <c r="AU1239" s="8">
        <v>216</v>
      </c>
      <c r="AV1239" s="66">
        <v>1626612893</v>
      </c>
      <c r="AW1239" s="8">
        <v>2055</v>
      </c>
      <c r="AX1239" s="8">
        <v>216</v>
      </c>
      <c r="AY1239" s="91">
        <v>1481808</v>
      </c>
      <c r="AZ1239" s="8">
        <v>2</v>
      </c>
      <c r="BA1239" s="8">
        <v>0</v>
      </c>
      <c r="BB1239" s="91">
        <v>36924025</v>
      </c>
      <c r="BC1239" s="8">
        <v>39</v>
      </c>
      <c r="BD1239" s="8">
        <v>3</v>
      </c>
      <c r="BE1239" s="91">
        <v>504026679</v>
      </c>
      <c r="BF1239" s="8">
        <v>870</v>
      </c>
      <c r="BG1239" s="8">
        <v>42</v>
      </c>
      <c r="BH1239" s="66">
        <v>1618265276</v>
      </c>
      <c r="BI1239" s="8">
        <v>2035</v>
      </c>
      <c r="BJ1239" s="8">
        <v>216</v>
      </c>
      <c r="BK1239" s="2" t="s">
        <v>233</v>
      </c>
      <c r="BL1239" s="83" t="str">
        <f t="shared" si="19"/>
        <v>124693</v>
      </c>
      <c r="BM1239" s="83">
        <f>IF(ISBLANK(A1239),"",IF(X1239&gt;=(InfoSheet!$B$2)-90,1,0))</f>
        <v>1</v>
      </c>
    </row>
    <row r="1240" spans="1:65">
      <c r="A1240" s="2" t="s">
        <v>3195</v>
      </c>
      <c r="B1240" s="8">
        <v>8</v>
      </c>
      <c r="C1240" s="66">
        <v>1314578867</v>
      </c>
      <c r="D1240" s="8">
        <v>4485</v>
      </c>
      <c r="E1240" s="8">
        <v>454</v>
      </c>
      <c r="F1240" s="91">
        <v>293105</v>
      </c>
      <c r="G1240" s="91">
        <v>22853407</v>
      </c>
      <c r="H1240" s="91">
        <v>2895548</v>
      </c>
      <c r="I1240" s="91">
        <v>927441912</v>
      </c>
      <c r="J1240" s="8">
        <v>0</v>
      </c>
      <c r="K1240" s="2" t="s">
        <v>1546</v>
      </c>
      <c r="L1240" s="8">
        <v>8</v>
      </c>
      <c r="M1240" s="8">
        <v>0</v>
      </c>
      <c r="N1240" s="2" t="s">
        <v>1565</v>
      </c>
      <c r="O1240" s="8">
        <v>209</v>
      </c>
      <c r="P1240" s="8">
        <v>0</v>
      </c>
      <c r="Q1240" s="8">
        <v>0</v>
      </c>
      <c r="R1240" s="91">
        <v>0</v>
      </c>
      <c r="S1240" s="8">
        <v>0</v>
      </c>
      <c r="T1240" s="91">
        <v>0</v>
      </c>
      <c r="U1240" s="8">
        <v>1</v>
      </c>
      <c r="V1240" s="8">
        <v>1</v>
      </c>
      <c r="W1240" s="8">
        <v>0</v>
      </c>
      <c r="X1240" s="107">
        <v>43868.946142627312</v>
      </c>
      <c r="Y1240" s="107">
        <v>43870.058399710651</v>
      </c>
      <c r="Z1240" s="107">
        <v>43868.598697361114</v>
      </c>
      <c r="AA1240" s="91">
        <v>0</v>
      </c>
      <c r="AB1240" s="8">
        <v>0</v>
      </c>
      <c r="AC1240" s="8">
        <v>0</v>
      </c>
      <c r="AD1240" s="91">
        <v>21591303</v>
      </c>
      <c r="AE1240" s="8">
        <v>118</v>
      </c>
      <c r="AF1240" s="8">
        <v>44</v>
      </c>
      <c r="AG1240" s="91">
        <v>325652739</v>
      </c>
      <c r="AH1240" s="8">
        <v>783</v>
      </c>
      <c r="AI1240" s="8">
        <v>122</v>
      </c>
      <c r="AJ1240" s="66">
        <v>1244874642</v>
      </c>
      <c r="AK1240" s="8">
        <v>4076</v>
      </c>
      <c r="AL1240" s="8">
        <v>454</v>
      </c>
      <c r="AM1240" s="91">
        <v>796314</v>
      </c>
      <c r="AN1240" s="8">
        <v>6</v>
      </c>
      <c r="AO1240" s="8">
        <v>454</v>
      </c>
      <c r="AP1240" s="91">
        <v>26844912</v>
      </c>
      <c r="AQ1240" s="8">
        <v>126</v>
      </c>
      <c r="AR1240" s="8">
        <v>454</v>
      </c>
      <c r="AS1240" s="91">
        <v>490421791</v>
      </c>
      <c r="AT1240" s="8">
        <v>1051</v>
      </c>
      <c r="AU1240" s="8">
        <v>454</v>
      </c>
      <c r="AV1240" s="66">
        <v>1314578867</v>
      </c>
      <c r="AW1240" s="8">
        <v>4485</v>
      </c>
      <c r="AX1240" s="8">
        <v>454</v>
      </c>
      <c r="AY1240" s="91">
        <v>0</v>
      </c>
      <c r="AZ1240" s="8">
        <v>0</v>
      </c>
      <c r="BA1240" s="8">
        <v>0</v>
      </c>
      <c r="BB1240" s="91">
        <v>12417227</v>
      </c>
      <c r="BC1240" s="8">
        <v>104</v>
      </c>
      <c r="BD1240" s="8">
        <v>19</v>
      </c>
      <c r="BE1240" s="91">
        <v>269498387</v>
      </c>
      <c r="BF1240" s="8">
        <v>732</v>
      </c>
      <c r="BG1240" s="8">
        <v>44</v>
      </c>
      <c r="BH1240" s="66">
        <v>1230040825</v>
      </c>
      <c r="BI1240" s="8">
        <v>4061</v>
      </c>
      <c r="BJ1240" s="8">
        <v>454</v>
      </c>
      <c r="BK1240" s="2" t="s">
        <v>233</v>
      </c>
      <c r="BL1240" s="83" t="str">
        <f t="shared" si="19"/>
        <v>124694</v>
      </c>
      <c r="BM1240" s="83">
        <f>IF(ISBLANK(A1240),"",IF(X1240&gt;=(InfoSheet!$B$2)-90,1,0))</f>
        <v>1</v>
      </c>
    </row>
    <row r="1241" spans="1:65">
      <c r="A1241" s="2" t="s">
        <v>3196</v>
      </c>
      <c r="B1241" s="8">
        <v>8</v>
      </c>
      <c r="C1241" s="66">
        <v>1282706543</v>
      </c>
      <c r="D1241" s="8">
        <v>4535</v>
      </c>
      <c r="E1241" s="8">
        <v>428</v>
      </c>
      <c r="F1241" s="91">
        <v>282845</v>
      </c>
      <c r="G1241" s="91">
        <v>6725710</v>
      </c>
      <c r="H1241" s="91">
        <v>2996977</v>
      </c>
      <c r="I1241" s="91">
        <v>926798649</v>
      </c>
      <c r="J1241" s="8">
        <v>0</v>
      </c>
      <c r="K1241" s="2" t="s">
        <v>3197</v>
      </c>
      <c r="L1241" s="8">
        <v>8</v>
      </c>
      <c r="M1241" s="8">
        <v>0</v>
      </c>
      <c r="N1241" s="2" t="s">
        <v>1623</v>
      </c>
      <c r="O1241" s="8">
        <v>215</v>
      </c>
      <c r="P1241" s="8">
        <v>0</v>
      </c>
      <c r="Q1241" s="8">
        <v>0</v>
      </c>
      <c r="R1241" s="91">
        <v>0</v>
      </c>
      <c r="S1241" s="8">
        <v>0</v>
      </c>
      <c r="T1241" s="91">
        <v>0</v>
      </c>
      <c r="U1241" s="8">
        <v>1</v>
      </c>
      <c r="V1241" s="8">
        <v>1</v>
      </c>
      <c r="W1241" s="8">
        <v>0</v>
      </c>
      <c r="X1241" s="107">
        <v>43868.637138460646</v>
      </c>
      <c r="Y1241" s="107">
        <v>43870.045909421293</v>
      </c>
      <c r="Z1241" s="107">
        <v>43868.63618833333</v>
      </c>
      <c r="AA1241" s="91">
        <v>0</v>
      </c>
      <c r="AB1241" s="8">
        <v>0</v>
      </c>
      <c r="AC1241" s="8">
        <v>0</v>
      </c>
      <c r="AD1241" s="91">
        <v>615905</v>
      </c>
      <c r="AE1241" s="8">
        <v>4</v>
      </c>
      <c r="AF1241" s="8">
        <v>5</v>
      </c>
      <c r="AG1241" s="91">
        <v>26683884</v>
      </c>
      <c r="AH1241" s="8">
        <v>54</v>
      </c>
      <c r="AI1241" s="8">
        <v>17</v>
      </c>
      <c r="AJ1241" s="66">
        <v>1201450939</v>
      </c>
      <c r="AK1241" s="8">
        <v>4060</v>
      </c>
      <c r="AL1241" s="8">
        <v>428</v>
      </c>
      <c r="AM1241" s="91">
        <v>1226320</v>
      </c>
      <c r="AN1241" s="8">
        <v>2</v>
      </c>
      <c r="AO1241" s="8">
        <v>428</v>
      </c>
      <c r="AP1241" s="91">
        <v>21095675</v>
      </c>
      <c r="AQ1241" s="8">
        <v>29</v>
      </c>
      <c r="AR1241" s="8">
        <v>428</v>
      </c>
      <c r="AS1241" s="91">
        <v>63798806</v>
      </c>
      <c r="AT1241" s="8">
        <v>97</v>
      </c>
      <c r="AU1241" s="8">
        <v>428</v>
      </c>
      <c r="AV1241" s="66">
        <v>1282706543</v>
      </c>
      <c r="AW1241" s="8">
        <v>4534</v>
      </c>
      <c r="AX1241" s="8">
        <v>428</v>
      </c>
      <c r="AY1241" s="91">
        <v>0</v>
      </c>
      <c r="AZ1241" s="8">
        <v>0</v>
      </c>
      <c r="BA1241" s="8">
        <v>0</v>
      </c>
      <c r="BB1241" s="91">
        <v>7930648</v>
      </c>
      <c r="BC1241" s="8">
        <v>13</v>
      </c>
      <c r="BD1241" s="8">
        <v>1</v>
      </c>
      <c r="BE1241" s="91">
        <v>30753086</v>
      </c>
      <c r="BF1241" s="8">
        <v>54</v>
      </c>
      <c r="BG1241" s="8">
        <v>3</v>
      </c>
      <c r="BH1241" s="66">
        <v>1126903825</v>
      </c>
      <c r="BI1241" s="8">
        <v>3970</v>
      </c>
      <c r="BJ1241" s="8">
        <v>428</v>
      </c>
      <c r="BK1241" s="2" t="s">
        <v>233</v>
      </c>
      <c r="BL1241" s="83" t="str">
        <f t="shared" si="19"/>
        <v>124695</v>
      </c>
      <c r="BM1241" s="83">
        <f>IF(ISBLANK(A1241),"",IF(X1241&gt;=(InfoSheet!$B$2)-90,1,0))</f>
        <v>1</v>
      </c>
    </row>
    <row r="1242" spans="1:65">
      <c r="A1242" s="2" t="s">
        <v>3198</v>
      </c>
      <c r="B1242" s="8">
        <v>8</v>
      </c>
      <c r="C1242" s="91">
        <v>10758074</v>
      </c>
      <c r="D1242" s="8">
        <v>69</v>
      </c>
      <c r="E1242" s="8">
        <v>7</v>
      </c>
      <c r="F1242" s="91">
        <v>155914</v>
      </c>
      <c r="G1242" s="91">
        <v>2782847</v>
      </c>
      <c r="H1242" s="91">
        <v>1536867</v>
      </c>
      <c r="I1242" s="91">
        <v>8568431</v>
      </c>
      <c r="J1242" s="8">
        <v>0</v>
      </c>
      <c r="K1242" s="2" t="s">
        <v>1342</v>
      </c>
      <c r="L1242" s="8">
        <v>8</v>
      </c>
      <c r="M1242" s="8">
        <v>0</v>
      </c>
      <c r="N1242" s="2" t="s">
        <v>1456</v>
      </c>
      <c r="O1242" s="8">
        <v>209</v>
      </c>
      <c r="P1242" s="8">
        <v>0</v>
      </c>
      <c r="Q1242" s="8">
        <v>0</v>
      </c>
      <c r="R1242" s="91">
        <v>0</v>
      </c>
      <c r="S1242" s="8">
        <v>0</v>
      </c>
      <c r="T1242" s="91">
        <v>0</v>
      </c>
      <c r="U1242" s="8">
        <v>0</v>
      </c>
      <c r="V1242" s="8">
        <v>0</v>
      </c>
      <c r="W1242" s="8">
        <v>0</v>
      </c>
      <c r="X1242" s="107">
        <v>43817.665057395832</v>
      </c>
      <c r="Y1242" s="107">
        <v>43869.887015208333</v>
      </c>
      <c r="Z1242" s="107">
        <v>43817.646866886571</v>
      </c>
      <c r="AA1242" s="91">
        <v>0</v>
      </c>
      <c r="AB1242" s="8">
        <v>0</v>
      </c>
      <c r="AC1242" s="8">
        <v>0</v>
      </c>
      <c r="AD1242" s="91">
        <v>0</v>
      </c>
      <c r="AE1242" s="8">
        <v>0</v>
      </c>
      <c r="AF1242" s="8">
        <v>0</v>
      </c>
      <c r="AG1242" s="91">
        <v>0</v>
      </c>
      <c r="AH1242" s="8">
        <v>0</v>
      </c>
      <c r="AI1242" s="8">
        <v>0</v>
      </c>
      <c r="AJ1242" s="91">
        <v>10758074</v>
      </c>
      <c r="AK1242" s="8">
        <v>69</v>
      </c>
      <c r="AL1242" s="8">
        <v>7</v>
      </c>
      <c r="AM1242" s="91">
        <v>0</v>
      </c>
      <c r="AN1242" s="8">
        <v>0</v>
      </c>
      <c r="AO1242" s="8">
        <v>7</v>
      </c>
      <c r="AP1242" s="91">
        <v>0</v>
      </c>
      <c r="AQ1242" s="8">
        <v>0</v>
      </c>
      <c r="AR1242" s="8">
        <v>7</v>
      </c>
      <c r="AS1242" s="91">
        <v>0</v>
      </c>
      <c r="AT1242" s="8">
        <v>0</v>
      </c>
      <c r="AU1242" s="8">
        <v>7</v>
      </c>
      <c r="AV1242" s="91">
        <v>10758074</v>
      </c>
      <c r="AW1242" s="8">
        <v>69</v>
      </c>
      <c r="AX1242" s="8">
        <v>7</v>
      </c>
      <c r="AY1242" s="91">
        <v>0</v>
      </c>
      <c r="AZ1242" s="8">
        <v>0</v>
      </c>
      <c r="BA1242" s="8">
        <v>0</v>
      </c>
      <c r="BB1242" s="91">
        <v>0</v>
      </c>
      <c r="BC1242" s="8">
        <v>0</v>
      </c>
      <c r="BD1242" s="8">
        <v>0</v>
      </c>
      <c r="BE1242" s="91">
        <v>0</v>
      </c>
      <c r="BF1242" s="8">
        <v>0</v>
      </c>
      <c r="BG1242" s="8">
        <v>0</v>
      </c>
      <c r="BH1242" s="91">
        <v>10758074</v>
      </c>
      <c r="BI1242" s="8">
        <v>69</v>
      </c>
      <c r="BJ1242" s="8">
        <v>7</v>
      </c>
      <c r="BK1242" s="2" t="s">
        <v>233</v>
      </c>
      <c r="BL1242" s="83" t="str">
        <f t="shared" si="19"/>
        <v>124696</v>
      </c>
      <c r="BM1242" s="83">
        <f>IF(ISBLANK(A1242),"",IF(X1242&gt;=(InfoSheet!$B$2)-90,1,0))</f>
        <v>1</v>
      </c>
    </row>
    <row r="1243" spans="1:65">
      <c r="A1243" s="2" t="s">
        <v>3199</v>
      </c>
      <c r="B1243" s="8">
        <v>8</v>
      </c>
      <c r="C1243" s="91">
        <v>270648666</v>
      </c>
      <c r="D1243" s="8">
        <v>1143</v>
      </c>
      <c r="E1243" s="8">
        <v>105</v>
      </c>
      <c r="F1243" s="91">
        <v>236787</v>
      </c>
      <c r="G1243" s="91">
        <v>3811481</v>
      </c>
      <c r="H1243" s="91">
        <v>2577606</v>
      </c>
      <c r="I1243" s="91">
        <v>128618793</v>
      </c>
      <c r="J1243" s="8">
        <v>0</v>
      </c>
      <c r="K1243" s="2" t="s">
        <v>1776</v>
      </c>
      <c r="L1243" s="8">
        <v>8</v>
      </c>
      <c r="M1243" s="8">
        <v>0</v>
      </c>
      <c r="N1243" s="2" t="s">
        <v>1456</v>
      </c>
      <c r="O1243" s="8">
        <v>209</v>
      </c>
      <c r="P1243" s="8">
        <v>0</v>
      </c>
      <c r="Q1243" s="8">
        <v>0</v>
      </c>
      <c r="R1243" s="91">
        <v>0</v>
      </c>
      <c r="S1243" s="8">
        <v>0</v>
      </c>
      <c r="T1243" s="91">
        <v>0</v>
      </c>
      <c r="U1243" s="8">
        <v>0</v>
      </c>
      <c r="V1243" s="8">
        <v>0</v>
      </c>
      <c r="W1243" s="8">
        <v>0</v>
      </c>
      <c r="X1243" s="107">
        <v>43869.908349456018</v>
      </c>
      <c r="Y1243" s="107">
        <v>43870.058716273146</v>
      </c>
      <c r="Z1243" s="107">
        <v>43869.908345868054</v>
      </c>
      <c r="AA1243" s="91">
        <v>0</v>
      </c>
      <c r="AB1243" s="8">
        <v>0</v>
      </c>
      <c r="AC1243" s="8">
        <v>1</v>
      </c>
      <c r="AD1243" s="91">
        <v>4365520</v>
      </c>
      <c r="AE1243" s="8">
        <v>21</v>
      </c>
      <c r="AF1243" s="8">
        <v>9</v>
      </c>
      <c r="AG1243" s="91">
        <v>40282568</v>
      </c>
      <c r="AH1243" s="8">
        <v>228</v>
      </c>
      <c r="AI1243" s="8">
        <v>51</v>
      </c>
      <c r="AJ1243" s="91">
        <v>267517991</v>
      </c>
      <c r="AK1243" s="8">
        <v>1130</v>
      </c>
      <c r="AL1243" s="8">
        <v>105</v>
      </c>
      <c r="AM1243" s="91">
        <v>1920488</v>
      </c>
      <c r="AN1243" s="8">
        <v>12</v>
      </c>
      <c r="AO1243" s="8">
        <v>105</v>
      </c>
      <c r="AP1243" s="91">
        <v>5610650</v>
      </c>
      <c r="AQ1243" s="8">
        <v>24</v>
      </c>
      <c r="AR1243" s="8">
        <v>105</v>
      </c>
      <c r="AS1243" s="91">
        <v>42657392</v>
      </c>
      <c r="AT1243" s="8">
        <v>232</v>
      </c>
      <c r="AU1243" s="8">
        <v>105</v>
      </c>
      <c r="AV1243" s="91">
        <v>270648666</v>
      </c>
      <c r="AW1243" s="8">
        <v>1143</v>
      </c>
      <c r="AX1243" s="8">
        <v>105</v>
      </c>
      <c r="AY1243" s="91">
        <v>30756</v>
      </c>
      <c r="AZ1243" s="8">
        <v>1</v>
      </c>
      <c r="BA1243" s="8">
        <v>0</v>
      </c>
      <c r="BB1243" s="91">
        <v>4393979</v>
      </c>
      <c r="BC1243" s="8">
        <v>21</v>
      </c>
      <c r="BD1243" s="8">
        <v>1</v>
      </c>
      <c r="BE1243" s="91">
        <v>18087767</v>
      </c>
      <c r="BF1243" s="8">
        <v>194</v>
      </c>
      <c r="BG1243" s="8">
        <v>7</v>
      </c>
      <c r="BH1243" s="91">
        <v>257747441</v>
      </c>
      <c r="BI1243" s="8">
        <v>1118</v>
      </c>
      <c r="BJ1243" s="8">
        <v>105</v>
      </c>
      <c r="BK1243" s="2" t="s">
        <v>233</v>
      </c>
      <c r="BL1243" s="83" t="str">
        <f t="shared" si="19"/>
        <v>124697</v>
      </c>
      <c r="BM1243" s="83">
        <f>IF(ISBLANK(A1243),"",IF(X1243&gt;=(InfoSheet!$B$2)-90,1,0))</f>
        <v>1</v>
      </c>
    </row>
    <row r="1244" spans="1:65">
      <c r="A1244" s="2" t="s">
        <v>3200</v>
      </c>
      <c r="B1244" s="8">
        <v>8</v>
      </c>
      <c r="C1244" s="91">
        <v>329466402</v>
      </c>
      <c r="D1244" s="8">
        <v>1628</v>
      </c>
      <c r="E1244" s="8">
        <v>198</v>
      </c>
      <c r="F1244" s="91">
        <v>202374</v>
      </c>
      <c r="G1244" s="91">
        <v>1324597</v>
      </c>
      <c r="H1244" s="91">
        <v>1663971</v>
      </c>
      <c r="I1244" s="91">
        <v>283726479</v>
      </c>
      <c r="J1244" s="8">
        <v>0</v>
      </c>
      <c r="K1244" s="2" t="s">
        <v>1352</v>
      </c>
      <c r="L1244" s="8">
        <v>8</v>
      </c>
      <c r="M1244" s="8">
        <v>0</v>
      </c>
      <c r="N1244" s="2" t="s">
        <v>1352</v>
      </c>
      <c r="O1244" s="8">
        <v>209</v>
      </c>
      <c r="P1244" s="8">
        <v>0</v>
      </c>
      <c r="Q1244" s="8">
        <v>0</v>
      </c>
      <c r="R1244" s="91">
        <v>0</v>
      </c>
      <c r="S1244" s="8">
        <v>0</v>
      </c>
      <c r="T1244" s="91">
        <v>0</v>
      </c>
      <c r="U1244" s="8">
        <v>0</v>
      </c>
      <c r="V1244" s="8">
        <v>1</v>
      </c>
      <c r="W1244" s="8">
        <v>0</v>
      </c>
      <c r="X1244" s="107">
        <v>43870.06646141204</v>
      </c>
      <c r="Y1244" s="107">
        <v>43870.103522152778</v>
      </c>
      <c r="Z1244" s="107">
        <v>43870.066458402776</v>
      </c>
      <c r="AA1244" s="91">
        <v>0</v>
      </c>
      <c r="AB1244" s="8">
        <v>0</v>
      </c>
      <c r="AC1244" s="8">
        <v>1</v>
      </c>
      <c r="AD1244" s="91">
        <v>370404</v>
      </c>
      <c r="AE1244" s="8">
        <v>2</v>
      </c>
      <c r="AF1244" s="8">
        <v>1</v>
      </c>
      <c r="AG1244" s="91">
        <v>53023227</v>
      </c>
      <c r="AH1244" s="8">
        <v>492</v>
      </c>
      <c r="AI1244" s="8">
        <v>114</v>
      </c>
      <c r="AJ1244" s="91">
        <v>293209700</v>
      </c>
      <c r="AK1244" s="8">
        <v>1412</v>
      </c>
      <c r="AL1244" s="8">
        <v>198</v>
      </c>
      <c r="AM1244" s="91">
        <v>493568</v>
      </c>
      <c r="AN1244" s="8">
        <v>1</v>
      </c>
      <c r="AO1244" s="8">
        <v>198</v>
      </c>
      <c r="AP1244" s="91">
        <v>1516773</v>
      </c>
      <c r="AQ1244" s="8">
        <v>5</v>
      </c>
      <c r="AR1244" s="8">
        <v>198</v>
      </c>
      <c r="AS1244" s="91">
        <v>53676717</v>
      </c>
      <c r="AT1244" s="8">
        <v>494</v>
      </c>
      <c r="AU1244" s="8">
        <v>198</v>
      </c>
      <c r="AV1244" s="91">
        <v>329466402</v>
      </c>
      <c r="AW1244" s="8">
        <v>1628</v>
      </c>
      <c r="AX1244" s="8">
        <v>198</v>
      </c>
      <c r="AY1244" s="91">
        <v>493568</v>
      </c>
      <c r="AZ1244" s="8">
        <v>1</v>
      </c>
      <c r="BA1244" s="8">
        <v>0</v>
      </c>
      <c r="BB1244" s="91">
        <v>1516773</v>
      </c>
      <c r="BC1244" s="8">
        <v>5</v>
      </c>
      <c r="BD1244" s="8">
        <v>0</v>
      </c>
      <c r="BE1244" s="91">
        <v>8794681</v>
      </c>
      <c r="BF1244" s="8">
        <v>400</v>
      </c>
      <c r="BG1244" s="8">
        <v>14</v>
      </c>
      <c r="BH1244" s="91">
        <v>287979766</v>
      </c>
      <c r="BI1244" s="8">
        <v>1408</v>
      </c>
      <c r="BJ1244" s="8">
        <v>198</v>
      </c>
      <c r="BK1244" s="2" t="s">
        <v>233</v>
      </c>
      <c r="BL1244" s="83" t="str">
        <f t="shared" si="19"/>
        <v>124698</v>
      </c>
      <c r="BM1244" s="83">
        <f>IF(ISBLANK(A1244),"",IF(X1244&gt;=(InfoSheet!$B$2)-90,1,0))</f>
        <v>1</v>
      </c>
    </row>
    <row r="1245" spans="1:65">
      <c r="A1245" s="2" t="s">
        <v>3201</v>
      </c>
      <c r="B1245" s="8">
        <v>8</v>
      </c>
      <c r="C1245" s="66">
        <v>1968225761</v>
      </c>
      <c r="D1245" s="8">
        <v>4499</v>
      </c>
      <c r="E1245" s="8">
        <v>552</v>
      </c>
      <c r="F1245" s="91">
        <v>437480</v>
      </c>
      <c r="G1245" s="91">
        <v>28592776</v>
      </c>
      <c r="H1245" s="91">
        <v>3565626</v>
      </c>
      <c r="I1245" s="91">
        <v>383629119</v>
      </c>
      <c r="J1245" s="8">
        <v>0</v>
      </c>
      <c r="K1245" s="2" t="s">
        <v>1718</v>
      </c>
      <c r="L1245" s="8">
        <v>8</v>
      </c>
      <c r="M1245" s="8">
        <v>0</v>
      </c>
      <c r="N1245" s="2" t="s">
        <v>1346</v>
      </c>
      <c r="O1245" s="8">
        <v>209</v>
      </c>
      <c r="P1245" s="8">
        <v>0</v>
      </c>
      <c r="Q1245" s="8">
        <v>0</v>
      </c>
      <c r="R1245" s="91">
        <v>0</v>
      </c>
      <c r="S1245" s="8">
        <v>0</v>
      </c>
      <c r="T1245" s="91">
        <v>0</v>
      </c>
      <c r="U1245" s="8">
        <v>0</v>
      </c>
      <c r="V1245" s="8">
        <v>2</v>
      </c>
      <c r="W1245" s="8">
        <v>0</v>
      </c>
      <c r="X1245" s="107">
        <v>43868.767648402776</v>
      </c>
      <c r="Y1245" s="107">
        <v>43870.016010023151</v>
      </c>
      <c r="Z1245" s="107">
        <v>43868.713155694444</v>
      </c>
      <c r="AA1245" s="91">
        <v>0</v>
      </c>
      <c r="AB1245" s="8">
        <v>0</v>
      </c>
      <c r="AC1245" s="8">
        <v>0</v>
      </c>
      <c r="AD1245" s="91">
        <v>16720066</v>
      </c>
      <c r="AE1245" s="8">
        <v>21</v>
      </c>
      <c r="AF1245" s="8">
        <v>9</v>
      </c>
      <c r="AG1245" s="91">
        <v>54432902</v>
      </c>
      <c r="AH1245" s="8">
        <v>74</v>
      </c>
      <c r="AI1245" s="8">
        <v>16</v>
      </c>
      <c r="AJ1245" s="66">
        <v>1908656957</v>
      </c>
      <c r="AK1245" s="8">
        <v>4284</v>
      </c>
      <c r="AL1245" s="8">
        <v>552</v>
      </c>
      <c r="AM1245" s="91">
        <v>2186682</v>
      </c>
      <c r="AN1245" s="8">
        <v>2</v>
      </c>
      <c r="AO1245" s="8">
        <v>552</v>
      </c>
      <c r="AP1245" s="91">
        <v>37987347</v>
      </c>
      <c r="AQ1245" s="8">
        <v>46</v>
      </c>
      <c r="AR1245" s="8">
        <v>552</v>
      </c>
      <c r="AS1245" s="91">
        <v>85482483</v>
      </c>
      <c r="AT1245" s="8">
        <v>119</v>
      </c>
      <c r="AU1245" s="8">
        <v>552</v>
      </c>
      <c r="AV1245" s="66">
        <v>1968225761</v>
      </c>
      <c r="AW1245" s="8">
        <v>4499</v>
      </c>
      <c r="AX1245" s="8">
        <v>552</v>
      </c>
      <c r="AY1245" s="91">
        <v>0</v>
      </c>
      <c r="AZ1245" s="8">
        <v>0</v>
      </c>
      <c r="BA1245" s="8">
        <v>0</v>
      </c>
      <c r="BB1245" s="91">
        <v>20840226</v>
      </c>
      <c r="BC1245" s="8">
        <v>26</v>
      </c>
      <c r="BD1245" s="8">
        <v>0</v>
      </c>
      <c r="BE1245" s="91">
        <v>48144108</v>
      </c>
      <c r="BF1245" s="8">
        <v>78</v>
      </c>
      <c r="BG1245" s="8">
        <v>0</v>
      </c>
      <c r="BH1245" s="66">
        <v>1863281544</v>
      </c>
      <c r="BI1245" s="8">
        <v>4257</v>
      </c>
      <c r="BJ1245" s="8">
        <v>552</v>
      </c>
      <c r="BK1245" s="2" t="s">
        <v>233</v>
      </c>
      <c r="BL1245" s="83" t="str">
        <f t="shared" si="19"/>
        <v>124699</v>
      </c>
      <c r="BM1245" s="83">
        <f>IF(ISBLANK(A1245),"",IF(X1245&gt;=(InfoSheet!$B$2)-90,1,0))</f>
        <v>1</v>
      </c>
    </row>
    <row r="1246" spans="1:65">
      <c r="A1246" s="2" t="s">
        <v>3202</v>
      </c>
      <c r="B1246" s="8">
        <v>8</v>
      </c>
      <c r="C1246" s="91">
        <v>449858445</v>
      </c>
      <c r="D1246" s="8">
        <v>1124</v>
      </c>
      <c r="E1246" s="8">
        <v>131</v>
      </c>
      <c r="F1246" s="91">
        <v>400229</v>
      </c>
      <c r="G1246" s="91">
        <v>1432709</v>
      </c>
      <c r="H1246" s="91">
        <v>3434033</v>
      </c>
      <c r="I1246" s="91">
        <v>291938371</v>
      </c>
      <c r="J1246" s="8">
        <v>0</v>
      </c>
      <c r="K1246" s="2" t="s">
        <v>1776</v>
      </c>
      <c r="L1246" s="8">
        <v>8</v>
      </c>
      <c r="M1246" s="8">
        <v>0</v>
      </c>
      <c r="N1246" s="2" t="s">
        <v>3203</v>
      </c>
      <c r="O1246" s="8">
        <v>209</v>
      </c>
      <c r="P1246" s="8">
        <v>0</v>
      </c>
      <c r="Q1246" s="8">
        <v>0</v>
      </c>
      <c r="R1246" s="91">
        <v>0</v>
      </c>
      <c r="S1246" s="8">
        <v>0</v>
      </c>
      <c r="T1246" s="91">
        <v>0</v>
      </c>
      <c r="U1246" s="8">
        <v>0</v>
      </c>
      <c r="V1246" s="8">
        <v>0</v>
      </c>
      <c r="W1246" s="8">
        <v>0</v>
      </c>
      <c r="X1246" s="107">
        <v>43867.876313090281</v>
      </c>
      <c r="Y1246" s="107">
        <v>43869.86132747685</v>
      </c>
      <c r="Z1246" s="107">
        <v>43867.876220138889</v>
      </c>
      <c r="AA1246" s="91">
        <v>0</v>
      </c>
      <c r="AB1246" s="8">
        <v>0</v>
      </c>
      <c r="AC1246" s="8">
        <v>0</v>
      </c>
      <c r="AD1246" s="91">
        <v>677678</v>
      </c>
      <c r="AE1246" s="8">
        <v>1</v>
      </c>
      <c r="AF1246" s="8">
        <v>1</v>
      </c>
      <c r="AG1246" s="91">
        <v>108911860</v>
      </c>
      <c r="AH1246" s="8">
        <v>322</v>
      </c>
      <c r="AI1246" s="8">
        <v>59</v>
      </c>
      <c r="AJ1246" s="91">
        <v>427754794</v>
      </c>
      <c r="AK1246" s="8">
        <v>1079</v>
      </c>
      <c r="AL1246" s="8">
        <v>131</v>
      </c>
      <c r="AM1246" s="91">
        <v>0</v>
      </c>
      <c r="AN1246" s="8">
        <v>0</v>
      </c>
      <c r="AO1246" s="8">
        <v>131</v>
      </c>
      <c r="AP1246" s="91">
        <v>2066524</v>
      </c>
      <c r="AQ1246" s="8">
        <v>3</v>
      </c>
      <c r="AR1246" s="8">
        <v>131</v>
      </c>
      <c r="AS1246" s="91">
        <v>128754439</v>
      </c>
      <c r="AT1246" s="8">
        <v>349</v>
      </c>
      <c r="AU1246" s="8">
        <v>131</v>
      </c>
      <c r="AV1246" s="91">
        <v>449858445</v>
      </c>
      <c r="AW1246" s="8">
        <v>1124</v>
      </c>
      <c r="AX1246" s="8">
        <v>131</v>
      </c>
      <c r="AY1246" s="91">
        <v>0</v>
      </c>
      <c r="AZ1246" s="8">
        <v>0</v>
      </c>
      <c r="BA1246" s="8">
        <v>0</v>
      </c>
      <c r="BB1246" s="91">
        <v>1350330</v>
      </c>
      <c r="BC1246" s="8">
        <v>2</v>
      </c>
      <c r="BD1246" s="8">
        <v>0</v>
      </c>
      <c r="BE1246" s="91">
        <v>72041819</v>
      </c>
      <c r="BF1246" s="8">
        <v>278</v>
      </c>
      <c r="BG1246" s="8">
        <v>8</v>
      </c>
      <c r="BH1246" s="91">
        <v>421194438</v>
      </c>
      <c r="BI1246" s="8">
        <v>1066</v>
      </c>
      <c r="BJ1246" s="8">
        <v>131</v>
      </c>
      <c r="BK1246" s="2" t="s">
        <v>233</v>
      </c>
      <c r="BL1246" s="83" t="str">
        <f t="shared" si="19"/>
        <v>124700</v>
      </c>
      <c r="BM1246" s="83">
        <f>IF(ISBLANK(A1246),"",IF(X1246&gt;=(InfoSheet!$B$2)-90,1,0))</f>
        <v>1</v>
      </c>
    </row>
    <row r="1247" spans="1:65">
      <c r="A1247" s="2" t="s">
        <v>3204</v>
      </c>
      <c r="B1247" s="8">
        <v>8</v>
      </c>
      <c r="C1247" s="91">
        <v>344092766</v>
      </c>
      <c r="D1247" s="8">
        <v>604</v>
      </c>
      <c r="E1247" s="8">
        <v>106</v>
      </c>
      <c r="F1247" s="91">
        <v>569690</v>
      </c>
      <c r="G1247" s="91">
        <v>8197439</v>
      </c>
      <c r="H1247" s="91">
        <v>3246158</v>
      </c>
      <c r="I1247" s="91">
        <v>151427207</v>
      </c>
      <c r="J1247" s="8">
        <v>0</v>
      </c>
      <c r="K1247" s="2" t="s">
        <v>2449</v>
      </c>
      <c r="L1247" s="8">
        <v>8</v>
      </c>
      <c r="M1247" s="8">
        <v>0</v>
      </c>
      <c r="N1247" s="2" t="s">
        <v>1800</v>
      </c>
      <c r="O1247" s="8">
        <v>212</v>
      </c>
      <c r="P1247" s="8">
        <v>0</v>
      </c>
      <c r="Q1247" s="8">
        <v>0</v>
      </c>
      <c r="R1247" s="91">
        <v>0</v>
      </c>
      <c r="S1247" s="8">
        <v>0</v>
      </c>
      <c r="T1247" s="91">
        <v>0</v>
      </c>
      <c r="U1247" s="8">
        <v>0</v>
      </c>
      <c r="V1247" s="8">
        <v>0</v>
      </c>
      <c r="W1247" s="8">
        <v>0</v>
      </c>
      <c r="X1247" s="107">
        <v>43867.930143750003</v>
      </c>
      <c r="Y1247" s="107">
        <v>43869.885567175923</v>
      </c>
      <c r="Z1247" s="107">
        <v>43867.926906608795</v>
      </c>
      <c r="AA1247" s="91">
        <v>0</v>
      </c>
      <c r="AB1247" s="8">
        <v>0</v>
      </c>
      <c r="AC1247" s="8">
        <v>0</v>
      </c>
      <c r="AD1247" s="91">
        <v>584314</v>
      </c>
      <c r="AE1247" s="8">
        <v>7</v>
      </c>
      <c r="AF1247" s="8">
        <v>4</v>
      </c>
      <c r="AG1247" s="91">
        <v>14729418</v>
      </c>
      <c r="AH1247" s="8">
        <v>20</v>
      </c>
      <c r="AI1247" s="8">
        <v>8</v>
      </c>
      <c r="AJ1247" s="91">
        <v>343101563</v>
      </c>
      <c r="AK1247" s="8">
        <v>599</v>
      </c>
      <c r="AL1247" s="8">
        <v>106</v>
      </c>
      <c r="AM1247" s="91">
        <v>0</v>
      </c>
      <c r="AN1247" s="8">
        <v>0</v>
      </c>
      <c r="AO1247" s="8">
        <v>106</v>
      </c>
      <c r="AP1247" s="91">
        <v>10623390</v>
      </c>
      <c r="AQ1247" s="8">
        <v>14</v>
      </c>
      <c r="AR1247" s="8">
        <v>106</v>
      </c>
      <c r="AS1247" s="91">
        <v>26494579</v>
      </c>
      <c r="AT1247" s="8">
        <v>30</v>
      </c>
      <c r="AU1247" s="8">
        <v>106</v>
      </c>
      <c r="AV1247" s="91">
        <v>344092766</v>
      </c>
      <c r="AW1247" s="8">
        <v>604</v>
      </c>
      <c r="AX1247" s="8">
        <v>106</v>
      </c>
      <c r="AY1247" s="91">
        <v>0</v>
      </c>
      <c r="AZ1247" s="8">
        <v>0</v>
      </c>
      <c r="BA1247" s="8">
        <v>0</v>
      </c>
      <c r="BB1247" s="91">
        <v>4826744</v>
      </c>
      <c r="BC1247" s="8">
        <v>11</v>
      </c>
      <c r="BD1247" s="8">
        <v>0</v>
      </c>
      <c r="BE1247" s="91">
        <v>16310956</v>
      </c>
      <c r="BF1247" s="8">
        <v>22</v>
      </c>
      <c r="BG1247" s="8">
        <v>0</v>
      </c>
      <c r="BH1247" s="91">
        <v>341131565</v>
      </c>
      <c r="BI1247" s="8">
        <v>597</v>
      </c>
      <c r="BJ1247" s="8">
        <v>106</v>
      </c>
      <c r="BK1247" s="2" t="s">
        <v>233</v>
      </c>
      <c r="BL1247" s="83" t="str">
        <f t="shared" si="19"/>
        <v>124701</v>
      </c>
      <c r="BM1247" s="83">
        <f>IF(ISBLANK(A1247),"",IF(X1247&gt;=(InfoSheet!$B$2)-90,1,0))</f>
        <v>1</v>
      </c>
    </row>
    <row r="1248" spans="1:65">
      <c r="A1248" s="2" t="s">
        <v>3205</v>
      </c>
      <c r="B1248" s="8">
        <v>8</v>
      </c>
      <c r="C1248" s="66">
        <v>1134732324</v>
      </c>
      <c r="D1248" s="8">
        <v>2954</v>
      </c>
      <c r="E1248" s="8">
        <v>281</v>
      </c>
      <c r="F1248" s="91">
        <v>384134</v>
      </c>
      <c r="G1248" s="91">
        <v>11484277</v>
      </c>
      <c r="H1248" s="91">
        <v>4038193</v>
      </c>
      <c r="I1248" s="91">
        <v>823887182</v>
      </c>
      <c r="J1248" s="8">
        <v>0</v>
      </c>
      <c r="K1248" s="2" t="s">
        <v>1342</v>
      </c>
      <c r="L1248" s="8">
        <v>8</v>
      </c>
      <c r="M1248" s="8">
        <v>0</v>
      </c>
      <c r="N1248" s="2" t="s">
        <v>1379</v>
      </c>
      <c r="O1248" s="8">
        <v>215</v>
      </c>
      <c r="P1248" s="8">
        <v>0</v>
      </c>
      <c r="Q1248" s="8">
        <v>0</v>
      </c>
      <c r="R1248" s="91">
        <v>0</v>
      </c>
      <c r="S1248" s="8">
        <v>0</v>
      </c>
      <c r="T1248" s="91">
        <v>0</v>
      </c>
      <c r="U1248" s="8">
        <v>1</v>
      </c>
      <c r="V1248" s="8">
        <v>1</v>
      </c>
      <c r="W1248" s="8">
        <v>0</v>
      </c>
      <c r="X1248" s="107">
        <v>43869.924396342591</v>
      </c>
      <c r="Y1248" s="107">
        <v>43870.016938136578</v>
      </c>
      <c r="Z1248" s="107">
        <v>43869.924394953705</v>
      </c>
      <c r="AA1248" s="91">
        <v>0</v>
      </c>
      <c r="AB1248" s="8">
        <v>0</v>
      </c>
      <c r="AC1248" s="8">
        <v>5</v>
      </c>
      <c r="AD1248" s="91">
        <v>5563361</v>
      </c>
      <c r="AE1248" s="8">
        <v>4</v>
      </c>
      <c r="AF1248" s="8">
        <v>7</v>
      </c>
      <c r="AG1248" s="91">
        <v>19069684</v>
      </c>
      <c r="AH1248" s="8">
        <v>47</v>
      </c>
      <c r="AI1248" s="8">
        <v>15</v>
      </c>
      <c r="AJ1248" s="66">
        <v>1091066719</v>
      </c>
      <c r="AK1248" s="8">
        <v>2723</v>
      </c>
      <c r="AL1248" s="8">
        <v>281</v>
      </c>
      <c r="AM1248" s="91">
        <v>4730949</v>
      </c>
      <c r="AN1248" s="8">
        <v>12</v>
      </c>
      <c r="AO1248" s="8">
        <v>281</v>
      </c>
      <c r="AP1248" s="91">
        <v>17686159</v>
      </c>
      <c r="AQ1248" s="8">
        <v>21</v>
      </c>
      <c r="AR1248" s="8">
        <v>281</v>
      </c>
      <c r="AS1248" s="91">
        <v>406348679</v>
      </c>
      <c r="AT1248" s="8">
        <v>407</v>
      </c>
      <c r="AU1248" s="8">
        <v>281</v>
      </c>
      <c r="AV1248" s="66">
        <v>1134732324</v>
      </c>
      <c r="AW1248" s="8">
        <v>2954</v>
      </c>
      <c r="AX1248" s="8">
        <v>281</v>
      </c>
      <c r="AY1248" s="91">
        <v>3545515</v>
      </c>
      <c r="AZ1248" s="8">
        <v>11</v>
      </c>
      <c r="BA1248" s="8">
        <v>0</v>
      </c>
      <c r="BB1248" s="91">
        <v>14540135</v>
      </c>
      <c r="BC1248" s="8">
        <v>19</v>
      </c>
      <c r="BD1248" s="8">
        <v>0</v>
      </c>
      <c r="BE1248" s="91">
        <v>30414315</v>
      </c>
      <c r="BF1248" s="8">
        <v>61</v>
      </c>
      <c r="BG1248" s="8">
        <v>4</v>
      </c>
      <c r="BH1248" s="66">
        <v>1079300577</v>
      </c>
      <c r="BI1248" s="8">
        <v>2712</v>
      </c>
      <c r="BJ1248" s="8">
        <v>281</v>
      </c>
      <c r="BK1248" s="2" t="s">
        <v>233</v>
      </c>
      <c r="BL1248" s="83" t="str">
        <f t="shared" si="19"/>
        <v>124702</v>
      </c>
      <c r="BM1248" s="83">
        <f>IF(ISBLANK(A1248),"",IF(X1248&gt;=(InfoSheet!$B$2)-90,1,0))</f>
        <v>1</v>
      </c>
    </row>
    <row r="1249" spans="1:65">
      <c r="A1249" s="2" t="s">
        <v>3206</v>
      </c>
      <c r="B1249" s="8">
        <v>8</v>
      </c>
      <c r="C1249" s="91">
        <v>903349573</v>
      </c>
      <c r="D1249" s="8">
        <v>2222</v>
      </c>
      <c r="E1249" s="8">
        <v>226</v>
      </c>
      <c r="F1249" s="91">
        <v>406547</v>
      </c>
      <c r="G1249" s="91">
        <v>51310092</v>
      </c>
      <c r="H1249" s="91">
        <v>3997122</v>
      </c>
      <c r="I1249" s="91">
        <v>596822865</v>
      </c>
      <c r="J1249" s="8">
        <v>0</v>
      </c>
      <c r="K1249" s="2" t="s">
        <v>2449</v>
      </c>
      <c r="L1249" s="8">
        <v>8</v>
      </c>
      <c r="M1249" s="8">
        <v>0</v>
      </c>
      <c r="N1249" s="2" t="s">
        <v>1352</v>
      </c>
      <c r="O1249" s="8">
        <v>209</v>
      </c>
      <c r="P1249" s="8">
        <v>0</v>
      </c>
      <c r="Q1249" s="8">
        <v>0</v>
      </c>
      <c r="R1249" s="91">
        <v>0</v>
      </c>
      <c r="S1249" s="8">
        <v>0</v>
      </c>
      <c r="T1249" s="91">
        <v>0</v>
      </c>
      <c r="U1249" s="8">
        <v>0</v>
      </c>
      <c r="V1249" s="8">
        <v>0</v>
      </c>
      <c r="W1249" s="8">
        <v>0</v>
      </c>
      <c r="X1249" s="107">
        <v>43867.806028587962</v>
      </c>
      <c r="Y1249" s="107">
        <v>43869.890099583332</v>
      </c>
      <c r="Z1249" s="107">
        <v>43867.776610763889</v>
      </c>
      <c r="AA1249" s="91">
        <v>0</v>
      </c>
      <c r="AB1249" s="8">
        <v>0</v>
      </c>
      <c r="AC1249" s="8">
        <v>0</v>
      </c>
      <c r="AD1249" s="91">
        <v>6690135</v>
      </c>
      <c r="AE1249" s="8">
        <v>9</v>
      </c>
      <c r="AF1249" s="8">
        <v>3</v>
      </c>
      <c r="AG1249" s="91">
        <v>19053399</v>
      </c>
      <c r="AH1249" s="8">
        <v>55</v>
      </c>
      <c r="AI1249" s="8">
        <v>10</v>
      </c>
      <c r="AJ1249" s="91">
        <v>873127155</v>
      </c>
      <c r="AK1249" s="8">
        <v>2030</v>
      </c>
      <c r="AL1249" s="8">
        <v>226</v>
      </c>
      <c r="AM1249" s="91">
        <v>0</v>
      </c>
      <c r="AN1249" s="8">
        <v>0</v>
      </c>
      <c r="AO1249" s="8">
        <v>226</v>
      </c>
      <c r="AP1249" s="91">
        <v>12036415</v>
      </c>
      <c r="AQ1249" s="8">
        <v>15</v>
      </c>
      <c r="AR1249" s="8">
        <v>226</v>
      </c>
      <c r="AS1249" s="91">
        <v>38789163</v>
      </c>
      <c r="AT1249" s="8">
        <v>81</v>
      </c>
      <c r="AU1249" s="8">
        <v>226</v>
      </c>
      <c r="AV1249" s="91">
        <v>903349573</v>
      </c>
      <c r="AW1249" s="8">
        <v>2222</v>
      </c>
      <c r="AX1249" s="8">
        <v>226</v>
      </c>
      <c r="AY1249" s="91">
        <v>0</v>
      </c>
      <c r="AZ1249" s="8">
        <v>0</v>
      </c>
      <c r="BA1249" s="8">
        <v>0</v>
      </c>
      <c r="BB1249" s="91">
        <v>10258153</v>
      </c>
      <c r="BC1249" s="8">
        <v>11</v>
      </c>
      <c r="BD1249" s="8">
        <v>0</v>
      </c>
      <c r="BE1249" s="91">
        <v>30000132</v>
      </c>
      <c r="BF1249" s="8">
        <v>71</v>
      </c>
      <c r="BG1249" s="8">
        <v>3</v>
      </c>
      <c r="BH1249" s="91">
        <v>861756236</v>
      </c>
      <c r="BI1249" s="8">
        <v>1980</v>
      </c>
      <c r="BJ1249" s="8">
        <v>226</v>
      </c>
      <c r="BK1249" s="2" t="s">
        <v>233</v>
      </c>
      <c r="BL1249" s="83" t="str">
        <f t="shared" si="19"/>
        <v>124703</v>
      </c>
      <c r="BM1249" s="83">
        <f>IF(ISBLANK(A1249),"",IF(X1249&gt;=(InfoSheet!$B$2)-90,1,0))</f>
        <v>1</v>
      </c>
    </row>
    <row r="1250" spans="1:65">
      <c r="A1250" s="2" t="s">
        <v>3207</v>
      </c>
      <c r="B1250" s="8">
        <v>8</v>
      </c>
      <c r="C1250" s="91">
        <v>516790130</v>
      </c>
      <c r="D1250" s="8">
        <v>1213</v>
      </c>
      <c r="E1250" s="8">
        <v>240</v>
      </c>
      <c r="F1250" s="91">
        <v>426042</v>
      </c>
      <c r="G1250" s="91">
        <v>10269739</v>
      </c>
      <c r="H1250" s="91">
        <v>2153292</v>
      </c>
      <c r="I1250" s="91">
        <v>210336354</v>
      </c>
      <c r="J1250" s="8">
        <v>0</v>
      </c>
      <c r="K1250" s="2" t="s">
        <v>1436</v>
      </c>
      <c r="L1250" s="8">
        <v>8</v>
      </c>
      <c r="M1250" s="8">
        <v>0</v>
      </c>
      <c r="N1250" s="2" t="s">
        <v>1437</v>
      </c>
      <c r="O1250" s="8">
        <v>209</v>
      </c>
      <c r="P1250" s="8">
        <v>0</v>
      </c>
      <c r="Q1250" s="8">
        <v>0</v>
      </c>
      <c r="R1250" s="91">
        <v>0</v>
      </c>
      <c r="S1250" s="8">
        <v>0</v>
      </c>
      <c r="T1250" s="91">
        <v>0</v>
      </c>
      <c r="U1250" s="8">
        <v>0</v>
      </c>
      <c r="V1250" s="8">
        <v>0</v>
      </c>
      <c r="W1250" s="8">
        <v>0</v>
      </c>
      <c r="X1250" s="107">
        <v>43870.003675173612</v>
      </c>
      <c r="Y1250" s="107">
        <v>43870.03716684028</v>
      </c>
      <c r="Z1250" s="107">
        <v>43870.003673437503</v>
      </c>
      <c r="AA1250" s="91">
        <v>0</v>
      </c>
      <c r="AB1250" s="8">
        <v>0</v>
      </c>
      <c r="AC1250" s="8">
        <v>3</v>
      </c>
      <c r="AD1250" s="91">
        <v>24742897</v>
      </c>
      <c r="AE1250" s="8">
        <v>13</v>
      </c>
      <c r="AF1250" s="8">
        <v>9</v>
      </c>
      <c r="AG1250" s="91">
        <v>36728558</v>
      </c>
      <c r="AH1250" s="8">
        <v>48</v>
      </c>
      <c r="AI1250" s="8">
        <v>23</v>
      </c>
      <c r="AJ1250" s="91">
        <v>470042266</v>
      </c>
      <c r="AK1250" s="8">
        <v>930</v>
      </c>
      <c r="AL1250" s="8">
        <v>240</v>
      </c>
      <c r="AM1250" s="91">
        <v>22189805</v>
      </c>
      <c r="AN1250" s="8">
        <v>7</v>
      </c>
      <c r="AO1250" s="8">
        <v>240</v>
      </c>
      <c r="AP1250" s="91">
        <v>28029458</v>
      </c>
      <c r="AQ1250" s="8">
        <v>21</v>
      </c>
      <c r="AR1250" s="8">
        <v>240</v>
      </c>
      <c r="AS1250" s="91">
        <v>46141937</v>
      </c>
      <c r="AT1250" s="8">
        <v>64</v>
      </c>
      <c r="AU1250" s="8">
        <v>240</v>
      </c>
      <c r="AV1250" s="91">
        <v>516790130</v>
      </c>
      <c r="AW1250" s="8">
        <v>1211</v>
      </c>
      <c r="AX1250" s="8">
        <v>240</v>
      </c>
      <c r="AY1250" s="91">
        <v>1127152</v>
      </c>
      <c r="AZ1250" s="8">
        <v>4</v>
      </c>
      <c r="BA1250" s="8">
        <v>0</v>
      </c>
      <c r="BB1250" s="91">
        <v>15599995</v>
      </c>
      <c r="BC1250" s="8">
        <v>16</v>
      </c>
      <c r="BD1250" s="8">
        <v>0</v>
      </c>
      <c r="BE1250" s="91">
        <v>27312172</v>
      </c>
      <c r="BF1250" s="8">
        <v>48</v>
      </c>
      <c r="BG1250" s="8">
        <v>3</v>
      </c>
      <c r="BH1250" s="91">
        <v>471010056</v>
      </c>
      <c r="BI1250" s="8">
        <v>939</v>
      </c>
      <c r="BJ1250" s="8">
        <v>240</v>
      </c>
      <c r="BK1250" s="2" t="s">
        <v>233</v>
      </c>
      <c r="BL1250" s="83" t="str">
        <f t="shared" si="19"/>
        <v>124704</v>
      </c>
      <c r="BM1250" s="83">
        <f>IF(ISBLANK(A1250),"",IF(X1250&gt;=(InfoSheet!$B$2)-90,1,0))</f>
        <v>1</v>
      </c>
    </row>
    <row r="1251" spans="1:65">
      <c r="A1251" s="2" t="s">
        <v>3208</v>
      </c>
      <c r="B1251" s="8">
        <v>8</v>
      </c>
      <c r="C1251" s="66">
        <v>1023782232</v>
      </c>
      <c r="D1251" s="8">
        <v>2689</v>
      </c>
      <c r="E1251" s="8">
        <v>259</v>
      </c>
      <c r="F1251" s="91">
        <v>380729</v>
      </c>
      <c r="G1251" s="91">
        <v>16836205</v>
      </c>
      <c r="H1251" s="91">
        <v>3952827</v>
      </c>
      <c r="I1251" s="91">
        <v>558343779</v>
      </c>
      <c r="J1251" s="8">
        <v>0</v>
      </c>
      <c r="K1251" s="2" t="s">
        <v>1468</v>
      </c>
      <c r="L1251" s="8">
        <v>8</v>
      </c>
      <c r="M1251" s="8">
        <v>0</v>
      </c>
      <c r="N1251" s="2" t="s">
        <v>3209</v>
      </c>
      <c r="O1251" s="8">
        <v>216</v>
      </c>
      <c r="P1251" s="8">
        <v>0</v>
      </c>
      <c r="Q1251" s="8">
        <v>0</v>
      </c>
      <c r="R1251" s="91">
        <v>0</v>
      </c>
      <c r="S1251" s="8">
        <v>0</v>
      </c>
      <c r="T1251" s="91">
        <v>0</v>
      </c>
      <c r="U1251" s="8">
        <v>0</v>
      </c>
      <c r="V1251" s="8">
        <v>1</v>
      </c>
      <c r="W1251" s="8">
        <v>0</v>
      </c>
      <c r="X1251" s="107">
        <v>43869.403652106485</v>
      </c>
      <c r="Y1251" s="107">
        <v>43870.041242291663</v>
      </c>
      <c r="Z1251" s="107">
        <v>43869.403609062501</v>
      </c>
      <c r="AA1251" s="91">
        <v>707821</v>
      </c>
      <c r="AB1251" s="8">
        <v>1</v>
      </c>
      <c r="AC1251" s="8">
        <v>1</v>
      </c>
      <c r="AD1251" s="91">
        <v>11667982</v>
      </c>
      <c r="AE1251" s="8">
        <v>26</v>
      </c>
      <c r="AF1251" s="8">
        <v>9</v>
      </c>
      <c r="AG1251" s="91">
        <v>93040083</v>
      </c>
      <c r="AH1251" s="8">
        <v>216</v>
      </c>
      <c r="AI1251" s="8">
        <v>35</v>
      </c>
      <c r="AJ1251" s="66">
        <v>1003355036</v>
      </c>
      <c r="AK1251" s="8">
        <v>2579</v>
      </c>
      <c r="AL1251" s="8">
        <v>259</v>
      </c>
      <c r="AM1251" s="91">
        <v>3861545</v>
      </c>
      <c r="AN1251" s="8">
        <v>5</v>
      </c>
      <c r="AO1251" s="8">
        <v>259</v>
      </c>
      <c r="AP1251" s="91">
        <v>28866240</v>
      </c>
      <c r="AQ1251" s="8">
        <v>43</v>
      </c>
      <c r="AR1251" s="8">
        <v>259</v>
      </c>
      <c r="AS1251" s="91">
        <v>120344128</v>
      </c>
      <c r="AT1251" s="8">
        <v>241</v>
      </c>
      <c r="AU1251" s="8">
        <v>259</v>
      </c>
      <c r="AV1251" s="66">
        <v>1023782232</v>
      </c>
      <c r="AW1251" s="8">
        <v>2689</v>
      </c>
      <c r="AX1251" s="8">
        <v>259</v>
      </c>
      <c r="AY1251" s="91">
        <v>707821</v>
      </c>
      <c r="AZ1251" s="8">
        <v>1</v>
      </c>
      <c r="BA1251" s="8">
        <v>0</v>
      </c>
      <c r="BB1251" s="91">
        <v>18821970</v>
      </c>
      <c r="BC1251" s="8">
        <v>34</v>
      </c>
      <c r="BD1251" s="8">
        <v>1</v>
      </c>
      <c r="BE1251" s="91">
        <v>105456757</v>
      </c>
      <c r="BF1251" s="8">
        <v>229</v>
      </c>
      <c r="BG1251" s="8">
        <v>21</v>
      </c>
      <c r="BH1251" s="91">
        <v>989541700</v>
      </c>
      <c r="BI1251" s="8">
        <v>2562</v>
      </c>
      <c r="BJ1251" s="8">
        <v>259</v>
      </c>
      <c r="BK1251" s="2" t="s">
        <v>233</v>
      </c>
      <c r="BL1251" s="83" t="str">
        <f t="shared" si="19"/>
        <v>124705</v>
      </c>
      <c r="BM1251" s="83">
        <f>IF(ISBLANK(A1251),"",IF(X1251&gt;=(InfoSheet!$B$2)-90,1,0))</f>
        <v>1</v>
      </c>
    </row>
    <row r="1252" spans="1:65">
      <c r="A1252" s="2" t="s">
        <v>3210</v>
      </c>
      <c r="B1252" s="8">
        <v>8</v>
      </c>
      <c r="C1252" s="66">
        <v>1439377808</v>
      </c>
      <c r="D1252" s="8">
        <v>4984</v>
      </c>
      <c r="E1252" s="8">
        <v>508</v>
      </c>
      <c r="F1252" s="91">
        <v>288799</v>
      </c>
      <c r="G1252" s="91">
        <v>5038817</v>
      </c>
      <c r="H1252" s="91">
        <v>2833420</v>
      </c>
      <c r="I1252" s="91">
        <v>856934153</v>
      </c>
      <c r="J1252" s="8">
        <v>0</v>
      </c>
      <c r="K1252" s="2" t="s">
        <v>1489</v>
      </c>
      <c r="L1252" s="8">
        <v>8</v>
      </c>
      <c r="M1252" s="8">
        <v>0</v>
      </c>
      <c r="N1252" s="2" t="s">
        <v>1489</v>
      </c>
      <c r="O1252" s="8">
        <v>209</v>
      </c>
      <c r="P1252" s="8">
        <v>0</v>
      </c>
      <c r="Q1252" s="8">
        <v>0</v>
      </c>
      <c r="R1252" s="91">
        <v>0</v>
      </c>
      <c r="S1252" s="8">
        <v>0</v>
      </c>
      <c r="T1252" s="91">
        <v>0</v>
      </c>
      <c r="U1252" s="8">
        <v>1</v>
      </c>
      <c r="V1252" s="8">
        <v>1</v>
      </c>
      <c r="W1252" s="8">
        <v>0</v>
      </c>
      <c r="X1252" s="107">
        <v>43867.945912847223</v>
      </c>
      <c r="Y1252" s="107">
        <v>43869.901492870369</v>
      </c>
      <c r="Z1252" s="107">
        <v>43867.559466203704</v>
      </c>
      <c r="AA1252" s="91">
        <v>0</v>
      </c>
      <c r="AB1252" s="8">
        <v>0</v>
      </c>
      <c r="AC1252" s="8">
        <v>0</v>
      </c>
      <c r="AD1252" s="91">
        <v>0</v>
      </c>
      <c r="AE1252" s="8">
        <v>0</v>
      </c>
      <c r="AF1252" s="8">
        <v>1</v>
      </c>
      <c r="AG1252" s="91">
        <v>6579593</v>
      </c>
      <c r="AH1252" s="8">
        <v>19</v>
      </c>
      <c r="AI1252" s="8">
        <v>8</v>
      </c>
      <c r="AJ1252" s="66">
        <v>1337131393</v>
      </c>
      <c r="AK1252" s="8">
        <v>4401</v>
      </c>
      <c r="AL1252" s="8">
        <v>508</v>
      </c>
      <c r="AM1252" s="91">
        <v>0</v>
      </c>
      <c r="AN1252" s="8">
        <v>0</v>
      </c>
      <c r="AO1252" s="8">
        <v>508</v>
      </c>
      <c r="AP1252" s="91">
        <v>9393969</v>
      </c>
      <c r="AQ1252" s="8">
        <v>15</v>
      </c>
      <c r="AR1252" s="8">
        <v>508</v>
      </c>
      <c r="AS1252" s="91">
        <v>27062189</v>
      </c>
      <c r="AT1252" s="8">
        <v>57</v>
      </c>
      <c r="AU1252" s="8">
        <v>508</v>
      </c>
      <c r="AV1252" s="66">
        <v>1439377808</v>
      </c>
      <c r="AW1252" s="8">
        <v>4984</v>
      </c>
      <c r="AX1252" s="8">
        <v>508</v>
      </c>
      <c r="AY1252" s="91">
        <v>0</v>
      </c>
      <c r="AZ1252" s="8">
        <v>0</v>
      </c>
      <c r="BA1252" s="8">
        <v>0</v>
      </c>
      <c r="BB1252" s="91">
        <v>1010015</v>
      </c>
      <c r="BC1252" s="8">
        <v>2</v>
      </c>
      <c r="BD1252" s="8">
        <v>0</v>
      </c>
      <c r="BE1252" s="91">
        <v>7428374</v>
      </c>
      <c r="BF1252" s="8">
        <v>21</v>
      </c>
      <c r="BG1252" s="8">
        <v>1</v>
      </c>
      <c r="BH1252" s="66">
        <v>1309037828</v>
      </c>
      <c r="BI1252" s="8">
        <v>4346</v>
      </c>
      <c r="BJ1252" s="8">
        <v>508</v>
      </c>
      <c r="BK1252" s="2" t="s">
        <v>233</v>
      </c>
      <c r="BL1252" s="83" t="str">
        <f t="shared" si="19"/>
        <v>124706</v>
      </c>
      <c r="BM1252" s="83">
        <f>IF(ISBLANK(A1252),"",IF(X1252&gt;=(InfoSheet!$B$2)-90,1,0))</f>
        <v>1</v>
      </c>
    </row>
    <row r="1253" spans="1:65">
      <c r="A1253" s="2" t="s">
        <v>3211</v>
      </c>
      <c r="B1253" s="8">
        <v>8</v>
      </c>
      <c r="C1253" s="66">
        <v>2346133672</v>
      </c>
      <c r="D1253" s="8">
        <v>11623</v>
      </c>
      <c r="E1253" s="8">
        <v>405</v>
      </c>
      <c r="F1253" s="91">
        <v>201852</v>
      </c>
      <c r="G1253" s="91">
        <v>15459094</v>
      </c>
      <c r="H1253" s="91">
        <v>5792922</v>
      </c>
      <c r="I1253" s="91">
        <v>736268346</v>
      </c>
      <c r="J1253" s="8">
        <v>0</v>
      </c>
      <c r="K1253" s="2" t="s">
        <v>129</v>
      </c>
      <c r="L1253" s="8">
        <v>8</v>
      </c>
      <c r="M1253" s="8">
        <v>0</v>
      </c>
      <c r="N1253" s="2" t="s">
        <v>2716</v>
      </c>
      <c r="O1253" s="8">
        <v>212</v>
      </c>
      <c r="P1253" s="8">
        <v>0</v>
      </c>
      <c r="Q1253" s="8">
        <v>0</v>
      </c>
      <c r="R1253" s="91">
        <v>0</v>
      </c>
      <c r="S1253" s="8">
        <v>0</v>
      </c>
      <c r="T1253" s="91">
        <v>0</v>
      </c>
      <c r="U1253" s="8">
        <v>4</v>
      </c>
      <c r="V1253" s="8">
        <v>0</v>
      </c>
      <c r="W1253" s="8">
        <v>0</v>
      </c>
      <c r="X1253" s="107">
        <v>43866.884847673609</v>
      </c>
      <c r="Y1253" s="107">
        <v>43869.889085000003</v>
      </c>
      <c r="Z1253" s="107">
        <v>43866.87853494213</v>
      </c>
      <c r="AA1253" s="91">
        <v>0</v>
      </c>
      <c r="AB1253" s="8">
        <v>0</v>
      </c>
      <c r="AC1253" s="8">
        <v>0</v>
      </c>
      <c r="AD1253" s="91">
        <v>0</v>
      </c>
      <c r="AE1253" s="8">
        <v>0</v>
      </c>
      <c r="AF1253" s="8">
        <v>1</v>
      </c>
      <c r="AG1253" s="91">
        <v>0</v>
      </c>
      <c r="AH1253" s="8">
        <v>0</v>
      </c>
      <c r="AI1253" s="8">
        <v>1</v>
      </c>
      <c r="AJ1253" s="91">
        <v>883294088</v>
      </c>
      <c r="AK1253" s="8">
        <v>2972</v>
      </c>
      <c r="AL1253" s="8">
        <v>405</v>
      </c>
      <c r="AM1253" s="91">
        <v>0</v>
      </c>
      <c r="AN1253" s="8">
        <v>0</v>
      </c>
      <c r="AO1253" s="8">
        <v>405</v>
      </c>
      <c r="AP1253" s="91">
        <v>578485</v>
      </c>
      <c r="AQ1253" s="8">
        <v>1</v>
      </c>
      <c r="AR1253" s="8">
        <v>405</v>
      </c>
      <c r="AS1253" s="91">
        <v>578485</v>
      </c>
      <c r="AT1253" s="8">
        <v>1</v>
      </c>
      <c r="AU1253" s="8">
        <v>405</v>
      </c>
      <c r="AV1253" s="66">
        <v>2346133672</v>
      </c>
      <c r="AW1253" s="8">
        <v>11623</v>
      </c>
      <c r="AX1253" s="8">
        <v>405</v>
      </c>
      <c r="AY1253" s="91">
        <v>0</v>
      </c>
      <c r="AZ1253" s="8">
        <v>0</v>
      </c>
      <c r="BA1253" s="8">
        <v>0</v>
      </c>
      <c r="BB1253" s="91">
        <v>578485</v>
      </c>
      <c r="BC1253" s="8">
        <v>1</v>
      </c>
      <c r="BD1253" s="8">
        <v>0</v>
      </c>
      <c r="BE1253" s="91">
        <v>578485</v>
      </c>
      <c r="BF1253" s="8">
        <v>1</v>
      </c>
      <c r="BG1253" s="8">
        <v>0</v>
      </c>
      <c r="BH1253" s="91">
        <v>845144744</v>
      </c>
      <c r="BI1253" s="8">
        <v>2933</v>
      </c>
      <c r="BJ1253" s="8">
        <v>405</v>
      </c>
      <c r="BK1253" s="2" t="s">
        <v>233</v>
      </c>
      <c r="BL1253" s="83" t="str">
        <f t="shared" si="19"/>
        <v>124707</v>
      </c>
      <c r="BM1253" s="83">
        <f>IF(ISBLANK(A1253),"",IF(X1253&gt;=(InfoSheet!$B$2)-90,1,0))</f>
        <v>1</v>
      </c>
    </row>
    <row r="1254" spans="1:65">
      <c r="A1254" s="2" t="s">
        <v>3212</v>
      </c>
      <c r="B1254" s="8">
        <v>8</v>
      </c>
      <c r="C1254" s="91">
        <v>263991609</v>
      </c>
      <c r="D1254" s="8">
        <v>1363</v>
      </c>
      <c r="E1254" s="8">
        <v>137</v>
      </c>
      <c r="F1254" s="91">
        <v>193684</v>
      </c>
      <c r="G1254" s="91">
        <v>2051262</v>
      </c>
      <c r="H1254" s="91">
        <v>1926946</v>
      </c>
      <c r="I1254" s="91">
        <v>215885819</v>
      </c>
      <c r="J1254" s="8">
        <v>0</v>
      </c>
      <c r="K1254" s="2" t="s">
        <v>1342</v>
      </c>
      <c r="L1254" s="8">
        <v>8</v>
      </c>
      <c r="M1254" s="8">
        <v>0</v>
      </c>
      <c r="N1254" s="2" t="s">
        <v>3213</v>
      </c>
      <c r="O1254" s="8">
        <v>210</v>
      </c>
      <c r="P1254" s="8">
        <v>0</v>
      </c>
      <c r="Q1254" s="8">
        <v>0</v>
      </c>
      <c r="R1254" s="91">
        <v>0</v>
      </c>
      <c r="S1254" s="8">
        <v>0</v>
      </c>
      <c r="T1254" s="91">
        <v>0</v>
      </c>
      <c r="U1254" s="8">
        <v>0</v>
      </c>
      <c r="V1254" s="8">
        <v>0</v>
      </c>
      <c r="W1254" s="8">
        <v>0</v>
      </c>
      <c r="X1254" s="107">
        <v>43867.433958668982</v>
      </c>
      <c r="Y1254" s="107">
        <v>43869.875411620371</v>
      </c>
      <c r="Z1254" s="107">
        <v>43867.393380439818</v>
      </c>
      <c r="AA1254" s="91">
        <v>0</v>
      </c>
      <c r="AB1254" s="8">
        <v>0</v>
      </c>
      <c r="AC1254" s="8">
        <v>0</v>
      </c>
      <c r="AD1254" s="91">
        <v>6251161</v>
      </c>
      <c r="AE1254" s="8">
        <v>29</v>
      </c>
      <c r="AF1254" s="8">
        <v>6</v>
      </c>
      <c r="AG1254" s="91">
        <v>84480791</v>
      </c>
      <c r="AH1254" s="8">
        <v>637</v>
      </c>
      <c r="AI1254" s="8">
        <v>97</v>
      </c>
      <c r="AJ1254" s="91">
        <v>263179158</v>
      </c>
      <c r="AK1254" s="8">
        <v>1358</v>
      </c>
      <c r="AL1254" s="8">
        <v>137</v>
      </c>
      <c r="AM1254" s="91">
        <v>0</v>
      </c>
      <c r="AN1254" s="8">
        <v>0</v>
      </c>
      <c r="AO1254" s="8">
        <v>137</v>
      </c>
      <c r="AP1254" s="91">
        <v>10537562</v>
      </c>
      <c r="AQ1254" s="8">
        <v>34</v>
      </c>
      <c r="AR1254" s="8">
        <v>137</v>
      </c>
      <c r="AS1254" s="91">
        <v>88349866</v>
      </c>
      <c r="AT1254" s="8">
        <v>654</v>
      </c>
      <c r="AU1254" s="8">
        <v>137</v>
      </c>
      <c r="AV1254" s="91">
        <v>263991609</v>
      </c>
      <c r="AW1254" s="8">
        <v>1363</v>
      </c>
      <c r="AX1254" s="8">
        <v>137</v>
      </c>
      <c r="AY1254" s="91">
        <v>0</v>
      </c>
      <c r="AZ1254" s="8">
        <v>0</v>
      </c>
      <c r="BA1254" s="8">
        <v>0</v>
      </c>
      <c r="BB1254" s="91">
        <v>6832139</v>
      </c>
      <c r="BC1254" s="8">
        <v>28</v>
      </c>
      <c r="BD1254" s="8">
        <v>3</v>
      </c>
      <c r="BE1254" s="91">
        <v>30532254</v>
      </c>
      <c r="BF1254" s="8">
        <v>561</v>
      </c>
      <c r="BG1254" s="8">
        <v>23</v>
      </c>
      <c r="BH1254" s="91">
        <v>263179158</v>
      </c>
      <c r="BI1254" s="8">
        <v>1358</v>
      </c>
      <c r="BJ1254" s="8">
        <v>137</v>
      </c>
      <c r="BK1254" s="2" t="s">
        <v>233</v>
      </c>
      <c r="BL1254" s="83" t="str">
        <f t="shared" si="19"/>
        <v>124708</v>
      </c>
      <c r="BM1254" s="83">
        <f>IF(ISBLANK(A1254),"",IF(X1254&gt;=(InfoSheet!$B$2)-90,1,0))</f>
        <v>1</v>
      </c>
    </row>
    <row r="1255" spans="1:65">
      <c r="A1255" s="2" t="s">
        <v>3214</v>
      </c>
      <c r="B1255" s="8">
        <v>8</v>
      </c>
      <c r="C1255" s="66">
        <v>1984397999</v>
      </c>
      <c r="D1255" s="8">
        <v>2204</v>
      </c>
      <c r="E1255" s="8">
        <v>248</v>
      </c>
      <c r="F1255" s="91">
        <v>900362</v>
      </c>
      <c r="G1255" s="91">
        <v>10404691</v>
      </c>
      <c r="H1255" s="91">
        <v>8001604</v>
      </c>
      <c r="I1255" s="66">
        <v>1446839935</v>
      </c>
      <c r="J1255" s="8">
        <v>0</v>
      </c>
      <c r="K1255" s="2" t="s">
        <v>129</v>
      </c>
      <c r="L1255" s="8">
        <v>8</v>
      </c>
      <c r="M1255" s="8">
        <v>0</v>
      </c>
      <c r="N1255" s="2" t="s">
        <v>3215</v>
      </c>
      <c r="O1255" s="8">
        <v>210</v>
      </c>
      <c r="P1255" s="8">
        <v>0</v>
      </c>
      <c r="Q1255" s="8">
        <v>0</v>
      </c>
      <c r="R1255" s="91">
        <v>0</v>
      </c>
      <c r="S1255" s="8">
        <v>0</v>
      </c>
      <c r="T1255" s="91">
        <v>0</v>
      </c>
      <c r="U1255" s="8">
        <v>0</v>
      </c>
      <c r="V1255" s="8">
        <v>1</v>
      </c>
      <c r="W1255" s="8">
        <v>0</v>
      </c>
      <c r="X1255" s="107">
        <v>43866.690432962961</v>
      </c>
      <c r="Y1255" s="107">
        <v>43869.886137210648</v>
      </c>
      <c r="Z1255" s="107">
        <v>43866.687229606483</v>
      </c>
      <c r="AA1255" s="91">
        <v>0</v>
      </c>
      <c r="AB1255" s="8">
        <v>0</v>
      </c>
      <c r="AC1255" s="8">
        <v>0</v>
      </c>
      <c r="AD1255" s="91">
        <v>0</v>
      </c>
      <c r="AE1255" s="8">
        <v>0</v>
      </c>
      <c r="AF1255" s="8">
        <v>1</v>
      </c>
      <c r="AG1255" s="91">
        <v>697262959</v>
      </c>
      <c r="AH1255" s="8">
        <v>316</v>
      </c>
      <c r="AI1255" s="8">
        <v>9</v>
      </c>
      <c r="AJ1255" s="66">
        <v>1909608299</v>
      </c>
      <c r="AK1255" s="8">
        <v>2008</v>
      </c>
      <c r="AL1255" s="8">
        <v>248</v>
      </c>
      <c r="AM1255" s="91">
        <v>0</v>
      </c>
      <c r="AN1255" s="8">
        <v>0</v>
      </c>
      <c r="AO1255" s="8">
        <v>248</v>
      </c>
      <c r="AP1255" s="91">
        <v>2837931</v>
      </c>
      <c r="AQ1255" s="8">
        <v>2</v>
      </c>
      <c r="AR1255" s="8">
        <v>248</v>
      </c>
      <c r="AS1255" s="66">
        <v>1158607334</v>
      </c>
      <c r="AT1255" s="8">
        <v>528</v>
      </c>
      <c r="AU1255" s="8">
        <v>248</v>
      </c>
      <c r="AV1255" s="66">
        <v>1984397999</v>
      </c>
      <c r="AW1255" s="8">
        <v>2204</v>
      </c>
      <c r="AX1255" s="8">
        <v>248</v>
      </c>
      <c r="AY1255" s="91">
        <v>0</v>
      </c>
      <c r="AZ1255" s="8">
        <v>0</v>
      </c>
      <c r="BA1255" s="8">
        <v>0</v>
      </c>
      <c r="BB1255" s="91">
        <v>2053872</v>
      </c>
      <c r="BC1255" s="8">
        <v>1</v>
      </c>
      <c r="BD1255" s="8">
        <v>0</v>
      </c>
      <c r="BE1255" s="91">
        <v>702573053</v>
      </c>
      <c r="BF1255" s="8">
        <v>319</v>
      </c>
      <c r="BG1255" s="8">
        <v>3</v>
      </c>
      <c r="BH1255" s="66">
        <v>1912853687</v>
      </c>
      <c r="BI1255" s="8">
        <v>2018</v>
      </c>
      <c r="BJ1255" s="8">
        <v>248</v>
      </c>
      <c r="BK1255" s="2" t="s">
        <v>233</v>
      </c>
      <c r="BL1255" s="83" t="str">
        <f t="shared" si="19"/>
        <v>124709</v>
      </c>
      <c r="BM1255" s="83">
        <f>IF(ISBLANK(A1255),"",IF(X1255&gt;=(InfoSheet!$B$2)-90,1,0))</f>
        <v>1</v>
      </c>
    </row>
    <row r="1256" spans="1:65">
      <c r="A1256" s="2" t="s">
        <v>3216</v>
      </c>
      <c r="B1256" s="8">
        <v>8</v>
      </c>
      <c r="C1256" s="66">
        <v>9625947388</v>
      </c>
      <c r="D1256" s="8">
        <v>30313</v>
      </c>
      <c r="E1256" s="8">
        <v>2278</v>
      </c>
      <c r="F1256" s="91">
        <v>317551</v>
      </c>
      <c r="G1256" s="91">
        <v>6911258</v>
      </c>
      <c r="H1256" s="91">
        <v>4225613</v>
      </c>
      <c r="I1256" s="66">
        <v>1651138971</v>
      </c>
      <c r="J1256" s="8">
        <v>0</v>
      </c>
      <c r="K1256" s="2" t="s">
        <v>2462</v>
      </c>
      <c r="L1256" s="8">
        <v>8</v>
      </c>
      <c r="M1256" s="8">
        <v>0</v>
      </c>
      <c r="N1256" s="2" t="s">
        <v>1379</v>
      </c>
      <c r="O1256" s="8">
        <v>215</v>
      </c>
      <c r="P1256" s="8">
        <v>0</v>
      </c>
      <c r="Q1256" s="8">
        <v>0</v>
      </c>
      <c r="R1256" s="91">
        <v>0</v>
      </c>
      <c r="S1256" s="8">
        <v>0</v>
      </c>
      <c r="T1256" s="91">
        <v>0</v>
      </c>
      <c r="U1256" s="8">
        <v>4</v>
      </c>
      <c r="V1256" s="8">
        <v>5</v>
      </c>
      <c r="W1256" s="8">
        <v>3</v>
      </c>
      <c r="X1256" s="107">
        <v>43869.911544374998</v>
      </c>
      <c r="Y1256" s="107">
        <v>43870.058953194442</v>
      </c>
      <c r="Z1256" s="107">
        <v>43869.906924814815</v>
      </c>
      <c r="AA1256" s="91">
        <v>3521516</v>
      </c>
      <c r="AB1256" s="8">
        <v>13</v>
      </c>
      <c r="AC1256" s="8">
        <v>28</v>
      </c>
      <c r="AD1256" s="91">
        <v>51414810</v>
      </c>
      <c r="AE1256" s="8">
        <v>129</v>
      </c>
      <c r="AF1256" s="8">
        <v>81</v>
      </c>
      <c r="AG1256" s="91">
        <v>504353414</v>
      </c>
      <c r="AH1256" s="8">
        <v>2231</v>
      </c>
      <c r="AI1256" s="8">
        <v>557</v>
      </c>
      <c r="AJ1256" s="66">
        <v>9249842897</v>
      </c>
      <c r="AK1256" s="8">
        <v>28149</v>
      </c>
      <c r="AL1256" s="8">
        <v>2278</v>
      </c>
      <c r="AM1256" s="91">
        <v>64870142</v>
      </c>
      <c r="AN1256" s="8">
        <v>120</v>
      </c>
      <c r="AO1256" s="8">
        <v>2278</v>
      </c>
      <c r="AP1256" s="91">
        <v>281951217</v>
      </c>
      <c r="AQ1256" s="8">
        <v>687</v>
      </c>
      <c r="AR1256" s="8">
        <v>2278</v>
      </c>
      <c r="AS1256" s="66">
        <v>1347907891</v>
      </c>
      <c r="AT1256" s="8">
        <v>4668</v>
      </c>
      <c r="AU1256" s="8">
        <v>2278</v>
      </c>
      <c r="AV1256" s="66">
        <v>9625947388</v>
      </c>
      <c r="AW1256" s="8">
        <v>30313</v>
      </c>
      <c r="AX1256" s="8">
        <v>2278</v>
      </c>
      <c r="AY1256" s="91">
        <v>43832316</v>
      </c>
      <c r="AZ1256" s="8">
        <v>78</v>
      </c>
      <c r="BA1256" s="8">
        <v>2</v>
      </c>
      <c r="BB1256" s="91">
        <v>87157898</v>
      </c>
      <c r="BC1256" s="8">
        <v>206</v>
      </c>
      <c r="BD1256" s="8">
        <v>22</v>
      </c>
      <c r="BE1256" s="91">
        <v>389870025</v>
      </c>
      <c r="BF1256" s="8">
        <v>2023</v>
      </c>
      <c r="BG1256" s="8">
        <v>199</v>
      </c>
      <c r="BH1256" s="66">
        <v>8496331083</v>
      </c>
      <c r="BI1256" s="8">
        <v>27059</v>
      </c>
      <c r="BJ1256" s="8">
        <v>2278</v>
      </c>
      <c r="BK1256" s="2" t="s">
        <v>233</v>
      </c>
      <c r="BL1256" s="83" t="str">
        <f t="shared" si="19"/>
        <v>124710</v>
      </c>
      <c r="BM1256" s="83">
        <f>IF(ISBLANK(A1256),"",IF(X1256&gt;=(InfoSheet!$B$2)-90,1,0))</f>
        <v>1</v>
      </c>
    </row>
    <row r="1257" spans="1:65">
      <c r="A1257" s="2" t="s">
        <v>3217</v>
      </c>
      <c r="B1257" s="8">
        <v>8</v>
      </c>
      <c r="C1257" s="91">
        <v>222182855</v>
      </c>
      <c r="D1257" s="8">
        <v>1048</v>
      </c>
      <c r="E1257" s="8">
        <v>69</v>
      </c>
      <c r="F1257" s="91">
        <v>212006</v>
      </c>
      <c r="G1257" s="91">
        <v>2565886</v>
      </c>
      <c r="H1257" s="91">
        <v>3220041</v>
      </c>
      <c r="I1257" s="91">
        <v>109910425</v>
      </c>
      <c r="J1257" s="8">
        <v>0</v>
      </c>
      <c r="K1257" s="2" t="s">
        <v>1342</v>
      </c>
      <c r="L1257" s="8">
        <v>8</v>
      </c>
      <c r="M1257" s="8">
        <v>0</v>
      </c>
      <c r="N1257" s="2" t="s">
        <v>1689</v>
      </c>
      <c r="O1257" s="8">
        <v>210</v>
      </c>
      <c r="P1257" s="8">
        <v>0</v>
      </c>
      <c r="Q1257" s="8">
        <v>0</v>
      </c>
      <c r="R1257" s="91">
        <v>0</v>
      </c>
      <c r="S1257" s="8">
        <v>0</v>
      </c>
      <c r="T1257" s="91">
        <v>0</v>
      </c>
      <c r="U1257" s="8">
        <v>0</v>
      </c>
      <c r="V1257" s="8">
        <v>0</v>
      </c>
      <c r="W1257" s="8">
        <v>0</v>
      </c>
      <c r="X1257" s="107">
        <v>43867.230954155093</v>
      </c>
      <c r="Y1257" s="107">
        <v>43869.877128865737</v>
      </c>
      <c r="Z1257" s="107">
        <v>43867.230293969908</v>
      </c>
      <c r="AA1257" s="91">
        <v>0</v>
      </c>
      <c r="AB1257" s="8">
        <v>0</v>
      </c>
      <c r="AC1257" s="8">
        <v>0</v>
      </c>
      <c r="AD1257" s="91">
        <v>629972</v>
      </c>
      <c r="AE1257" s="8">
        <v>5</v>
      </c>
      <c r="AF1257" s="8">
        <v>5</v>
      </c>
      <c r="AG1257" s="91">
        <v>8608713</v>
      </c>
      <c r="AH1257" s="8">
        <v>46</v>
      </c>
      <c r="AI1257" s="8">
        <v>20</v>
      </c>
      <c r="AJ1257" s="91">
        <v>222182855</v>
      </c>
      <c r="AK1257" s="8">
        <v>1048</v>
      </c>
      <c r="AL1257" s="8">
        <v>69</v>
      </c>
      <c r="AM1257" s="91">
        <v>0</v>
      </c>
      <c r="AN1257" s="8">
        <v>0</v>
      </c>
      <c r="AO1257" s="8">
        <v>69</v>
      </c>
      <c r="AP1257" s="91">
        <v>1163797</v>
      </c>
      <c r="AQ1257" s="8">
        <v>6</v>
      </c>
      <c r="AR1257" s="8">
        <v>69</v>
      </c>
      <c r="AS1257" s="91">
        <v>12099103</v>
      </c>
      <c r="AT1257" s="8">
        <v>50</v>
      </c>
      <c r="AU1257" s="8">
        <v>69</v>
      </c>
      <c r="AV1257" s="91">
        <v>222182855</v>
      </c>
      <c r="AW1257" s="8">
        <v>1048</v>
      </c>
      <c r="AX1257" s="8">
        <v>69</v>
      </c>
      <c r="AY1257" s="91">
        <v>0</v>
      </c>
      <c r="AZ1257" s="8">
        <v>0</v>
      </c>
      <c r="BA1257" s="8">
        <v>0</v>
      </c>
      <c r="BB1257" s="91">
        <v>587394</v>
      </c>
      <c r="BC1257" s="8">
        <v>5</v>
      </c>
      <c r="BD1257" s="8">
        <v>2</v>
      </c>
      <c r="BE1257" s="91">
        <v>9382722</v>
      </c>
      <c r="BF1257" s="8">
        <v>47</v>
      </c>
      <c r="BG1257" s="8">
        <v>11</v>
      </c>
      <c r="BH1257" s="91">
        <v>222182855</v>
      </c>
      <c r="BI1257" s="8">
        <v>1048</v>
      </c>
      <c r="BJ1257" s="8">
        <v>69</v>
      </c>
      <c r="BK1257" s="2" t="s">
        <v>233</v>
      </c>
      <c r="BL1257" s="83" t="str">
        <f t="shared" si="19"/>
        <v>124711</v>
      </c>
      <c r="BM1257" s="83">
        <f>IF(ISBLANK(A1257),"",IF(X1257&gt;=(InfoSheet!$B$2)-90,1,0))</f>
        <v>1</v>
      </c>
    </row>
    <row r="1258" spans="1:65">
      <c r="A1258" s="2" t="s">
        <v>3218</v>
      </c>
      <c r="B1258" s="8">
        <v>8</v>
      </c>
      <c r="C1258" s="91">
        <v>855193376</v>
      </c>
      <c r="D1258" s="8">
        <v>769</v>
      </c>
      <c r="E1258" s="8">
        <v>89</v>
      </c>
      <c r="F1258" s="91">
        <v>1112085</v>
      </c>
      <c r="G1258" s="91">
        <v>13313551</v>
      </c>
      <c r="H1258" s="91">
        <v>9608914</v>
      </c>
      <c r="I1258" s="91">
        <v>829348218</v>
      </c>
      <c r="J1258" s="8">
        <v>0</v>
      </c>
      <c r="K1258" s="2" t="s">
        <v>1356</v>
      </c>
      <c r="L1258" s="8">
        <v>8</v>
      </c>
      <c r="M1258" s="8">
        <v>0</v>
      </c>
      <c r="N1258" s="2" t="s">
        <v>1689</v>
      </c>
      <c r="O1258" s="8">
        <v>210</v>
      </c>
      <c r="P1258" s="8">
        <v>0</v>
      </c>
      <c r="Q1258" s="8">
        <v>0</v>
      </c>
      <c r="R1258" s="91">
        <v>0</v>
      </c>
      <c r="S1258" s="8">
        <v>0</v>
      </c>
      <c r="T1258" s="91">
        <v>0</v>
      </c>
      <c r="U1258" s="8">
        <v>0</v>
      </c>
      <c r="V1258" s="8">
        <v>0</v>
      </c>
      <c r="W1258" s="8">
        <v>0</v>
      </c>
      <c r="X1258" s="107">
        <v>43852.012735856479</v>
      </c>
      <c r="Y1258" s="107">
        <v>43869.873485231481</v>
      </c>
      <c r="Z1258" s="107">
        <v>43844.393755115743</v>
      </c>
      <c r="AA1258" s="91">
        <v>0</v>
      </c>
      <c r="AB1258" s="8">
        <v>0</v>
      </c>
      <c r="AC1258" s="8">
        <v>0</v>
      </c>
      <c r="AD1258" s="91">
        <v>0</v>
      </c>
      <c r="AE1258" s="8">
        <v>0</v>
      </c>
      <c r="AF1258" s="8">
        <v>0</v>
      </c>
      <c r="AG1258" s="91">
        <v>1439196</v>
      </c>
      <c r="AH1258" s="8">
        <v>40</v>
      </c>
      <c r="AI1258" s="8">
        <v>5</v>
      </c>
      <c r="AJ1258" s="91">
        <v>852081133</v>
      </c>
      <c r="AK1258" s="8">
        <v>759</v>
      </c>
      <c r="AL1258" s="8">
        <v>89</v>
      </c>
      <c r="AM1258" s="91">
        <v>0</v>
      </c>
      <c r="AN1258" s="8">
        <v>0</v>
      </c>
      <c r="AO1258" s="8">
        <v>89</v>
      </c>
      <c r="AP1258" s="91">
        <v>0</v>
      </c>
      <c r="AQ1258" s="8">
        <v>0</v>
      </c>
      <c r="AR1258" s="8">
        <v>89</v>
      </c>
      <c r="AS1258" s="91">
        <v>7769030</v>
      </c>
      <c r="AT1258" s="8">
        <v>43</v>
      </c>
      <c r="AU1258" s="8">
        <v>89</v>
      </c>
      <c r="AV1258" s="91">
        <v>855193376</v>
      </c>
      <c r="AW1258" s="8">
        <v>769</v>
      </c>
      <c r="AX1258" s="8">
        <v>89</v>
      </c>
      <c r="AY1258" s="91">
        <v>0</v>
      </c>
      <c r="AZ1258" s="8">
        <v>0</v>
      </c>
      <c r="BA1258" s="8">
        <v>0</v>
      </c>
      <c r="BB1258" s="91">
        <v>0</v>
      </c>
      <c r="BC1258" s="8">
        <v>0</v>
      </c>
      <c r="BD1258" s="8">
        <v>0</v>
      </c>
      <c r="BE1258" s="91">
        <v>7751609</v>
      </c>
      <c r="BF1258" s="8">
        <v>40</v>
      </c>
      <c r="BG1258" s="8">
        <v>0</v>
      </c>
      <c r="BH1258" s="91">
        <v>854478528</v>
      </c>
      <c r="BI1258" s="8">
        <v>761</v>
      </c>
      <c r="BJ1258" s="8">
        <v>89</v>
      </c>
      <c r="BK1258" s="2" t="s">
        <v>233</v>
      </c>
      <c r="BL1258" s="83" t="str">
        <f t="shared" si="19"/>
        <v>124712</v>
      </c>
      <c r="BM1258" s="83">
        <f>IF(ISBLANK(A1258),"",IF(X1258&gt;=(InfoSheet!$B$2)-90,1,0))</f>
        <v>1</v>
      </c>
    </row>
    <row r="1259" spans="1:65">
      <c r="A1259" s="2" t="s">
        <v>3219</v>
      </c>
      <c r="B1259" s="8">
        <v>8</v>
      </c>
      <c r="C1259" s="66">
        <v>4161565958</v>
      </c>
      <c r="D1259" s="8">
        <v>20641</v>
      </c>
      <c r="E1259" s="8">
        <v>1340</v>
      </c>
      <c r="F1259" s="91">
        <v>201616</v>
      </c>
      <c r="G1259" s="91">
        <v>18382800</v>
      </c>
      <c r="H1259" s="91">
        <v>3105646</v>
      </c>
      <c r="I1259" s="66">
        <v>2164073047</v>
      </c>
      <c r="J1259" s="8">
        <v>0</v>
      </c>
      <c r="K1259" s="2" t="s">
        <v>1439</v>
      </c>
      <c r="L1259" s="8">
        <v>8</v>
      </c>
      <c r="M1259" s="8">
        <v>0</v>
      </c>
      <c r="N1259" s="2" t="s">
        <v>2891</v>
      </c>
      <c r="O1259" s="8">
        <v>212</v>
      </c>
      <c r="P1259" s="8">
        <v>0</v>
      </c>
      <c r="Q1259" s="8">
        <v>0</v>
      </c>
      <c r="R1259" s="91">
        <v>0</v>
      </c>
      <c r="S1259" s="8">
        <v>0</v>
      </c>
      <c r="T1259" s="91">
        <v>0</v>
      </c>
      <c r="U1259" s="8">
        <v>1</v>
      </c>
      <c r="V1259" s="8">
        <v>2</v>
      </c>
      <c r="W1259" s="8">
        <v>1</v>
      </c>
      <c r="X1259" s="107">
        <v>43869.66906763889</v>
      </c>
      <c r="Y1259" s="107">
        <v>43870.046906539355</v>
      </c>
      <c r="Z1259" s="107">
        <v>43869.66894171296</v>
      </c>
      <c r="AA1259" s="91">
        <v>3231557</v>
      </c>
      <c r="AB1259" s="8">
        <v>12</v>
      </c>
      <c r="AC1259" s="8">
        <v>6</v>
      </c>
      <c r="AD1259" s="91">
        <v>20119201</v>
      </c>
      <c r="AE1259" s="8">
        <v>60</v>
      </c>
      <c r="AF1259" s="8">
        <v>12</v>
      </c>
      <c r="AG1259" s="91">
        <v>58549562</v>
      </c>
      <c r="AH1259" s="8">
        <v>238</v>
      </c>
      <c r="AI1259" s="8">
        <v>49</v>
      </c>
      <c r="AJ1259" s="66">
        <v>3949683189</v>
      </c>
      <c r="AK1259" s="8">
        <v>19398</v>
      </c>
      <c r="AL1259" s="8">
        <v>1340</v>
      </c>
      <c r="AM1259" s="91">
        <v>6649052</v>
      </c>
      <c r="AN1259" s="8">
        <v>17</v>
      </c>
      <c r="AO1259" s="8">
        <v>1340</v>
      </c>
      <c r="AP1259" s="91">
        <v>54523580</v>
      </c>
      <c r="AQ1259" s="8">
        <v>99</v>
      </c>
      <c r="AR1259" s="8">
        <v>1340</v>
      </c>
      <c r="AS1259" s="91">
        <v>114735716</v>
      </c>
      <c r="AT1259" s="8">
        <v>315</v>
      </c>
      <c r="AU1259" s="8">
        <v>1340</v>
      </c>
      <c r="AV1259" s="66">
        <v>4161565958</v>
      </c>
      <c r="AW1259" s="8">
        <v>20641</v>
      </c>
      <c r="AX1259" s="8">
        <v>1340</v>
      </c>
      <c r="AY1259" s="91">
        <v>3806371</v>
      </c>
      <c r="AZ1259" s="8">
        <v>13</v>
      </c>
      <c r="BA1259" s="8">
        <v>1</v>
      </c>
      <c r="BB1259" s="91">
        <v>24275895</v>
      </c>
      <c r="BC1259" s="8">
        <v>66</v>
      </c>
      <c r="BD1259" s="8">
        <v>2</v>
      </c>
      <c r="BE1259" s="91">
        <v>58335819</v>
      </c>
      <c r="BF1259" s="8">
        <v>231</v>
      </c>
      <c r="BG1259" s="8">
        <v>18</v>
      </c>
      <c r="BH1259" s="66">
        <v>3916364119</v>
      </c>
      <c r="BI1259" s="8">
        <v>19375</v>
      </c>
      <c r="BJ1259" s="8">
        <v>1340</v>
      </c>
      <c r="BK1259" s="2" t="s">
        <v>233</v>
      </c>
      <c r="BL1259" s="83" t="str">
        <f t="shared" si="19"/>
        <v>124713</v>
      </c>
      <c r="BM1259" s="83">
        <f>IF(ISBLANK(A1259),"",IF(X1259&gt;=(InfoSheet!$B$2)-90,1,0))</f>
        <v>1</v>
      </c>
    </row>
    <row r="1260" spans="1:65">
      <c r="A1260" s="2" t="s">
        <v>3220</v>
      </c>
      <c r="B1260" s="8">
        <v>8</v>
      </c>
      <c r="C1260" s="91">
        <v>815847491</v>
      </c>
      <c r="D1260" s="8">
        <v>2114</v>
      </c>
      <c r="E1260" s="8">
        <v>258</v>
      </c>
      <c r="F1260" s="91">
        <v>385925</v>
      </c>
      <c r="G1260" s="91">
        <v>2525139</v>
      </c>
      <c r="H1260" s="91">
        <v>3162199</v>
      </c>
      <c r="I1260" s="91">
        <v>330288217</v>
      </c>
      <c r="J1260" s="8">
        <v>0</v>
      </c>
      <c r="K1260" s="2" t="s">
        <v>3221</v>
      </c>
      <c r="L1260" s="8">
        <v>8</v>
      </c>
      <c r="M1260" s="8">
        <v>0</v>
      </c>
      <c r="N1260" s="2" t="s">
        <v>1676</v>
      </c>
      <c r="O1260" s="8">
        <v>209</v>
      </c>
      <c r="P1260" s="8">
        <v>0</v>
      </c>
      <c r="Q1260" s="8">
        <v>0</v>
      </c>
      <c r="R1260" s="91">
        <v>0</v>
      </c>
      <c r="S1260" s="8">
        <v>0</v>
      </c>
      <c r="T1260" s="91">
        <v>0</v>
      </c>
      <c r="U1260" s="8">
        <v>0</v>
      </c>
      <c r="V1260" s="8">
        <v>0</v>
      </c>
      <c r="W1260" s="8">
        <v>0</v>
      </c>
      <c r="X1260" s="107">
        <v>43869.738038831019</v>
      </c>
      <c r="Y1260" s="107">
        <v>43870.012911168982</v>
      </c>
      <c r="Z1260" s="107">
        <v>43869.708640324076</v>
      </c>
      <c r="AA1260" s="91">
        <v>0</v>
      </c>
      <c r="AB1260" s="8">
        <v>0</v>
      </c>
      <c r="AC1260" s="8">
        <v>1</v>
      </c>
      <c r="AD1260" s="91">
        <v>2247210</v>
      </c>
      <c r="AE1260" s="8">
        <v>2</v>
      </c>
      <c r="AF1260" s="8">
        <v>2</v>
      </c>
      <c r="AG1260" s="91">
        <v>192637059</v>
      </c>
      <c r="AH1260" s="8">
        <v>250</v>
      </c>
      <c r="AI1260" s="8">
        <v>10</v>
      </c>
      <c r="AJ1260" s="91">
        <v>761407981</v>
      </c>
      <c r="AK1260" s="8">
        <v>1811</v>
      </c>
      <c r="AL1260" s="8">
        <v>258</v>
      </c>
      <c r="AM1260" s="91">
        <v>580525</v>
      </c>
      <c r="AN1260" s="8">
        <v>1</v>
      </c>
      <c r="AO1260" s="8">
        <v>258</v>
      </c>
      <c r="AP1260" s="91">
        <v>5360194</v>
      </c>
      <c r="AQ1260" s="8">
        <v>6</v>
      </c>
      <c r="AR1260" s="8">
        <v>258</v>
      </c>
      <c r="AS1260" s="91">
        <v>382172897</v>
      </c>
      <c r="AT1260" s="8">
        <v>497</v>
      </c>
      <c r="AU1260" s="8">
        <v>258</v>
      </c>
      <c r="AV1260" s="91">
        <v>815847491</v>
      </c>
      <c r="AW1260" s="8">
        <v>2114</v>
      </c>
      <c r="AX1260" s="8">
        <v>258</v>
      </c>
      <c r="AY1260" s="91">
        <v>580525</v>
      </c>
      <c r="AZ1260" s="8">
        <v>1</v>
      </c>
      <c r="BA1260" s="8">
        <v>0</v>
      </c>
      <c r="BB1260" s="91">
        <v>2493970</v>
      </c>
      <c r="BC1260" s="8">
        <v>3</v>
      </c>
      <c r="BD1260" s="8">
        <v>0</v>
      </c>
      <c r="BE1260" s="91">
        <v>193483700</v>
      </c>
      <c r="BF1260" s="8">
        <v>254</v>
      </c>
      <c r="BG1260" s="8">
        <v>0</v>
      </c>
      <c r="BH1260" s="91">
        <v>761370529</v>
      </c>
      <c r="BI1260" s="8">
        <v>1833</v>
      </c>
      <c r="BJ1260" s="8">
        <v>258</v>
      </c>
      <c r="BK1260" s="2" t="s">
        <v>233</v>
      </c>
      <c r="BL1260" s="83" t="str">
        <f t="shared" si="19"/>
        <v>124714</v>
      </c>
      <c r="BM1260" s="83">
        <f>IF(ISBLANK(A1260),"",IF(X1260&gt;=(InfoSheet!$B$2)-90,1,0))</f>
        <v>1</v>
      </c>
    </row>
    <row r="1261" spans="1:65">
      <c r="A1261" s="2" t="s">
        <v>3222</v>
      </c>
      <c r="B1261" s="8">
        <v>8</v>
      </c>
      <c r="C1261" s="91">
        <v>186490000</v>
      </c>
      <c r="D1261" s="8">
        <v>493</v>
      </c>
      <c r="E1261" s="8">
        <v>61</v>
      </c>
      <c r="F1261" s="91">
        <v>378275</v>
      </c>
      <c r="G1261" s="91">
        <v>2841604</v>
      </c>
      <c r="H1261" s="91">
        <v>3057213</v>
      </c>
      <c r="I1261" s="91">
        <v>167041675</v>
      </c>
      <c r="J1261" s="8">
        <v>0</v>
      </c>
      <c r="K1261" s="2" t="s">
        <v>1342</v>
      </c>
      <c r="L1261" s="8">
        <v>8</v>
      </c>
      <c r="M1261" s="8">
        <v>0</v>
      </c>
      <c r="N1261" s="2" t="s">
        <v>1466</v>
      </c>
      <c r="O1261" s="8">
        <v>212</v>
      </c>
      <c r="P1261" s="8">
        <v>0</v>
      </c>
      <c r="Q1261" s="8">
        <v>0</v>
      </c>
      <c r="R1261" s="91">
        <v>0</v>
      </c>
      <c r="S1261" s="8">
        <v>0</v>
      </c>
      <c r="T1261" s="91">
        <v>0</v>
      </c>
      <c r="U1261" s="8">
        <v>0</v>
      </c>
      <c r="V1261" s="8">
        <v>0</v>
      </c>
      <c r="W1261" s="8">
        <v>0</v>
      </c>
      <c r="X1261" s="107">
        <v>43857.326081481478</v>
      </c>
      <c r="Y1261" s="107">
        <v>43869.873051550923</v>
      </c>
      <c r="Z1261" s="107">
        <v>43857.326081354164</v>
      </c>
      <c r="AA1261" s="91">
        <v>0</v>
      </c>
      <c r="AB1261" s="8">
        <v>0</v>
      </c>
      <c r="AC1261" s="8">
        <v>0</v>
      </c>
      <c r="AD1261" s="91">
        <v>0</v>
      </c>
      <c r="AE1261" s="8">
        <v>0</v>
      </c>
      <c r="AF1261" s="8">
        <v>0</v>
      </c>
      <c r="AG1261" s="91">
        <v>73518665</v>
      </c>
      <c r="AH1261" s="8">
        <v>256</v>
      </c>
      <c r="AI1261" s="8">
        <v>48</v>
      </c>
      <c r="AJ1261" s="91">
        <v>185974587</v>
      </c>
      <c r="AK1261" s="8">
        <v>490</v>
      </c>
      <c r="AL1261" s="8">
        <v>61</v>
      </c>
      <c r="AM1261" s="91">
        <v>0</v>
      </c>
      <c r="AN1261" s="8">
        <v>0</v>
      </c>
      <c r="AO1261" s="8">
        <v>61</v>
      </c>
      <c r="AP1261" s="91">
        <v>0</v>
      </c>
      <c r="AQ1261" s="8">
        <v>0</v>
      </c>
      <c r="AR1261" s="8">
        <v>61</v>
      </c>
      <c r="AS1261" s="91">
        <v>74319392</v>
      </c>
      <c r="AT1261" s="8">
        <v>258</v>
      </c>
      <c r="AU1261" s="8">
        <v>61</v>
      </c>
      <c r="AV1261" s="91">
        <v>186490000</v>
      </c>
      <c r="AW1261" s="8">
        <v>493</v>
      </c>
      <c r="AX1261" s="8">
        <v>61</v>
      </c>
      <c r="AY1261" s="91">
        <v>0</v>
      </c>
      <c r="AZ1261" s="8">
        <v>0</v>
      </c>
      <c r="BA1261" s="8">
        <v>0</v>
      </c>
      <c r="BB1261" s="91">
        <v>0</v>
      </c>
      <c r="BC1261" s="8">
        <v>0</v>
      </c>
      <c r="BD1261" s="8">
        <v>0</v>
      </c>
      <c r="BE1261" s="91">
        <v>39707780</v>
      </c>
      <c r="BF1261" s="8">
        <v>215</v>
      </c>
      <c r="BG1261" s="8">
        <v>9</v>
      </c>
      <c r="BH1261" s="91">
        <v>183147243</v>
      </c>
      <c r="BI1261" s="8">
        <v>484</v>
      </c>
      <c r="BJ1261" s="8">
        <v>61</v>
      </c>
      <c r="BK1261" s="2" t="s">
        <v>233</v>
      </c>
      <c r="BL1261" s="83" t="str">
        <f t="shared" si="19"/>
        <v>124715</v>
      </c>
      <c r="BM1261" s="83">
        <f>IF(ISBLANK(A1261),"",IF(X1261&gt;=(InfoSheet!$B$2)-90,1,0))</f>
        <v>1</v>
      </c>
    </row>
    <row r="1262" spans="1:65">
      <c r="A1262" s="2" t="s">
        <v>3223</v>
      </c>
      <c r="B1262" s="8">
        <v>8</v>
      </c>
      <c r="C1262" s="91">
        <v>176401295</v>
      </c>
      <c r="D1262" s="8">
        <v>863</v>
      </c>
      <c r="E1262" s="8">
        <v>37</v>
      </c>
      <c r="F1262" s="91">
        <v>204404</v>
      </c>
      <c r="G1262" s="91">
        <v>997558</v>
      </c>
      <c r="H1262" s="91">
        <v>4767602</v>
      </c>
      <c r="I1262" s="91">
        <v>54551284</v>
      </c>
      <c r="J1262" s="8">
        <v>0</v>
      </c>
      <c r="K1262" s="2" t="s">
        <v>1718</v>
      </c>
      <c r="L1262" s="8">
        <v>8</v>
      </c>
      <c r="M1262" s="8">
        <v>0</v>
      </c>
      <c r="N1262" s="2" t="s">
        <v>2645</v>
      </c>
      <c r="O1262" s="8">
        <v>210</v>
      </c>
      <c r="P1262" s="8">
        <v>0</v>
      </c>
      <c r="Q1262" s="8">
        <v>0</v>
      </c>
      <c r="R1262" s="91">
        <v>0</v>
      </c>
      <c r="S1262" s="8">
        <v>0</v>
      </c>
      <c r="T1262" s="91">
        <v>0</v>
      </c>
      <c r="U1262" s="8">
        <v>0</v>
      </c>
      <c r="V1262" s="8">
        <v>0</v>
      </c>
      <c r="W1262" s="8">
        <v>0</v>
      </c>
      <c r="X1262" s="107">
        <v>43609.661655127318</v>
      </c>
      <c r="Y1262" s="107">
        <v>43869.889576331021</v>
      </c>
      <c r="Z1262" s="107">
        <v>43609.661479097223</v>
      </c>
      <c r="AA1262" s="91">
        <v>0</v>
      </c>
      <c r="AB1262" s="8">
        <v>0</v>
      </c>
      <c r="AC1262" s="8">
        <v>0</v>
      </c>
      <c r="AD1262" s="91">
        <v>0</v>
      </c>
      <c r="AE1262" s="8">
        <v>0</v>
      </c>
      <c r="AF1262" s="8">
        <v>0</v>
      </c>
      <c r="AG1262" s="91">
        <v>0</v>
      </c>
      <c r="AH1262" s="8">
        <v>0</v>
      </c>
      <c r="AI1262" s="8">
        <v>0</v>
      </c>
      <c r="AJ1262" s="91">
        <v>0</v>
      </c>
      <c r="AK1262" s="8">
        <v>0</v>
      </c>
      <c r="AL1262" s="8">
        <v>37</v>
      </c>
      <c r="AM1262" s="91">
        <v>0</v>
      </c>
      <c r="AN1262" s="8">
        <v>0</v>
      </c>
      <c r="AO1262" s="8">
        <v>37</v>
      </c>
      <c r="AP1262" s="91">
        <v>0</v>
      </c>
      <c r="AQ1262" s="8">
        <v>0</v>
      </c>
      <c r="AR1262" s="8">
        <v>37</v>
      </c>
      <c r="AS1262" s="91">
        <v>0</v>
      </c>
      <c r="AT1262" s="8">
        <v>0</v>
      </c>
      <c r="AU1262" s="8">
        <v>37</v>
      </c>
      <c r="AV1262" s="91">
        <v>176401295</v>
      </c>
      <c r="AW1262" s="8">
        <v>863</v>
      </c>
      <c r="AX1262" s="8">
        <v>37</v>
      </c>
      <c r="AY1262" s="91">
        <v>0</v>
      </c>
      <c r="AZ1262" s="8">
        <v>0</v>
      </c>
      <c r="BA1262" s="8">
        <v>0</v>
      </c>
      <c r="BB1262" s="91">
        <v>0</v>
      </c>
      <c r="BC1262" s="8">
        <v>0</v>
      </c>
      <c r="BD1262" s="8">
        <v>0</v>
      </c>
      <c r="BE1262" s="91">
        <v>0</v>
      </c>
      <c r="BF1262" s="8">
        <v>0</v>
      </c>
      <c r="BG1262" s="8">
        <v>0</v>
      </c>
      <c r="BH1262" s="91">
        <v>0</v>
      </c>
      <c r="BI1262" s="8">
        <v>0</v>
      </c>
      <c r="BJ1262" s="8">
        <v>37</v>
      </c>
      <c r="BK1262" s="2" t="s">
        <v>233</v>
      </c>
      <c r="BL1262" s="83" t="str">
        <f t="shared" si="19"/>
        <v>124716</v>
      </c>
      <c r="BM1262" s="83">
        <f>IF(ISBLANK(A1262),"",IF(X1262&gt;=(InfoSheet!$B$2)-90,1,0))</f>
        <v>0</v>
      </c>
    </row>
    <row r="1263" spans="1:65">
      <c r="A1263" s="2" t="s">
        <v>3224</v>
      </c>
      <c r="B1263" s="8">
        <v>8</v>
      </c>
      <c r="C1263" s="66">
        <v>1636683313</v>
      </c>
      <c r="D1263" s="8">
        <v>5101</v>
      </c>
      <c r="E1263" s="8">
        <v>607</v>
      </c>
      <c r="F1263" s="91">
        <v>320855</v>
      </c>
      <c r="G1263" s="91">
        <v>9612665</v>
      </c>
      <c r="H1263" s="91">
        <v>2696348</v>
      </c>
      <c r="I1263" s="91">
        <v>387185324</v>
      </c>
      <c r="J1263" s="8">
        <v>0</v>
      </c>
      <c r="K1263" s="2" t="s">
        <v>1349</v>
      </c>
      <c r="L1263" s="8">
        <v>8</v>
      </c>
      <c r="M1263" s="8">
        <v>0</v>
      </c>
      <c r="N1263" s="2" t="s">
        <v>1643</v>
      </c>
      <c r="O1263" s="8">
        <v>212</v>
      </c>
      <c r="P1263" s="8">
        <v>0</v>
      </c>
      <c r="Q1263" s="8">
        <v>0</v>
      </c>
      <c r="R1263" s="91">
        <v>0</v>
      </c>
      <c r="S1263" s="8">
        <v>0</v>
      </c>
      <c r="T1263" s="91">
        <v>0</v>
      </c>
      <c r="U1263" s="8">
        <v>0</v>
      </c>
      <c r="V1263" s="8">
        <v>0</v>
      </c>
      <c r="W1263" s="8">
        <v>0</v>
      </c>
      <c r="X1263" s="107">
        <v>43868.763511377314</v>
      </c>
      <c r="Y1263" s="107">
        <v>43870.045769722223</v>
      </c>
      <c r="Z1263" s="107">
        <v>43868.762940185188</v>
      </c>
      <c r="AA1263" s="91">
        <v>0</v>
      </c>
      <c r="AB1263" s="8">
        <v>0</v>
      </c>
      <c r="AC1263" s="8">
        <v>0</v>
      </c>
      <c r="AD1263" s="91">
        <v>4749512</v>
      </c>
      <c r="AE1263" s="8">
        <v>27</v>
      </c>
      <c r="AF1263" s="8">
        <v>17</v>
      </c>
      <c r="AG1263" s="91">
        <v>390810711</v>
      </c>
      <c r="AH1263" s="8">
        <v>1019</v>
      </c>
      <c r="AI1263" s="8">
        <v>158</v>
      </c>
      <c r="AJ1263" s="66">
        <v>1616137987</v>
      </c>
      <c r="AK1263" s="8">
        <v>5050</v>
      </c>
      <c r="AL1263" s="8">
        <v>607</v>
      </c>
      <c r="AM1263" s="91">
        <v>4219321</v>
      </c>
      <c r="AN1263" s="8">
        <v>6</v>
      </c>
      <c r="AO1263" s="8">
        <v>607</v>
      </c>
      <c r="AP1263" s="91">
        <v>33054160</v>
      </c>
      <c r="AQ1263" s="8">
        <v>51</v>
      </c>
      <c r="AR1263" s="8">
        <v>607</v>
      </c>
      <c r="AS1263" s="91">
        <v>656682090</v>
      </c>
      <c r="AT1263" s="8">
        <v>1483</v>
      </c>
      <c r="AU1263" s="8">
        <v>607</v>
      </c>
      <c r="AV1263" s="66">
        <v>1636683313</v>
      </c>
      <c r="AW1263" s="8">
        <v>5101</v>
      </c>
      <c r="AX1263" s="8">
        <v>607</v>
      </c>
      <c r="AY1263" s="91">
        <v>0</v>
      </c>
      <c r="AZ1263" s="8">
        <v>0</v>
      </c>
      <c r="BA1263" s="8">
        <v>0</v>
      </c>
      <c r="BB1263" s="91">
        <v>26290241</v>
      </c>
      <c r="BC1263" s="8">
        <v>40</v>
      </c>
      <c r="BD1263" s="8">
        <v>2</v>
      </c>
      <c r="BE1263" s="91">
        <v>363939058</v>
      </c>
      <c r="BF1263" s="8">
        <v>906</v>
      </c>
      <c r="BG1263" s="8">
        <v>61</v>
      </c>
      <c r="BH1263" s="66">
        <v>1597109024</v>
      </c>
      <c r="BI1263" s="8">
        <v>5008</v>
      </c>
      <c r="BJ1263" s="8">
        <v>607</v>
      </c>
      <c r="BK1263" s="2" t="s">
        <v>233</v>
      </c>
      <c r="BL1263" s="83" t="str">
        <f t="shared" si="19"/>
        <v>124717</v>
      </c>
      <c r="BM1263" s="83">
        <f>IF(ISBLANK(A1263),"",IF(X1263&gt;=(InfoSheet!$B$2)-90,1,0))</f>
        <v>1</v>
      </c>
    </row>
    <row r="1264" spans="1:65">
      <c r="A1264" s="2" t="s">
        <v>3225</v>
      </c>
      <c r="B1264" s="8">
        <v>8</v>
      </c>
      <c r="C1264" s="66">
        <v>4607647615</v>
      </c>
      <c r="D1264" s="8">
        <v>6674</v>
      </c>
      <c r="E1264" s="8">
        <v>634</v>
      </c>
      <c r="F1264" s="91">
        <v>690387</v>
      </c>
      <c r="G1264" s="91">
        <v>91889457</v>
      </c>
      <c r="H1264" s="91">
        <v>7267582</v>
      </c>
      <c r="I1264" s="66">
        <v>2086684306</v>
      </c>
      <c r="J1264" s="8">
        <v>0</v>
      </c>
      <c r="K1264" s="2" t="s">
        <v>1538</v>
      </c>
      <c r="L1264" s="8">
        <v>8</v>
      </c>
      <c r="M1264" s="8">
        <v>0</v>
      </c>
      <c r="N1264" s="2" t="s">
        <v>1466</v>
      </c>
      <c r="O1264" s="8">
        <v>212</v>
      </c>
      <c r="P1264" s="8">
        <v>0</v>
      </c>
      <c r="Q1264" s="8">
        <v>0</v>
      </c>
      <c r="R1264" s="91">
        <v>0</v>
      </c>
      <c r="S1264" s="8">
        <v>0</v>
      </c>
      <c r="T1264" s="91">
        <v>0</v>
      </c>
      <c r="U1264" s="8">
        <v>1</v>
      </c>
      <c r="V1264" s="8">
        <v>2</v>
      </c>
      <c r="W1264" s="8">
        <v>0</v>
      </c>
      <c r="X1264" s="107">
        <v>43868.712134872687</v>
      </c>
      <c r="Y1264" s="107">
        <v>43870.02964241898</v>
      </c>
      <c r="Z1264" s="107">
        <v>43868.708114837966</v>
      </c>
      <c r="AA1264" s="91">
        <v>0</v>
      </c>
      <c r="AB1264" s="8">
        <v>0</v>
      </c>
      <c r="AC1264" s="8">
        <v>0</v>
      </c>
      <c r="AD1264" s="91">
        <v>50170365</v>
      </c>
      <c r="AE1264" s="8">
        <v>40</v>
      </c>
      <c r="AF1264" s="8">
        <v>20</v>
      </c>
      <c r="AG1264" s="66">
        <v>1209074100</v>
      </c>
      <c r="AH1264" s="8">
        <v>1210</v>
      </c>
      <c r="AI1264" s="8">
        <v>68</v>
      </c>
      <c r="AJ1264" s="66">
        <v>4450099390</v>
      </c>
      <c r="AK1264" s="8">
        <v>5796</v>
      </c>
      <c r="AL1264" s="8">
        <v>634</v>
      </c>
      <c r="AM1264" s="91">
        <v>2630581</v>
      </c>
      <c r="AN1264" s="8">
        <v>6</v>
      </c>
      <c r="AO1264" s="8">
        <v>634</v>
      </c>
      <c r="AP1264" s="91">
        <v>90527028</v>
      </c>
      <c r="AQ1264" s="8">
        <v>59</v>
      </c>
      <c r="AR1264" s="8">
        <v>634</v>
      </c>
      <c r="AS1264" s="66">
        <v>2248852777</v>
      </c>
      <c r="AT1264" s="8">
        <v>2052</v>
      </c>
      <c r="AU1264" s="8">
        <v>634</v>
      </c>
      <c r="AV1264" s="66">
        <v>4607647615</v>
      </c>
      <c r="AW1264" s="8">
        <v>6674</v>
      </c>
      <c r="AX1264" s="8">
        <v>634</v>
      </c>
      <c r="AY1264" s="91">
        <v>0</v>
      </c>
      <c r="AZ1264" s="8">
        <v>0</v>
      </c>
      <c r="BA1264" s="8">
        <v>0</v>
      </c>
      <c r="BB1264" s="91">
        <v>44295721</v>
      </c>
      <c r="BC1264" s="8">
        <v>42</v>
      </c>
      <c r="BD1264" s="8">
        <v>5</v>
      </c>
      <c r="BE1264" s="66">
        <v>1252023173</v>
      </c>
      <c r="BF1264" s="8">
        <v>1176</v>
      </c>
      <c r="BG1264" s="8">
        <v>15</v>
      </c>
      <c r="BH1264" s="66">
        <v>4357258015</v>
      </c>
      <c r="BI1264" s="8">
        <v>5695</v>
      </c>
      <c r="BJ1264" s="8">
        <v>634</v>
      </c>
      <c r="BK1264" s="2" t="s">
        <v>233</v>
      </c>
      <c r="BL1264" s="83" t="str">
        <f t="shared" si="19"/>
        <v>124718</v>
      </c>
      <c r="BM1264" s="83">
        <f>IF(ISBLANK(A1264),"",IF(X1264&gt;=(InfoSheet!$B$2)-90,1,0))</f>
        <v>1</v>
      </c>
    </row>
    <row r="1265" spans="1:65">
      <c r="A1265" s="2" t="s">
        <v>3226</v>
      </c>
      <c r="B1265" s="8">
        <v>8</v>
      </c>
      <c r="C1265" s="91">
        <v>219642470</v>
      </c>
      <c r="D1265" s="8">
        <v>285</v>
      </c>
      <c r="E1265" s="8">
        <v>59</v>
      </c>
      <c r="F1265" s="91">
        <v>770675</v>
      </c>
      <c r="G1265" s="91">
        <v>19194432</v>
      </c>
      <c r="H1265" s="91">
        <v>3722753</v>
      </c>
      <c r="I1265" s="91">
        <v>137858051</v>
      </c>
      <c r="J1265" s="8">
        <v>0</v>
      </c>
      <c r="K1265" s="2" t="s">
        <v>1718</v>
      </c>
      <c r="L1265" s="8">
        <v>8</v>
      </c>
      <c r="M1265" s="8">
        <v>0</v>
      </c>
      <c r="N1265" s="2" t="s">
        <v>1466</v>
      </c>
      <c r="O1265" s="8">
        <v>212</v>
      </c>
      <c r="P1265" s="8">
        <v>0</v>
      </c>
      <c r="Q1265" s="8">
        <v>0</v>
      </c>
      <c r="R1265" s="91">
        <v>0</v>
      </c>
      <c r="S1265" s="8">
        <v>0</v>
      </c>
      <c r="T1265" s="91">
        <v>0</v>
      </c>
      <c r="U1265" s="8">
        <v>0</v>
      </c>
      <c r="V1265" s="8">
        <v>0</v>
      </c>
      <c r="W1265" s="8">
        <v>0</v>
      </c>
      <c r="X1265" s="107">
        <v>43867.53308321759</v>
      </c>
      <c r="Y1265" s="107">
        <v>43869.87308060185</v>
      </c>
      <c r="Z1265" s="107">
        <v>43867.533043634263</v>
      </c>
      <c r="AA1265" s="91">
        <v>0</v>
      </c>
      <c r="AB1265" s="8">
        <v>0</v>
      </c>
      <c r="AC1265" s="8">
        <v>0</v>
      </c>
      <c r="AD1265" s="91">
        <v>51553854</v>
      </c>
      <c r="AE1265" s="8">
        <v>31</v>
      </c>
      <c r="AF1265" s="8">
        <v>5</v>
      </c>
      <c r="AG1265" s="91">
        <v>51553854</v>
      </c>
      <c r="AH1265" s="8">
        <v>31</v>
      </c>
      <c r="AI1265" s="8">
        <v>5</v>
      </c>
      <c r="AJ1265" s="91">
        <v>215627429</v>
      </c>
      <c r="AK1265" s="8">
        <v>262</v>
      </c>
      <c r="AL1265" s="8">
        <v>59</v>
      </c>
      <c r="AM1265" s="91">
        <v>0</v>
      </c>
      <c r="AN1265" s="8">
        <v>0</v>
      </c>
      <c r="AO1265" s="8">
        <v>59</v>
      </c>
      <c r="AP1265" s="91">
        <v>103107579</v>
      </c>
      <c r="AQ1265" s="8">
        <v>62</v>
      </c>
      <c r="AR1265" s="8">
        <v>59</v>
      </c>
      <c r="AS1265" s="91">
        <v>103107579</v>
      </c>
      <c r="AT1265" s="8">
        <v>62</v>
      </c>
      <c r="AU1265" s="8">
        <v>59</v>
      </c>
      <c r="AV1265" s="91">
        <v>219642470</v>
      </c>
      <c r="AW1265" s="8">
        <v>285</v>
      </c>
      <c r="AX1265" s="8">
        <v>59</v>
      </c>
      <c r="AY1265" s="91">
        <v>0</v>
      </c>
      <c r="AZ1265" s="8">
        <v>0</v>
      </c>
      <c r="BA1265" s="8">
        <v>0</v>
      </c>
      <c r="BB1265" s="91">
        <v>51553725</v>
      </c>
      <c r="BC1265" s="8">
        <v>31</v>
      </c>
      <c r="BD1265" s="8">
        <v>0</v>
      </c>
      <c r="BE1265" s="91">
        <v>51553725</v>
      </c>
      <c r="BF1265" s="8">
        <v>31</v>
      </c>
      <c r="BG1265" s="8">
        <v>0</v>
      </c>
      <c r="BH1265" s="91">
        <v>164613576</v>
      </c>
      <c r="BI1265" s="8">
        <v>257</v>
      </c>
      <c r="BJ1265" s="8">
        <v>59</v>
      </c>
      <c r="BK1265" s="2" t="s">
        <v>233</v>
      </c>
      <c r="BL1265" s="83" t="str">
        <f t="shared" si="19"/>
        <v>124719</v>
      </c>
      <c r="BM1265" s="83">
        <f>IF(ISBLANK(A1265),"",IF(X1265&gt;=(InfoSheet!$B$2)-90,1,0))</f>
        <v>1</v>
      </c>
    </row>
    <row r="1266" spans="1:65">
      <c r="A1266" s="2" t="s">
        <v>3227</v>
      </c>
      <c r="B1266" s="8">
        <v>8</v>
      </c>
      <c r="C1266" s="66">
        <v>1693876958</v>
      </c>
      <c r="D1266" s="8">
        <v>3910</v>
      </c>
      <c r="E1266" s="8">
        <v>434</v>
      </c>
      <c r="F1266" s="91">
        <v>433216</v>
      </c>
      <c r="G1266" s="91">
        <v>36872933</v>
      </c>
      <c r="H1266" s="91">
        <v>3902942</v>
      </c>
      <c r="I1266" s="91">
        <v>422814276</v>
      </c>
      <c r="J1266" s="8">
        <v>0</v>
      </c>
      <c r="K1266" s="2" t="s">
        <v>3197</v>
      </c>
      <c r="L1266" s="8">
        <v>8</v>
      </c>
      <c r="M1266" s="8">
        <v>0</v>
      </c>
      <c r="N1266" s="2" t="s">
        <v>1623</v>
      </c>
      <c r="O1266" s="8">
        <v>215</v>
      </c>
      <c r="P1266" s="8">
        <v>0</v>
      </c>
      <c r="Q1266" s="8">
        <v>0</v>
      </c>
      <c r="R1266" s="91">
        <v>0</v>
      </c>
      <c r="S1266" s="8">
        <v>0</v>
      </c>
      <c r="T1266" s="91">
        <v>0</v>
      </c>
      <c r="U1266" s="8">
        <v>0</v>
      </c>
      <c r="V1266" s="8">
        <v>1</v>
      </c>
      <c r="W1266" s="8">
        <v>0</v>
      </c>
      <c r="X1266" s="107">
        <v>43869.581725856478</v>
      </c>
      <c r="Y1266" s="107">
        <v>43870.045920879631</v>
      </c>
      <c r="Z1266" s="107">
        <v>43869.581613113427</v>
      </c>
      <c r="AA1266" s="91">
        <v>3177080</v>
      </c>
      <c r="AB1266" s="8">
        <v>4</v>
      </c>
      <c r="AC1266" s="8">
        <v>3</v>
      </c>
      <c r="AD1266" s="91">
        <v>22240952</v>
      </c>
      <c r="AE1266" s="8">
        <v>40</v>
      </c>
      <c r="AF1266" s="8">
        <v>10</v>
      </c>
      <c r="AG1266" s="91">
        <v>87073589</v>
      </c>
      <c r="AH1266" s="8">
        <v>133</v>
      </c>
      <c r="AI1266" s="8">
        <v>23</v>
      </c>
      <c r="AJ1266" s="66">
        <v>1650237093</v>
      </c>
      <c r="AK1266" s="8">
        <v>3755</v>
      </c>
      <c r="AL1266" s="8">
        <v>434</v>
      </c>
      <c r="AM1266" s="91">
        <v>6338244</v>
      </c>
      <c r="AN1266" s="8">
        <v>8</v>
      </c>
      <c r="AO1266" s="8">
        <v>434</v>
      </c>
      <c r="AP1266" s="91">
        <v>41783012</v>
      </c>
      <c r="AQ1266" s="8">
        <v>67</v>
      </c>
      <c r="AR1266" s="8">
        <v>434</v>
      </c>
      <c r="AS1266" s="91">
        <v>152172910</v>
      </c>
      <c r="AT1266" s="8">
        <v>214</v>
      </c>
      <c r="AU1266" s="8">
        <v>434</v>
      </c>
      <c r="AV1266" s="66">
        <v>1693876958</v>
      </c>
      <c r="AW1266" s="8">
        <v>3910</v>
      </c>
      <c r="AX1266" s="8">
        <v>434</v>
      </c>
      <c r="AY1266" s="91">
        <v>3161164</v>
      </c>
      <c r="AZ1266" s="8">
        <v>4</v>
      </c>
      <c r="BA1266" s="8">
        <v>0</v>
      </c>
      <c r="BB1266" s="91">
        <v>24449683</v>
      </c>
      <c r="BC1266" s="8">
        <v>42</v>
      </c>
      <c r="BD1266" s="8">
        <v>0</v>
      </c>
      <c r="BE1266" s="91">
        <v>99856472</v>
      </c>
      <c r="BF1266" s="8">
        <v>150</v>
      </c>
      <c r="BG1266" s="8">
        <v>2</v>
      </c>
      <c r="BH1266" s="66">
        <v>1596198386</v>
      </c>
      <c r="BI1266" s="8">
        <v>3674</v>
      </c>
      <c r="BJ1266" s="8">
        <v>434</v>
      </c>
      <c r="BK1266" s="2" t="s">
        <v>233</v>
      </c>
      <c r="BL1266" s="83" t="str">
        <f t="shared" si="19"/>
        <v>124720</v>
      </c>
      <c r="BM1266" s="83">
        <f>IF(ISBLANK(A1266),"",IF(X1266&gt;=(InfoSheet!$B$2)-90,1,0))</f>
        <v>1</v>
      </c>
    </row>
    <row r="1267" spans="1:65">
      <c r="A1267" s="2" t="s">
        <v>3228</v>
      </c>
      <c r="B1267" s="8">
        <v>8</v>
      </c>
      <c r="C1267" s="91">
        <v>665558377</v>
      </c>
      <c r="D1267" s="8">
        <v>2005</v>
      </c>
      <c r="E1267" s="8">
        <v>235</v>
      </c>
      <c r="F1267" s="91">
        <v>331949</v>
      </c>
      <c r="G1267" s="91">
        <v>5628448</v>
      </c>
      <c r="H1267" s="91">
        <v>2832163</v>
      </c>
      <c r="I1267" s="91">
        <v>279758143</v>
      </c>
      <c r="J1267" s="8">
        <v>0</v>
      </c>
      <c r="K1267" s="2" t="s">
        <v>2502</v>
      </c>
      <c r="L1267" s="8">
        <v>8</v>
      </c>
      <c r="M1267" s="8">
        <v>0</v>
      </c>
      <c r="N1267" s="2" t="s">
        <v>1509</v>
      </c>
      <c r="O1267" s="8">
        <v>212</v>
      </c>
      <c r="P1267" s="8">
        <v>0</v>
      </c>
      <c r="Q1267" s="8">
        <v>0</v>
      </c>
      <c r="R1267" s="91">
        <v>0</v>
      </c>
      <c r="S1267" s="8">
        <v>0</v>
      </c>
      <c r="T1267" s="91">
        <v>0</v>
      </c>
      <c r="U1267" s="8">
        <v>0</v>
      </c>
      <c r="V1267" s="8">
        <v>0</v>
      </c>
      <c r="W1267" s="8">
        <v>0</v>
      </c>
      <c r="X1267" s="107">
        <v>43869.898920185187</v>
      </c>
      <c r="Y1267" s="107">
        <v>43870.058972870371</v>
      </c>
      <c r="Z1267" s="107">
        <v>43869.898915902777</v>
      </c>
      <c r="AA1267" s="91">
        <v>0</v>
      </c>
      <c r="AB1267" s="8">
        <v>0</v>
      </c>
      <c r="AC1267" s="8">
        <v>2</v>
      </c>
      <c r="AD1267" s="91">
        <v>53313138</v>
      </c>
      <c r="AE1267" s="8">
        <v>76</v>
      </c>
      <c r="AF1267" s="8">
        <v>8</v>
      </c>
      <c r="AG1267" s="91">
        <v>73410257</v>
      </c>
      <c r="AH1267" s="8">
        <v>187</v>
      </c>
      <c r="AI1267" s="8">
        <v>33</v>
      </c>
      <c r="AJ1267" s="91">
        <v>638991029</v>
      </c>
      <c r="AK1267" s="8">
        <v>1872</v>
      </c>
      <c r="AL1267" s="8">
        <v>235</v>
      </c>
      <c r="AM1267" s="91">
        <v>1914855</v>
      </c>
      <c r="AN1267" s="8">
        <v>5</v>
      </c>
      <c r="AO1267" s="8">
        <v>235</v>
      </c>
      <c r="AP1267" s="91">
        <v>107434263</v>
      </c>
      <c r="AQ1267" s="8">
        <v>145</v>
      </c>
      <c r="AR1267" s="8">
        <v>235</v>
      </c>
      <c r="AS1267" s="91">
        <v>142029354</v>
      </c>
      <c r="AT1267" s="8">
        <v>271</v>
      </c>
      <c r="AU1267" s="8">
        <v>235</v>
      </c>
      <c r="AV1267" s="91">
        <v>665558377</v>
      </c>
      <c r="AW1267" s="8">
        <v>2005</v>
      </c>
      <c r="AX1267" s="8">
        <v>235</v>
      </c>
      <c r="AY1267" s="91">
        <v>1914855</v>
      </c>
      <c r="AZ1267" s="8">
        <v>5</v>
      </c>
      <c r="BA1267" s="8">
        <v>0</v>
      </c>
      <c r="BB1267" s="91">
        <v>59100849</v>
      </c>
      <c r="BC1267" s="8">
        <v>85</v>
      </c>
      <c r="BD1267" s="8">
        <v>0</v>
      </c>
      <c r="BE1267" s="91">
        <v>97834238</v>
      </c>
      <c r="BF1267" s="8">
        <v>194</v>
      </c>
      <c r="BG1267" s="8">
        <v>3</v>
      </c>
      <c r="BH1267" s="91">
        <v>647313270</v>
      </c>
      <c r="BI1267" s="8">
        <v>1914</v>
      </c>
      <c r="BJ1267" s="8">
        <v>235</v>
      </c>
      <c r="BK1267" s="2" t="s">
        <v>233</v>
      </c>
      <c r="BL1267" s="83" t="str">
        <f t="shared" si="19"/>
        <v>124721</v>
      </c>
      <c r="BM1267" s="83">
        <f>IF(ISBLANK(A1267),"",IF(X1267&gt;=(InfoSheet!$B$2)-90,1,0))</f>
        <v>1</v>
      </c>
    </row>
    <row r="1268" spans="1:65">
      <c r="A1268" s="2" t="s">
        <v>3229</v>
      </c>
      <c r="B1268" s="8">
        <v>8</v>
      </c>
      <c r="C1268" s="66">
        <v>2042590457</v>
      </c>
      <c r="D1268" s="8">
        <v>10044</v>
      </c>
      <c r="E1268" s="8">
        <v>779</v>
      </c>
      <c r="F1268" s="91">
        <v>203364</v>
      </c>
      <c r="G1268" s="91">
        <v>10334732</v>
      </c>
      <c r="H1268" s="91">
        <v>2622067</v>
      </c>
      <c r="I1268" s="91">
        <v>998307025</v>
      </c>
      <c r="J1268" s="8">
        <v>0</v>
      </c>
      <c r="K1268" s="2" t="s">
        <v>1531</v>
      </c>
      <c r="L1268" s="8">
        <v>8</v>
      </c>
      <c r="M1268" s="8">
        <v>0</v>
      </c>
      <c r="N1268" s="2" t="s">
        <v>1800</v>
      </c>
      <c r="O1268" s="8">
        <v>212</v>
      </c>
      <c r="P1268" s="8">
        <v>0</v>
      </c>
      <c r="Q1268" s="8">
        <v>0</v>
      </c>
      <c r="R1268" s="91">
        <v>0</v>
      </c>
      <c r="S1268" s="8">
        <v>0</v>
      </c>
      <c r="T1268" s="91">
        <v>0</v>
      </c>
      <c r="U1268" s="8">
        <v>1</v>
      </c>
      <c r="V1268" s="8">
        <v>1</v>
      </c>
      <c r="W1268" s="8">
        <v>0</v>
      </c>
      <c r="X1268" s="107">
        <v>43869.671133368058</v>
      </c>
      <c r="Y1268" s="107">
        <v>43870.044877615743</v>
      </c>
      <c r="Z1268" s="107">
        <v>43869.669213819441</v>
      </c>
      <c r="AA1268" s="91">
        <v>4574136</v>
      </c>
      <c r="AB1268" s="8">
        <v>6</v>
      </c>
      <c r="AC1268" s="8">
        <v>3</v>
      </c>
      <c r="AD1268" s="91">
        <v>7184944</v>
      </c>
      <c r="AE1268" s="8">
        <v>25</v>
      </c>
      <c r="AF1268" s="8">
        <v>12</v>
      </c>
      <c r="AG1268" s="91">
        <v>83136839</v>
      </c>
      <c r="AH1268" s="8">
        <v>380</v>
      </c>
      <c r="AI1268" s="8">
        <v>64</v>
      </c>
      <c r="AJ1268" s="66">
        <v>1875866771</v>
      </c>
      <c r="AK1268" s="8">
        <v>9019</v>
      </c>
      <c r="AL1268" s="8">
        <v>779</v>
      </c>
      <c r="AM1268" s="91">
        <v>15705391</v>
      </c>
      <c r="AN1268" s="8">
        <v>21</v>
      </c>
      <c r="AO1268" s="8">
        <v>779</v>
      </c>
      <c r="AP1268" s="91">
        <v>30162283</v>
      </c>
      <c r="AQ1268" s="8">
        <v>58</v>
      </c>
      <c r="AR1268" s="8">
        <v>779</v>
      </c>
      <c r="AS1268" s="91">
        <v>179059615</v>
      </c>
      <c r="AT1268" s="8">
        <v>532</v>
      </c>
      <c r="AU1268" s="8">
        <v>779</v>
      </c>
      <c r="AV1268" s="66">
        <v>2042590457</v>
      </c>
      <c r="AW1268" s="8">
        <v>10044</v>
      </c>
      <c r="AX1268" s="8">
        <v>779</v>
      </c>
      <c r="AY1268" s="91">
        <v>14868021</v>
      </c>
      <c r="AZ1268" s="8">
        <v>20</v>
      </c>
      <c r="BA1268" s="8">
        <v>0</v>
      </c>
      <c r="BB1268" s="91">
        <v>28095744</v>
      </c>
      <c r="BC1268" s="8">
        <v>53</v>
      </c>
      <c r="BD1268" s="8">
        <v>2</v>
      </c>
      <c r="BE1268" s="91">
        <v>125171837</v>
      </c>
      <c r="BF1268" s="8">
        <v>430</v>
      </c>
      <c r="BG1268" s="8">
        <v>20</v>
      </c>
      <c r="BH1268" s="66">
        <v>1856153271</v>
      </c>
      <c r="BI1268" s="8">
        <v>9068</v>
      </c>
      <c r="BJ1268" s="8">
        <v>779</v>
      </c>
      <c r="BK1268" s="2" t="s">
        <v>233</v>
      </c>
      <c r="BL1268" s="83" t="str">
        <f t="shared" si="19"/>
        <v>124722</v>
      </c>
      <c r="BM1268" s="83">
        <f>IF(ISBLANK(A1268),"",IF(X1268&gt;=(InfoSheet!$B$2)-90,1,0))</f>
        <v>1</v>
      </c>
    </row>
    <row r="1269" spans="1:65">
      <c r="A1269" s="2" t="s">
        <v>3230</v>
      </c>
      <c r="B1269" s="8">
        <v>8</v>
      </c>
      <c r="C1269" s="91">
        <v>18149125</v>
      </c>
      <c r="D1269" s="8">
        <v>48</v>
      </c>
      <c r="E1269" s="8">
        <v>15</v>
      </c>
      <c r="F1269" s="91">
        <v>378106</v>
      </c>
      <c r="G1269" s="91">
        <v>659350</v>
      </c>
      <c r="H1269" s="91">
        <v>1209941</v>
      </c>
      <c r="I1269" s="91">
        <v>18149125</v>
      </c>
      <c r="J1269" s="8">
        <v>0</v>
      </c>
      <c r="K1269" s="2" t="s">
        <v>1345</v>
      </c>
      <c r="L1269" s="8">
        <v>8</v>
      </c>
      <c r="M1269" s="8">
        <v>0</v>
      </c>
      <c r="N1269" s="2" t="s">
        <v>1345</v>
      </c>
      <c r="O1269" s="8">
        <v>142</v>
      </c>
      <c r="P1269" s="8">
        <v>0</v>
      </c>
      <c r="Q1269" s="8">
        <v>0</v>
      </c>
      <c r="R1269" s="91">
        <v>0</v>
      </c>
      <c r="S1269" s="8">
        <v>0</v>
      </c>
      <c r="T1269" s="91">
        <v>0</v>
      </c>
      <c r="U1269" s="8">
        <v>0</v>
      </c>
      <c r="V1269" s="8">
        <v>0</v>
      </c>
      <c r="W1269" s="8">
        <v>0</v>
      </c>
      <c r="X1269" s="107">
        <v>43862.619296770834</v>
      </c>
      <c r="Y1269" s="107">
        <v>43869.877463124998</v>
      </c>
      <c r="Z1269" s="107">
        <v>43862.619054409719</v>
      </c>
      <c r="AA1269" s="91">
        <v>0</v>
      </c>
      <c r="AB1269" s="8">
        <v>0</v>
      </c>
      <c r="AC1269" s="8">
        <v>0</v>
      </c>
      <c r="AD1269" s="91">
        <v>0</v>
      </c>
      <c r="AE1269" s="8">
        <v>0</v>
      </c>
      <c r="AF1269" s="8">
        <v>0</v>
      </c>
      <c r="AG1269" s="91">
        <v>4568675</v>
      </c>
      <c r="AH1269" s="8">
        <v>11</v>
      </c>
      <c r="AI1269" s="8">
        <v>5</v>
      </c>
      <c r="AJ1269" s="91">
        <v>18006891</v>
      </c>
      <c r="AK1269" s="8">
        <v>47</v>
      </c>
      <c r="AL1269" s="8">
        <v>15</v>
      </c>
      <c r="AM1269" s="91">
        <v>0</v>
      </c>
      <c r="AN1269" s="8">
        <v>0</v>
      </c>
      <c r="AO1269" s="8">
        <v>15</v>
      </c>
      <c r="AP1269" s="91">
        <v>1170204</v>
      </c>
      <c r="AQ1269" s="8">
        <v>2</v>
      </c>
      <c r="AR1269" s="8">
        <v>15</v>
      </c>
      <c r="AS1269" s="91">
        <v>6419455</v>
      </c>
      <c r="AT1269" s="8">
        <v>14</v>
      </c>
      <c r="AU1269" s="8">
        <v>15</v>
      </c>
      <c r="AV1269" s="91">
        <v>18149125</v>
      </c>
      <c r="AW1269" s="8">
        <v>48</v>
      </c>
      <c r="AX1269" s="8">
        <v>15</v>
      </c>
      <c r="AY1269" s="91">
        <v>0</v>
      </c>
      <c r="AZ1269" s="8">
        <v>0</v>
      </c>
      <c r="BA1269" s="8">
        <v>0</v>
      </c>
      <c r="BB1269" s="91">
        <v>0</v>
      </c>
      <c r="BC1269" s="8">
        <v>0</v>
      </c>
      <c r="BD1269" s="8">
        <v>0</v>
      </c>
      <c r="BE1269" s="91">
        <v>5217614</v>
      </c>
      <c r="BF1269" s="8">
        <v>12</v>
      </c>
      <c r="BG1269" s="8">
        <v>2</v>
      </c>
      <c r="BH1269" s="91">
        <v>17424148</v>
      </c>
      <c r="BI1269" s="8">
        <v>46</v>
      </c>
      <c r="BJ1269" s="8">
        <v>15</v>
      </c>
      <c r="BK1269" s="2" t="s">
        <v>233</v>
      </c>
      <c r="BL1269" s="83" t="str">
        <f t="shared" si="19"/>
        <v>124723</v>
      </c>
      <c r="BM1269" s="83">
        <f>IF(ISBLANK(A1269),"",IF(X1269&gt;=(InfoSheet!$B$2)-90,1,0))</f>
        <v>1</v>
      </c>
    </row>
    <row r="1270" spans="1:65">
      <c r="A1270" s="2" t="s">
        <v>3231</v>
      </c>
      <c r="B1270" s="8">
        <v>8</v>
      </c>
      <c r="C1270" s="66">
        <v>86157075712</v>
      </c>
      <c r="D1270" s="8">
        <v>342011</v>
      </c>
      <c r="E1270" s="8">
        <v>22174</v>
      </c>
      <c r="F1270" s="91">
        <v>251913</v>
      </c>
      <c r="G1270" s="91">
        <v>77385598</v>
      </c>
      <c r="H1270" s="91">
        <v>3885499</v>
      </c>
      <c r="I1270" s="66">
        <v>3652849127</v>
      </c>
      <c r="J1270" s="8">
        <v>0</v>
      </c>
      <c r="K1270" s="2" t="s">
        <v>3232</v>
      </c>
      <c r="L1270" s="8">
        <v>8</v>
      </c>
      <c r="M1270" s="8">
        <v>0</v>
      </c>
      <c r="N1270" s="2" t="s">
        <v>3233</v>
      </c>
      <c r="O1270" s="8">
        <v>217</v>
      </c>
      <c r="P1270" s="8">
        <v>0</v>
      </c>
      <c r="Q1270" s="8">
        <v>0</v>
      </c>
      <c r="R1270" s="91">
        <v>0</v>
      </c>
      <c r="S1270" s="8">
        <v>0</v>
      </c>
      <c r="T1270" s="91">
        <v>0</v>
      </c>
      <c r="U1270" s="8">
        <v>10</v>
      </c>
      <c r="V1270" s="8">
        <v>11</v>
      </c>
      <c r="W1270" s="8">
        <v>31</v>
      </c>
      <c r="X1270" s="107">
        <v>43869.89333673611</v>
      </c>
      <c r="Y1270" s="107">
        <v>43870.058903541663</v>
      </c>
      <c r="Z1270" s="107">
        <v>43869.880987662036</v>
      </c>
      <c r="AA1270" s="91">
        <v>24252644</v>
      </c>
      <c r="AB1270" s="8">
        <v>76</v>
      </c>
      <c r="AC1270" s="8">
        <v>229</v>
      </c>
      <c r="AD1270" s="91">
        <v>357068813</v>
      </c>
      <c r="AE1270" s="8">
        <v>1293</v>
      </c>
      <c r="AF1270" s="8">
        <v>449</v>
      </c>
      <c r="AG1270" s="66">
        <v>9433549691</v>
      </c>
      <c r="AH1270" s="8">
        <v>16781</v>
      </c>
      <c r="AI1270" s="8">
        <v>932</v>
      </c>
      <c r="AJ1270" s="66">
        <v>78056932696</v>
      </c>
      <c r="AK1270" s="8">
        <v>299695</v>
      </c>
      <c r="AL1270" s="8">
        <v>22174</v>
      </c>
      <c r="AM1270" s="91">
        <v>525681654</v>
      </c>
      <c r="AN1270" s="8">
        <v>964</v>
      </c>
      <c r="AO1270" s="8">
        <v>22174</v>
      </c>
      <c r="AP1270" s="66">
        <v>1183736428</v>
      </c>
      <c r="AQ1270" s="8">
        <v>2689</v>
      </c>
      <c r="AR1270" s="8">
        <v>22174</v>
      </c>
      <c r="AS1270" s="66">
        <v>30573672010</v>
      </c>
      <c r="AT1270" s="8">
        <v>63236</v>
      </c>
      <c r="AU1270" s="8">
        <v>22174</v>
      </c>
      <c r="AV1270" s="66">
        <v>86157075712</v>
      </c>
      <c r="AW1270" s="8">
        <v>342005</v>
      </c>
      <c r="AX1270" s="8">
        <v>22174</v>
      </c>
      <c r="AY1270" s="91">
        <v>428768301</v>
      </c>
      <c r="AZ1270" s="8">
        <v>773</v>
      </c>
      <c r="BA1270" s="8">
        <v>1</v>
      </c>
      <c r="BB1270" s="91">
        <v>926597030</v>
      </c>
      <c r="BC1270" s="8">
        <v>2213</v>
      </c>
      <c r="BD1270" s="8">
        <v>29</v>
      </c>
      <c r="BE1270" s="66">
        <v>15985709911</v>
      </c>
      <c r="BF1270" s="8">
        <v>26383</v>
      </c>
      <c r="BG1270" s="8">
        <v>163</v>
      </c>
      <c r="BH1270" s="66">
        <v>75926606069</v>
      </c>
      <c r="BI1270" s="8">
        <v>297622</v>
      </c>
      <c r="BJ1270" s="8">
        <v>22174</v>
      </c>
      <c r="BK1270" s="2" t="s">
        <v>233</v>
      </c>
      <c r="BL1270" s="83" t="str">
        <f t="shared" si="19"/>
        <v>124724</v>
      </c>
      <c r="BM1270" s="83">
        <f>IF(ISBLANK(A1270),"",IF(X1270&gt;=(InfoSheet!$B$2)-90,1,0))</f>
        <v>1</v>
      </c>
    </row>
    <row r="1271" spans="1:65">
      <c r="A1271" s="2" t="s">
        <v>3234</v>
      </c>
      <c r="B1271" s="8">
        <v>8</v>
      </c>
      <c r="C1271" s="91">
        <v>408430399</v>
      </c>
      <c r="D1271" s="8">
        <v>1315</v>
      </c>
      <c r="E1271" s="8">
        <v>139</v>
      </c>
      <c r="F1271" s="91">
        <v>310593</v>
      </c>
      <c r="G1271" s="91">
        <v>6422113</v>
      </c>
      <c r="H1271" s="91">
        <v>2938348</v>
      </c>
      <c r="I1271" s="91">
        <v>266833100</v>
      </c>
      <c r="J1271" s="8">
        <v>0</v>
      </c>
      <c r="K1271" s="2" t="s">
        <v>2449</v>
      </c>
      <c r="L1271" s="8">
        <v>8</v>
      </c>
      <c r="M1271" s="8">
        <v>0</v>
      </c>
      <c r="N1271" s="2" t="s">
        <v>1637</v>
      </c>
      <c r="O1271" s="8">
        <v>212</v>
      </c>
      <c r="P1271" s="8">
        <v>0</v>
      </c>
      <c r="Q1271" s="8">
        <v>0</v>
      </c>
      <c r="R1271" s="91">
        <v>0</v>
      </c>
      <c r="S1271" s="8">
        <v>0</v>
      </c>
      <c r="T1271" s="91">
        <v>0</v>
      </c>
      <c r="U1271" s="8">
        <v>0</v>
      </c>
      <c r="V1271" s="8">
        <v>0</v>
      </c>
      <c r="W1271" s="8">
        <v>0</v>
      </c>
      <c r="X1271" s="107">
        <v>43868.827465532406</v>
      </c>
      <c r="Y1271" s="107">
        <v>43870.050294953704</v>
      </c>
      <c r="Z1271" s="107">
        <v>43868.809673981479</v>
      </c>
      <c r="AA1271" s="91">
        <v>0</v>
      </c>
      <c r="AB1271" s="8">
        <v>0</v>
      </c>
      <c r="AC1271" s="8">
        <v>0</v>
      </c>
      <c r="AD1271" s="91">
        <v>721878</v>
      </c>
      <c r="AE1271" s="8">
        <v>3</v>
      </c>
      <c r="AF1271" s="8">
        <v>2</v>
      </c>
      <c r="AG1271" s="91">
        <v>12420752</v>
      </c>
      <c r="AH1271" s="8">
        <v>80</v>
      </c>
      <c r="AI1271" s="8">
        <v>16</v>
      </c>
      <c r="AJ1271" s="91">
        <v>393653487</v>
      </c>
      <c r="AK1271" s="8">
        <v>1244</v>
      </c>
      <c r="AL1271" s="8">
        <v>139</v>
      </c>
      <c r="AM1271" s="91">
        <v>721878</v>
      </c>
      <c r="AN1271" s="8">
        <v>3</v>
      </c>
      <c r="AO1271" s="8">
        <v>139</v>
      </c>
      <c r="AP1271" s="91">
        <v>1474779</v>
      </c>
      <c r="AQ1271" s="8">
        <v>4</v>
      </c>
      <c r="AR1271" s="8">
        <v>139</v>
      </c>
      <c r="AS1271" s="91">
        <v>33978301</v>
      </c>
      <c r="AT1271" s="8">
        <v>98</v>
      </c>
      <c r="AU1271" s="8">
        <v>139</v>
      </c>
      <c r="AV1271" s="91">
        <v>408430399</v>
      </c>
      <c r="AW1271" s="8">
        <v>1315</v>
      </c>
      <c r="AX1271" s="8">
        <v>139</v>
      </c>
      <c r="AY1271" s="91">
        <v>0</v>
      </c>
      <c r="AZ1271" s="8">
        <v>0</v>
      </c>
      <c r="BA1271" s="8">
        <v>0</v>
      </c>
      <c r="BB1271" s="91">
        <v>993527</v>
      </c>
      <c r="BC1271" s="8">
        <v>2</v>
      </c>
      <c r="BD1271" s="8">
        <v>0</v>
      </c>
      <c r="BE1271" s="91">
        <v>30444917</v>
      </c>
      <c r="BF1271" s="8">
        <v>85</v>
      </c>
      <c r="BG1271" s="8">
        <v>3</v>
      </c>
      <c r="BH1271" s="91">
        <v>363955097</v>
      </c>
      <c r="BI1271" s="8">
        <v>1199</v>
      </c>
      <c r="BJ1271" s="8">
        <v>139</v>
      </c>
      <c r="BK1271" s="2" t="s">
        <v>233</v>
      </c>
      <c r="BL1271" s="83" t="str">
        <f t="shared" si="19"/>
        <v>124725</v>
      </c>
      <c r="BM1271" s="83">
        <f>IF(ISBLANK(A1271),"",IF(X1271&gt;=(InfoSheet!$B$2)-90,1,0))</f>
        <v>1</v>
      </c>
    </row>
    <row r="1272" spans="1:65">
      <c r="A1272" s="2" t="s">
        <v>3235</v>
      </c>
      <c r="B1272" s="8">
        <v>8</v>
      </c>
      <c r="C1272" s="66">
        <v>1149583225</v>
      </c>
      <c r="D1272" s="8">
        <v>2842</v>
      </c>
      <c r="E1272" s="8">
        <v>384</v>
      </c>
      <c r="F1272" s="91">
        <v>404497</v>
      </c>
      <c r="G1272" s="91">
        <v>20919528</v>
      </c>
      <c r="H1272" s="91">
        <v>2993706</v>
      </c>
      <c r="I1272" s="91">
        <v>717496126</v>
      </c>
      <c r="J1272" s="8">
        <v>0</v>
      </c>
      <c r="K1272" s="2" t="s">
        <v>1476</v>
      </c>
      <c r="L1272" s="8">
        <v>8</v>
      </c>
      <c r="M1272" s="8">
        <v>0</v>
      </c>
      <c r="N1272" s="2" t="s">
        <v>1474</v>
      </c>
      <c r="O1272" s="8">
        <v>210</v>
      </c>
      <c r="P1272" s="8">
        <v>0</v>
      </c>
      <c r="Q1272" s="8">
        <v>0</v>
      </c>
      <c r="R1272" s="91">
        <v>0</v>
      </c>
      <c r="S1272" s="8">
        <v>0</v>
      </c>
      <c r="T1272" s="91">
        <v>0</v>
      </c>
      <c r="U1272" s="8">
        <v>1</v>
      </c>
      <c r="V1272" s="8">
        <v>1</v>
      </c>
      <c r="W1272" s="8">
        <v>0</v>
      </c>
      <c r="X1272" s="107">
        <v>43869.584272268519</v>
      </c>
      <c r="Y1272" s="107">
        <v>43870.038264166666</v>
      </c>
      <c r="Z1272" s="107">
        <v>43869.583503518515</v>
      </c>
      <c r="AA1272" s="91">
        <v>0</v>
      </c>
      <c r="AB1272" s="8">
        <v>0</v>
      </c>
      <c r="AC1272" s="8">
        <v>2</v>
      </c>
      <c r="AD1272" s="91">
        <v>4161717</v>
      </c>
      <c r="AE1272" s="8">
        <v>27</v>
      </c>
      <c r="AF1272" s="8">
        <v>19</v>
      </c>
      <c r="AG1272" s="91">
        <v>94163018</v>
      </c>
      <c r="AH1272" s="8">
        <v>365</v>
      </c>
      <c r="AI1272" s="8">
        <v>102</v>
      </c>
      <c r="AJ1272" s="66">
        <v>1105812964</v>
      </c>
      <c r="AK1272" s="8">
        <v>2595</v>
      </c>
      <c r="AL1272" s="8">
        <v>384</v>
      </c>
      <c r="AM1272" s="91">
        <v>5167196</v>
      </c>
      <c r="AN1272" s="8">
        <v>5</v>
      </c>
      <c r="AO1272" s="8">
        <v>384</v>
      </c>
      <c r="AP1272" s="91">
        <v>25974980</v>
      </c>
      <c r="AQ1272" s="8">
        <v>56</v>
      </c>
      <c r="AR1272" s="8">
        <v>384</v>
      </c>
      <c r="AS1272" s="91">
        <v>146477977</v>
      </c>
      <c r="AT1272" s="8">
        <v>405</v>
      </c>
      <c r="AU1272" s="8">
        <v>384</v>
      </c>
      <c r="AV1272" s="66">
        <v>1149583225</v>
      </c>
      <c r="AW1272" s="8">
        <v>2841</v>
      </c>
      <c r="AX1272" s="8">
        <v>384</v>
      </c>
      <c r="AY1272" s="91">
        <v>1664972</v>
      </c>
      <c r="AZ1272" s="8">
        <v>2</v>
      </c>
      <c r="BA1272" s="8">
        <v>0</v>
      </c>
      <c r="BB1272" s="91">
        <v>19251156</v>
      </c>
      <c r="BC1272" s="8">
        <v>38</v>
      </c>
      <c r="BD1272" s="8">
        <v>1</v>
      </c>
      <c r="BE1272" s="91">
        <v>59444459</v>
      </c>
      <c r="BF1272" s="8">
        <v>316</v>
      </c>
      <c r="BG1272" s="8">
        <v>32</v>
      </c>
      <c r="BH1272" s="66">
        <v>1096044349</v>
      </c>
      <c r="BI1272" s="8">
        <v>2584</v>
      </c>
      <c r="BJ1272" s="8">
        <v>384</v>
      </c>
      <c r="BK1272" s="2" t="s">
        <v>233</v>
      </c>
      <c r="BL1272" s="83" t="str">
        <f t="shared" si="19"/>
        <v>124726</v>
      </c>
      <c r="BM1272" s="83">
        <f>IF(ISBLANK(A1272),"",IF(X1272&gt;=(InfoSheet!$B$2)-90,1,0))</f>
        <v>1</v>
      </c>
    </row>
    <row r="1273" spans="1:65">
      <c r="A1273" s="2" t="s">
        <v>3236</v>
      </c>
      <c r="B1273" s="8">
        <v>8</v>
      </c>
      <c r="C1273" s="91">
        <v>682023084</v>
      </c>
      <c r="D1273" s="8">
        <v>1481</v>
      </c>
      <c r="E1273" s="8">
        <v>153</v>
      </c>
      <c r="F1273" s="91">
        <v>460515</v>
      </c>
      <c r="G1273" s="91">
        <v>25831209</v>
      </c>
      <c r="H1273" s="91">
        <v>4457667</v>
      </c>
      <c r="I1273" s="91">
        <v>423077039</v>
      </c>
      <c r="J1273" s="8">
        <v>0</v>
      </c>
      <c r="K1273" s="2" t="s">
        <v>1456</v>
      </c>
      <c r="L1273" s="8">
        <v>8</v>
      </c>
      <c r="M1273" s="8">
        <v>0</v>
      </c>
      <c r="N1273" s="2" t="s">
        <v>1655</v>
      </c>
      <c r="O1273" s="8">
        <v>210</v>
      </c>
      <c r="P1273" s="8">
        <v>0</v>
      </c>
      <c r="Q1273" s="8">
        <v>0</v>
      </c>
      <c r="R1273" s="91">
        <v>0</v>
      </c>
      <c r="S1273" s="8">
        <v>0</v>
      </c>
      <c r="T1273" s="91">
        <v>0</v>
      </c>
      <c r="U1273" s="8">
        <v>0</v>
      </c>
      <c r="V1273" s="8">
        <v>0</v>
      </c>
      <c r="W1273" s="8">
        <v>0</v>
      </c>
      <c r="X1273" s="107">
        <v>43868.628592384259</v>
      </c>
      <c r="Y1273" s="107">
        <v>43870.029708622686</v>
      </c>
      <c r="Z1273" s="107">
        <v>43868.624146319446</v>
      </c>
      <c r="AA1273" s="91">
        <v>0</v>
      </c>
      <c r="AB1273" s="8">
        <v>0</v>
      </c>
      <c r="AC1273" s="8">
        <v>0</v>
      </c>
      <c r="AD1273" s="91">
        <v>94187974</v>
      </c>
      <c r="AE1273" s="8">
        <v>65</v>
      </c>
      <c r="AF1273" s="8">
        <v>4</v>
      </c>
      <c r="AG1273" s="91">
        <v>175570796</v>
      </c>
      <c r="AH1273" s="8">
        <v>140</v>
      </c>
      <c r="AI1273" s="8">
        <v>8</v>
      </c>
      <c r="AJ1273" s="91">
        <v>658273320</v>
      </c>
      <c r="AK1273" s="8">
        <v>1372</v>
      </c>
      <c r="AL1273" s="8">
        <v>153</v>
      </c>
      <c r="AM1273" s="91">
        <v>25831209</v>
      </c>
      <c r="AN1273" s="8">
        <v>1</v>
      </c>
      <c r="AO1273" s="8">
        <v>153</v>
      </c>
      <c r="AP1273" s="91">
        <v>162420509</v>
      </c>
      <c r="AQ1273" s="8">
        <v>124</v>
      </c>
      <c r="AR1273" s="8">
        <v>153</v>
      </c>
      <c r="AS1273" s="91">
        <v>269186337</v>
      </c>
      <c r="AT1273" s="8">
        <v>260</v>
      </c>
      <c r="AU1273" s="8">
        <v>153</v>
      </c>
      <c r="AV1273" s="91">
        <v>682023084</v>
      </c>
      <c r="AW1273" s="8">
        <v>1481</v>
      </c>
      <c r="AX1273" s="8">
        <v>153</v>
      </c>
      <c r="AY1273" s="91">
        <v>0</v>
      </c>
      <c r="AZ1273" s="8">
        <v>0</v>
      </c>
      <c r="BA1273" s="8">
        <v>0</v>
      </c>
      <c r="BB1273" s="91">
        <v>70592995</v>
      </c>
      <c r="BC1273" s="8">
        <v>66</v>
      </c>
      <c r="BD1273" s="8">
        <v>0</v>
      </c>
      <c r="BE1273" s="91">
        <v>127164605</v>
      </c>
      <c r="BF1273" s="8">
        <v>137</v>
      </c>
      <c r="BG1273" s="8">
        <v>0</v>
      </c>
      <c r="BH1273" s="91">
        <v>580107709</v>
      </c>
      <c r="BI1273" s="8">
        <v>1326</v>
      </c>
      <c r="BJ1273" s="8">
        <v>153</v>
      </c>
      <c r="BK1273" s="2" t="s">
        <v>233</v>
      </c>
      <c r="BL1273" s="83" t="str">
        <f t="shared" si="19"/>
        <v>124727</v>
      </c>
      <c r="BM1273" s="83">
        <f>IF(ISBLANK(A1273),"",IF(X1273&gt;=(InfoSheet!$B$2)-90,1,0))</f>
        <v>1</v>
      </c>
    </row>
    <row r="1274" spans="1:65">
      <c r="A1274" s="2" t="s">
        <v>3237</v>
      </c>
      <c r="B1274" s="8">
        <v>8</v>
      </c>
      <c r="C1274" s="91">
        <v>274535108</v>
      </c>
      <c r="D1274" s="8">
        <v>1573</v>
      </c>
      <c r="E1274" s="8">
        <v>28</v>
      </c>
      <c r="F1274" s="91">
        <v>174529</v>
      </c>
      <c r="G1274" s="91">
        <v>1199933</v>
      </c>
      <c r="H1274" s="91">
        <v>9804825</v>
      </c>
      <c r="I1274" s="91">
        <v>204231492</v>
      </c>
      <c r="J1274" s="8">
        <v>0</v>
      </c>
      <c r="K1274" s="2" t="s">
        <v>1436</v>
      </c>
      <c r="L1274" s="8">
        <v>8</v>
      </c>
      <c r="M1274" s="8">
        <v>0</v>
      </c>
      <c r="N1274" s="2" t="s">
        <v>1436</v>
      </c>
      <c r="O1274" s="8">
        <v>142</v>
      </c>
      <c r="P1274" s="8">
        <v>0</v>
      </c>
      <c r="Q1274" s="8">
        <v>0</v>
      </c>
      <c r="R1274" s="91">
        <v>0</v>
      </c>
      <c r="S1274" s="8">
        <v>0</v>
      </c>
      <c r="T1274" s="91">
        <v>0</v>
      </c>
      <c r="U1274" s="8">
        <v>1</v>
      </c>
      <c r="V1274" s="8">
        <v>0</v>
      </c>
      <c r="W1274" s="8">
        <v>0</v>
      </c>
      <c r="X1274" s="107">
        <v>43602.357144027781</v>
      </c>
      <c r="Y1274" s="107">
        <v>43869.886171238424</v>
      </c>
      <c r="Z1274" s="107">
        <v>43602.357100046298</v>
      </c>
      <c r="AA1274" s="91">
        <v>0</v>
      </c>
      <c r="AB1274" s="8">
        <v>0</v>
      </c>
      <c r="AC1274" s="8">
        <v>0</v>
      </c>
      <c r="AD1274" s="91">
        <v>0</v>
      </c>
      <c r="AE1274" s="8">
        <v>0</v>
      </c>
      <c r="AF1274" s="8">
        <v>0</v>
      </c>
      <c r="AG1274" s="91">
        <v>0</v>
      </c>
      <c r="AH1274" s="8">
        <v>0</v>
      </c>
      <c r="AI1274" s="8">
        <v>0</v>
      </c>
      <c r="AJ1274" s="91">
        <v>0</v>
      </c>
      <c r="AK1274" s="8">
        <v>0</v>
      </c>
      <c r="AL1274" s="8">
        <v>28</v>
      </c>
      <c r="AM1274" s="91">
        <v>0</v>
      </c>
      <c r="AN1274" s="8">
        <v>0</v>
      </c>
      <c r="AO1274" s="8">
        <v>28</v>
      </c>
      <c r="AP1274" s="91">
        <v>0</v>
      </c>
      <c r="AQ1274" s="8">
        <v>0</v>
      </c>
      <c r="AR1274" s="8">
        <v>28</v>
      </c>
      <c r="AS1274" s="91">
        <v>0</v>
      </c>
      <c r="AT1274" s="8">
        <v>0</v>
      </c>
      <c r="AU1274" s="8">
        <v>28</v>
      </c>
      <c r="AV1274" s="91">
        <v>274535108</v>
      </c>
      <c r="AW1274" s="8">
        <v>1565</v>
      </c>
      <c r="AX1274" s="8">
        <v>28</v>
      </c>
      <c r="AY1274" s="91">
        <v>0</v>
      </c>
      <c r="AZ1274" s="8">
        <v>0</v>
      </c>
      <c r="BA1274" s="8">
        <v>0</v>
      </c>
      <c r="BB1274" s="91">
        <v>0</v>
      </c>
      <c r="BC1274" s="8">
        <v>0</v>
      </c>
      <c r="BD1274" s="8">
        <v>0</v>
      </c>
      <c r="BE1274" s="91">
        <v>0</v>
      </c>
      <c r="BF1274" s="8">
        <v>0</v>
      </c>
      <c r="BG1274" s="8">
        <v>0</v>
      </c>
      <c r="BH1274" s="91">
        <v>0</v>
      </c>
      <c r="BI1274" s="8">
        <v>0</v>
      </c>
      <c r="BJ1274" s="8">
        <v>28</v>
      </c>
      <c r="BK1274" s="2" t="s">
        <v>233</v>
      </c>
      <c r="BL1274" s="83" t="str">
        <f t="shared" si="19"/>
        <v>124728</v>
      </c>
      <c r="BM1274" s="83">
        <f>IF(ISBLANK(A1274),"",IF(X1274&gt;=(InfoSheet!$B$2)-90,1,0))</f>
        <v>0</v>
      </c>
    </row>
    <row r="1275" spans="1:65">
      <c r="A1275" s="2" t="s">
        <v>3238</v>
      </c>
      <c r="B1275" s="8">
        <v>8</v>
      </c>
      <c r="C1275" s="66">
        <v>9468651129</v>
      </c>
      <c r="D1275" s="8">
        <v>34199</v>
      </c>
      <c r="E1275" s="8">
        <v>4011</v>
      </c>
      <c r="F1275" s="91">
        <v>276869</v>
      </c>
      <c r="G1275" s="91">
        <v>1333061</v>
      </c>
      <c r="H1275" s="91">
        <v>2360670</v>
      </c>
      <c r="I1275" s="66">
        <v>1160812150</v>
      </c>
      <c r="J1275" s="8">
        <v>0</v>
      </c>
      <c r="K1275" s="2" t="s">
        <v>1576</v>
      </c>
      <c r="L1275" s="8">
        <v>8</v>
      </c>
      <c r="M1275" s="8">
        <v>0</v>
      </c>
      <c r="N1275" s="2" t="s">
        <v>1466</v>
      </c>
      <c r="O1275" s="8">
        <v>212</v>
      </c>
      <c r="P1275" s="8">
        <v>0</v>
      </c>
      <c r="Q1275" s="8">
        <v>0</v>
      </c>
      <c r="R1275" s="91">
        <v>0</v>
      </c>
      <c r="S1275" s="8">
        <v>0</v>
      </c>
      <c r="T1275" s="91">
        <v>0</v>
      </c>
      <c r="U1275" s="8">
        <v>2</v>
      </c>
      <c r="V1275" s="8">
        <v>7</v>
      </c>
      <c r="W1275" s="8">
        <v>3</v>
      </c>
      <c r="X1275" s="107">
        <v>43870.001640671297</v>
      </c>
      <c r="Y1275" s="107">
        <v>43870.213021018521</v>
      </c>
      <c r="Z1275" s="107">
        <v>43870.001636273148</v>
      </c>
      <c r="AA1275" s="91">
        <v>2796662</v>
      </c>
      <c r="AB1275" s="8">
        <v>14</v>
      </c>
      <c r="AC1275" s="8">
        <v>41</v>
      </c>
      <c r="AD1275" s="91">
        <v>23903942</v>
      </c>
      <c r="AE1275" s="8">
        <v>101</v>
      </c>
      <c r="AF1275" s="8">
        <v>67</v>
      </c>
      <c r="AG1275" s="91">
        <v>93483965</v>
      </c>
      <c r="AH1275" s="8">
        <v>381</v>
      </c>
      <c r="AI1275" s="8">
        <v>157</v>
      </c>
      <c r="AJ1275" s="66">
        <v>8152847895</v>
      </c>
      <c r="AK1275" s="8">
        <v>27077</v>
      </c>
      <c r="AL1275" s="8">
        <v>4011</v>
      </c>
      <c r="AM1275" s="91">
        <v>67844364</v>
      </c>
      <c r="AN1275" s="8">
        <v>155</v>
      </c>
      <c r="AO1275" s="8">
        <v>4011</v>
      </c>
      <c r="AP1275" s="91">
        <v>209519752</v>
      </c>
      <c r="AQ1275" s="8">
        <v>504</v>
      </c>
      <c r="AR1275" s="8">
        <v>4011</v>
      </c>
      <c r="AS1275" s="91">
        <v>390486267</v>
      </c>
      <c r="AT1275" s="8">
        <v>1026</v>
      </c>
      <c r="AU1275" s="8">
        <v>4011</v>
      </c>
      <c r="AV1275" s="66">
        <v>9468651129</v>
      </c>
      <c r="AW1275" s="8">
        <v>34199</v>
      </c>
      <c r="AX1275" s="8">
        <v>4011</v>
      </c>
      <c r="AY1275" s="91">
        <v>55102143</v>
      </c>
      <c r="AZ1275" s="8">
        <v>124</v>
      </c>
      <c r="BA1275" s="8">
        <v>0</v>
      </c>
      <c r="BB1275" s="91">
        <v>96222235</v>
      </c>
      <c r="BC1275" s="8">
        <v>241</v>
      </c>
      <c r="BD1275" s="8">
        <v>2</v>
      </c>
      <c r="BE1275" s="91">
        <v>184904443</v>
      </c>
      <c r="BF1275" s="8">
        <v>535</v>
      </c>
      <c r="BG1275" s="8">
        <v>22</v>
      </c>
      <c r="BH1275" s="66">
        <v>8001102308</v>
      </c>
      <c r="BI1275" s="8">
        <v>26699</v>
      </c>
      <c r="BJ1275" s="8">
        <v>4011</v>
      </c>
      <c r="BK1275" s="2" t="s">
        <v>233</v>
      </c>
      <c r="BL1275" s="83" t="str">
        <f t="shared" si="19"/>
        <v>124729</v>
      </c>
      <c r="BM1275" s="83">
        <f>IF(ISBLANK(A1275),"",IF(X1275&gt;=(InfoSheet!$B$2)-90,1,0))</f>
        <v>1</v>
      </c>
    </row>
    <row r="1276" spans="1:65">
      <c r="A1276" s="2" t="s">
        <v>3239</v>
      </c>
      <c r="B1276" s="8">
        <v>8</v>
      </c>
      <c r="C1276" s="91">
        <v>3737076</v>
      </c>
      <c r="D1276" s="8">
        <v>8</v>
      </c>
      <c r="E1276" s="8">
        <v>7</v>
      </c>
      <c r="F1276" s="91">
        <v>467134</v>
      </c>
      <c r="G1276" s="91">
        <v>732058</v>
      </c>
      <c r="H1276" s="91">
        <v>533868</v>
      </c>
      <c r="I1276" s="91">
        <v>3737076</v>
      </c>
      <c r="J1276" s="8">
        <v>0</v>
      </c>
      <c r="K1276" s="2" t="s">
        <v>1354</v>
      </c>
      <c r="L1276" s="8">
        <v>8</v>
      </c>
      <c r="M1276" s="8">
        <v>0</v>
      </c>
      <c r="N1276" s="2" t="s">
        <v>1354</v>
      </c>
      <c r="O1276" s="8">
        <v>142</v>
      </c>
      <c r="P1276" s="8">
        <v>0</v>
      </c>
      <c r="Q1276" s="8">
        <v>0</v>
      </c>
      <c r="R1276" s="91">
        <v>0</v>
      </c>
      <c r="S1276" s="8">
        <v>0</v>
      </c>
      <c r="T1276" s="91">
        <v>0</v>
      </c>
      <c r="U1276" s="8">
        <v>0</v>
      </c>
      <c r="V1276" s="8">
        <v>0</v>
      </c>
      <c r="W1276" s="8">
        <v>0</v>
      </c>
      <c r="X1276" s="107">
        <v>43643.909055925928</v>
      </c>
      <c r="Y1276" s="107">
        <v>43869.872260821758</v>
      </c>
      <c r="Z1276" s="107">
        <v>43643.909026527777</v>
      </c>
      <c r="AA1276" s="91">
        <v>0</v>
      </c>
      <c r="AB1276" s="8">
        <v>0</v>
      </c>
      <c r="AC1276" s="8">
        <v>0</v>
      </c>
      <c r="AD1276" s="91">
        <v>0</v>
      </c>
      <c r="AE1276" s="8">
        <v>0</v>
      </c>
      <c r="AF1276" s="8">
        <v>0</v>
      </c>
      <c r="AG1276" s="91">
        <v>0</v>
      </c>
      <c r="AH1276" s="8">
        <v>0</v>
      </c>
      <c r="AI1276" s="8">
        <v>0</v>
      </c>
      <c r="AJ1276" s="91">
        <v>3737076</v>
      </c>
      <c r="AK1276" s="8">
        <v>8</v>
      </c>
      <c r="AL1276" s="8">
        <v>7</v>
      </c>
      <c r="AM1276" s="91">
        <v>0</v>
      </c>
      <c r="AN1276" s="8">
        <v>0</v>
      </c>
      <c r="AO1276" s="8">
        <v>7</v>
      </c>
      <c r="AP1276" s="91">
        <v>0</v>
      </c>
      <c r="AQ1276" s="8">
        <v>0</v>
      </c>
      <c r="AR1276" s="8">
        <v>7</v>
      </c>
      <c r="AS1276" s="91">
        <v>0</v>
      </c>
      <c r="AT1276" s="8">
        <v>0</v>
      </c>
      <c r="AU1276" s="8">
        <v>7</v>
      </c>
      <c r="AV1276" s="91">
        <v>3737076</v>
      </c>
      <c r="AW1276" s="8">
        <v>8</v>
      </c>
      <c r="AX1276" s="8">
        <v>7</v>
      </c>
      <c r="AY1276" s="91">
        <v>0</v>
      </c>
      <c r="AZ1276" s="8">
        <v>0</v>
      </c>
      <c r="BA1276" s="8">
        <v>0</v>
      </c>
      <c r="BB1276" s="91">
        <v>0</v>
      </c>
      <c r="BC1276" s="8">
        <v>0</v>
      </c>
      <c r="BD1276" s="8">
        <v>0</v>
      </c>
      <c r="BE1276" s="91">
        <v>0</v>
      </c>
      <c r="BF1276" s="8">
        <v>0</v>
      </c>
      <c r="BG1276" s="8">
        <v>0</v>
      </c>
      <c r="BH1276" s="91">
        <v>3737076</v>
      </c>
      <c r="BI1276" s="8">
        <v>8</v>
      </c>
      <c r="BJ1276" s="8">
        <v>7</v>
      </c>
      <c r="BK1276" s="2" t="s">
        <v>233</v>
      </c>
      <c r="BL1276" s="83" t="str">
        <f t="shared" si="19"/>
        <v>124730</v>
      </c>
      <c r="BM1276" s="83">
        <f>IF(ISBLANK(A1276),"",IF(X1276&gt;=(InfoSheet!$B$2)-90,1,0))</f>
        <v>0</v>
      </c>
    </row>
    <row r="1277" spans="1:65">
      <c r="A1277" s="2" t="s">
        <v>3240</v>
      </c>
      <c r="B1277" s="8">
        <v>8</v>
      </c>
      <c r="C1277" s="66">
        <v>2612740133</v>
      </c>
      <c r="D1277" s="8">
        <v>15160</v>
      </c>
      <c r="E1277" s="8">
        <v>1186</v>
      </c>
      <c r="F1277" s="91">
        <v>172344</v>
      </c>
      <c r="G1277" s="91">
        <v>3591914</v>
      </c>
      <c r="H1277" s="91">
        <v>2202984</v>
      </c>
      <c r="I1277" s="91">
        <v>496025771</v>
      </c>
      <c r="J1277" s="8">
        <v>0</v>
      </c>
      <c r="K1277" s="2" t="s">
        <v>1576</v>
      </c>
      <c r="L1277" s="8">
        <v>8</v>
      </c>
      <c r="M1277" s="8">
        <v>0</v>
      </c>
      <c r="N1277" s="2" t="s">
        <v>1369</v>
      </c>
      <c r="O1277" s="8">
        <v>210</v>
      </c>
      <c r="P1277" s="8">
        <v>0</v>
      </c>
      <c r="Q1277" s="8">
        <v>0</v>
      </c>
      <c r="R1277" s="91">
        <v>0</v>
      </c>
      <c r="S1277" s="8">
        <v>0</v>
      </c>
      <c r="T1277" s="91">
        <v>0</v>
      </c>
      <c r="U1277" s="8">
        <v>1</v>
      </c>
      <c r="V1277" s="8">
        <v>3</v>
      </c>
      <c r="W1277" s="8">
        <v>1</v>
      </c>
      <c r="X1277" s="107">
        <v>43870.139745763889</v>
      </c>
      <c r="Y1277" s="107">
        <v>43870.174426331017</v>
      </c>
      <c r="Z1277" s="107">
        <v>43870.139743217595</v>
      </c>
      <c r="AA1277" s="91">
        <v>0</v>
      </c>
      <c r="AB1277" s="8">
        <v>0</v>
      </c>
      <c r="AC1277" s="8">
        <v>13</v>
      </c>
      <c r="AD1277" s="91">
        <v>7166674</v>
      </c>
      <c r="AE1277" s="8">
        <v>29</v>
      </c>
      <c r="AF1277" s="8">
        <v>18</v>
      </c>
      <c r="AG1277" s="91">
        <v>569906972</v>
      </c>
      <c r="AH1277" s="8">
        <v>5555</v>
      </c>
      <c r="AI1277" s="8">
        <v>1007</v>
      </c>
      <c r="AJ1277" s="66">
        <v>2410742314</v>
      </c>
      <c r="AK1277" s="8">
        <v>14075</v>
      </c>
      <c r="AL1277" s="8">
        <v>1186</v>
      </c>
      <c r="AM1277" s="91">
        <v>17964333</v>
      </c>
      <c r="AN1277" s="8">
        <v>39</v>
      </c>
      <c r="AO1277" s="8">
        <v>1186</v>
      </c>
      <c r="AP1277" s="91">
        <v>32512272</v>
      </c>
      <c r="AQ1277" s="8">
        <v>83</v>
      </c>
      <c r="AR1277" s="8">
        <v>1186</v>
      </c>
      <c r="AS1277" s="91">
        <v>596646487</v>
      </c>
      <c r="AT1277" s="8">
        <v>5682</v>
      </c>
      <c r="AU1277" s="8">
        <v>1186</v>
      </c>
      <c r="AV1277" s="66">
        <v>2612740133</v>
      </c>
      <c r="AW1277" s="8">
        <v>15160</v>
      </c>
      <c r="AX1277" s="8">
        <v>1186</v>
      </c>
      <c r="AY1277" s="91">
        <v>17964333</v>
      </c>
      <c r="AZ1277" s="8">
        <v>39</v>
      </c>
      <c r="BA1277" s="8">
        <v>0</v>
      </c>
      <c r="BB1277" s="91">
        <v>29373364</v>
      </c>
      <c r="BC1277" s="8">
        <v>75</v>
      </c>
      <c r="BD1277" s="8">
        <v>1</v>
      </c>
      <c r="BE1277" s="91">
        <v>111137076</v>
      </c>
      <c r="BF1277" s="8">
        <v>4646</v>
      </c>
      <c r="BG1277" s="8">
        <v>130</v>
      </c>
      <c r="BH1277" s="66">
        <v>2356674048</v>
      </c>
      <c r="BI1277" s="8">
        <v>13946</v>
      </c>
      <c r="BJ1277" s="8">
        <v>1186</v>
      </c>
      <c r="BK1277" s="2" t="s">
        <v>233</v>
      </c>
      <c r="BL1277" s="83" t="str">
        <f t="shared" si="19"/>
        <v>124731</v>
      </c>
      <c r="BM1277" s="83">
        <f>IF(ISBLANK(A1277),"",IF(X1277&gt;=(InfoSheet!$B$2)-90,1,0))</f>
        <v>1</v>
      </c>
    </row>
    <row r="1278" spans="1:65">
      <c r="A1278" s="2" t="s">
        <v>3241</v>
      </c>
      <c r="B1278" s="8">
        <v>8</v>
      </c>
      <c r="C1278" s="91">
        <v>246310859</v>
      </c>
      <c r="D1278" s="8">
        <v>349</v>
      </c>
      <c r="E1278" s="8">
        <v>71</v>
      </c>
      <c r="F1278" s="91">
        <v>705761</v>
      </c>
      <c r="G1278" s="91">
        <v>14510187</v>
      </c>
      <c r="H1278" s="91">
        <v>3469167</v>
      </c>
      <c r="I1278" s="91">
        <v>134564330</v>
      </c>
      <c r="J1278" s="8">
        <v>0</v>
      </c>
      <c r="K1278" s="2" t="s">
        <v>1637</v>
      </c>
      <c r="L1278" s="8">
        <v>8</v>
      </c>
      <c r="M1278" s="8">
        <v>0</v>
      </c>
      <c r="N1278" s="2" t="s">
        <v>1623</v>
      </c>
      <c r="O1278" s="8">
        <v>215</v>
      </c>
      <c r="P1278" s="8">
        <v>0</v>
      </c>
      <c r="Q1278" s="8">
        <v>0</v>
      </c>
      <c r="R1278" s="91">
        <v>0</v>
      </c>
      <c r="S1278" s="8">
        <v>0</v>
      </c>
      <c r="T1278" s="91">
        <v>0</v>
      </c>
      <c r="U1278" s="8">
        <v>0</v>
      </c>
      <c r="V1278" s="8">
        <v>0</v>
      </c>
      <c r="W1278" s="8">
        <v>0</v>
      </c>
      <c r="X1278" s="107">
        <v>43848.669586238429</v>
      </c>
      <c r="Y1278" s="107">
        <v>43869.888580833336</v>
      </c>
      <c r="Z1278" s="107">
        <v>43848.669537743059</v>
      </c>
      <c r="AA1278" s="91">
        <v>0</v>
      </c>
      <c r="AB1278" s="8">
        <v>0</v>
      </c>
      <c r="AC1278" s="8">
        <v>0</v>
      </c>
      <c r="AD1278" s="91">
        <v>0</v>
      </c>
      <c r="AE1278" s="8">
        <v>0</v>
      </c>
      <c r="AF1278" s="8">
        <v>0</v>
      </c>
      <c r="AG1278" s="91">
        <v>0</v>
      </c>
      <c r="AH1278" s="8">
        <v>0</v>
      </c>
      <c r="AI1278" s="8">
        <v>6</v>
      </c>
      <c r="AJ1278" s="91">
        <v>237397216</v>
      </c>
      <c r="AK1278" s="8">
        <v>306</v>
      </c>
      <c r="AL1278" s="8">
        <v>71</v>
      </c>
      <c r="AM1278" s="91">
        <v>0</v>
      </c>
      <c r="AN1278" s="8">
        <v>0</v>
      </c>
      <c r="AO1278" s="8">
        <v>71</v>
      </c>
      <c r="AP1278" s="91">
        <v>0</v>
      </c>
      <c r="AQ1278" s="8">
        <v>0</v>
      </c>
      <c r="AR1278" s="8">
        <v>71</v>
      </c>
      <c r="AS1278" s="91">
        <v>18743072</v>
      </c>
      <c r="AT1278" s="8">
        <v>15</v>
      </c>
      <c r="AU1278" s="8">
        <v>71</v>
      </c>
      <c r="AV1278" s="91">
        <v>246310859</v>
      </c>
      <c r="AW1278" s="8">
        <v>349</v>
      </c>
      <c r="AX1278" s="8">
        <v>71</v>
      </c>
      <c r="AY1278" s="91">
        <v>0</v>
      </c>
      <c r="AZ1278" s="8">
        <v>0</v>
      </c>
      <c r="BA1278" s="8">
        <v>0</v>
      </c>
      <c r="BB1278" s="91">
        <v>0</v>
      </c>
      <c r="BC1278" s="8">
        <v>0</v>
      </c>
      <c r="BD1278" s="8">
        <v>0</v>
      </c>
      <c r="BE1278" s="91">
        <v>18743072</v>
      </c>
      <c r="BF1278" s="8">
        <v>15</v>
      </c>
      <c r="BG1278" s="8">
        <v>0</v>
      </c>
      <c r="BH1278" s="91">
        <v>229887905</v>
      </c>
      <c r="BI1278" s="8">
        <v>306</v>
      </c>
      <c r="BJ1278" s="8">
        <v>71</v>
      </c>
      <c r="BK1278" s="2" t="s">
        <v>233</v>
      </c>
      <c r="BL1278" s="83" t="str">
        <f t="shared" si="19"/>
        <v>124732</v>
      </c>
      <c r="BM1278" s="83">
        <f>IF(ISBLANK(A1278),"",IF(X1278&gt;=(InfoSheet!$B$2)-90,1,0))</f>
        <v>1</v>
      </c>
    </row>
    <row r="1279" spans="1:65">
      <c r="A1279" s="2" t="s">
        <v>3242</v>
      </c>
      <c r="B1279" s="8">
        <v>9</v>
      </c>
      <c r="C1279" s="66">
        <v>23731905880</v>
      </c>
      <c r="D1279" s="8">
        <v>57498</v>
      </c>
      <c r="E1279" s="8">
        <v>4069</v>
      </c>
      <c r="F1279" s="91">
        <v>412743</v>
      </c>
      <c r="G1279" s="91">
        <v>548438900</v>
      </c>
      <c r="H1279" s="91">
        <v>5832368</v>
      </c>
      <c r="I1279" s="66">
        <v>4825157916</v>
      </c>
      <c r="J1279" s="8">
        <v>0</v>
      </c>
      <c r="K1279" s="2" t="s">
        <v>3243</v>
      </c>
      <c r="L1279" s="8">
        <v>9</v>
      </c>
      <c r="M1279" s="8">
        <v>0</v>
      </c>
      <c r="N1279" s="2" t="s">
        <v>2469</v>
      </c>
      <c r="O1279" s="8">
        <v>215</v>
      </c>
      <c r="P1279" s="8">
        <v>0</v>
      </c>
      <c r="Q1279" s="8">
        <v>0</v>
      </c>
      <c r="R1279" s="91">
        <v>0</v>
      </c>
      <c r="S1279" s="8">
        <v>0</v>
      </c>
      <c r="T1279" s="91">
        <v>0</v>
      </c>
      <c r="U1279" s="8">
        <v>6</v>
      </c>
      <c r="V1279" s="8">
        <v>9</v>
      </c>
      <c r="W1279" s="8">
        <v>4</v>
      </c>
      <c r="X1279" s="107">
        <v>43869.53136335648</v>
      </c>
      <c r="Y1279" s="107">
        <v>43870.058944629629</v>
      </c>
      <c r="Z1279" s="107">
        <v>43869.511830370371</v>
      </c>
      <c r="AA1279" s="91">
        <v>0</v>
      </c>
      <c r="AB1279" s="8">
        <v>0</v>
      </c>
      <c r="AC1279" s="8">
        <v>1</v>
      </c>
      <c r="AD1279" s="91">
        <v>253712369</v>
      </c>
      <c r="AE1279" s="8">
        <v>777</v>
      </c>
      <c r="AF1279" s="8">
        <v>204</v>
      </c>
      <c r="AG1279" s="66">
        <v>6068614392</v>
      </c>
      <c r="AH1279" s="8">
        <v>15671</v>
      </c>
      <c r="AI1279" s="8">
        <v>2020</v>
      </c>
      <c r="AJ1279" s="66">
        <v>23126528290</v>
      </c>
      <c r="AK1279" s="8">
        <v>53832</v>
      </c>
      <c r="AL1279" s="8">
        <v>4069</v>
      </c>
      <c r="AM1279" s="91">
        <v>47106991</v>
      </c>
      <c r="AN1279" s="8">
        <v>160</v>
      </c>
      <c r="AO1279" s="8">
        <v>4069</v>
      </c>
      <c r="AP1279" s="91">
        <v>347741083</v>
      </c>
      <c r="AQ1279" s="8">
        <v>917</v>
      </c>
      <c r="AR1279" s="8">
        <v>4069</v>
      </c>
      <c r="AS1279" s="66">
        <v>8290183633</v>
      </c>
      <c r="AT1279" s="8">
        <v>18192</v>
      </c>
      <c r="AU1279" s="8">
        <v>4069</v>
      </c>
      <c r="AV1279" s="66">
        <v>23731905880</v>
      </c>
      <c r="AW1279" s="8">
        <v>57496</v>
      </c>
      <c r="AX1279" s="8">
        <v>4069</v>
      </c>
      <c r="AY1279" s="91">
        <v>371932</v>
      </c>
      <c r="AZ1279" s="8">
        <v>1</v>
      </c>
      <c r="BA1279" s="8">
        <v>0</v>
      </c>
      <c r="BB1279" s="91">
        <v>153233890</v>
      </c>
      <c r="BC1279" s="8">
        <v>650</v>
      </c>
      <c r="BD1279" s="8">
        <v>78</v>
      </c>
      <c r="BE1279" s="66">
        <v>4468491759</v>
      </c>
      <c r="BF1279" s="8">
        <v>14339</v>
      </c>
      <c r="BG1279" s="8">
        <v>399</v>
      </c>
      <c r="BH1279" s="66">
        <v>22888514471</v>
      </c>
      <c r="BI1279" s="8">
        <v>53480</v>
      </c>
      <c r="BJ1279" s="8">
        <v>4069</v>
      </c>
      <c r="BK1279" s="2" t="s">
        <v>233</v>
      </c>
      <c r="BL1279" s="83" t="str">
        <f t="shared" si="19"/>
        <v>124733</v>
      </c>
      <c r="BM1279" s="83">
        <f>IF(ISBLANK(A1279),"",IF(X1279&gt;=(InfoSheet!$B$2)-90,1,0))</f>
        <v>1</v>
      </c>
    </row>
    <row r="1280" spans="1:65">
      <c r="A1280" s="2" t="s">
        <v>3244</v>
      </c>
      <c r="B1280" s="8">
        <v>8</v>
      </c>
      <c r="C1280" s="91">
        <v>284865859</v>
      </c>
      <c r="D1280" s="8">
        <v>1076</v>
      </c>
      <c r="E1280" s="8">
        <v>109</v>
      </c>
      <c r="F1280" s="91">
        <v>264745</v>
      </c>
      <c r="G1280" s="91">
        <v>2762060</v>
      </c>
      <c r="H1280" s="91">
        <v>2613448</v>
      </c>
      <c r="I1280" s="91">
        <v>97014875</v>
      </c>
      <c r="J1280" s="8">
        <v>0</v>
      </c>
      <c r="K1280" s="2" t="s">
        <v>1940</v>
      </c>
      <c r="L1280" s="8">
        <v>8</v>
      </c>
      <c r="M1280" s="8">
        <v>0</v>
      </c>
      <c r="N1280" s="2" t="s">
        <v>3245</v>
      </c>
      <c r="O1280" s="8">
        <v>210</v>
      </c>
      <c r="P1280" s="8">
        <v>0</v>
      </c>
      <c r="Q1280" s="8">
        <v>0</v>
      </c>
      <c r="R1280" s="91">
        <v>0</v>
      </c>
      <c r="S1280" s="8">
        <v>0</v>
      </c>
      <c r="T1280" s="91">
        <v>0</v>
      </c>
      <c r="U1280" s="8">
        <v>0</v>
      </c>
      <c r="V1280" s="8">
        <v>0</v>
      </c>
      <c r="W1280" s="8">
        <v>0</v>
      </c>
      <c r="X1280" s="107">
        <v>43866.576715023148</v>
      </c>
      <c r="Y1280" s="107">
        <v>43869.887881296294</v>
      </c>
      <c r="Z1280" s="107">
        <v>43866.57343423611</v>
      </c>
      <c r="AA1280" s="91">
        <v>0</v>
      </c>
      <c r="AB1280" s="8">
        <v>0</v>
      </c>
      <c r="AC1280" s="8">
        <v>0</v>
      </c>
      <c r="AD1280" s="91">
        <v>14512791</v>
      </c>
      <c r="AE1280" s="8">
        <v>45</v>
      </c>
      <c r="AF1280" s="8">
        <v>9</v>
      </c>
      <c r="AG1280" s="91">
        <v>42044443</v>
      </c>
      <c r="AH1280" s="8">
        <v>133</v>
      </c>
      <c r="AI1280" s="8">
        <v>22</v>
      </c>
      <c r="AJ1280" s="91">
        <v>284409879</v>
      </c>
      <c r="AK1280" s="8">
        <v>1074</v>
      </c>
      <c r="AL1280" s="8">
        <v>109</v>
      </c>
      <c r="AM1280" s="91">
        <v>0</v>
      </c>
      <c r="AN1280" s="8">
        <v>0</v>
      </c>
      <c r="AO1280" s="8">
        <v>109</v>
      </c>
      <c r="AP1280" s="91">
        <v>26611960</v>
      </c>
      <c r="AQ1280" s="8">
        <v>72</v>
      </c>
      <c r="AR1280" s="8">
        <v>109</v>
      </c>
      <c r="AS1280" s="91">
        <v>58081331</v>
      </c>
      <c r="AT1280" s="8">
        <v>152</v>
      </c>
      <c r="AU1280" s="8">
        <v>109</v>
      </c>
      <c r="AV1280" s="91">
        <v>284865859</v>
      </c>
      <c r="AW1280" s="8">
        <v>1076</v>
      </c>
      <c r="AX1280" s="8">
        <v>109</v>
      </c>
      <c r="AY1280" s="91">
        <v>0</v>
      </c>
      <c r="AZ1280" s="8">
        <v>0</v>
      </c>
      <c r="BA1280" s="8">
        <v>0</v>
      </c>
      <c r="BB1280" s="91">
        <v>9164678</v>
      </c>
      <c r="BC1280" s="8">
        <v>37</v>
      </c>
      <c r="BD1280" s="8">
        <v>0</v>
      </c>
      <c r="BE1280" s="91">
        <v>29974692</v>
      </c>
      <c r="BF1280" s="8">
        <v>115</v>
      </c>
      <c r="BG1280" s="8">
        <v>0</v>
      </c>
      <c r="BH1280" s="91">
        <v>278652089</v>
      </c>
      <c r="BI1280" s="8">
        <v>1068</v>
      </c>
      <c r="BJ1280" s="8">
        <v>109</v>
      </c>
      <c r="BK1280" s="2" t="s">
        <v>233</v>
      </c>
      <c r="BL1280" s="83" t="str">
        <f t="shared" si="19"/>
        <v>124734</v>
      </c>
      <c r="BM1280" s="83">
        <f>IF(ISBLANK(A1280),"",IF(X1280&gt;=(InfoSheet!$B$2)-90,1,0))</f>
        <v>1</v>
      </c>
    </row>
    <row r="1281" spans="1:65">
      <c r="A1281" s="2" t="s">
        <v>3246</v>
      </c>
      <c r="B1281" s="8">
        <v>8</v>
      </c>
      <c r="C1281" s="66">
        <v>1086956833</v>
      </c>
      <c r="D1281" s="8">
        <v>3915</v>
      </c>
      <c r="E1281" s="8">
        <v>478</v>
      </c>
      <c r="F1281" s="91">
        <v>277639</v>
      </c>
      <c r="G1281" s="91">
        <v>3798640</v>
      </c>
      <c r="H1281" s="91">
        <v>2273968</v>
      </c>
      <c r="I1281" s="91">
        <v>792593425</v>
      </c>
      <c r="J1281" s="8">
        <v>0</v>
      </c>
      <c r="K1281" s="2" t="s">
        <v>1439</v>
      </c>
      <c r="L1281" s="8">
        <v>8</v>
      </c>
      <c r="M1281" s="8">
        <v>0</v>
      </c>
      <c r="N1281" s="2" t="s">
        <v>1466</v>
      </c>
      <c r="O1281" s="8">
        <v>212</v>
      </c>
      <c r="P1281" s="8">
        <v>0</v>
      </c>
      <c r="Q1281" s="8">
        <v>0</v>
      </c>
      <c r="R1281" s="91">
        <v>0</v>
      </c>
      <c r="S1281" s="8">
        <v>0</v>
      </c>
      <c r="T1281" s="91">
        <v>0</v>
      </c>
      <c r="U1281" s="8">
        <v>1</v>
      </c>
      <c r="V1281" s="8">
        <v>1</v>
      </c>
      <c r="W1281" s="8">
        <v>0</v>
      </c>
      <c r="X1281" s="107">
        <v>43867.481146516206</v>
      </c>
      <c r="Y1281" s="107">
        <v>43869.891371111109</v>
      </c>
      <c r="Z1281" s="107">
        <v>43867.478398946761</v>
      </c>
      <c r="AA1281" s="91">
        <v>0</v>
      </c>
      <c r="AB1281" s="8">
        <v>0</v>
      </c>
      <c r="AC1281" s="8">
        <v>0</v>
      </c>
      <c r="AD1281" s="91">
        <v>1766528</v>
      </c>
      <c r="AE1281" s="8">
        <v>17</v>
      </c>
      <c r="AF1281" s="8">
        <v>10</v>
      </c>
      <c r="AG1281" s="91">
        <v>280332646</v>
      </c>
      <c r="AH1281" s="8">
        <v>785</v>
      </c>
      <c r="AI1281" s="8">
        <v>114</v>
      </c>
      <c r="AJ1281" s="91">
        <v>975136527</v>
      </c>
      <c r="AK1281" s="8">
        <v>3357</v>
      </c>
      <c r="AL1281" s="8">
        <v>478</v>
      </c>
      <c r="AM1281" s="91">
        <v>0</v>
      </c>
      <c r="AN1281" s="8">
        <v>0</v>
      </c>
      <c r="AO1281" s="8">
        <v>478</v>
      </c>
      <c r="AP1281" s="91">
        <v>7615399</v>
      </c>
      <c r="AQ1281" s="8">
        <v>26</v>
      </c>
      <c r="AR1281" s="8">
        <v>478</v>
      </c>
      <c r="AS1281" s="91">
        <v>475494903</v>
      </c>
      <c r="AT1281" s="8">
        <v>1075</v>
      </c>
      <c r="AU1281" s="8">
        <v>478</v>
      </c>
      <c r="AV1281" s="66">
        <v>1086956833</v>
      </c>
      <c r="AW1281" s="8">
        <v>3915</v>
      </c>
      <c r="AX1281" s="8">
        <v>478</v>
      </c>
      <c r="AY1281" s="91">
        <v>0</v>
      </c>
      <c r="AZ1281" s="8">
        <v>0</v>
      </c>
      <c r="BA1281" s="8">
        <v>0</v>
      </c>
      <c r="BB1281" s="91">
        <v>6418449</v>
      </c>
      <c r="BC1281" s="8">
        <v>19</v>
      </c>
      <c r="BD1281" s="8">
        <v>0</v>
      </c>
      <c r="BE1281" s="91">
        <v>259699391</v>
      </c>
      <c r="BF1281" s="8">
        <v>742</v>
      </c>
      <c r="BG1281" s="8">
        <v>30</v>
      </c>
      <c r="BH1281" s="91">
        <v>976833502</v>
      </c>
      <c r="BI1281" s="8">
        <v>3373</v>
      </c>
      <c r="BJ1281" s="8">
        <v>478</v>
      </c>
      <c r="BK1281" s="2" t="s">
        <v>233</v>
      </c>
      <c r="BL1281" s="83" t="str">
        <f t="shared" si="19"/>
        <v>124735</v>
      </c>
      <c r="BM1281" s="83">
        <f>IF(ISBLANK(A1281),"",IF(X1281&gt;=(InfoSheet!$B$2)-90,1,0))</f>
        <v>1</v>
      </c>
    </row>
    <row r="1282" spans="1:65">
      <c r="A1282" s="2" t="s">
        <v>3247</v>
      </c>
      <c r="B1282" s="8">
        <v>8</v>
      </c>
      <c r="C1282" s="66">
        <v>1776448927</v>
      </c>
      <c r="D1282" s="8">
        <v>3390</v>
      </c>
      <c r="E1282" s="8">
        <v>399</v>
      </c>
      <c r="F1282" s="91">
        <v>524026</v>
      </c>
      <c r="G1282" s="91">
        <v>26015362</v>
      </c>
      <c r="H1282" s="91">
        <v>4452252</v>
      </c>
      <c r="I1282" s="91">
        <v>972242217</v>
      </c>
      <c r="J1282" s="8">
        <v>0</v>
      </c>
      <c r="K1282" s="2" t="s">
        <v>1368</v>
      </c>
      <c r="L1282" s="8">
        <v>8</v>
      </c>
      <c r="M1282" s="8">
        <v>0</v>
      </c>
      <c r="N1282" s="2" t="s">
        <v>1379</v>
      </c>
      <c r="O1282" s="8">
        <v>215</v>
      </c>
      <c r="P1282" s="8">
        <v>0</v>
      </c>
      <c r="Q1282" s="8">
        <v>0</v>
      </c>
      <c r="R1282" s="91">
        <v>0</v>
      </c>
      <c r="S1282" s="8">
        <v>0</v>
      </c>
      <c r="T1282" s="91">
        <v>0</v>
      </c>
      <c r="U1282" s="8">
        <v>0</v>
      </c>
      <c r="V1282" s="8">
        <v>1</v>
      </c>
      <c r="W1282" s="8">
        <v>0</v>
      </c>
      <c r="X1282" s="107">
        <v>43868.992901192127</v>
      </c>
      <c r="Y1282" s="107">
        <v>43870.049868807873</v>
      </c>
      <c r="Z1282" s="107">
        <v>43868.992842037034</v>
      </c>
      <c r="AA1282" s="91">
        <v>0</v>
      </c>
      <c r="AB1282" s="8">
        <v>0</v>
      </c>
      <c r="AC1282" s="8">
        <v>0</v>
      </c>
      <c r="AD1282" s="91">
        <v>279427017</v>
      </c>
      <c r="AE1282" s="8">
        <v>212</v>
      </c>
      <c r="AF1282" s="8">
        <v>5</v>
      </c>
      <c r="AG1282" s="91">
        <v>289407823</v>
      </c>
      <c r="AH1282" s="8">
        <v>244</v>
      </c>
      <c r="AI1282" s="8">
        <v>18</v>
      </c>
      <c r="AJ1282" s="66">
        <v>1748367620</v>
      </c>
      <c r="AK1282" s="8">
        <v>3268</v>
      </c>
      <c r="AL1282" s="8">
        <v>399</v>
      </c>
      <c r="AM1282" s="91">
        <v>4250070</v>
      </c>
      <c r="AN1282" s="8">
        <v>9</v>
      </c>
      <c r="AO1282" s="8">
        <v>399</v>
      </c>
      <c r="AP1282" s="91">
        <v>556557368</v>
      </c>
      <c r="AQ1282" s="8">
        <v>419</v>
      </c>
      <c r="AR1282" s="8">
        <v>399</v>
      </c>
      <c r="AS1282" s="91">
        <v>571583830</v>
      </c>
      <c r="AT1282" s="8">
        <v>458</v>
      </c>
      <c r="AU1282" s="8">
        <v>399</v>
      </c>
      <c r="AV1282" s="66">
        <v>1776448927</v>
      </c>
      <c r="AW1282" s="8">
        <v>3390</v>
      </c>
      <c r="AX1282" s="8">
        <v>399</v>
      </c>
      <c r="AY1282" s="91">
        <v>0</v>
      </c>
      <c r="AZ1282" s="8">
        <v>0</v>
      </c>
      <c r="BA1282" s="8">
        <v>0</v>
      </c>
      <c r="BB1282" s="91">
        <v>424673210</v>
      </c>
      <c r="BC1282" s="8">
        <v>295</v>
      </c>
      <c r="BD1282" s="8">
        <v>0</v>
      </c>
      <c r="BE1282" s="91">
        <v>440115492</v>
      </c>
      <c r="BF1282" s="8">
        <v>333</v>
      </c>
      <c r="BG1282" s="8">
        <v>3</v>
      </c>
      <c r="BH1282" s="66">
        <v>1750035862</v>
      </c>
      <c r="BI1282" s="8">
        <v>3280</v>
      </c>
      <c r="BJ1282" s="8">
        <v>399</v>
      </c>
      <c r="BK1282" s="2" t="s">
        <v>233</v>
      </c>
      <c r="BL1282" s="83" t="str">
        <f t="shared" ref="BL1282:BL1345" si="20">IF(ISBLANK(A1282),"(blank)",RIGHT(A1282,LEN(A1282)-FIND("@",SUBSTITUTE(A1282,"\","@",LEN(A1282)-LEN(SUBSTITUTE(A1282,"\",""))),1)))</f>
        <v>124736</v>
      </c>
      <c r="BM1282" s="83">
        <f>IF(ISBLANK(A1282),"",IF(X1282&gt;=(InfoSheet!$B$2)-90,1,0))</f>
        <v>1</v>
      </c>
    </row>
    <row r="1283" spans="1:65">
      <c r="A1283" s="2" t="s">
        <v>3248</v>
      </c>
      <c r="B1283" s="8">
        <v>8</v>
      </c>
      <c r="C1283" s="91">
        <v>845291448</v>
      </c>
      <c r="D1283" s="8">
        <v>3032</v>
      </c>
      <c r="E1283" s="8">
        <v>354</v>
      </c>
      <c r="F1283" s="91">
        <v>278790</v>
      </c>
      <c r="G1283" s="91">
        <v>1869444</v>
      </c>
      <c r="H1283" s="91">
        <v>2387828</v>
      </c>
      <c r="I1283" s="91">
        <v>181350772</v>
      </c>
      <c r="J1283" s="8">
        <v>0</v>
      </c>
      <c r="K1283" s="2" t="s">
        <v>2440</v>
      </c>
      <c r="L1283" s="8">
        <v>8</v>
      </c>
      <c r="M1283" s="8">
        <v>0</v>
      </c>
      <c r="N1283" s="2" t="s">
        <v>1724</v>
      </c>
      <c r="O1283" s="8">
        <v>209</v>
      </c>
      <c r="P1283" s="8">
        <v>0</v>
      </c>
      <c r="Q1283" s="8">
        <v>0</v>
      </c>
      <c r="R1283" s="91">
        <v>0</v>
      </c>
      <c r="S1283" s="8">
        <v>0</v>
      </c>
      <c r="T1283" s="91">
        <v>0</v>
      </c>
      <c r="U1283" s="8">
        <v>0</v>
      </c>
      <c r="V1283" s="8">
        <v>0</v>
      </c>
      <c r="W1283" s="8">
        <v>0</v>
      </c>
      <c r="X1283" s="107">
        <v>43843.712159849536</v>
      </c>
      <c r="Y1283" s="107">
        <v>43869.873670300927</v>
      </c>
      <c r="Z1283" s="107">
        <v>43843.711723391207</v>
      </c>
      <c r="AA1283" s="91">
        <v>0</v>
      </c>
      <c r="AB1283" s="8">
        <v>0</v>
      </c>
      <c r="AC1283" s="8">
        <v>0</v>
      </c>
      <c r="AD1283" s="91">
        <v>0</v>
      </c>
      <c r="AE1283" s="8">
        <v>0</v>
      </c>
      <c r="AF1283" s="8">
        <v>0</v>
      </c>
      <c r="AG1283" s="91">
        <v>540354</v>
      </c>
      <c r="AH1283" s="8">
        <v>1</v>
      </c>
      <c r="AI1283" s="8">
        <v>3</v>
      </c>
      <c r="AJ1283" s="91">
        <v>822058147</v>
      </c>
      <c r="AK1283" s="8">
        <v>2903</v>
      </c>
      <c r="AL1283" s="8">
        <v>354</v>
      </c>
      <c r="AM1283" s="91">
        <v>0</v>
      </c>
      <c r="AN1283" s="8">
        <v>0</v>
      </c>
      <c r="AO1283" s="8">
        <v>354</v>
      </c>
      <c r="AP1283" s="91">
        <v>0</v>
      </c>
      <c r="AQ1283" s="8">
        <v>0</v>
      </c>
      <c r="AR1283" s="8">
        <v>354</v>
      </c>
      <c r="AS1283" s="91">
        <v>5039425</v>
      </c>
      <c r="AT1283" s="8">
        <v>13</v>
      </c>
      <c r="AU1283" s="8">
        <v>354</v>
      </c>
      <c r="AV1283" s="91">
        <v>845291448</v>
      </c>
      <c r="AW1283" s="8">
        <v>3032</v>
      </c>
      <c r="AX1283" s="8">
        <v>354</v>
      </c>
      <c r="AY1283" s="91">
        <v>0</v>
      </c>
      <c r="AZ1283" s="8">
        <v>0</v>
      </c>
      <c r="BA1283" s="8">
        <v>0</v>
      </c>
      <c r="BB1283" s="91">
        <v>0</v>
      </c>
      <c r="BC1283" s="8">
        <v>0</v>
      </c>
      <c r="BD1283" s="8">
        <v>0</v>
      </c>
      <c r="BE1283" s="91">
        <v>2763714</v>
      </c>
      <c r="BF1283" s="8">
        <v>5</v>
      </c>
      <c r="BG1283" s="8">
        <v>0</v>
      </c>
      <c r="BH1283" s="91">
        <v>814905360</v>
      </c>
      <c r="BI1283" s="8">
        <v>2891</v>
      </c>
      <c r="BJ1283" s="8">
        <v>354</v>
      </c>
      <c r="BK1283" s="2" t="s">
        <v>233</v>
      </c>
      <c r="BL1283" s="83" t="str">
        <f t="shared" si="20"/>
        <v>124737</v>
      </c>
      <c r="BM1283" s="83">
        <f>IF(ISBLANK(A1283),"",IF(X1283&gt;=(InfoSheet!$B$2)-90,1,0))</f>
        <v>1</v>
      </c>
    </row>
    <row r="1284" spans="1:65">
      <c r="A1284" s="2" t="s">
        <v>3249</v>
      </c>
      <c r="B1284" s="8">
        <v>8</v>
      </c>
      <c r="C1284" s="91">
        <v>104681211</v>
      </c>
      <c r="D1284" s="8">
        <v>234</v>
      </c>
      <c r="E1284" s="8">
        <v>9</v>
      </c>
      <c r="F1284" s="91">
        <v>447355</v>
      </c>
      <c r="G1284" s="91">
        <v>10972723</v>
      </c>
      <c r="H1284" s="91">
        <v>11631245</v>
      </c>
      <c r="I1284" s="91">
        <v>104681211</v>
      </c>
      <c r="J1284" s="8">
        <v>0</v>
      </c>
      <c r="K1284" s="2" t="s">
        <v>1354</v>
      </c>
      <c r="L1284" s="8">
        <v>8</v>
      </c>
      <c r="M1284" s="8">
        <v>0</v>
      </c>
      <c r="N1284" s="2" t="s">
        <v>1354</v>
      </c>
      <c r="O1284" s="8">
        <v>142</v>
      </c>
      <c r="P1284" s="8">
        <v>0</v>
      </c>
      <c r="Q1284" s="8">
        <v>0</v>
      </c>
      <c r="R1284" s="91">
        <v>0</v>
      </c>
      <c r="S1284" s="8">
        <v>0</v>
      </c>
      <c r="T1284" s="91">
        <v>0</v>
      </c>
      <c r="U1284" s="8">
        <v>0</v>
      </c>
      <c r="V1284" s="8">
        <v>0</v>
      </c>
      <c r="W1284" s="8">
        <v>0</v>
      </c>
      <c r="X1284" s="107">
        <v>43724.412708622687</v>
      </c>
      <c r="Y1284" s="107">
        <v>43869.887534189817</v>
      </c>
      <c r="Z1284" s="107">
        <v>43724.336014270833</v>
      </c>
      <c r="AA1284" s="91">
        <v>0</v>
      </c>
      <c r="AB1284" s="8">
        <v>0</v>
      </c>
      <c r="AC1284" s="8">
        <v>0</v>
      </c>
      <c r="AD1284" s="91">
        <v>0</v>
      </c>
      <c r="AE1284" s="8">
        <v>0</v>
      </c>
      <c r="AF1284" s="8">
        <v>0</v>
      </c>
      <c r="AG1284" s="91">
        <v>0</v>
      </c>
      <c r="AH1284" s="8">
        <v>0</v>
      </c>
      <c r="AI1284" s="8">
        <v>0</v>
      </c>
      <c r="AJ1284" s="91">
        <v>78937635</v>
      </c>
      <c r="AK1284" s="8">
        <v>84</v>
      </c>
      <c r="AL1284" s="8">
        <v>9</v>
      </c>
      <c r="AM1284" s="91">
        <v>0</v>
      </c>
      <c r="AN1284" s="8">
        <v>0</v>
      </c>
      <c r="AO1284" s="8">
        <v>9</v>
      </c>
      <c r="AP1284" s="91">
        <v>0</v>
      </c>
      <c r="AQ1284" s="8">
        <v>0</v>
      </c>
      <c r="AR1284" s="8">
        <v>9</v>
      </c>
      <c r="AS1284" s="91">
        <v>0</v>
      </c>
      <c r="AT1284" s="8">
        <v>0</v>
      </c>
      <c r="AU1284" s="8">
        <v>9</v>
      </c>
      <c r="AV1284" s="91">
        <v>104681211</v>
      </c>
      <c r="AW1284" s="8">
        <v>234</v>
      </c>
      <c r="AX1284" s="8">
        <v>9</v>
      </c>
      <c r="AY1284" s="91">
        <v>0</v>
      </c>
      <c r="AZ1284" s="8">
        <v>0</v>
      </c>
      <c r="BA1284" s="8">
        <v>0</v>
      </c>
      <c r="BB1284" s="91">
        <v>0</v>
      </c>
      <c r="BC1284" s="8">
        <v>0</v>
      </c>
      <c r="BD1284" s="8">
        <v>0</v>
      </c>
      <c r="BE1284" s="91">
        <v>0</v>
      </c>
      <c r="BF1284" s="8">
        <v>0</v>
      </c>
      <c r="BG1284" s="8">
        <v>0</v>
      </c>
      <c r="BH1284" s="91">
        <v>78730325</v>
      </c>
      <c r="BI1284" s="8">
        <v>89</v>
      </c>
      <c r="BJ1284" s="8">
        <v>9</v>
      </c>
      <c r="BK1284" s="2" t="s">
        <v>233</v>
      </c>
      <c r="BL1284" s="83" t="str">
        <f t="shared" si="20"/>
        <v>124738</v>
      </c>
      <c r="BM1284" s="83">
        <f>IF(ISBLANK(A1284),"",IF(X1284&gt;=(InfoSheet!$B$2)-90,1,0))</f>
        <v>0</v>
      </c>
    </row>
    <row r="1285" spans="1:65">
      <c r="A1285" s="2" t="s">
        <v>3250</v>
      </c>
      <c r="B1285" s="8">
        <v>8</v>
      </c>
      <c r="C1285" s="91">
        <v>604784965</v>
      </c>
      <c r="D1285" s="8">
        <v>1980</v>
      </c>
      <c r="E1285" s="8">
        <v>207</v>
      </c>
      <c r="F1285" s="91">
        <v>305446</v>
      </c>
      <c r="G1285" s="91">
        <v>8334134</v>
      </c>
      <c r="H1285" s="91">
        <v>2921666</v>
      </c>
      <c r="I1285" s="91">
        <v>401294860</v>
      </c>
      <c r="J1285" s="8">
        <v>0</v>
      </c>
      <c r="K1285" s="2" t="s">
        <v>2502</v>
      </c>
      <c r="L1285" s="8">
        <v>8</v>
      </c>
      <c r="M1285" s="8">
        <v>0</v>
      </c>
      <c r="N1285" s="2" t="s">
        <v>2432</v>
      </c>
      <c r="O1285" s="8">
        <v>212</v>
      </c>
      <c r="P1285" s="8">
        <v>0</v>
      </c>
      <c r="Q1285" s="8">
        <v>0</v>
      </c>
      <c r="R1285" s="91">
        <v>0</v>
      </c>
      <c r="S1285" s="8">
        <v>0</v>
      </c>
      <c r="T1285" s="91">
        <v>0</v>
      </c>
      <c r="U1285" s="8">
        <v>0</v>
      </c>
      <c r="V1285" s="8">
        <v>1</v>
      </c>
      <c r="W1285" s="8">
        <v>0</v>
      </c>
      <c r="X1285" s="107">
        <v>43869.717414050923</v>
      </c>
      <c r="Y1285" s="107">
        <v>43870.035422048612</v>
      </c>
      <c r="Z1285" s="107">
        <v>43869.713746469904</v>
      </c>
      <c r="AA1285" s="91">
        <v>2756507</v>
      </c>
      <c r="AB1285" s="8">
        <v>3</v>
      </c>
      <c r="AC1285" s="8">
        <v>1</v>
      </c>
      <c r="AD1285" s="91">
        <v>2756507</v>
      </c>
      <c r="AE1285" s="8">
        <v>3</v>
      </c>
      <c r="AF1285" s="8">
        <v>1</v>
      </c>
      <c r="AG1285" s="91">
        <v>91982413</v>
      </c>
      <c r="AH1285" s="8">
        <v>163</v>
      </c>
      <c r="AI1285" s="8">
        <v>24</v>
      </c>
      <c r="AJ1285" s="91">
        <v>603928213</v>
      </c>
      <c r="AK1285" s="8">
        <v>1976</v>
      </c>
      <c r="AL1285" s="8">
        <v>207</v>
      </c>
      <c r="AM1285" s="91">
        <v>6778042</v>
      </c>
      <c r="AN1285" s="8">
        <v>7</v>
      </c>
      <c r="AO1285" s="8">
        <v>207</v>
      </c>
      <c r="AP1285" s="91">
        <v>6778042</v>
      </c>
      <c r="AQ1285" s="8">
        <v>7</v>
      </c>
      <c r="AR1285" s="8">
        <v>207</v>
      </c>
      <c r="AS1285" s="91">
        <v>213663352</v>
      </c>
      <c r="AT1285" s="8">
        <v>269</v>
      </c>
      <c r="AU1285" s="8">
        <v>207</v>
      </c>
      <c r="AV1285" s="91">
        <v>604784965</v>
      </c>
      <c r="AW1285" s="8">
        <v>1980</v>
      </c>
      <c r="AX1285" s="8">
        <v>207</v>
      </c>
      <c r="AY1285" s="91">
        <v>4021535</v>
      </c>
      <c r="AZ1285" s="8">
        <v>4</v>
      </c>
      <c r="BA1285" s="8">
        <v>0</v>
      </c>
      <c r="BB1285" s="91">
        <v>4021535</v>
      </c>
      <c r="BC1285" s="8">
        <v>4</v>
      </c>
      <c r="BD1285" s="8">
        <v>0</v>
      </c>
      <c r="BE1285" s="91">
        <v>142888018</v>
      </c>
      <c r="BF1285" s="8">
        <v>202</v>
      </c>
      <c r="BG1285" s="8">
        <v>8</v>
      </c>
      <c r="BH1285" s="91">
        <v>597156084</v>
      </c>
      <c r="BI1285" s="8">
        <v>1967</v>
      </c>
      <c r="BJ1285" s="8">
        <v>207</v>
      </c>
      <c r="BK1285" s="2" t="s">
        <v>233</v>
      </c>
      <c r="BL1285" s="83" t="str">
        <f t="shared" si="20"/>
        <v>124739</v>
      </c>
      <c r="BM1285" s="83">
        <f>IF(ISBLANK(A1285),"",IF(X1285&gt;=(InfoSheet!$B$2)-90,1,0))</f>
        <v>1</v>
      </c>
    </row>
    <row r="1286" spans="1:65">
      <c r="A1286" s="2" t="s">
        <v>3251</v>
      </c>
      <c r="B1286" s="8">
        <v>8</v>
      </c>
      <c r="C1286" s="91">
        <v>586431327</v>
      </c>
      <c r="D1286" s="8">
        <v>1404</v>
      </c>
      <c r="E1286" s="8">
        <v>202</v>
      </c>
      <c r="F1286" s="91">
        <v>417686</v>
      </c>
      <c r="G1286" s="91">
        <v>20906314</v>
      </c>
      <c r="H1286" s="91">
        <v>2903125</v>
      </c>
      <c r="I1286" s="91">
        <v>445118366</v>
      </c>
      <c r="J1286" s="8">
        <v>0</v>
      </c>
      <c r="K1286" s="2" t="s">
        <v>1940</v>
      </c>
      <c r="L1286" s="8">
        <v>8</v>
      </c>
      <c r="M1286" s="8">
        <v>0</v>
      </c>
      <c r="N1286" s="2" t="s">
        <v>1437</v>
      </c>
      <c r="O1286" s="8">
        <v>209</v>
      </c>
      <c r="P1286" s="8">
        <v>0</v>
      </c>
      <c r="Q1286" s="8">
        <v>0</v>
      </c>
      <c r="R1286" s="91">
        <v>0</v>
      </c>
      <c r="S1286" s="8">
        <v>0</v>
      </c>
      <c r="T1286" s="91">
        <v>0</v>
      </c>
      <c r="U1286" s="8">
        <v>0</v>
      </c>
      <c r="V1286" s="8">
        <v>1</v>
      </c>
      <c r="W1286" s="8">
        <v>0</v>
      </c>
      <c r="X1286" s="107">
        <v>43861.511692337961</v>
      </c>
      <c r="Y1286" s="107">
        <v>43869.889084305556</v>
      </c>
      <c r="Z1286" s="107">
        <v>43861.508657384256</v>
      </c>
      <c r="AA1286" s="91">
        <v>0</v>
      </c>
      <c r="AB1286" s="8">
        <v>0</v>
      </c>
      <c r="AC1286" s="8">
        <v>0</v>
      </c>
      <c r="AD1286" s="91">
        <v>0</v>
      </c>
      <c r="AE1286" s="8">
        <v>0</v>
      </c>
      <c r="AF1286" s="8">
        <v>0</v>
      </c>
      <c r="AG1286" s="91">
        <v>104247539</v>
      </c>
      <c r="AH1286" s="8">
        <v>114</v>
      </c>
      <c r="AI1286" s="8">
        <v>8</v>
      </c>
      <c r="AJ1286" s="91">
        <v>570832315</v>
      </c>
      <c r="AK1286" s="8">
        <v>1312</v>
      </c>
      <c r="AL1286" s="8">
        <v>202</v>
      </c>
      <c r="AM1286" s="91">
        <v>0</v>
      </c>
      <c r="AN1286" s="8">
        <v>0</v>
      </c>
      <c r="AO1286" s="8">
        <v>202</v>
      </c>
      <c r="AP1286" s="91">
        <v>2281023</v>
      </c>
      <c r="AQ1286" s="8">
        <v>4</v>
      </c>
      <c r="AR1286" s="8">
        <v>202</v>
      </c>
      <c r="AS1286" s="91">
        <v>212322003</v>
      </c>
      <c r="AT1286" s="8">
        <v>229</v>
      </c>
      <c r="AU1286" s="8">
        <v>202</v>
      </c>
      <c r="AV1286" s="91">
        <v>586431327</v>
      </c>
      <c r="AW1286" s="8">
        <v>1404</v>
      </c>
      <c r="AX1286" s="8">
        <v>202</v>
      </c>
      <c r="AY1286" s="91">
        <v>0</v>
      </c>
      <c r="AZ1286" s="8">
        <v>0</v>
      </c>
      <c r="BA1286" s="8">
        <v>0</v>
      </c>
      <c r="BB1286" s="91">
        <v>0</v>
      </c>
      <c r="BC1286" s="8">
        <v>0</v>
      </c>
      <c r="BD1286" s="8">
        <v>0</v>
      </c>
      <c r="BE1286" s="91">
        <v>109594864</v>
      </c>
      <c r="BF1286" s="8">
        <v>121</v>
      </c>
      <c r="BG1286" s="8">
        <v>0</v>
      </c>
      <c r="BH1286" s="91">
        <v>516805653</v>
      </c>
      <c r="BI1286" s="8">
        <v>1288</v>
      </c>
      <c r="BJ1286" s="8">
        <v>202</v>
      </c>
      <c r="BK1286" s="2" t="s">
        <v>233</v>
      </c>
      <c r="BL1286" s="83" t="str">
        <f t="shared" si="20"/>
        <v>124740</v>
      </c>
      <c r="BM1286" s="83">
        <f>IF(ISBLANK(A1286),"",IF(X1286&gt;=(InfoSheet!$B$2)-90,1,0))</f>
        <v>1</v>
      </c>
    </row>
    <row r="1287" spans="1:65">
      <c r="A1287" s="2" t="s">
        <v>3252</v>
      </c>
      <c r="B1287" s="8">
        <v>8</v>
      </c>
      <c r="C1287" s="66">
        <v>2503619280</v>
      </c>
      <c r="D1287" s="8">
        <v>5218</v>
      </c>
      <c r="E1287" s="8">
        <v>576</v>
      </c>
      <c r="F1287" s="91">
        <v>479804</v>
      </c>
      <c r="G1287" s="91">
        <v>64271785</v>
      </c>
      <c r="H1287" s="91">
        <v>4346561</v>
      </c>
      <c r="I1287" s="91">
        <v>631674013</v>
      </c>
      <c r="J1287" s="8">
        <v>0</v>
      </c>
      <c r="K1287" s="2" t="s">
        <v>1496</v>
      </c>
      <c r="L1287" s="8">
        <v>8</v>
      </c>
      <c r="M1287" s="8">
        <v>0</v>
      </c>
      <c r="N1287" s="2" t="s">
        <v>1437</v>
      </c>
      <c r="O1287" s="8">
        <v>209</v>
      </c>
      <c r="P1287" s="8">
        <v>0</v>
      </c>
      <c r="Q1287" s="8">
        <v>0</v>
      </c>
      <c r="R1287" s="91">
        <v>0</v>
      </c>
      <c r="S1287" s="8">
        <v>0</v>
      </c>
      <c r="T1287" s="91">
        <v>0</v>
      </c>
      <c r="U1287" s="8">
        <v>0</v>
      </c>
      <c r="V1287" s="8">
        <v>0</v>
      </c>
      <c r="W1287" s="8">
        <v>0</v>
      </c>
      <c r="X1287" s="107">
        <v>43868.577577326389</v>
      </c>
      <c r="Y1287" s="107">
        <v>43869.889680138891</v>
      </c>
      <c r="Z1287" s="107">
        <v>43868.577520844905</v>
      </c>
      <c r="AA1287" s="91">
        <v>0</v>
      </c>
      <c r="AB1287" s="8">
        <v>0</v>
      </c>
      <c r="AC1287" s="8">
        <v>0</v>
      </c>
      <c r="AD1287" s="91">
        <v>13988193</v>
      </c>
      <c r="AE1287" s="8">
        <v>36</v>
      </c>
      <c r="AF1287" s="8">
        <v>11</v>
      </c>
      <c r="AG1287" s="91">
        <v>58330970</v>
      </c>
      <c r="AH1287" s="8">
        <v>191</v>
      </c>
      <c r="AI1287" s="8">
        <v>42</v>
      </c>
      <c r="AJ1287" s="66">
        <v>2487006956</v>
      </c>
      <c r="AK1287" s="8">
        <v>5121</v>
      </c>
      <c r="AL1287" s="8">
        <v>576</v>
      </c>
      <c r="AM1287" s="91">
        <v>0</v>
      </c>
      <c r="AN1287" s="8">
        <v>0</v>
      </c>
      <c r="AO1287" s="8">
        <v>576</v>
      </c>
      <c r="AP1287" s="91">
        <v>27280608</v>
      </c>
      <c r="AQ1287" s="8">
        <v>60</v>
      </c>
      <c r="AR1287" s="8">
        <v>576</v>
      </c>
      <c r="AS1287" s="91">
        <v>87950151</v>
      </c>
      <c r="AT1287" s="8">
        <v>245</v>
      </c>
      <c r="AU1287" s="8">
        <v>576</v>
      </c>
      <c r="AV1287" s="66">
        <v>2503619280</v>
      </c>
      <c r="AW1287" s="8">
        <v>5218</v>
      </c>
      <c r="AX1287" s="8">
        <v>576</v>
      </c>
      <c r="AY1287" s="91">
        <v>0</v>
      </c>
      <c r="AZ1287" s="8">
        <v>0</v>
      </c>
      <c r="BA1287" s="8">
        <v>0</v>
      </c>
      <c r="BB1287" s="91">
        <v>16712147</v>
      </c>
      <c r="BC1287" s="8">
        <v>38</v>
      </c>
      <c r="BD1287" s="8">
        <v>0</v>
      </c>
      <c r="BE1287" s="91">
        <v>55460259</v>
      </c>
      <c r="BF1287" s="8">
        <v>178</v>
      </c>
      <c r="BG1287" s="8">
        <v>11</v>
      </c>
      <c r="BH1287" s="66">
        <v>2468553045</v>
      </c>
      <c r="BI1287" s="8">
        <v>5090</v>
      </c>
      <c r="BJ1287" s="8">
        <v>576</v>
      </c>
      <c r="BK1287" s="2" t="s">
        <v>233</v>
      </c>
      <c r="BL1287" s="83" t="str">
        <f t="shared" si="20"/>
        <v>124741</v>
      </c>
      <c r="BM1287" s="83">
        <f>IF(ISBLANK(A1287),"",IF(X1287&gt;=(InfoSheet!$B$2)-90,1,0))</f>
        <v>1</v>
      </c>
    </row>
    <row r="1288" spans="1:65">
      <c r="A1288" s="2" t="s">
        <v>3253</v>
      </c>
      <c r="B1288" s="8">
        <v>8</v>
      </c>
      <c r="C1288" s="91">
        <v>355792199</v>
      </c>
      <c r="D1288" s="8">
        <v>1256</v>
      </c>
      <c r="E1288" s="8">
        <v>170</v>
      </c>
      <c r="F1288" s="91">
        <v>283274</v>
      </c>
      <c r="G1288" s="91">
        <v>2833282</v>
      </c>
      <c r="H1288" s="91">
        <v>2092895</v>
      </c>
      <c r="I1288" s="91">
        <v>228777246</v>
      </c>
      <c r="J1288" s="8">
        <v>0</v>
      </c>
      <c r="K1288" s="2" t="s">
        <v>1439</v>
      </c>
      <c r="L1288" s="8">
        <v>8</v>
      </c>
      <c r="M1288" s="8">
        <v>0</v>
      </c>
      <c r="N1288" s="2" t="s">
        <v>1623</v>
      </c>
      <c r="O1288" s="8">
        <v>215</v>
      </c>
      <c r="P1288" s="8">
        <v>0</v>
      </c>
      <c r="Q1288" s="8">
        <v>0</v>
      </c>
      <c r="R1288" s="91">
        <v>0</v>
      </c>
      <c r="S1288" s="8">
        <v>0</v>
      </c>
      <c r="T1288" s="91">
        <v>0</v>
      </c>
      <c r="U1288" s="8">
        <v>0</v>
      </c>
      <c r="V1288" s="8">
        <v>0</v>
      </c>
      <c r="W1288" s="8">
        <v>0</v>
      </c>
      <c r="X1288" s="107">
        <v>43867.602197800923</v>
      </c>
      <c r="Y1288" s="107">
        <v>43869.886343796294</v>
      </c>
      <c r="Z1288" s="107">
        <v>43867.550093622682</v>
      </c>
      <c r="AA1288" s="91">
        <v>0</v>
      </c>
      <c r="AB1288" s="8">
        <v>0</v>
      </c>
      <c r="AC1288" s="8">
        <v>0</v>
      </c>
      <c r="AD1288" s="91">
        <v>5355592</v>
      </c>
      <c r="AE1288" s="8">
        <v>8</v>
      </c>
      <c r="AF1288" s="8">
        <v>2</v>
      </c>
      <c r="AG1288" s="91">
        <v>12937207</v>
      </c>
      <c r="AH1288" s="8">
        <v>73</v>
      </c>
      <c r="AI1288" s="8">
        <v>21</v>
      </c>
      <c r="AJ1288" s="91">
        <v>355792199</v>
      </c>
      <c r="AK1288" s="8">
        <v>1256</v>
      </c>
      <c r="AL1288" s="8">
        <v>170</v>
      </c>
      <c r="AM1288" s="91">
        <v>0</v>
      </c>
      <c r="AN1288" s="8">
        <v>0</v>
      </c>
      <c r="AO1288" s="8">
        <v>170</v>
      </c>
      <c r="AP1288" s="91">
        <v>12551499</v>
      </c>
      <c r="AQ1288" s="8">
        <v>16</v>
      </c>
      <c r="AR1288" s="8">
        <v>170</v>
      </c>
      <c r="AS1288" s="91">
        <v>39451794</v>
      </c>
      <c r="AT1288" s="8">
        <v>110</v>
      </c>
      <c r="AU1288" s="8">
        <v>170</v>
      </c>
      <c r="AV1288" s="91">
        <v>355792199</v>
      </c>
      <c r="AW1288" s="8">
        <v>1256</v>
      </c>
      <c r="AX1288" s="8">
        <v>170</v>
      </c>
      <c r="AY1288" s="91">
        <v>0</v>
      </c>
      <c r="AZ1288" s="8">
        <v>0</v>
      </c>
      <c r="BA1288" s="8">
        <v>0</v>
      </c>
      <c r="BB1288" s="91">
        <v>7800380</v>
      </c>
      <c r="BC1288" s="8">
        <v>11</v>
      </c>
      <c r="BD1288" s="8">
        <v>0</v>
      </c>
      <c r="BE1288" s="91">
        <v>24303910</v>
      </c>
      <c r="BF1288" s="8">
        <v>68</v>
      </c>
      <c r="BG1288" s="8">
        <v>0</v>
      </c>
      <c r="BH1288" s="91">
        <v>355792199</v>
      </c>
      <c r="BI1288" s="8">
        <v>1256</v>
      </c>
      <c r="BJ1288" s="8">
        <v>170</v>
      </c>
      <c r="BK1288" s="2" t="s">
        <v>233</v>
      </c>
      <c r="BL1288" s="83" t="str">
        <f t="shared" si="20"/>
        <v>124742</v>
      </c>
      <c r="BM1288" s="83">
        <f>IF(ISBLANK(A1288),"",IF(X1288&gt;=(InfoSheet!$B$2)-90,1,0))</f>
        <v>1</v>
      </c>
    </row>
    <row r="1289" spans="1:65">
      <c r="A1289" s="2" t="s">
        <v>3254</v>
      </c>
      <c r="B1289" s="8">
        <v>8</v>
      </c>
      <c r="C1289" s="91">
        <v>194399289</v>
      </c>
      <c r="D1289" s="8">
        <v>575</v>
      </c>
      <c r="E1289" s="8">
        <v>61</v>
      </c>
      <c r="F1289" s="91">
        <v>338085</v>
      </c>
      <c r="G1289" s="91">
        <v>3706003</v>
      </c>
      <c r="H1289" s="91">
        <v>3186873</v>
      </c>
      <c r="I1289" s="91">
        <v>91899667</v>
      </c>
      <c r="J1289" s="8">
        <v>0</v>
      </c>
      <c r="K1289" s="2" t="s">
        <v>1718</v>
      </c>
      <c r="L1289" s="8">
        <v>8</v>
      </c>
      <c r="M1289" s="8">
        <v>0</v>
      </c>
      <c r="N1289" s="2" t="s">
        <v>1577</v>
      </c>
      <c r="O1289" s="8">
        <v>210</v>
      </c>
      <c r="P1289" s="8">
        <v>0</v>
      </c>
      <c r="Q1289" s="8">
        <v>0</v>
      </c>
      <c r="R1289" s="91">
        <v>0</v>
      </c>
      <c r="S1289" s="8">
        <v>0</v>
      </c>
      <c r="T1289" s="91">
        <v>0</v>
      </c>
      <c r="U1289" s="8">
        <v>0</v>
      </c>
      <c r="V1289" s="8">
        <v>0</v>
      </c>
      <c r="W1289" s="8">
        <v>0</v>
      </c>
      <c r="X1289" s="107">
        <v>43869.999041493058</v>
      </c>
      <c r="Y1289" s="107">
        <v>43869.999041145835</v>
      </c>
      <c r="Z1289" s="107">
        <v>43869.999040219911</v>
      </c>
      <c r="AA1289" s="91">
        <v>0</v>
      </c>
      <c r="AB1289" s="8">
        <v>0</v>
      </c>
      <c r="AC1289" s="8">
        <v>1</v>
      </c>
      <c r="AD1289" s="91">
        <v>0</v>
      </c>
      <c r="AE1289" s="8">
        <v>0</v>
      </c>
      <c r="AF1289" s="8">
        <v>2</v>
      </c>
      <c r="AG1289" s="91">
        <v>3629389</v>
      </c>
      <c r="AH1289" s="8">
        <v>5</v>
      </c>
      <c r="AI1289" s="8">
        <v>2</v>
      </c>
      <c r="AJ1289" s="91">
        <v>194399289</v>
      </c>
      <c r="AK1289" s="8">
        <v>575</v>
      </c>
      <c r="AL1289" s="8">
        <v>61</v>
      </c>
      <c r="AM1289" s="91">
        <v>2319410</v>
      </c>
      <c r="AN1289" s="8">
        <v>4</v>
      </c>
      <c r="AO1289" s="8">
        <v>61</v>
      </c>
      <c r="AP1289" s="91">
        <v>5257653</v>
      </c>
      <c r="AQ1289" s="8">
        <v>8</v>
      </c>
      <c r="AR1289" s="8">
        <v>61</v>
      </c>
      <c r="AS1289" s="91">
        <v>12062203</v>
      </c>
      <c r="AT1289" s="8">
        <v>17</v>
      </c>
      <c r="AU1289" s="8">
        <v>61</v>
      </c>
      <c r="AV1289" s="91">
        <v>194399289</v>
      </c>
      <c r="AW1289" s="8">
        <v>575</v>
      </c>
      <c r="AX1289" s="8">
        <v>61</v>
      </c>
      <c r="AY1289" s="91">
        <v>2319410</v>
      </c>
      <c r="AZ1289" s="8">
        <v>4</v>
      </c>
      <c r="BA1289" s="8">
        <v>0</v>
      </c>
      <c r="BB1289" s="91">
        <v>5257653</v>
      </c>
      <c r="BC1289" s="8">
        <v>8</v>
      </c>
      <c r="BD1289" s="8">
        <v>0</v>
      </c>
      <c r="BE1289" s="91">
        <v>10211340</v>
      </c>
      <c r="BF1289" s="8">
        <v>15</v>
      </c>
      <c r="BG1289" s="8">
        <v>0</v>
      </c>
      <c r="BH1289" s="91">
        <v>194399289</v>
      </c>
      <c r="BI1289" s="8">
        <v>575</v>
      </c>
      <c r="BJ1289" s="8">
        <v>61</v>
      </c>
      <c r="BK1289" s="2" t="s">
        <v>233</v>
      </c>
      <c r="BL1289" s="83" t="str">
        <f t="shared" si="20"/>
        <v>124743</v>
      </c>
      <c r="BM1289" s="83">
        <f>IF(ISBLANK(A1289),"",IF(X1289&gt;=(InfoSheet!$B$2)-90,1,0))</f>
        <v>1</v>
      </c>
    </row>
    <row r="1290" spans="1:65">
      <c r="A1290" s="2" t="s">
        <v>3255</v>
      </c>
      <c r="B1290" s="8">
        <v>8</v>
      </c>
      <c r="C1290" s="91">
        <v>447435557</v>
      </c>
      <c r="D1290" s="8">
        <v>233</v>
      </c>
      <c r="E1290" s="8">
        <v>37</v>
      </c>
      <c r="F1290" s="91">
        <v>1920324</v>
      </c>
      <c r="G1290" s="91">
        <v>23617401</v>
      </c>
      <c r="H1290" s="91">
        <v>12092852</v>
      </c>
      <c r="I1290" s="91">
        <v>434905175</v>
      </c>
      <c r="J1290" s="8">
        <v>0</v>
      </c>
      <c r="K1290" s="2" t="s">
        <v>1354</v>
      </c>
      <c r="L1290" s="8">
        <v>8</v>
      </c>
      <c r="M1290" s="8">
        <v>0</v>
      </c>
      <c r="N1290" s="2" t="s">
        <v>3056</v>
      </c>
      <c r="O1290" s="8">
        <v>210</v>
      </c>
      <c r="P1290" s="8">
        <v>0</v>
      </c>
      <c r="Q1290" s="8">
        <v>0</v>
      </c>
      <c r="R1290" s="91">
        <v>0</v>
      </c>
      <c r="S1290" s="8">
        <v>0</v>
      </c>
      <c r="T1290" s="91">
        <v>0</v>
      </c>
      <c r="U1290" s="8">
        <v>0</v>
      </c>
      <c r="V1290" s="8">
        <v>0</v>
      </c>
      <c r="W1290" s="8">
        <v>0</v>
      </c>
      <c r="X1290" s="107">
        <v>43868.741487418978</v>
      </c>
      <c r="Y1290" s="107">
        <v>43870.016789641202</v>
      </c>
      <c r="Z1290" s="107">
        <v>43868.589535081017</v>
      </c>
      <c r="AA1290" s="91">
        <v>0</v>
      </c>
      <c r="AB1290" s="8">
        <v>0</v>
      </c>
      <c r="AC1290" s="8">
        <v>0</v>
      </c>
      <c r="AD1290" s="91">
        <v>356761</v>
      </c>
      <c r="AE1290" s="8">
        <v>1</v>
      </c>
      <c r="AF1290" s="8">
        <v>2</v>
      </c>
      <c r="AG1290" s="91">
        <v>1400508</v>
      </c>
      <c r="AH1290" s="8">
        <v>2</v>
      </c>
      <c r="AI1290" s="8">
        <v>2</v>
      </c>
      <c r="AJ1290" s="91">
        <v>427298523</v>
      </c>
      <c r="AK1290" s="8">
        <v>180</v>
      </c>
      <c r="AL1290" s="8">
        <v>37</v>
      </c>
      <c r="AM1290" s="91">
        <v>963942</v>
      </c>
      <c r="AN1290" s="8">
        <v>1</v>
      </c>
      <c r="AO1290" s="8">
        <v>37</v>
      </c>
      <c r="AP1290" s="91">
        <v>1677464</v>
      </c>
      <c r="AQ1290" s="8">
        <v>3</v>
      </c>
      <c r="AR1290" s="8">
        <v>37</v>
      </c>
      <c r="AS1290" s="91">
        <v>4634466</v>
      </c>
      <c r="AT1290" s="8">
        <v>6</v>
      </c>
      <c r="AU1290" s="8">
        <v>37</v>
      </c>
      <c r="AV1290" s="91">
        <v>447435557</v>
      </c>
      <c r="AW1290" s="8">
        <v>233</v>
      </c>
      <c r="AX1290" s="8">
        <v>37</v>
      </c>
      <c r="AY1290" s="91">
        <v>0</v>
      </c>
      <c r="AZ1290" s="8">
        <v>0</v>
      </c>
      <c r="BA1290" s="8">
        <v>0</v>
      </c>
      <c r="BB1290" s="91">
        <v>1677464</v>
      </c>
      <c r="BC1290" s="8">
        <v>3</v>
      </c>
      <c r="BD1290" s="8">
        <v>0</v>
      </c>
      <c r="BE1290" s="91">
        <v>4634466</v>
      </c>
      <c r="BF1290" s="8">
        <v>6</v>
      </c>
      <c r="BG1290" s="8">
        <v>0</v>
      </c>
      <c r="BH1290" s="91">
        <v>406581061</v>
      </c>
      <c r="BI1290" s="8">
        <v>147</v>
      </c>
      <c r="BJ1290" s="8">
        <v>37</v>
      </c>
      <c r="BK1290" s="2" t="s">
        <v>233</v>
      </c>
      <c r="BL1290" s="83" t="str">
        <f t="shared" si="20"/>
        <v>124744</v>
      </c>
      <c r="BM1290" s="83">
        <f>IF(ISBLANK(A1290),"",IF(X1290&gt;=(InfoSheet!$B$2)-90,1,0))</f>
        <v>1</v>
      </c>
    </row>
    <row r="1291" spans="1:65">
      <c r="A1291" s="2" t="s">
        <v>3256</v>
      </c>
      <c r="B1291" s="8">
        <v>8</v>
      </c>
      <c r="C1291" s="91">
        <v>422931859</v>
      </c>
      <c r="D1291" s="8">
        <v>1594</v>
      </c>
      <c r="E1291" s="8">
        <v>191</v>
      </c>
      <c r="F1291" s="91">
        <v>265327</v>
      </c>
      <c r="G1291" s="91">
        <v>4031035</v>
      </c>
      <c r="H1291" s="91">
        <v>2214302</v>
      </c>
      <c r="I1291" s="91">
        <v>186321817</v>
      </c>
      <c r="J1291" s="8">
        <v>0</v>
      </c>
      <c r="K1291" s="2" t="s">
        <v>3257</v>
      </c>
      <c r="L1291" s="8">
        <v>8</v>
      </c>
      <c r="M1291" s="8">
        <v>0</v>
      </c>
      <c r="N1291" s="2" t="s">
        <v>1643</v>
      </c>
      <c r="O1291" s="8">
        <v>212</v>
      </c>
      <c r="P1291" s="8">
        <v>0</v>
      </c>
      <c r="Q1291" s="8">
        <v>0</v>
      </c>
      <c r="R1291" s="91">
        <v>0</v>
      </c>
      <c r="S1291" s="8">
        <v>0</v>
      </c>
      <c r="T1291" s="91">
        <v>0</v>
      </c>
      <c r="U1291" s="8">
        <v>0</v>
      </c>
      <c r="V1291" s="8">
        <v>0</v>
      </c>
      <c r="W1291" s="8">
        <v>0</v>
      </c>
      <c r="X1291" s="107">
        <v>43868.028723738425</v>
      </c>
      <c r="Y1291" s="107">
        <v>43869.889680138891</v>
      </c>
      <c r="Z1291" s="107">
        <v>43868.028259953702</v>
      </c>
      <c r="AA1291" s="91">
        <v>0</v>
      </c>
      <c r="AB1291" s="8">
        <v>0</v>
      </c>
      <c r="AC1291" s="8">
        <v>0</v>
      </c>
      <c r="AD1291" s="91">
        <v>9073180</v>
      </c>
      <c r="AE1291" s="8">
        <v>28</v>
      </c>
      <c r="AF1291" s="8">
        <v>11</v>
      </c>
      <c r="AG1291" s="91">
        <v>25110067</v>
      </c>
      <c r="AH1291" s="8">
        <v>69</v>
      </c>
      <c r="AI1291" s="8">
        <v>15</v>
      </c>
      <c r="AJ1291" s="91">
        <v>416584915</v>
      </c>
      <c r="AK1291" s="8">
        <v>1559</v>
      </c>
      <c r="AL1291" s="8">
        <v>191</v>
      </c>
      <c r="AM1291" s="91">
        <v>0</v>
      </c>
      <c r="AN1291" s="8">
        <v>0</v>
      </c>
      <c r="AO1291" s="8">
        <v>191</v>
      </c>
      <c r="AP1291" s="91">
        <v>13506584</v>
      </c>
      <c r="AQ1291" s="8">
        <v>36</v>
      </c>
      <c r="AR1291" s="8">
        <v>191</v>
      </c>
      <c r="AS1291" s="91">
        <v>33203793</v>
      </c>
      <c r="AT1291" s="8">
        <v>84</v>
      </c>
      <c r="AU1291" s="8">
        <v>191</v>
      </c>
      <c r="AV1291" s="91">
        <v>422931859</v>
      </c>
      <c r="AW1291" s="8">
        <v>1594</v>
      </c>
      <c r="AX1291" s="8">
        <v>191</v>
      </c>
      <c r="AY1291" s="91">
        <v>0</v>
      </c>
      <c r="AZ1291" s="8">
        <v>0</v>
      </c>
      <c r="BA1291" s="8">
        <v>0</v>
      </c>
      <c r="BB1291" s="91">
        <v>10614568</v>
      </c>
      <c r="BC1291" s="8">
        <v>31</v>
      </c>
      <c r="BD1291" s="8">
        <v>2</v>
      </c>
      <c r="BE1291" s="91">
        <v>25895585</v>
      </c>
      <c r="BF1291" s="8">
        <v>71</v>
      </c>
      <c r="BG1291" s="8">
        <v>5</v>
      </c>
      <c r="BH1291" s="91">
        <v>415278214</v>
      </c>
      <c r="BI1291" s="8">
        <v>1556</v>
      </c>
      <c r="BJ1291" s="8">
        <v>191</v>
      </c>
      <c r="BK1291" s="2" t="s">
        <v>233</v>
      </c>
      <c r="BL1291" s="83" t="str">
        <f t="shared" si="20"/>
        <v>124745</v>
      </c>
      <c r="BM1291" s="83">
        <f>IF(ISBLANK(A1291),"",IF(X1291&gt;=(InfoSheet!$B$2)-90,1,0))</f>
        <v>1</v>
      </c>
    </row>
    <row r="1292" spans="1:65">
      <c r="A1292" s="2" t="s">
        <v>3258</v>
      </c>
      <c r="B1292" s="8">
        <v>8</v>
      </c>
      <c r="C1292" s="66">
        <v>3182117728</v>
      </c>
      <c r="D1292" s="8">
        <v>7970</v>
      </c>
      <c r="E1292" s="8">
        <v>608</v>
      </c>
      <c r="F1292" s="91">
        <v>399261</v>
      </c>
      <c r="G1292" s="91">
        <v>28586008</v>
      </c>
      <c r="H1292" s="91">
        <v>5233746</v>
      </c>
      <c r="I1292" s="66">
        <v>1529479420</v>
      </c>
      <c r="J1292" s="8">
        <v>0</v>
      </c>
      <c r="K1292" s="2" t="s">
        <v>1940</v>
      </c>
      <c r="L1292" s="8">
        <v>8</v>
      </c>
      <c r="M1292" s="8">
        <v>0</v>
      </c>
      <c r="N1292" s="2" t="s">
        <v>1637</v>
      </c>
      <c r="O1292" s="8">
        <v>212</v>
      </c>
      <c r="P1292" s="8">
        <v>0</v>
      </c>
      <c r="Q1292" s="8">
        <v>0</v>
      </c>
      <c r="R1292" s="91">
        <v>0</v>
      </c>
      <c r="S1292" s="8">
        <v>0</v>
      </c>
      <c r="T1292" s="91">
        <v>0</v>
      </c>
      <c r="U1292" s="8">
        <v>1</v>
      </c>
      <c r="V1292" s="8">
        <v>1</v>
      </c>
      <c r="W1292" s="8">
        <v>0</v>
      </c>
      <c r="X1292" s="107">
        <v>43868.673985324072</v>
      </c>
      <c r="Y1292" s="107">
        <v>43870.05411834491</v>
      </c>
      <c r="Z1292" s="107">
        <v>43868.673786145831</v>
      </c>
      <c r="AA1292" s="91">
        <v>0</v>
      </c>
      <c r="AB1292" s="8">
        <v>0</v>
      </c>
      <c r="AC1292" s="8">
        <v>0</v>
      </c>
      <c r="AD1292" s="91">
        <v>8486211</v>
      </c>
      <c r="AE1292" s="8">
        <v>12</v>
      </c>
      <c r="AF1292" s="8">
        <v>4</v>
      </c>
      <c r="AG1292" s="66">
        <v>1081630794</v>
      </c>
      <c r="AH1292" s="8">
        <v>2854</v>
      </c>
      <c r="AI1292" s="8">
        <v>493</v>
      </c>
      <c r="AJ1292" s="66">
        <v>3062120935</v>
      </c>
      <c r="AK1292" s="8">
        <v>7369</v>
      </c>
      <c r="AL1292" s="8">
        <v>608</v>
      </c>
      <c r="AM1292" s="91">
        <v>3350898</v>
      </c>
      <c r="AN1292" s="8">
        <v>8</v>
      </c>
      <c r="AO1292" s="8">
        <v>608</v>
      </c>
      <c r="AP1292" s="91">
        <v>17139748</v>
      </c>
      <c r="AQ1292" s="8">
        <v>24</v>
      </c>
      <c r="AR1292" s="8">
        <v>608</v>
      </c>
      <c r="AS1292" s="66">
        <v>1155608274</v>
      </c>
      <c r="AT1292" s="8">
        <v>2943</v>
      </c>
      <c r="AU1292" s="8">
        <v>608</v>
      </c>
      <c r="AV1292" s="66">
        <v>3182117728</v>
      </c>
      <c r="AW1292" s="8">
        <v>7970</v>
      </c>
      <c r="AX1292" s="8">
        <v>608</v>
      </c>
      <c r="AY1292" s="91">
        <v>0</v>
      </c>
      <c r="AZ1292" s="8">
        <v>0</v>
      </c>
      <c r="BA1292" s="8">
        <v>0</v>
      </c>
      <c r="BB1292" s="91">
        <v>5788431</v>
      </c>
      <c r="BC1292" s="8">
        <v>11</v>
      </c>
      <c r="BD1292" s="8">
        <v>0</v>
      </c>
      <c r="BE1292" s="91">
        <v>586365440</v>
      </c>
      <c r="BF1292" s="8">
        <v>2387</v>
      </c>
      <c r="BG1292" s="8">
        <v>86</v>
      </c>
      <c r="BH1292" s="66">
        <v>3026036889</v>
      </c>
      <c r="BI1292" s="8">
        <v>7275</v>
      </c>
      <c r="BJ1292" s="8">
        <v>608</v>
      </c>
      <c r="BK1292" s="2" t="s">
        <v>233</v>
      </c>
      <c r="BL1292" s="83" t="str">
        <f t="shared" si="20"/>
        <v>124746</v>
      </c>
      <c r="BM1292" s="83">
        <f>IF(ISBLANK(A1292),"",IF(X1292&gt;=(InfoSheet!$B$2)-90,1,0))</f>
        <v>1</v>
      </c>
    </row>
    <row r="1293" spans="1:65">
      <c r="A1293" s="2" t="s">
        <v>3259</v>
      </c>
      <c r="B1293" s="8">
        <v>8</v>
      </c>
      <c r="C1293" s="91">
        <v>532197538</v>
      </c>
      <c r="D1293" s="8">
        <v>1687</v>
      </c>
      <c r="E1293" s="8">
        <v>168</v>
      </c>
      <c r="F1293" s="91">
        <v>315469</v>
      </c>
      <c r="G1293" s="91">
        <v>53243576</v>
      </c>
      <c r="H1293" s="91">
        <v>3167842</v>
      </c>
      <c r="I1293" s="91">
        <v>417237739</v>
      </c>
      <c r="J1293" s="8">
        <v>0</v>
      </c>
      <c r="K1293" s="2" t="s">
        <v>2410</v>
      </c>
      <c r="L1293" s="8">
        <v>8</v>
      </c>
      <c r="M1293" s="8">
        <v>0</v>
      </c>
      <c r="N1293" s="2" t="s">
        <v>1474</v>
      </c>
      <c r="O1293" s="8">
        <v>210</v>
      </c>
      <c r="P1293" s="8">
        <v>0</v>
      </c>
      <c r="Q1293" s="8">
        <v>0</v>
      </c>
      <c r="R1293" s="91">
        <v>0</v>
      </c>
      <c r="S1293" s="8">
        <v>0</v>
      </c>
      <c r="T1293" s="91">
        <v>0</v>
      </c>
      <c r="U1293" s="8">
        <v>0</v>
      </c>
      <c r="V1293" s="8">
        <v>0</v>
      </c>
      <c r="W1293" s="8">
        <v>0</v>
      </c>
      <c r="X1293" s="107">
        <v>43869.921786284722</v>
      </c>
      <c r="Y1293" s="107">
        <v>43870.058713136576</v>
      </c>
      <c r="Z1293" s="107">
        <v>43869.921782118057</v>
      </c>
      <c r="AA1293" s="91">
        <v>0</v>
      </c>
      <c r="AB1293" s="8">
        <v>0</v>
      </c>
      <c r="AC1293" s="8">
        <v>7</v>
      </c>
      <c r="AD1293" s="91">
        <v>1573966</v>
      </c>
      <c r="AE1293" s="8">
        <v>10</v>
      </c>
      <c r="AF1293" s="8">
        <v>11</v>
      </c>
      <c r="AG1293" s="91">
        <v>10622816</v>
      </c>
      <c r="AH1293" s="8">
        <v>45</v>
      </c>
      <c r="AI1293" s="8">
        <v>18</v>
      </c>
      <c r="AJ1293" s="91">
        <v>460898410</v>
      </c>
      <c r="AK1293" s="8">
        <v>1263</v>
      </c>
      <c r="AL1293" s="8">
        <v>168</v>
      </c>
      <c r="AM1293" s="91">
        <v>4271730</v>
      </c>
      <c r="AN1293" s="8">
        <v>16</v>
      </c>
      <c r="AO1293" s="8">
        <v>168</v>
      </c>
      <c r="AP1293" s="91">
        <v>6858185</v>
      </c>
      <c r="AQ1293" s="8">
        <v>25</v>
      </c>
      <c r="AR1293" s="8">
        <v>168</v>
      </c>
      <c r="AS1293" s="91">
        <v>23958401</v>
      </c>
      <c r="AT1293" s="8">
        <v>75</v>
      </c>
      <c r="AU1293" s="8">
        <v>168</v>
      </c>
      <c r="AV1293" s="91">
        <v>532197538</v>
      </c>
      <c r="AW1293" s="8">
        <v>1687</v>
      </c>
      <c r="AX1293" s="8">
        <v>168</v>
      </c>
      <c r="AY1293" s="91">
        <v>3160280</v>
      </c>
      <c r="AZ1293" s="8">
        <v>10</v>
      </c>
      <c r="BA1293" s="8">
        <v>0</v>
      </c>
      <c r="BB1293" s="91">
        <v>3863556</v>
      </c>
      <c r="BC1293" s="8">
        <v>18</v>
      </c>
      <c r="BD1293" s="8">
        <v>2</v>
      </c>
      <c r="BE1293" s="91">
        <v>17775267</v>
      </c>
      <c r="BF1293" s="8">
        <v>59</v>
      </c>
      <c r="BG1293" s="8">
        <v>6</v>
      </c>
      <c r="BH1293" s="91">
        <v>457685945</v>
      </c>
      <c r="BI1293" s="8">
        <v>1258</v>
      </c>
      <c r="BJ1293" s="8">
        <v>168</v>
      </c>
      <c r="BK1293" s="2" t="s">
        <v>233</v>
      </c>
      <c r="BL1293" s="83" t="str">
        <f t="shared" si="20"/>
        <v>124747</v>
      </c>
      <c r="BM1293" s="83">
        <f>IF(ISBLANK(A1293),"",IF(X1293&gt;=(InfoSheet!$B$2)-90,1,0))</f>
        <v>1</v>
      </c>
    </row>
    <row r="1294" spans="1:65">
      <c r="A1294" s="2" t="s">
        <v>3260</v>
      </c>
      <c r="B1294" s="8">
        <v>8</v>
      </c>
      <c r="C1294" s="66">
        <v>1047323882</v>
      </c>
      <c r="D1294" s="8">
        <v>2008</v>
      </c>
      <c r="E1294" s="8">
        <v>175</v>
      </c>
      <c r="F1294" s="91">
        <v>521575</v>
      </c>
      <c r="G1294" s="91">
        <v>7506241</v>
      </c>
      <c r="H1294" s="91">
        <v>5984707</v>
      </c>
      <c r="I1294" s="91">
        <v>614504656</v>
      </c>
      <c r="J1294" s="8">
        <v>0</v>
      </c>
      <c r="K1294" s="2" t="s">
        <v>2479</v>
      </c>
      <c r="L1294" s="8">
        <v>8</v>
      </c>
      <c r="M1294" s="8">
        <v>0</v>
      </c>
      <c r="N1294" s="2" t="s">
        <v>1459</v>
      </c>
      <c r="O1294" s="8">
        <v>212</v>
      </c>
      <c r="P1294" s="8">
        <v>0</v>
      </c>
      <c r="Q1294" s="8">
        <v>0</v>
      </c>
      <c r="R1294" s="91">
        <v>0</v>
      </c>
      <c r="S1294" s="8">
        <v>0</v>
      </c>
      <c r="T1294" s="91">
        <v>0</v>
      </c>
      <c r="U1294" s="8">
        <v>0</v>
      </c>
      <c r="V1294" s="8">
        <v>1</v>
      </c>
      <c r="W1294" s="8">
        <v>0</v>
      </c>
      <c r="X1294" s="107">
        <v>43869.777140914353</v>
      </c>
      <c r="Y1294" s="107">
        <v>43870.012446921297</v>
      </c>
      <c r="Z1294" s="107">
        <v>43869.776591134258</v>
      </c>
      <c r="AA1294" s="91">
        <v>0</v>
      </c>
      <c r="AB1294" s="8">
        <v>0</v>
      </c>
      <c r="AC1294" s="8">
        <v>1</v>
      </c>
      <c r="AD1294" s="91">
        <v>7193473</v>
      </c>
      <c r="AE1294" s="8">
        <v>1</v>
      </c>
      <c r="AF1294" s="8">
        <v>2</v>
      </c>
      <c r="AG1294" s="91">
        <v>132796842</v>
      </c>
      <c r="AH1294" s="8">
        <v>109</v>
      </c>
      <c r="AI1294" s="8">
        <v>6</v>
      </c>
      <c r="AJ1294" s="91">
        <v>922491581</v>
      </c>
      <c r="AK1294" s="8">
        <v>1632</v>
      </c>
      <c r="AL1294" s="8">
        <v>175</v>
      </c>
      <c r="AM1294" s="91">
        <v>5236801</v>
      </c>
      <c r="AN1294" s="8">
        <v>3</v>
      </c>
      <c r="AO1294" s="8">
        <v>175</v>
      </c>
      <c r="AP1294" s="91">
        <v>20403733</v>
      </c>
      <c r="AQ1294" s="8">
        <v>6</v>
      </c>
      <c r="AR1294" s="8">
        <v>175</v>
      </c>
      <c r="AS1294" s="91">
        <v>259604952</v>
      </c>
      <c r="AT1294" s="8">
        <v>208</v>
      </c>
      <c r="AU1294" s="8">
        <v>175</v>
      </c>
      <c r="AV1294" s="66">
        <v>1047323882</v>
      </c>
      <c r="AW1294" s="8">
        <v>2008</v>
      </c>
      <c r="AX1294" s="8">
        <v>175</v>
      </c>
      <c r="AY1294" s="91">
        <v>3428773</v>
      </c>
      <c r="AZ1294" s="8">
        <v>2</v>
      </c>
      <c r="BA1294" s="8">
        <v>0</v>
      </c>
      <c r="BB1294" s="91">
        <v>13210260</v>
      </c>
      <c r="BC1294" s="8">
        <v>5</v>
      </c>
      <c r="BD1294" s="8">
        <v>0</v>
      </c>
      <c r="BE1294" s="91">
        <v>144270734</v>
      </c>
      <c r="BF1294" s="8">
        <v>117</v>
      </c>
      <c r="BG1294" s="8">
        <v>1</v>
      </c>
      <c r="BH1294" s="91">
        <v>852942138</v>
      </c>
      <c r="BI1294" s="8">
        <v>1554</v>
      </c>
      <c r="BJ1294" s="8">
        <v>175</v>
      </c>
      <c r="BK1294" s="2" t="s">
        <v>233</v>
      </c>
      <c r="BL1294" s="83" t="str">
        <f t="shared" si="20"/>
        <v>124748</v>
      </c>
      <c r="BM1294" s="83">
        <f>IF(ISBLANK(A1294),"",IF(X1294&gt;=(InfoSheet!$B$2)-90,1,0))</f>
        <v>1</v>
      </c>
    </row>
    <row r="1295" spans="1:65">
      <c r="A1295" s="2" t="s">
        <v>3261</v>
      </c>
      <c r="B1295" s="8">
        <v>8</v>
      </c>
      <c r="C1295" s="91">
        <v>279773099</v>
      </c>
      <c r="D1295" s="8">
        <v>1297</v>
      </c>
      <c r="E1295" s="8">
        <v>129</v>
      </c>
      <c r="F1295" s="91">
        <v>215707</v>
      </c>
      <c r="G1295" s="91">
        <v>918555</v>
      </c>
      <c r="H1295" s="91">
        <v>2168783</v>
      </c>
      <c r="I1295" s="91">
        <v>262213141</v>
      </c>
      <c r="J1295" s="8">
        <v>0</v>
      </c>
      <c r="K1295" s="2" t="s">
        <v>1576</v>
      </c>
      <c r="L1295" s="8">
        <v>8</v>
      </c>
      <c r="M1295" s="8">
        <v>0</v>
      </c>
      <c r="N1295" s="2" t="s">
        <v>1343</v>
      </c>
      <c r="O1295" s="8">
        <v>210</v>
      </c>
      <c r="P1295" s="8">
        <v>0</v>
      </c>
      <c r="Q1295" s="8">
        <v>0</v>
      </c>
      <c r="R1295" s="91">
        <v>0</v>
      </c>
      <c r="S1295" s="8">
        <v>0</v>
      </c>
      <c r="T1295" s="91">
        <v>0</v>
      </c>
      <c r="U1295" s="8">
        <v>0</v>
      </c>
      <c r="V1295" s="8">
        <v>1</v>
      </c>
      <c r="W1295" s="8">
        <v>0</v>
      </c>
      <c r="X1295" s="107">
        <v>43870.064826331021</v>
      </c>
      <c r="Y1295" s="107">
        <v>43870.065138587961</v>
      </c>
      <c r="Z1295" s="107">
        <v>43870.064808506948</v>
      </c>
      <c r="AA1295" s="91">
        <v>0</v>
      </c>
      <c r="AB1295" s="8">
        <v>0</v>
      </c>
      <c r="AC1295" s="8">
        <v>1</v>
      </c>
      <c r="AD1295" s="91">
        <v>5962834</v>
      </c>
      <c r="AE1295" s="8">
        <v>11</v>
      </c>
      <c r="AF1295" s="8">
        <v>1</v>
      </c>
      <c r="AG1295" s="91">
        <v>44996383</v>
      </c>
      <c r="AH1295" s="8">
        <v>261</v>
      </c>
      <c r="AI1295" s="8">
        <v>62</v>
      </c>
      <c r="AJ1295" s="91">
        <v>249842369</v>
      </c>
      <c r="AK1295" s="8">
        <v>1083</v>
      </c>
      <c r="AL1295" s="8">
        <v>129</v>
      </c>
      <c r="AM1295" s="91">
        <v>9292868</v>
      </c>
      <c r="AN1295" s="8">
        <v>15</v>
      </c>
      <c r="AO1295" s="8">
        <v>129</v>
      </c>
      <c r="AP1295" s="91">
        <v>19733870</v>
      </c>
      <c r="AQ1295" s="8">
        <v>34</v>
      </c>
      <c r="AR1295" s="8">
        <v>129</v>
      </c>
      <c r="AS1295" s="91">
        <v>86241299</v>
      </c>
      <c r="AT1295" s="8">
        <v>333</v>
      </c>
      <c r="AU1295" s="8">
        <v>129</v>
      </c>
      <c r="AV1295" s="91">
        <v>279773099</v>
      </c>
      <c r="AW1295" s="8">
        <v>1297</v>
      </c>
      <c r="AX1295" s="8">
        <v>129</v>
      </c>
      <c r="AY1295" s="91">
        <v>8809543</v>
      </c>
      <c r="AZ1295" s="8">
        <v>14</v>
      </c>
      <c r="BA1295" s="8">
        <v>0</v>
      </c>
      <c r="BB1295" s="91">
        <v>14771733</v>
      </c>
      <c r="BC1295" s="8">
        <v>25</v>
      </c>
      <c r="BD1295" s="8">
        <v>0</v>
      </c>
      <c r="BE1295" s="91">
        <v>54409334</v>
      </c>
      <c r="BF1295" s="8">
        <v>275</v>
      </c>
      <c r="BG1295" s="8">
        <v>0</v>
      </c>
      <c r="BH1295" s="91">
        <v>242230492</v>
      </c>
      <c r="BI1295" s="8">
        <v>1070</v>
      </c>
      <c r="BJ1295" s="8">
        <v>129</v>
      </c>
      <c r="BK1295" s="2" t="s">
        <v>233</v>
      </c>
      <c r="BL1295" s="83" t="str">
        <f t="shared" si="20"/>
        <v>124749</v>
      </c>
      <c r="BM1295" s="83">
        <f>IF(ISBLANK(A1295),"",IF(X1295&gt;=(InfoSheet!$B$2)-90,1,0))</f>
        <v>1</v>
      </c>
    </row>
    <row r="1296" spans="1:65">
      <c r="A1296" s="2" t="s">
        <v>3262</v>
      </c>
      <c r="B1296" s="8">
        <v>8</v>
      </c>
      <c r="C1296" s="91">
        <v>990975246</v>
      </c>
      <c r="D1296" s="8">
        <v>2942</v>
      </c>
      <c r="E1296" s="8">
        <v>315</v>
      </c>
      <c r="F1296" s="91">
        <v>336837</v>
      </c>
      <c r="G1296" s="91">
        <v>44427852</v>
      </c>
      <c r="H1296" s="91">
        <v>3145953</v>
      </c>
      <c r="I1296" s="91">
        <v>785372460</v>
      </c>
      <c r="J1296" s="8">
        <v>0</v>
      </c>
      <c r="K1296" s="2" t="s">
        <v>1458</v>
      </c>
      <c r="L1296" s="8">
        <v>8</v>
      </c>
      <c r="M1296" s="8">
        <v>0</v>
      </c>
      <c r="N1296" s="2" t="s">
        <v>1466</v>
      </c>
      <c r="O1296" s="8">
        <v>212</v>
      </c>
      <c r="P1296" s="8">
        <v>0</v>
      </c>
      <c r="Q1296" s="8">
        <v>0</v>
      </c>
      <c r="R1296" s="91">
        <v>0</v>
      </c>
      <c r="S1296" s="8">
        <v>0</v>
      </c>
      <c r="T1296" s="91">
        <v>0</v>
      </c>
      <c r="U1296" s="8">
        <v>1</v>
      </c>
      <c r="V1296" s="8">
        <v>1</v>
      </c>
      <c r="W1296" s="8">
        <v>0</v>
      </c>
      <c r="X1296" s="107">
        <v>43867.409020358798</v>
      </c>
      <c r="Y1296" s="107">
        <v>43869.892066944441</v>
      </c>
      <c r="Z1296" s="107">
        <v>43867.409020358798</v>
      </c>
      <c r="AA1296" s="91">
        <v>0</v>
      </c>
      <c r="AB1296" s="8">
        <v>0</v>
      </c>
      <c r="AC1296" s="8">
        <v>0</v>
      </c>
      <c r="AD1296" s="91">
        <v>189563</v>
      </c>
      <c r="AE1296" s="8">
        <v>10</v>
      </c>
      <c r="AF1296" s="8">
        <v>7</v>
      </c>
      <c r="AG1296" s="91">
        <v>57648538</v>
      </c>
      <c r="AH1296" s="8">
        <v>228</v>
      </c>
      <c r="AI1296" s="8">
        <v>55</v>
      </c>
      <c r="AJ1296" s="91">
        <v>941765517</v>
      </c>
      <c r="AK1296" s="8">
        <v>2659</v>
      </c>
      <c r="AL1296" s="8">
        <v>315</v>
      </c>
      <c r="AM1296" s="91">
        <v>473837</v>
      </c>
      <c r="AN1296" s="8">
        <v>1</v>
      </c>
      <c r="AO1296" s="8">
        <v>315</v>
      </c>
      <c r="AP1296" s="91">
        <v>5235850</v>
      </c>
      <c r="AQ1296" s="8">
        <v>20</v>
      </c>
      <c r="AR1296" s="8">
        <v>315</v>
      </c>
      <c r="AS1296" s="91">
        <v>92303775</v>
      </c>
      <c r="AT1296" s="8">
        <v>276</v>
      </c>
      <c r="AU1296" s="8">
        <v>315</v>
      </c>
      <c r="AV1296" s="91">
        <v>990975246</v>
      </c>
      <c r="AW1296" s="8">
        <v>2942</v>
      </c>
      <c r="AX1296" s="8">
        <v>315</v>
      </c>
      <c r="AY1296" s="91">
        <v>0</v>
      </c>
      <c r="AZ1296" s="8">
        <v>0</v>
      </c>
      <c r="BA1296" s="8">
        <v>0</v>
      </c>
      <c r="BB1296" s="91">
        <v>4154123</v>
      </c>
      <c r="BC1296" s="8">
        <v>17</v>
      </c>
      <c r="BD1296" s="8">
        <v>0</v>
      </c>
      <c r="BE1296" s="91">
        <v>52534949</v>
      </c>
      <c r="BF1296" s="8">
        <v>219</v>
      </c>
      <c r="BG1296" s="8">
        <v>9</v>
      </c>
      <c r="BH1296" s="91">
        <v>919501388</v>
      </c>
      <c r="BI1296" s="8">
        <v>2650</v>
      </c>
      <c r="BJ1296" s="8">
        <v>315</v>
      </c>
      <c r="BK1296" s="2" t="s">
        <v>233</v>
      </c>
      <c r="BL1296" s="83" t="str">
        <f t="shared" si="20"/>
        <v>124750</v>
      </c>
      <c r="BM1296" s="83">
        <f>IF(ISBLANK(A1296),"",IF(X1296&gt;=(InfoSheet!$B$2)-90,1,0))</f>
        <v>1</v>
      </c>
    </row>
    <row r="1297" spans="1:65">
      <c r="A1297" s="2" t="s">
        <v>3263</v>
      </c>
      <c r="B1297" s="8">
        <v>8</v>
      </c>
      <c r="C1297" s="66">
        <v>12897268216</v>
      </c>
      <c r="D1297" s="8">
        <v>35536</v>
      </c>
      <c r="E1297" s="8">
        <v>2457</v>
      </c>
      <c r="F1297" s="91">
        <v>362935</v>
      </c>
      <c r="G1297" s="91">
        <v>40075865</v>
      </c>
      <c r="H1297" s="91">
        <v>5249193</v>
      </c>
      <c r="I1297" s="66">
        <v>3866129916</v>
      </c>
      <c r="J1297" s="8">
        <v>0</v>
      </c>
      <c r="K1297" s="2" t="s">
        <v>1589</v>
      </c>
      <c r="L1297" s="8">
        <v>8</v>
      </c>
      <c r="M1297" s="8">
        <v>0</v>
      </c>
      <c r="N1297" s="2" t="s">
        <v>3264</v>
      </c>
      <c r="O1297" s="8">
        <v>215</v>
      </c>
      <c r="P1297" s="8">
        <v>0</v>
      </c>
      <c r="Q1297" s="8">
        <v>0</v>
      </c>
      <c r="R1297" s="91">
        <v>0</v>
      </c>
      <c r="S1297" s="8">
        <v>0</v>
      </c>
      <c r="T1297" s="91">
        <v>0</v>
      </c>
      <c r="U1297" s="8">
        <v>4</v>
      </c>
      <c r="V1297" s="8">
        <v>4</v>
      </c>
      <c r="W1297" s="8">
        <v>2</v>
      </c>
      <c r="X1297" s="107">
        <v>43869.840964745374</v>
      </c>
      <c r="Y1297" s="107">
        <v>43870.058920995369</v>
      </c>
      <c r="Z1297" s="107">
        <v>43869.674678981479</v>
      </c>
      <c r="AA1297" s="91">
        <v>6822054</v>
      </c>
      <c r="AB1297" s="8">
        <v>18</v>
      </c>
      <c r="AC1297" s="8">
        <v>10</v>
      </c>
      <c r="AD1297" s="91">
        <v>585885316</v>
      </c>
      <c r="AE1297" s="8">
        <v>916</v>
      </c>
      <c r="AF1297" s="8">
        <v>109</v>
      </c>
      <c r="AG1297" s="66">
        <v>2054902383</v>
      </c>
      <c r="AH1297" s="8">
        <v>4279</v>
      </c>
      <c r="AI1297" s="8">
        <v>506</v>
      </c>
      <c r="AJ1297" s="66">
        <v>12260032161</v>
      </c>
      <c r="AK1297" s="8">
        <v>31962</v>
      </c>
      <c r="AL1297" s="8">
        <v>2457</v>
      </c>
      <c r="AM1297" s="91">
        <v>82519250</v>
      </c>
      <c r="AN1297" s="8">
        <v>108</v>
      </c>
      <c r="AO1297" s="8">
        <v>2457</v>
      </c>
      <c r="AP1297" s="66">
        <v>1221670738</v>
      </c>
      <c r="AQ1297" s="8">
        <v>1475</v>
      </c>
      <c r="AR1297" s="8">
        <v>2457</v>
      </c>
      <c r="AS1297" s="66">
        <v>3805632211</v>
      </c>
      <c r="AT1297" s="8">
        <v>6078</v>
      </c>
      <c r="AU1297" s="8">
        <v>2457</v>
      </c>
      <c r="AV1297" s="66">
        <v>12897268216</v>
      </c>
      <c r="AW1297" s="8">
        <v>35533</v>
      </c>
      <c r="AX1297" s="8">
        <v>2457</v>
      </c>
      <c r="AY1297" s="91">
        <v>35088796</v>
      </c>
      <c r="AZ1297" s="8">
        <v>28</v>
      </c>
      <c r="BA1297" s="8">
        <v>0</v>
      </c>
      <c r="BB1297" s="91">
        <v>765262542</v>
      </c>
      <c r="BC1297" s="8">
        <v>970</v>
      </c>
      <c r="BD1297" s="8">
        <v>36</v>
      </c>
      <c r="BE1297" s="66">
        <v>2103883633</v>
      </c>
      <c r="BF1297" s="8">
        <v>3989</v>
      </c>
      <c r="BG1297" s="8">
        <v>157</v>
      </c>
      <c r="BH1297" s="66">
        <v>11847171176</v>
      </c>
      <c r="BI1297" s="8">
        <v>31644</v>
      </c>
      <c r="BJ1297" s="8">
        <v>2457</v>
      </c>
      <c r="BK1297" s="2" t="s">
        <v>233</v>
      </c>
      <c r="BL1297" s="83" t="str">
        <f t="shared" si="20"/>
        <v>124751</v>
      </c>
      <c r="BM1297" s="83">
        <f>IF(ISBLANK(A1297),"",IF(X1297&gt;=(InfoSheet!$B$2)-90,1,0))</f>
        <v>1</v>
      </c>
    </row>
    <row r="1298" spans="1:65">
      <c r="A1298" s="2" t="s">
        <v>3265</v>
      </c>
      <c r="B1298" s="8">
        <v>8</v>
      </c>
      <c r="C1298" s="66">
        <v>1321878153</v>
      </c>
      <c r="D1298" s="8">
        <v>5031</v>
      </c>
      <c r="E1298" s="8">
        <v>528</v>
      </c>
      <c r="F1298" s="91">
        <v>262746</v>
      </c>
      <c r="G1298" s="91">
        <v>2084497</v>
      </c>
      <c r="H1298" s="91">
        <v>2503557</v>
      </c>
      <c r="I1298" s="91">
        <v>264211135</v>
      </c>
      <c r="J1298" s="8">
        <v>0</v>
      </c>
      <c r="K1298" s="2" t="s">
        <v>1940</v>
      </c>
      <c r="L1298" s="8">
        <v>8</v>
      </c>
      <c r="M1298" s="8">
        <v>0</v>
      </c>
      <c r="N1298" s="2" t="s">
        <v>1703</v>
      </c>
      <c r="O1298" s="8">
        <v>214</v>
      </c>
      <c r="P1298" s="8">
        <v>0</v>
      </c>
      <c r="Q1298" s="8">
        <v>0</v>
      </c>
      <c r="R1298" s="91">
        <v>0</v>
      </c>
      <c r="S1298" s="8">
        <v>0</v>
      </c>
      <c r="T1298" s="91">
        <v>0</v>
      </c>
      <c r="U1298" s="8">
        <v>0</v>
      </c>
      <c r="V1298" s="8">
        <v>0</v>
      </c>
      <c r="W1298" s="8">
        <v>0</v>
      </c>
      <c r="X1298" s="107">
        <v>43869.563651192133</v>
      </c>
      <c r="Y1298" s="107">
        <v>43870.045602256941</v>
      </c>
      <c r="Z1298" s="107">
        <v>43869.562694594904</v>
      </c>
      <c r="AA1298" s="91">
        <v>813635</v>
      </c>
      <c r="AB1298" s="8">
        <v>1</v>
      </c>
      <c r="AC1298" s="8">
        <v>1</v>
      </c>
      <c r="AD1298" s="91">
        <v>19887545</v>
      </c>
      <c r="AE1298" s="8">
        <v>34</v>
      </c>
      <c r="AF1298" s="8">
        <v>7</v>
      </c>
      <c r="AG1298" s="91">
        <v>66199958</v>
      </c>
      <c r="AH1298" s="8">
        <v>142</v>
      </c>
      <c r="AI1298" s="8">
        <v>25</v>
      </c>
      <c r="AJ1298" s="66">
        <v>1314296725</v>
      </c>
      <c r="AK1298" s="8">
        <v>5010</v>
      </c>
      <c r="AL1298" s="8">
        <v>528</v>
      </c>
      <c r="AM1298" s="91">
        <v>6626222</v>
      </c>
      <c r="AN1298" s="8">
        <v>11</v>
      </c>
      <c r="AO1298" s="8">
        <v>528</v>
      </c>
      <c r="AP1298" s="91">
        <v>40878197</v>
      </c>
      <c r="AQ1298" s="8">
        <v>66</v>
      </c>
      <c r="AR1298" s="8">
        <v>528</v>
      </c>
      <c r="AS1298" s="91">
        <v>113524530</v>
      </c>
      <c r="AT1298" s="8">
        <v>215</v>
      </c>
      <c r="AU1298" s="8">
        <v>528</v>
      </c>
      <c r="AV1298" s="66">
        <v>1321878153</v>
      </c>
      <c r="AW1298" s="8">
        <v>5031</v>
      </c>
      <c r="AX1298" s="8">
        <v>528</v>
      </c>
      <c r="AY1298" s="91">
        <v>813635</v>
      </c>
      <c r="AZ1298" s="8">
        <v>1</v>
      </c>
      <c r="BA1298" s="8">
        <v>0</v>
      </c>
      <c r="BB1298" s="91">
        <v>22850533</v>
      </c>
      <c r="BC1298" s="8">
        <v>39</v>
      </c>
      <c r="BD1298" s="8">
        <v>0</v>
      </c>
      <c r="BE1298" s="91">
        <v>76626730</v>
      </c>
      <c r="BF1298" s="8">
        <v>155</v>
      </c>
      <c r="BG1298" s="8">
        <v>9</v>
      </c>
      <c r="BH1298" s="66">
        <v>1300402183</v>
      </c>
      <c r="BI1298" s="8">
        <v>4987</v>
      </c>
      <c r="BJ1298" s="8">
        <v>528</v>
      </c>
      <c r="BK1298" s="2" t="s">
        <v>233</v>
      </c>
      <c r="BL1298" s="83" t="str">
        <f t="shared" si="20"/>
        <v>124752</v>
      </c>
      <c r="BM1298" s="83">
        <f>IF(ISBLANK(A1298),"",IF(X1298&gt;=(InfoSheet!$B$2)-90,1,0))</f>
        <v>1</v>
      </c>
    </row>
    <row r="1299" spans="1:65">
      <c r="A1299" s="2" t="s">
        <v>3266</v>
      </c>
      <c r="B1299" s="8">
        <v>8</v>
      </c>
      <c r="C1299" s="91">
        <v>181932904</v>
      </c>
      <c r="D1299" s="8">
        <v>529</v>
      </c>
      <c r="E1299" s="8">
        <v>80</v>
      </c>
      <c r="F1299" s="91">
        <v>343918</v>
      </c>
      <c r="G1299" s="91">
        <v>6690383</v>
      </c>
      <c r="H1299" s="91">
        <v>2274161</v>
      </c>
      <c r="I1299" s="91">
        <v>144792161</v>
      </c>
      <c r="J1299" s="8">
        <v>0</v>
      </c>
      <c r="K1299" s="2" t="s">
        <v>1496</v>
      </c>
      <c r="L1299" s="8">
        <v>8</v>
      </c>
      <c r="M1299" s="8">
        <v>0</v>
      </c>
      <c r="N1299" s="2" t="s">
        <v>2432</v>
      </c>
      <c r="O1299" s="8">
        <v>212</v>
      </c>
      <c r="P1299" s="8">
        <v>0</v>
      </c>
      <c r="Q1299" s="8">
        <v>0</v>
      </c>
      <c r="R1299" s="91">
        <v>0</v>
      </c>
      <c r="S1299" s="8">
        <v>0</v>
      </c>
      <c r="T1299" s="91">
        <v>0</v>
      </c>
      <c r="U1299" s="8">
        <v>0</v>
      </c>
      <c r="V1299" s="8">
        <v>0</v>
      </c>
      <c r="W1299" s="8">
        <v>0</v>
      </c>
      <c r="X1299" s="107">
        <v>43868.87060858796</v>
      </c>
      <c r="Y1299" s="107">
        <v>43870.058908287036</v>
      </c>
      <c r="Z1299" s="107">
        <v>43868.827659629627</v>
      </c>
      <c r="AA1299" s="91">
        <v>0</v>
      </c>
      <c r="AB1299" s="8">
        <v>0</v>
      </c>
      <c r="AC1299" s="8">
        <v>0</v>
      </c>
      <c r="AD1299" s="91">
        <v>34573</v>
      </c>
      <c r="AE1299" s="8">
        <v>3</v>
      </c>
      <c r="AF1299" s="8">
        <v>2</v>
      </c>
      <c r="AG1299" s="91">
        <v>34573</v>
      </c>
      <c r="AH1299" s="8">
        <v>3</v>
      </c>
      <c r="AI1299" s="8">
        <v>2</v>
      </c>
      <c r="AJ1299" s="91">
        <v>180271689</v>
      </c>
      <c r="AK1299" s="8">
        <v>524</v>
      </c>
      <c r="AL1299" s="8">
        <v>80</v>
      </c>
      <c r="AM1299" s="91">
        <v>4156315</v>
      </c>
      <c r="AN1299" s="8">
        <v>6</v>
      </c>
      <c r="AO1299" s="8">
        <v>80</v>
      </c>
      <c r="AP1299" s="91">
        <v>4156315</v>
      </c>
      <c r="AQ1299" s="8">
        <v>6</v>
      </c>
      <c r="AR1299" s="8">
        <v>80</v>
      </c>
      <c r="AS1299" s="91">
        <v>4156315</v>
      </c>
      <c r="AT1299" s="8">
        <v>6</v>
      </c>
      <c r="AU1299" s="8">
        <v>80</v>
      </c>
      <c r="AV1299" s="91">
        <v>181932904</v>
      </c>
      <c r="AW1299" s="8">
        <v>529</v>
      </c>
      <c r="AX1299" s="8">
        <v>80</v>
      </c>
      <c r="AY1299" s="91">
        <v>0</v>
      </c>
      <c r="AZ1299" s="8">
        <v>0</v>
      </c>
      <c r="BA1299" s="8">
        <v>0</v>
      </c>
      <c r="BB1299" s="91">
        <v>4156315</v>
      </c>
      <c r="BC1299" s="8">
        <v>6</v>
      </c>
      <c r="BD1299" s="8">
        <v>0</v>
      </c>
      <c r="BE1299" s="91">
        <v>4156315</v>
      </c>
      <c r="BF1299" s="8">
        <v>6</v>
      </c>
      <c r="BG1299" s="8">
        <v>0</v>
      </c>
      <c r="BH1299" s="91">
        <v>180280782</v>
      </c>
      <c r="BI1299" s="8">
        <v>524</v>
      </c>
      <c r="BJ1299" s="8">
        <v>80</v>
      </c>
      <c r="BK1299" s="2" t="s">
        <v>233</v>
      </c>
      <c r="BL1299" s="83" t="str">
        <f t="shared" si="20"/>
        <v>124753</v>
      </c>
      <c r="BM1299" s="83">
        <f>IF(ISBLANK(A1299),"",IF(X1299&gt;=(InfoSheet!$B$2)-90,1,0))</f>
        <v>1</v>
      </c>
    </row>
    <row r="1300" spans="1:65">
      <c r="A1300" s="2" t="s">
        <v>3267</v>
      </c>
      <c r="B1300" s="8">
        <v>8</v>
      </c>
      <c r="C1300" s="91">
        <v>756654185</v>
      </c>
      <c r="D1300" s="8">
        <v>2222</v>
      </c>
      <c r="E1300" s="8">
        <v>238</v>
      </c>
      <c r="F1300" s="91">
        <v>340528</v>
      </c>
      <c r="G1300" s="91">
        <v>27036457</v>
      </c>
      <c r="H1300" s="91">
        <v>3179219</v>
      </c>
      <c r="I1300" s="91">
        <v>382036544</v>
      </c>
      <c r="J1300" s="8">
        <v>0</v>
      </c>
      <c r="K1300" s="2" t="s">
        <v>1496</v>
      </c>
      <c r="L1300" s="8">
        <v>8</v>
      </c>
      <c r="M1300" s="8">
        <v>0</v>
      </c>
      <c r="N1300" s="2" t="s">
        <v>1437</v>
      </c>
      <c r="O1300" s="8">
        <v>209</v>
      </c>
      <c r="P1300" s="8">
        <v>0</v>
      </c>
      <c r="Q1300" s="8">
        <v>0</v>
      </c>
      <c r="R1300" s="91">
        <v>0</v>
      </c>
      <c r="S1300" s="8">
        <v>0</v>
      </c>
      <c r="T1300" s="91">
        <v>0</v>
      </c>
      <c r="U1300" s="8">
        <v>0</v>
      </c>
      <c r="V1300" s="8">
        <v>0</v>
      </c>
      <c r="W1300" s="8">
        <v>0</v>
      </c>
      <c r="X1300" s="107">
        <v>43868.588280335651</v>
      </c>
      <c r="Y1300" s="107">
        <v>43870.047075289353</v>
      </c>
      <c r="Z1300" s="107">
        <v>43868.538712511574</v>
      </c>
      <c r="AA1300" s="91">
        <v>0</v>
      </c>
      <c r="AB1300" s="8">
        <v>0</v>
      </c>
      <c r="AC1300" s="8">
        <v>0</v>
      </c>
      <c r="AD1300" s="91">
        <v>13125328</v>
      </c>
      <c r="AE1300" s="8">
        <v>64</v>
      </c>
      <c r="AF1300" s="8">
        <v>21</v>
      </c>
      <c r="AG1300" s="91">
        <v>38698893</v>
      </c>
      <c r="AH1300" s="8">
        <v>137</v>
      </c>
      <c r="AI1300" s="8">
        <v>30</v>
      </c>
      <c r="AJ1300" s="91">
        <v>750817024</v>
      </c>
      <c r="AK1300" s="8">
        <v>2195</v>
      </c>
      <c r="AL1300" s="8">
        <v>238</v>
      </c>
      <c r="AM1300" s="91">
        <v>568343</v>
      </c>
      <c r="AN1300" s="8">
        <v>1</v>
      </c>
      <c r="AO1300" s="8">
        <v>238</v>
      </c>
      <c r="AP1300" s="91">
        <v>16721917</v>
      </c>
      <c r="AQ1300" s="8">
        <v>70</v>
      </c>
      <c r="AR1300" s="8">
        <v>238</v>
      </c>
      <c r="AS1300" s="91">
        <v>56212811</v>
      </c>
      <c r="AT1300" s="8">
        <v>159</v>
      </c>
      <c r="AU1300" s="8">
        <v>238</v>
      </c>
      <c r="AV1300" s="91">
        <v>756654185</v>
      </c>
      <c r="AW1300" s="8">
        <v>2222</v>
      </c>
      <c r="AX1300" s="8">
        <v>238</v>
      </c>
      <c r="AY1300" s="91">
        <v>0</v>
      </c>
      <c r="AZ1300" s="8">
        <v>0</v>
      </c>
      <c r="BA1300" s="8">
        <v>0</v>
      </c>
      <c r="BB1300" s="91">
        <v>7740365</v>
      </c>
      <c r="BC1300" s="8">
        <v>54</v>
      </c>
      <c r="BD1300" s="8">
        <v>6</v>
      </c>
      <c r="BE1300" s="91">
        <v>31317803</v>
      </c>
      <c r="BF1300" s="8">
        <v>119</v>
      </c>
      <c r="BG1300" s="8">
        <v>9</v>
      </c>
      <c r="BH1300" s="91">
        <v>738852478</v>
      </c>
      <c r="BI1300" s="8">
        <v>2175</v>
      </c>
      <c r="BJ1300" s="8">
        <v>238</v>
      </c>
      <c r="BK1300" s="2" t="s">
        <v>233</v>
      </c>
      <c r="BL1300" s="83" t="str">
        <f t="shared" si="20"/>
        <v>124754</v>
      </c>
      <c r="BM1300" s="83">
        <f>IF(ISBLANK(A1300),"",IF(X1300&gt;=(InfoSheet!$B$2)-90,1,0))</f>
        <v>1</v>
      </c>
    </row>
    <row r="1301" spans="1:65">
      <c r="A1301" s="2" t="s">
        <v>3268</v>
      </c>
      <c r="B1301" s="8">
        <v>8</v>
      </c>
      <c r="C1301" s="66">
        <v>1785557966</v>
      </c>
      <c r="D1301" s="8">
        <v>7175</v>
      </c>
      <c r="E1301" s="8">
        <v>559</v>
      </c>
      <c r="F1301" s="91">
        <v>248858</v>
      </c>
      <c r="G1301" s="91">
        <v>5914037</v>
      </c>
      <c r="H1301" s="91">
        <v>3194200</v>
      </c>
      <c r="I1301" s="66">
        <v>1132277467</v>
      </c>
      <c r="J1301" s="8">
        <v>0</v>
      </c>
      <c r="K1301" s="2" t="s">
        <v>3269</v>
      </c>
      <c r="L1301" s="8">
        <v>8</v>
      </c>
      <c r="M1301" s="8">
        <v>0</v>
      </c>
      <c r="N1301" s="2" t="s">
        <v>1800</v>
      </c>
      <c r="O1301" s="8">
        <v>212</v>
      </c>
      <c r="P1301" s="8">
        <v>0</v>
      </c>
      <c r="Q1301" s="8">
        <v>0</v>
      </c>
      <c r="R1301" s="91">
        <v>0</v>
      </c>
      <c r="S1301" s="8">
        <v>0</v>
      </c>
      <c r="T1301" s="91">
        <v>0</v>
      </c>
      <c r="U1301" s="8">
        <v>1</v>
      </c>
      <c r="V1301" s="8">
        <v>1</v>
      </c>
      <c r="W1301" s="8">
        <v>0</v>
      </c>
      <c r="X1301" s="107">
        <v>43870.143126550924</v>
      </c>
      <c r="Y1301" s="107">
        <v>43870.18753304398</v>
      </c>
      <c r="Z1301" s="107">
        <v>43870.143117418978</v>
      </c>
      <c r="AA1301" s="91">
        <v>2019910</v>
      </c>
      <c r="AB1301" s="8">
        <v>3</v>
      </c>
      <c r="AC1301" s="8">
        <v>14</v>
      </c>
      <c r="AD1301" s="91">
        <v>64528375</v>
      </c>
      <c r="AE1301" s="8">
        <v>135</v>
      </c>
      <c r="AF1301" s="8">
        <v>27</v>
      </c>
      <c r="AG1301" s="91">
        <v>119247931</v>
      </c>
      <c r="AH1301" s="8">
        <v>284</v>
      </c>
      <c r="AI1301" s="8">
        <v>54</v>
      </c>
      <c r="AJ1301" s="66">
        <v>1780400709</v>
      </c>
      <c r="AK1301" s="8">
        <v>7146</v>
      </c>
      <c r="AL1301" s="8">
        <v>559</v>
      </c>
      <c r="AM1301" s="91">
        <v>53127093</v>
      </c>
      <c r="AN1301" s="8">
        <v>70</v>
      </c>
      <c r="AO1301" s="8">
        <v>559</v>
      </c>
      <c r="AP1301" s="91">
        <v>140299738</v>
      </c>
      <c r="AQ1301" s="8">
        <v>232</v>
      </c>
      <c r="AR1301" s="8">
        <v>559</v>
      </c>
      <c r="AS1301" s="91">
        <v>224474356</v>
      </c>
      <c r="AT1301" s="8">
        <v>416</v>
      </c>
      <c r="AU1301" s="8">
        <v>559</v>
      </c>
      <c r="AV1301" s="66">
        <v>1785557966</v>
      </c>
      <c r="AW1301" s="8">
        <v>7175</v>
      </c>
      <c r="AX1301" s="8">
        <v>559</v>
      </c>
      <c r="AY1301" s="91">
        <v>29280965</v>
      </c>
      <c r="AZ1301" s="8">
        <v>58</v>
      </c>
      <c r="BA1301" s="8">
        <v>0</v>
      </c>
      <c r="BB1301" s="91">
        <v>98293432</v>
      </c>
      <c r="BC1301" s="8">
        <v>191</v>
      </c>
      <c r="BD1301" s="8">
        <v>4</v>
      </c>
      <c r="BE1301" s="91">
        <v>156102066</v>
      </c>
      <c r="BF1301" s="8">
        <v>328</v>
      </c>
      <c r="BG1301" s="8">
        <v>10</v>
      </c>
      <c r="BH1301" s="66">
        <v>1758699823</v>
      </c>
      <c r="BI1301" s="8">
        <v>7119</v>
      </c>
      <c r="BJ1301" s="8">
        <v>559</v>
      </c>
      <c r="BK1301" s="2" t="s">
        <v>233</v>
      </c>
      <c r="BL1301" s="83" t="str">
        <f t="shared" si="20"/>
        <v>124755</v>
      </c>
      <c r="BM1301" s="83">
        <f>IF(ISBLANK(A1301),"",IF(X1301&gt;=(InfoSheet!$B$2)-90,1,0))</f>
        <v>1</v>
      </c>
    </row>
    <row r="1302" spans="1:65">
      <c r="A1302" s="2" t="s">
        <v>3270</v>
      </c>
      <c r="B1302" s="8">
        <v>8</v>
      </c>
      <c r="C1302" s="91">
        <v>342550347</v>
      </c>
      <c r="D1302" s="8">
        <v>1746</v>
      </c>
      <c r="E1302" s="8">
        <v>199</v>
      </c>
      <c r="F1302" s="91">
        <v>196191</v>
      </c>
      <c r="G1302" s="91">
        <v>4614264</v>
      </c>
      <c r="H1302" s="91">
        <v>1721358</v>
      </c>
      <c r="I1302" s="91">
        <v>202117152</v>
      </c>
      <c r="J1302" s="8">
        <v>0</v>
      </c>
      <c r="K1302" s="2" t="s">
        <v>1496</v>
      </c>
      <c r="L1302" s="8">
        <v>8</v>
      </c>
      <c r="M1302" s="8">
        <v>0</v>
      </c>
      <c r="N1302" s="2" t="s">
        <v>1703</v>
      </c>
      <c r="O1302" s="8">
        <v>214</v>
      </c>
      <c r="P1302" s="8">
        <v>0</v>
      </c>
      <c r="Q1302" s="8">
        <v>0</v>
      </c>
      <c r="R1302" s="91">
        <v>0</v>
      </c>
      <c r="S1302" s="8">
        <v>0</v>
      </c>
      <c r="T1302" s="91">
        <v>0</v>
      </c>
      <c r="U1302" s="8">
        <v>0</v>
      </c>
      <c r="V1302" s="8">
        <v>0</v>
      </c>
      <c r="W1302" s="8">
        <v>0</v>
      </c>
      <c r="X1302" s="107">
        <v>43868.606566562499</v>
      </c>
      <c r="Y1302" s="107">
        <v>43870.01420445602</v>
      </c>
      <c r="Z1302" s="107">
        <v>43868.605168541668</v>
      </c>
      <c r="AA1302" s="91">
        <v>0</v>
      </c>
      <c r="AB1302" s="8">
        <v>0</v>
      </c>
      <c r="AC1302" s="8">
        <v>0</v>
      </c>
      <c r="AD1302" s="91">
        <v>569335</v>
      </c>
      <c r="AE1302" s="8">
        <v>4</v>
      </c>
      <c r="AF1302" s="8">
        <v>3</v>
      </c>
      <c r="AG1302" s="91">
        <v>68336777</v>
      </c>
      <c r="AH1302" s="8">
        <v>148</v>
      </c>
      <c r="AI1302" s="8">
        <v>10</v>
      </c>
      <c r="AJ1302" s="91">
        <v>317470875</v>
      </c>
      <c r="AK1302" s="8">
        <v>1585</v>
      </c>
      <c r="AL1302" s="8">
        <v>199</v>
      </c>
      <c r="AM1302" s="91">
        <v>541496</v>
      </c>
      <c r="AN1302" s="8">
        <v>1</v>
      </c>
      <c r="AO1302" s="8">
        <v>199</v>
      </c>
      <c r="AP1302" s="91">
        <v>1640940</v>
      </c>
      <c r="AQ1302" s="8">
        <v>6</v>
      </c>
      <c r="AR1302" s="8">
        <v>199</v>
      </c>
      <c r="AS1302" s="91">
        <v>135315732</v>
      </c>
      <c r="AT1302" s="8">
        <v>285</v>
      </c>
      <c r="AU1302" s="8">
        <v>199</v>
      </c>
      <c r="AV1302" s="91">
        <v>342550347</v>
      </c>
      <c r="AW1302" s="8">
        <v>1746</v>
      </c>
      <c r="AX1302" s="8">
        <v>199</v>
      </c>
      <c r="AY1302" s="91">
        <v>0</v>
      </c>
      <c r="AZ1302" s="8">
        <v>0</v>
      </c>
      <c r="BA1302" s="8">
        <v>0</v>
      </c>
      <c r="BB1302" s="91">
        <v>1109971</v>
      </c>
      <c r="BC1302" s="8">
        <v>4</v>
      </c>
      <c r="BD1302" s="8">
        <v>0</v>
      </c>
      <c r="BE1302" s="91">
        <v>108493299</v>
      </c>
      <c r="BF1302" s="8">
        <v>220</v>
      </c>
      <c r="BG1302" s="8">
        <v>0</v>
      </c>
      <c r="BH1302" s="91">
        <v>313333776</v>
      </c>
      <c r="BI1302" s="8">
        <v>1573</v>
      </c>
      <c r="BJ1302" s="8">
        <v>199</v>
      </c>
      <c r="BK1302" s="2" t="s">
        <v>233</v>
      </c>
      <c r="BL1302" s="83" t="str">
        <f t="shared" si="20"/>
        <v>124756</v>
      </c>
      <c r="BM1302" s="83">
        <f>IF(ISBLANK(A1302),"",IF(X1302&gt;=(InfoSheet!$B$2)-90,1,0))</f>
        <v>1</v>
      </c>
    </row>
    <row r="1303" spans="1:65">
      <c r="A1303" s="2" t="s">
        <v>3271</v>
      </c>
      <c r="B1303" s="8">
        <v>8</v>
      </c>
      <c r="C1303" s="91">
        <v>502565427</v>
      </c>
      <c r="D1303" s="8">
        <v>1684</v>
      </c>
      <c r="E1303" s="8">
        <v>177</v>
      </c>
      <c r="F1303" s="91">
        <v>298435</v>
      </c>
      <c r="G1303" s="91">
        <v>3525428</v>
      </c>
      <c r="H1303" s="91">
        <v>2839352</v>
      </c>
      <c r="I1303" s="91">
        <v>169545769</v>
      </c>
      <c r="J1303" s="8">
        <v>0</v>
      </c>
      <c r="K1303" s="2" t="s">
        <v>1776</v>
      </c>
      <c r="L1303" s="8">
        <v>8</v>
      </c>
      <c r="M1303" s="8">
        <v>0</v>
      </c>
      <c r="N1303" s="2" t="s">
        <v>1509</v>
      </c>
      <c r="O1303" s="8">
        <v>212</v>
      </c>
      <c r="P1303" s="8">
        <v>0</v>
      </c>
      <c r="Q1303" s="8">
        <v>0</v>
      </c>
      <c r="R1303" s="91">
        <v>0</v>
      </c>
      <c r="S1303" s="8">
        <v>0</v>
      </c>
      <c r="T1303" s="91">
        <v>0</v>
      </c>
      <c r="U1303" s="8">
        <v>0</v>
      </c>
      <c r="V1303" s="8">
        <v>0</v>
      </c>
      <c r="W1303" s="8">
        <v>0</v>
      </c>
      <c r="X1303" s="107">
        <v>43869.786726782404</v>
      </c>
      <c r="Y1303" s="107">
        <v>43870.048087199073</v>
      </c>
      <c r="Z1303" s="107">
        <v>43869.783863240744</v>
      </c>
      <c r="AA1303" s="91">
        <v>930549</v>
      </c>
      <c r="AB1303" s="8">
        <v>2</v>
      </c>
      <c r="AC1303" s="8">
        <v>2</v>
      </c>
      <c r="AD1303" s="91">
        <v>5086464</v>
      </c>
      <c r="AE1303" s="8">
        <v>22</v>
      </c>
      <c r="AF1303" s="8">
        <v>7</v>
      </c>
      <c r="AG1303" s="91">
        <v>86218639</v>
      </c>
      <c r="AH1303" s="8">
        <v>173</v>
      </c>
      <c r="AI1303" s="8">
        <v>14</v>
      </c>
      <c r="AJ1303" s="91">
        <v>502565374</v>
      </c>
      <c r="AK1303" s="8">
        <v>1683</v>
      </c>
      <c r="AL1303" s="8">
        <v>177</v>
      </c>
      <c r="AM1303" s="91">
        <v>1861098</v>
      </c>
      <c r="AN1303" s="8">
        <v>4</v>
      </c>
      <c r="AO1303" s="8">
        <v>177</v>
      </c>
      <c r="AP1303" s="91">
        <v>8706981</v>
      </c>
      <c r="AQ1303" s="8">
        <v>28</v>
      </c>
      <c r="AR1303" s="8">
        <v>177</v>
      </c>
      <c r="AS1303" s="91">
        <v>159760668</v>
      </c>
      <c r="AT1303" s="8">
        <v>296</v>
      </c>
      <c r="AU1303" s="8">
        <v>177</v>
      </c>
      <c r="AV1303" s="91">
        <v>502565427</v>
      </c>
      <c r="AW1303" s="8">
        <v>1684</v>
      </c>
      <c r="AX1303" s="8">
        <v>177</v>
      </c>
      <c r="AY1303" s="91">
        <v>930549</v>
      </c>
      <c r="AZ1303" s="8">
        <v>2</v>
      </c>
      <c r="BA1303" s="8">
        <v>0</v>
      </c>
      <c r="BB1303" s="91">
        <v>6407111</v>
      </c>
      <c r="BC1303" s="8">
        <v>22</v>
      </c>
      <c r="BD1303" s="8">
        <v>0</v>
      </c>
      <c r="BE1303" s="91">
        <v>84791601</v>
      </c>
      <c r="BF1303" s="8">
        <v>166</v>
      </c>
      <c r="BG1303" s="8">
        <v>0</v>
      </c>
      <c r="BH1303" s="91">
        <v>502563556</v>
      </c>
      <c r="BI1303" s="8">
        <v>1682</v>
      </c>
      <c r="BJ1303" s="8">
        <v>177</v>
      </c>
      <c r="BK1303" s="2" t="s">
        <v>233</v>
      </c>
      <c r="BL1303" s="83" t="str">
        <f t="shared" si="20"/>
        <v>124757</v>
      </c>
      <c r="BM1303" s="83">
        <f>IF(ISBLANK(A1303),"",IF(X1303&gt;=(InfoSheet!$B$2)-90,1,0))</f>
        <v>1</v>
      </c>
    </row>
    <row r="1304" spans="1:65">
      <c r="A1304" s="2" t="s">
        <v>3272</v>
      </c>
      <c r="B1304" s="8">
        <v>8</v>
      </c>
      <c r="C1304" s="91">
        <v>898190291</v>
      </c>
      <c r="D1304" s="8">
        <v>2870</v>
      </c>
      <c r="E1304" s="8">
        <v>326</v>
      </c>
      <c r="F1304" s="91">
        <v>312958</v>
      </c>
      <c r="G1304" s="91">
        <v>9778838</v>
      </c>
      <c r="H1304" s="91">
        <v>2755184</v>
      </c>
      <c r="I1304" s="91">
        <v>242468896</v>
      </c>
      <c r="J1304" s="8">
        <v>0</v>
      </c>
      <c r="K1304" s="2" t="s">
        <v>2410</v>
      </c>
      <c r="L1304" s="8">
        <v>8</v>
      </c>
      <c r="M1304" s="8">
        <v>0</v>
      </c>
      <c r="N1304" s="2" t="s">
        <v>1902</v>
      </c>
      <c r="O1304" s="8">
        <v>212</v>
      </c>
      <c r="P1304" s="8">
        <v>0</v>
      </c>
      <c r="Q1304" s="8">
        <v>0</v>
      </c>
      <c r="R1304" s="91">
        <v>0</v>
      </c>
      <c r="S1304" s="8">
        <v>0</v>
      </c>
      <c r="T1304" s="91">
        <v>0</v>
      </c>
      <c r="U1304" s="8">
        <v>0</v>
      </c>
      <c r="V1304" s="8">
        <v>1</v>
      </c>
      <c r="W1304" s="8">
        <v>0</v>
      </c>
      <c r="X1304" s="107">
        <v>43869.745733506941</v>
      </c>
      <c r="Y1304" s="107">
        <v>43870.029700636573</v>
      </c>
      <c r="Z1304" s="107">
        <v>43869.745614756946</v>
      </c>
      <c r="AA1304" s="91">
        <v>865131</v>
      </c>
      <c r="AB1304" s="8">
        <v>1</v>
      </c>
      <c r="AC1304" s="8">
        <v>1</v>
      </c>
      <c r="AD1304" s="91">
        <v>1766348</v>
      </c>
      <c r="AE1304" s="8">
        <v>2</v>
      </c>
      <c r="AF1304" s="8">
        <v>2</v>
      </c>
      <c r="AG1304" s="91">
        <v>81368004</v>
      </c>
      <c r="AH1304" s="8">
        <v>224</v>
      </c>
      <c r="AI1304" s="8">
        <v>39</v>
      </c>
      <c r="AJ1304" s="91">
        <v>896753350</v>
      </c>
      <c r="AK1304" s="8">
        <v>2863</v>
      </c>
      <c r="AL1304" s="8">
        <v>326</v>
      </c>
      <c r="AM1304" s="91">
        <v>1730262</v>
      </c>
      <c r="AN1304" s="8">
        <v>2</v>
      </c>
      <c r="AO1304" s="8">
        <v>326</v>
      </c>
      <c r="AP1304" s="91">
        <v>14763835</v>
      </c>
      <c r="AQ1304" s="8">
        <v>13</v>
      </c>
      <c r="AR1304" s="8">
        <v>326</v>
      </c>
      <c r="AS1304" s="91">
        <v>172042676</v>
      </c>
      <c r="AT1304" s="8">
        <v>322</v>
      </c>
      <c r="AU1304" s="8">
        <v>326</v>
      </c>
      <c r="AV1304" s="91">
        <v>898190291</v>
      </c>
      <c r="AW1304" s="8">
        <v>2870</v>
      </c>
      <c r="AX1304" s="8">
        <v>326</v>
      </c>
      <c r="AY1304" s="91">
        <v>865131</v>
      </c>
      <c r="AZ1304" s="8">
        <v>1</v>
      </c>
      <c r="BA1304" s="8">
        <v>0</v>
      </c>
      <c r="BB1304" s="91">
        <v>2531341</v>
      </c>
      <c r="BC1304" s="8">
        <v>3</v>
      </c>
      <c r="BD1304" s="8">
        <v>0</v>
      </c>
      <c r="BE1304" s="91">
        <v>99894370</v>
      </c>
      <c r="BF1304" s="8">
        <v>237</v>
      </c>
      <c r="BG1304" s="8">
        <v>3</v>
      </c>
      <c r="BH1304" s="91">
        <v>885463478</v>
      </c>
      <c r="BI1304" s="8">
        <v>2845</v>
      </c>
      <c r="BJ1304" s="8">
        <v>326</v>
      </c>
      <c r="BK1304" s="2" t="s">
        <v>233</v>
      </c>
      <c r="BL1304" s="83" t="str">
        <f t="shared" si="20"/>
        <v>124758</v>
      </c>
      <c r="BM1304" s="83">
        <f>IF(ISBLANK(A1304),"",IF(X1304&gt;=(InfoSheet!$B$2)-90,1,0))</f>
        <v>1</v>
      </c>
    </row>
    <row r="1305" spans="1:65">
      <c r="A1305" s="2" t="s">
        <v>3273</v>
      </c>
      <c r="B1305" s="8">
        <v>8</v>
      </c>
      <c r="C1305" s="91">
        <v>672187828</v>
      </c>
      <c r="D1305" s="8">
        <v>1385</v>
      </c>
      <c r="E1305" s="8">
        <v>204</v>
      </c>
      <c r="F1305" s="91">
        <v>485334</v>
      </c>
      <c r="G1305" s="91">
        <v>8121043</v>
      </c>
      <c r="H1305" s="91">
        <v>3295038</v>
      </c>
      <c r="I1305" s="91">
        <v>469228890</v>
      </c>
      <c r="J1305" s="8">
        <v>0</v>
      </c>
      <c r="K1305" s="2" t="s">
        <v>2460</v>
      </c>
      <c r="L1305" s="8">
        <v>8</v>
      </c>
      <c r="M1305" s="8">
        <v>0</v>
      </c>
      <c r="N1305" s="2" t="s">
        <v>1514</v>
      </c>
      <c r="O1305" s="8">
        <v>209</v>
      </c>
      <c r="P1305" s="8">
        <v>0</v>
      </c>
      <c r="Q1305" s="8">
        <v>0</v>
      </c>
      <c r="R1305" s="91">
        <v>0</v>
      </c>
      <c r="S1305" s="8">
        <v>0</v>
      </c>
      <c r="T1305" s="91">
        <v>0</v>
      </c>
      <c r="U1305" s="8">
        <v>0</v>
      </c>
      <c r="V1305" s="8">
        <v>1</v>
      </c>
      <c r="W1305" s="8">
        <v>0</v>
      </c>
      <c r="X1305" s="107">
        <v>43801.563376006947</v>
      </c>
      <c r="Y1305" s="107">
        <v>43869.887343680559</v>
      </c>
      <c r="Z1305" s="107">
        <v>43801.559662118052</v>
      </c>
      <c r="AA1305" s="91">
        <v>0</v>
      </c>
      <c r="AB1305" s="8">
        <v>0</v>
      </c>
      <c r="AC1305" s="8">
        <v>0</v>
      </c>
      <c r="AD1305" s="91">
        <v>0</v>
      </c>
      <c r="AE1305" s="8">
        <v>0</v>
      </c>
      <c r="AF1305" s="8">
        <v>0</v>
      </c>
      <c r="AG1305" s="91">
        <v>0</v>
      </c>
      <c r="AH1305" s="8">
        <v>0</v>
      </c>
      <c r="AI1305" s="8">
        <v>0</v>
      </c>
      <c r="AJ1305" s="91">
        <v>647620512</v>
      </c>
      <c r="AK1305" s="8">
        <v>1237</v>
      </c>
      <c r="AL1305" s="8">
        <v>204</v>
      </c>
      <c r="AM1305" s="91">
        <v>0</v>
      </c>
      <c r="AN1305" s="8">
        <v>0</v>
      </c>
      <c r="AO1305" s="8">
        <v>204</v>
      </c>
      <c r="AP1305" s="91">
        <v>0</v>
      </c>
      <c r="AQ1305" s="8">
        <v>0</v>
      </c>
      <c r="AR1305" s="8">
        <v>204</v>
      </c>
      <c r="AS1305" s="91">
        <v>0</v>
      </c>
      <c r="AT1305" s="8">
        <v>0</v>
      </c>
      <c r="AU1305" s="8">
        <v>204</v>
      </c>
      <c r="AV1305" s="91">
        <v>672187828</v>
      </c>
      <c r="AW1305" s="8">
        <v>1385</v>
      </c>
      <c r="AX1305" s="8">
        <v>204</v>
      </c>
      <c r="AY1305" s="91">
        <v>0</v>
      </c>
      <c r="AZ1305" s="8">
        <v>0</v>
      </c>
      <c r="BA1305" s="8">
        <v>0</v>
      </c>
      <c r="BB1305" s="91">
        <v>0</v>
      </c>
      <c r="BC1305" s="8">
        <v>0</v>
      </c>
      <c r="BD1305" s="8">
        <v>0</v>
      </c>
      <c r="BE1305" s="91">
        <v>0</v>
      </c>
      <c r="BF1305" s="8">
        <v>0</v>
      </c>
      <c r="BG1305" s="8">
        <v>0</v>
      </c>
      <c r="BH1305" s="91">
        <v>640075050</v>
      </c>
      <c r="BI1305" s="8">
        <v>1233</v>
      </c>
      <c r="BJ1305" s="8">
        <v>204</v>
      </c>
      <c r="BK1305" s="2" t="s">
        <v>233</v>
      </c>
      <c r="BL1305" s="83" t="str">
        <f t="shared" si="20"/>
        <v>124759</v>
      </c>
      <c r="BM1305" s="83">
        <f>IF(ISBLANK(A1305),"",IF(X1305&gt;=(InfoSheet!$B$2)-90,1,0))</f>
        <v>1</v>
      </c>
    </row>
    <row r="1306" spans="1:65">
      <c r="A1306" s="2" t="s">
        <v>3274</v>
      </c>
      <c r="B1306" s="8">
        <v>6</v>
      </c>
      <c r="C1306" s="91">
        <v>53</v>
      </c>
      <c r="D1306" s="8">
        <v>1</v>
      </c>
      <c r="E1306" s="8">
        <v>3</v>
      </c>
      <c r="F1306" s="91">
        <v>53</v>
      </c>
      <c r="G1306" s="91">
        <v>53</v>
      </c>
      <c r="H1306" s="91">
        <v>17</v>
      </c>
      <c r="I1306" s="91">
        <v>53</v>
      </c>
      <c r="J1306" s="8">
        <v>0</v>
      </c>
      <c r="K1306" s="2" t="s">
        <v>1433</v>
      </c>
      <c r="L1306" s="8">
        <v>6</v>
      </c>
      <c r="M1306" s="8">
        <v>0</v>
      </c>
      <c r="N1306" s="2" t="s">
        <v>1433</v>
      </c>
      <c r="O1306" s="8">
        <v>92</v>
      </c>
      <c r="P1306" s="8">
        <v>0</v>
      </c>
      <c r="Q1306" s="8">
        <v>0</v>
      </c>
      <c r="R1306" s="91">
        <v>0</v>
      </c>
      <c r="S1306" s="8">
        <v>0</v>
      </c>
      <c r="T1306" s="91">
        <v>0</v>
      </c>
      <c r="U1306" s="8">
        <v>0</v>
      </c>
      <c r="V1306" s="8">
        <v>0</v>
      </c>
      <c r="W1306" s="8">
        <v>0</v>
      </c>
      <c r="X1306" s="107">
        <v>43628.497093171296</v>
      </c>
      <c r="Y1306" s="107">
        <v>43869.87409946759</v>
      </c>
      <c r="Z1306" s="107">
        <v>43628.497076967593</v>
      </c>
      <c r="AA1306" s="91">
        <v>0</v>
      </c>
      <c r="AB1306" s="8">
        <v>0</v>
      </c>
      <c r="AC1306" s="8">
        <v>0</v>
      </c>
      <c r="AD1306" s="91">
        <v>0</v>
      </c>
      <c r="AE1306" s="8">
        <v>0</v>
      </c>
      <c r="AF1306" s="8">
        <v>0</v>
      </c>
      <c r="AG1306" s="91">
        <v>0</v>
      </c>
      <c r="AH1306" s="8">
        <v>0</v>
      </c>
      <c r="AI1306" s="8">
        <v>0</v>
      </c>
      <c r="AJ1306" s="91">
        <v>53</v>
      </c>
      <c r="AK1306" s="8">
        <v>1</v>
      </c>
      <c r="AL1306" s="8">
        <v>3</v>
      </c>
      <c r="AM1306" s="91">
        <v>0</v>
      </c>
      <c r="AN1306" s="8">
        <v>0</v>
      </c>
      <c r="AO1306" s="8">
        <v>3</v>
      </c>
      <c r="AP1306" s="91">
        <v>0</v>
      </c>
      <c r="AQ1306" s="8">
        <v>0</v>
      </c>
      <c r="AR1306" s="8">
        <v>3</v>
      </c>
      <c r="AS1306" s="91">
        <v>0</v>
      </c>
      <c r="AT1306" s="8">
        <v>0</v>
      </c>
      <c r="AU1306" s="8">
        <v>3</v>
      </c>
      <c r="AV1306" s="91">
        <v>53</v>
      </c>
      <c r="AW1306" s="8">
        <v>1</v>
      </c>
      <c r="AX1306" s="8">
        <v>3</v>
      </c>
      <c r="AY1306" s="91">
        <v>0</v>
      </c>
      <c r="AZ1306" s="8">
        <v>0</v>
      </c>
      <c r="BA1306" s="8">
        <v>0</v>
      </c>
      <c r="BB1306" s="91">
        <v>0</v>
      </c>
      <c r="BC1306" s="8">
        <v>0</v>
      </c>
      <c r="BD1306" s="8">
        <v>0</v>
      </c>
      <c r="BE1306" s="91">
        <v>0</v>
      </c>
      <c r="BF1306" s="8">
        <v>0</v>
      </c>
      <c r="BG1306" s="8">
        <v>0</v>
      </c>
      <c r="BH1306" s="91">
        <v>53</v>
      </c>
      <c r="BI1306" s="8">
        <v>1</v>
      </c>
      <c r="BJ1306" s="8">
        <v>3</v>
      </c>
      <c r="BK1306" s="2" t="s">
        <v>233</v>
      </c>
      <c r="BL1306" s="83" t="str">
        <f t="shared" si="20"/>
        <v>124760</v>
      </c>
      <c r="BM1306" s="83">
        <f>IF(ISBLANK(A1306),"",IF(X1306&gt;=(InfoSheet!$B$2)-90,1,0))</f>
        <v>0</v>
      </c>
    </row>
    <row r="1307" spans="1:65">
      <c r="A1307" s="2" t="s">
        <v>3275</v>
      </c>
      <c r="B1307" s="8">
        <v>8</v>
      </c>
      <c r="C1307" s="66">
        <v>1886269896</v>
      </c>
      <c r="D1307" s="8">
        <v>5569</v>
      </c>
      <c r="E1307" s="8">
        <v>611</v>
      </c>
      <c r="F1307" s="91">
        <v>338708</v>
      </c>
      <c r="G1307" s="91">
        <v>22134871</v>
      </c>
      <c r="H1307" s="91">
        <v>3087184</v>
      </c>
      <c r="I1307" s="66">
        <v>1331095130</v>
      </c>
      <c r="J1307" s="8">
        <v>0</v>
      </c>
      <c r="K1307" s="2" t="s">
        <v>2611</v>
      </c>
      <c r="L1307" s="8">
        <v>8</v>
      </c>
      <c r="M1307" s="8">
        <v>0</v>
      </c>
      <c r="N1307" s="2" t="s">
        <v>1676</v>
      </c>
      <c r="O1307" s="8">
        <v>209</v>
      </c>
      <c r="P1307" s="8">
        <v>0</v>
      </c>
      <c r="Q1307" s="8">
        <v>0</v>
      </c>
      <c r="R1307" s="91">
        <v>0</v>
      </c>
      <c r="S1307" s="8">
        <v>0</v>
      </c>
      <c r="T1307" s="91">
        <v>0</v>
      </c>
      <c r="U1307" s="8">
        <v>1</v>
      </c>
      <c r="V1307" s="8">
        <v>1</v>
      </c>
      <c r="W1307" s="8">
        <v>0</v>
      </c>
      <c r="X1307" s="107">
        <v>43869.448026423612</v>
      </c>
      <c r="Y1307" s="107">
        <v>43870.04232552083</v>
      </c>
      <c r="Z1307" s="107">
        <v>43869.442420879626</v>
      </c>
      <c r="AA1307" s="91">
        <v>0</v>
      </c>
      <c r="AB1307" s="8">
        <v>0</v>
      </c>
      <c r="AC1307" s="8">
        <v>1</v>
      </c>
      <c r="AD1307" s="91">
        <v>5447472</v>
      </c>
      <c r="AE1307" s="8">
        <v>18</v>
      </c>
      <c r="AF1307" s="8">
        <v>10</v>
      </c>
      <c r="AG1307" s="91">
        <v>16806520</v>
      </c>
      <c r="AH1307" s="8">
        <v>82</v>
      </c>
      <c r="AI1307" s="8">
        <v>22</v>
      </c>
      <c r="AJ1307" s="66">
        <v>1732791506</v>
      </c>
      <c r="AK1307" s="8">
        <v>4651</v>
      </c>
      <c r="AL1307" s="8">
        <v>611</v>
      </c>
      <c r="AM1307" s="91">
        <v>3097952</v>
      </c>
      <c r="AN1307" s="8">
        <v>4</v>
      </c>
      <c r="AO1307" s="8">
        <v>611</v>
      </c>
      <c r="AP1307" s="91">
        <v>19271952</v>
      </c>
      <c r="AQ1307" s="8">
        <v>39</v>
      </c>
      <c r="AR1307" s="8">
        <v>611</v>
      </c>
      <c r="AS1307" s="91">
        <v>51131664</v>
      </c>
      <c r="AT1307" s="8">
        <v>134</v>
      </c>
      <c r="AU1307" s="8">
        <v>611</v>
      </c>
      <c r="AV1307" s="66">
        <v>1886269896</v>
      </c>
      <c r="AW1307" s="8">
        <v>5568</v>
      </c>
      <c r="AX1307" s="8">
        <v>611</v>
      </c>
      <c r="AY1307" s="91">
        <v>931294</v>
      </c>
      <c r="AZ1307" s="8">
        <v>1</v>
      </c>
      <c r="BA1307" s="8">
        <v>0</v>
      </c>
      <c r="BB1307" s="91">
        <v>15210413</v>
      </c>
      <c r="BC1307" s="8">
        <v>31</v>
      </c>
      <c r="BD1307" s="8">
        <v>0</v>
      </c>
      <c r="BE1307" s="91">
        <v>37777936</v>
      </c>
      <c r="BF1307" s="8">
        <v>102</v>
      </c>
      <c r="BG1307" s="8">
        <v>0</v>
      </c>
      <c r="BH1307" s="66">
        <v>1698823248</v>
      </c>
      <c r="BI1307" s="8">
        <v>4634</v>
      </c>
      <c r="BJ1307" s="8">
        <v>611</v>
      </c>
      <c r="BK1307" s="2" t="s">
        <v>233</v>
      </c>
      <c r="BL1307" s="83" t="str">
        <f t="shared" si="20"/>
        <v>124761</v>
      </c>
      <c r="BM1307" s="83">
        <f>IF(ISBLANK(A1307),"",IF(X1307&gt;=(InfoSheet!$B$2)-90,1,0))</f>
        <v>1</v>
      </c>
    </row>
    <row r="1308" spans="1:65">
      <c r="A1308" s="2" t="s">
        <v>3276</v>
      </c>
      <c r="B1308" s="8">
        <v>8</v>
      </c>
      <c r="C1308" s="66">
        <v>1064631948</v>
      </c>
      <c r="D1308" s="8">
        <v>2070</v>
      </c>
      <c r="E1308" s="8">
        <v>267</v>
      </c>
      <c r="F1308" s="91">
        <v>514314</v>
      </c>
      <c r="G1308" s="91">
        <v>17388713</v>
      </c>
      <c r="H1308" s="91">
        <v>3987385</v>
      </c>
      <c r="I1308" s="91">
        <v>576533377</v>
      </c>
      <c r="J1308" s="8">
        <v>0</v>
      </c>
      <c r="K1308" s="2" t="s">
        <v>2449</v>
      </c>
      <c r="L1308" s="8">
        <v>8</v>
      </c>
      <c r="M1308" s="8">
        <v>0</v>
      </c>
      <c r="N1308" s="2" t="s">
        <v>1452</v>
      </c>
      <c r="O1308" s="8">
        <v>210</v>
      </c>
      <c r="P1308" s="8">
        <v>0</v>
      </c>
      <c r="Q1308" s="8">
        <v>0</v>
      </c>
      <c r="R1308" s="91">
        <v>0</v>
      </c>
      <c r="S1308" s="8">
        <v>0</v>
      </c>
      <c r="T1308" s="91">
        <v>0</v>
      </c>
      <c r="U1308" s="8">
        <v>0</v>
      </c>
      <c r="V1308" s="8">
        <v>1</v>
      </c>
      <c r="W1308" s="8">
        <v>0</v>
      </c>
      <c r="X1308" s="107">
        <v>43869.949025057867</v>
      </c>
      <c r="Y1308" s="107">
        <v>43870.04969890046</v>
      </c>
      <c r="Z1308" s="107">
        <v>43869.949025057867</v>
      </c>
      <c r="AA1308" s="91">
        <v>0</v>
      </c>
      <c r="AB1308" s="8">
        <v>0</v>
      </c>
      <c r="AC1308" s="8">
        <v>1</v>
      </c>
      <c r="AD1308" s="91">
        <v>1539088</v>
      </c>
      <c r="AE1308" s="8">
        <v>12</v>
      </c>
      <c r="AF1308" s="8">
        <v>9</v>
      </c>
      <c r="AG1308" s="91">
        <v>36037727</v>
      </c>
      <c r="AH1308" s="8">
        <v>105</v>
      </c>
      <c r="AI1308" s="8">
        <v>27</v>
      </c>
      <c r="AJ1308" s="66">
        <v>1025453175</v>
      </c>
      <c r="AK1308" s="8">
        <v>1840</v>
      </c>
      <c r="AL1308" s="8">
        <v>267</v>
      </c>
      <c r="AM1308" s="91">
        <v>5085995</v>
      </c>
      <c r="AN1308" s="8">
        <v>7</v>
      </c>
      <c r="AO1308" s="8">
        <v>267</v>
      </c>
      <c r="AP1308" s="91">
        <v>10049394</v>
      </c>
      <c r="AQ1308" s="8">
        <v>20</v>
      </c>
      <c r="AR1308" s="8">
        <v>267</v>
      </c>
      <c r="AS1308" s="91">
        <v>71014213</v>
      </c>
      <c r="AT1308" s="8">
        <v>146</v>
      </c>
      <c r="AU1308" s="8">
        <v>267</v>
      </c>
      <c r="AV1308" s="66">
        <v>1064631948</v>
      </c>
      <c r="AW1308" s="8">
        <v>2070</v>
      </c>
      <c r="AX1308" s="8">
        <v>267</v>
      </c>
      <c r="AY1308" s="91">
        <v>2100069</v>
      </c>
      <c r="AZ1308" s="8">
        <v>1</v>
      </c>
      <c r="BA1308" s="8">
        <v>0</v>
      </c>
      <c r="BB1308" s="91">
        <v>6588785</v>
      </c>
      <c r="BC1308" s="8">
        <v>14</v>
      </c>
      <c r="BD1308" s="8">
        <v>0</v>
      </c>
      <c r="BE1308" s="91">
        <v>43692308</v>
      </c>
      <c r="BF1308" s="8">
        <v>102</v>
      </c>
      <c r="BG1308" s="8">
        <v>0</v>
      </c>
      <c r="BH1308" s="91">
        <v>996866639</v>
      </c>
      <c r="BI1308" s="8">
        <v>1832</v>
      </c>
      <c r="BJ1308" s="8">
        <v>267</v>
      </c>
      <c r="BK1308" s="2" t="s">
        <v>233</v>
      </c>
      <c r="BL1308" s="83" t="str">
        <f t="shared" si="20"/>
        <v>124762</v>
      </c>
      <c r="BM1308" s="83">
        <f>IF(ISBLANK(A1308),"",IF(X1308&gt;=(InfoSheet!$B$2)-90,1,0))</f>
        <v>1</v>
      </c>
    </row>
    <row r="1309" spans="1:65">
      <c r="A1309" s="2" t="s">
        <v>3277</v>
      </c>
      <c r="B1309" s="8">
        <v>8</v>
      </c>
      <c r="C1309" s="91">
        <v>951696197</v>
      </c>
      <c r="D1309" s="8">
        <v>3923</v>
      </c>
      <c r="E1309" s="8">
        <v>444</v>
      </c>
      <c r="F1309" s="91">
        <v>242593</v>
      </c>
      <c r="G1309" s="91">
        <v>6151825</v>
      </c>
      <c r="H1309" s="91">
        <v>2143459</v>
      </c>
      <c r="I1309" s="91">
        <v>590321101</v>
      </c>
      <c r="J1309" s="8">
        <v>0</v>
      </c>
      <c r="K1309" s="2" t="s">
        <v>1496</v>
      </c>
      <c r="L1309" s="8">
        <v>8</v>
      </c>
      <c r="M1309" s="8">
        <v>0</v>
      </c>
      <c r="N1309" s="2" t="s">
        <v>3278</v>
      </c>
      <c r="O1309" s="8">
        <v>214</v>
      </c>
      <c r="P1309" s="8">
        <v>0</v>
      </c>
      <c r="Q1309" s="8">
        <v>0</v>
      </c>
      <c r="R1309" s="91">
        <v>0</v>
      </c>
      <c r="S1309" s="8">
        <v>0</v>
      </c>
      <c r="T1309" s="91">
        <v>0</v>
      </c>
      <c r="U1309" s="8">
        <v>1</v>
      </c>
      <c r="V1309" s="8">
        <v>1</v>
      </c>
      <c r="W1309" s="8">
        <v>0</v>
      </c>
      <c r="X1309" s="107">
        <v>43868.700632199078</v>
      </c>
      <c r="Y1309" s="107">
        <v>43870.058698900466</v>
      </c>
      <c r="Z1309" s="107">
        <v>43868.686739837962</v>
      </c>
      <c r="AA1309" s="91">
        <v>0</v>
      </c>
      <c r="AB1309" s="8">
        <v>0</v>
      </c>
      <c r="AC1309" s="8">
        <v>0</v>
      </c>
      <c r="AD1309" s="91">
        <v>52463139</v>
      </c>
      <c r="AE1309" s="8">
        <v>106</v>
      </c>
      <c r="AF1309" s="8">
        <v>13</v>
      </c>
      <c r="AG1309" s="91">
        <v>88376043</v>
      </c>
      <c r="AH1309" s="8">
        <v>277</v>
      </c>
      <c r="AI1309" s="8">
        <v>37</v>
      </c>
      <c r="AJ1309" s="91">
        <v>951178646</v>
      </c>
      <c r="AK1309" s="8">
        <v>3920</v>
      </c>
      <c r="AL1309" s="8">
        <v>444</v>
      </c>
      <c r="AM1309" s="91">
        <v>2446522</v>
      </c>
      <c r="AN1309" s="8">
        <v>14</v>
      </c>
      <c r="AO1309" s="8">
        <v>444</v>
      </c>
      <c r="AP1309" s="91">
        <v>102459754</v>
      </c>
      <c r="AQ1309" s="8">
        <v>178</v>
      </c>
      <c r="AR1309" s="8">
        <v>444</v>
      </c>
      <c r="AS1309" s="91">
        <v>159143660</v>
      </c>
      <c r="AT1309" s="8">
        <v>376</v>
      </c>
      <c r="AU1309" s="8">
        <v>444</v>
      </c>
      <c r="AV1309" s="91">
        <v>951696197</v>
      </c>
      <c r="AW1309" s="8">
        <v>3923</v>
      </c>
      <c r="AX1309" s="8">
        <v>444</v>
      </c>
      <c r="AY1309" s="91">
        <v>0</v>
      </c>
      <c r="AZ1309" s="8">
        <v>0</v>
      </c>
      <c r="BA1309" s="8">
        <v>0</v>
      </c>
      <c r="BB1309" s="91">
        <v>54827304</v>
      </c>
      <c r="BC1309" s="8">
        <v>107</v>
      </c>
      <c r="BD1309" s="8">
        <v>0</v>
      </c>
      <c r="BE1309" s="91">
        <v>89518423</v>
      </c>
      <c r="BF1309" s="8">
        <v>259</v>
      </c>
      <c r="BG1309" s="8">
        <v>0</v>
      </c>
      <c r="BH1309" s="91">
        <v>949876176</v>
      </c>
      <c r="BI1309" s="8">
        <v>3918</v>
      </c>
      <c r="BJ1309" s="8">
        <v>444</v>
      </c>
      <c r="BK1309" s="2" t="s">
        <v>233</v>
      </c>
      <c r="BL1309" s="83" t="str">
        <f t="shared" si="20"/>
        <v>124763</v>
      </c>
      <c r="BM1309" s="83">
        <f>IF(ISBLANK(A1309),"",IF(X1309&gt;=(InfoSheet!$B$2)-90,1,0))</f>
        <v>1</v>
      </c>
    </row>
    <row r="1310" spans="1:65">
      <c r="A1310" s="2" t="s">
        <v>3279</v>
      </c>
      <c r="B1310" s="8">
        <v>8</v>
      </c>
      <c r="C1310" s="91">
        <v>150608315</v>
      </c>
      <c r="D1310" s="8">
        <v>353</v>
      </c>
      <c r="E1310" s="8">
        <v>73</v>
      </c>
      <c r="F1310" s="91">
        <v>426652</v>
      </c>
      <c r="G1310" s="91">
        <v>1688659</v>
      </c>
      <c r="H1310" s="91">
        <v>2063127</v>
      </c>
      <c r="I1310" s="91">
        <v>79245208</v>
      </c>
      <c r="J1310" s="8">
        <v>0</v>
      </c>
      <c r="K1310" s="2" t="s">
        <v>1940</v>
      </c>
      <c r="L1310" s="8">
        <v>8</v>
      </c>
      <c r="M1310" s="8">
        <v>0</v>
      </c>
      <c r="N1310" s="2" t="s">
        <v>1437</v>
      </c>
      <c r="O1310" s="8">
        <v>209</v>
      </c>
      <c r="P1310" s="8">
        <v>0</v>
      </c>
      <c r="Q1310" s="8">
        <v>0</v>
      </c>
      <c r="R1310" s="91">
        <v>0</v>
      </c>
      <c r="S1310" s="8">
        <v>0</v>
      </c>
      <c r="T1310" s="91">
        <v>0</v>
      </c>
      <c r="U1310" s="8">
        <v>0</v>
      </c>
      <c r="V1310" s="8">
        <v>0</v>
      </c>
      <c r="W1310" s="8">
        <v>0</v>
      </c>
      <c r="X1310" s="107">
        <v>43845.222192638888</v>
      </c>
      <c r="Y1310" s="107">
        <v>43869.887175393516</v>
      </c>
      <c r="Z1310" s="107">
        <v>43845.222189745371</v>
      </c>
      <c r="AA1310" s="91">
        <v>0</v>
      </c>
      <c r="AB1310" s="8">
        <v>0</v>
      </c>
      <c r="AC1310" s="8">
        <v>0</v>
      </c>
      <c r="AD1310" s="91">
        <v>0</v>
      </c>
      <c r="AE1310" s="8">
        <v>0</v>
      </c>
      <c r="AF1310" s="8">
        <v>0</v>
      </c>
      <c r="AG1310" s="91">
        <v>28290813</v>
      </c>
      <c r="AH1310" s="8">
        <v>50</v>
      </c>
      <c r="AI1310" s="8">
        <v>13</v>
      </c>
      <c r="AJ1310" s="91">
        <v>150608315</v>
      </c>
      <c r="AK1310" s="8">
        <v>353</v>
      </c>
      <c r="AL1310" s="8">
        <v>73</v>
      </c>
      <c r="AM1310" s="91">
        <v>0</v>
      </c>
      <c r="AN1310" s="8">
        <v>0</v>
      </c>
      <c r="AO1310" s="8">
        <v>73</v>
      </c>
      <c r="AP1310" s="91">
        <v>0</v>
      </c>
      <c r="AQ1310" s="8">
        <v>0</v>
      </c>
      <c r="AR1310" s="8">
        <v>73</v>
      </c>
      <c r="AS1310" s="91">
        <v>37182354</v>
      </c>
      <c r="AT1310" s="8">
        <v>64</v>
      </c>
      <c r="AU1310" s="8">
        <v>73</v>
      </c>
      <c r="AV1310" s="91">
        <v>150608315</v>
      </c>
      <c r="AW1310" s="8">
        <v>353</v>
      </c>
      <c r="AX1310" s="8">
        <v>73</v>
      </c>
      <c r="AY1310" s="91">
        <v>0</v>
      </c>
      <c r="AZ1310" s="8">
        <v>0</v>
      </c>
      <c r="BA1310" s="8">
        <v>0</v>
      </c>
      <c r="BB1310" s="91">
        <v>0</v>
      </c>
      <c r="BC1310" s="8">
        <v>0</v>
      </c>
      <c r="BD1310" s="8">
        <v>0</v>
      </c>
      <c r="BE1310" s="91">
        <v>35403094</v>
      </c>
      <c r="BF1310" s="8">
        <v>58</v>
      </c>
      <c r="BG1310" s="8">
        <v>7</v>
      </c>
      <c r="BH1310" s="91">
        <v>150608315</v>
      </c>
      <c r="BI1310" s="8">
        <v>353</v>
      </c>
      <c r="BJ1310" s="8">
        <v>73</v>
      </c>
      <c r="BK1310" s="2" t="s">
        <v>233</v>
      </c>
      <c r="BL1310" s="83" t="str">
        <f t="shared" si="20"/>
        <v>124764</v>
      </c>
      <c r="BM1310" s="83">
        <f>IF(ISBLANK(A1310),"",IF(X1310&gt;=(InfoSheet!$B$2)-90,1,0))</f>
        <v>1</v>
      </c>
    </row>
    <row r="1311" spans="1:65">
      <c r="A1311" s="2" t="s">
        <v>3280</v>
      </c>
      <c r="B1311" s="8">
        <v>8</v>
      </c>
      <c r="C1311" s="91">
        <v>175138316</v>
      </c>
      <c r="D1311" s="8">
        <v>522</v>
      </c>
      <c r="E1311" s="8">
        <v>79</v>
      </c>
      <c r="F1311" s="91">
        <v>335514</v>
      </c>
      <c r="G1311" s="91">
        <v>3532375</v>
      </c>
      <c r="H1311" s="91">
        <v>2216940</v>
      </c>
      <c r="I1311" s="91">
        <v>84014592</v>
      </c>
      <c r="J1311" s="8">
        <v>0</v>
      </c>
      <c r="K1311" s="2" t="s">
        <v>1531</v>
      </c>
      <c r="L1311" s="8">
        <v>8</v>
      </c>
      <c r="M1311" s="8">
        <v>0</v>
      </c>
      <c r="N1311" s="2" t="s">
        <v>1352</v>
      </c>
      <c r="O1311" s="8">
        <v>209</v>
      </c>
      <c r="P1311" s="8">
        <v>0</v>
      </c>
      <c r="Q1311" s="8">
        <v>0</v>
      </c>
      <c r="R1311" s="91">
        <v>0</v>
      </c>
      <c r="S1311" s="8">
        <v>0</v>
      </c>
      <c r="T1311" s="91">
        <v>0</v>
      </c>
      <c r="U1311" s="8">
        <v>0</v>
      </c>
      <c r="V1311" s="8">
        <v>0</v>
      </c>
      <c r="W1311" s="8">
        <v>0</v>
      </c>
      <c r="X1311" s="107">
        <v>43868.727679201387</v>
      </c>
      <c r="Y1311" s="107">
        <v>43870.045927488427</v>
      </c>
      <c r="Z1311" s="107">
        <v>43868.710409861109</v>
      </c>
      <c r="AA1311" s="91">
        <v>0</v>
      </c>
      <c r="AB1311" s="8">
        <v>0</v>
      </c>
      <c r="AC1311" s="8">
        <v>0</v>
      </c>
      <c r="AD1311" s="91">
        <v>2601656</v>
      </c>
      <c r="AE1311" s="8">
        <v>9</v>
      </c>
      <c r="AF1311" s="8">
        <v>4</v>
      </c>
      <c r="AG1311" s="91">
        <v>4006357</v>
      </c>
      <c r="AH1311" s="8">
        <v>11</v>
      </c>
      <c r="AI1311" s="8">
        <v>4</v>
      </c>
      <c r="AJ1311" s="91">
        <v>174063832</v>
      </c>
      <c r="AK1311" s="8">
        <v>518</v>
      </c>
      <c r="AL1311" s="8">
        <v>79</v>
      </c>
      <c r="AM1311" s="91">
        <v>1805960</v>
      </c>
      <c r="AN1311" s="8">
        <v>3</v>
      </c>
      <c r="AO1311" s="8">
        <v>79</v>
      </c>
      <c r="AP1311" s="91">
        <v>3776373</v>
      </c>
      <c r="AQ1311" s="8">
        <v>11</v>
      </c>
      <c r="AR1311" s="8">
        <v>79</v>
      </c>
      <c r="AS1311" s="91">
        <v>6578774</v>
      </c>
      <c r="AT1311" s="8">
        <v>15</v>
      </c>
      <c r="AU1311" s="8">
        <v>79</v>
      </c>
      <c r="AV1311" s="91">
        <v>175138316</v>
      </c>
      <c r="AW1311" s="8">
        <v>522</v>
      </c>
      <c r="AX1311" s="8">
        <v>79</v>
      </c>
      <c r="AY1311" s="91">
        <v>0</v>
      </c>
      <c r="AZ1311" s="8">
        <v>0</v>
      </c>
      <c r="BA1311" s="8">
        <v>0</v>
      </c>
      <c r="BB1311" s="91">
        <v>3776373</v>
      </c>
      <c r="BC1311" s="8">
        <v>11</v>
      </c>
      <c r="BD1311" s="8">
        <v>1</v>
      </c>
      <c r="BE1311" s="91">
        <v>5174073</v>
      </c>
      <c r="BF1311" s="8">
        <v>13</v>
      </c>
      <c r="BG1311" s="8">
        <v>1</v>
      </c>
      <c r="BH1311" s="91">
        <v>171647159</v>
      </c>
      <c r="BI1311" s="8">
        <v>512</v>
      </c>
      <c r="BJ1311" s="8">
        <v>79</v>
      </c>
      <c r="BK1311" s="2" t="s">
        <v>233</v>
      </c>
      <c r="BL1311" s="83" t="str">
        <f t="shared" si="20"/>
        <v>124765</v>
      </c>
      <c r="BM1311" s="83">
        <f>IF(ISBLANK(A1311),"",IF(X1311&gt;=(InfoSheet!$B$2)-90,1,0))</f>
        <v>1</v>
      </c>
    </row>
    <row r="1312" spans="1:65">
      <c r="A1312" s="2" t="s">
        <v>3281</v>
      </c>
      <c r="B1312" s="8">
        <v>8</v>
      </c>
      <c r="C1312" s="91">
        <v>1688373</v>
      </c>
      <c r="D1312" s="8">
        <v>9</v>
      </c>
      <c r="E1312" s="8">
        <v>7</v>
      </c>
      <c r="F1312" s="91">
        <v>187597</v>
      </c>
      <c r="G1312" s="91">
        <v>422370</v>
      </c>
      <c r="H1312" s="91">
        <v>241196</v>
      </c>
      <c r="I1312" s="91">
        <v>1643184</v>
      </c>
      <c r="J1312" s="8">
        <v>0</v>
      </c>
      <c r="K1312" s="2" t="s">
        <v>1356</v>
      </c>
      <c r="L1312" s="8">
        <v>8</v>
      </c>
      <c r="M1312" s="8">
        <v>0</v>
      </c>
      <c r="N1312" s="2" t="s">
        <v>1346</v>
      </c>
      <c r="O1312" s="8">
        <v>209</v>
      </c>
      <c r="P1312" s="8">
        <v>0</v>
      </c>
      <c r="Q1312" s="8">
        <v>0</v>
      </c>
      <c r="R1312" s="91">
        <v>0</v>
      </c>
      <c r="S1312" s="8">
        <v>0</v>
      </c>
      <c r="T1312" s="91">
        <v>0</v>
      </c>
      <c r="U1312" s="8">
        <v>0</v>
      </c>
      <c r="V1312" s="8">
        <v>0</v>
      </c>
      <c r="W1312" s="8">
        <v>0</v>
      </c>
      <c r="X1312" s="107">
        <v>43602.252683379629</v>
      </c>
      <c r="Y1312" s="107">
        <v>43869.886707696758</v>
      </c>
      <c r="Z1312" s="107">
        <v>43602.252657337966</v>
      </c>
      <c r="AA1312" s="91">
        <v>0</v>
      </c>
      <c r="AB1312" s="8">
        <v>0</v>
      </c>
      <c r="AC1312" s="8">
        <v>0</v>
      </c>
      <c r="AD1312" s="91">
        <v>0</v>
      </c>
      <c r="AE1312" s="8">
        <v>0</v>
      </c>
      <c r="AF1312" s="8">
        <v>0</v>
      </c>
      <c r="AG1312" s="91">
        <v>0</v>
      </c>
      <c r="AH1312" s="8">
        <v>0</v>
      </c>
      <c r="AI1312" s="8">
        <v>0</v>
      </c>
      <c r="AJ1312" s="91">
        <v>0</v>
      </c>
      <c r="AK1312" s="8">
        <v>0</v>
      </c>
      <c r="AL1312" s="8">
        <v>7</v>
      </c>
      <c r="AM1312" s="91">
        <v>0</v>
      </c>
      <c r="AN1312" s="8">
        <v>0</v>
      </c>
      <c r="AO1312" s="8">
        <v>7</v>
      </c>
      <c r="AP1312" s="91">
        <v>0</v>
      </c>
      <c r="AQ1312" s="8">
        <v>0</v>
      </c>
      <c r="AR1312" s="8">
        <v>7</v>
      </c>
      <c r="AS1312" s="91">
        <v>0</v>
      </c>
      <c r="AT1312" s="8">
        <v>0</v>
      </c>
      <c r="AU1312" s="8">
        <v>7</v>
      </c>
      <c r="AV1312" s="91">
        <v>1688373</v>
      </c>
      <c r="AW1312" s="8">
        <v>9</v>
      </c>
      <c r="AX1312" s="8">
        <v>7</v>
      </c>
      <c r="AY1312" s="91">
        <v>0</v>
      </c>
      <c r="AZ1312" s="8">
        <v>0</v>
      </c>
      <c r="BA1312" s="8">
        <v>0</v>
      </c>
      <c r="BB1312" s="91">
        <v>0</v>
      </c>
      <c r="BC1312" s="8">
        <v>0</v>
      </c>
      <c r="BD1312" s="8">
        <v>0</v>
      </c>
      <c r="BE1312" s="91">
        <v>0</v>
      </c>
      <c r="BF1312" s="8">
        <v>0</v>
      </c>
      <c r="BG1312" s="8">
        <v>0</v>
      </c>
      <c r="BH1312" s="91">
        <v>0</v>
      </c>
      <c r="BI1312" s="8">
        <v>0</v>
      </c>
      <c r="BJ1312" s="8">
        <v>7</v>
      </c>
      <c r="BK1312" s="2" t="s">
        <v>233</v>
      </c>
      <c r="BL1312" s="83" t="str">
        <f t="shared" si="20"/>
        <v>124766</v>
      </c>
      <c r="BM1312" s="83">
        <f>IF(ISBLANK(A1312),"",IF(X1312&gt;=(InfoSheet!$B$2)-90,1,0))</f>
        <v>0</v>
      </c>
    </row>
    <row r="1313" spans="1:65">
      <c r="A1313" s="2" t="s">
        <v>3282</v>
      </c>
      <c r="B1313" s="8">
        <v>8</v>
      </c>
      <c r="C1313" s="66">
        <v>3009099164</v>
      </c>
      <c r="D1313" s="8">
        <v>8339</v>
      </c>
      <c r="E1313" s="8">
        <v>927</v>
      </c>
      <c r="F1313" s="91">
        <v>360846</v>
      </c>
      <c r="G1313" s="91">
        <v>17400225</v>
      </c>
      <c r="H1313" s="91">
        <v>3246061</v>
      </c>
      <c r="I1313" s="66">
        <v>1234057204</v>
      </c>
      <c r="J1313" s="8">
        <v>0</v>
      </c>
      <c r="K1313" s="2" t="s">
        <v>2410</v>
      </c>
      <c r="L1313" s="8">
        <v>8</v>
      </c>
      <c r="M1313" s="8">
        <v>0</v>
      </c>
      <c r="N1313" s="2" t="s">
        <v>1729</v>
      </c>
      <c r="O1313" s="8">
        <v>215</v>
      </c>
      <c r="P1313" s="8">
        <v>0</v>
      </c>
      <c r="Q1313" s="8">
        <v>0</v>
      </c>
      <c r="R1313" s="91">
        <v>0</v>
      </c>
      <c r="S1313" s="8">
        <v>0</v>
      </c>
      <c r="T1313" s="91">
        <v>0</v>
      </c>
      <c r="U1313" s="8">
        <v>1</v>
      </c>
      <c r="V1313" s="8">
        <v>3</v>
      </c>
      <c r="W1313" s="8">
        <v>1</v>
      </c>
      <c r="X1313" s="107">
        <v>43869.771234085645</v>
      </c>
      <c r="Y1313" s="107">
        <v>43870.029643692127</v>
      </c>
      <c r="Z1313" s="107">
        <v>43869.553452129629</v>
      </c>
      <c r="AA1313" s="91">
        <v>0</v>
      </c>
      <c r="AB1313" s="8">
        <v>0</v>
      </c>
      <c r="AC1313" s="8">
        <v>1</v>
      </c>
      <c r="AD1313" s="91">
        <v>4394490</v>
      </c>
      <c r="AE1313" s="8">
        <v>24</v>
      </c>
      <c r="AF1313" s="8">
        <v>13</v>
      </c>
      <c r="AG1313" s="91">
        <v>42933211</v>
      </c>
      <c r="AH1313" s="8">
        <v>168</v>
      </c>
      <c r="AI1313" s="8">
        <v>52</v>
      </c>
      <c r="AJ1313" s="66">
        <v>2825685061</v>
      </c>
      <c r="AK1313" s="8">
        <v>7326</v>
      </c>
      <c r="AL1313" s="8">
        <v>927</v>
      </c>
      <c r="AM1313" s="91">
        <v>7567112</v>
      </c>
      <c r="AN1313" s="8">
        <v>2</v>
      </c>
      <c r="AO1313" s="8">
        <v>927</v>
      </c>
      <c r="AP1313" s="91">
        <v>43827918</v>
      </c>
      <c r="AQ1313" s="8">
        <v>67</v>
      </c>
      <c r="AR1313" s="8">
        <v>927</v>
      </c>
      <c r="AS1313" s="91">
        <v>167840575</v>
      </c>
      <c r="AT1313" s="8">
        <v>298</v>
      </c>
      <c r="AU1313" s="8">
        <v>927</v>
      </c>
      <c r="AV1313" s="66">
        <v>3009099164</v>
      </c>
      <c r="AW1313" s="8">
        <v>8339</v>
      </c>
      <c r="AX1313" s="8">
        <v>927</v>
      </c>
      <c r="AY1313" s="91">
        <v>6540818</v>
      </c>
      <c r="AZ1313" s="8">
        <v>1</v>
      </c>
      <c r="BA1313" s="8">
        <v>0</v>
      </c>
      <c r="BB1313" s="91">
        <v>29568798</v>
      </c>
      <c r="BC1313" s="8">
        <v>47</v>
      </c>
      <c r="BD1313" s="8">
        <v>0</v>
      </c>
      <c r="BE1313" s="91">
        <v>123684064</v>
      </c>
      <c r="BF1313" s="8">
        <v>238</v>
      </c>
      <c r="BG1313" s="8">
        <v>1</v>
      </c>
      <c r="BH1313" s="66">
        <v>2771576644</v>
      </c>
      <c r="BI1313" s="8">
        <v>7269</v>
      </c>
      <c r="BJ1313" s="8">
        <v>927</v>
      </c>
      <c r="BK1313" s="2" t="s">
        <v>233</v>
      </c>
      <c r="BL1313" s="83" t="str">
        <f t="shared" si="20"/>
        <v>124767</v>
      </c>
      <c r="BM1313" s="83">
        <f>IF(ISBLANK(A1313),"",IF(X1313&gt;=(InfoSheet!$B$2)-90,1,0))</f>
        <v>1</v>
      </c>
    </row>
    <row r="1314" spans="1:65">
      <c r="A1314" s="2" t="s">
        <v>3283</v>
      </c>
      <c r="B1314" s="8">
        <v>8</v>
      </c>
      <c r="C1314" s="66">
        <v>2531735162</v>
      </c>
      <c r="D1314" s="8">
        <v>7164</v>
      </c>
      <c r="E1314" s="8">
        <v>551</v>
      </c>
      <c r="F1314" s="91">
        <v>353396</v>
      </c>
      <c r="G1314" s="91">
        <v>15953577</v>
      </c>
      <c r="H1314" s="91">
        <v>4594800</v>
      </c>
      <c r="I1314" s="91">
        <v>739383230</v>
      </c>
      <c r="J1314" s="8">
        <v>0</v>
      </c>
      <c r="K1314" s="2" t="s">
        <v>2417</v>
      </c>
      <c r="L1314" s="8">
        <v>8</v>
      </c>
      <c r="M1314" s="8">
        <v>0</v>
      </c>
      <c r="N1314" s="2" t="s">
        <v>1627</v>
      </c>
      <c r="O1314" s="8">
        <v>212</v>
      </c>
      <c r="P1314" s="8">
        <v>0</v>
      </c>
      <c r="Q1314" s="8">
        <v>0</v>
      </c>
      <c r="R1314" s="91">
        <v>0</v>
      </c>
      <c r="S1314" s="8">
        <v>0</v>
      </c>
      <c r="T1314" s="91">
        <v>0</v>
      </c>
      <c r="U1314" s="8">
        <v>1</v>
      </c>
      <c r="V1314" s="8">
        <v>2</v>
      </c>
      <c r="W1314" s="8">
        <v>0</v>
      </c>
      <c r="X1314" s="107">
        <v>43869.899708726851</v>
      </c>
      <c r="Y1314" s="107">
        <v>43870.038821122682</v>
      </c>
      <c r="Z1314" s="107">
        <v>43869.664777465281</v>
      </c>
      <c r="AA1314" s="91">
        <v>1471415</v>
      </c>
      <c r="AB1314" s="8">
        <v>1</v>
      </c>
      <c r="AC1314" s="8">
        <v>1</v>
      </c>
      <c r="AD1314" s="91">
        <v>24150558</v>
      </c>
      <c r="AE1314" s="8">
        <v>29</v>
      </c>
      <c r="AF1314" s="8">
        <v>7</v>
      </c>
      <c r="AG1314" s="91">
        <v>206139974</v>
      </c>
      <c r="AH1314" s="8">
        <v>458</v>
      </c>
      <c r="AI1314" s="8">
        <v>50</v>
      </c>
      <c r="AJ1314" s="66">
        <v>2348886368</v>
      </c>
      <c r="AK1314" s="8">
        <v>6199</v>
      </c>
      <c r="AL1314" s="8">
        <v>551</v>
      </c>
      <c r="AM1314" s="91">
        <v>13180863</v>
      </c>
      <c r="AN1314" s="8">
        <v>8</v>
      </c>
      <c r="AO1314" s="8">
        <v>551</v>
      </c>
      <c r="AP1314" s="91">
        <v>100131214</v>
      </c>
      <c r="AQ1314" s="8">
        <v>67</v>
      </c>
      <c r="AR1314" s="8">
        <v>551</v>
      </c>
      <c r="AS1314" s="91">
        <v>334026590</v>
      </c>
      <c r="AT1314" s="8">
        <v>564</v>
      </c>
      <c r="AU1314" s="8">
        <v>551</v>
      </c>
      <c r="AV1314" s="66">
        <v>2531735162</v>
      </c>
      <c r="AW1314" s="8">
        <v>7164</v>
      </c>
      <c r="AX1314" s="8">
        <v>551</v>
      </c>
      <c r="AY1314" s="91">
        <v>2401004</v>
      </c>
      <c r="AZ1314" s="8">
        <v>2</v>
      </c>
      <c r="BA1314" s="8">
        <v>0</v>
      </c>
      <c r="BB1314" s="91">
        <v>65195803</v>
      </c>
      <c r="BC1314" s="8">
        <v>36</v>
      </c>
      <c r="BD1314" s="8">
        <v>0</v>
      </c>
      <c r="BE1314" s="91">
        <v>194694824</v>
      </c>
      <c r="BF1314" s="8">
        <v>431</v>
      </c>
      <c r="BG1314" s="8">
        <v>1</v>
      </c>
      <c r="BH1314" s="66">
        <v>2231690041</v>
      </c>
      <c r="BI1314" s="8">
        <v>6128</v>
      </c>
      <c r="BJ1314" s="8">
        <v>551</v>
      </c>
      <c r="BK1314" s="2" t="s">
        <v>233</v>
      </c>
      <c r="BL1314" s="83" t="str">
        <f t="shared" si="20"/>
        <v>124768</v>
      </c>
      <c r="BM1314" s="83">
        <f>IF(ISBLANK(A1314),"",IF(X1314&gt;=(InfoSheet!$B$2)-90,1,0))</f>
        <v>1</v>
      </c>
    </row>
    <row r="1315" spans="1:65">
      <c r="A1315" s="2" t="s">
        <v>3284</v>
      </c>
      <c r="B1315" s="8">
        <v>8</v>
      </c>
      <c r="C1315" s="91">
        <v>7496202</v>
      </c>
      <c r="D1315" s="8">
        <v>35</v>
      </c>
      <c r="E1315" s="8">
        <v>15</v>
      </c>
      <c r="F1315" s="91">
        <v>214177</v>
      </c>
      <c r="G1315" s="91">
        <v>866255</v>
      </c>
      <c r="H1315" s="91">
        <v>499746</v>
      </c>
      <c r="I1315" s="91">
        <v>4939292</v>
      </c>
      <c r="J1315" s="8">
        <v>0</v>
      </c>
      <c r="K1315" s="2" t="s">
        <v>1356</v>
      </c>
      <c r="L1315" s="8">
        <v>8</v>
      </c>
      <c r="M1315" s="8">
        <v>0</v>
      </c>
      <c r="N1315" s="2" t="s">
        <v>1346</v>
      </c>
      <c r="O1315" s="8">
        <v>209</v>
      </c>
      <c r="P1315" s="8">
        <v>0</v>
      </c>
      <c r="Q1315" s="8">
        <v>0</v>
      </c>
      <c r="R1315" s="91">
        <v>0</v>
      </c>
      <c r="S1315" s="8">
        <v>0</v>
      </c>
      <c r="T1315" s="91">
        <v>0</v>
      </c>
      <c r="U1315" s="8">
        <v>0</v>
      </c>
      <c r="V1315" s="8">
        <v>0</v>
      </c>
      <c r="W1315" s="8">
        <v>0</v>
      </c>
      <c r="X1315" s="107">
        <v>43703.210633171293</v>
      </c>
      <c r="Y1315" s="107">
        <v>43869.87226960648</v>
      </c>
      <c r="Z1315" s="107">
        <v>43703.210245775466</v>
      </c>
      <c r="AA1315" s="91">
        <v>0</v>
      </c>
      <c r="AB1315" s="8">
        <v>0</v>
      </c>
      <c r="AC1315" s="8">
        <v>0</v>
      </c>
      <c r="AD1315" s="91">
        <v>0</v>
      </c>
      <c r="AE1315" s="8">
        <v>0</v>
      </c>
      <c r="AF1315" s="8">
        <v>0</v>
      </c>
      <c r="AG1315" s="91">
        <v>0</v>
      </c>
      <c r="AH1315" s="8">
        <v>0</v>
      </c>
      <c r="AI1315" s="8">
        <v>0</v>
      </c>
      <c r="AJ1315" s="91">
        <v>6845613</v>
      </c>
      <c r="AK1315" s="8">
        <v>31</v>
      </c>
      <c r="AL1315" s="8">
        <v>15</v>
      </c>
      <c r="AM1315" s="91">
        <v>0</v>
      </c>
      <c r="AN1315" s="8">
        <v>0</v>
      </c>
      <c r="AO1315" s="8">
        <v>15</v>
      </c>
      <c r="AP1315" s="91">
        <v>0</v>
      </c>
      <c r="AQ1315" s="8">
        <v>0</v>
      </c>
      <c r="AR1315" s="8">
        <v>15</v>
      </c>
      <c r="AS1315" s="91">
        <v>0</v>
      </c>
      <c r="AT1315" s="8">
        <v>0</v>
      </c>
      <c r="AU1315" s="8">
        <v>15</v>
      </c>
      <c r="AV1315" s="91">
        <v>7496202</v>
      </c>
      <c r="AW1315" s="8">
        <v>35</v>
      </c>
      <c r="AX1315" s="8">
        <v>15</v>
      </c>
      <c r="AY1315" s="91">
        <v>0</v>
      </c>
      <c r="AZ1315" s="8">
        <v>0</v>
      </c>
      <c r="BA1315" s="8">
        <v>0</v>
      </c>
      <c r="BB1315" s="91">
        <v>0</v>
      </c>
      <c r="BC1315" s="8">
        <v>0</v>
      </c>
      <c r="BD1315" s="8">
        <v>0</v>
      </c>
      <c r="BE1315" s="91">
        <v>0</v>
      </c>
      <c r="BF1315" s="8">
        <v>0</v>
      </c>
      <c r="BG1315" s="8">
        <v>0</v>
      </c>
      <c r="BH1315" s="91">
        <v>7183371</v>
      </c>
      <c r="BI1315" s="8">
        <v>33</v>
      </c>
      <c r="BJ1315" s="8">
        <v>15</v>
      </c>
      <c r="BK1315" s="2" t="s">
        <v>233</v>
      </c>
      <c r="BL1315" s="83" t="str">
        <f t="shared" si="20"/>
        <v>124769</v>
      </c>
      <c r="BM1315" s="83">
        <f>IF(ISBLANK(A1315),"",IF(X1315&gt;=(InfoSheet!$B$2)-90,1,0))</f>
        <v>0</v>
      </c>
    </row>
    <row r="1316" spans="1:65">
      <c r="A1316" s="2" t="s">
        <v>3285</v>
      </c>
      <c r="B1316" s="8">
        <v>8</v>
      </c>
      <c r="C1316" s="66">
        <v>1210640692</v>
      </c>
      <c r="D1316" s="8">
        <v>4333</v>
      </c>
      <c r="E1316" s="8">
        <v>426</v>
      </c>
      <c r="F1316" s="91">
        <v>279400</v>
      </c>
      <c r="G1316" s="91">
        <v>2413791</v>
      </c>
      <c r="H1316" s="91">
        <v>2841879</v>
      </c>
      <c r="I1316" s="91">
        <v>282500810</v>
      </c>
      <c r="J1316" s="8">
        <v>0</v>
      </c>
      <c r="K1316" s="2" t="s">
        <v>129</v>
      </c>
      <c r="L1316" s="8">
        <v>8</v>
      </c>
      <c r="M1316" s="8">
        <v>0</v>
      </c>
      <c r="N1316" s="2" t="s">
        <v>1703</v>
      </c>
      <c r="O1316" s="8">
        <v>214</v>
      </c>
      <c r="P1316" s="8">
        <v>0</v>
      </c>
      <c r="Q1316" s="8">
        <v>0</v>
      </c>
      <c r="R1316" s="91">
        <v>0</v>
      </c>
      <c r="S1316" s="8">
        <v>0</v>
      </c>
      <c r="T1316" s="91">
        <v>0</v>
      </c>
      <c r="U1316" s="8">
        <v>0</v>
      </c>
      <c r="V1316" s="8">
        <v>0</v>
      </c>
      <c r="W1316" s="8">
        <v>0</v>
      </c>
      <c r="X1316" s="107">
        <v>43869.41015895833</v>
      </c>
      <c r="Y1316" s="107">
        <v>43870.045208842595</v>
      </c>
      <c r="Z1316" s="107">
        <v>43869.409467743055</v>
      </c>
      <c r="AA1316" s="91">
        <v>0</v>
      </c>
      <c r="AB1316" s="8">
        <v>0</v>
      </c>
      <c r="AC1316" s="8">
        <v>1</v>
      </c>
      <c r="AD1316" s="91">
        <v>35403995</v>
      </c>
      <c r="AE1316" s="8">
        <v>45</v>
      </c>
      <c r="AF1316" s="8">
        <v>4</v>
      </c>
      <c r="AG1316" s="91">
        <v>97301313</v>
      </c>
      <c r="AH1316" s="8">
        <v>188</v>
      </c>
      <c r="AI1316" s="8">
        <v>38</v>
      </c>
      <c r="AJ1316" s="66">
        <v>1202951279</v>
      </c>
      <c r="AK1316" s="8">
        <v>4270</v>
      </c>
      <c r="AL1316" s="8">
        <v>426</v>
      </c>
      <c r="AM1316" s="91">
        <v>48375974</v>
      </c>
      <c r="AN1316" s="8">
        <v>54</v>
      </c>
      <c r="AO1316" s="8">
        <v>426</v>
      </c>
      <c r="AP1316" s="91">
        <v>72352777</v>
      </c>
      <c r="AQ1316" s="8">
        <v>88</v>
      </c>
      <c r="AR1316" s="8">
        <v>426</v>
      </c>
      <c r="AS1316" s="91">
        <v>191063620</v>
      </c>
      <c r="AT1316" s="8">
        <v>306</v>
      </c>
      <c r="AU1316" s="8">
        <v>426</v>
      </c>
      <c r="AV1316" s="66">
        <v>1210640692</v>
      </c>
      <c r="AW1316" s="8">
        <v>4333</v>
      </c>
      <c r="AX1316" s="8">
        <v>426</v>
      </c>
      <c r="AY1316" s="91">
        <v>1118547</v>
      </c>
      <c r="AZ1316" s="8">
        <v>1</v>
      </c>
      <c r="BA1316" s="8">
        <v>0</v>
      </c>
      <c r="BB1316" s="91">
        <v>36328700</v>
      </c>
      <c r="BC1316" s="8">
        <v>42</v>
      </c>
      <c r="BD1316" s="8">
        <v>0</v>
      </c>
      <c r="BE1316" s="91">
        <v>99529341</v>
      </c>
      <c r="BF1316" s="8">
        <v>184</v>
      </c>
      <c r="BG1316" s="8">
        <v>10</v>
      </c>
      <c r="BH1316" s="66">
        <v>1171030353</v>
      </c>
      <c r="BI1316" s="8">
        <v>4223</v>
      </c>
      <c r="BJ1316" s="8">
        <v>426</v>
      </c>
      <c r="BK1316" s="2" t="s">
        <v>233</v>
      </c>
      <c r="BL1316" s="83" t="str">
        <f t="shared" si="20"/>
        <v>124770</v>
      </c>
      <c r="BM1316" s="83">
        <f>IF(ISBLANK(A1316),"",IF(X1316&gt;=(InfoSheet!$B$2)-90,1,0))</f>
        <v>1</v>
      </c>
    </row>
    <row r="1317" spans="1:65">
      <c r="A1317" s="2" t="s">
        <v>3286</v>
      </c>
      <c r="B1317" s="8">
        <v>8</v>
      </c>
      <c r="C1317" s="91">
        <v>212378851</v>
      </c>
      <c r="D1317" s="8">
        <v>545</v>
      </c>
      <c r="E1317" s="8">
        <v>90</v>
      </c>
      <c r="F1317" s="91">
        <v>389685</v>
      </c>
      <c r="G1317" s="91">
        <v>4963770</v>
      </c>
      <c r="H1317" s="91">
        <v>2359765</v>
      </c>
      <c r="I1317" s="91">
        <v>60032808</v>
      </c>
      <c r="J1317" s="8">
        <v>0</v>
      </c>
      <c r="K1317" s="2" t="s">
        <v>1491</v>
      </c>
      <c r="L1317" s="8">
        <v>8</v>
      </c>
      <c r="M1317" s="8">
        <v>0</v>
      </c>
      <c r="N1317" s="2" t="s">
        <v>3287</v>
      </c>
      <c r="O1317" s="8">
        <v>212</v>
      </c>
      <c r="P1317" s="8">
        <v>0</v>
      </c>
      <c r="Q1317" s="8">
        <v>0</v>
      </c>
      <c r="R1317" s="91">
        <v>0</v>
      </c>
      <c r="S1317" s="8">
        <v>0</v>
      </c>
      <c r="T1317" s="91">
        <v>0</v>
      </c>
      <c r="U1317" s="8">
        <v>0</v>
      </c>
      <c r="V1317" s="8">
        <v>0</v>
      </c>
      <c r="W1317" s="8">
        <v>0</v>
      </c>
      <c r="X1317" s="107">
        <v>43868.718310787037</v>
      </c>
      <c r="Y1317" s="107">
        <v>43870.058491018521</v>
      </c>
      <c r="Z1317" s="107">
        <v>43868.717119583336</v>
      </c>
      <c r="AA1317" s="91">
        <v>0</v>
      </c>
      <c r="AB1317" s="8">
        <v>0</v>
      </c>
      <c r="AC1317" s="8">
        <v>0</v>
      </c>
      <c r="AD1317" s="91">
        <v>423130</v>
      </c>
      <c r="AE1317" s="8">
        <v>5</v>
      </c>
      <c r="AF1317" s="8">
        <v>4</v>
      </c>
      <c r="AG1317" s="91">
        <v>35976925</v>
      </c>
      <c r="AH1317" s="8">
        <v>65</v>
      </c>
      <c r="AI1317" s="8">
        <v>10</v>
      </c>
      <c r="AJ1317" s="91">
        <v>209512955</v>
      </c>
      <c r="AK1317" s="8">
        <v>536</v>
      </c>
      <c r="AL1317" s="8">
        <v>90</v>
      </c>
      <c r="AM1317" s="91">
        <v>1044561</v>
      </c>
      <c r="AN1317" s="8">
        <v>6</v>
      </c>
      <c r="AO1317" s="8">
        <v>90</v>
      </c>
      <c r="AP1317" s="91">
        <v>1044561</v>
      </c>
      <c r="AQ1317" s="8">
        <v>6</v>
      </c>
      <c r="AR1317" s="8">
        <v>90</v>
      </c>
      <c r="AS1317" s="91">
        <v>40836933</v>
      </c>
      <c r="AT1317" s="8">
        <v>71</v>
      </c>
      <c r="AU1317" s="8">
        <v>90</v>
      </c>
      <c r="AV1317" s="91">
        <v>212378851</v>
      </c>
      <c r="AW1317" s="8">
        <v>545</v>
      </c>
      <c r="AX1317" s="8">
        <v>90</v>
      </c>
      <c r="AY1317" s="91">
        <v>0</v>
      </c>
      <c r="AZ1317" s="8">
        <v>0</v>
      </c>
      <c r="BA1317" s="8">
        <v>0</v>
      </c>
      <c r="BB1317" s="91">
        <v>671365</v>
      </c>
      <c r="BC1317" s="8">
        <v>5</v>
      </c>
      <c r="BD1317" s="8">
        <v>1</v>
      </c>
      <c r="BE1317" s="91">
        <v>25544153</v>
      </c>
      <c r="BF1317" s="8">
        <v>53</v>
      </c>
      <c r="BG1317" s="8">
        <v>1</v>
      </c>
      <c r="BH1317" s="91">
        <v>208074422</v>
      </c>
      <c r="BI1317" s="8">
        <v>533</v>
      </c>
      <c r="BJ1317" s="8">
        <v>90</v>
      </c>
      <c r="BK1317" s="2" t="s">
        <v>233</v>
      </c>
      <c r="BL1317" s="83" t="str">
        <f t="shared" si="20"/>
        <v>124771</v>
      </c>
      <c r="BM1317" s="83">
        <f>IF(ISBLANK(A1317),"",IF(X1317&gt;=(InfoSheet!$B$2)-90,1,0))</f>
        <v>1</v>
      </c>
    </row>
    <row r="1318" spans="1:65">
      <c r="A1318" s="2" t="s">
        <v>3288</v>
      </c>
      <c r="B1318" s="8">
        <v>8</v>
      </c>
      <c r="C1318" s="66">
        <v>1463867588</v>
      </c>
      <c r="D1318" s="8">
        <v>4379</v>
      </c>
      <c r="E1318" s="8">
        <v>426</v>
      </c>
      <c r="F1318" s="91">
        <v>334292</v>
      </c>
      <c r="G1318" s="91">
        <v>35983289</v>
      </c>
      <c r="H1318" s="91">
        <v>3436308</v>
      </c>
      <c r="I1318" s="91">
        <v>890678847</v>
      </c>
      <c r="J1318" s="8">
        <v>0</v>
      </c>
      <c r="K1318" s="2" t="s">
        <v>2479</v>
      </c>
      <c r="L1318" s="8">
        <v>8</v>
      </c>
      <c r="M1318" s="8">
        <v>0</v>
      </c>
      <c r="N1318" s="2" t="s">
        <v>1637</v>
      </c>
      <c r="O1318" s="8">
        <v>212</v>
      </c>
      <c r="P1318" s="8">
        <v>0</v>
      </c>
      <c r="Q1318" s="8">
        <v>0</v>
      </c>
      <c r="R1318" s="91">
        <v>0</v>
      </c>
      <c r="S1318" s="8">
        <v>0</v>
      </c>
      <c r="T1318" s="91">
        <v>0</v>
      </c>
      <c r="U1318" s="8">
        <v>1</v>
      </c>
      <c r="V1318" s="8">
        <v>2</v>
      </c>
      <c r="W1318" s="8">
        <v>0</v>
      </c>
      <c r="X1318" s="107">
        <v>43869.755932581022</v>
      </c>
      <c r="Y1318" s="107">
        <v>43870.016798773147</v>
      </c>
      <c r="Z1318" s="107">
        <v>43869.742719502312</v>
      </c>
      <c r="AA1318" s="91">
        <v>0</v>
      </c>
      <c r="AB1318" s="8">
        <v>0</v>
      </c>
      <c r="AC1318" s="8">
        <v>1</v>
      </c>
      <c r="AD1318" s="91">
        <v>40103575</v>
      </c>
      <c r="AE1318" s="8">
        <v>122</v>
      </c>
      <c r="AF1318" s="8">
        <v>24</v>
      </c>
      <c r="AG1318" s="91">
        <v>494986071</v>
      </c>
      <c r="AH1318" s="8">
        <v>1518</v>
      </c>
      <c r="AI1318" s="8">
        <v>224</v>
      </c>
      <c r="AJ1318" s="66">
        <v>1409963305</v>
      </c>
      <c r="AK1318" s="8">
        <v>4059</v>
      </c>
      <c r="AL1318" s="8">
        <v>426</v>
      </c>
      <c r="AM1318" s="91">
        <v>640583</v>
      </c>
      <c r="AN1318" s="8">
        <v>1</v>
      </c>
      <c r="AO1318" s="8">
        <v>426</v>
      </c>
      <c r="AP1318" s="91">
        <v>76432229</v>
      </c>
      <c r="AQ1318" s="8">
        <v>173</v>
      </c>
      <c r="AR1318" s="8">
        <v>426</v>
      </c>
      <c r="AS1318" s="91">
        <v>548781540</v>
      </c>
      <c r="AT1318" s="8">
        <v>1592</v>
      </c>
      <c r="AU1318" s="8">
        <v>426</v>
      </c>
      <c r="AV1318" s="66">
        <v>1463867588</v>
      </c>
      <c r="AW1318" s="8">
        <v>4379</v>
      </c>
      <c r="AX1318" s="8">
        <v>426</v>
      </c>
      <c r="AY1318" s="91">
        <v>640583</v>
      </c>
      <c r="AZ1318" s="8">
        <v>1</v>
      </c>
      <c r="BA1318" s="8">
        <v>0</v>
      </c>
      <c r="BB1318" s="91">
        <v>46452210</v>
      </c>
      <c r="BC1318" s="8">
        <v>126</v>
      </c>
      <c r="BD1318" s="8">
        <v>5</v>
      </c>
      <c r="BE1318" s="91">
        <v>296214379</v>
      </c>
      <c r="BF1318" s="8">
        <v>1369</v>
      </c>
      <c r="BG1318" s="8">
        <v>51</v>
      </c>
      <c r="BH1318" s="66">
        <v>1396740469</v>
      </c>
      <c r="BI1318" s="8">
        <v>4042</v>
      </c>
      <c r="BJ1318" s="8">
        <v>426</v>
      </c>
      <c r="BK1318" s="2" t="s">
        <v>233</v>
      </c>
      <c r="BL1318" s="83" t="str">
        <f t="shared" si="20"/>
        <v>124772</v>
      </c>
      <c r="BM1318" s="83">
        <f>IF(ISBLANK(A1318),"",IF(X1318&gt;=(InfoSheet!$B$2)-90,1,0))</f>
        <v>1</v>
      </c>
    </row>
    <row r="1319" spans="1:65">
      <c r="A1319" s="2" t="s">
        <v>3289</v>
      </c>
      <c r="B1319" s="8">
        <v>8</v>
      </c>
      <c r="C1319" s="66">
        <v>8000391550</v>
      </c>
      <c r="D1319" s="8">
        <v>24179</v>
      </c>
      <c r="E1319" s="8">
        <v>1423</v>
      </c>
      <c r="F1319" s="91">
        <v>330881</v>
      </c>
      <c r="G1319" s="91">
        <v>2583324</v>
      </c>
      <c r="H1319" s="91">
        <v>5622200</v>
      </c>
      <c r="I1319" s="66">
        <v>1962570379</v>
      </c>
      <c r="J1319" s="8">
        <v>0</v>
      </c>
      <c r="K1319" s="2" t="s">
        <v>1439</v>
      </c>
      <c r="L1319" s="8">
        <v>8</v>
      </c>
      <c r="M1319" s="8">
        <v>0</v>
      </c>
      <c r="N1319" s="2" t="s">
        <v>3290</v>
      </c>
      <c r="O1319" s="8">
        <v>212</v>
      </c>
      <c r="P1319" s="8">
        <v>0</v>
      </c>
      <c r="Q1319" s="8">
        <v>0</v>
      </c>
      <c r="R1319" s="91">
        <v>0</v>
      </c>
      <c r="S1319" s="8">
        <v>0</v>
      </c>
      <c r="T1319" s="91">
        <v>0</v>
      </c>
      <c r="U1319" s="8">
        <v>1</v>
      </c>
      <c r="V1319" s="8">
        <v>2</v>
      </c>
      <c r="W1319" s="8">
        <v>1</v>
      </c>
      <c r="X1319" s="107">
        <v>43869.898215324072</v>
      </c>
      <c r="Y1319" s="107">
        <v>43870.058717766202</v>
      </c>
      <c r="Z1319" s="107">
        <v>43869.897243564817</v>
      </c>
      <c r="AA1319" s="91">
        <v>2985417</v>
      </c>
      <c r="AB1319" s="8">
        <v>10</v>
      </c>
      <c r="AC1319" s="8">
        <v>7</v>
      </c>
      <c r="AD1319" s="91">
        <v>47152610</v>
      </c>
      <c r="AE1319" s="8">
        <v>87</v>
      </c>
      <c r="AF1319" s="8">
        <v>24</v>
      </c>
      <c r="AG1319" s="91">
        <v>850242408</v>
      </c>
      <c r="AH1319" s="8">
        <v>1242</v>
      </c>
      <c r="AI1319" s="8">
        <v>58</v>
      </c>
      <c r="AJ1319" s="66">
        <v>7634494597</v>
      </c>
      <c r="AK1319" s="8">
        <v>22149</v>
      </c>
      <c r="AL1319" s="8">
        <v>1423</v>
      </c>
      <c r="AM1319" s="91">
        <v>27412270</v>
      </c>
      <c r="AN1319" s="8">
        <v>53</v>
      </c>
      <c r="AO1319" s="8">
        <v>1423</v>
      </c>
      <c r="AP1319" s="91">
        <v>113060722</v>
      </c>
      <c r="AQ1319" s="8">
        <v>185</v>
      </c>
      <c r="AR1319" s="8">
        <v>1423</v>
      </c>
      <c r="AS1319" s="66">
        <v>1772020299</v>
      </c>
      <c r="AT1319" s="8">
        <v>2924</v>
      </c>
      <c r="AU1319" s="8">
        <v>1423</v>
      </c>
      <c r="AV1319" s="66">
        <v>8000391550</v>
      </c>
      <c r="AW1319" s="8">
        <v>24177</v>
      </c>
      <c r="AX1319" s="8">
        <v>1423</v>
      </c>
      <c r="AY1319" s="91">
        <v>5935653</v>
      </c>
      <c r="AZ1319" s="8">
        <v>13</v>
      </c>
      <c r="BA1319" s="8">
        <v>0</v>
      </c>
      <c r="BB1319" s="91">
        <v>82956001</v>
      </c>
      <c r="BC1319" s="8">
        <v>125</v>
      </c>
      <c r="BD1319" s="8">
        <v>2</v>
      </c>
      <c r="BE1319" s="91">
        <v>922190539</v>
      </c>
      <c r="BF1319" s="8">
        <v>1291</v>
      </c>
      <c r="BG1319" s="8">
        <v>11</v>
      </c>
      <c r="BH1319" s="66">
        <v>7494556750</v>
      </c>
      <c r="BI1319" s="8">
        <v>21964</v>
      </c>
      <c r="BJ1319" s="8">
        <v>1423</v>
      </c>
      <c r="BK1319" s="2" t="s">
        <v>233</v>
      </c>
      <c r="BL1319" s="83" t="str">
        <f t="shared" si="20"/>
        <v>124773</v>
      </c>
      <c r="BM1319" s="83">
        <f>IF(ISBLANK(A1319),"",IF(X1319&gt;=(InfoSheet!$B$2)-90,1,0))</f>
        <v>1</v>
      </c>
    </row>
    <row r="1320" spans="1:65">
      <c r="A1320" s="2" t="s">
        <v>3291</v>
      </c>
      <c r="B1320" s="8">
        <v>8</v>
      </c>
      <c r="C1320" s="66">
        <v>2502231112</v>
      </c>
      <c r="D1320" s="8">
        <v>7712</v>
      </c>
      <c r="E1320" s="8">
        <v>562</v>
      </c>
      <c r="F1320" s="91">
        <v>324459</v>
      </c>
      <c r="G1320" s="91">
        <v>19253324</v>
      </c>
      <c r="H1320" s="91">
        <v>4452368</v>
      </c>
      <c r="I1320" s="66">
        <v>1329638783</v>
      </c>
      <c r="J1320" s="8">
        <v>0</v>
      </c>
      <c r="K1320" s="2" t="s">
        <v>1852</v>
      </c>
      <c r="L1320" s="8">
        <v>8</v>
      </c>
      <c r="M1320" s="8">
        <v>0</v>
      </c>
      <c r="N1320" s="2" t="s">
        <v>3292</v>
      </c>
      <c r="O1320" s="8">
        <v>210</v>
      </c>
      <c r="P1320" s="8">
        <v>0</v>
      </c>
      <c r="Q1320" s="8">
        <v>0</v>
      </c>
      <c r="R1320" s="91">
        <v>0</v>
      </c>
      <c r="S1320" s="8">
        <v>0</v>
      </c>
      <c r="T1320" s="91">
        <v>0</v>
      </c>
      <c r="U1320" s="8">
        <v>2</v>
      </c>
      <c r="V1320" s="8">
        <v>2</v>
      </c>
      <c r="W1320" s="8">
        <v>0</v>
      </c>
      <c r="X1320" s="107">
        <v>43870.132982118055</v>
      </c>
      <c r="Y1320" s="107">
        <v>43870.159908506947</v>
      </c>
      <c r="Z1320" s="107">
        <v>43870.132978414353</v>
      </c>
      <c r="AA1320" s="91">
        <v>1930343</v>
      </c>
      <c r="AB1320" s="8">
        <v>9</v>
      </c>
      <c r="AC1320" s="8">
        <v>10</v>
      </c>
      <c r="AD1320" s="91">
        <v>13551840</v>
      </c>
      <c r="AE1320" s="8">
        <v>70</v>
      </c>
      <c r="AF1320" s="8">
        <v>23</v>
      </c>
      <c r="AG1320" s="91">
        <v>884724385</v>
      </c>
      <c r="AH1320" s="8">
        <v>2390</v>
      </c>
      <c r="AI1320" s="8">
        <v>219</v>
      </c>
      <c r="AJ1320" s="66">
        <v>2376597113</v>
      </c>
      <c r="AK1320" s="8">
        <v>6999</v>
      </c>
      <c r="AL1320" s="8">
        <v>562</v>
      </c>
      <c r="AM1320" s="91">
        <v>24897452</v>
      </c>
      <c r="AN1320" s="8">
        <v>48</v>
      </c>
      <c r="AO1320" s="8">
        <v>562</v>
      </c>
      <c r="AP1320" s="91">
        <v>47527832</v>
      </c>
      <c r="AQ1320" s="8">
        <v>117</v>
      </c>
      <c r="AR1320" s="8">
        <v>562</v>
      </c>
      <c r="AS1320" s="66">
        <v>1292215924</v>
      </c>
      <c r="AT1320" s="8">
        <v>3285</v>
      </c>
      <c r="AU1320" s="8">
        <v>562</v>
      </c>
      <c r="AV1320" s="66">
        <v>2502231112</v>
      </c>
      <c r="AW1320" s="8">
        <v>7712</v>
      </c>
      <c r="AX1320" s="8">
        <v>562</v>
      </c>
      <c r="AY1320" s="91">
        <v>21194093</v>
      </c>
      <c r="AZ1320" s="8">
        <v>36</v>
      </c>
      <c r="BA1320" s="8">
        <v>0</v>
      </c>
      <c r="BB1320" s="91">
        <v>39702668</v>
      </c>
      <c r="BC1320" s="8">
        <v>99</v>
      </c>
      <c r="BD1320" s="8">
        <v>3</v>
      </c>
      <c r="BE1320" s="91">
        <v>718975994</v>
      </c>
      <c r="BF1320" s="8">
        <v>2265</v>
      </c>
      <c r="BG1320" s="8">
        <v>29</v>
      </c>
      <c r="BH1320" s="66">
        <v>2358475326</v>
      </c>
      <c r="BI1320" s="8">
        <v>7027</v>
      </c>
      <c r="BJ1320" s="8">
        <v>562</v>
      </c>
      <c r="BK1320" s="2" t="s">
        <v>233</v>
      </c>
      <c r="BL1320" s="83" t="str">
        <f t="shared" si="20"/>
        <v>124774</v>
      </c>
      <c r="BM1320" s="83">
        <f>IF(ISBLANK(A1320),"",IF(X1320&gt;=(InfoSheet!$B$2)-90,1,0))</f>
        <v>1</v>
      </c>
    </row>
    <row r="1321" spans="1:65">
      <c r="A1321" s="2" t="s">
        <v>3293</v>
      </c>
      <c r="B1321" s="8">
        <v>8</v>
      </c>
      <c r="C1321" s="66">
        <v>1727446637</v>
      </c>
      <c r="D1321" s="8">
        <v>8091</v>
      </c>
      <c r="E1321" s="8">
        <v>742</v>
      </c>
      <c r="F1321" s="91">
        <v>213502</v>
      </c>
      <c r="G1321" s="91">
        <v>12107526</v>
      </c>
      <c r="H1321" s="91">
        <v>2328095</v>
      </c>
      <c r="I1321" s="91">
        <v>916389656</v>
      </c>
      <c r="J1321" s="8">
        <v>0</v>
      </c>
      <c r="K1321" s="2" t="s">
        <v>1563</v>
      </c>
      <c r="L1321" s="8">
        <v>8</v>
      </c>
      <c r="M1321" s="8">
        <v>0</v>
      </c>
      <c r="N1321" s="2" t="s">
        <v>1676</v>
      </c>
      <c r="O1321" s="8">
        <v>209</v>
      </c>
      <c r="P1321" s="8">
        <v>0</v>
      </c>
      <c r="Q1321" s="8">
        <v>0</v>
      </c>
      <c r="R1321" s="91">
        <v>0</v>
      </c>
      <c r="S1321" s="8">
        <v>0</v>
      </c>
      <c r="T1321" s="91">
        <v>0</v>
      </c>
      <c r="U1321" s="8">
        <v>1</v>
      </c>
      <c r="V1321" s="8">
        <v>2</v>
      </c>
      <c r="W1321" s="8">
        <v>0</v>
      </c>
      <c r="X1321" s="107">
        <v>43870.146014050923</v>
      </c>
      <c r="Y1321" s="107">
        <v>43870.188012326391</v>
      </c>
      <c r="Z1321" s="107">
        <v>43870.146011273151</v>
      </c>
      <c r="AA1321" s="91">
        <v>0</v>
      </c>
      <c r="AB1321" s="8">
        <v>0</v>
      </c>
      <c r="AC1321" s="8">
        <v>7</v>
      </c>
      <c r="AD1321" s="91">
        <v>6582896</v>
      </c>
      <c r="AE1321" s="8">
        <v>40</v>
      </c>
      <c r="AF1321" s="8">
        <v>14</v>
      </c>
      <c r="AG1321" s="91">
        <v>289386756</v>
      </c>
      <c r="AH1321" s="8">
        <v>2398</v>
      </c>
      <c r="AI1321" s="8">
        <v>536</v>
      </c>
      <c r="AJ1321" s="66">
        <v>1613016184</v>
      </c>
      <c r="AK1321" s="8">
        <v>7432</v>
      </c>
      <c r="AL1321" s="8">
        <v>742</v>
      </c>
      <c r="AM1321" s="91">
        <v>16191889</v>
      </c>
      <c r="AN1321" s="8">
        <v>26</v>
      </c>
      <c r="AO1321" s="8">
        <v>742</v>
      </c>
      <c r="AP1321" s="91">
        <v>33380766</v>
      </c>
      <c r="AQ1321" s="8">
        <v>86</v>
      </c>
      <c r="AR1321" s="8">
        <v>742</v>
      </c>
      <c r="AS1321" s="91">
        <v>691591086</v>
      </c>
      <c r="AT1321" s="8">
        <v>3117</v>
      </c>
      <c r="AU1321" s="8">
        <v>742</v>
      </c>
      <c r="AV1321" s="66">
        <v>1727446637</v>
      </c>
      <c r="AW1321" s="8">
        <v>8090</v>
      </c>
      <c r="AX1321" s="8">
        <v>742</v>
      </c>
      <c r="AY1321" s="91">
        <v>14170136</v>
      </c>
      <c r="AZ1321" s="8">
        <v>22</v>
      </c>
      <c r="BA1321" s="8">
        <v>0</v>
      </c>
      <c r="BB1321" s="91">
        <v>27564268</v>
      </c>
      <c r="BC1321" s="8">
        <v>71</v>
      </c>
      <c r="BD1321" s="8">
        <v>2</v>
      </c>
      <c r="BE1321" s="91">
        <v>104082617</v>
      </c>
      <c r="BF1321" s="8">
        <v>2005</v>
      </c>
      <c r="BG1321" s="8">
        <v>108</v>
      </c>
      <c r="BH1321" s="66">
        <v>1583890234</v>
      </c>
      <c r="BI1321" s="8">
        <v>7374</v>
      </c>
      <c r="BJ1321" s="8">
        <v>742</v>
      </c>
      <c r="BK1321" s="2" t="s">
        <v>233</v>
      </c>
      <c r="BL1321" s="83" t="str">
        <f t="shared" si="20"/>
        <v>124775</v>
      </c>
      <c r="BM1321" s="83">
        <f>IF(ISBLANK(A1321),"",IF(X1321&gt;=(InfoSheet!$B$2)-90,1,0))</f>
        <v>1</v>
      </c>
    </row>
    <row r="1322" spans="1:65">
      <c r="A1322" s="2" t="s">
        <v>3294</v>
      </c>
      <c r="B1322" s="8">
        <v>6</v>
      </c>
      <c r="C1322" s="91">
        <v>1658059</v>
      </c>
      <c r="D1322" s="8">
        <v>4</v>
      </c>
      <c r="E1322" s="8">
        <v>3</v>
      </c>
      <c r="F1322" s="91">
        <v>414514</v>
      </c>
      <c r="G1322" s="91">
        <v>510118</v>
      </c>
      <c r="H1322" s="91">
        <v>552686</v>
      </c>
      <c r="I1322" s="91">
        <v>1658059</v>
      </c>
      <c r="J1322" s="8">
        <v>0</v>
      </c>
      <c r="K1322" s="2" t="s">
        <v>1434</v>
      </c>
      <c r="L1322" s="8">
        <v>6</v>
      </c>
      <c r="M1322" s="8">
        <v>0</v>
      </c>
      <c r="N1322" s="2" t="s">
        <v>1434</v>
      </c>
      <c r="O1322" s="8">
        <v>96</v>
      </c>
      <c r="P1322" s="8">
        <v>0</v>
      </c>
      <c r="Q1322" s="8">
        <v>0</v>
      </c>
      <c r="R1322" s="91">
        <v>0</v>
      </c>
      <c r="S1322" s="8">
        <v>0</v>
      </c>
      <c r="T1322" s="91">
        <v>0</v>
      </c>
      <c r="U1322" s="8">
        <v>0</v>
      </c>
      <c r="V1322" s="8">
        <v>0</v>
      </c>
      <c r="W1322" s="8">
        <v>0</v>
      </c>
      <c r="X1322" s="107">
        <v>43628.563237048613</v>
      </c>
      <c r="Y1322" s="107">
        <v>43869.872327812503</v>
      </c>
      <c r="Z1322" s="107">
        <v>43628.563202557867</v>
      </c>
      <c r="AA1322" s="91">
        <v>0</v>
      </c>
      <c r="AB1322" s="8">
        <v>0</v>
      </c>
      <c r="AC1322" s="8">
        <v>0</v>
      </c>
      <c r="AD1322" s="91">
        <v>0</v>
      </c>
      <c r="AE1322" s="8">
        <v>0</v>
      </c>
      <c r="AF1322" s="8">
        <v>0</v>
      </c>
      <c r="AG1322" s="91">
        <v>0</v>
      </c>
      <c r="AH1322" s="8">
        <v>0</v>
      </c>
      <c r="AI1322" s="8">
        <v>0</v>
      </c>
      <c r="AJ1322" s="91">
        <v>0</v>
      </c>
      <c r="AK1322" s="8">
        <v>0</v>
      </c>
      <c r="AL1322" s="8">
        <v>3</v>
      </c>
      <c r="AM1322" s="91">
        <v>0</v>
      </c>
      <c r="AN1322" s="8">
        <v>0</v>
      </c>
      <c r="AO1322" s="8">
        <v>3</v>
      </c>
      <c r="AP1322" s="91">
        <v>0</v>
      </c>
      <c r="AQ1322" s="8">
        <v>0</v>
      </c>
      <c r="AR1322" s="8">
        <v>3</v>
      </c>
      <c r="AS1322" s="91">
        <v>0</v>
      </c>
      <c r="AT1322" s="8">
        <v>0</v>
      </c>
      <c r="AU1322" s="8">
        <v>3</v>
      </c>
      <c r="AV1322" s="91">
        <v>1658059</v>
      </c>
      <c r="AW1322" s="8">
        <v>4</v>
      </c>
      <c r="AX1322" s="8">
        <v>3</v>
      </c>
      <c r="AY1322" s="91">
        <v>0</v>
      </c>
      <c r="AZ1322" s="8">
        <v>0</v>
      </c>
      <c r="BA1322" s="8">
        <v>0</v>
      </c>
      <c r="BB1322" s="91">
        <v>0</v>
      </c>
      <c r="BC1322" s="8">
        <v>0</v>
      </c>
      <c r="BD1322" s="8">
        <v>0</v>
      </c>
      <c r="BE1322" s="91">
        <v>0</v>
      </c>
      <c r="BF1322" s="8">
        <v>0</v>
      </c>
      <c r="BG1322" s="8">
        <v>0</v>
      </c>
      <c r="BH1322" s="91">
        <v>0</v>
      </c>
      <c r="BI1322" s="8">
        <v>0</v>
      </c>
      <c r="BJ1322" s="8">
        <v>3</v>
      </c>
      <c r="BK1322" s="2" t="s">
        <v>233</v>
      </c>
      <c r="BL1322" s="83" t="str">
        <f t="shared" si="20"/>
        <v>124776</v>
      </c>
      <c r="BM1322" s="83">
        <f>IF(ISBLANK(A1322),"",IF(X1322&gt;=(InfoSheet!$B$2)-90,1,0))</f>
        <v>0</v>
      </c>
    </row>
    <row r="1323" spans="1:65">
      <c r="A1323" s="2" t="s">
        <v>3295</v>
      </c>
      <c r="B1323" s="8">
        <v>8</v>
      </c>
      <c r="C1323" s="66">
        <v>3047399676</v>
      </c>
      <c r="D1323" s="8">
        <v>6544</v>
      </c>
      <c r="E1323" s="8">
        <v>731</v>
      </c>
      <c r="F1323" s="91">
        <v>465678</v>
      </c>
      <c r="G1323" s="91">
        <v>2639160</v>
      </c>
      <c r="H1323" s="91">
        <v>4168809</v>
      </c>
      <c r="I1323" s="91">
        <v>981472328</v>
      </c>
      <c r="J1323" s="8">
        <v>0</v>
      </c>
      <c r="K1323" s="2" t="s">
        <v>2611</v>
      </c>
      <c r="L1323" s="8">
        <v>8</v>
      </c>
      <c r="M1323" s="8">
        <v>0</v>
      </c>
      <c r="N1323" s="2" t="s">
        <v>1676</v>
      </c>
      <c r="O1323" s="8">
        <v>209</v>
      </c>
      <c r="P1323" s="8">
        <v>0</v>
      </c>
      <c r="Q1323" s="8">
        <v>0</v>
      </c>
      <c r="R1323" s="91">
        <v>0</v>
      </c>
      <c r="S1323" s="8">
        <v>0</v>
      </c>
      <c r="T1323" s="91">
        <v>0</v>
      </c>
      <c r="U1323" s="8">
        <v>1</v>
      </c>
      <c r="V1323" s="8">
        <v>1</v>
      </c>
      <c r="W1323" s="8">
        <v>0</v>
      </c>
      <c r="X1323" s="107">
        <v>43868.352779652778</v>
      </c>
      <c r="Y1323" s="107">
        <v>43869.900450868059</v>
      </c>
      <c r="Z1323" s="107">
        <v>43868.352412754626</v>
      </c>
      <c r="AA1323" s="91">
        <v>0</v>
      </c>
      <c r="AB1323" s="8">
        <v>0</v>
      </c>
      <c r="AC1323" s="8">
        <v>0</v>
      </c>
      <c r="AD1323" s="91">
        <v>526890</v>
      </c>
      <c r="AE1323" s="8">
        <v>4</v>
      </c>
      <c r="AF1323" s="8">
        <v>3</v>
      </c>
      <c r="AG1323" s="91">
        <v>1697457</v>
      </c>
      <c r="AH1323" s="8">
        <v>15</v>
      </c>
      <c r="AI1323" s="8">
        <v>6</v>
      </c>
      <c r="AJ1323" s="66">
        <v>2894101498</v>
      </c>
      <c r="AK1323" s="8">
        <v>5757</v>
      </c>
      <c r="AL1323" s="8">
        <v>731</v>
      </c>
      <c r="AM1323" s="91">
        <v>0</v>
      </c>
      <c r="AN1323" s="8">
        <v>0</v>
      </c>
      <c r="AO1323" s="8">
        <v>731</v>
      </c>
      <c r="AP1323" s="91">
        <v>5858815</v>
      </c>
      <c r="AQ1323" s="8">
        <v>14</v>
      </c>
      <c r="AR1323" s="8">
        <v>731</v>
      </c>
      <c r="AS1323" s="91">
        <v>12385840</v>
      </c>
      <c r="AT1323" s="8">
        <v>31</v>
      </c>
      <c r="AU1323" s="8">
        <v>731</v>
      </c>
      <c r="AV1323" s="66">
        <v>3047399676</v>
      </c>
      <c r="AW1323" s="8">
        <v>6543</v>
      </c>
      <c r="AX1323" s="8">
        <v>731</v>
      </c>
      <c r="AY1323" s="91">
        <v>0</v>
      </c>
      <c r="AZ1323" s="8">
        <v>0</v>
      </c>
      <c r="BA1323" s="8">
        <v>0</v>
      </c>
      <c r="BB1323" s="91">
        <v>5367454</v>
      </c>
      <c r="BC1323" s="8">
        <v>13</v>
      </c>
      <c r="BD1323" s="8">
        <v>0</v>
      </c>
      <c r="BE1323" s="91">
        <v>10827391</v>
      </c>
      <c r="BF1323" s="8">
        <v>28</v>
      </c>
      <c r="BG1323" s="8">
        <v>0</v>
      </c>
      <c r="BH1323" s="66">
        <v>2857978652</v>
      </c>
      <c r="BI1323" s="8">
        <v>5709</v>
      </c>
      <c r="BJ1323" s="8">
        <v>731</v>
      </c>
      <c r="BK1323" s="2" t="s">
        <v>233</v>
      </c>
      <c r="BL1323" s="83" t="str">
        <f t="shared" si="20"/>
        <v>124777</v>
      </c>
      <c r="BM1323" s="83">
        <f>IF(ISBLANK(A1323),"",IF(X1323&gt;=(InfoSheet!$B$2)-90,1,0))</f>
        <v>1</v>
      </c>
    </row>
    <row r="1324" spans="1:65">
      <c r="A1324" s="2" t="s">
        <v>3296</v>
      </c>
      <c r="B1324" s="8">
        <v>8</v>
      </c>
      <c r="C1324" s="66">
        <v>1598856581</v>
      </c>
      <c r="D1324" s="8">
        <v>4250</v>
      </c>
      <c r="E1324" s="8">
        <v>526</v>
      </c>
      <c r="F1324" s="91">
        <v>376201</v>
      </c>
      <c r="G1324" s="91">
        <v>22818095</v>
      </c>
      <c r="H1324" s="91">
        <v>3039651</v>
      </c>
      <c r="I1324" s="91">
        <v>335557025</v>
      </c>
      <c r="J1324" s="8">
        <v>0</v>
      </c>
      <c r="K1324" s="2" t="s">
        <v>2479</v>
      </c>
      <c r="L1324" s="8">
        <v>8</v>
      </c>
      <c r="M1324" s="8">
        <v>0</v>
      </c>
      <c r="N1324" s="2" t="s">
        <v>1637</v>
      </c>
      <c r="O1324" s="8">
        <v>212</v>
      </c>
      <c r="P1324" s="8">
        <v>0</v>
      </c>
      <c r="Q1324" s="8">
        <v>0</v>
      </c>
      <c r="R1324" s="91">
        <v>0</v>
      </c>
      <c r="S1324" s="8">
        <v>0</v>
      </c>
      <c r="T1324" s="91">
        <v>0</v>
      </c>
      <c r="U1324" s="8">
        <v>0</v>
      </c>
      <c r="V1324" s="8">
        <v>0</v>
      </c>
      <c r="W1324" s="8">
        <v>0</v>
      </c>
      <c r="X1324" s="107">
        <v>43868.781226990737</v>
      </c>
      <c r="Y1324" s="107">
        <v>43870.044294733794</v>
      </c>
      <c r="Z1324" s="107">
        <v>43868.748685671293</v>
      </c>
      <c r="AA1324" s="91">
        <v>0</v>
      </c>
      <c r="AB1324" s="8">
        <v>0</v>
      </c>
      <c r="AC1324" s="8">
        <v>0</v>
      </c>
      <c r="AD1324" s="91">
        <v>28846497</v>
      </c>
      <c r="AE1324" s="8">
        <v>68</v>
      </c>
      <c r="AF1324" s="8">
        <v>19</v>
      </c>
      <c r="AG1324" s="91">
        <v>72184295</v>
      </c>
      <c r="AH1324" s="8">
        <v>169</v>
      </c>
      <c r="AI1324" s="8">
        <v>34</v>
      </c>
      <c r="AJ1324" s="66">
        <v>1578043228</v>
      </c>
      <c r="AK1324" s="8">
        <v>4197</v>
      </c>
      <c r="AL1324" s="8">
        <v>526</v>
      </c>
      <c r="AM1324" s="91">
        <v>6154228</v>
      </c>
      <c r="AN1324" s="8">
        <v>8</v>
      </c>
      <c r="AO1324" s="8">
        <v>526</v>
      </c>
      <c r="AP1324" s="91">
        <v>50802666</v>
      </c>
      <c r="AQ1324" s="8">
        <v>90</v>
      </c>
      <c r="AR1324" s="8">
        <v>526</v>
      </c>
      <c r="AS1324" s="91">
        <v>116141048</v>
      </c>
      <c r="AT1324" s="8">
        <v>219</v>
      </c>
      <c r="AU1324" s="8">
        <v>526</v>
      </c>
      <c r="AV1324" s="66">
        <v>1598856581</v>
      </c>
      <c r="AW1324" s="8">
        <v>4250</v>
      </c>
      <c r="AX1324" s="8">
        <v>526</v>
      </c>
      <c r="AY1324" s="91">
        <v>0</v>
      </c>
      <c r="AZ1324" s="8">
        <v>0</v>
      </c>
      <c r="BA1324" s="8">
        <v>0</v>
      </c>
      <c r="BB1324" s="91">
        <v>38900534</v>
      </c>
      <c r="BC1324" s="8">
        <v>72</v>
      </c>
      <c r="BD1324" s="8">
        <v>2</v>
      </c>
      <c r="BE1324" s="91">
        <v>78387850</v>
      </c>
      <c r="BF1324" s="8">
        <v>160</v>
      </c>
      <c r="BG1324" s="8">
        <v>4</v>
      </c>
      <c r="BH1324" s="66">
        <v>1560273896</v>
      </c>
      <c r="BI1324" s="8">
        <v>4159</v>
      </c>
      <c r="BJ1324" s="8">
        <v>526</v>
      </c>
      <c r="BK1324" s="2" t="s">
        <v>233</v>
      </c>
      <c r="BL1324" s="83" t="str">
        <f t="shared" si="20"/>
        <v>124778</v>
      </c>
      <c r="BM1324" s="83">
        <f>IF(ISBLANK(A1324),"",IF(X1324&gt;=(InfoSheet!$B$2)-90,1,0))</f>
        <v>1</v>
      </c>
    </row>
    <row r="1325" spans="1:65">
      <c r="A1325" s="2" t="s">
        <v>3297</v>
      </c>
      <c r="B1325" s="8">
        <v>8</v>
      </c>
      <c r="C1325" s="91">
        <v>110763675</v>
      </c>
      <c r="D1325" s="8">
        <v>418</v>
      </c>
      <c r="E1325" s="8">
        <v>62</v>
      </c>
      <c r="F1325" s="91">
        <v>264984</v>
      </c>
      <c r="G1325" s="91">
        <v>937165</v>
      </c>
      <c r="H1325" s="91">
        <v>1786510</v>
      </c>
      <c r="I1325" s="91">
        <v>46621034</v>
      </c>
      <c r="J1325" s="8">
        <v>0</v>
      </c>
      <c r="K1325" s="2" t="s">
        <v>2449</v>
      </c>
      <c r="L1325" s="8">
        <v>8</v>
      </c>
      <c r="M1325" s="8">
        <v>0</v>
      </c>
      <c r="N1325" s="2" t="s">
        <v>1466</v>
      </c>
      <c r="O1325" s="8">
        <v>212</v>
      </c>
      <c r="P1325" s="8">
        <v>0</v>
      </c>
      <c r="Q1325" s="8">
        <v>0</v>
      </c>
      <c r="R1325" s="91">
        <v>0</v>
      </c>
      <c r="S1325" s="8">
        <v>0</v>
      </c>
      <c r="T1325" s="91">
        <v>0</v>
      </c>
      <c r="U1325" s="8">
        <v>0</v>
      </c>
      <c r="V1325" s="8">
        <v>0</v>
      </c>
      <c r="W1325" s="8">
        <v>0</v>
      </c>
      <c r="X1325" s="107">
        <v>43866.896801608797</v>
      </c>
      <c r="Y1325" s="107">
        <v>43869.873491018516</v>
      </c>
      <c r="Z1325" s="107">
        <v>43866.891134594909</v>
      </c>
      <c r="AA1325" s="91">
        <v>0</v>
      </c>
      <c r="AB1325" s="8">
        <v>0</v>
      </c>
      <c r="AC1325" s="8">
        <v>0</v>
      </c>
      <c r="AD1325" s="91">
        <v>4328008</v>
      </c>
      <c r="AE1325" s="8">
        <v>13</v>
      </c>
      <c r="AF1325" s="8">
        <v>4</v>
      </c>
      <c r="AG1325" s="91">
        <v>16191367</v>
      </c>
      <c r="AH1325" s="8">
        <v>52</v>
      </c>
      <c r="AI1325" s="8">
        <v>12</v>
      </c>
      <c r="AJ1325" s="91">
        <v>110157337</v>
      </c>
      <c r="AK1325" s="8">
        <v>413</v>
      </c>
      <c r="AL1325" s="8">
        <v>62</v>
      </c>
      <c r="AM1325" s="91">
        <v>0</v>
      </c>
      <c r="AN1325" s="8">
        <v>0</v>
      </c>
      <c r="AO1325" s="8">
        <v>62</v>
      </c>
      <c r="AP1325" s="91">
        <v>8371761</v>
      </c>
      <c r="AQ1325" s="8">
        <v>20</v>
      </c>
      <c r="AR1325" s="8">
        <v>62</v>
      </c>
      <c r="AS1325" s="91">
        <v>21631890</v>
      </c>
      <c r="AT1325" s="8">
        <v>62</v>
      </c>
      <c r="AU1325" s="8">
        <v>62</v>
      </c>
      <c r="AV1325" s="91">
        <v>110763675</v>
      </c>
      <c r="AW1325" s="8">
        <v>418</v>
      </c>
      <c r="AX1325" s="8">
        <v>62</v>
      </c>
      <c r="AY1325" s="91">
        <v>0</v>
      </c>
      <c r="AZ1325" s="8">
        <v>0</v>
      </c>
      <c r="BA1325" s="8">
        <v>0</v>
      </c>
      <c r="BB1325" s="91">
        <v>4325693</v>
      </c>
      <c r="BC1325" s="8">
        <v>12</v>
      </c>
      <c r="BD1325" s="8">
        <v>0</v>
      </c>
      <c r="BE1325" s="91">
        <v>14121740</v>
      </c>
      <c r="BF1325" s="8">
        <v>47</v>
      </c>
      <c r="BG1325" s="8">
        <v>2</v>
      </c>
      <c r="BH1325" s="91">
        <v>107821817</v>
      </c>
      <c r="BI1325" s="8">
        <v>410</v>
      </c>
      <c r="BJ1325" s="8">
        <v>62</v>
      </c>
      <c r="BK1325" s="2" t="s">
        <v>233</v>
      </c>
      <c r="BL1325" s="83" t="str">
        <f t="shared" si="20"/>
        <v>124779</v>
      </c>
      <c r="BM1325" s="83">
        <f>IF(ISBLANK(A1325),"",IF(X1325&gt;=(InfoSheet!$B$2)-90,1,0))</f>
        <v>1</v>
      </c>
    </row>
    <row r="1326" spans="1:65">
      <c r="A1326" s="2" t="s">
        <v>3298</v>
      </c>
      <c r="B1326" s="8">
        <v>8</v>
      </c>
      <c r="C1326" s="91">
        <v>144766208</v>
      </c>
      <c r="D1326" s="8">
        <v>392</v>
      </c>
      <c r="E1326" s="8">
        <v>59</v>
      </c>
      <c r="F1326" s="91">
        <v>369301</v>
      </c>
      <c r="G1326" s="91">
        <v>7090919</v>
      </c>
      <c r="H1326" s="91">
        <v>2453664</v>
      </c>
      <c r="I1326" s="91">
        <v>50735682</v>
      </c>
      <c r="J1326" s="8">
        <v>0</v>
      </c>
      <c r="K1326" s="2" t="s">
        <v>2449</v>
      </c>
      <c r="L1326" s="8">
        <v>8</v>
      </c>
      <c r="M1326" s="8">
        <v>0</v>
      </c>
      <c r="N1326" s="2" t="s">
        <v>1459</v>
      </c>
      <c r="O1326" s="8">
        <v>212</v>
      </c>
      <c r="P1326" s="8">
        <v>0</v>
      </c>
      <c r="Q1326" s="8">
        <v>0</v>
      </c>
      <c r="R1326" s="91">
        <v>0</v>
      </c>
      <c r="S1326" s="8">
        <v>0</v>
      </c>
      <c r="T1326" s="91">
        <v>0</v>
      </c>
      <c r="U1326" s="8">
        <v>0</v>
      </c>
      <c r="V1326" s="8">
        <v>0</v>
      </c>
      <c r="W1326" s="8">
        <v>0</v>
      </c>
      <c r="X1326" s="107">
        <v>43864.642431435183</v>
      </c>
      <c r="Y1326" s="107">
        <v>43869.888354675924</v>
      </c>
      <c r="Z1326" s="107">
        <v>43864.614348993055</v>
      </c>
      <c r="AA1326" s="91">
        <v>0</v>
      </c>
      <c r="AB1326" s="8">
        <v>0</v>
      </c>
      <c r="AC1326" s="8">
        <v>0</v>
      </c>
      <c r="AD1326" s="91">
        <v>1077229</v>
      </c>
      <c r="AE1326" s="8">
        <v>31</v>
      </c>
      <c r="AF1326" s="8">
        <v>11</v>
      </c>
      <c r="AG1326" s="91">
        <v>1736021</v>
      </c>
      <c r="AH1326" s="8">
        <v>32</v>
      </c>
      <c r="AI1326" s="8">
        <v>11</v>
      </c>
      <c r="AJ1326" s="91">
        <v>144590031</v>
      </c>
      <c r="AK1326" s="8">
        <v>391</v>
      </c>
      <c r="AL1326" s="8">
        <v>59</v>
      </c>
      <c r="AM1326" s="91">
        <v>0</v>
      </c>
      <c r="AN1326" s="8">
        <v>0</v>
      </c>
      <c r="AO1326" s="8">
        <v>59</v>
      </c>
      <c r="AP1326" s="91">
        <v>15122645</v>
      </c>
      <c r="AQ1326" s="8">
        <v>41</v>
      </c>
      <c r="AR1326" s="8">
        <v>59</v>
      </c>
      <c r="AS1326" s="91">
        <v>16440229</v>
      </c>
      <c r="AT1326" s="8">
        <v>43</v>
      </c>
      <c r="AU1326" s="8">
        <v>59</v>
      </c>
      <c r="AV1326" s="91">
        <v>144766208</v>
      </c>
      <c r="AW1326" s="8">
        <v>392</v>
      </c>
      <c r="AX1326" s="8">
        <v>59</v>
      </c>
      <c r="AY1326" s="91">
        <v>0</v>
      </c>
      <c r="AZ1326" s="8">
        <v>0</v>
      </c>
      <c r="BA1326" s="8">
        <v>0</v>
      </c>
      <c r="BB1326" s="91">
        <v>15122645</v>
      </c>
      <c r="BC1326" s="8">
        <v>41</v>
      </c>
      <c r="BD1326" s="8">
        <v>0</v>
      </c>
      <c r="BE1326" s="91">
        <v>16440229</v>
      </c>
      <c r="BF1326" s="8">
        <v>43</v>
      </c>
      <c r="BG1326" s="8">
        <v>0</v>
      </c>
      <c r="BH1326" s="91">
        <v>143319274</v>
      </c>
      <c r="BI1326" s="8">
        <v>389</v>
      </c>
      <c r="BJ1326" s="8">
        <v>59</v>
      </c>
      <c r="BK1326" s="2" t="s">
        <v>233</v>
      </c>
      <c r="BL1326" s="83" t="str">
        <f t="shared" si="20"/>
        <v>124780</v>
      </c>
      <c r="BM1326" s="83">
        <f>IF(ISBLANK(A1326),"",IF(X1326&gt;=(InfoSheet!$B$2)-90,1,0))</f>
        <v>1</v>
      </c>
    </row>
    <row r="1327" spans="1:65">
      <c r="A1327" s="2" t="s">
        <v>3299</v>
      </c>
      <c r="B1327" s="8">
        <v>8</v>
      </c>
      <c r="C1327" s="91">
        <v>989520133</v>
      </c>
      <c r="D1327" s="8">
        <v>2869</v>
      </c>
      <c r="E1327" s="8">
        <v>320</v>
      </c>
      <c r="F1327" s="91">
        <v>344900</v>
      </c>
      <c r="G1327" s="91">
        <v>2931718</v>
      </c>
      <c r="H1327" s="91">
        <v>3092250</v>
      </c>
      <c r="I1327" s="91">
        <v>230826923</v>
      </c>
      <c r="J1327" s="8">
        <v>0</v>
      </c>
      <c r="K1327" s="2" t="s">
        <v>1940</v>
      </c>
      <c r="L1327" s="8">
        <v>8</v>
      </c>
      <c r="M1327" s="8">
        <v>0</v>
      </c>
      <c r="N1327" s="2" t="s">
        <v>3300</v>
      </c>
      <c r="O1327" s="8">
        <v>212</v>
      </c>
      <c r="P1327" s="8">
        <v>0</v>
      </c>
      <c r="Q1327" s="8">
        <v>0</v>
      </c>
      <c r="R1327" s="91">
        <v>0</v>
      </c>
      <c r="S1327" s="8">
        <v>0</v>
      </c>
      <c r="T1327" s="91">
        <v>0</v>
      </c>
      <c r="U1327" s="8">
        <v>0</v>
      </c>
      <c r="V1327" s="8">
        <v>1</v>
      </c>
      <c r="W1327" s="8">
        <v>0</v>
      </c>
      <c r="X1327" s="107">
        <v>43869.541697604167</v>
      </c>
      <c r="Y1327" s="107">
        <v>43870.045446805554</v>
      </c>
      <c r="Z1327" s="107">
        <v>43869.540997384262</v>
      </c>
      <c r="AA1327" s="91">
        <v>2618542</v>
      </c>
      <c r="AB1327" s="8">
        <v>8</v>
      </c>
      <c r="AC1327" s="8">
        <v>6</v>
      </c>
      <c r="AD1327" s="91">
        <v>17818973</v>
      </c>
      <c r="AE1327" s="8">
        <v>40</v>
      </c>
      <c r="AF1327" s="8">
        <v>8</v>
      </c>
      <c r="AG1327" s="91">
        <v>88479556</v>
      </c>
      <c r="AH1327" s="8">
        <v>218</v>
      </c>
      <c r="AI1327" s="8">
        <v>30</v>
      </c>
      <c r="AJ1327" s="91">
        <v>976590199</v>
      </c>
      <c r="AK1327" s="8">
        <v>2802</v>
      </c>
      <c r="AL1327" s="8">
        <v>320</v>
      </c>
      <c r="AM1327" s="91">
        <v>8642868</v>
      </c>
      <c r="AN1327" s="8">
        <v>16</v>
      </c>
      <c r="AO1327" s="8">
        <v>320</v>
      </c>
      <c r="AP1327" s="91">
        <v>42051443</v>
      </c>
      <c r="AQ1327" s="8">
        <v>72</v>
      </c>
      <c r="AR1327" s="8">
        <v>320</v>
      </c>
      <c r="AS1327" s="91">
        <v>142663299</v>
      </c>
      <c r="AT1327" s="8">
        <v>295</v>
      </c>
      <c r="AU1327" s="8">
        <v>320</v>
      </c>
      <c r="AV1327" s="91">
        <v>989520133</v>
      </c>
      <c r="AW1327" s="8">
        <v>2869</v>
      </c>
      <c r="AX1327" s="8">
        <v>320</v>
      </c>
      <c r="AY1327" s="91">
        <v>3985081</v>
      </c>
      <c r="AZ1327" s="8">
        <v>10</v>
      </c>
      <c r="BA1327" s="8">
        <v>1</v>
      </c>
      <c r="BB1327" s="91">
        <v>35077364</v>
      </c>
      <c r="BC1327" s="8">
        <v>61</v>
      </c>
      <c r="BD1327" s="8">
        <v>1</v>
      </c>
      <c r="BE1327" s="91">
        <v>119912326</v>
      </c>
      <c r="BF1327" s="8">
        <v>244</v>
      </c>
      <c r="BG1327" s="8">
        <v>4</v>
      </c>
      <c r="BH1327" s="91">
        <v>943181688</v>
      </c>
      <c r="BI1327" s="8">
        <v>2751</v>
      </c>
      <c r="BJ1327" s="8">
        <v>320</v>
      </c>
      <c r="BK1327" s="2" t="s">
        <v>233</v>
      </c>
      <c r="BL1327" s="83" t="str">
        <f t="shared" si="20"/>
        <v>124781</v>
      </c>
      <c r="BM1327" s="83">
        <f>IF(ISBLANK(A1327),"",IF(X1327&gt;=(InfoSheet!$B$2)-90,1,0))</f>
        <v>1</v>
      </c>
    </row>
    <row r="1328" spans="1:65">
      <c r="A1328" s="2" t="s">
        <v>3301</v>
      </c>
      <c r="B1328" s="8">
        <v>8</v>
      </c>
      <c r="C1328" s="66">
        <v>3233713499</v>
      </c>
      <c r="D1328" s="8">
        <v>11246</v>
      </c>
      <c r="E1328" s="8">
        <v>848</v>
      </c>
      <c r="F1328" s="91">
        <v>287543</v>
      </c>
      <c r="G1328" s="91">
        <v>10112368</v>
      </c>
      <c r="H1328" s="91">
        <v>3813341</v>
      </c>
      <c r="I1328" s="66">
        <v>1329508831</v>
      </c>
      <c r="J1328" s="8">
        <v>0</v>
      </c>
      <c r="K1328" s="2" t="s">
        <v>2417</v>
      </c>
      <c r="L1328" s="8">
        <v>8</v>
      </c>
      <c r="M1328" s="8">
        <v>0</v>
      </c>
      <c r="N1328" s="2" t="s">
        <v>1703</v>
      </c>
      <c r="O1328" s="8">
        <v>214</v>
      </c>
      <c r="P1328" s="8">
        <v>0</v>
      </c>
      <c r="Q1328" s="8">
        <v>0</v>
      </c>
      <c r="R1328" s="91">
        <v>0</v>
      </c>
      <c r="S1328" s="8">
        <v>0</v>
      </c>
      <c r="T1328" s="91">
        <v>0</v>
      </c>
      <c r="U1328" s="8">
        <v>1</v>
      </c>
      <c r="V1328" s="8">
        <v>1</v>
      </c>
      <c r="W1328" s="8">
        <v>0</v>
      </c>
      <c r="X1328" s="107">
        <v>43869.963353530089</v>
      </c>
      <c r="Y1328" s="107">
        <v>43870.058710370373</v>
      </c>
      <c r="Z1328" s="107">
        <v>43869.961799004632</v>
      </c>
      <c r="AA1328" s="91">
        <v>8399916</v>
      </c>
      <c r="AB1328" s="8">
        <v>18</v>
      </c>
      <c r="AC1328" s="8">
        <v>6</v>
      </c>
      <c r="AD1328" s="91">
        <v>148136502</v>
      </c>
      <c r="AE1328" s="8">
        <v>451</v>
      </c>
      <c r="AF1328" s="8">
        <v>54</v>
      </c>
      <c r="AG1328" s="66">
        <v>1010893362</v>
      </c>
      <c r="AH1328" s="8">
        <v>2783</v>
      </c>
      <c r="AI1328" s="8">
        <v>223</v>
      </c>
      <c r="AJ1328" s="66">
        <v>3136528310</v>
      </c>
      <c r="AK1328" s="8">
        <v>10621</v>
      </c>
      <c r="AL1328" s="8">
        <v>848</v>
      </c>
      <c r="AM1328" s="91">
        <v>29126950</v>
      </c>
      <c r="AN1328" s="8">
        <v>85</v>
      </c>
      <c r="AO1328" s="8">
        <v>848</v>
      </c>
      <c r="AP1328" s="91">
        <v>176787370</v>
      </c>
      <c r="AQ1328" s="8">
        <v>489</v>
      </c>
      <c r="AR1328" s="8">
        <v>848</v>
      </c>
      <c r="AS1328" s="66">
        <v>1475647098</v>
      </c>
      <c r="AT1328" s="8">
        <v>3394</v>
      </c>
      <c r="AU1328" s="8">
        <v>848</v>
      </c>
      <c r="AV1328" s="66">
        <v>3233713499</v>
      </c>
      <c r="AW1328" s="8">
        <v>11246</v>
      </c>
      <c r="AX1328" s="8">
        <v>848</v>
      </c>
      <c r="AY1328" s="91">
        <v>5484754</v>
      </c>
      <c r="AZ1328" s="8">
        <v>14</v>
      </c>
      <c r="BA1328" s="8">
        <v>1</v>
      </c>
      <c r="BB1328" s="91">
        <v>105617153</v>
      </c>
      <c r="BC1328" s="8">
        <v>380</v>
      </c>
      <c r="BD1328" s="8">
        <v>13</v>
      </c>
      <c r="BE1328" s="91">
        <v>858376215</v>
      </c>
      <c r="BF1328" s="8">
        <v>2556</v>
      </c>
      <c r="BG1328" s="8">
        <v>65</v>
      </c>
      <c r="BH1328" s="66">
        <v>3108914159</v>
      </c>
      <c r="BI1328" s="8">
        <v>10588</v>
      </c>
      <c r="BJ1328" s="8">
        <v>848</v>
      </c>
      <c r="BK1328" s="2" t="s">
        <v>233</v>
      </c>
      <c r="BL1328" s="83" t="str">
        <f t="shared" si="20"/>
        <v>124782</v>
      </c>
      <c r="BM1328" s="83">
        <f>IF(ISBLANK(A1328),"",IF(X1328&gt;=(InfoSheet!$B$2)-90,1,0))</f>
        <v>1</v>
      </c>
    </row>
    <row r="1329" spans="1:65">
      <c r="A1329" s="2" t="s">
        <v>3302</v>
      </c>
      <c r="B1329" s="8">
        <v>8</v>
      </c>
      <c r="C1329" s="66">
        <v>1142836832</v>
      </c>
      <c r="D1329" s="8">
        <v>2780</v>
      </c>
      <c r="E1329" s="8">
        <v>310</v>
      </c>
      <c r="F1329" s="91">
        <v>411092</v>
      </c>
      <c r="G1329" s="91">
        <v>5863507</v>
      </c>
      <c r="H1329" s="91">
        <v>3686570</v>
      </c>
      <c r="I1329" s="91">
        <v>613765307</v>
      </c>
      <c r="J1329" s="8">
        <v>0</v>
      </c>
      <c r="K1329" s="2" t="s">
        <v>1940</v>
      </c>
      <c r="L1329" s="8">
        <v>8</v>
      </c>
      <c r="M1329" s="8">
        <v>0</v>
      </c>
      <c r="N1329" s="2" t="s">
        <v>2818</v>
      </c>
      <c r="O1329" s="8">
        <v>211</v>
      </c>
      <c r="P1329" s="8">
        <v>0</v>
      </c>
      <c r="Q1329" s="8">
        <v>0</v>
      </c>
      <c r="R1329" s="91">
        <v>0</v>
      </c>
      <c r="S1329" s="8">
        <v>0</v>
      </c>
      <c r="T1329" s="91">
        <v>0</v>
      </c>
      <c r="U1329" s="8">
        <v>0</v>
      </c>
      <c r="V1329" s="8">
        <v>1</v>
      </c>
      <c r="W1329" s="8">
        <v>0</v>
      </c>
      <c r="X1329" s="107">
        <v>43869.564202581016</v>
      </c>
      <c r="Y1329" s="107">
        <v>43870.0457365162</v>
      </c>
      <c r="Z1329" s="107">
        <v>43869.563226770835</v>
      </c>
      <c r="AA1329" s="91">
        <v>0</v>
      </c>
      <c r="AB1329" s="8">
        <v>0</v>
      </c>
      <c r="AC1329" s="8">
        <v>2</v>
      </c>
      <c r="AD1329" s="91">
        <v>1976307</v>
      </c>
      <c r="AE1329" s="8">
        <v>9</v>
      </c>
      <c r="AF1329" s="8">
        <v>7</v>
      </c>
      <c r="AG1329" s="91">
        <v>258776936</v>
      </c>
      <c r="AH1329" s="8">
        <v>365</v>
      </c>
      <c r="AI1329" s="8">
        <v>13</v>
      </c>
      <c r="AJ1329" s="66">
        <v>1066365919</v>
      </c>
      <c r="AK1329" s="8">
        <v>2459</v>
      </c>
      <c r="AL1329" s="8">
        <v>310</v>
      </c>
      <c r="AM1329" s="91">
        <v>2912099</v>
      </c>
      <c r="AN1329" s="8">
        <v>4</v>
      </c>
      <c r="AO1329" s="8">
        <v>310</v>
      </c>
      <c r="AP1329" s="91">
        <v>11638201</v>
      </c>
      <c r="AQ1329" s="8">
        <v>18</v>
      </c>
      <c r="AR1329" s="8">
        <v>310</v>
      </c>
      <c r="AS1329" s="91">
        <v>520072113</v>
      </c>
      <c r="AT1329" s="8">
        <v>714</v>
      </c>
      <c r="AU1329" s="8">
        <v>310</v>
      </c>
      <c r="AV1329" s="66">
        <v>1142836832</v>
      </c>
      <c r="AW1329" s="8">
        <v>2780</v>
      </c>
      <c r="AX1329" s="8">
        <v>310</v>
      </c>
      <c r="AY1329" s="91">
        <v>2216478</v>
      </c>
      <c r="AZ1329" s="8">
        <v>3</v>
      </c>
      <c r="BA1329" s="8">
        <v>0</v>
      </c>
      <c r="BB1329" s="91">
        <v>9550017</v>
      </c>
      <c r="BC1329" s="8">
        <v>15</v>
      </c>
      <c r="BD1329" s="8">
        <v>1</v>
      </c>
      <c r="BE1329" s="91">
        <v>268495898</v>
      </c>
      <c r="BF1329" s="8">
        <v>373</v>
      </c>
      <c r="BG1329" s="8">
        <v>3</v>
      </c>
      <c r="BH1329" s="66">
        <v>1053818339</v>
      </c>
      <c r="BI1329" s="8">
        <v>2448</v>
      </c>
      <c r="BJ1329" s="8">
        <v>310</v>
      </c>
      <c r="BK1329" s="2" t="s">
        <v>233</v>
      </c>
      <c r="BL1329" s="83" t="str">
        <f t="shared" si="20"/>
        <v>124783</v>
      </c>
      <c r="BM1329" s="83">
        <f>IF(ISBLANK(A1329),"",IF(X1329&gt;=(InfoSheet!$B$2)-90,1,0))</f>
        <v>1</v>
      </c>
    </row>
    <row r="1330" spans="1:65">
      <c r="A1330" s="2" t="s">
        <v>3303</v>
      </c>
      <c r="B1330" s="8">
        <v>8</v>
      </c>
      <c r="C1330" s="91">
        <v>837379905</v>
      </c>
      <c r="D1330" s="8">
        <v>2959</v>
      </c>
      <c r="E1330" s="8">
        <v>243</v>
      </c>
      <c r="F1330" s="91">
        <v>282994</v>
      </c>
      <c r="G1330" s="91">
        <v>7633507</v>
      </c>
      <c r="H1330" s="91">
        <v>3446007</v>
      </c>
      <c r="I1330" s="91">
        <v>366465864</v>
      </c>
      <c r="J1330" s="8">
        <v>0</v>
      </c>
      <c r="K1330" s="2" t="s">
        <v>2479</v>
      </c>
      <c r="L1330" s="8">
        <v>8</v>
      </c>
      <c r="M1330" s="8">
        <v>0</v>
      </c>
      <c r="N1330" s="2" t="s">
        <v>1649</v>
      </c>
      <c r="O1330" s="8">
        <v>211</v>
      </c>
      <c r="P1330" s="8">
        <v>0</v>
      </c>
      <c r="Q1330" s="8">
        <v>0</v>
      </c>
      <c r="R1330" s="91">
        <v>0</v>
      </c>
      <c r="S1330" s="8">
        <v>0</v>
      </c>
      <c r="T1330" s="91">
        <v>0</v>
      </c>
      <c r="U1330" s="8">
        <v>0</v>
      </c>
      <c r="V1330" s="8">
        <v>1</v>
      </c>
      <c r="W1330" s="8">
        <v>0</v>
      </c>
      <c r="X1330" s="107">
        <v>43868.498669687498</v>
      </c>
      <c r="Y1330" s="107">
        <v>43869.888539513886</v>
      </c>
      <c r="Z1330" s="107">
        <v>43868.498612858799</v>
      </c>
      <c r="AA1330" s="91">
        <v>0</v>
      </c>
      <c r="AB1330" s="8">
        <v>0</v>
      </c>
      <c r="AC1330" s="8">
        <v>0</v>
      </c>
      <c r="AD1330" s="91">
        <v>152697957</v>
      </c>
      <c r="AE1330" s="8">
        <v>230</v>
      </c>
      <c r="AF1330" s="8">
        <v>11</v>
      </c>
      <c r="AG1330" s="91">
        <v>176507448</v>
      </c>
      <c r="AH1330" s="8">
        <v>324</v>
      </c>
      <c r="AI1330" s="8">
        <v>22</v>
      </c>
      <c r="AJ1330" s="91">
        <v>830536659</v>
      </c>
      <c r="AK1330" s="8">
        <v>2924</v>
      </c>
      <c r="AL1330" s="8">
        <v>243</v>
      </c>
      <c r="AM1330" s="91">
        <v>0</v>
      </c>
      <c r="AN1330" s="8">
        <v>0</v>
      </c>
      <c r="AO1330" s="8">
        <v>243</v>
      </c>
      <c r="AP1330" s="91">
        <v>304008602</v>
      </c>
      <c r="AQ1330" s="8">
        <v>446</v>
      </c>
      <c r="AR1330" s="8">
        <v>243</v>
      </c>
      <c r="AS1330" s="91">
        <v>329370324</v>
      </c>
      <c r="AT1330" s="8">
        <v>565</v>
      </c>
      <c r="AU1330" s="8">
        <v>243</v>
      </c>
      <c r="AV1330" s="91">
        <v>837379905</v>
      </c>
      <c r="AW1330" s="8">
        <v>2959</v>
      </c>
      <c r="AX1330" s="8">
        <v>243</v>
      </c>
      <c r="AY1330" s="91">
        <v>0</v>
      </c>
      <c r="AZ1330" s="8">
        <v>0</v>
      </c>
      <c r="BA1330" s="8">
        <v>0</v>
      </c>
      <c r="BB1330" s="91">
        <v>157710616</v>
      </c>
      <c r="BC1330" s="8">
        <v>235</v>
      </c>
      <c r="BD1330" s="8">
        <v>1</v>
      </c>
      <c r="BE1330" s="91">
        <v>193385933</v>
      </c>
      <c r="BF1330" s="8">
        <v>330</v>
      </c>
      <c r="BG1330" s="8">
        <v>2</v>
      </c>
      <c r="BH1330" s="91">
        <v>818409994</v>
      </c>
      <c r="BI1330" s="8">
        <v>2906</v>
      </c>
      <c r="BJ1330" s="8">
        <v>243</v>
      </c>
      <c r="BK1330" s="2" t="s">
        <v>233</v>
      </c>
      <c r="BL1330" s="83" t="str">
        <f t="shared" si="20"/>
        <v>124784</v>
      </c>
      <c r="BM1330" s="83">
        <f>IF(ISBLANK(A1330),"",IF(X1330&gt;=(InfoSheet!$B$2)-90,1,0))</f>
        <v>1</v>
      </c>
    </row>
    <row r="1331" spans="1:65">
      <c r="A1331" s="2" t="s">
        <v>3304</v>
      </c>
      <c r="B1331" s="8">
        <v>8</v>
      </c>
      <c r="C1331" s="66">
        <v>2547587419</v>
      </c>
      <c r="D1331" s="8">
        <v>5387</v>
      </c>
      <c r="E1331" s="8">
        <v>535</v>
      </c>
      <c r="F1331" s="91">
        <v>472913</v>
      </c>
      <c r="G1331" s="91">
        <v>66972672</v>
      </c>
      <c r="H1331" s="91">
        <v>4761845</v>
      </c>
      <c r="I1331" s="91">
        <v>586131383</v>
      </c>
      <c r="J1331" s="8">
        <v>0</v>
      </c>
      <c r="K1331" s="2" t="s">
        <v>2417</v>
      </c>
      <c r="L1331" s="8">
        <v>8</v>
      </c>
      <c r="M1331" s="8">
        <v>0</v>
      </c>
      <c r="N1331" s="2" t="s">
        <v>1459</v>
      </c>
      <c r="O1331" s="8">
        <v>212</v>
      </c>
      <c r="P1331" s="8">
        <v>0</v>
      </c>
      <c r="Q1331" s="8">
        <v>0</v>
      </c>
      <c r="R1331" s="91">
        <v>0</v>
      </c>
      <c r="S1331" s="8">
        <v>0</v>
      </c>
      <c r="T1331" s="91">
        <v>0</v>
      </c>
      <c r="U1331" s="8">
        <v>0</v>
      </c>
      <c r="V1331" s="8">
        <v>2</v>
      </c>
      <c r="W1331" s="8">
        <v>0</v>
      </c>
      <c r="X1331" s="107">
        <v>43869.660102581016</v>
      </c>
      <c r="Y1331" s="107">
        <v>43870.029679571759</v>
      </c>
      <c r="Z1331" s="107">
        <v>43869.559477581017</v>
      </c>
      <c r="AA1331" s="91">
        <v>0</v>
      </c>
      <c r="AB1331" s="8">
        <v>0</v>
      </c>
      <c r="AC1331" s="8">
        <v>2</v>
      </c>
      <c r="AD1331" s="91">
        <v>5921685</v>
      </c>
      <c r="AE1331" s="8">
        <v>19</v>
      </c>
      <c r="AF1331" s="8">
        <v>12</v>
      </c>
      <c r="AG1331" s="91">
        <v>33395963</v>
      </c>
      <c r="AH1331" s="8">
        <v>66</v>
      </c>
      <c r="AI1331" s="8">
        <v>20</v>
      </c>
      <c r="AJ1331" s="66">
        <v>2455441185</v>
      </c>
      <c r="AK1331" s="8">
        <v>4889</v>
      </c>
      <c r="AL1331" s="8">
        <v>535</v>
      </c>
      <c r="AM1331" s="91">
        <v>1715123</v>
      </c>
      <c r="AN1331" s="8">
        <v>2</v>
      </c>
      <c r="AO1331" s="8">
        <v>535</v>
      </c>
      <c r="AP1331" s="91">
        <v>22964393</v>
      </c>
      <c r="AQ1331" s="8">
        <v>29</v>
      </c>
      <c r="AR1331" s="8">
        <v>535</v>
      </c>
      <c r="AS1331" s="91">
        <v>115917305</v>
      </c>
      <c r="AT1331" s="8">
        <v>132</v>
      </c>
      <c r="AU1331" s="8">
        <v>535</v>
      </c>
      <c r="AV1331" s="66">
        <v>2547587419</v>
      </c>
      <c r="AW1331" s="8">
        <v>5387</v>
      </c>
      <c r="AX1331" s="8">
        <v>535</v>
      </c>
      <c r="AY1331" s="91">
        <v>1715123</v>
      </c>
      <c r="AZ1331" s="8">
        <v>2</v>
      </c>
      <c r="BA1331" s="8">
        <v>0</v>
      </c>
      <c r="BB1331" s="91">
        <v>16975339</v>
      </c>
      <c r="BC1331" s="8">
        <v>21</v>
      </c>
      <c r="BD1331" s="8">
        <v>1</v>
      </c>
      <c r="BE1331" s="91">
        <v>53817566</v>
      </c>
      <c r="BF1331" s="8">
        <v>75</v>
      </c>
      <c r="BG1331" s="8">
        <v>2</v>
      </c>
      <c r="BH1331" s="66">
        <v>2381931832</v>
      </c>
      <c r="BI1331" s="8">
        <v>4736</v>
      </c>
      <c r="BJ1331" s="8">
        <v>535</v>
      </c>
      <c r="BK1331" s="2" t="s">
        <v>233</v>
      </c>
      <c r="BL1331" s="83" t="str">
        <f t="shared" si="20"/>
        <v>124785</v>
      </c>
      <c r="BM1331" s="83">
        <f>IF(ISBLANK(A1331),"",IF(X1331&gt;=(InfoSheet!$B$2)-90,1,0))</f>
        <v>1</v>
      </c>
    </row>
    <row r="1332" spans="1:65">
      <c r="A1332" s="2" t="s">
        <v>3305</v>
      </c>
      <c r="B1332" s="8">
        <v>9</v>
      </c>
      <c r="C1332" s="66">
        <v>34854881212</v>
      </c>
      <c r="D1332" s="8">
        <v>69249</v>
      </c>
      <c r="E1332" s="8">
        <v>6595</v>
      </c>
      <c r="F1332" s="91">
        <v>503326</v>
      </c>
      <c r="G1332" s="91">
        <v>92146713</v>
      </c>
      <c r="H1332" s="91">
        <v>5285046</v>
      </c>
      <c r="I1332" s="66">
        <v>5752885999</v>
      </c>
      <c r="J1332" s="8">
        <v>0</v>
      </c>
      <c r="K1332" s="2" t="s">
        <v>3306</v>
      </c>
      <c r="L1332" s="8">
        <v>9</v>
      </c>
      <c r="M1332" s="8">
        <v>0</v>
      </c>
      <c r="N1332" s="2" t="s">
        <v>1637</v>
      </c>
      <c r="O1332" s="8">
        <v>212</v>
      </c>
      <c r="P1332" s="8">
        <v>0</v>
      </c>
      <c r="Q1332" s="8">
        <v>0</v>
      </c>
      <c r="R1332" s="91">
        <v>0</v>
      </c>
      <c r="S1332" s="8">
        <v>0</v>
      </c>
      <c r="T1332" s="91">
        <v>0</v>
      </c>
      <c r="U1332" s="8">
        <v>9</v>
      </c>
      <c r="V1332" s="8">
        <v>13</v>
      </c>
      <c r="W1332" s="8">
        <v>7</v>
      </c>
      <c r="X1332" s="107">
        <v>43869.936176446761</v>
      </c>
      <c r="Y1332" s="107">
        <v>43870.058743472226</v>
      </c>
      <c r="Z1332" s="107">
        <v>43869.936173310183</v>
      </c>
      <c r="AA1332" s="91">
        <v>0</v>
      </c>
      <c r="AB1332" s="8">
        <v>0</v>
      </c>
      <c r="AC1332" s="8">
        <v>39</v>
      </c>
      <c r="AD1332" s="91">
        <v>72352519</v>
      </c>
      <c r="AE1332" s="8">
        <v>171</v>
      </c>
      <c r="AF1332" s="8">
        <v>74</v>
      </c>
      <c r="AG1332" s="66">
        <v>8519221244</v>
      </c>
      <c r="AH1332" s="8">
        <v>11476</v>
      </c>
      <c r="AI1332" s="8">
        <v>188</v>
      </c>
      <c r="AJ1332" s="66">
        <v>33540953288</v>
      </c>
      <c r="AK1332" s="8">
        <v>61346</v>
      </c>
      <c r="AL1332" s="8">
        <v>6595</v>
      </c>
      <c r="AM1332" s="91">
        <v>290377125</v>
      </c>
      <c r="AN1332" s="8">
        <v>219</v>
      </c>
      <c r="AO1332" s="8">
        <v>6595</v>
      </c>
      <c r="AP1332" s="66">
        <v>6544005374</v>
      </c>
      <c r="AQ1332" s="8">
        <v>7702</v>
      </c>
      <c r="AR1332" s="8">
        <v>6595</v>
      </c>
      <c r="AS1332" s="66">
        <v>16610863095</v>
      </c>
      <c r="AT1332" s="8">
        <v>19581</v>
      </c>
      <c r="AU1332" s="8">
        <v>6595</v>
      </c>
      <c r="AV1332" s="66">
        <v>34854881212</v>
      </c>
      <c r="AW1332" s="8">
        <v>69243</v>
      </c>
      <c r="AX1332" s="8">
        <v>6595</v>
      </c>
      <c r="AY1332" s="91">
        <v>277613520</v>
      </c>
      <c r="AZ1332" s="8">
        <v>200</v>
      </c>
      <c r="BA1332" s="8">
        <v>0</v>
      </c>
      <c r="BB1332" s="91">
        <v>488083841</v>
      </c>
      <c r="BC1332" s="8">
        <v>430</v>
      </c>
      <c r="BD1332" s="8">
        <v>8</v>
      </c>
      <c r="BE1332" s="66">
        <v>9038514678</v>
      </c>
      <c r="BF1332" s="8">
        <v>11892</v>
      </c>
      <c r="BG1332" s="8">
        <v>54</v>
      </c>
      <c r="BH1332" s="66">
        <v>30833751184</v>
      </c>
      <c r="BI1332" s="8">
        <v>58588</v>
      </c>
      <c r="BJ1332" s="8">
        <v>6595</v>
      </c>
      <c r="BK1332" s="2" t="s">
        <v>233</v>
      </c>
      <c r="BL1332" s="83" t="str">
        <f t="shared" si="20"/>
        <v>124786</v>
      </c>
      <c r="BM1332" s="83">
        <f>IF(ISBLANK(A1332),"",IF(X1332&gt;=(InfoSheet!$B$2)-90,1,0))</f>
        <v>1</v>
      </c>
    </row>
    <row r="1333" spans="1:65">
      <c r="A1333" s="2" t="s">
        <v>3307</v>
      </c>
      <c r="B1333" s="8">
        <v>8</v>
      </c>
      <c r="C1333" s="66">
        <v>1065338649</v>
      </c>
      <c r="D1333" s="8">
        <v>3667</v>
      </c>
      <c r="E1333" s="8">
        <v>357</v>
      </c>
      <c r="F1333" s="91">
        <v>290520</v>
      </c>
      <c r="G1333" s="91">
        <v>2576827</v>
      </c>
      <c r="H1333" s="91">
        <v>2984141</v>
      </c>
      <c r="I1333" s="91">
        <v>246314749</v>
      </c>
      <c r="J1333" s="8">
        <v>0</v>
      </c>
      <c r="K1333" s="2" t="s">
        <v>1356</v>
      </c>
      <c r="L1333" s="8">
        <v>8</v>
      </c>
      <c r="M1333" s="8">
        <v>0</v>
      </c>
      <c r="N1333" s="2" t="s">
        <v>1459</v>
      </c>
      <c r="O1333" s="8">
        <v>212</v>
      </c>
      <c r="P1333" s="8">
        <v>0</v>
      </c>
      <c r="Q1333" s="8">
        <v>0</v>
      </c>
      <c r="R1333" s="91">
        <v>0</v>
      </c>
      <c r="S1333" s="8">
        <v>0</v>
      </c>
      <c r="T1333" s="91">
        <v>0</v>
      </c>
      <c r="U1333" s="8">
        <v>0</v>
      </c>
      <c r="V1333" s="8">
        <v>0</v>
      </c>
      <c r="W1333" s="8">
        <v>0</v>
      </c>
      <c r="X1333" s="107">
        <v>43869.884358263887</v>
      </c>
      <c r="Y1333" s="107">
        <v>43870.029666840281</v>
      </c>
      <c r="Z1333" s="107">
        <v>43869.884316134259</v>
      </c>
      <c r="AA1333" s="91">
        <v>1922780</v>
      </c>
      <c r="AB1333" s="8">
        <v>3</v>
      </c>
      <c r="AC1333" s="8">
        <v>3</v>
      </c>
      <c r="AD1333" s="91">
        <v>13308749</v>
      </c>
      <c r="AE1333" s="8">
        <v>30</v>
      </c>
      <c r="AF1333" s="8">
        <v>9</v>
      </c>
      <c r="AG1333" s="91">
        <v>43707575</v>
      </c>
      <c r="AH1333" s="8">
        <v>90</v>
      </c>
      <c r="AI1333" s="8">
        <v>13</v>
      </c>
      <c r="AJ1333" s="66">
        <v>1063239475</v>
      </c>
      <c r="AK1333" s="8">
        <v>3661</v>
      </c>
      <c r="AL1333" s="8">
        <v>357</v>
      </c>
      <c r="AM1333" s="91">
        <v>5234093</v>
      </c>
      <c r="AN1333" s="8">
        <v>8</v>
      </c>
      <c r="AO1333" s="8">
        <v>357</v>
      </c>
      <c r="AP1333" s="91">
        <v>26493614</v>
      </c>
      <c r="AQ1333" s="8">
        <v>51</v>
      </c>
      <c r="AR1333" s="8">
        <v>357</v>
      </c>
      <c r="AS1333" s="91">
        <v>62027844</v>
      </c>
      <c r="AT1333" s="8">
        <v>117</v>
      </c>
      <c r="AU1333" s="8">
        <v>357</v>
      </c>
      <c r="AV1333" s="66">
        <v>1065338649</v>
      </c>
      <c r="AW1333" s="8">
        <v>3667</v>
      </c>
      <c r="AX1333" s="8">
        <v>357</v>
      </c>
      <c r="AY1333" s="91">
        <v>3335540</v>
      </c>
      <c r="AZ1333" s="8">
        <v>5</v>
      </c>
      <c r="BA1333" s="8">
        <v>0</v>
      </c>
      <c r="BB1333" s="91">
        <v>15850839</v>
      </c>
      <c r="BC1333" s="8">
        <v>34</v>
      </c>
      <c r="BD1333" s="8">
        <v>1</v>
      </c>
      <c r="BE1333" s="91">
        <v>42728467</v>
      </c>
      <c r="BF1333" s="8">
        <v>88</v>
      </c>
      <c r="BG1333" s="8">
        <v>2</v>
      </c>
      <c r="BH1333" s="66">
        <v>1062021019</v>
      </c>
      <c r="BI1333" s="8">
        <v>3659</v>
      </c>
      <c r="BJ1333" s="8">
        <v>357</v>
      </c>
      <c r="BK1333" s="2" t="s">
        <v>233</v>
      </c>
      <c r="BL1333" s="83" t="str">
        <f t="shared" si="20"/>
        <v>124787</v>
      </c>
      <c r="BM1333" s="83">
        <f>IF(ISBLANK(A1333),"",IF(X1333&gt;=(InfoSheet!$B$2)-90,1,0))</f>
        <v>1</v>
      </c>
    </row>
    <row r="1334" spans="1:65">
      <c r="A1334" s="2" t="s">
        <v>3308</v>
      </c>
      <c r="B1334" s="8">
        <v>9</v>
      </c>
      <c r="C1334" s="66">
        <v>12170932909</v>
      </c>
      <c r="D1334" s="8">
        <v>29924</v>
      </c>
      <c r="E1334" s="8">
        <v>1522</v>
      </c>
      <c r="F1334" s="91">
        <v>406728</v>
      </c>
      <c r="G1334" s="91">
        <v>79382994</v>
      </c>
      <c r="H1334" s="91">
        <v>7996670</v>
      </c>
      <c r="I1334" s="66">
        <v>2444075252</v>
      </c>
      <c r="J1334" s="8">
        <v>0</v>
      </c>
      <c r="K1334" s="2" t="s">
        <v>3309</v>
      </c>
      <c r="L1334" s="8">
        <v>9</v>
      </c>
      <c r="M1334" s="8">
        <v>0</v>
      </c>
      <c r="N1334" s="2" t="s">
        <v>3310</v>
      </c>
      <c r="O1334" s="8">
        <v>216</v>
      </c>
      <c r="P1334" s="8">
        <v>0</v>
      </c>
      <c r="Q1334" s="8">
        <v>0</v>
      </c>
      <c r="R1334" s="91">
        <v>0</v>
      </c>
      <c r="S1334" s="8">
        <v>0</v>
      </c>
      <c r="T1334" s="91">
        <v>0</v>
      </c>
      <c r="U1334" s="8">
        <v>8</v>
      </c>
      <c r="V1334" s="8">
        <v>4</v>
      </c>
      <c r="W1334" s="8">
        <v>2</v>
      </c>
      <c r="X1334" s="107">
        <v>43869.953377025464</v>
      </c>
      <c r="Y1334" s="107">
        <v>43870.058738136577</v>
      </c>
      <c r="Z1334" s="107">
        <v>43869.953372511576</v>
      </c>
      <c r="AA1334" s="91">
        <v>1720349</v>
      </c>
      <c r="AB1334" s="8">
        <v>2</v>
      </c>
      <c r="AC1334" s="8">
        <v>13</v>
      </c>
      <c r="AD1334" s="91">
        <v>24785242</v>
      </c>
      <c r="AE1334" s="8">
        <v>70</v>
      </c>
      <c r="AF1334" s="8">
        <v>26</v>
      </c>
      <c r="AG1334" s="66">
        <v>1565565941</v>
      </c>
      <c r="AH1334" s="8">
        <v>1147</v>
      </c>
      <c r="AI1334" s="8">
        <v>76</v>
      </c>
      <c r="AJ1334" s="66">
        <v>8716887999</v>
      </c>
      <c r="AK1334" s="8">
        <v>15532</v>
      </c>
      <c r="AL1334" s="8">
        <v>1522</v>
      </c>
      <c r="AM1334" s="91">
        <v>32605662</v>
      </c>
      <c r="AN1334" s="8">
        <v>45</v>
      </c>
      <c r="AO1334" s="8">
        <v>1522</v>
      </c>
      <c r="AP1334" s="91">
        <v>90245512</v>
      </c>
      <c r="AQ1334" s="8">
        <v>155</v>
      </c>
      <c r="AR1334" s="8">
        <v>1522</v>
      </c>
      <c r="AS1334" s="66">
        <v>3522550742</v>
      </c>
      <c r="AT1334" s="8">
        <v>2258</v>
      </c>
      <c r="AU1334" s="8">
        <v>1522</v>
      </c>
      <c r="AV1334" s="66">
        <v>12170932909</v>
      </c>
      <c r="AW1334" s="8">
        <v>29915</v>
      </c>
      <c r="AX1334" s="8">
        <v>1522</v>
      </c>
      <c r="AY1334" s="91">
        <v>25762450</v>
      </c>
      <c r="AZ1334" s="8">
        <v>34</v>
      </c>
      <c r="BA1334" s="8">
        <v>0</v>
      </c>
      <c r="BB1334" s="91">
        <v>76553288</v>
      </c>
      <c r="BC1334" s="8">
        <v>132</v>
      </c>
      <c r="BD1334" s="8">
        <v>1</v>
      </c>
      <c r="BE1334" s="66">
        <v>1848355141</v>
      </c>
      <c r="BF1334" s="8">
        <v>1386</v>
      </c>
      <c r="BG1334" s="8">
        <v>10</v>
      </c>
      <c r="BH1334" s="66">
        <v>8579896391</v>
      </c>
      <c r="BI1334" s="8">
        <v>15689</v>
      </c>
      <c r="BJ1334" s="8">
        <v>1522</v>
      </c>
      <c r="BK1334" s="2" t="s">
        <v>233</v>
      </c>
      <c r="BL1334" s="83" t="str">
        <f t="shared" si="20"/>
        <v>124788</v>
      </c>
      <c r="BM1334" s="83">
        <f>IF(ISBLANK(A1334),"",IF(X1334&gt;=(InfoSheet!$B$2)-90,1,0))</f>
        <v>1</v>
      </c>
    </row>
    <row r="1335" spans="1:65">
      <c r="A1335" s="2" t="s">
        <v>3311</v>
      </c>
      <c r="B1335" s="8">
        <v>9</v>
      </c>
      <c r="C1335" s="66">
        <v>5831819618</v>
      </c>
      <c r="D1335" s="8">
        <v>16310</v>
      </c>
      <c r="E1335" s="8">
        <v>613</v>
      </c>
      <c r="F1335" s="91">
        <v>357560</v>
      </c>
      <c r="G1335" s="91">
        <v>8911285</v>
      </c>
      <c r="H1335" s="91">
        <v>9513571</v>
      </c>
      <c r="I1335" s="91">
        <v>591332784</v>
      </c>
      <c r="J1335" s="8">
        <v>0</v>
      </c>
      <c r="K1335" s="2" t="s">
        <v>3312</v>
      </c>
      <c r="L1335" s="8">
        <v>9</v>
      </c>
      <c r="M1335" s="8">
        <v>0</v>
      </c>
      <c r="N1335" s="2" t="s">
        <v>2507</v>
      </c>
      <c r="O1335" s="8">
        <v>212</v>
      </c>
      <c r="P1335" s="8">
        <v>0</v>
      </c>
      <c r="Q1335" s="8">
        <v>0</v>
      </c>
      <c r="R1335" s="91">
        <v>0</v>
      </c>
      <c r="S1335" s="8">
        <v>0</v>
      </c>
      <c r="T1335" s="91">
        <v>0</v>
      </c>
      <c r="U1335" s="8">
        <v>0</v>
      </c>
      <c r="V1335" s="8">
        <v>0</v>
      </c>
      <c r="W1335" s="8">
        <v>0</v>
      </c>
      <c r="X1335" s="107">
        <v>43869.934406990738</v>
      </c>
      <c r="Y1335" s="107">
        <v>43869.934406527776</v>
      </c>
      <c r="Z1335" s="107">
        <v>43868.534256041668</v>
      </c>
      <c r="AA1335" s="91">
        <v>0</v>
      </c>
      <c r="AB1335" s="8">
        <v>0</v>
      </c>
      <c r="AC1335" s="8">
        <v>3</v>
      </c>
      <c r="AD1335" s="91">
        <v>74065994</v>
      </c>
      <c r="AE1335" s="8">
        <v>244</v>
      </c>
      <c r="AF1335" s="8">
        <v>21</v>
      </c>
      <c r="AG1335" s="91">
        <v>312955718</v>
      </c>
      <c r="AH1335" s="8">
        <v>1210</v>
      </c>
      <c r="AI1335" s="8">
        <v>70</v>
      </c>
      <c r="AJ1335" s="66">
        <v>5779894596</v>
      </c>
      <c r="AK1335" s="8">
        <v>16232</v>
      </c>
      <c r="AL1335" s="8">
        <v>613</v>
      </c>
      <c r="AM1335" s="91">
        <v>0</v>
      </c>
      <c r="AN1335" s="8">
        <v>0</v>
      </c>
      <c r="AO1335" s="8">
        <v>613</v>
      </c>
      <c r="AP1335" s="91">
        <v>84080669</v>
      </c>
      <c r="AQ1335" s="8">
        <v>253</v>
      </c>
      <c r="AR1335" s="8">
        <v>613</v>
      </c>
      <c r="AS1335" s="91">
        <v>856278415</v>
      </c>
      <c r="AT1335" s="8">
        <v>1587</v>
      </c>
      <c r="AU1335" s="8">
        <v>613</v>
      </c>
      <c r="AV1335" s="66">
        <v>5831819618</v>
      </c>
      <c r="AW1335" s="8">
        <v>16310</v>
      </c>
      <c r="AX1335" s="8">
        <v>613</v>
      </c>
      <c r="AY1335" s="91">
        <v>0</v>
      </c>
      <c r="AZ1335" s="8">
        <v>0</v>
      </c>
      <c r="BA1335" s="8">
        <v>0</v>
      </c>
      <c r="BB1335" s="91">
        <v>40671294</v>
      </c>
      <c r="BC1335" s="8">
        <v>226</v>
      </c>
      <c r="BD1335" s="8">
        <v>1</v>
      </c>
      <c r="BE1335" s="91">
        <v>289845156</v>
      </c>
      <c r="BF1335" s="8">
        <v>1194</v>
      </c>
      <c r="BG1335" s="8">
        <v>29</v>
      </c>
      <c r="BH1335" s="66">
        <v>5780257051</v>
      </c>
      <c r="BI1335" s="8">
        <v>16231</v>
      </c>
      <c r="BJ1335" s="8">
        <v>613</v>
      </c>
      <c r="BK1335" s="2" t="s">
        <v>233</v>
      </c>
      <c r="BL1335" s="83" t="str">
        <f t="shared" si="20"/>
        <v>124789</v>
      </c>
      <c r="BM1335" s="83">
        <f>IF(ISBLANK(A1335),"",IF(X1335&gt;=(InfoSheet!$B$2)-90,1,0))</f>
        <v>1</v>
      </c>
    </row>
    <row r="1336" spans="1:65">
      <c r="A1336" s="2" t="s">
        <v>3313</v>
      </c>
      <c r="B1336" s="8">
        <v>8</v>
      </c>
      <c r="C1336" s="91">
        <v>516260225</v>
      </c>
      <c r="D1336" s="8">
        <v>1884</v>
      </c>
      <c r="E1336" s="8">
        <v>206</v>
      </c>
      <c r="F1336" s="91">
        <v>274023</v>
      </c>
      <c r="G1336" s="91">
        <v>5285944</v>
      </c>
      <c r="H1336" s="91">
        <v>2506117</v>
      </c>
      <c r="I1336" s="91">
        <v>211604253</v>
      </c>
      <c r="J1336" s="8">
        <v>0</v>
      </c>
      <c r="K1336" s="2" t="s">
        <v>1458</v>
      </c>
      <c r="L1336" s="8">
        <v>8</v>
      </c>
      <c r="M1336" s="8">
        <v>0</v>
      </c>
      <c r="N1336" s="2" t="s">
        <v>1489</v>
      </c>
      <c r="O1336" s="8">
        <v>209</v>
      </c>
      <c r="P1336" s="8">
        <v>0</v>
      </c>
      <c r="Q1336" s="8">
        <v>0</v>
      </c>
      <c r="R1336" s="91">
        <v>0</v>
      </c>
      <c r="S1336" s="8">
        <v>0</v>
      </c>
      <c r="T1336" s="91">
        <v>0</v>
      </c>
      <c r="U1336" s="8">
        <v>0</v>
      </c>
      <c r="V1336" s="8">
        <v>0</v>
      </c>
      <c r="W1336" s="8">
        <v>0</v>
      </c>
      <c r="X1336" s="107">
        <v>43868.821575937502</v>
      </c>
      <c r="Y1336" s="107">
        <v>43870.044936736114</v>
      </c>
      <c r="Z1336" s="107">
        <v>43868.821389502315</v>
      </c>
      <c r="AA1336" s="91">
        <v>0</v>
      </c>
      <c r="AB1336" s="8">
        <v>0</v>
      </c>
      <c r="AC1336" s="8">
        <v>0</v>
      </c>
      <c r="AD1336" s="91">
        <v>7353077</v>
      </c>
      <c r="AE1336" s="8">
        <v>21</v>
      </c>
      <c r="AF1336" s="8">
        <v>8</v>
      </c>
      <c r="AG1336" s="91">
        <v>20375287</v>
      </c>
      <c r="AH1336" s="8">
        <v>54</v>
      </c>
      <c r="AI1336" s="8">
        <v>14</v>
      </c>
      <c r="AJ1336" s="91">
        <v>487375307</v>
      </c>
      <c r="AK1336" s="8">
        <v>1725</v>
      </c>
      <c r="AL1336" s="8">
        <v>206</v>
      </c>
      <c r="AM1336" s="91">
        <v>1964763</v>
      </c>
      <c r="AN1336" s="8">
        <v>3</v>
      </c>
      <c r="AO1336" s="8">
        <v>206</v>
      </c>
      <c r="AP1336" s="91">
        <v>11485246</v>
      </c>
      <c r="AQ1336" s="8">
        <v>28</v>
      </c>
      <c r="AR1336" s="8">
        <v>206</v>
      </c>
      <c r="AS1336" s="91">
        <v>32598649</v>
      </c>
      <c r="AT1336" s="8">
        <v>73</v>
      </c>
      <c r="AU1336" s="8">
        <v>206</v>
      </c>
      <c r="AV1336" s="91">
        <v>516260225</v>
      </c>
      <c r="AW1336" s="8">
        <v>1884</v>
      </c>
      <c r="AX1336" s="8">
        <v>206</v>
      </c>
      <c r="AY1336" s="91">
        <v>0</v>
      </c>
      <c r="AZ1336" s="8">
        <v>0</v>
      </c>
      <c r="BA1336" s="8">
        <v>0</v>
      </c>
      <c r="BB1336" s="91">
        <v>9270716</v>
      </c>
      <c r="BC1336" s="8">
        <v>22</v>
      </c>
      <c r="BD1336" s="8">
        <v>0</v>
      </c>
      <c r="BE1336" s="91">
        <v>27184273</v>
      </c>
      <c r="BF1336" s="8">
        <v>60</v>
      </c>
      <c r="BG1336" s="8">
        <v>1</v>
      </c>
      <c r="BH1336" s="91">
        <v>486111351</v>
      </c>
      <c r="BI1336" s="8">
        <v>1730</v>
      </c>
      <c r="BJ1336" s="8">
        <v>206</v>
      </c>
      <c r="BK1336" s="2" t="s">
        <v>233</v>
      </c>
      <c r="BL1336" s="83" t="str">
        <f t="shared" si="20"/>
        <v>124790</v>
      </c>
      <c r="BM1336" s="83">
        <f>IF(ISBLANK(A1336),"",IF(X1336&gt;=(InfoSheet!$B$2)-90,1,0))</f>
        <v>1</v>
      </c>
    </row>
    <row r="1337" spans="1:65">
      <c r="A1337" s="2" t="s">
        <v>3314</v>
      </c>
      <c r="B1337" s="8">
        <v>8</v>
      </c>
      <c r="C1337" s="91">
        <v>305419328</v>
      </c>
      <c r="D1337" s="8">
        <v>99</v>
      </c>
      <c r="E1337" s="8">
        <v>18</v>
      </c>
      <c r="F1337" s="91">
        <v>3085043</v>
      </c>
      <c r="G1337" s="91">
        <v>49746421</v>
      </c>
      <c r="H1337" s="91">
        <v>16967740</v>
      </c>
      <c r="I1337" s="91">
        <v>287362954</v>
      </c>
      <c r="J1337" s="8">
        <v>0</v>
      </c>
      <c r="K1337" s="2" t="s">
        <v>2502</v>
      </c>
      <c r="L1337" s="8">
        <v>8</v>
      </c>
      <c r="M1337" s="8">
        <v>0</v>
      </c>
      <c r="N1337" s="2" t="s">
        <v>1577</v>
      </c>
      <c r="O1337" s="8">
        <v>210</v>
      </c>
      <c r="P1337" s="8">
        <v>0</v>
      </c>
      <c r="Q1337" s="8">
        <v>0</v>
      </c>
      <c r="R1337" s="91">
        <v>0</v>
      </c>
      <c r="S1337" s="8">
        <v>0</v>
      </c>
      <c r="T1337" s="91">
        <v>0</v>
      </c>
      <c r="U1337" s="8">
        <v>0</v>
      </c>
      <c r="V1337" s="8">
        <v>0</v>
      </c>
      <c r="W1337" s="8">
        <v>0</v>
      </c>
      <c r="X1337" s="107">
        <v>43853.4935409838</v>
      </c>
      <c r="Y1337" s="107">
        <v>43869.886895995369</v>
      </c>
      <c r="Z1337" s="107">
        <v>43853.493539479168</v>
      </c>
      <c r="AA1337" s="91">
        <v>0</v>
      </c>
      <c r="AB1337" s="8">
        <v>0</v>
      </c>
      <c r="AC1337" s="8">
        <v>0</v>
      </c>
      <c r="AD1337" s="91">
        <v>0</v>
      </c>
      <c r="AE1337" s="8">
        <v>0</v>
      </c>
      <c r="AF1337" s="8">
        <v>0</v>
      </c>
      <c r="AG1337" s="91">
        <v>72095514</v>
      </c>
      <c r="AH1337" s="8">
        <v>4</v>
      </c>
      <c r="AI1337" s="8">
        <v>2</v>
      </c>
      <c r="AJ1337" s="91">
        <v>305419328</v>
      </c>
      <c r="AK1337" s="8">
        <v>99</v>
      </c>
      <c r="AL1337" s="8">
        <v>18</v>
      </c>
      <c r="AM1337" s="91">
        <v>0</v>
      </c>
      <c r="AN1337" s="8">
        <v>0</v>
      </c>
      <c r="AO1337" s="8">
        <v>18</v>
      </c>
      <c r="AP1337" s="91">
        <v>0</v>
      </c>
      <c r="AQ1337" s="8">
        <v>0</v>
      </c>
      <c r="AR1337" s="8">
        <v>18</v>
      </c>
      <c r="AS1337" s="91">
        <v>148638807</v>
      </c>
      <c r="AT1337" s="8">
        <v>9</v>
      </c>
      <c r="AU1337" s="8">
        <v>18</v>
      </c>
      <c r="AV1337" s="91">
        <v>305419328</v>
      </c>
      <c r="AW1337" s="8">
        <v>99</v>
      </c>
      <c r="AX1337" s="8">
        <v>18</v>
      </c>
      <c r="AY1337" s="91">
        <v>0</v>
      </c>
      <c r="AZ1337" s="8">
        <v>0</v>
      </c>
      <c r="BA1337" s="8">
        <v>0</v>
      </c>
      <c r="BB1337" s="91">
        <v>0</v>
      </c>
      <c r="BC1337" s="8">
        <v>0</v>
      </c>
      <c r="BD1337" s="8">
        <v>0</v>
      </c>
      <c r="BE1337" s="91">
        <v>72095514</v>
      </c>
      <c r="BF1337" s="8">
        <v>4</v>
      </c>
      <c r="BG1337" s="8">
        <v>0</v>
      </c>
      <c r="BH1337" s="91">
        <v>305419328</v>
      </c>
      <c r="BI1337" s="8">
        <v>99</v>
      </c>
      <c r="BJ1337" s="8">
        <v>18</v>
      </c>
      <c r="BK1337" s="2" t="s">
        <v>233</v>
      </c>
      <c r="BL1337" s="83" t="str">
        <f t="shared" si="20"/>
        <v>124791</v>
      </c>
      <c r="BM1337" s="83">
        <f>IF(ISBLANK(A1337),"",IF(X1337&gt;=(InfoSheet!$B$2)-90,1,0))</f>
        <v>1</v>
      </c>
    </row>
    <row r="1338" spans="1:65">
      <c r="A1338" s="2" t="s">
        <v>3315</v>
      </c>
      <c r="B1338" s="8">
        <v>8</v>
      </c>
      <c r="C1338" s="66">
        <v>6421290875</v>
      </c>
      <c r="D1338" s="8">
        <v>9128</v>
      </c>
      <c r="E1338" s="8">
        <v>197</v>
      </c>
      <c r="F1338" s="91">
        <v>703471</v>
      </c>
      <c r="G1338" s="91">
        <v>158022760</v>
      </c>
      <c r="H1338" s="91">
        <v>32595385</v>
      </c>
      <c r="I1338" s="66">
        <v>6044844953</v>
      </c>
      <c r="J1338" s="8">
        <v>0</v>
      </c>
      <c r="K1338" s="2" t="s">
        <v>2479</v>
      </c>
      <c r="L1338" s="8">
        <v>8</v>
      </c>
      <c r="M1338" s="8">
        <v>0</v>
      </c>
      <c r="N1338" s="2" t="s">
        <v>3316</v>
      </c>
      <c r="O1338" s="8">
        <v>212</v>
      </c>
      <c r="P1338" s="8">
        <v>0</v>
      </c>
      <c r="Q1338" s="8">
        <v>0</v>
      </c>
      <c r="R1338" s="91">
        <v>0</v>
      </c>
      <c r="S1338" s="8">
        <v>0</v>
      </c>
      <c r="T1338" s="91">
        <v>0</v>
      </c>
      <c r="U1338" s="8">
        <v>0</v>
      </c>
      <c r="V1338" s="8">
        <v>1</v>
      </c>
      <c r="W1338" s="8">
        <v>0</v>
      </c>
      <c r="X1338" s="107">
        <v>43868.676358009259</v>
      </c>
      <c r="Y1338" s="107">
        <v>43870.045606886575</v>
      </c>
      <c r="Z1338" s="107">
        <v>43868.671472245369</v>
      </c>
      <c r="AA1338" s="91">
        <v>0</v>
      </c>
      <c r="AB1338" s="8">
        <v>0</v>
      </c>
      <c r="AC1338" s="8">
        <v>0</v>
      </c>
      <c r="AD1338" s="91">
        <v>0</v>
      </c>
      <c r="AE1338" s="8">
        <v>0</v>
      </c>
      <c r="AF1338" s="8">
        <v>1</v>
      </c>
      <c r="AG1338" s="66">
        <v>1548518914</v>
      </c>
      <c r="AH1338" s="8">
        <v>167</v>
      </c>
      <c r="AI1338" s="8">
        <v>9</v>
      </c>
      <c r="AJ1338" s="66">
        <v>6391325350</v>
      </c>
      <c r="AK1338" s="8">
        <v>9026</v>
      </c>
      <c r="AL1338" s="8">
        <v>197</v>
      </c>
      <c r="AM1338" s="91">
        <v>632330</v>
      </c>
      <c r="AN1338" s="8">
        <v>1</v>
      </c>
      <c r="AO1338" s="8">
        <v>197</v>
      </c>
      <c r="AP1338" s="91">
        <v>632330</v>
      </c>
      <c r="AQ1338" s="8">
        <v>1</v>
      </c>
      <c r="AR1338" s="8">
        <v>197</v>
      </c>
      <c r="AS1338" s="66">
        <v>3099897109</v>
      </c>
      <c r="AT1338" s="8">
        <v>333</v>
      </c>
      <c r="AU1338" s="8">
        <v>197</v>
      </c>
      <c r="AV1338" s="66">
        <v>6421290875</v>
      </c>
      <c r="AW1338" s="8">
        <v>9128</v>
      </c>
      <c r="AX1338" s="8">
        <v>197</v>
      </c>
      <c r="AY1338" s="91">
        <v>0</v>
      </c>
      <c r="AZ1338" s="8">
        <v>0</v>
      </c>
      <c r="BA1338" s="8">
        <v>0</v>
      </c>
      <c r="BB1338" s="91">
        <v>632330</v>
      </c>
      <c r="BC1338" s="8">
        <v>1</v>
      </c>
      <c r="BD1338" s="8">
        <v>0</v>
      </c>
      <c r="BE1338" s="66">
        <v>1557065778</v>
      </c>
      <c r="BF1338" s="8">
        <v>172</v>
      </c>
      <c r="BG1338" s="8">
        <v>2</v>
      </c>
      <c r="BH1338" s="66">
        <v>5971606912</v>
      </c>
      <c r="BI1338" s="8">
        <v>8814</v>
      </c>
      <c r="BJ1338" s="8">
        <v>197</v>
      </c>
      <c r="BK1338" s="2" t="s">
        <v>233</v>
      </c>
      <c r="BL1338" s="83" t="str">
        <f t="shared" si="20"/>
        <v>124792</v>
      </c>
      <c r="BM1338" s="83">
        <f>IF(ISBLANK(A1338),"",IF(X1338&gt;=(InfoSheet!$B$2)-90,1,0))</f>
        <v>1</v>
      </c>
    </row>
    <row r="1339" spans="1:65">
      <c r="A1339" s="2" t="s">
        <v>3317</v>
      </c>
      <c r="B1339" s="8">
        <v>8</v>
      </c>
      <c r="C1339" s="91">
        <v>230654776</v>
      </c>
      <c r="D1339" s="8">
        <v>516</v>
      </c>
      <c r="E1339" s="8">
        <v>83</v>
      </c>
      <c r="F1339" s="91">
        <v>447005</v>
      </c>
      <c r="G1339" s="91">
        <v>9766740</v>
      </c>
      <c r="H1339" s="91">
        <v>2778973</v>
      </c>
      <c r="I1339" s="91">
        <v>79461904</v>
      </c>
      <c r="J1339" s="8">
        <v>0</v>
      </c>
      <c r="K1339" s="2" t="s">
        <v>1496</v>
      </c>
      <c r="L1339" s="8">
        <v>8</v>
      </c>
      <c r="M1339" s="8">
        <v>0</v>
      </c>
      <c r="N1339" s="2" t="s">
        <v>1437</v>
      </c>
      <c r="O1339" s="8">
        <v>209</v>
      </c>
      <c r="P1339" s="8">
        <v>0</v>
      </c>
      <c r="Q1339" s="8">
        <v>0</v>
      </c>
      <c r="R1339" s="91">
        <v>0</v>
      </c>
      <c r="S1339" s="8">
        <v>0</v>
      </c>
      <c r="T1339" s="91">
        <v>0</v>
      </c>
      <c r="U1339" s="8">
        <v>0</v>
      </c>
      <c r="V1339" s="8">
        <v>0</v>
      </c>
      <c r="W1339" s="8">
        <v>0</v>
      </c>
      <c r="X1339" s="107">
        <v>43868.49786541667</v>
      </c>
      <c r="Y1339" s="107">
        <v>43869.887168680558</v>
      </c>
      <c r="Z1339" s="107">
        <v>43868.497812754627</v>
      </c>
      <c r="AA1339" s="91">
        <v>0</v>
      </c>
      <c r="AB1339" s="8">
        <v>0</v>
      </c>
      <c r="AC1339" s="8">
        <v>0</v>
      </c>
      <c r="AD1339" s="91">
        <v>5947500</v>
      </c>
      <c r="AE1339" s="8">
        <v>13</v>
      </c>
      <c r="AF1339" s="8">
        <v>7</v>
      </c>
      <c r="AG1339" s="91">
        <v>7084712</v>
      </c>
      <c r="AH1339" s="8">
        <v>14</v>
      </c>
      <c r="AI1339" s="8">
        <v>7</v>
      </c>
      <c r="AJ1339" s="91">
        <v>230337392</v>
      </c>
      <c r="AK1339" s="8">
        <v>514</v>
      </c>
      <c r="AL1339" s="8">
        <v>83</v>
      </c>
      <c r="AM1339" s="91">
        <v>0</v>
      </c>
      <c r="AN1339" s="8">
        <v>0</v>
      </c>
      <c r="AO1339" s="8">
        <v>83</v>
      </c>
      <c r="AP1339" s="91">
        <v>10022730</v>
      </c>
      <c r="AQ1339" s="8">
        <v>20</v>
      </c>
      <c r="AR1339" s="8">
        <v>83</v>
      </c>
      <c r="AS1339" s="91">
        <v>13800361</v>
      </c>
      <c r="AT1339" s="8">
        <v>24</v>
      </c>
      <c r="AU1339" s="8">
        <v>83</v>
      </c>
      <c r="AV1339" s="91">
        <v>230654776</v>
      </c>
      <c r="AW1339" s="8">
        <v>516</v>
      </c>
      <c r="AX1339" s="8">
        <v>83</v>
      </c>
      <c r="AY1339" s="91">
        <v>0</v>
      </c>
      <c r="AZ1339" s="8">
        <v>0</v>
      </c>
      <c r="BA1339" s="8">
        <v>0</v>
      </c>
      <c r="BB1339" s="91">
        <v>5857590</v>
      </c>
      <c r="BC1339" s="8">
        <v>13</v>
      </c>
      <c r="BD1339" s="8">
        <v>1</v>
      </c>
      <c r="BE1339" s="91">
        <v>8498009</v>
      </c>
      <c r="BF1339" s="8">
        <v>16</v>
      </c>
      <c r="BG1339" s="8">
        <v>1</v>
      </c>
      <c r="BH1339" s="91">
        <v>228127288</v>
      </c>
      <c r="BI1339" s="8">
        <v>510</v>
      </c>
      <c r="BJ1339" s="8">
        <v>83</v>
      </c>
      <c r="BK1339" s="2" t="s">
        <v>233</v>
      </c>
      <c r="BL1339" s="83" t="str">
        <f t="shared" si="20"/>
        <v>124793</v>
      </c>
      <c r="BM1339" s="83">
        <f>IF(ISBLANK(A1339),"",IF(X1339&gt;=(InfoSheet!$B$2)-90,1,0))</f>
        <v>1</v>
      </c>
    </row>
    <row r="1340" spans="1:65">
      <c r="A1340" s="2" t="s">
        <v>3318</v>
      </c>
      <c r="B1340" s="8">
        <v>8</v>
      </c>
      <c r="C1340" s="66">
        <v>1254545537</v>
      </c>
      <c r="D1340" s="8">
        <v>4641</v>
      </c>
      <c r="E1340" s="8">
        <v>515</v>
      </c>
      <c r="F1340" s="91">
        <v>270317</v>
      </c>
      <c r="G1340" s="91">
        <v>4275195</v>
      </c>
      <c r="H1340" s="91">
        <v>2436010</v>
      </c>
      <c r="I1340" s="91">
        <v>462518469</v>
      </c>
      <c r="J1340" s="8">
        <v>0</v>
      </c>
      <c r="K1340" s="2" t="s">
        <v>2479</v>
      </c>
      <c r="L1340" s="8">
        <v>8</v>
      </c>
      <c r="M1340" s="8">
        <v>0</v>
      </c>
      <c r="N1340" s="2" t="s">
        <v>1466</v>
      </c>
      <c r="O1340" s="8">
        <v>212</v>
      </c>
      <c r="P1340" s="8">
        <v>0</v>
      </c>
      <c r="Q1340" s="8">
        <v>0</v>
      </c>
      <c r="R1340" s="91">
        <v>0</v>
      </c>
      <c r="S1340" s="8">
        <v>0</v>
      </c>
      <c r="T1340" s="91">
        <v>0</v>
      </c>
      <c r="U1340" s="8">
        <v>1</v>
      </c>
      <c r="V1340" s="8">
        <v>1</v>
      </c>
      <c r="W1340" s="8">
        <v>0</v>
      </c>
      <c r="X1340" s="107">
        <v>43868.507830115741</v>
      </c>
      <c r="Y1340" s="107">
        <v>43869.875274710648</v>
      </c>
      <c r="Z1340" s="107">
        <v>43868.495204293984</v>
      </c>
      <c r="AA1340" s="91">
        <v>0</v>
      </c>
      <c r="AB1340" s="8">
        <v>0</v>
      </c>
      <c r="AC1340" s="8">
        <v>0</v>
      </c>
      <c r="AD1340" s="91">
        <v>24519965</v>
      </c>
      <c r="AE1340" s="8">
        <v>77</v>
      </c>
      <c r="AF1340" s="8">
        <v>18</v>
      </c>
      <c r="AG1340" s="91">
        <v>420641707</v>
      </c>
      <c r="AH1340" s="8">
        <v>2046</v>
      </c>
      <c r="AI1340" s="8">
        <v>324</v>
      </c>
      <c r="AJ1340" s="66">
        <v>1199208519</v>
      </c>
      <c r="AK1340" s="8">
        <v>4322</v>
      </c>
      <c r="AL1340" s="8">
        <v>515</v>
      </c>
      <c r="AM1340" s="91">
        <v>0</v>
      </c>
      <c r="AN1340" s="8">
        <v>0</v>
      </c>
      <c r="AO1340" s="8">
        <v>515</v>
      </c>
      <c r="AP1340" s="91">
        <v>42335718</v>
      </c>
      <c r="AQ1340" s="8">
        <v>112</v>
      </c>
      <c r="AR1340" s="8">
        <v>515</v>
      </c>
      <c r="AS1340" s="91">
        <v>449379151</v>
      </c>
      <c r="AT1340" s="8">
        <v>2099</v>
      </c>
      <c r="AU1340" s="8">
        <v>515</v>
      </c>
      <c r="AV1340" s="66">
        <v>1254545537</v>
      </c>
      <c r="AW1340" s="8">
        <v>4641</v>
      </c>
      <c r="AX1340" s="8">
        <v>515</v>
      </c>
      <c r="AY1340" s="91">
        <v>0</v>
      </c>
      <c r="AZ1340" s="8">
        <v>0</v>
      </c>
      <c r="BA1340" s="8">
        <v>0</v>
      </c>
      <c r="BB1340" s="91">
        <v>22301107</v>
      </c>
      <c r="BC1340" s="8">
        <v>74</v>
      </c>
      <c r="BD1340" s="8">
        <v>7</v>
      </c>
      <c r="BE1340" s="91">
        <v>251295363</v>
      </c>
      <c r="BF1340" s="8">
        <v>1783</v>
      </c>
      <c r="BG1340" s="8">
        <v>84</v>
      </c>
      <c r="BH1340" s="66">
        <v>1176015600</v>
      </c>
      <c r="BI1340" s="8">
        <v>4287</v>
      </c>
      <c r="BJ1340" s="8">
        <v>515</v>
      </c>
      <c r="BK1340" s="2" t="s">
        <v>233</v>
      </c>
      <c r="BL1340" s="83" t="str">
        <f t="shared" si="20"/>
        <v>124794</v>
      </c>
      <c r="BM1340" s="83">
        <f>IF(ISBLANK(A1340),"",IF(X1340&gt;=(InfoSheet!$B$2)-90,1,0))</f>
        <v>1</v>
      </c>
    </row>
    <row r="1341" spans="1:65">
      <c r="A1341" s="2" t="s">
        <v>3319</v>
      </c>
      <c r="B1341" s="8">
        <v>8</v>
      </c>
      <c r="C1341" s="66">
        <v>1242395013</v>
      </c>
      <c r="D1341" s="8">
        <v>2028</v>
      </c>
      <c r="E1341" s="8">
        <v>293</v>
      </c>
      <c r="F1341" s="91">
        <v>612620</v>
      </c>
      <c r="G1341" s="91">
        <v>6177065</v>
      </c>
      <c r="H1341" s="91">
        <v>4240256</v>
      </c>
      <c r="I1341" s="66">
        <v>1081303748</v>
      </c>
      <c r="J1341" s="8">
        <v>0</v>
      </c>
      <c r="K1341" s="2" t="s">
        <v>1468</v>
      </c>
      <c r="L1341" s="8">
        <v>8</v>
      </c>
      <c r="M1341" s="8">
        <v>0</v>
      </c>
      <c r="N1341" s="2" t="s">
        <v>1489</v>
      </c>
      <c r="O1341" s="8">
        <v>209</v>
      </c>
      <c r="P1341" s="8">
        <v>0</v>
      </c>
      <c r="Q1341" s="8">
        <v>0</v>
      </c>
      <c r="R1341" s="91">
        <v>0</v>
      </c>
      <c r="S1341" s="8">
        <v>0</v>
      </c>
      <c r="T1341" s="91">
        <v>0</v>
      </c>
      <c r="U1341" s="8">
        <v>1</v>
      </c>
      <c r="V1341" s="8">
        <v>1</v>
      </c>
      <c r="W1341" s="8">
        <v>0</v>
      </c>
      <c r="X1341" s="107">
        <v>43868.754947824076</v>
      </c>
      <c r="Y1341" s="107">
        <v>43869.999815104165</v>
      </c>
      <c r="Z1341" s="107">
        <v>43868.754896203704</v>
      </c>
      <c r="AA1341" s="91">
        <v>0</v>
      </c>
      <c r="AB1341" s="8">
        <v>0</v>
      </c>
      <c r="AC1341" s="8">
        <v>0</v>
      </c>
      <c r="AD1341" s="91">
        <v>586503</v>
      </c>
      <c r="AE1341" s="8">
        <v>1</v>
      </c>
      <c r="AF1341" s="8">
        <v>2</v>
      </c>
      <c r="AG1341" s="91">
        <v>3661759</v>
      </c>
      <c r="AH1341" s="8">
        <v>11</v>
      </c>
      <c r="AI1341" s="8">
        <v>6</v>
      </c>
      <c r="AJ1341" s="66">
        <v>1209515840</v>
      </c>
      <c r="AK1341" s="8">
        <v>1835</v>
      </c>
      <c r="AL1341" s="8">
        <v>293</v>
      </c>
      <c r="AM1341" s="91">
        <v>1173006</v>
      </c>
      <c r="AN1341" s="8">
        <v>2</v>
      </c>
      <c r="AO1341" s="8">
        <v>293</v>
      </c>
      <c r="AP1341" s="91">
        <v>5982225</v>
      </c>
      <c r="AQ1341" s="8">
        <v>4</v>
      </c>
      <c r="AR1341" s="8">
        <v>293</v>
      </c>
      <c r="AS1341" s="91">
        <v>10913558</v>
      </c>
      <c r="AT1341" s="8">
        <v>16</v>
      </c>
      <c r="AU1341" s="8">
        <v>293</v>
      </c>
      <c r="AV1341" s="66">
        <v>1242395013</v>
      </c>
      <c r="AW1341" s="8">
        <v>2028</v>
      </c>
      <c r="AX1341" s="8">
        <v>293</v>
      </c>
      <c r="AY1341" s="91">
        <v>0</v>
      </c>
      <c r="AZ1341" s="8">
        <v>0</v>
      </c>
      <c r="BA1341" s="8">
        <v>0</v>
      </c>
      <c r="BB1341" s="91">
        <v>5395722</v>
      </c>
      <c r="BC1341" s="8">
        <v>3</v>
      </c>
      <c r="BD1341" s="8">
        <v>0</v>
      </c>
      <c r="BE1341" s="91">
        <v>8092627</v>
      </c>
      <c r="BF1341" s="8">
        <v>10</v>
      </c>
      <c r="BG1341" s="8">
        <v>0</v>
      </c>
      <c r="BH1341" s="66">
        <v>1203462444</v>
      </c>
      <c r="BI1341" s="8">
        <v>1826</v>
      </c>
      <c r="BJ1341" s="8">
        <v>293</v>
      </c>
      <c r="BK1341" s="2" t="s">
        <v>233</v>
      </c>
      <c r="BL1341" s="83" t="str">
        <f t="shared" si="20"/>
        <v>124795</v>
      </c>
      <c r="BM1341" s="83">
        <f>IF(ISBLANK(A1341),"",IF(X1341&gt;=(InfoSheet!$B$2)-90,1,0))</f>
        <v>1</v>
      </c>
    </row>
    <row r="1342" spans="1:65">
      <c r="A1342" s="2" t="s">
        <v>3320</v>
      </c>
      <c r="B1342" s="8">
        <v>8</v>
      </c>
      <c r="C1342" s="66">
        <v>1131983470</v>
      </c>
      <c r="D1342" s="8">
        <v>4957</v>
      </c>
      <c r="E1342" s="8">
        <v>536</v>
      </c>
      <c r="F1342" s="91">
        <v>228360</v>
      </c>
      <c r="G1342" s="91">
        <v>3831850</v>
      </c>
      <c r="H1342" s="91">
        <v>2111909</v>
      </c>
      <c r="I1342" s="91">
        <v>421425094</v>
      </c>
      <c r="J1342" s="8">
        <v>0</v>
      </c>
      <c r="K1342" s="2" t="s">
        <v>1940</v>
      </c>
      <c r="L1342" s="8">
        <v>8</v>
      </c>
      <c r="M1342" s="8">
        <v>0</v>
      </c>
      <c r="N1342" s="2" t="s">
        <v>1643</v>
      </c>
      <c r="O1342" s="8">
        <v>212</v>
      </c>
      <c r="P1342" s="8">
        <v>0</v>
      </c>
      <c r="Q1342" s="8">
        <v>0</v>
      </c>
      <c r="R1342" s="91">
        <v>0</v>
      </c>
      <c r="S1342" s="8">
        <v>0</v>
      </c>
      <c r="T1342" s="91">
        <v>0</v>
      </c>
      <c r="U1342" s="8">
        <v>0</v>
      </c>
      <c r="V1342" s="8">
        <v>3</v>
      </c>
      <c r="W1342" s="8">
        <v>0</v>
      </c>
      <c r="X1342" s="107">
        <v>43868.690230347223</v>
      </c>
      <c r="Y1342" s="107">
        <v>43869.994578310187</v>
      </c>
      <c r="Z1342" s="107">
        <v>43868.679825949075</v>
      </c>
      <c r="AA1342" s="91">
        <v>0</v>
      </c>
      <c r="AB1342" s="8">
        <v>0</v>
      </c>
      <c r="AC1342" s="8">
        <v>0</v>
      </c>
      <c r="AD1342" s="91">
        <v>10870167</v>
      </c>
      <c r="AE1342" s="8">
        <v>39</v>
      </c>
      <c r="AF1342" s="8">
        <v>14</v>
      </c>
      <c r="AG1342" s="91">
        <v>152438228</v>
      </c>
      <c r="AH1342" s="8">
        <v>425</v>
      </c>
      <c r="AI1342" s="8">
        <v>44</v>
      </c>
      <c r="AJ1342" s="66">
        <v>1042203456</v>
      </c>
      <c r="AK1342" s="8">
        <v>4435</v>
      </c>
      <c r="AL1342" s="8">
        <v>536</v>
      </c>
      <c r="AM1342" s="91">
        <v>582505</v>
      </c>
      <c r="AN1342" s="8">
        <v>1</v>
      </c>
      <c r="AO1342" s="8">
        <v>536</v>
      </c>
      <c r="AP1342" s="91">
        <v>22818620</v>
      </c>
      <c r="AQ1342" s="8">
        <v>58</v>
      </c>
      <c r="AR1342" s="8">
        <v>536</v>
      </c>
      <c r="AS1342" s="91">
        <v>296695333</v>
      </c>
      <c r="AT1342" s="8">
        <v>673</v>
      </c>
      <c r="AU1342" s="8">
        <v>536</v>
      </c>
      <c r="AV1342" s="66">
        <v>1131983470</v>
      </c>
      <c r="AW1342" s="8">
        <v>4957</v>
      </c>
      <c r="AX1342" s="8">
        <v>536</v>
      </c>
      <c r="AY1342" s="91">
        <v>0</v>
      </c>
      <c r="AZ1342" s="8">
        <v>0</v>
      </c>
      <c r="BA1342" s="8">
        <v>0</v>
      </c>
      <c r="BB1342" s="91">
        <v>14738107</v>
      </c>
      <c r="BC1342" s="8">
        <v>42</v>
      </c>
      <c r="BD1342" s="8">
        <v>1</v>
      </c>
      <c r="BE1342" s="91">
        <v>173667768</v>
      </c>
      <c r="BF1342" s="8">
        <v>439</v>
      </c>
      <c r="BG1342" s="8">
        <v>8</v>
      </c>
      <c r="BH1342" s="66">
        <v>1030532678</v>
      </c>
      <c r="BI1342" s="8">
        <v>4468</v>
      </c>
      <c r="BJ1342" s="8">
        <v>536</v>
      </c>
      <c r="BK1342" s="2" t="s">
        <v>233</v>
      </c>
      <c r="BL1342" s="83" t="str">
        <f t="shared" si="20"/>
        <v>124796</v>
      </c>
      <c r="BM1342" s="83">
        <f>IF(ISBLANK(A1342),"",IF(X1342&gt;=(InfoSheet!$B$2)-90,1,0))</f>
        <v>1</v>
      </c>
    </row>
    <row r="1343" spans="1:65">
      <c r="A1343" s="2" t="s">
        <v>3321</v>
      </c>
      <c r="B1343" s="8">
        <v>8</v>
      </c>
      <c r="C1343" s="91">
        <v>206301758</v>
      </c>
      <c r="D1343" s="8">
        <v>457</v>
      </c>
      <c r="E1343" s="8">
        <v>68</v>
      </c>
      <c r="F1343" s="91">
        <v>451426</v>
      </c>
      <c r="G1343" s="91">
        <v>8914888</v>
      </c>
      <c r="H1343" s="91">
        <v>3033849</v>
      </c>
      <c r="I1343" s="91">
        <v>144182095</v>
      </c>
      <c r="J1343" s="8">
        <v>0</v>
      </c>
      <c r="K1343" s="2" t="s">
        <v>1940</v>
      </c>
      <c r="L1343" s="8">
        <v>8</v>
      </c>
      <c r="M1343" s="8">
        <v>0</v>
      </c>
      <c r="N1343" s="2" t="s">
        <v>1437</v>
      </c>
      <c r="O1343" s="8">
        <v>209</v>
      </c>
      <c r="P1343" s="8">
        <v>0</v>
      </c>
      <c r="Q1343" s="8">
        <v>0</v>
      </c>
      <c r="R1343" s="91">
        <v>0</v>
      </c>
      <c r="S1343" s="8">
        <v>0</v>
      </c>
      <c r="T1343" s="91">
        <v>0</v>
      </c>
      <c r="U1343" s="8">
        <v>0</v>
      </c>
      <c r="V1343" s="8">
        <v>0</v>
      </c>
      <c r="W1343" s="8">
        <v>0</v>
      </c>
      <c r="X1343" s="107">
        <v>43869.7714666088</v>
      </c>
      <c r="Y1343" s="107">
        <v>43870.045828402777</v>
      </c>
      <c r="Z1343" s="107">
        <v>43869.693455023145</v>
      </c>
      <c r="AA1343" s="91">
        <v>624332</v>
      </c>
      <c r="AB1343" s="8">
        <v>1</v>
      </c>
      <c r="AC1343" s="8">
        <v>1</v>
      </c>
      <c r="AD1343" s="91">
        <v>624332</v>
      </c>
      <c r="AE1343" s="8">
        <v>1</v>
      </c>
      <c r="AF1343" s="8">
        <v>1</v>
      </c>
      <c r="AG1343" s="91">
        <v>78737225</v>
      </c>
      <c r="AH1343" s="8">
        <v>118</v>
      </c>
      <c r="AI1343" s="8">
        <v>23</v>
      </c>
      <c r="AJ1343" s="91">
        <v>198869342</v>
      </c>
      <c r="AK1343" s="8">
        <v>414</v>
      </c>
      <c r="AL1343" s="8">
        <v>68</v>
      </c>
      <c r="AM1343" s="91">
        <v>1248664</v>
      </c>
      <c r="AN1343" s="8">
        <v>2</v>
      </c>
      <c r="AO1343" s="8">
        <v>68</v>
      </c>
      <c r="AP1343" s="91">
        <v>1248664</v>
      </c>
      <c r="AQ1343" s="8">
        <v>2</v>
      </c>
      <c r="AR1343" s="8">
        <v>68</v>
      </c>
      <c r="AS1343" s="91">
        <v>98212691</v>
      </c>
      <c r="AT1343" s="8">
        <v>141</v>
      </c>
      <c r="AU1343" s="8">
        <v>68</v>
      </c>
      <c r="AV1343" s="91">
        <v>206301758</v>
      </c>
      <c r="AW1343" s="8">
        <v>457</v>
      </c>
      <c r="AX1343" s="8">
        <v>68</v>
      </c>
      <c r="AY1343" s="91">
        <v>624332</v>
      </c>
      <c r="AZ1343" s="8">
        <v>1</v>
      </c>
      <c r="BA1343" s="8">
        <v>0</v>
      </c>
      <c r="BB1343" s="91">
        <v>624332</v>
      </c>
      <c r="BC1343" s="8">
        <v>1</v>
      </c>
      <c r="BD1343" s="8">
        <v>0</v>
      </c>
      <c r="BE1343" s="91">
        <v>49523422</v>
      </c>
      <c r="BF1343" s="8">
        <v>101</v>
      </c>
      <c r="BG1343" s="8">
        <v>2</v>
      </c>
      <c r="BH1343" s="91">
        <v>197282713</v>
      </c>
      <c r="BI1343" s="8">
        <v>415</v>
      </c>
      <c r="BJ1343" s="8">
        <v>68</v>
      </c>
      <c r="BK1343" s="2" t="s">
        <v>233</v>
      </c>
      <c r="BL1343" s="83" t="str">
        <f t="shared" si="20"/>
        <v>124797</v>
      </c>
      <c r="BM1343" s="83">
        <f>IF(ISBLANK(A1343),"",IF(X1343&gt;=(InfoSheet!$B$2)-90,1,0))</f>
        <v>1</v>
      </c>
    </row>
    <row r="1344" spans="1:65">
      <c r="A1344" s="2" t="s">
        <v>3322</v>
      </c>
      <c r="B1344" s="8">
        <v>8</v>
      </c>
      <c r="C1344" s="91">
        <v>983053201</v>
      </c>
      <c r="D1344" s="8">
        <v>4167</v>
      </c>
      <c r="E1344" s="8">
        <v>558</v>
      </c>
      <c r="F1344" s="91">
        <v>235913</v>
      </c>
      <c r="G1344" s="91">
        <v>2576525</v>
      </c>
      <c r="H1344" s="91">
        <v>1761744</v>
      </c>
      <c r="I1344" s="91">
        <v>198384542</v>
      </c>
      <c r="J1344" s="8">
        <v>0</v>
      </c>
      <c r="K1344" s="2" t="s">
        <v>1797</v>
      </c>
      <c r="L1344" s="8">
        <v>8</v>
      </c>
      <c r="M1344" s="8">
        <v>0</v>
      </c>
      <c r="N1344" s="2" t="s">
        <v>1466</v>
      </c>
      <c r="O1344" s="8">
        <v>212</v>
      </c>
      <c r="P1344" s="8">
        <v>0</v>
      </c>
      <c r="Q1344" s="8">
        <v>0</v>
      </c>
      <c r="R1344" s="91">
        <v>0</v>
      </c>
      <c r="S1344" s="8">
        <v>0</v>
      </c>
      <c r="T1344" s="91">
        <v>0</v>
      </c>
      <c r="U1344" s="8">
        <v>0</v>
      </c>
      <c r="V1344" s="8">
        <v>1</v>
      </c>
      <c r="W1344" s="8">
        <v>0</v>
      </c>
      <c r="X1344" s="107">
        <v>43866.474399050923</v>
      </c>
      <c r="Y1344" s="107">
        <v>43869.890257106483</v>
      </c>
      <c r="Z1344" s="107">
        <v>43866.474386087961</v>
      </c>
      <c r="AA1344" s="91">
        <v>0</v>
      </c>
      <c r="AB1344" s="8">
        <v>0</v>
      </c>
      <c r="AC1344" s="8">
        <v>0</v>
      </c>
      <c r="AD1344" s="91">
        <v>1880209</v>
      </c>
      <c r="AE1344" s="8">
        <v>16</v>
      </c>
      <c r="AF1344" s="8">
        <v>10</v>
      </c>
      <c r="AG1344" s="91">
        <v>4201636</v>
      </c>
      <c r="AH1344" s="8">
        <v>24</v>
      </c>
      <c r="AI1344" s="8">
        <v>11</v>
      </c>
      <c r="AJ1344" s="91">
        <v>936059927</v>
      </c>
      <c r="AK1344" s="8">
        <v>3914</v>
      </c>
      <c r="AL1344" s="8">
        <v>558</v>
      </c>
      <c r="AM1344" s="91">
        <v>0</v>
      </c>
      <c r="AN1344" s="8">
        <v>0</v>
      </c>
      <c r="AO1344" s="8">
        <v>558</v>
      </c>
      <c r="AP1344" s="91">
        <v>2816111</v>
      </c>
      <c r="AQ1344" s="8">
        <v>18</v>
      </c>
      <c r="AR1344" s="8">
        <v>558</v>
      </c>
      <c r="AS1344" s="91">
        <v>6114909</v>
      </c>
      <c r="AT1344" s="8">
        <v>28</v>
      </c>
      <c r="AU1344" s="8">
        <v>558</v>
      </c>
      <c r="AV1344" s="91">
        <v>983053201</v>
      </c>
      <c r="AW1344" s="8">
        <v>4167</v>
      </c>
      <c r="AX1344" s="8">
        <v>558</v>
      </c>
      <c r="AY1344" s="91">
        <v>0</v>
      </c>
      <c r="AZ1344" s="8">
        <v>0</v>
      </c>
      <c r="BA1344" s="8">
        <v>0</v>
      </c>
      <c r="BB1344" s="91">
        <v>2813433</v>
      </c>
      <c r="BC1344" s="8">
        <v>16</v>
      </c>
      <c r="BD1344" s="8">
        <v>1</v>
      </c>
      <c r="BE1344" s="91">
        <v>6112231</v>
      </c>
      <c r="BF1344" s="8">
        <v>26</v>
      </c>
      <c r="BG1344" s="8">
        <v>2</v>
      </c>
      <c r="BH1344" s="91">
        <v>917440929</v>
      </c>
      <c r="BI1344" s="8">
        <v>3851</v>
      </c>
      <c r="BJ1344" s="8">
        <v>558</v>
      </c>
      <c r="BK1344" s="2" t="s">
        <v>233</v>
      </c>
      <c r="BL1344" s="83" t="str">
        <f t="shared" si="20"/>
        <v>124798</v>
      </c>
      <c r="BM1344" s="83">
        <f>IF(ISBLANK(A1344),"",IF(X1344&gt;=(InfoSheet!$B$2)-90,1,0))</f>
        <v>1</v>
      </c>
    </row>
    <row r="1345" spans="1:65">
      <c r="A1345" s="2" t="s">
        <v>3323</v>
      </c>
      <c r="B1345" s="8">
        <v>8</v>
      </c>
      <c r="C1345" s="66">
        <v>1006100007</v>
      </c>
      <c r="D1345" s="8">
        <v>4625</v>
      </c>
      <c r="E1345" s="8">
        <v>449</v>
      </c>
      <c r="F1345" s="91">
        <v>217535</v>
      </c>
      <c r="G1345" s="91">
        <v>3506021</v>
      </c>
      <c r="H1345" s="91">
        <v>2240757</v>
      </c>
      <c r="I1345" s="91">
        <v>513106801</v>
      </c>
      <c r="J1345" s="8">
        <v>0</v>
      </c>
      <c r="K1345" s="2" t="s">
        <v>1439</v>
      </c>
      <c r="L1345" s="8">
        <v>8</v>
      </c>
      <c r="M1345" s="8">
        <v>0</v>
      </c>
      <c r="N1345" s="2" t="s">
        <v>1466</v>
      </c>
      <c r="O1345" s="8">
        <v>212</v>
      </c>
      <c r="P1345" s="8">
        <v>0</v>
      </c>
      <c r="Q1345" s="8">
        <v>0</v>
      </c>
      <c r="R1345" s="91">
        <v>0</v>
      </c>
      <c r="S1345" s="8">
        <v>0</v>
      </c>
      <c r="T1345" s="91">
        <v>0</v>
      </c>
      <c r="U1345" s="8">
        <v>1</v>
      </c>
      <c r="V1345" s="8">
        <v>1</v>
      </c>
      <c r="W1345" s="8">
        <v>0</v>
      </c>
      <c r="X1345" s="107">
        <v>43869.409312187498</v>
      </c>
      <c r="Y1345" s="107">
        <v>43870.058951342595</v>
      </c>
      <c r="Z1345" s="107">
        <v>43869.377300034721</v>
      </c>
      <c r="AA1345" s="91">
        <v>0</v>
      </c>
      <c r="AB1345" s="8">
        <v>0</v>
      </c>
      <c r="AC1345" s="8">
        <v>1</v>
      </c>
      <c r="AD1345" s="91">
        <v>80219640</v>
      </c>
      <c r="AE1345" s="8">
        <v>201</v>
      </c>
      <c r="AF1345" s="8">
        <v>24</v>
      </c>
      <c r="AG1345" s="91">
        <v>152677178</v>
      </c>
      <c r="AH1345" s="8">
        <v>804</v>
      </c>
      <c r="AI1345" s="8">
        <v>145</v>
      </c>
      <c r="AJ1345" s="91">
        <v>949291112</v>
      </c>
      <c r="AK1345" s="8">
        <v>4291</v>
      </c>
      <c r="AL1345" s="8">
        <v>449</v>
      </c>
      <c r="AM1345" s="91">
        <v>11424954</v>
      </c>
      <c r="AN1345" s="8">
        <v>38</v>
      </c>
      <c r="AO1345" s="8">
        <v>449</v>
      </c>
      <c r="AP1345" s="91">
        <v>167177102</v>
      </c>
      <c r="AQ1345" s="8">
        <v>359</v>
      </c>
      <c r="AR1345" s="8">
        <v>449</v>
      </c>
      <c r="AS1345" s="91">
        <v>324677613</v>
      </c>
      <c r="AT1345" s="8">
        <v>1126</v>
      </c>
      <c r="AU1345" s="8">
        <v>449</v>
      </c>
      <c r="AV1345" s="66">
        <v>1006100007</v>
      </c>
      <c r="AW1345" s="8">
        <v>4625</v>
      </c>
      <c r="AX1345" s="8">
        <v>449</v>
      </c>
      <c r="AY1345" s="91">
        <v>719849</v>
      </c>
      <c r="AZ1345" s="8">
        <v>1</v>
      </c>
      <c r="BA1345" s="8">
        <v>0</v>
      </c>
      <c r="BB1345" s="91">
        <v>100404635</v>
      </c>
      <c r="BC1345" s="8">
        <v>238</v>
      </c>
      <c r="BD1345" s="8">
        <v>5</v>
      </c>
      <c r="BE1345" s="91">
        <v>215090272</v>
      </c>
      <c r="BF1345" s="8">
        <v>910</v>
      </c>
      <c r="BG1345" s="8">
        <v>25</v>
      </c>
      <c r="BH1345" s="91">
        <v>929404271</v>
      </c>
      <c r="BI1345" s="8">
        <v>4260</v>
      </c>
      <c r="BJ1345" s="8">
        <v>449</v>
      </c>
      <c r="BK1345" s="2" t="s">
        <v>233</v>
      </c>
      <c r="BL1345" s="83" t="str">
        <f t="shared" si="20"/>
        <v>124799</v>
      </c>
      <c r="BM1345" s="83">
        <f>IF(ISBLANK(A1345),"",IF(X1345&gt;=(InfoSheet!$B$2)-90,1,0))</f>
        <v>1</v>
      </c>
    </row>
    <row r="1346" spans="1:65">
      <c r="A1346" s="2" t="s">
        <v>3324</v>
      </c>
      <c r="B1346" s="8">
        <v>8</v>
      </c>
      <c r="C1346" s="91">
        <v>407159808</v>
      </c>
      <c r="D1346" s="8">
        <v>593</v>
      </c>
      <c r="E1346" s="8">
        <v>98</v>
      </c>
      <c r="F1346" s="91">
        <v>686610</v>
      </c>
      <c r="G1346" s="91">
        <v>42113377</v>
      </c>
      <c r="H1346" s="91">
        <v>4154691</v>
      </c>
      <c r="I1346" s="91">
        <v>192659795</v>
      </c>
      <c r="J1346" s="8">
        <v>0</v>
      </c>
      <c r="K1346" s="2" t="s">
        <v>2410</v>
      </c>
      <c r="L1346" s="8">
        <v>8</v>
      </c>
      <c r="M1346" s="8">
        <v>0</v>
      </c>
      <c r="N1346" s="2" t="s">
        <v>1491</v>
      </c>
      <c r="O1346" s="8">
        <v>209</v>
      </c>
      <c r="P1346" s="8">
        <v>0</v>
      </c>
      <c r="Q1346" s="8">
        <v>0</v>
      </c>
      <c r="R1346" s="91">
        <v>0</v>
      </c>
      <c r="S1346" s="8">
        <v>0</v>
      </c>
      <c r="T1346" s="91">
        <v>0</v>
      </c>
      <c r="U1346" s="8">
        <v>0</v>
      </c>
      <c r="V1346" s="8">
        <v>0</v>
      </c>
      <c r="W1346" s="8">
        <v>0</v>
      </c>
      <c r="X1346" s="107">
        <v>43869.929023900462</v>
      </c>
      <c r="Y1346" s="107">
        <v>43870.044137326389</v>
      </c>
      <c r="Z1346" s="107">
        <v>43869.929021932869</v>
      </c>
      <c r="AA1346" s="91">
        <v>728771</v>
      </c>
      <c r="AB1346" s="8">
        <v>1</v>
      </c>
      <c r="AC1346" s="8">
        <v>2</v>
      </c>
      <c r="AD1346" s="91">
        <v>2940460</v>
      </c>
      <c r="AE1346" s="8">
        <v>4</v>
      </c>
      <c r="AF1346" s="8">
        <v>2</v>
      </c>
      <c r="AG1346" s="91">
        <v>4130724</v>
      </c>
      <c r="AH1346" s="8">
        <v>10</v>
      </c>
      <c r="AI1346" s="8">
        <v>6</v>
      </c>
      <c r="AJ1346" s="91">
        <v>401698661</v>
      </c>
      <c r="AK1346" s="8">
        <v>572</v>
      </c>
      <c r="AL1346" s="8">
        <v>98</v>
      </c>
      <c r="AM1346" s="91">
        <v>3369524</v>
      </c>
      <c r="AN1346" s="8">
        <v>5</v>
      </c>
      <c r="AO1346" s="8">
        <v>98</v>
      </c>
      <c r="AP1346" s="91">
        <v>6387564</v>
      </c>
      <c r="AQ1346" s="8">
        <v>9</v>
      </c>
      <c r="AR1346" s="8">
        <v>98</v>
      </c>
      <c r="AS1346" s="91">
        <v>10163139</v>
      </c>
      <c r="AT1346" s="8">
        <v>19</v>
      </c>
      <c r="AU1346" s="8">
        <v>98</v>
      </c>
      <c r="AV1346" s="91">
        <v>407159808</v>
      </c>
      <c r="AW1346" s="8">
        <v>593</v>
      </c>
      <c r="AX1346" s="8">
        <v>98</v>
      </c>
      <c r="AY1346" s="91">
        <v>1242992</v>
      </c>
      <c r="AZ1346" s="8">
        <v>2</v>
      </c>
      <c r="BA1346" s="8">
        <v>0</v>
      </c>
      <c r="BB1346" s="91">
        <v>4234810</v>
      </c>
      <c r="BC1346" s="8">
        <v>6</v>
      </c>
      <c r="BD1346" s="8">
        <v>0</v>
      </c>
      <c r="BE1346" s="91">
        <v>7197568</v>
      </c>
      <c r="BF1346" s="8">
        <v>14</v>
      </c>
      <c r="BG1346" s="8">
        <v>0</v>
      </c>
      <c r="BH1346" s="91">
        <v>384973881</v>
      </c>
      <c r="BI1346" s="8">
        <v>538</v>
      </c>
      <c r="BJ1346" s="8">
        <v>98</v>
      </c>
      <c r="BK1346" s="2" t="s">
        <v>233</v>
      </c>
      <c r="BL1346" s="83" t="str">
        <f t="shared" ref="BL1346:BL1409" si="21">IF(ISBLANK(A1346),"(blank)",RIGHT(A1346,LEN(A1346)-FIND("@",SUBSTITUTE(A1346,"\","@",LEN(A1346)-LEN(SUBSTITUTE(A1346,"\",""))),1)))</f>
        <v>124800</v>
      </c>
      <c r="BM1346" s="83">
        <f>IF(ISBLANK(A1346),"",IF(X1346&gt;=(InfoSheet!$B$2)-90,1,0))</f>
        <v>1</v>
      </c>
    </row>
    <row r="1347" spans="1:65">
      <c r="A1347" s="2" t="s">
        <v>3325</v>
      </c>
      <c r="B1347" s="8">
        <v>8</v>
      </c>
      <c r="C1347" s="66">
        <v>1209944514</v>
      </c>
      <c r="D1347" s="8">
        <v>4169</v>
      </c>
      <c r="E1347" s="8">
        <v>376</v>
      </c>
      <c r="F1347" s="91">
        <v>290224</v>
      </c>
      <c r="G1347" s="91">
        <v>15696784</v>
      </c>
      <c r="H1347" s="91">
        <v>3217937</v>
      </c>
      <c r="I1347" s="91">
        <v>821040152</v>
      </c>
      <c r="J1347" s="8">
        <v>0</v>
      </c>
      <c r="K1347" s="2" t="s">
        <v>1531</v>
      </c>
      <c r="L1347" s="8">
        <v>8</v>
      </c>
      <c r="M1347" s="8">
        <v>0</v>
      </c>
      <c r="N1347" s="2" t="s">
        <v>1655</v>
      </c>
      <c r="O1347" s="8">
        <v>210</v>
      </c>
      <c r="P1347" s="8">
        <v>0</v>
      </c>
      <c r="Q1347" s="8">
        <v>0</v>
      </c>
      <c r="R1347" s="91">
        <v>0</v>
      </c>
      <c r="S1347" s="8">
        <v>0</v>
      </c>
      <c r="T1347" s="91">
        <v>0</v>
      </c>
      <c r="U1347" s="8">
        <v>1</v>
      </c>
      <c r="V1347" s="8">
        <v>1</v>
      </c>
      <c r="W1347" s="8">
        <v>0</v>
      </c>
      <c r="X1347" s="107">
        <v>43869.588862777775</v>
      </c>
      <c r="Y1347" s="107">
        <v>43870.040037430554</v>
      </c>
      <c r="Z1347" s="107">
        <v>43869.533452361109</v>
      </c>
      <c r="AA1347" s="91">
        <v>0</v>
      </c>
      <c r="AB1347" s="8">
        <v>0</v>
      </c>
      <c r="AC1347" s="8">
        <v>1</v>
      </c>
      <c r="AD1347" s="91">
        <v>2012596</v>
      </c>
      <c r="AE1347" s="8">
        <v>3</v>
      </c>
      <c r="AF1347" s="8">
        <v>4</v>
      </c>
      <c r="AG1347" s="91">
        <v>272424989</v>
      </c>
      <c r="AH1347" s="8">
        <v>1575</v>
      </c>
      <c r="AI1347" s="8">
        <v>278</v>
      </c>
      <c r="AJ1347" s="66">
        <v>1120530520</v>
      </c>
      <c r="AK1347" s="8">
        <v>3764</v>
      </c>
      <c r="AL1347" s="8">
        <v>376</v>
      </c>
      <c r="AM1347" s="91">
        <v>4290120</v>
      </c>
      <c r="AN1347" s="8">
        <v>5</v>
      </c>
      <c r="AO1347" s="8">
        <v>376</v>
      </c>
      <c r="AP1347" s="91">
        <v>17250004</v>
      </c>
      <c r="AQ1347" s="8">
        <v>20</v>
      </c>
      <c r="AR1347" s="8">
        <v>376</v>
      </c>
      <c r="AS1347" s="91">
        <v>293229696</v>
      </c>
      <c r="AT1347" s="8">
        <v>1596</v>
      </c>
      <c r="AU1347" s="8">
        <v>376</v>
      </c>
      <c r="AV1347" s="66">
        <v>1209944514</v>
      </c>
      <c r="AW1347" s="8">
        <v>4169</v>
      </c>
      <c r="AX1347" s="8">
        <v>376</v>
      </c>
      <c r="AY1347" s="91">
        <v>902398</v>
      </c>
      <c r="AZ1347" s="8">
        <v>1</v>
      </c>
      <c r="BA1347" s="8">
        <v>0</v>
      </c>
      <c r="BB1347" s="91">
        <v>5155927</v>
      </c>
      <c r="BC1347" s="8">
        <v>6</v>
      </c>
      <c r="BD1347" s="8">
        <v>0</v>
      </c>
      <c r="BE1347" s="91">
        <v>85075168</v>
      </c>
      <c r="BF1347" s="8">
        <v>1215</v>
      </c>
      <c r="BG1347" s="8">
        <v>85</v>
      </c>
      <c r="BH1347" s="91">
        <v>880452580</v>
      </c>
      <c r="BI1347" s="8">
        <v>3529</v>
      </c>
      <c r="BJ1347" s="8">
        <v>376</v>
      </c>
      <c r="BK1347" s="2" t="s">
        <v>233</v>
      </c>
      <c r="BL1347" s="83" t="str">
        <f t="shared" si="21"/>
        <v>124801</v>
      </c>
      <c r="BM1347" s="83">
        <f>IF(ISBLANK(A1347),"",IF(X1347&gt;=(InfoSheet!$B$2)-90,1,0))</f>
        <v>1</v>
      </c>
    </row>
    <row r="1348" spans="1:65">
      <c r="A1348" s="2" t="s">
        <v>3326</v>
      </c>
      <c r="B1348" s="8">
        <v>8</v>
      </c>
      <c r="C1348" s="91">
        <v>28940746</v>
      </c>
      <c r="D1348" s="8">
        <v>89</v>
      </c>
      <c r="E1348" s="8">
        <v>41</v>
      </c>
      <c r="F1348" s="91">
        <v>325176</v>
      </c>
      <c r="G1348" s="91">
        <v>1640242</v>
      </c>
      <c r="H1348" s="91">
        <v>705871</v>
      </c>
      <c r="I1348" s="91">
        <v>17983593</v>
      </c>
      <c r="J1348" s="8">
        <v>0</v>
      </c>
      <c r="K1348" s="2" t="s">
        <v>1356</v>
      </c>
      <c r="L1348" s="8">
        <v>8</v>
      </c>
      <c r="M1348" s="8">
        <v>0</v>
      </c>
      <c r="N1348" s="2" t="s">
        <v>1346</v>
      </c>
      <c r="O1348" s="8">
        <v>209</v>
      </c>
      <c r="P1348" s="8">
        <v>0</v>
      </c>
      <c r="Q1348" s="8">
        <v>0</v>
      </c>
      <c r="R1348" s="91">
        <v>0</v>
      </c>
      <c r="S1348" s="8">
        <v>0</v>
      </c>
      <c r="T1348" s="91">
        <v>0</v>
      </c>
      <c r="U1348" s="8">
        <v>0</v>
      </c>
      <c r="V1348" s="8">
        <v>0</v>
      </c>
      <c r="W1348" s="8">
        <v>0</v>
      </c>
      <c r="X1348" s="107">
        <v>43803.536801516202</v>
      </c>
      <c r="Y1348" s="107">
        <v>43869.887131875003</v>
      </c>
      <c r="Z1348" s="107">
        <v>43803.517623622683</v>
      </c>
      <c r="AA1348" s="91">
        <v>0</v>
      </c>
      <c r="AB1348" s="8">
        <v>0</v>
      </c>
      <c r="AC1348" s="8">
        <v>0</v>
      </c>
      <c r="AD1348" s="91">
        <v>0</v>
      </c>
      <c r="AE1348" s="8">
        <v>0</v>
      </c>
      <c r="AF1348" s="8">
        <v>0</v>
      </c>
      <c r="AG1348" s="91">
        <v>0</v>
      </c>
      <c r="AH1348" s="8">
        <v>0</v>
      </c>
      <c r="AI1348" s="8">
        <v>0</v>
      </c>
      <c r="AJ1348" s="91">
        <v>28757731</v>
      </c>
      <c r="AK1348" s="8">
        <v>88</v>
      </c>
      <c r="AL1348" s="8">
        <v>41</v>
      </c>
      <c r="AM1348" s="91">
        <v>0</v>
      </c>
      <c r="AN1348" s="8">
        <v>0</v>
      </c>
      <c r="AO1348" s="8">
        <v>41</v>
      </c>
      <c r="AP1348" s="91">
        <v>0</v>
      </c>
      <c r="AQ1348" s="8">
        <v>0</v>
      </c>
      <c r="AR1348" s="8">
        <v>41</v>
      </c>
      <c r="AS1348" s="91">
        <v>0</v>
      </c>
      <c r="AT1348" s="8">
        <v>0</v>
      </c>
      <c r="AU1348" s="8">
        <v>41</v>
      </c>
      <c r="AV1348" s="91">
        <v>28940746</v>
      </c>
      <c r="AW1348" s="8">
        <v>89</v>
      </c>
      <c r="AX1348" s="8">
        <v>41</v>
      </c>
      <c r="AY1348" s="91">
        <v>0</v>
      </c>
      <c r="AZ1348" s="8">
        <v>0</v>
      </c>
      <c r="BA1348" s="8">
        <v>0</v>
      </c>
      <c r="BB1348" s="91">
        <v>0</v>
      </c>
      <c r="BC1348" s="8">
        <v>0</v>
      </c>
      <c r="BD1348" s="8">
        <v>0</v>
      </c>
      <c r="BE1348" s="91">
        <v>0</v>
      </c>
      <c r="BF1348" s="8">
        <v>0</v>
      </c>
      <c r="BG1348" s="8">
        <v>0</v>
      </c>
      <c r="BH1348" s="91">
        <v>28757731</v>
      </c>
      <c r="BI1348" s="8">
        <v>88</v>
      </c>
      <c r="BJ1348" s="8">
        <v>41</v>
      </c>
      <c r="BK1348" s="2" t="s">
        <v>233</v>
      </c>
      <c r="BL1348" s="83" t="str">
        <f t="shared" si="21"/>
        <v>124802</v>
      </c>
      <c r="BM1348" s="83">
        <f>IF(ISBLANK(A1348),"",IF(X1348&gt;=(InfoSheet!$B$2)-90,1,0))</f>
        <v>1</v>
      </c>
    </row>
    <row r="1349" spans="1:65">
      <c r="A1349" s="2" t="s">
        <v>3327</v>
      </c>
      <c r="B1349" s="8">
        <v>8</v>
      </c>
      <c r="C1349" s="91">
        <v>52354566</v>
      </c>
      <c r="D1349" s="8">
        <v>206</v>
      </c>
      <c r="E1349" s="8">
        <v>45</v>
      </c>
      <c r="F1349" s="91">
        <v>254148</v>
      </c>
      <c r="G1349" s="91">
        <v>827737</v>
      </c>
      <c r="H1349" s="91">
        <v>1163434</v>
      </c>
      <c r="I1349" s="91">
        <v>24651047</v>
      </c>
      <c r="J1349" s="8">
        <v>0</v>
      </c>
      <c r="K1349" s="2" t="s">
        <v>1439</v>
      </c>
      <c r="L1349" s="8">
        <v>8</v>
      </c>
      <c r="M1349" s="8">
        <v>0</v>
      </c>
      <c r="N1349" s="2" t="s">
        <v>3328</v>
      </c>
      <c r="O1349" s="8">
        <v>215</v>
      </c>
      <c r="P1349" s="8">
        <v>0</v>
      </c>
      <c r="Q1349" s="8">
        <v>0</v>
      </c>
      <c r="R1349" s="91">
        <v>0</v>
      </c>
      <c r="S1349" s="8">
        <v>0</v>
      </c>
      <c r="T1349" s="91">
        <v>0</v>
      </c>
      <c r="U1349" s="8">
        <v>0</v>
      </c>
      <c r="V1349" s="8">
        <v>0</v>
      </c>
      <c r="W1349" s="8">
        <v>0</v>
      </c>
      <c r="X1349" s="107">
        <v>43860.69753247685</v>
      </c>
      <c r="Y1349" s="107">
        <v>43869.887171805552</v>
      </c>
      <c r="Z1349" s="107">
        <v>43860.694314652777</v>
      </c>
      <c r="AA1349" s="91">
        <v>0</v>
      </c>
      <c r="AB1349" s="8">
        <v>0</v>
      </c>
      <c r="AC1349" s="8">
        <v>0</v>
      </c>
      <c r="AD1349" s="91">
        <v>0</v>
      </c>
      <c r="AE1349" s="8">
        <v>0</v>
      </c>
      <c r="AF1349" s="8">
        <v>0</v>
      </c>
      <c r="AG1349" s="91">
        <v>1146375</v>
      </c>
      <c r="AH1349" s="8">
        <v>2</v>
      </c>
      <c r="AI1349" s="8">
        <v>3</v>
      </c>
      <c r="AJ1349" s="91">
        <v>49670369</v>
      </c>
      <c r="AK1349" s="8">
        <v>199</v>
      </c>
      <c r="AL1349" s="8">
        <v>45</v>
      </c>
      <c r="AM1349" s="91">
        <v>0</v>
      </c>
      <c r="AN1349" s="8">
        <v>0</v>
      </c>
      <c r="AO1349" s="8">
        <v>45</v>
      </c>
      <c r="AP1349" s="91">
        <v>0</v>
      </c>
      <c r="AQ1349" s="8">
        <v>0</v>
      </c>
      <c r="AR1349" s="8">
        <v>45</v>
      </c>
      <c r="AS1349" s="91">
        <v>4058168</v>
      </c>
      <c r="AT1349" s="8">
        <v>7</v>
      </c>
      <c r="AU1349" s="8">
        <v>45</v>
      </c>
      <c r="AV1349" s="91">
        <v>52354566</v>
      </c>
      <c r="AW1349" s="8">
        <v>206</v>
      </c>
      <c r="AX1349" s="8">
        <v>45</v>
      </c>
      <c r="AY1349" s="91">
        <v>0</v>
      </c>
      <c r="AZ1349" s="8">
        <v>0</v>
      </c>
      <c r="BA1349" s="8">
        <v>0</v>
      </c>
      <c r="BB1349" s="91">
        <v>0</v>
      </c>
      <c r="BC1349" s="8">
        <v>0</v>
      </c>
      <c r="BD1349" s="8">
        <v>0</v>
      </c>
      <c r="BE1349" s="91">
        <v>3489559</v>
      </c>
      <c r="BF1349" s="8">
        <v>6</v>
      </c>
      <c r="BG1349" s="8">
        <v>0</v>
      </c>
      <c r="BH1349" s="91">
        <v>41255046</v>
      </c>
      <c r="BI1349" s="8">
        <v>185</v>
      </c>
      <c r="BJ1349" s="8">
        <v>45</v>
      </c>
      <c r="BK1349" s="2" t="s">
        <v>233</v>
      </c>
      <c r="BL1349" s="83" t="str">
        <f t="shared" si="21"/>
        <v>124803</v>
      </c>
      <c r="BM1349" s="83">
        <f>IF(ISBLANK(A1349),"",IF(X1349&gt;=(InfoSheet!$B$2)-90,1,0))</f>
        <v>1</v>
      </c>
    </row>
    <row r="1350" spans="1:65">
      <c r="A1350" s="2" t="s">
        <v>3329</v>
      </c>
      <c r="B1350" s="8">
        <v>8</v>
      </c>
      <c r="C1350" s="91">
        <v>85506765</v>
      </c>
      <c r="D1350" s="8">
        <v>371</v>
      </c>
      <c r="E1350" s="8">
        <v>61</v>
      </c>
      <c r="F1350" s="91">
        <v>230476</v>
      </c>
      <c r="G1350" s="91">
        <v>3376308</v>
      </c>
      <c r="H1350" s="91">
        <v>1401750</v>
      </c>
      <c r="I1350" s="91">
        <v>24365875</v>
      </c>
      <c r="J1350" s="8">
        <v>0</v>
      </c>
      <c r="K1350" s="2" t="s">
        <v>2449</v>
      </c>
      <c r="L1350" s="8">
        <v>8</v>
      </c>
      <c r="M1350" s="8">
        <v>0</v>
      </c>
      <c r="N1350" s="2" t="s">
        <v>1466</v>
      </c>
      <c r="O1350" s="8">
        <v>212</v>
      </c>
      <c r="P1350" s="8">
        <v>0</v>
      </c>
      <c r="Q1350" s="8">
        <v>0</v>
      </c>
      <c r="R1350" s="91">
        <v>0</v>
      </c>
      <c r="S1350" s="8">
        <v>0</v>
      </c>
      <c r="T1350" s="91">
        <v>0</v>
      </c>
      <c r="U1350" s="8">
        <v>0</v>
      </c>
      <c r="V1350" s="8">
        <v>0</v>
      </c>
      <c r="W1350" s="8">
        <v>0</v>
      </c>
      <c r="X1350" s="107">
        <v>43841.018440115738</v>
      </c>
      <c r="Y1350" s="107">
        <v>43869.88595758102</v>
      </c>
      <c r="Z1350" s="107">
        <v>43838.558605092592</v>
      </c>
      <c r="AA1350" s="91">
        <v>0</v>
      </c>
      <c r="AB1350" s="8">
        <v>0</v>
      </c>
      <c r="AC1350" s="8">
        <v>0</v>
      </c>
      <c r="AD1350" s="91">
        <v>0</v>
      </c>
      <c r="AE1350" s="8">
        <v>0</v>
      </c>
      <c r="AF1350" s="8">
        <v>0</v>
      </c>
      <c r="AG1350" s="91">
        <v>0</v>
      </c>
      <c r="AH1350" s="8">
        <v>0</v>
      </c>
      <c r="AI1350" s="8">
        <v>1</v>
      </c>
      <c r="AJ1350" s="91">
        <v>85506765</v>
      </c>
      <c r="AK1350" s="8">
        <v>371</v>
      </c>
      <c r="AL1350" s="8">
        <v>61</v>
      </c>
      <c r="AM1350" s="91">
        <v>0</v>
      </c>
      <c r="AN1350" s="8">
        <v>0</v>
      </c>
      <c r="AO1350" s="8">
        <v>61</v>
      </c>
      <c r="AP1350" s="91">
        <v>0</v>
      </c>
      <c r="AQ1350" s="8">
        <v>0</v>
      </c>
      <c r="AR1350" s="8">
        <v>61</v>
      </c>
      <c r="AS1350" s="91">
        <v>0</v>
      </c>
      <c r="AT1350" s="8">
        <v>0</v>
      </c>
      <c r="AU1350" s="8">
        <v>61</v>
      </c>
      <c r="AV1350" s="91">
        <v>85506765</v>
      </c>
      <c r="AW1350" s="8">
        <v>371</v>
      </c>
      <c r="AX1350" s="8">
        <v>61</v>
      </c>
      <c r="AY1350" s="91">
        <v>0</v>
      </c>
      <c r="AZ1350" s="8">
        <v>0</v>
      </c>
      <c r="BA1350" s="8">
        <v>0</v>
      </c>
      <c r="BB1350" s="91">
        <v>0</v>
      </c>
      <c r="BC1350" s="8">
        <v>0</v>
      </c>
      <c r="BD1350" s="8">
        <v>0</v>
      </c>
      <c r="BE1350" s="91">
        <v>0</v>
      </c>
      <c r="BF1350" s="8">
        <v>0</v>
      </c>
      <c r="BG1350" s="8">
        <v>0</v>
      </c>
      <c r="BH1350" s="91">
        <v>85506765</v>
      </c>
      <c r="BI1350" s="8">
        <v>371</v>
      </c>
      <c r="BJ1350" s="8">
        <v>61</v>
      </c>
      <c r="BK1350" s="2" t="s">
        <v>233</v>
      </c>
      <c r="BL1350" s="83" t="str">
        <f t="shared" si="21"/>
        <v>124804</v>
      </c>
      <c r="BM1350" s="83">
        <f>IF(ISBLANK(A1350),"",IF(X1350&gt;=(InfoSheet!$B$2)-90,1,0))</f>
        <v>1</v>
      </c>
    </row>
    <row r="1351" spans="1:65">
      <c r="A1351" s="2" t="s">
        <v>3330</v>
      </c>
      <c r="B1351" s="8">
        <v>8</v>
      </c>
      <c r="C1351" s="91">
        <v>883296064</v>
      </c>
      <c r="D1351" s="8">
        <v>3317</v>
      </c>
      <c r="E1351" s="8">
        <v>447</v>
      </c>
      <c r="F1351" s="91">
        <v>266293</v>
      </c>
      <c r="G1351" s="91">
        <v>1557744</v>
      </c>
      <c r="H1351" s="91">
        <v>1976053</v>
      </c>
      <c r="I1351" s="91">
        <v>209406060</v>
      </c>
      <c r="J1351" s="8">
        <v>0</v>
      </c>
      <c r="K1351" s="2" t="s">
        <v>1852</v>
      </c>
      <c r="L1351" s="8">
        <v>8</v>
      </c>
      <c r="M1351" s="8">
        <v>0</v>
      </c>
      <c r="N1351" s="2" t="s">
        <v>1463</v>
      </c>
      <c r="O1351" s="8">
        <v>210</v>
      </c>
      <c r="P1351" s="8">
        <v>0</v>
      </c>
      <c r="Q1351" s="8">
        <v>0</v>
      </c>
      <c r="R1351" s="91">
        <v>0</v>
      </c>
      <c r="S1351" s="8">
        <v>0</v>
      </c>
      <c r="T1351" s="91">
        <v>0</v>
      </c>
      <c r="U1351" s="8">
        <v>0</v>
      </c>
      <c r="V1351" s="8">
        <v>1</v>
      </c>
      <c r="W1351" s="8">
        <v>0</v>
      </c>
      <c r="X1351" s="107">
        <v>43869.935105370372</v>
      </c>
      <c r="Y1351" s="107">
        <v>43870.05894959491</v>
      </c>
      <c r="Z1351" s="107">
        <v>43869.935105370372</v>
      </c>
      <c r="AA1351" s="91">
        <v>1967362</v>
      </c>
      <c r="AB1351" s="8">
        <v>3</v>
      </c>
      <c r="AC1351" s="8">
        <v>2</v>
      </c>
      <c r="AD1351" s="91">
        <v>11003887</v>
      </c>
      <c r="AE1351" s="8">
        <v>27</v>
      </c>
      <c r="AF1351" s="8">
        <v>12</v>
      </c>
      <c r="AG1351" s="91">
        <v>27064005</v>
      </c>
      <c r="AH1351" s="8">
        <v>287</v>
      </c>
      <c r="AI1351" s="8">
        <v>96</v>
      </c>
      <c r="AJ1351" s="91">
        <v>876776971</v>
      </c>
      <c r="AK1351" s="8">
        <v>3278</v>
      </c>
      <c r="AL1351" s="8">
        <v>447</v>
      </c>
      <c r="AM1351" s="91">
        <v>9125248</v>
      </c>
      <c r="AN1351" s="8">
        <v>20</v>
      </c>
      <c r="AO1351" s="8">
        <v>447</v>
      </c>
      <c r="AP1351" s="91">
        <v>25304640</v>
      </c>
      <c r="AQ1351" s="8">
        <v>49</v>
      </c>
      <c r="AR1351" s="8">
        <v>447</v>
      </c>
      <c r="AS1351" s="91">
        <v>101741188</v>
      </c>
      <c r="AT1351" s="8">
        <v>433</v>
      </c>
      <c r="AU1351" s="8">
        <v>447</v>
      </c>
      <c r="AV1351" s="91">
        <v>883296064</v>
      </c>
      <c r="AW1351" s="8">
        <v>3317</v>
      </c>
      <c r="AX1351" s="8">
        <v>447</v>
      </c>
      <c r="AY1351" s="91">
        <v>4187021</v>
      </c>
      <c r="AZ1351" s="8">
        <v>6</v>
      </c>
      <c r="BA1351" s="8">
        <v>0</v>
      </c>
      <c r="BB1351" s="91">
        <v>17093939</v>
      </c>
      <c r="BC1351" s="8">
        <v>35</v>
      </c>
      <c r="BD1351" s="8">
        <v>0</v>
      </c>
      <c r="BE1351" s="91">
        <v>82622853</v>
      </c>
      <c r="BF1351" s="8">
        <v>372</v>
      </c>
      <c r="BG1351" s="8">
        <v>2</v>
      </c>
      <c r="BH1351" s="91">
        <v>864234901</v>
      </c>
      <c r="BI1351" s="8">
        <v>3260</v>
      </c>
      <c r="BJ1351" s="8">
        <v>447</v>
      </c>
      <c r="BK1351" s="2" t="s">
        <v>233</v>
      </c>
      <c r="BL1351" s="83" t="str">
        <f t="shared" si="21"/>
        <v>124805</v>
      </c>
      <c r="BM1351" s="83">
        <f>IF(ISBLANK(A1351),"",IF(X1351&gt;=(InfoSheet!$B$2)-90,1,0))</f>
        <v>1</v>
      </c>
    </row>
    <row r="1352" spans="1:65">
      <c r="A1352" s="2" t="s">
        <v>3331</v>
      </c>
      <c r="B1352" s="8">
        <v>8</v>
      </c>
      <c r="C1352" s="91">
        <v>89067614</v>
      </c>
      <c r="D1352" s="8">
        <v>407</v>
      </c>
      <c r="E1352" s="8">
        <v>63</v>
      </c>
      <c r="F1352" s="91">
        <v>218839</v>
      </c>
      <c r="G1352" s="91">
        <v>1147814</v>
      </c>
      <c r="H1352" s="91">
        <v>1413771</v>
      </c>
      <c r="I1352" s="91">
        <v>42446263</v>
      </c>
      <c r="J1352" s="8">
        <v>0</v>
      </c>
      <c r="K1352" s="2" t="s">
        <v>1468</v>
      </c>
      <c r="L1352" s="8">
        <v>8</v>
      </c>
      <c r="M1352" s="8">
        <v>0</v>
      </c>
      <c r="N1352" s="2" t="s">
        <v>1489</v>
      </c>
      <c r="O1352" s="8">
        <v>209</v>
      </c>
      <c r="P1352" s="8">
        <v>0</v>
      </c>
      <c r="Q1352" s="8">
        <v>0</v>
      </c>
      <c r="R1352" s="91">
        <v>0</v>
      </c>
      <c r="S1352" s="8">
        <v>0</v>
      </c>
      <c r="T1352" s="91">
        <v>0</v>
      </c>
      <c r="U1352" s="8">
        <v>0</v>
      </c>
      <c r="V1352" s="8">
        <v>0</v>
      </c>
      <c r="W1352" s="8">
        <v>0</v>
      </c>
      <c r="X1352" s="107">
        <v>43860.683141967595</v>
      </c>
      <c r="Y1352" s="107">
        <v>43869.88713210648</v>
      </c>
      <c r="Z1352" s="107">
        <v>43860.641077962966</v>
      </c>
      <c r="AA1352" s="91">
        <v>0</v>
      </c>
      <c r="AB1352" s="8">
        <v>0</v>
      </c>
      <c r="AC1352" s="8">
        <v>0</v>
      </c>
      <c r="AD1352" s="91">
        <v>0</v>
      </c>
      <c r="AE1352" s="8">
        <v>0</v>
      </c>
      <c r="AF1352" s="8">
        <v>0</v>
      </c>
      <c r="AG1352" s="91">
        <v>893160</v>
      </c>
      <c r="AH1352" s="8">
        <v>2</v>
      </c>
      <c r="AI1352" s="8">
        <v>1</v>
      </c>
      <c r="AJ1352" s="91">
        <v>89067561</v>
      </c>
      <c r="AK1352" s="8">
        <v>406</v>
      </c>
      <c r="AL1352" s="8">
        <v>63</v>
      </c>
      <c r="AM1352" s="91">
        <v>0</v>
      </c>
      <c r="AN1352" s="8">
        <v>0</v>
      </c>
      <c r="AO1352" s="8">
        <v>63</v>
      </c>
      <c r="AP1352" s="91">
        <v>0</v>
      </c>
      <c r="AQ1352" s="8">
        <v>0</v>
      </c>
      <c r="AR1352" s="8">
        <v>63</v>
      </c>
      <c r="AS1352" s="91">
        <v>1786320</v>
      </c>
      <c r="AT1352" s="8">
        <v>4</v>
      </c>
      <c r="AU1352" s="8">
        <v>63</v>
      </c>
      <c r="AV1352" s="91">
        <v>89067614</v>
      </c>
      <c r="AW1352" s="8">
        <v>407</v>
      </c>
      <c r="AX1352" s="8">
        <v>63</v>
      </c>
      <c r="AY1352" s="91">
        <v>0</v>
      </c>
      <c r="AZ1352" s="8">
        <v>0</v>
      </c>
      <c r="BA1352" s="8">
        <v>0</v>
      </c>
      <c r="BB1352" s="91">
        <v>0</v>
      </c>
      <c r="BC1352" s="8">
        <v>0</v>
      </c>
      <c r="BD1352" s="8">
        <v>0</v>
      </c>
      <c r="BE1352" s="91">
        <v>893160</v>
      </c>
      <c r="BF1352" s="8">
        <v>2</v>
      </c>
      <c r="BG1352" s="8">
        <v>0</v>
      </c>
      <c r="BH1352" s="91">
        <v>89067561</v>
      </c>
      <c r="BI1352" s="8">
        <v>406</v>
      </c>
      <c r="BJ1352" s="8">
        <v>63</v>
      </c>
      <c r="BK1352" s="2" t="s">
        <v>233</v>
      </c>
      <c r="BL1352" s="83" t="str">
        <f t="shared" si="21"/>
        <v>124806</v>
      </c>
      <c r="BM1352" s="83">
        <f>IF(ISBLANK(A1352),"",IF(X1352&gt;=(InfoSheet!$B$2)-90,1,0))</f>
        <v>1</v>
      </c>
    </row>
    <row r="1353" spans="1:65">
      <c r="A1353" s="2" t="s">
        <v>3332</v>
      </c>
      <c r="B1353" s="8">
        <v>8</v>
      </c>
      <c r="C1353" s="91">
        <v>494521837</v>
      </c>
      <c r="D1353" s="8">
        <v>824</v>
      </c>
      <c r="E1353" s="8">
        <v>59</v>
      </c>
      <c r="F1353" s="91">
        <v>600147</v>
      </c>
      <c r="G1353" s="91">
        <v>18279772</v>
      </c>
      <c r="H1353" s="91">
        <v>8381726</v>
      </c>
      <c r="I1353" s="91">
        <v>177824832</v>
      </c>
      <c r="J1353" s="8">
        <v>0</v>
      </c>
      <c r="K1353" s="2" t="s">
        <v>2479</v>
      </c>
      <c r="L1353" s="8">
        <v>8</v>
      </c>
      <c r="M1353" s="8">
        <v>0</v>
      </c>
      <c r="N1353" s="2" t="s">
        <v>2679</v>
      </c>
      <c r="O1353" s="8">
        <v>210</v>
      </c>
      <c r="P1353" s="8">
        <v>0</v>
      </c>
      <c r="Q1353" s="8">
        <v>0</v>
      </c>
      <c r="R1353" s="91">
        <v>0</v>
      </c>
      <c r="S1353" s="8">
        <v>0</v>
      </c>
      <c r="T1353" s="91">
        <v>0</v>
      </c>
      <c r="U1353" s="8">
        <v>0</v>
      </c>
      <c r="V1353" s="8">
        <v>0</v>
      </c>
      <c r="W1353" s="8">
        <v>0</v>
      </c>
      <c r="X1353" s="107">
        <v>43868.498026990739</v>
      </c>
      <c r="Y1353" s="107">
        <v>43869.889842858793</v>
      </c>
      <c r="Z1353" s="107">
        <v>43868.49428658565</v>
      </c>
      <c r="AA1353" s="91">
        <v>0</v>
      </c>
      <c r="AB1353" s="8">
        <v>0</v>
      </c>
      <c r="AC1353" s="8">
        <v>0</v>
      </c>
      <c r="AD1353" s="91">
        <v>929918</v>
      </c>
      <c r="AE1353" s="8">
        <v>8</v>
      </c>
      <c r="AF1353" s="8">
        <v>5</v>
      </c>
      <c r="AG1353" s="91">
        <v>33972746</v>
      </c>
      <c r="AH1353" s="8">
        <v>20</v>
      </c>
      <c r="AI1353" s="8">
        <v>7</v>
      </c>
      <c r="AJ1353" s="91">
        <v>487464017</v>
      </c>
      <c r="AK1353" s="8">
        <v>786</v>
      </c>
      <c r="AL1353" s="8">
        <v>59</v>
      </c>
      <c r="AM1353" s="91">
        <v>0</v>
      </c>
      <c r="AN1353" s="8">
        <v>0</v>
      </c>
      <c r="AO1353" s="8">
        <v>59</v>
      </c>
      <c r="AP1353" s="91">
        <v>6201627</v>
      </c>
      <c r="AQ1353" s="8">
        <v>12</v>
      </c>
      <c r="AR1353" s="8">
        <v>59</v>
      </c>
      <c r="AS1353" s="91">
        <v>106296735</v>
      </c>
      <c r="AT1353" s="8">
        <v>63</v>
      </c>
      <c r="AU1353" s="8">
        <v>59</v>
      </c>
      <c r="AV1353" s="91">
        <v>494521837</v>
      </c>
      <c r="AW1353" s="8">
        <v>824</v>
      </c>
      <c r="AX1353" s="8">
        <v>59</v>
      </c>
      <c r="AY1353" s="91">
        <v>0</v>
      </c>
      <c r="AZ1353" s="8">
        <v>0</v>
      </c>
      <c r="BA1353" s="8">
        <v>0</v>
      </c>
      <c r="BB1353" s="91">
        <v>6198953</v>
      </c>
      <c r="BC1353" s="8">
        <v>10</v>
      </c>
      <c r="BD1353" s="8">
        <v>0</v>
      </c>
      <c r="BE1353" s="91">
        <v>42817975</v>
      </c>
      <c r="BF1353" s="8">
        <v>24</v>
      </c>
      <c r="BG1353" s="8">
        <v>0</v>
      </c>
      <c r="BH1353" s="91">
        <v>480702153</v>
      </c>
      <c r="BI1353" s="8">
        <v>776</v>
      </c>
      <c r="BJ1353" s="8">
        <v>59</v>
      </c>
      <c r="BK1353" s="2" t="s">
        <v>233</v>
      </c>
      <c r="BL1353" s="83" t="str">
        <f t="shared" si="21"/>
        <v>124807</v>
      </c>
      <c r="BM1353" s="83">
        <f>IF(ISBLANK(A1353),"",IF(X1353&gt;=(InfoSheet!$B$2)-90,1,0))</f>
        <v>1</v>
      </c>
    </row>
    <row r="1354" spans="1:65">
      <c r="A1354" s="2" t="s">
        <v>3333</v>
      </c>
      <c r="B1354" s="8">
        <v>8</v>
      </c>
      <c r="C1354" s="91">
        <v>624297363</v>
      </c>
      <c r="D1354" s="8">
        <v>1081</v>
      </c>
      <c r="E1354" s="8">
        <v>134</v>
      </c>
      <c r="F1354" s="91">
        <v>577518</v>
      </c>
      <c r="G1354" s="91">
        <v>9639044</v>
      </c>
      <c r="H1354" s="91">
        <v>4658935</v>
      </c>
      <c r="I1354" s="91">
        <v>214231015</v>
      </c>
      <c r="J1354" s="8">
        <v>0</v>
      </c>
      <c r="K1354" s="2" t="s">
        <v>2479</v>
      </c>
      <c r="L1354" s="8">
        <v>8</v>
      </c>
      <c r="M1354" s="8">
        <v>0</v>
      </c>
      <c r="N1354" s="2" t="s">
        <v>1623</v>
      </c>
      <c r="O1354" s="8">
        <v>215</v>
      </c>
      <c r="P1354" s="8">
        <v>0</v>
      </c>
      <c r="Q1354" s="8">
        <v>0</v>
      </c>
      <c r="R1354" s="91">
        <v>0</v>
      </c>
      <c r="S1354" s="8">
        <v>0</v>
      </c>
      <c r="T1354" s="91">
        <v>0</v>
      </c>
      <c r="U1354" s="8">
        <v>0</v>
      </c>
      <c r="V1354" s="8">
        <v>0</v>
      </c>
      <c r="W1354" s="8">
        <v>0</v>
      </c>
      <c r="X1354" s="107">
        <v>43869.908302025462</v>
      </c>
      <c r="Y1354" s="107">
        <v>43870.058936759262</v>
      </c>
      <c r="Z1354" s="107">
        <v>43869.908296932874</v>
      </c>
      <c r="AA1354" s="91">
        <v>57863273</v>
      </c>
      <c r="AB1354" s="8">
        <v>72</v>
      </c>
      <c r="AC1354" s="8">
        <v>7</v>
      </c>
      <c r="AD1354" s="91">
        <v>61369278</v>
      </c>
      <c r="AE1354" s="8">
        <v>89</v>
      </c>
      <c r="AF1354" s="8">
        <v>13</v>
      </c>
      <c r="AG1354" s="91">
        <v>135539519</v>
      </c>
      <c r="AH1354" s="8">
        <v>422</v>
      </c>
      <c r="AI1354" s="8">
        <v>67</v>
      </c>
      <c r="AJ1354" s="91">
        <v>608734352</v>
      </c>
      <c r="AK1354" s="8">
        <v>995</v>
      </c>
      <c r="AL1354" s="8">
        <v>134</v>
      </c>
      <c r="AM1354" s="91">
        <v>124144802</v>
      </c>
      <c r="AN1354" s="8">
        <v>162</v>
      </c>
      <c r="AO1354" s="8">
        <v>134</v>
      </c>
      <c r="AP1354" s="91">
        <v>124144802</v>
      </c>
      <c r="AQ1354" s="8">
        <v>162</v>
      </c>
      <c r="AR1354" s="8">
        <v>134</v>
      </c>
      <c r="AS1354" s="91">
        <v>165835126</v>
      </c>
      <c r="AT1354" s="8">
        <v>459</v>
      </c>
      <c r="AU1354" s="8">
        <v>134</v>
      </c>
      <c r="AV1354" s="91">
        <v>624297363</v>
      </c>
      <c r="AW1354" s="8">
        <v>1081</v>
      </c>
      <c r="AX1354" s="8">
        <v>134</v>
      </c>
      <c r="AY1354" s="91">
        <v>60739853</v>
      </c>
      <c r="AZ1354" s="8">
        <v>75</v>
      </c>
      <c r="BA1354" s="8">
        <v>0</v>
      </c>
      <c r="BB1354" s="91">
        <v>67433224</v>
      </c>
      <c r="BC1354" s="8">
        <v>94</v>
      </c>
      <c r="BD1354" s="8">
        <v>4</v>
      </c>
      <c r="BE1354" s="91">
        <v>111051708</v>
      </c>
      <c r="BF1354" s="8">
        <v>392</v>
      </c>
      <c r="BG1354" s="8">
        <v>21</v>
      </c>
      <c r="BH1354" s="91">
        <v>610010518</v>
      </c>
      <c r="BI1354" s="8">
        <v>999</v>
      </c>
      <c r="BJ1354" s="8">
        <v>134</v>
      </c>
      <c r="BK1354" s="2" t="s">
        <v>233</v>
      </c>
      <c r="BL1354" s="83" t="str">
        <f t="shared" si="21"/>
        <v>124808</v>
      </c>
      <c r="BM1354" s="83">
        <f>IF(ISBLANK(A1354),"",IF(X1354&gt;=(InfoSheet!$B$2)-90,1,0))</f>
        <v>1</v>
      </c>
    </row>
    <row r="1355" spans="1:65">
      <c r="A1355" s="2" t="s">
        <v>3334</v>
      </c>
      <c r="B1355" s="8">
        <v>8</v>
      </c>
      <c r="C1355" s="91">
        <v>413780558</v>
      </c>
      <c r="D1355" s="8">
        <v>352</v>
      </c>
      <c r="E1355" s="8">
        <v>68</v>
      </c>
      <c r="F1355" s="91">
        <v>1175512</v>
      </c>
      <c r="G1355" s="91">
        <v>58069010</v>
      </c>
      <c r="H1355" s="91">
        <v>6085008</v>
      </c>
      <c r="I1355" s="91">
        <v>332493135</v>
      </c>
      <c r="J1355" s="8">
        <v>0</v>
      </c>
      <c r="K1355" s="2" t="s">
        <v>2410</v>
      </c>
      <c r="L1355" s="8">
        <v>8</v>
      </c>
      <c r="M1355" s="8">
        <v>0</v>
      </c>
      <c r="N1355" s="2" t="s">
        <v>1491</v>
      </c>
      <c r="O1355" s="8">
        <v>209</v>
      </c>
      <c r="P1355" s="8">
        <v>0</v>
      </c>
      <c r="Q1355" s="8">
        <v>0</v>
      </c>
      <c r="R1355" s="91">
        <v>0</v>
      </c>
      <c r="S1355" s="8">
        <v>0</v>
      </c>
      <c r="T1355" s="91">
        <v>0</v>
      </c>
      <c r="U1355" s="8">
        <v>0</v>
      </c>
      <c r="V1355" s="8">
        <v>0</v>
      </c>
      <c r="W1355" s="8">
        <v>0</v>
      </c>
      <c r="X1355" s="107">
        <v>43868.689204189817</v>
      </c>
      <c r="Y1355" s="107">
        <v>43869.885581192131</v>
      </c>
      <c r="Z1355" s="107">
        <v>43868.41834851852</v>
      </c>
      <c r="AA1355" s="91">
        <v>0</v>
      </c>
      <c r="AB1355" s="8">
        <v>0</v>
      </c>
      <c r="AC1355" s="8">
        <v>0</v>
      </c>
      <c r="AD1355" s="91">
        <v>72846036</v>
      </c>
      <c r="AE1355" s="8">
        <v>13</v>
      </c>
      <c r="AF1355" s="8">
        <v>5</v>
      </c>
      <c r="AG1355" s="91">
        <v>159703916</v>
      </c>
      <c r="AH1355" s="8">
        <v>37</v>
      </c>
      <c r="AI1355" s="8">
        <v>7</v>
      </c>
      <c r="AJ1355" s="91">
        <v>406588301</v>
      </c>
      <c r="AK1355" s="8">
        <v>320</v>
      </c>
      <c r="AL1355" s="8">
        <v>68</v>
      </c>
      <c r="AM1355" s="91">
        <v>0</v>
      </c>
      <c r="AN1355" s="8">
        <v>0</v>
      </c>
      <c r="AO1355" s="8">
        <v>68</v>
      </c>
      <c r="AP1355" s="91">
        <v>146674795</v>
      </c>
      <c r="AQ1355" s="8">
        <v>24</v>
      </c>
      <c r="AR1355" s="8">
        <v>68</v>
      </c>
      <c r="AS1355" s="91">
        <v>173875045</v>
      </c>
      <c r="AT1355" s="8">
        <v>53</v>
      </c>
      <c r="AU1355" s="8">
        <v>68</v>
      </c>
      <c r="AV1355" s="91">
        <v>413780558</v>
      </c>
      <c r="AW1355" s="8">
        <v>351</v>
      </c>
      <c r="AX1355" s="8">
        <v>68</v>
      </c>
      <c r="AY1355" s="91">
        <v>0</v>
      </c>
      <c r="AZ1355" s="8">
        <v>0</v>
      </c>
      <c r="BA1355" s="8">
        <v>0</v>
      </c>
      <c r="BB1355" s="91">
        <v>82261436</v>
      </c>
      <c r="BC1355" s="8">
        <v>16</v>
      </c>
      <c r="BD1355" s="8">
        <v>0</v>
      </c>
      <c r="BE1355" s="91">
        <v>150696248</v>
      </c>
      <c r="BF1355" s="8">
        <v>32</v>
      </c>
      <c r="BG1355" s="8">
        <v>0</v>
      </c>
      <c r="BH1355" s="91">
        <v>226375167</v>
      </c>
      <c r="BI1355" s="8">
        <v>272</v>
      </c>
      <c r="BJ1355" s="8">
        <v>68</v>
      </c>
      <c r="BK1355" s="2" t="s">
        <v>233</v>
      </c>
      <c r="BL1355" s="83" t="str">
        <f t="shared" si="21"/>
        <v>124809</v>
      </c>
      <c r="BM1355" s="83">
        <f>IF(ISBLANK(A1355),"",IF(X1355&gt;=(InfoSheet!$B$2)-90,1,0))</f>
        <v>1</v>
      </c>
    </row>
    <row r="1356" spans="1:65">
      <c r="A1356" s="2" t="s">
        <v>3335</v>
      </c>
      <c r="B1356" s="8">
        <v>8</v>
      </c>
      <c r="C1356" s="91">
        <v>299338538</v>
      </c>
      <c r="D1356" s="8">
        <v>1253</v>
      </c>
      <c r="E1356" s="8">
        <v>142</v>
      </c>
      <c r="F1356" s="91">
        <v>238897</v>
      </c>
      <c r="G1356" s="91">
        <v>3274147</v>
      </c>
      <c r="H1356" s="91">
        <v>2108017</v>
      </c>
      <c r="I1356" s="91">
        <v>178286778</v>
      </c>
      <c r="J1356" s="8">
        <v>0</v>
      </c>
      <c r="K1356" s="2" t="s">
        <v>2449</v>
      </c>
      <c r="L1356" s="8">
        <v>8</v>
      </c>
      <c r="M1356" s="8">
        <v>0</v>
      </c>
      <c r="N1356" s="2" t="s">
        <v>1474</v>
      </c>
      <c r="O1356" s="8">
        <v>210</v>
      </c>
      <c r="P1356" s="8">
        <v>0</v>
      </c>
      <c r="Q1356" s="8">
        <v>0</v>
      </c>
      <c r="R1356" s="91">
        <v>0</v>
      </c>
      <c r="S1356" s="8">
        <v>0</v>
      </c>
      <c r="T1356" s="91">
        <v>0</v>
      </c>
      <c r="U1356" s="8">
        <v>0</v>
      </c>
      <c r="V1356" s="8">
        <v>0</v>
      </c>
      <c r="W1356" s="8">
        <v>0</v>
      </c>
      <c r="X1356" s="107">
        <v>43869.714192754633</v>
      </c>
      <c r="Y1356" s="107">
        <v>43870.054022511576</v>
      </c>
      <c r="Z1356" s="107">
        <v>43869.682682222221</v>
      </c>
      <c r="AA1356" s="91">
        <v>9921248</v>
      </c>
      <c r="AB1356" s="8">
        <v>8</v>
      </c>
      <c r="AC1356" s="8">
        <v>3</v>
      </c>
      <c r="AD1356" s="91">
        <v>9921248</v>
      </c>
      <c r="AE1356" s="8">
        <v>8</v>
      </c>
      <c r="AF1356" s="8">
        <v>3</v>
      </c>
      <c r="AG1356" s="91">
        <v>99825256</v>
      </c>
      <c r="AH1356" s="8">
        <v>373</v>
      </c>
      <c r="AI1356" s="8">
        <v>60</v>
      </c>
      <c r="AJ1356" s="91">
        <v>296049717</v>
      </c>
      <c r="AK1356" s="8">
        <v>1240</v>
      </c>
      <c r="AL1356" s="8">
        <v>142</v>
      </c>
      <c r="AM1356" s="91">
        <v>9921248</v>
      </c>
      <c r="AN1356" s="8">
        <v>8</v>
      </c>
      <c r="AO1356" s="8">
        <v>142</v>
      </c>
      <c r="AP1356" s="91">
        <v>10626492</v>
      </c>
      <c r="AQ1356" s="8">
        <v>9</v>
      </c>
      <c r="AR1356" s="8">
        <v>142</v>
      </c>
      <c r="AS1356" s="91">
        <v>151794885</v>
      </c>
      <c r="AT1356" s="8">
        <v>463</v>
      </c>
      <c r="AU1356" s="8">
        <v>142</v>
      </c>
      <c r="AV1356" s="91">
        <v>299338538</v>
      </c>
      <c r="AW1356" s="8">
        <v>1253</v>
      </c>
      <c r="AX1356" s="8">
        <v>142</v>
      </c>
      <c r="AY1356" s="91">
        <v>3371832</v>
      </c>
      <c r="AZ1356" s="8">
        <v>5</v>
      </c>
      <c r="BA1356" s="8">
        <v>0</v>
      </c>
      <c r="BB1356" s="91">
        <v>4077076</v>
      </c>
      <c r="BC1356" s="8">
        <v>6</v>
      </c>
      <c r="BD1356" s="8">
        <v>0</v>
      </c>
      <c r="BE1356" s="91">
        <v>65017282</v>
      </c>
      <c r="BF1356" s="8">
        <v>316</v>
      </c>
      <c r="BG1356" s="8">
        <v>6</v>
      </c>
      <c r="BH1356" s="91">
        <v>288411997</v>
      </c>
      <c r="BI1356" s="8">
        <v>1226</v>
      </c>
      <c r="BJ1356" s="8">
        <v>142</v>
      </c>
      <c r="BK1356" s="2" t="s">
        <v>233</v>
      </c>
      <c r="BL1356" s="83" t="str">
        <f t="shared" si="21"/>
        <v>124810</v>
      </c>
      <c r="BM1356" s="83">
        <f>IF(ISBLANK(A1356),"",IF(X1356&gt;=(InfoSheet!$B$2)-90,1,0))</f>
        <v>1</v>
      </c>
    </row>
    <row r="1357" spans="1:65">
      <c r="A1357" s="2" t="s">
        <v>3336</v>
      </c>
      <c r="B1357" s="8">
        <v>8</v>
      </c>
      <c r="C1357" s="66">
        <v>2127818515</v>
      </c>
      <c r="D1357" s="8">
        <v>5725</v>
      </c>
      <c r="E1357" s="8">
        <v>614</v>
      </c>
      <c r="F1357" s="91">
        <v>371671</v>
      </c>
      <c r="G1357" s="91">
        <v>22814538</v>
      </c>
      <c r="H1357" s="91">
        <v>3465502</v>
      </c>
      <c r="I1357" s="91">
        <v>830408283</v>
      </c>
      <c r="J1357" s="8">
        <v>0</v>
      </c>
      <c r="K1357" s="2" t="s">
        <v>3221</v>
      </c>
      <c r="L1357" s="8">
        <v>8</v>
      </c>
      <c r="M1357" s="8">
        <v>0</v>
      </c>
      <c r="N1357" s="2" t="s">
        <v>1466</v>
      </c>
      <c r="O1357" s="8">
        <v>212</v>
      </c>
      <c r="P1357" s="8">
        <v>0</v>
      </c>
      <c r="Q1357" s="8">
        <v>0</v>
      </c>
      <c r="R1357" s="91">
        <v>0</v>
      </c>
      <c r="S1357" s="8">
        <v>0</v>
      </c>
      <c r="T1357" s="91">
        <v>0</v>
      </c>
      <c r="U1357" s="8">
        <v>1</v>
      </c>
      <c r="V1357" s="8">
        <v>2</v>
      </c>
      <c r="W1357" s="8">
        <v>0</v>
      </c>
      <c r="X1357" s="107">
        <v>43868.869690300926</v>
      </c>
      <c r="Y1357" s="107">
        <v>43870.002110694448</v>
      </c>
      <c r="Z1357" s="107">
        <v>43868.856172129628</v>
      </c>
      <c r="AA1357" s="91">
        <v>0</v>
      </c>
      <c r="AB1357" s="8">
        <v>0</v>
      </c>
      <c r="AC1357" s="8">
        <v>0</v>
      </c>
      <c r="AD1357" s="91">
        <v>478943315</v>
      </c>
      <c r="AE1357" s="8">
        <v>591</v>
      </c>
      <c r="AF1357" s="8">
        <v>8</v>
      </c>
      <c r="AG1357" s="91">
        <v>491058498</v>
      </c>
      <c r="AH1357" s="8">
        <v>603</v>
      </c>
      <c r="AI1357" s="8">
        <v>11</v>
      </c>
      <c r="AJ1357" s="66">
        <v>2017735245</v>
      </c>
      <c r="AK1357" s="8">
        <v>5113</v>
      </c>
      <c r="AL1357" s="8">
        <v>614</v>
      </c>
      <c r="AM1357" s="91">
        <v>1023628</v>
      </c>
      <c r="AN1357" s="8">
        <v>1</v>
      </c>
      <c r="AO1357" s="8">
        <v>614</v>
      </c>
      <c r="AP1357" s="91">
        <v>956519367</v>
      </c>
      <c r="AQ1357" s="8">
        <v>1181</v>
      </c>
      <c r="AR1357" s="8">
        <v>614</v>
      </c>
      <c r="AS1357" s="91">
        <v>968582329</v>
      </c>
      <c r="AT1357" s="8">
        <v>1193</v>
      </c>
      <c r="AU1357" s="8">
        <v>614</v>
      </c>
      <c r="AV1357" s="66">
        <v>2127818515</v>
      </c>
      <c r="AW1357" s="8">
        <v>5725</v>
      </c>
      <c r="AX1357" s="8">
        <v>614</v>
      </c>
      <c r="AY1357" s="91">
        <v>0</v>
      </c>
      <c r="AZ1357" s="8">
        <v>0</v>
      </c>
      <c r="BA1357" s="8">
        <v>0</v>
      </c>
      <c r="BB1357" s="91">
        <v>487496777</v>
      </c>
      <c r="BC1357" s="8">
        <v>598</v>
      </c>
      <c r="BD1357" s="8">
        <v>0</v>
      </c>
      <c r="BE1357" s="91">
        <v>501603511</v>
      </c>
      <c r="BF1357" s="8">
        <v>618</v>
      </c>
      <c r="BG1357" s="8">
        <v>1</v>
      </c>
      <c r="BH1357" s="66">
        <v>2001741509</v>
      </c>
      <c r="BI1357" s="8">
        <v>5161</v>
      </c>
      <c r="BJ1357" s="8">
        <v>614</v>
      </c>
      <c r="BK1357" s="2" t="s">
        <v>233</v>
      </c>
      <c r="BL1357" s="83" t="str">
        <f t="shared" si="21"/>
        <v>124811</v>
      </c>
      <c r="BM1357" s="83">
        <f>IF(ISBLANK(A1357),"",IF(X1357&gt;=(InfoSheet!$B$2)-90,1,0))</f>
        <v>1</v>
      </c>
    </row>
    <row r="1358" spans="1:65">
      <c r="A1358" s="2" t="s">
        <v>3337</v>
      </c>
      <c r="B1358" s="8">
        <v>8</v>
      </c>
      <c r="C1358" s="91">
        <v>546877123</v>
      </c>
      <c r="D1358" s="8">
        <v>1771</v>
      </c>
      <c r="E1358" s="8">
        <v>196</v>
      </c>
      <c r="F1358" s="91">
        <v>308795</v>
      </c>
      <c r="G1358" s="91">
        <v>5662553</v>
      </c>
      <c r="H1358" s="91">
        <v>2790189</v>
      </c>
      <c r="I1358" s="91">
        <v>428524191</v>
      </c>
      <c r="J1358" s="8">
        <v>0</v>
      </c>
      <c r="K1358" s="2" t="s">
        <v>1940</v>
      </c>
      <c r="L1358" s="8">
        <v>8</v>
      </c>
      <c r="M1358" s="8">
        <v>0</v>
      </c>
      <c r="N1358" s="2" t="s">
        <v>1437</v>
      </c>
      <c r="O1358" s="8">
        <v>209</v>
      </c>
      <c r="P1358" s="8">
        <v>0</v>
      </c>
      <c r="Q1358" s="8">
        <v>0</v>
      </c>
      <c r="R1358" s="91">
        <v>0</v>
      </c>
      <c r="S1358" s="8">
        <v>0</v>
      </c>
      <c r="T1358" s="91">
        <v>0</v>
      </c>
      <c r="U1358" s="8">
        <v>0</v>
      </c>
      <c r="V1358" s="8">
        <v>1</v>
      </c>
      <c r="W1358" s="8">
        <v>0</v>
      </c>
      <c r="X1358" s="107">
        <v>43854.848517997685</v>
      </c>
      <c r="Y1358" s="107">
        <v>43869.886160358794</v>
      </c>
      <c r="Z1358" s="107">
        <v>43854.84689241898</v>
      </c>
      <c r="AA1358" s="91">
        <v>0</v>
      </c>
      <c r="AB1358" s="8">
        <v>0</v>
      </c>
      <c r="AC1358" s="8">
        <v>0</v>
      </c>
      <c r="AD1358" s="91">
        <v>0</v>
      </c>
      <c r="AE1358" s="8">
        <v>0</v>
      </c>
      <c r="AF1358" s="8">
        <v>0</v>
      </c>
      <c r="AG1358" s="91">
        <v>14982205</v>
      </c>
      <c r="AH1358" s="8">
        <v>71</v>
      </c>
      <c r="AI1358" s="8">
        <v>13</v>
      </c>
      <c r="AJ1358" s="91">
        <v>515305258</v>
      </c>
      <c r="AK1358" s="8">
        <v>1609</v>
      </c>
      <c r="AL1358" s="8">
        <v>196</v>
      </c>
      <c r="AM1358" s="91">
        <v>0</v>
      </c>
      <c r="AN1358" s="8">
        <v>0</v>
      </c>
      <c r="AO1358" s="8">
        <v>196</v>
      </c>
      <c r="AP1358" s="91">
        <v>409587645</v>
      </c>
      <c r="AQ1358" s="8">
        <v>580</v>
      </c>
      <c r="AR1358" s="8">
        <v>196</v>
      </c>
      <c r="AS1358" s="91">
        <v>412430791</v>
      </c>
      <c r="AT1358" s="8">
        <v>635</v>
      </c>
      <c r="AU1358" s="8">
        <v>196</v>
      </c>
      <c r="AV1358" s="91">
        <v>546877123</v>
      </c>
      <c r="AW1358" s="8">
        <v>1771</v>
      </c>
      <c r="AX1358" s="8">
        <v>196</v>
      </c>
      <c r="AY1358" s="91">
        <v>0</v>
      </c>
      <c r="AZ1358" s="8">
        <v>0</v>
      </c>
      <c r="BA1358" s="8">
        <v>0</v>
      </c>
      <c r="BB1358" s="91">
        <v>0</v>
      </c>
      <c r="BC1358" s="8">
        <v>0</v>
      </c>
      <c r="BD1358" s="8">
        <v>0</v>
      </c>
      <c r="BE1358" s="91">
        <v>12389625</v>
      </c>
      <c r="BF1358" s="8">
        <v>66</v>
      </c>
      <c r="BG1358" s="8">
        <v>2</v>
      </c>
      <c r="BH1358" s="91">
        <v>478197473</v>
      </c>
      <c r="BI1358" s="8">
        <v>1550</v>
      </c>
      <c r="BJ1358" s="8">
        <v>196</v>
      </c>
      <c r="BK1358" s="2" t="s">
        <v>233</v>
      </c>
      <c r="BL1358" s="83" t="str">
        <f t="shared" si="21"/>
        <v>124812</v>
      </c>
      <c r="BM1358" s="83">
        <f>IF(ISBLANK(A1358),"",IF(X1358&gt;=(InfoSheet!$B$2)-90,1,0))</f>
        <v>1</v>
      </c>
    </row>
    <row r="1359" spans="1:65">
      <c r="A1359" s="2" t="s">
        <v>3338</v>
      </c>
      <c r="B1359" s="8">
        <v>8</v>
      </c>
      <c r="C1359" s="91">
        <v>354419141</v>
      </c>
      <c r="D1359" s="8">
        <v>277</v>
      </c>
      <c r="E1359" s="8">
        <v>22</v>
      </c>
      <c r="F1359" s="91">
        <v>1279491</v>
      </c>
      <c r="G1359" s="91">
        <v>8018435</v>
      </c>
      <c r="H1359" s="91">
        <v>16109960</v>
      </c>
      <c r="I1359" s="91">
        <v>308980492</v>
      </c>
      <c r="J1359" s="8">
        <v>0</v>
      </c>
      <c r="K1359" s="2" t="s">
        <v>1436</v>
      </c>
      <c r="L1359" s="8">
        <v>8</v>
      </c>
      <c r="M1359" s="8">
        <v>0</v>
      </c>
      <c r="N1359" s="2" t="s">
        <v>1436</v>
      </c>
      <c r="O1359" s="8">
        <v>142</v>
      </c>
      <c r="P1359" s="8">
        <v>0</v>
      </c>
      <c r="Q1359" s="8">
        <v>0</v>
      </c>
      <c r="R1359" s="91">
        <v>0</v>
      </c>
      <c r="S1359" s="8">
        <v>0</v>
      </c>
      <c r="T1359" s="91">
        <v>0</v>
      </c>
      <c r="U1359" s="8">
        <v>0</v>
      </c>
      <c r="V1359" s="8">
        <v>0</v>
      </c>
      <c r="W1359" s="8">
        <v>0</v>
      </c>
      <c r="X1359" s="107">
        <v>43866.942802071761</v>
      </c>
      <c r="Y1359" s="107">
        <v>43869.887156064811</v>
      </c>
      <c r="Z1359" s="107">
        <v>43858.640027337962</v>
      </c>
      <c r="AA1359" s="91">
        <v>0</v>
      </c>
      <c r="AB1359" s="8">
        <v>0</v>
      </c>
      <c r="AC1359" s="8">
        <v>0</v>
      </c>
      <c r="AD1359" s="91">
        <v>0</v>
      </c>
      <c r="AE1359" s="8">
        <v>0</v>
      </c>
      <c r="AF1359" s="8">
        <v>1</v>
      </c>
      <c r="AG1359" s="91">
        <v>6462893</v>
      </c>
      <c r="AH1359" s="8">
        <v>19</v>
      </c>
      <c r="AI1359" s="8">
        <v>5</v>
      </c>
      <c r="AJ1359" s="91">
        <v>346478584</v>
      </c>
      <c r="AK1359" s="8">
        <v>264</v>
      </c>
      <c r="AL1359" s="8">
        <v>22</v>
      </c>
      <c r="AM1359" s="91">
        <v>0</v>
      </c>
      <c r="AN1359" s="8">
        <v>0</v>
      </c>
      <c r="AO1359" s="8">
        <v>22</v>
      </c>
      <c r="AP1359" s="91">
        <v>0</v>
      </c>
      <c r="AQ1359" s="8">
        <v>0</v>
      </c>
      <c r="AR1359" s="8">
        <v>22</v>
      </c>
      <c r="AS1359" s="91">
        <v>11819936</v>
      </c>
      <c r="AT1359" s="8">
        <v>23</v>
      </c>
      <c r="AU1359" s="8">
        <v>22</v>
      </c>
      <c r="AV1359" s="91">
        <v>354419141</v>
      </c>
      <c r="AW1359" s="8">
        <v>277</v>
      </c>
      <c r="AX1359" s="8">
        <v>22</v>
      </c>
      <c r="AY1359" s="91">
        <v>0</v>
      </c>
      <c r="AZ1359" s="8">
        <v>0</v>
      </c>
      <c r="BA1359" s="8">
        <v>0</v>
      </c>
      <c r="BB1359" s="91">
        <v>0</v>
      </c>
      <c r="BC1359" s="8">
        <v>0</v>
      </c>
      <c r="BD1359" s="8">
        <v>0</v>
      </c>
      <c r="BE1359" s="91">
        <v>11378949</v>
      </c>
      <c r="BF1359" s="8">
        <v>22</v>
      </c>
      <c r="BG1359" s="8">
        <v>0</v>
      </c>
      <c r="BH1359" s="91">
        <v>342600067</v>
      </c>
      <c r="BI1359" s="8">
        <v>262</v>
      </c>
      <c r="BJ1359" s="8">
        <v>22</v>
      </c>
      <c r="BK1359" s="2" t="s">
        <v>233</v>
      </c>
      <c r="BL1359" s="83" t="str">
        <f t="shared" si="21"/>
        <v>124813</v>
      </c>
      <c r="BM1359" s="83">
        <f>IF(ISBLANK(A1359),"",IF(X1359&gt;=(InfoSheet!$B$2)-90,1,0))</f>
        <v>1</v>
      </c>
    </row>
    <row r="1360" spans="1:65">
      <c r="A1360" s="2" t="s">
        <v>3339</v>
      </c>
      <c r="B1360" s="8">
        <v>8</v>
      </c>
      <c r="C1360" s="91">
        <v>678246118</v>
      </c>
      <c r="D1360" s="8">
        <v>2402</v>
      </c>
      <c r="E1360" s="8">
        <v>224</v>
      </c>
      <c r="F1360" s="91">
        <v>282367</v>
      </c>
      <c r="G1360" s="91">
        <v>9622574</v>
      </c>
      <c r="H1360" s="91">
        <v>3027884</v>
      </c>
      <c r="I1360" s="91">
        <v>352960862</v>
      </c>
      <c r="J1360" s="8">
        <v>0</v>
      </c>
      <c r="K1360" s="2" t="s">
        <v>1940</v>
      </c>
      <c r="L1360" s="8">
        <v>8</v>
      </c>
      <c r="M1360" s="8">
        <v>0</v>
      </c>
      <c r="N1360" s="2" t="s">
        <v>1689</v>
      </c>
      <c r="O1360" s="8">
        <v>210</v>
      </c>
      <c r="P1360" s="8">
        <v>0</v>
      </c>
      <c r="Q1360" s="8">
        <v>0</v>
      </c>
      <c r="R1360" s="91">
        <v>0</v>
      </c>
      <c r="S1360" s="8">
        <v>0</v>
      </c>
      <c r="T1360" s="91">
        <v>0</v>
      </c>
      <c r="U1360" s="8">
        <v>0</v>
      </c>
      <c r="V1360" s="8">
        <v>1</v>
      </c>
      <c r="W1360" s="8">
        <v>0</v>
      </c>
      <c r="X1360" s="107">
        <v>43866.620603344905</v>
      </c>
      <c r="Y1360" s="107">
        <v>43869.891070300924</v>
      </c>
      <c r="Z1360" s="107">
        <v>43866.620547777777</v>
      </c>
      <c r="AA1360" s="91">
        <v>0</v>
      </c>
      <c r="AB1360" s="8">
        <v>0</v>
      </c>
      <c r="AC1360" s="8">
        <v>0</v>
      </c>
      <c r="AD1360" s="91">
        <v>2638469</v>
      </c>
      <c r="AE1360" s="8">
        <v>3</v>
      </c>
      <c r="AF1360" s="8">
        <v>3</v>
      </c>
      <c r="AG1360" s="91">
        <v>141361034</v>
      </c>
      <c r="AH1360" s="8">
        <v>613</v>
      </c>
      <c r="AI1360" s="8">
        <v>138</v>
      </c>
      <c r="AJ1360" s="91">
        <v>677188056</v>
      </c>
      <c r="AK1360" s="8">
        <v>2399</v>
      </c>
      <c r="AL1360" s="8">
        <v>224</v>
      </c>
      <c r="AM1360" s="91">
        <v>0</v>
      </c>
      <c r="AN1360" s="8">
        <v>0</v>
      </c>
      <c r="AO1360" s="8">
        <v>224</v>
      </c>
      <c r="AP1360" s="91">
        <v>6389090</v>
      </c>
      <c r="AQ1360" s="8">
        <v>7</v>
      </c>
      <c r="AR1360" s="8">
        <v>224</v>
      </c>
      <c r="AS1360" s="91">
        <v>146934432</v>
      </c>
      <c r="AT1360" s="8">
        <v>619</v>
      </c>
      <c r="AU1360" s="8">
        <v>224</v>
      </c>
      <c r="AV1360" s="91">
        <v>678246118</v>
      </c>
      <c r="AW1360" s="8">
        <v>2402</v>
      </c>
      <c r="AX1360" s="8">
        <v>224</v>
      </c>
      <c r="AY1360" s="91">
        <v>0</v>
      </c>
      <c r="AZ1360" s="8">
        <v>0</v>
      </c>
      <c r="BA1360" s="8">
        <v>0</v>
      </c>
      <c r="BB1360" s="91">
        <v>3750621</v>
      </c>
      <c r="BC1360" s="8">
        <v>4</v>
      </c>
      <c r="BD1360" s="8">
        <v>0</v>
      </c>
      <c r="BE1360" s="91">
        <v>25760682</v>
      </c>
      <c r="BF1360" s="8">
        <v>499</v>
      </c>
      <c r="BG1360" s="8">
        <v>13</v>
      </c>
      <c r="BH1360" s="91">
        <v>673093430</v>
      </c>
      <c r="BI1360" s="8">
        <v>2392</v>
      </c>
      <c r="BJ1360" s="8">
        <v>224</v>
      </c>
      <c r="BK1360" s="2" t="s">
        <v>233</v>
      </c>
      <c r="BL1360" s="83" t="str">
        <f t="shared" si="21"/>
        <v>124814</v>
      </c>
      <c r="BM1360" s="83">
        <f>IF(ISBLANK(A1360),"",IF(X1360&gt;=(InfoSheet!$B$2)-90,1,0))</f>
        <v>1</v>
      </c>
    </row>
    <row r="1361" spans="1:65">
      <c r="A1361" s="2" t="s">
        <v>3340</v>
      </c>
      <c r="B1361" s="8">
        <v>8</v>
      </c>
      <c r="C1361" s="91">
        <v>18849340</v>
      </c>
      <c r="D1361" s="8">
        <v>112</v>
      </c>
      <c r="E1361" s="8">
        <v>40</v>
      </c>
      <c r="F1361" s="91">
        <v>168297</v>
      </c>
      <c r="G1361" s="91">
        <v>609669</v>
      </c>
      <c r="H1361" s="91">
        <v>471233</v>
      </c>
      <c r="I1361" s="91">
        <v>18144562</v>
      </c>
      <c r="J1361" s="8">
        <v>0</v>
      </c>
      <c r="K1361" s="2" t="s">
        <v>1500</v>
      </c>
      <c r="L1361" s="8">
        <v>8</v>
      </c>
      <c r="M1361" s="8">
        <v>0</v>
      </c>
      <c r="N1361" s="2" t="s">
        <v>1500</v>
      </c>
      <c r="O1361" s="8">
        <v>142</v>
      </c>
      <c r="P1361" s="8">
        <v>0</v>
      </c>
      <c r="Q1361" s="8">
        <v>0</v>
      </c>
      <c r="R1361" s="91">
        <v>0</v>
      </c>
      <c r="S1361" s="8">
        <v>0</v>
      </c>
      <c r="T1361" s="91">
        <v>0</v>
      </c>
      <c r="U1361" s="8">
        <v>0</v>
      </c>
      <c r="V1361" s="8">
        <v>0</v>
      </c>
      <c r="W1361" s="8">
        <v>0</v>
      </c>
      <c r="X1361" s="107">
        <v>43812.948794212964</v>
      </c>
      <c r="Y1361" s="107">
        <v>43869.861319606483</v>
      </c>
      <c r="Z1361" s="107">
        <v>43752.330405729168</v>
      </c>
      <c r="AA1361" s="91">
        <v>0</v>
      </c>
      <c r="AB1361" s="8">
        <v>0</v>
      </c>
      <c r="AC1361" s="8">
        <v>0</v>
      </c>
      <c r="AD1361" s="91">
        <v>0</v>
      </c>
      <c r="AE1361" s="8">
        <v>0</v>
      </c>
      <c r="AF1361" s="8">
        <v>0</v>
      </c>
      <c r="AG1361" s="91">
        <v>0</v>
      </c>
      <c r="AH1361" s="8">
        <v>0</v>
      </c>
      <c r="AI1361" s="8">
        <v>0</v>
      </c>
      <c r="AJ1361" s="91">
        <v>18849234</v>
      </c>
      <c r="AK1361" s="8">
        <v>108</v>
      </c>
      <c r="AL1361" s="8">
        <v>40</v>
      </c>
      <c r="AM1361" s="91">
        <v>0</v>
      </c>
      <c r="AN1361" s="8">
        <v>0</v>
      </c>
      <c r="AO1361" s="8">
        <v>40</v>
      </c>
      <c r="AP1361" s="91">
        <v>0</v>
      </c>
      <c r="AQ1361" s="8">
        <v>0</v>
      </c>
      <c r="AR1361" s="8">
        <v>40</v>
      </c>
      <c r="AS1361" s="91">
        <v>0</v>
      </c>
      <c r="AT1361" s="8">
        <v>0</v>
      </c>
      <c r="AU1361" s="8">
        <v>40</v>
      </c>
      <c r="AV1361" s="91">
        <v>18849340</v>
      </c>
      <c r="AW1361" s="8">
        <v>110</v>
      </c>
      <c r="AX1361" s="8">
        <v>40</v>
      </c>
      <c r="AY1361" s="91">
        <v>0</v>
      </c>
      <c r="AZ1361" s="8">
        <v>0</v>
      </c>
      <c r="BA1361" s="8">
        <v>0</v>
      </c>
      <c r="BB1361" s="91">
        <v>0</v>
      </c>
      <c r="BC1361" s="8">
        <v>0</v>
      </c>
      <c r="BD1361" s="8">
        <v>0</v>
      </c>
      <c r="BE1361" s="91">
        <v>0</v>
      </c>
      <c r="BF1361" s="8">
        <v>0</v>
      </c>
      <c r="BG1361" s="8">
        <v>0</v>
      </c>
      <c r="BH1361" s="91">
        <v>18849234</v>
      </c>
      <c r="BI1361" s="8">
        <v>108</v>
      </c>
      <c r="BJ1361" s="8">
        <v>40</v>
      </c>
      <c r="BK1361" s="2" t="s">
        <v>233</v>
      </c>
      <c r="BL1361" s="83" t="str">
        <f t="shared" si="21"/>
        <v>124815</v>
      </c>
      <c r="BM1361" s="83">
        <f>IF(ISBLANK(A1361),"",IF(X1361&gt;=(InfoSheet!$B$2)-90,1,0))</f>
        <v>1</v>
      </c>
    </row>
    <row r="1362" spans="1:65">
      <c r="A1362" s="2" t="s">
        <v>3341</v>
      </c>
      <c r="B1362" s="8">
        <v>8</v>
      </c>
      <c r="C1362" s="91">
        <v>220533764</v>
      </c>
      <c r="D1362" s="8">
        <v>719</v>
      </c>
      <c r="E1362" s="8">
        <v>86</v>
      </c>
      <c r="F1362" s="91">
        <v>306722</v>
      </c>
      <c r="G1362" s="91">
        <v>9630152</v>
      </c>
      <c r="H1362" s="91">
        <v>2564346</v>
      </c>
      <c r="I1362" s="91">
        <v>100527773</v>
      </c>
      <c r="J1362" s="8">
        <v>0</v>
      </c>
      <c r="K1362" s="2" t="s">
        <v>1718</v>
      </c>
      <c r="L1362" s="8">
        <v>8</v>
      </c>
      <c r="M1362" s="8">
        <v>0</v>
      </c>
      <c r="N1362" s="2" t="s">
        <v>1346</v>
      </c>
      <c r="O1362" s="8">
        <v>209</v>
      </c>
      <c r="P1362" s="8">
        <v>0</v>
      </c>
      <c r="Q1362" s="8">
        <v>0</v>
      </c>
      <c r="R1362" s="91">
        <v>0</v>
      </c>
      <c r="S1362" s="8">
        <v>0</v>
      </c>
      <c r="T1362" s="91">
        <v>0</v>
      </c>
      <c r="U1362" s="8">
        <v>0</v>
      </c>
      <c r="V1362" s="8">
        <v>0</v>
      </c>
      <c r="W1362" s="8">
        <v>0</v>
      </c>
      <c r="X1362" s="107">
        <v>43864.513868680559</v>
      </c>
      <c r="Y1362" s="107">
        <v>43869.897897962961</v>
      </c>
      <c r="Z1362" s="107">
        <v>43864.513826435184</v>
      </c>
      <c r="AA1362" s="91">
        <v>0</v>
      </c>
      <c r="AB1362" s="8">
        <v>0</v>
      </c>
      <c r="AC1362" s="8">
        <v>0</v>
      </c>
      <c r="AD1362" s="91">
        <v>944191</v>
      </c>
      <c r="AE1362" s="8">
        <v>10</v>
      </c>
      <c r="AF1362" s="8">
        <v>6</v>
      </c>
      <c r="AG1362" s="91">
        <v>5417122</v>
      </c>
      <c r="AH1362" s="8">
        <v>23</v>
      </c>
      <c r="AI1362" s="8">
        <v>7</v>
      </c>
      <c r="AJ1362" s="91">
        <v>212651925</v>
      </c>
      <c r="AK1362" s="8">
        <v>682</v>
      </c>
      <c r="AL1362" s="8">
        <v>86</v>
      </c>
      <c r="AM1362" s="91">
        <v>0</v>
      </c>
      <c r="AN1362" s="8">
        <v>0</v>
      </c>
      <c r="AO1362" s="8">
        <v>86</v>
      </c>
      <c r="AP1362" s="91">
        <v>944191</v>
      </c>
      <c r="AQ1362" s="8">
        <v>10</v>
      </c>
      <c r="AR1362" s="8">
        <v>86</v>
      </c>
      <c r="AS1362" s="91">
        <v>7484475</v>
      </c>
      <c r="AT1362" s="8">
        <v>27</v>
      </c>
      <c r="AU1362" s="8">
        <v>86</v>
      </c>
      <c r="AV1362" s="91">
        <v>220533764</v>
      </c>
      <c r="AW1362" s="8">
        <v>719</v>
      </c>
      <c r="AX1362" s="8">
        <v>86</v>
      </c>
      <c r="AY1362" s="91">
        <v>0</v>
      </c>
      <c r="AZ1362" s="8">
        <v>0</v>
      </c>
      <c r="BA1362" s="8">
        <v>0</v>
      </c>
      <c r="BB1362" s="91">
        <v>944191</v>
      </c>
      <c r="BC1362" s="8">
        <v>10</v>
      </c>
      <c r="BD1362" s="8">
        <v>2</v>
      </c>
      <c r="BE1362" s="91">
        <v>4562433</v>
      </c>
      <c r="BF1362" s="8">
        <v>22</v>
      </c>
      <c r="BG1362" s="8">
        <v>2</v>
      </c>
      <c r="BH1362" s="91">
        <v>179076475</v>
      </c>
      <c r="BI1362" s="8">
        <v>653</v>
      </c>
      <c r="BJ1362" s="8">
        <v>86</v>
      </c>
      <c r="BK1362" s="2" t="s">
        <v>233</v>
      </c>
      <c r="BL1362" s="83" t="str">
        <f t="shared" si="21"/>
        <v>124816</v>
      </c>
      <c r="BM1362" s="83">
        <f>IF(ISBLANK(A1362),"",IF(X1362&gt;=(InfoSheet!$B$2)-90,1,0))</f>
        <v>1</v>
      </c>
    </row>
    <row r="1363" spans="1:65">
      <c r="A1363" s="2" t="s">
        <v>3342</v>
      </c>
      <c r="B1363" s="8">
        <v>8</v>
      </c>
      <c r="C1363" s="91">
        <v>414533115</v>
      </c>
      <c r="D1363" s="8">
        <v>1311</v>
      </c>
      <c r="E1363" s="8">
        <v>136</v>
      </c>
      <c r="F1363" s="91">
        <v>316196</v>
      </c>
      <c r="G1363" s="91">
        <v>8686712</v>
      </c>
      <c r="H1363" s="91">
        <v>3048037</v>
      </c>
      <c r="I1363" s="91">
        <v>239248796</v>
      </c>
      <c r="J1363" s="8">
        <v>0</v>
      </c>
      <c r="K1363" s="2" t="s">
        <v>2502</v>
      </c>
      <c r="L1363" s="8">
        <v>8</v>
      </c>
      <c r="M1363" s="8">
        <v>0</v>
      </c>
      <c r="N1363" s="2" t="s">
        <v>1489</v>
      </c>
      <c r="O1363" s="8">
        <v>209</v>
      </c>
      <c r="P1363" s="8">
        <v>0</v>
      </c>
      <c r="Q1363" s="8">
        <v>0</v>
      </c>
      <c r="R1363" s="91">
        <v>0</v>
      </c>
      <c r="S1363" s="8">
        <v>0</v>
      </c>
      <c r="T1363" s="91">
        <v>0</v>
      </c>
      <c r="U1363" s="8">
        <v>0</v>
      </c>
      <c r="V1363" s="8">
        <v>0</v>
      </c>
      <c r="W1363" s="8">
        <v>0</v>
      </c>
      <c r="X1363" s="107">
        <v>43868.618087407405</v>
      </c>
      <c r="Y1363" s="107">
        <v>43870.045282800929</v>
      </c>
      <c r="Z1363" s="107">
        <v>43868.614203831021</v>
      </c>
      <c r="AA1363" s="91">
        <v>0</v>
      </c>
      <c r="AB1363" s="8">
        <v>0</v>
      </c>
      <c r="AC1363" s="8">
        <v>0</v>
      </c>
      <c r="AD1363" s="91">
        <v>1120089</v>
      </c>
      <c r="AE1363" s="8">
        <v>2</v>
      </c>
      <c r="AF1363" s="8">
        <v>4</v>
      </c>
      <c r="AG1363" s="91">
        <v>5598918</v>
      </c>
      <c r="AH1363" s="8">
        <v>23</v>
      </c>
      <c r="AI1363" s="8">
        <v>9</v>
      </c>
      <c r="AJ1363" s="91">
        <v>390673665</v>
      </c>
      <c r="AK1363" s="8">
        <v>1167</v>
      </c>
      <c r="AL1363" s="8">
        <v>136</v>
      </c>
      <c r="AM1363" s="91">
        <v>1352927</v>
      </c>
      <c r="AN1363" s="8">
        <v>2</v>
      </c>
      <c r="AO1363" s="8">
        <v>136</v>
      </c>
      <c r="AP1363" s="91">
        <v>4135696</v>
      </c>
      <c r="AQ1363" s="8">
        <v>7</v>
      </c>
      <c r="AR1363" s="8">
        <v>136</v>
      </c>
      <c r="AS1363" s="91">
        <v>15711384</v>
      </c>
      <c r="AT1363" s="8">
        <v>39</v>
      </c>
      <c r="AU1363" s="8">
        <v>136</v>
      </c>
      <c r="AV1363" s="91">
        <v>414533115</v>
      </c>
      <c r="AW1363" s="8">
        <v>1311</v>
      </c>
      <c r="AX1363" s="8">
        <v>136</v>
      </c>
      <c r="AY1363" s="91">
        <v>0</v>
      </c>
      <c r="AZ1363" s="8">
        <v>0</v>
      </c>
      <c r="BA1363" s="8">
        <v>0</v>
      </c>
      <c r="BB1363" s="91">
        <v>3015607</v>
      </c>
      <c r="BC1363" s="8">
        <v>5</v>
      </c>
      <c r="BD1363" s="8">
        <v>0</v>
      </c>
      <c r="BE1363" s="91">
        <v>13284846</v>
      </c>
      <c r="BF1363" s="8">
        <v>33</v>
      </c>
      <c r="BG1363" s="8">
        <v>0</v>
      </c>
      <c r="BH1363" s="91">
        <v>388441816</v>
      </c>
      <c r="BI1363" s="8">
        <v>1164</v>
      </c>
      <c r="BJ1363" s="8">
        <v>136</v>
      </c>
      <c r="BK1363" s="2" t="s">
        <v>233</v>
      </c>
      <c r="BL1363" s="83" t="str">
        <f t="shared" si="21"/>
        <v>124817</v>
      </c>
      <c r="BM1363" s="83">
        <f>IF(ISBLANK(A1363),"",IF(X1363&gt;=(InfoSheet!$B$2)-90,1,0))</f>
        <v>1</v>
      </c>
    </row>
    <row r="1364" spans="1:65">
      <c r="A1364" s="2" t="s">
        <v>3343</v>
      </c>
      <c r="B1364" s="8">
        <v>8</v>
      </c>
      <c r="C1364" s="91">
        <v>68393934</v>
      </c>
      <c r="D1364" s="8">
        <v>157</v>
      </c>
      <c r="E1364" s="8">
        <v>44</v>
      </c>
      <c r="F1364" s="91">
        <v>435630</v>
      </c>
      <c r="G1364" s="91">
        <v>2075201</v>
      </c>
      <c r="H1364" s="91">
        <v>1554407</v>
      </c>
      <c r="I1364" s="91">
        <v>66955825</v>
      </c>
      <c r="J1364" s="8">
        <v>0</v>
      </c>
      <c r="K1364" s="2" t="s">
        <v>1500</v>
      </c>
      <c r="L1364" s="8">
        <v>8</v>
      </c>
      <c r="M1364" s="8">
        <v>0</v>
      </c>
      <c r="N1364" s="2" t="s">
        <v>1500</v>
      </c>
      <c r="O1364" s="8">
        <v>142</v>
      </c>
      <c r="P1364" s="8">
        <v>0</v>
      </c>
      <c r="Q1364" s="8">
        <v>0</v>
      </c>
      <c r="R1364" s="91">
        <v>0</v>
      </c>
      <c r="S1364" s="8">
        <v>0</v>
      </c>
      <c r="T1364" s="91">
        <v>0</v>
      </c>
      <c r="U1364" s="8">
        <v>0</v>
      </c>
      <c r="V1364" s="8">
        <v>0</v>
      </c>
      <c r="W1364" s="8">
        <v>0</v>
      </c>
      <c r="X1364" s="107">
        <v>43868.74595546296</v>
      </c>
      <c r="Y1364" s="107">
        <v>43870.029679803243</v>
      </c>
      <c r="Z1364" s="107">
        <v>43868.733226643519</v>
      </c>
      <c r="AA1364" s="91">
        <v>0</v>
      </c>
      <c r="AB1364" s="8">
        <v>0</v>
      </c>
      <c r="AC1364" s="8">
        <v>0</v>
      </c>
      <c r="AD1364" s="91">
        <v>6879416</v>
      </c>
      <c r="AE1364" s="8">
        <v>5</v>
      </c>
      <c r="AF1364" s="8">
        <v>3</v>
      </c>
      <c r="AG1364" s="91">
        <v>34749075</v>
      </c>
      <c r="AH1364" s="8">
        <v>77</v>
      </c>
      <c r="AI1364" s="8">
        <v>33</v>
      </c>
      <c r="AJ1364" s="91">
        <v>68393934</v>
      </c>
      <c r="AK1364" s="8">
        <v>157</v>
      </c>
      <c r="AL1364" s="8">
        <v>44</v>
      </c>
      <c r="AM1364" s="91">
        <v>6879416</v>
      </c>
      <c r="AN1364" s="8">
        <v>4</v>
      </c>
      <c r="AO1364" s="8">
        <v>44</v>
      </c>
      <c r="AP1364" s="91">
        <v>7531538</v>
      </c>
      <c r="AQ1364" s="8">
        <v>6</v>
      </c>
      <c r="AR1364" s="8">
        <v>44</v>
      </c>
      <c r="AS1364" s="91">
        <v>48859824</v>
      </c>
      <c r="AT1364" s="8">
        <v>99</v>
      </c>
      <c r="AU1364" s="8">
        <v>44</v>
      </c>
      <c r="AV1364" s="91">
        <v>68393934</v>
      </c>
      <c r="AW1364" s="8">
        <v>157</v>
      </c>
      <c r="AX1364" s="8">
        <v>44</v>
      </c>
      <c r="AY1364" s="91">
        <v>0</v>
      </c>
      <c r="AZ1364" s="8">
        <v>0</v>
      </c>
      <c r="BA1364" s="8">
        <v>0</v>
      </c>
      <c r="BB1364" s="91">
        <v>2729014</v>
      </c>
      <c r="BC1364" s="8">
        <v>3</v>
      </c>
      <c r="BD1364" s="8">
        <v>0</v>
      </c>
      <c r="BE1364" s="91">
        <v>25242967</v>
      </c>
      <c r="BF1364" s="8">
        <v>61</v>
      </c>
      <c r="BG1364" s="8">
        <v>1</v>
      </c>
      <c r="BH1364" s="91">
        <v>68393934</v>
      </c>
      <c r="BI1364" s="8">
        <v>157</v>
      </c>
      <c r="BJ1364" s="8">
        <v>44</v>
      </c>
      <c r="BK1364" s="2" t="s">
        <v>233</v>
      </c>
      <c r="BL1364" s="83" t="str">
        <f t="shared" si="21"/>
        <v>124818</v>
      </c>
      <c r="BM1364" s="83">
        <f>IF(ISBLANK(A1364),"",IF(X1364&gt;=(InfoSheet!$B$2)-90,1,0))</f>
        <v>1</v>
      </c>
    </row>
    <row r="1365" spans="1:65">
      <c r="A1365" s="2" t="s">
        <v>3344</v>
      </c>
      <c r="B1365" s="8">
        <v>9</v>
      </c>
      <c r="C1365" s="66">
        <v>28506087758</v>
      </c>
      <c r="D1365" s="8">
        <v>120456</v>
      </c>
      <c r="E1365" s="8">
        <v>3089</v>
      </c>
      <c r="F1365" s="91">
        <v>236651</v>
      </c>
      <c r="G1365" s="91">
        <v>7153965</v>
      </c>
      <c r="H1365" s="91">
        <v>9228257</v>
      </c>
      <c r="I1365" s="91">
        <v>191946198</v>
      </c>
      <c r="J1365" s="8">
        <v>0</v>
      </c>
      <c r="K1365" s="2" t="s">
        <v>2516</v>
      </c>
      <c r="L1365" s="8">
        <v>9</v>
      </c>
      <c r="M1365" s="8">
        <v>0</v>
      </c>
      <c r="N1365" s="2" t="s">
        <v>2516</v>
      </c>
      <c r="O1365" s="8">
        <v>215</v>
      </c>
      <c r="P1365" s="8">
        <v>0</v>
      </c>
      <c r="Q1365" s="8">
        <v>0</v>
      </c>
      <c r="R1365" s="91">
        <v>0</v>
      </c>
      <c r="S1365" s="8">
        <v>0</v>
      </c>
      <c r="T1365" s="91">
        <v>0</v>
      </c>
      <c r="U1365" s="8">
        <v>0</v>
      </c>
      <c r="V1365" s="8">
        <v>1</v>
      </c>
      <c r="W1365" s="8">
        <v>7</v>
      </c>
      <c r="X1365" s="107">
        <v>43870.227913252318</v>
      </c>
      <c r="Y1365" s="107">
        <v>43870.227913483795</v>
      </c>
      <c r="Z1365" s="107">
        <v>43869.954758726853</v>
      </c>
      <c r="AA1365" s="91">
        <v>42592394</v>
      </c>
      <c r="AB1365" s="8">
        <v>199</v>
      </c>
      <c r="AC1365" s="8">
        <v>127</v>
      </c>
      <c r="AD1365" s="66">
        <v>1336644937</v>
      </c>
      <c r="AE1365" s="8">
        <v>5490</v>
      </c>
      <c r="AF1365" s="8">
        <v>510</v>
      </c>
      <c r="AG1365" s="66">
        <v>7746466600</v>
      </c>
      <c r="AH1365" s="8">
        <v>29849</v>
      </c>
      <c r="AI1365" s="8">
        <v>1670</v>
      </c>
      <c r="AJ1365" s="66">
        <v>28506087758</v>
      </c>
      <c r="AK1365" s="8">
        <v>120456</v>
      </c>
      <c r="AL1365" s="8">
        <v>3089</v>
      </c>
      <c r="AM1365" s="91">
        <v>205531190</v>
      </c>
      <c r="AN1365" s="8">
        <v>896</v>
      </c>
      <c r="AO1365" s="8">
        <v>3089</v>
      </c>
      <c r="AP1365" s="66">
        <v>2289236570</v>
      </c>
      <c r="AQ1365" s="8">
        <v>9304</v>
      </c>
      <c r="AR1365" s="8">
        <v>3089</v>
      </c>
      <c r="AS1365" s="66">
        <v>9978339571</v>
      </c>
      <c r="AT1365" s="8">
        <v>38873</v>
      </c>
      <c r="AU1365" s="8">
        <v>3089</v>
      </c>
      <c r="AV1365" s="66">
        <v>28506087758</v>
      </c>
      <c r="AW1365" s="8">
        <v>120456</v>
      </c>
      <c r="AX1365" s="8">
        <v>3089</v>
      </c>
      <c r="AY1365" s="91">
        <v>34256061</v>
      </c>
      <c r="AZ1365" s="8">
        <v>163</v>
      </c>
      <c r="BA1365" s="8">
        <v>1</v>
      </c>
      <c r="BB1365" s="66">
        <v>1375355701</v>
      </c>
      <c r="BC1365" s="8">
        <v>5609</v>
      </c>
      <c r="BD1365" s="8">
        <v>59</v>
      </c>
      <c r="BE1365" s="66">
        <v>7543977432</v>
      </c>
      <c r="BF1365" s="8">
        <v>30536</v>
      </c>
      <c r="BG1365" s="8">
        <v>1020</v>
      </c>
      <c r="BH1365" s="66">
        <v>28506087758</v>
      </c>
      <c r="BI1365" s="8">
        <v>120456</v>
      </c>
      <c r="BJ1365" s="8">
        <v>3089</v>
      </c>
      <c r="BK1365" s="2" t="s">
        <v>233</v>
      </c>
      <c r="BL1365" s="83" t="str">
        <f t="shared" si="21"/>
        <v>124819</v>
      </c>
      <c r="BM1365" s="83">
        <f>IF(ISBLANK(A1365),"",IF(X1365&gt;=(InfoSheet!$B$2)-90,1,0))</f>
        <v>1</v>
      </c>
    </row>
    <row r="1366" spans="1:65">
      <c r="A1366" s="2" t="s">
        <v>3345</v>
      </c>
      <c r="B1366" s="8">
        <v>8</v>
      </c>
      <c r="C1366" s="66">
        <v>2019901827</v>
      </c>
      <c r="D1366" s="8">
        <v>2867</v>
      </c>
      <c r="E1366" s="8">
        <v>351</v>
      </c>
      <c r="F1366" s="91">
        <v>704534</v>
      </c>
      <c r="G1366" s="91">
        <v>28960872</v>
      </c>
      <c r="H1366" s="91">
        <v>5754706</v>
      </c>
      <c r="I1366" s="91">
        <v>948167401</v>
      </c>
      <c r="J1366" s="8">
        <v>0</v>
      </c>
      <c r="K1366" s="2" t="s">
        <v>1940</v>
      </c>
      <c r="L1366" s="8">
        <v>8</v>
      </c>
      <c r="M1366" s="8">
        <v>0</v>
      </c>
      <c r="N1366" s="2" t="s">
        <v>3346</v>
      </c>
      <c r="O1366" s="8">
        <v>210</v>
      </c>
      <c r="P1366" s="8">
        <v>0</v>
      </c>
      <c r="Q1366" s="8">
        <v>0</v>
      </c>
      <c r="R1366" s="91">
        <v>0</v>
      </c>
      <c r="S1366" s="8">
        <v>0</v>
      </c>
      <c r="T1366" s="91">
        <v>0</v>
      </c>
      <c r="U1366" s="8">
        <v>0</v>
      </c>
      <c r="V1366" s="8">
        <v>1</v>
      </c>
      <c r="W1366" s="8">
        <v>0</v>
      </c>
      <c r="X1366" s="107">
        <v>43868.527880335649</v>
      </c>
      <c r="Y1366" s="107">
        <v>43869.88615943287</v>
      </c>
      <c r="Z1366" s="107">
        <v>43868.507977800924</v>
      </c>
      <c r="AA1366" s="91">
        <v>0</v>
      </c>
      <c r="AB1366" s="8">
        <v>0</v>
      </c>
      <c r="AC1366" s="8">
        <v>0</v>
      </c>
      <c r="AD1366" s="91">
        <v>267217</v>
      </c>
      <c r="AE1366" s="8">
        <v>11</v>
      </c>
      <c r="AF1366" s="8">
        <v>8</v>
      </c>
      <c r="AG1366" s="91">
        <v>94099547</v>
      </c>
      <c r="AH1366" s="8">
        <v>71</v>
      </c>
      <c r="AI1366" s="8">
        <v>27</v>
      </c>
      <c r="AJ1366" s="66">
        <v>1969994547</v>
      </c>
      <c r="AK1366" s="8">
        <v>2563</v>
      </c>
      <c r="AL1366" s="8">
        <v>351</v>
      </c>
      <c r="AM1366" s="91">
        <v>0</v>
      </c>
      <c r="AN1366" s="8">
        <v>0</v>
      </c>
      <c r="AO1366" s="8">
        <v>351</v>
      </c>
      <c r="AP1366" s="91">
        <v>43399410</v>
      </c>
      <c r="AQ1366" s="8">
        <v>33</v>
      </c>
      <c r="AR1366" s="8">
        <v>351</v>
      </c>
      <c r="AS1366" s="91">
        <v>208461219</v>
      </c>
      <c r="AT1366" s="8">
        <v>118</v>
      </c>
      <c r="AU1366" s="8">
        <v>351</v>
      </c>
      <c r="AV1366" s="66">
        <v>2019901827</v>
      </c>
      <c r="AW1366" s="8">
        <v>2867</v>
      </c>
      <c r="AX1366" s="8">
        <v>351</v>
      </c>
      <c r="AY1366" s="91">
        <v>0</v>
      </c>
      <c r="AZ1366" s="8">
        <v>0</v>
      </c>
      <c r="BA1366" s="8">
        <v>0</v>
      </c>
      <c r="BB1366" s="91">
        <v>16419804</v>
      </c>
      <c r="BC1366" s="8">
        <v>18</v>
      </c>
      <c r="BD1366" s="8">
        <v>0</v>
      </c>
      <c r="BE1366" s="91">
        <v>87660550</v>
      </c>
      <c r="BF1366" s="8">
        <v>66</v>
      </c>
      <c r="BG1366" s="8">
        <v>0</v>
      </c>
      <c r="BH1366" s="66">
        <v>1947970636</v>
      </c>
      <c r="BI1366" s="8">
        <v>2525</v>
      </c>
      <c r="BJ1366" s="8">
        <v>351</v>
      </c>
      <c r="BK1366" s="2" t="s">
        <v>233</v>
      </c>
      <c r="BL1366" s="83" t="str">
        <f t="shared" si="21"/>
        <v>124820</v>
      </c>
      <c r="BM1366" s="83">
        <f>IF(ISBLANK(A1366),"",IF(X1366&gt;=(InfoSheet!$B$2)-90,1,0))</f>
        <v>1</v>
      </c>
    </row>
    <row r="1367" spans="1:65">
      <c r="A1367" s="2" t="s">
        <v>3347</v>
      </c>
      <c r="B1367" s="8">
        <v>8</v>
      </c>
      <c r="C1367" s="91">
        <v>126125488</v>
      </c>
      <c r="D1367" s="8">
        <v>695</v>
      </c>
      <c r="E1367" s="8">
        <v>74</v>
      </c>
      <c r="F1367" s="91">
        <v>181475</v>
      </c>
      <c r="G1367" s="91">
        <v>1099816</v>
      </c>
      <c r="H1367" s="91">
        <v>1704398</v>
      </c>
      <c r="I1367" s="91">
        <v>75560601</v>
      </c>
      <c r="J1367" s="8">
        <v>0</v>
      </c>
      <c r="K1367" s="2" t="s">
        <v>2449</v>
      </c>
      <c r="L1367" s="8">
        <v>8</v>
      </c>
      <c r="M1367" s="8">
        <v>0</v>
      </c>
      <c r="N1367" s="2" t="s">
        <v>1352</v>
      </c>
      <c r="O1367" s="8">
        <v>209</v>
      </c>
      <c r="P1367" s="8">
        <v>0</v>
      </c>
      <c r="Q1367" s="8">
        <v>0</v>
      </c>
      <c r="R1367" s="91">
        <v>0</v>
      </c>
      <c r="S1367" s="8">
        <v>0</v>
      </c>
      <c r="T1367" s="91">
        <v>0</v>
      </c>
      <c r="U1367" s="8">
        <v>0</v>
      </c>
      <c r="V1367" s="8">
        <v>0</v>
      </c>
      <c r="W1367" s="8">
        <v>0</v>
      </c>
      <c r="X1367" s="107">
        <v>43869.740502245368</v>
      </c>
      <c r="Y1367" s="107">
        <v>43870.05193652778</v>
      </c>
      <c r="Z1367" s="107">
        <v>43869.738562673614</v>
      </c>
      <c r="AA1367" s="91">
        <v>1254454</v>
      </c>
      <c r="AB1367" s="8">
        <v>3</v>
      </c>
      <c r="AC1367" s="8">
        <v>2</v>
      </c>
      <c r="AD1367" s="91">
        <v>1787893</v>
      </c>
      <c r="AE1367" s="8">
        <v>4</v>
      </c>
      <c r="AF1367" s="8">
        <v>2</v>
      </c>
      <c r="AG1367" s="91">
        <v>21025665</v>
      </c>
      <c r="AH1367" s="8">
        <v>154</v>
      </c>
      <c r="AI1367" s="8">
        <v>34</v>
      </c>
      <c r="AJ1367" s="91">
        <v>116085578</v>
      </c>
      <c r="AK1367" s="8">
        <v>635</v>
      </c>
      <c r="AL1367" s="8">
        <v>74</v>
      </c>
      <c r="AM1367" s="91">
        <v>3502677</v>
      </c>
      <c r="AN1367" s="8">
        <v>6</v>
      </c>
      <c r="AO1367" s="8">
        <v>74</v>
      </c>
      <c r="AP1367" s="91">
        <v>5104579</v>
      </c>
      <c r="AQ1367" s="8">
        <v>9</v>
      </c>
      <c r="AR1367" s="8">
        <v>74</v>
      </c>
      <c r="AS1367" s="91">
        <v>23477067</v>
      </c>
      <c r="AT1367" s="8">
        <v>158</v>
      </c>
      <c r="AU1367" s="8">
        <v>74</v>
      </c>
      <c r="AV1367" s="91">
        <v>126125488</v>
      </c>
      <c r="AW1367" s="8">
        <v>695</v>
      </c>
      <c r="AX1367" s="8">
        <v>74</v>
      </c>
      <c r="AY1367" s="91">
        <v>1832506</v>
      </c>
      <c r="AZ1367" s="8">
        <v>4</v>
      </c>
      <c r="BA1367" s="8">
        <v>0</v>
      </c>
      <c r="BB1367" s="91">
        <v>2900969</v>
      </c>
      <c r="BC1367" s="8">
        <v>6</v>
      </c>
      <c r="BD1367" s="8">
        <v>0</v>
      </c>
      <c r="BE1367" s="91">
        <v>10386168</v>
      </c>
      <c r="BF1367" s="8">
        <v>105</v>
      </c>
      <c r="BG1367" s="8">
        <v>1</v>
      </c>
      <c r="BH1367" s="91">
        <v>111884244</v>
      </c>
      <c r="BI1367" s="8">
        <v>627</v>
      </c>
      <c r="BJ1367" s="8">
        <v>74</v>
      </c>
      <c r="BK1367" s="2" t="s">
        <v>233</v>
      </c>
      <c r="BL1367" s="83" t="str">
        <f t="shared" si="21"/>
        <v>124821</v>
      </c>
      <c r="BM1367" s="83">
        <f>IF(ISBLANK(A1367),"",IF(X1367&gt;=(InfoSheet!$B$2)-90,1,0))</f>
        <v>1</v>
      </c>
    </row>
    <row r="1368" spans="1:65">
      <c r="A1368" s="2" t="s">
        <v>3348</v>
      </c>
      <c r="B1368" s="8">
        <v>8</v>
      </c>
      <c r="C1368" s="91">
        <v>973220347</v>
      </c>
      <c r="D1368" s="8">
        <v>1883</v>
      </c>
      <c r="E1368" s="8">
        <v>214</v>
      </c>
      <c r="F1368" s="91">
        <v>516845</v>
      </c>
      <c r="G1368" s="91">
        <v>6356875</v>
      </c>
      <c r="H1368" s="91">
        <v>4547758</v>
      </c>
      <c r="I1368" s="91">
        <v>458692741</v>
      </c>
      <c r="J1368" s="8">
        <v>0</v>
      </c>
      <c r="K1368" s="2" t="s">
        <v>1368</v>
      </c>
      <c r="L1368" s="8">
        <v>8</v>
      </c>
      <c r="M1368" s="8">
        <v>0</v>
      </c>
      <c r="N1368" s="2" t="s">
        <v>3056</v>
      </c>
      <c r="O1368" s="8">
        <v>210</v>
      </c>
      <c r="P1368" s="8">
        <v>0</v>
      </c>
      <c r="Q1368" s="8">
        <v>0</v>
      </c>
      <c r="R1368" s="91">
        <v>0</v>
      </c>
      <c r="S1368" s="8">
        <v>0</v>
      </c>
      <c r="T1368" s="91">
        <v>0</v>
      </c>
      <c r="U1368" s="8">
        <v>0</v>
      </c>
      <c r="V1368" s="8">
        <v>0</v>
      </c>
      <c r="W1368" s="8">
        <v>0</v>
      </c>
      <c r="X1368" s="107">
        <v>43868.432972361108</v>
      </c>
      <c r="Y1368" s="107">
        <v>43869.886121469906</v>
      </c>
      <c r="Z1368" s="107">
        <v>43868.406595624998</v>
      </c>
      <c r="AA1368" s="91">
        <v>0</v>
      </c>
      <c r="AB1368" s="8">
        <v>0</v>
      </c>
      <c r="AC1368" s="8">
        <v>0</v>
      </c>
      <c r="AD1368" s="91">
        <v>1413789</v>
      </c>
      <c r="AE1368" s="8">
        <v>13</v>
      </c>
      <c r="AF1368" s="8">
        <v>5</v>
      </c>
      <c r="AG1368" s="91">
        <v>353023821</v>
      </c>
      <c r="AH1368" s="8">
        <v>558</v>
      </c>
      <c r="AI1368" s="8">
        <v>68</v>
      </c>
      <c r="AJ1368" s="91">
        <v>945954806</v>
      </c>
      <c r="AK1368" s="8">
        <v>1703</v>
      </c>
      <c r="AL1368" s="8">
        <v>214</v>
      </c>
      <c r="AM1368" s="91">
        <v>0</v>
      </c>
      <c r="AN1368" s="8">
        <v>0</v>
      </c>
      <c r="AO1368" s="8">
        <v>214</v>
      </c>
      <c r="AP1368" s="91">
        <v>5899370</v>
      </c>
      <c r="AQ1368" s="8">
        <v>16</v>
      </c>
      <c r="AR1368" s="8">
        <v>214</v>
      </c>
      <c r="AS1368" s="91">
        <v>567011895</v>
      </c>
      <c r="AT1368" s="8">
        <v>730</v>
      </c>
      <c r="AU1368" s="8">
        <v>214</v>
      </c>
      <c r="AV1368" s="91">
        <v>973220347</v>
      </c>
      <c r="AW1368" s="8">
        <v>1883</v>
      </c>
      <c r="AX1368" s="8">
        <v>214</v>
      </c>
      <c r="AY1368" s="91">
        <v>0</v>
      </c>
      <c r="AZ1368" s="8">
        <v>0</v>
      </c>
      <c r="BA1368" s="8">
        <v>0</v>
      </c>
      <c r="BB1368" s="91">
        <v>5895272</v>
      </c>
      <c r="BC1368" s="8">
        <v>14</v>
      </c>
      <c r="BD1368" s="8">
        <v>0</v>
      </c>
      <c r="BE1368" s="91">
        <v>343214893</v>
      </c>
      <c r="BF1368" s="8">
        <v>495</v>
      </c>
      <c r="BG1368" s="8">
        <v>3</v>
      </c>
      <c r="BH1368" s="91">
        <v>884605509</v>
      </c>
      <c r="BI1368" s="8">
        <v>1669</v>
      </c>
      <c r="BJ1368" s="8">
        <v>214</v>
      </c>
      <c r="BK1368" s="2" t="s">
        <v>233</v>
      </c>
      <c r="BL1368" s="83" t="str">
        <f t="shared" si="21"/>
        <v>124822</v>
      </c>
      <c r="BM1368" s="83">
        <f>IF(ISBLANK(A1368),"",IF(X1368&gt;=(InfoSheet!$B$2)-90,1,0))</f>
        <v>1</v>
      </c>
    </row>
    <row r="1369" spans="1:65">
      <c r="A1369" s="2" t="s">
        <v>3349</v>
      </c>
      <c r="B1369" s="8">
        <v>8</v>
      </c>
      <c r="C1369" s="91">
        <v>278951192</v>
      </c>
      <c r="D1369" s="8">
        <v>526</v>
      </c>
      <c r="E1369" s="8">
        <v>65</v>
      </c>
      <c r="F1369" s="91">
        <v>530325</v>
      </c>
      <c r="G1369" s="91">
        <v>11372296</v>
      </c>
      <c r="H1369" s="91">
        <v>4291556</v>
      </c>
      <c r="I1369" s="91">
        <v>90406969</v>
      </c>
      <c r="J1369" s="8">
        <v>0</v>
      </c>
      <c r="K1369" s="2" t="s">
        <v>1940</v>
      </c>
      <c r="L1369" s="8">
        <v>8</v>
      </c>
      <c r="M1369" s="8">
        <v>0</v>
      </c>
      <c r="N1369" s="2" t="s">
        <v>1437</v>
      </c>
      <c r="O1369" s="8">
        <v>209</v>
      </c>
      <c r="P1369" s="8">
        <v>0</v>
      </c>
      <c r="Q1369" s="8">
        <v>0</v>
      </c>
      <c r="R1369" s="91">
        <v>0</v>
      </c>
      <c r="S1369" s="8">
        <v>0</v>
      </c>
      <c r="T1369" s="91">
        <v>0</v>
      </c>
      <c r="U1369" s="8">
        <v>0</v>
      </c>
      <c r="V1369" s="8">
        <v>0</v>
      </c>
      <c r="W1369" s="8">
        <v>0</v>
      </c>
      <c r="X1369" s="107">
        <v>43860.665166851853</v>
      </c>
      <c r="Y1369" s="107">
        <v>43869.873967523148</v>
      </c>
      <c r="Z1369" s="107">
        <v>43860.662301122684</v>
      </c>
      <c r="AA1369" s="91">
        <v>0</v>
      </c>
      <c r="AB1369" s="8">
        <v>0</v>
      </c>
      <c r="AC1369" s="8">
        <v>0</v>
      </c>
      <c r="AD1369" s="91">
        <v>0</v>
      </c>
      <c r="AE1369" s="8">
        <v>0</v>
      </c>
      <c r="AF1369" s="8">
        <v>0</v>
      </c>
      <c r="AG1369" s="91">
        <v>216008594</v>
      </c>
      <c r="AH1369" s="8">
        <v>246</v>
      </c>
      <c r="AI1369" s="8">
        <v>6</v>
      </c>
      <c r="AJ1369" s="91">
        <v>275173742</v>
      </c>
      <c r="AK1369" s="8">
        <v>509</v>
      </c>
      <c r="AL1369" s="8">
        <v>65</v>
      </c>
      <c r="AM1369" s="91">
        <v>0</v>
      </c>
      <c r="AN1369" s="8">
        <v>0</v>
      </c>
      <c r="AO1369" s="8">
        <v>65</v>
      </c>
      <c r="AP1369" s="91">
        <v>17577966</v>
      </c>
      <c r="AQ1369" s="8">
        <v>24</v>
      </c>
      <c r="AR1369" s="8">
        <v>65</v>
      </c>
      <c r="AS1369" s="91">
        <v>216008594</v>
      </c>
      <c r="AT1369" s="8">
        <v>246</v>
      </c>
      <c r="AU1369" s="8">
        <v>65</v>
      </c>
      <c r="AV1369" s="91">
        <v>278951192</v>
      </c>
      <c r="AW1369" s="8">
        <v>525</v>
      </c>
      <c r="AX1369" s="8">
        <v>65</v>
      </c>
      <c r="AY1369" s="91">
        <v>0</v>
      </c>
      <c r="AZ1369" s="8">
        <v>0</v>
      </c>
      <c r="BA1369" s="8">
        <v>0</v>
      </c>
      <c r="BB1369" s="91">
        <v>0</v>
      </c>
      <c r="BC1369" s="8">
        <v>0</v>
      </c>
      <c r="BD1369" s="8">
        <v>0</v>
      </c>
      <c r="BE1369" s="91">
        <v>216008594</v>
      </c>
      <c r="BF1369" s="8">
        <v>246</v>
      </c>
      <c r="BG1369" s="8">
        <v>0</v>
      </c>
      <c r="BH1369" s="91">
        <v>261862083</v>
      </c>
      <c r="BI1369" s="8">
        <v>503</v>
      </c>
      <c r="BJ1369" s="8">
        <v>65</v>
      </c>
      <c r="BK1369" s="2" t="s">
        <v>233</v>
      </c>
      <c r="BL1369" s="83" t="str">
        <f t="shared" si="21"/>
        <v>124823</v>
      </c>
      <c r="BM1369" s="83">
        <f>IF(ISBLANK(A1369),"",IF(X1369&gt;=(InfoSheet!$B$2)-90,1,0))</f>
        <v>1</v>
      </c>
    </row>
    <row r="1370" spans="1:65">
      <c r="A1370" s="2" t="s">
        <v>3350</v>
      </c>
      <c r="B1370" s="8">
        <v>8</v>
      </c>
      <c r="C1370" s="66">
        <v>1113124626</v>
      </c>
      <c r="D1370" s="8">
        <v>590</v>
      </c>
      <c r="E1370" s="8">
        <v>21</v>
      </c>
      <c r="F1370" s="91">
        <v>1886651</v>
      </c>
      <c r="G1370" s="91">
        <v>7146159</v>
      </c>
      <c r="H1370" s="91">
        <v>53005934</v>
      </c>
      <c r="I1370" s="91">
        <v>921816474</v>
      </c>
      <c r="J1370" s="8">
        <v>0</v>
      </c>
      <c r="K1370" s="2" t="s">
        <v>1718</v>
      </c>
      <c r="L1370" s="8">
        <v>8</v>
      </c>
      <c r="M1370" s="8">
        <v>0</v>
      </c>
      <c r="N1370" s="2" t="s">
        <v>1343</v>
      </c>
      <c r="O1370" s="8">
        <v>210</v>
      </c>
      <c r="P1370" s="8">
        <v>0</v>
      </c>
      <c r="Q1370" s="8">
        <v>0</v>
      </c>
      <c r="R1370" s="91">
        <v>0</v>
      </c>
      <c r="S1370" s="8">
        <v>0</v>
      </c>
      <c r="T1370" s="91">
        <v>0</v>
      </c>
      <c r="U1370" s="8">
        <v>0</v>
      </c>
      <c r="V1370" s="8">
        <v>0</v>
      </c>
      <c r="W1370" s="8">
        <v>0</v>
      </c>
      <c r="X1370" s="107">
        <v>43860.460196585649</v>
      </c>
      <c r="Y1370" s="107">
        <v>43869.885635474537</v>
      </c>
      <c r="Z1370" s="107">
        <v>43860.431828541667</v>
      </c>
      <c r="AA1370" s="91">
        <v>0</v>
      </c>
      <c r="AB1370" s="8">
        <v>0</v>
      </c>
      <c r="AC1370" s="8">
        <v>0</v>
      </c>
      <c r="AD1370" s="91">
        <v>0</v>
      </c>
      <c r="AE1370" s="8">
        <v>0</v>
      </c>
      <c r="AF1370" s="8">
        <v>0</v>
      </c>
      <c r="AG1370" s="91">
        <v>35783104</v>
      </c>
      <c r="AH1370" s="8">
        <v>8</v>
      </c>
      <c r="AI1370" s="8">
        <v>2</v>
      </c>
      <c r="AJ1370" s="66">
        <v>1049867217</v>
      </c>
      <c r="AK1370" s="8">
        <v>484</v>
      </c>
      <c r="AL1370" s="8">
        <v>21</v>
      </c>
      <c r="AM1370" s="91">
        <v>0</v>
      </c>
      <c r="AN1370" s="8">
        <v>0</v>
      </c>
      <c r="AO1370" s="8">
        <v>21</v>
      </c>
      <c r="AP1370" s="91">
        <v>0</v>
      </c>
      <c r="AQ1370" s="8">
        <v>0</v>
      </c>
      <c r="AR1370" s="8">
        <v>21</v>
      </c>
      <c r="AS1370" s="91">
        <v>92890853</v>
      </c>
      <c r="AT1370" s="8">
        <v>23</v>
      </c>
      <c r="AU1370" s="8">
        <v>21</v>
      </c>
      <c r="AV1370" s="66">
        <v>1113124626</v>
      </c>
      <c r="AW1370" s="8">
        <v>590</v>
      </c>
      <c r="AX1370" s="8">
        <v>21</v>
      </c>
      <c r="AY1370" s="91">
        <v>0</v>
      </c>
      <c r="AZ1370" s="8">
        <v>0</v>
      </c>
      <c r="BA1370" s="8">
        <v>0</v>
      </c>
      <c r="BB1370" s="91">
        <v>0</v>
      </c>
      <c r="BC1370" s="8">
        <v>0</v>
      </c>
      <c r="BD1370" s="8">
        <v>0</v>
      </c>
      <c r="BE1370" s="91">
        <v>81217490</v>
      </c>
      <c r="BF1370" s="8">
        <v>19</v>
      </c>
      <c r="BG1370" s="8">
        <v>0</v>
      </c>
      <c r="BH1370" s="66">
        <v>1043608139</v>
      </c>
      <c r="BI1370" s="8">
        <v>485</v>
      </c>
      <c r="BJ1370" s="8">
        <v>21</v>
      </c>
      <c r="BK1370" s="2" t="s">
        <v>233</v>
      </c>
      <c r="BL1370" s="83" t="str">
        <f t="shared" si="21"/>
        <v>124824</v>
      </c>
      <c r="BM1370" s="83">
        <f>IF(ISBLANK(A1370),"",IF(X1370&gt;=(InfoSheet!$B$2)-90,1,0))</f>
        <v>1</v>
      </c>
    </row>
    <row r="1371" spans="1:65">
      <c r="A1371" s="2" t="s">
        <v>3351</v>
      </c>
      <c r="B1371" s="8">
        <v>8</v>
      </c>
      <c r="C1371" s="91">
        <v>7697190</v>
      </c>
      <c r="D1371" s="8">
        <v>24</v>
      </c>
      <c r="E1371" s="8">
        <v>14</v>
      </c>
      <c r="F1371" s="91">
        <v>320716</v>
      </c>
      <c r="G1371" s="91">
        <v>510590</v>
      </c>
      <c r="H1371" s="91">
        <v>549799</v>
      </c>
      <c r="I1371" s="91">
        <v>6492662</v>
      </c>
      <c r="J1371" s="8">
        <v>0</v>
      </c>
      <c r="K1371" s="2" t="s">
        <v>1476</v>
      </c>
      <c r="L1371" s="8">
        <v>8</v>
      </c>
      <c r="M1371" s="8">
        <v>0</v>
      </c>
      <c r="N1371" s="2" t="s">
        <v>1476</v>
      </c>
      <c r="O1371" s="8">
        <v>142</v>
      </c>
      <c r="P1371" s="8">
        <v>0</v>
      </c>
      <c r="Q1371" s="8">
        <v>0</v>
      </c>
      <c r="R1371" s="91">
        <v>0</v>
      </c>
      <c r="S1371" s="8">
        <v>0</v>
      </c>
      <c r="T1371" s="91">
        <v>0</v>
      </c>
      <c r="U1371" s="8">
        <v>0</v>
      </c>
      <c r="V1371" s="8">
        <v>0</v>
      </c>
      <c r="W1371" s="8">
        <v>0</v>
      </c>
      <c r="X1371" s="107">
        <v>43621.710176504632</v>
      </c>
      <c r="Y1371" s="107">
        <v>43869.877463124998</v>
      </c>
      <c r="Z1371" s="107">
        <v>43619.377145127313</v>
      </c>
      <c r="AA1371" s="91">
        <v>0</v>
      </c>
      <c r="AB1371" s="8">
        <v>0</v>
      </c>
      <c r="AC1371" s="8">
        <v>0</v>
      </c>
      <c r="AD1371" s="91">
        <v>0</v>
      </c>
      <c r="AE1371" s="8">
        <v>0</v>
      </c>
      <c r="AF1371" s="8">
        <v>0</v>
      </c>
      <c r="AG1371" s="91">
        <v>0</v>
      </c>
      <c r="AH1371" s="8">
        <v>0</v>
      </c>
      <c r="AI1371" s="8">
        <v>0</v>
      </c>
      <c r="AJ1371" s="91">
        <v>7697190</v>
      </c>
      <c r="AK1371" s="8">
        <v>24</v>
      </c>
      <c r="AL1371" s="8">
        <v>14</v>
      </c>
      <c r="AM1371" s="91">
        <v>0</v>
      </c>
      <c r="AN1371" s="8">
        <v>0</v>
      </c>
      <c r="AO1371" s="8">
        <v>14</v>
      </c>
      <c r="AP1371" s="91">
        <v>0</v>
      </c>
      <c r="AQ1371" s="8">
        <v>0</v>
      </c>
      <c r="AR1371" s="8">
        <v>14</v>
      </c>
      <c r="AS1371" s="91">
        <v>0</v>
      </c>
      <c r="AT1371" s="8">
        <v>0</v>
      </c>
      <c r="AU1371" s="8">
        <v>14</v>
      </c>
      <c r="AV1371" s="91">
        <v>7697190</v>
      </c>
      <c r="AW1371" s="8">
        <v>24</v>
      </c>
      <c r="AX1371" s="8">
        <v>14</v>
      </c>
      <c r="AY1371" s="91">
        <v>0</v>
      </c>
      <c r="AZ1371" s="8">
        <v>0</v>
      </c>
      <c r="BA1371" s="8">
        <v>0</v>
      </c>
      <c r="BB1371" s="91">
        <v>0</v>
      </c>
      <c r="BC1371" s="8">
        <v>0</v>
      </c>
      <c r="BD1371" s="8">
        <v>0</v>
      </c>
      <c r="BE1371" s="91">
        <v>0</v>
      </c>
      <c r="BF1371" s="8">
        <v>0</v>
      </c>
      <c r="BG1371" s="8">
        <v>0</v>
      </c>
      <c r="BH1371" s="91">
        <v>7697190</v>
      </c>
      <c r="BI1371" s="8">
        <v>24</v>
      </c>
      <c r="BJ1371" s="8">
        <v>14</v>
      </c>
      <c r="BK1371" s="2" t="s">
        <v>233</v>
      </c>
      <c r="BL1371" s="83" t="str">
        <f t="shared" si="21"/>
        <v>124825</v>
      </c>
      <c r="BM1371" s="83">
        <f>IF(ISBLANK(A1371),"",IF(X1371&gt;=(InfoSheet!$B$2)-90,1,0))</f>
        <v>0</v>
      </c>
    </row>
    <row r="1372" spans="1:65">
      <c r="A1372" s="2" t="s">
        <v>3352</v>
      </c>
      <c r="B1372" s="8">
        <v>8</v>
      </c>
      <c r="C1372" s="91">
        <v>50294827</v>
      </c>
      <c r="D1372" s="8">
        <v>131</v>
      </c>
      <c r="E1372" s="8">
        <v>46</v>
      </c>
      <c r="F1372" s="91">
        <v>383929</v>
      </c>
      <c r="G1372" s="91">
        <v>785422</v>
      </c>
      <c r="H1372" s="91">
        <v>1093365</v>
      </c>
      <c r="I1372" s="91">
        <v>34723251</v>
      </c>
      <c r="J1372" s="8">
        <v>0</v>
      </c>
      <c r="K1372" s="2" t="s">
        <v>1354</v>
      </c>
      <c r="L1372" s="8">
        <v>8</v>
      </c>
      <c r="M1372" s="8">
        <v>0</v>
      </c>
      <c r="N1372" s="2" t="s">
        <v>1437</v>
      </c>
      <c r="O1372" s="8">
        <v>209</v>
      </c>
      <c r="P1372" s="8">
        <v>0</v>
      </c>
      <c r="Q1372" s="8">
        <v>0</v>
      </c>
      <c r="R1372" s="91">
        <v>0</v>
      </c>
      <c r="S1372" s="8">
        <v>0</v>
      </c>
      <c r="T1372" s="91">
        <v>0</v>
      </c>
      <c r="U1372" s="8">
        <v>0</v>
      </c>
      <c r="V1372" s="8">
        <v>0</v>
      </c>
      <c r="W1372" s="8">
        <v>0</v>
      </c>
      <c r="X1372" s="107">
        <v>43790.751345069446</v>
      </c>
      <c r="Y1372" s="107">
        <v>43869.864301331021</v>
      </c>
      <c r="Z1372" s="107">
        <v>43774.308805219909</v>
      </c>
      <c r="AA1372" s="91">
        <v>0</v>
      </c>
      <c r="AB1372" s="8">
        <v>0</v>
      </c>
      <c r="AC1372" s="8">
        <v>0</v>
      </c>
      <c r="AD1372" s="91">
        <v>0</v>
      </c>
      <c r="AE1372" s="8">
        <v>0</v>
      </c>
      <c r="AF1372" s="8">
        <v>0</v>
      </c>
      <c r="AG1372" s="91">
        <v>0</v>
      </c>
      <c r="AH1372" s="8">
        <v>0</v>
      </c>
      <c r="AI1372" s="8">
        <v>0</v>
      </c>
      <c r="AJ1372" s="91">
        <v>49059585</v>
      </c>
      <c r="AK1372" s="8">
        <v>128</v>
      </c>
      <c r="AL1372" s="8">
        <v>46</v>
      </c>
      <c r="AM1372" s="91">
        <v>0</v>
      </c>
      <c r="AN1372" s="8">
        <v>0</v>
      </c>
      <c r="AO1372" s="8">
        <v>46</v>
      </c>
      <c r="AP1372" s="91">
        <v>0</v>
      </c>
      <c r="AQ1372" s="8">
        <v>0</v>
      </c>
      <c r="AR1372" s="8">
        <v>46</v>
      </c>
      <c r="AS1372" s="91">
        <v>0</v>
      </c>
      <c r="AT1372" s="8">
        <v>0</v>
      </c>
      <c r="AU1372" s="8">
        <v>46</v>
      </c>
      <c r="AV1372" s="91">
        <v>50294827</v>
      </c>
      <c r="AW1372" s="8">
        <v>131</v>
      </c>
      <c r="AX1372" s="8">
        <v>46</v>
      </c>
      <c r="AY1372" s="91">
        <v>0</v>
      </c>
      <c r="AZ1372" s="8">
        <v>0</v>
      </c>
      <c r="BA1372" s="8">
        <v>0</v>
      </c>
      <c r="BB1372" s="91">
        <v>0</v>
      </c>
      <c r="BC1372" s="8">
        <v>0</v>
      </c>
      <c r="BD1372" s="8">
        <v>0</v>
      </c>
      <c r="BE1372" s="91">
        <v>0</v>
      </c>
      <c r="BF1372" s="8">
        <v>0</v>
      </c>
      <c r="BG1372" s="8">
        <v>0</v>
      </c>
      <c r="BH1372" s="91">
        <v>47531380</v>
      </c>
      <c r="BI1372" s="8">
        <v>125</v>
      </c>
      <c r="BJ1372" s="8">
        <v>46</v>
      </c>
      <c r="BK1372" s="2" t="s">
        <v>233</v>
      </c>
      <c r="BL1372" s="83" t="str">
        <f t="shared" si="21"/>
        <v>124826</v>
      </c>
      <c r="BM1372" s="83">
        <f>IF(ISBLANK(A1372),"",IF(X1372&gt;=(InfoSheet!$B$2)-90,1,0))</f>
        <v>1</v>
      </c>
    </row>
    <row r="1373" spans="1:65">
      <c r="A1373" s="2" t="s">
        <v>3353</v>
      </c>
      <c r="B1373" s="8">
        <v>8</v>
      </c>
      <c r="C1373" s="91">
        <v>8239410</v>
      </c>
      <c r="D1373" s="8">
        <v>31</v>
      </c>
      <c r="E1373" s="8">
        <v>10</v>
      </c>
      <c r="F1373" s="91">
        <v>265787</v>
      </c>
      <c r="G1373" s="91">
        <v>589937</v>
      </c>
      <c r="H1373" s="91">
        <v>823941</v>
      </c>
      <c r="I1373" s="91">
        <v>8148723</v>
      </c>
      <c r="J1373" s="8">
        <v>0</v>
      </c>
      <c r="K1373" s="2" t="s">
        <v>1356</v>
      </c>
      <c r="L1373" s="8">
        <v>8</v>
      </c>
      <c r="M1373" s="8">
        <v>0</v>
      </c>
      <c r="N1373" s="2" t="s">
        <v>1346</v>
      </c>
      <c r="O1373" s="8">
        <v>209</v>
      </c>
      <c r="P1373" s="8">
        <v>0</v>
      </c>
      <c r="Q1373" s="8">
        <v>0</v>
      </c>
      <c r="R1373" s="91">
        <v>0</v>
      </c>
      <c r="S1373" s="8">
        <v>0</v>
      </c>
      <c r="T1373" s="91">
        <v>0</v>
      </c>
      <c r="U1373" s="8">
        <v>0</v>
      </c>
      <c r="V1373" s="8">
        <v>0</v>
      </c>
      <c r="W1373" s="8">
        <v>0</v>
      </c>
      <c r="X1373" s="107">
        <v>43830.786873900463</v>
      </c>
      <c r="Y1373" s="107">
        <v>43869.885835011577</v>
      </c>
      <c r="Z1373" s="107">
        <v>43830.706776226849</v>
      </c>
      <c r="AA1373" s="91">
        <v>0</v>
      </c>
      <c r="AB1373" s="8">
        <v>0</v>
      </c>
      <c r="AC1373" s="8">
        <v>0</v>
      </c>
      <c r="AD1373" s="91">
        <v>0</v>
      </c>
      <c r="AE1373" s="8">
        <v>0</v>
      </c>
      <c r="AF1373" s="8">
        <v>0</v>
      </c>
      <c r="AG1373" s="91">
        <v>0</v>
      </c>
      <c r="AH1373" s="8">
        <v>0</v>
      </c>
      <c r="AI1373" s="8">
        <v>0</v>
      </c>
      <c r="AJ1373" s="91">
        <v>8239410</v>
      </c>
      <c r="AK1373" s="8">
        <v>31</v>
      </c>
      <c r="AL1373" s="8">
        <v>10</v>
      </c>
      <c r="AM1373" s="91">
        <v>0</v>
      </c>
      <c r="AN1373" s="8">
        <v>0</v>
      </c>
      <c r="AO1373" s="8">
        <v>10</v>
      </c>
      <c r="AP1373" s="91">
        <v>0</v>
      </c>
      <c r="AQ1373" s="8">
        <v>0</v>
      </c>
      <c r="AR1373" s="8">
        <v>10</v>
      </c>
      <c r="AS1373" s="91">
        <v>0</v>
      </c>
      <c r="AT1373" s="8">
        <v>0</v>
      </c>
      <c r="AU1373" s="8">
        <v>10</v>
      </c>
      <c r="AV1373" s="91">
        <v>8239410</v>
      </c>
      <c r="AW1373" s="8">
        <v>31</v>
      </c>
      <c r="AX1373" s="8">
        <v>10</v>
      </c>
      <c r="AY1373" s="91">
        <v>0</v>
      </c>
      <c r="AZ1373" s="8">
        <v>0</v>
      </c>
      <c r="BA1373" s="8">
        <v>0</v>
      </c>
      <c r="BB1373" s="91">
        <v>0</v>
      </c>
      <c r="BC1373" s="8">
        <v>0</v>
      </c>
      <c r="BD1373" s="8">
        <v>0</v>
      </c>
      <c r="BE1373" s="91">
        <v>0</v>
      </c>
      <c r="BF1373" s="8">
        <v>0</v>
      </c>
      <c r="BG1373" s="8">
        <v>0</v>
      </c>
      <c r="BH1373" s="91">
        <v>8239410</v>
      </c>
      <c r="BI1373" s="8">
        <v>31</v>
      </c>
      <c r="BJ1373" s="8">
        <v>10</v>
      </c>
      <c r="BK1373" s="2" t="s">
        <v>233</v>
      </c>
      <c r="BL1373" s="83" t="str">
        <f t="shared" si="21"/>
        <v>124827</v>
      </c>
      <c r="BM1373" s="83">
        <f>IF(ISBLANK(A1373),"",IF(X1373&gt;=(InfoSheet!$B$2)-90,1,0))</f>
        <v>1</v>
      </c>
    </row>
    <row r="1374" spans="1:65">
      <c r="A1374" s="2" t="s">
        <v>3354</v>
      </c>
      <c r="B1374" s="8">
        <v>8</v>
      </c>
      <c r="C1374" s="91">
        <v>840033390</v>
      </c>
      <c r="D1374" s="8">
        <v>4232</v>
      </c>
      <c r="E1374" s="8">
        <v>328</v>
      </c>
      <c r="F1374" s="91">
        <v>198495</v>
      </c>
      <c r="G1374" s="91">
        <v>6095215</v>
      </c>
      <c r="H1374" s="91">
        <v>2561077</v>
      </c>
      <c r="I1374" s="91">
        <v>235625817</v>
      </c>
      <c r="J1374" s="8">
        <v>0</v>
      </c>
      <c r="K1374" s="2" t="s">
        <v>3221</v>
      </c>
      <c r="L1374" s="8">
        <v>8</v>
      </c>
      <c r="M1374" s="8">
        <v>0</v>
      </c>
      <c r="N1374" s="2" t="s">
        <v>1466</v>
      </c>
      <c r="O1374" s="8">
        <v>212</v>
      </c>
      <c r="P1374" s="8">
        <v>0</v>
      </c>
      <c r="Q1374" s="8">
        <v>0</v>
      </c>
      <c r="R1374" s="91">
        <v>0</v>
      </c>
      <c r="S1374" s="8">
        <v>0</v>
      </c>
      <c r="T1374" s="91">
        <v>0</v>
      </c>
      <c r="U1374" s="8">
        <v>0</v>
      </c>
      <c r="V1374" s="8">
        <v>0</v>
      </c>
      <c r="W1374" s="8">
        <v>0</v>
      </c>
      <c r="X1374" s="107">
        <v>43867.789109826386</v>
      </c>
      <c r="Y1374" s="107">
        <v>43869.889740312501</v>
      </c>
      <c r="Z1374" s="107">
        <v>43867.789109722224</v>
      </c>
      <c r="AA1374" s="91">
        <v>0</v>
      </c>
      <c r="AB1374" s="8">
        <v>0</v>
      </c>
      <c r="AC1374" s="8">
        <v>0</v>
      </c>
      <c r="AD1374" s="91">
        <v>2886550</v>
      </c>
      <c r="AE1374" s="8">
        <v>19</v>
      </c>
      <c r="AF1374" s="8">
        <v>6</v>
      </c>
      <c r="AG1374" s="91">
        <v>196255712</v>
      </c>
      <c r="AH1374" s="8">
        <v>2160</v>
      </c>
      <c r="AI1374" s="8">
        <v>252</v>
      </c>
      <c r="AJ1374" s="91">
        <v>795559468</v>
      </c>
      <c r="AK1374" s="8">
        <v>3966</v>
      </c>
      <c r="AL1374" s="8">
        <v>328</v>
      </c>
      <c r="AM1374" s="91">
        <v>0</v>
      </c>
      <c r="AN1374" s="8">
        <v>0</v>
      </c>
      <c r="AO1374" s="8">
        <v>328</v>
      </c>
      <c r="AP1374" s="91">
        <v>5614570</v>
      </c>
      <c r="AQ1374" s="8">
        <v>24</v>
      </c>
      <c r="AR1374" s="8">
        <v>328</v>
      </c>
      <c r="AS1374" s="91">
        <v>202304504</v>
      </c>
      <c r="AT1374" s="8">
        <v>2162</v>
      </c>
      <c r="AU1374" s="8">
        <v>328</v>
      </c>
      <c r="AV1374" s="91">
        <v>840033390</v>
      </c>
      <c r="AW1374" s="8">
        <v>4232</v>
      </c>
      <c r="AX1374" s="8">
        <v>328</v>
      </c>
      <c r="AY1374" s="91">
        <v>0</v>
      </c>
      <c r="AZ1374" s="8">
        <v>0</v>
      </c>
      <c r="BA1374" s="8">
        <v>0</v>
      </c>
      <c r="BB1374" s="91">
        <v>2202697</v>
      </c>
      <c r="BC1374" s="8">
        <v>16</v>
      </c>
      <c r="BD1374" s="8">
        <v>1</v>
      </c>
      <c r="BE1374" s="91">
        <v>79038021</v>
      </c>
      <c r="BF1374" s="8">
        <v>1956</v>
      </c>
      <c r="BG1374" s="8">
        <v>87</v>
      </c>
      <c r="BH1374" s="91">
        <v>777526436</v>
      </c>
      <c r="BI1374" s="8">
        <v>3920</v>
      </c>
      <c r="BJ1374" s="8">
        <v>328</v>
      </c>
      <c r="BK1374" s="2" t="s">
        <v>233</v>
      </c>
      <c r="BL1374" s="83" t="str">
        <f t="shared" si="21"/>
        <v>124828</v>
      </c>
      <c r="BM1374" s="83">
        <f>IF(ISBLANK(A1374),"",IF(X1374&gt;=(InfoSheet!$B$2)-90,1,0))</f>
        <v>1</v>
      </c>
    </row>
    <row r="1375" spans="1:65">
      <c r="A1375" s="2" t="s">
        <v>3355</v>
      </c>
      <c r="B1375" s="8">
        <v>8</v>
      </c>
      <c r="C1375" s="91">
        <v>23121923</v>
      </c>
      <c r="D1375" s="8">
        <v>69</v>
      </c>
      <c r="E1375" s="8">
        <v>26</v>
      </c>
      <c r="F1375" s="91">
        <v>335100</v>
      </c>
      <c r="G1375" s="91">
        <v>742254</v>
      </c>
      <c r="H1375" s="91">
        <v>889304</v>
      </c>
      <c r="I1375" s="91">
        <v>18455103</v>
      </c>
      <c r="J1375" s="8">
        <v>0</v>
      </c>
      <c r="K1375" s="2" t="s">
        <v>1354</v>
      </c>
      <c r="L1375" s="8">
        <v>8</v>
      </c>
      <c r="M1375" s="8">
        <v>0</v>
      </c>
      <c r="N1375" s="2" t="s">
        <v>1354</v>
      </c>
      <c r="O1375" s="8">
        <v>142</v>
      </c>
      <c r="P1375" s="8">
        <v>0</v>
      </c>
      <c r="Q1375" s="8">
        <v>0</v>
      </c>
      <c r="R1375" s="91">
        <v>0</v>
      </c>
      <c r="S1375" s="8">
        <v>0</v>
      </c>
      <c r="T1375" s="91">
        <v>0</v>
      </c>
      <c r="U1375" s="8">
        <v>0</v>
      </c>
      <c r="V1375" s="8">
        <v>0</v>
      </c>
      <c r="W1375" s="8">
        <v>0</v>
      </c>
      <c r="X1375" s="107">
        <v>43869.077518425926</v>
      </c>
      <c r="Y1375" s="107">
        <v>43870.01671625</v>
      </c>
      <c r="Z1375" s="107">
        <v>43869.076622604167</v>
      </c>
      <c r="AA1375" s="91">
        <v>0</v>
      </c>
      <c r="AB1375" s="8">
        <v>0</v>
      </c>
      <c r="AC1375" s="8">
        <v>0</v>
      </c>
      <c r="AD1375" s="91">
        <v>0</v>
      </c>
      <c r="AE1375" s="8">
        <v>0</v>
      </c>
      <c r="AF1375" s="8">
        <v>1</v>
      </c>
      <c r="AG1375" s="91">
        <v>656352</v>
      </c>
      <c r="AH1375" s="8">
        <v>1</v>
      </c>
      <c r="AI1375" s="8">
        <v>2</v>
      </c>
      <c r="AJ1375" s="91">
        <v>21821430</v>
      </c>
      <c r="AK1375" s="8">
        <v>61</v>
      </c>
      <c r="AL1375" s="8">
        <v>26</v>
      </c>
      <c r="AM1375" s="91">
        <v>539868</v>
      </c>
      <c r="AN1375" s="8">
        <v>1</v>
      </c>
      <c r="AO1375" s="8">
        <v>26</v>
      </c>
      <c r="AP1375" s="91">
        <v>539868</v>
      </c>
      <c r="AQ1375" s="8">
        <v>1</v>
      </c>
      <c r="AR1375" s="8">
        <v>26</v>
      </c>
      <c r="AS1375" s="91">
        <v>1814932</v>
      </c>
      <c r="AT1375" s="8">
        <v>3</v>
      </c>
      <c r="AU1375" s="8">
        <v>26</v>
      </c>
      <c r="AV1375" s="91">
        <v>23121923</v>
      </c>
      <c r="AW1375" s="8">
        <v>69</v>
      </c>
      <c r="AX1375" s="8">
        <v>26</v>
      </c>
      <c r="AY1375" s="91">
        <v>0</v>
      </c>
      <c r="AZ1375" s="8">
        <v>0</v>
      </c>
      <c r="BA1375" s="8">
        <v>0</v>
      </c>
      <c r="BB1375" s="91">
        <v>539868</v>
      </c>
      <c r="BC1375" s="8">
        <v>1</v>
      </c>
      <c r="BD1375" s="8">
        <v>0</v>
      </c>
      <c r="BE1375" s="91">
        <v>1158580</v>
      </c>
      <c r="BF1375" s="8">
        <v>2</v>
      </c>
      <c r="BG1375" s="8">
        <v>0</v>
      </c>
      <c r="BH1375" s="91">
        <v>20819726</v>
      </c>
      <c r="BI1375" s="8">
        <v>59</v>
      </c>
      <c r="BJ1375" s="8">
        <v>26</v>
      </c>
      <c r="BK1375" s="2" t="s">
        <v>233</v>
      </c>
      <c r="BL1375" s="83" t="str">
        <f t="shared" si="21"/>
        <v>124829</v>
      </c>
      <c r="BM1375" s="83">
        <f>IF(ISBLANK(A1375),"",IF(X1375&gt;=(InfoSheet!$B$2)-90,1,0))</f>
        <v>1</v>
      </c>
    </row>
    <row r="1376" spans="1:65">
      <c r="A1376" s="2" t="s">
        <v>3356</v>
      </c>
      <c r="B1376" s="8">
        <v>8</v>
      </c>
      <c r="C1376" s="91">
        <v>23045647</v>
      </c>
      <c r="D1376" s="8">
        <v>71</v>
      </c>
      <c r="E1376" s="8">
        <v>29</v>
      </c>
      <c r="F1376" s="91">
        <v>324586</v>
      </c>
      <c r="G1376" s="91">
        <v>576255</v>
      </c>
      <c r="H1376" s="91">
        <v>794677</v>
      </c>
      <c r="I1376" s="91">
        <v>18539880</v>
      </c>
      <c r="J1376" s="8">
        <v>0</v>
      </c>
      <c r="K1376" s="2" t="s">
        <v>1662</v>
      </c>
      <c r="L1376" s="8">
        <v>8</v>
      </c>
      <c r="M1376" s="8">
        <v>0</v>
      </c>
      <c r="N1376" s="2" t="s">
        <v>1662</v>
      </c>
      <c r="O1376" s="8">
        <v>142</v>
      </c>
      <c r="P1376" s="8">
        <v>0</v>
      </c>
      <c r="Q1376" s="8">
        <v>0</v>
      </c>
      <c r="R1376" s="91">
        <v>0</v>
      </c>
      <c r="S1376" s="8">
        <v>0</v>
      </c>
      <c r="T1376" s="91">
        <v>0</v>
      </c>
      <c r="U1376" s="8">
        <v>0</v>
      </c>
      <c r="V1376" s="8">
        <v>0</v>
      </c>
      <c r="W1376" s="8">
        <v>0</v>
      </c>
      <c r="X1376" s="107">
        <v>43733.598821412037</v>
      </c>
      <c r="Y1376" s="107">
        <v>43869.887971689815</v>
      </c>
      <c r="Z1376" s="107">
        <v>43733.574598148145</v>
      </c>
      <c r="AA1376" s="91">
        <v>0</v>
      </c>
      <c r="AB1376" s="8">
        <v>0</v>
      </c>
      <c r="AC1376" s="8">
        <v>0</v>
      </c>
      <c r="AD1376" s="91">
        <v>0</v>
      </c>
      <c r="AE1376" s="8">
        <v>0</v>
      </c>
      <c r="AF1376" s="8">
        <v>0</v>
      </c>
      <c r="AG1376" s="91">
        <v>0</v>
      </c>
      <c r="AH1376" s="8">
        <v>0</v>
      </c>
      <c r="AI1376" s="8">
        <v>0</v>
      </c>
      <c r="AJ1376" s="91">
        <v>22899318</v>
      </c>
      <c r="AK1376" s="8">
        <v>70</v>
      </c>
      <c r="AL1376" s="8">
        <v>29</v>
      </c>
      <c r="AM1376" s="91">
        <v>0</v>
      </c>
      <c r="AN1376" s="8">
        <v>0</v>
      </c>
      <c r="AO1376" s="8">
        <v>29</v>
      </c>
      <c r="AP1376" s="91">
        <v>0</v>
      </c>
      <c r="AQ1376" s="8">
        <v>0</v>
      </c>
      <c r="AR1376" s="8">
        <v>29</v>
      </c>
      <c r="AS1376" s="91">
        <v>0</v>
      </c>
      <c r="AT1376" s="8">
        <v>0</v>
      </c>
      <c r="AU1376" s="8">
        <v>29</v>
      </c>
      <c r="AV1376" s="91">
        <v>23045647</v>
      </c>
      <c r="AW1376" s="8">
        <v>71</v>
      </c>
      <c r="AX1376" s="8">
        <v>29</v>
      </c>
      <c r="AY1376" s="91">
        <v>0</v>
      </c>
      <c r="AZ1376" s="8">
        <v>0</v>
      </c>
      <c r="BA1376" s="8">
        <v>0</v>
      </c>
      <c r="BB1376" s="91">
        <v>0</v>
      </c>
      <c r="BC1376" s="8">
        <v>0</v>
      </c>
      <c r="BD1376" s="8">
        <v>0</v>
      </c>
      <c r="BE1376" s="91">
        <v>0</v>
      </c>
      <c r="BF1376" s="8">
        <v>0</v>
      </c>
      <c r="BG1376" s="8">
        <v>0</v>
      </c>
      <c r="BH1376" s="91">
        <v>22323760</v>
      </c>
      <c r="BI1376" s="8">
        <v>68</v>
      </c>
      <c r="BJ1376" s="8">
        <v>29</v>
      </c>
      <c r="BK1376" s="2" t="s">
        <v>233</v>
      </c>
      <c r="BL1376" s="83" t="str">
        <f t="shared" si="21"/>
        <v>124830</v>
      </c>
      <c r="BM1376" s="83">
        <f>IF(ISBLANK(A1376),"",IF(X1376&gt;=(InfoSheet!$B$2)-90,1,0))</f>
        <v>0</v>
      </c>
    </row>
    <row r="1377" spans="1:65">
      <c r="A1377" s="2" t="s">
        <v>3357</v>
      </c>
      <c r="B1377" s="8">
        <v>8</v>
      </c>
      <c r="C1377" s="91">
        <v>133324341</v>
      </c>
      <c r="D1377" s="8">
        <v>398</v>
      </c>
      <c r="E1377" s="8">
        <v>67</v>
      </c>
      <c r="F1377" s="91">
        <v>334985</v>
      </c>
      <c r="G1377" s="91">
        <v>1115845</v>
      </c>
      <c r="H1377" s="91">
        <v>1989915</v>
      </c>
      <c r="I1377" s="91">
        <v>96382699</v>
      </c>
      <c r="J1377" s="8">
        <v>0</v>
      </c>
      <c r="K1377" s="2" t="s">
        <v>1345</v>
      </c>
      <c r="L1377" s="8">
        <v>8</v>
      </c>
      <c r="M1377" s="8">
        <v>0</v>
      </c>
      <c r="N1377" s="2" t="s">
        <v>1689</v>
      </c>
      <c r="O1377" s="8">
        <v>210</v>
      </c>
      <c r="P1377" s="8">
        <v>0</v>
      </c>
      <c r="Q1377" s="8">
        <v>0</v>
      </c>
      <c r="R1377" s="91">
        <v>0</v>
      </c>
      <c r="S1377" s="8">
        <v>0</v>
      </c>
      <c r="T1377" s="91">
        <v>0</v>
      </c>
      <c r="U1377" s="8">
        <v>0</v>
      </c>
      <c r="V1377" s="8">
        <v>0</v>
      </c>
      <c r="W1377" s="8">
        <v>0</v>
      </c>
      <c r="X1377" s="107">
        <v>43823.969770266202</v>
      </c>
      <c r="Y1377" s="107">
        <v>43869.887168680558</v>
      </c>
      <c r="Z1377" s="107">
        <v>43795.62430664352</v>
      </c>
      <c r="AA1377" s="91">
        <v>0</v>
      </c>
      <c r="AB1377" s="8">
        <v>0</v>
      </c>
      <c r="AC1377" s="8">
        <v>0</v>
      </c>
      <c r="AD1377" s="91">
        <v>0</v>
      </c>
      <c r="AE1377" s="8">
        <v>0</v>
      </c>
      <c r="AF1377" s="8">
        <v>0</v>
      </c>
      <c r="AG1377" s="91">
        <v>0</v>
      </c>
      <c r="AH1377" s="8">
        <v>0</v>
      </c>
      <c r="AI1377" s="8">
        <v>0</v>
      </c>
      <c r="AJ1377" s="91">
        <v>121163064</v>
      </c>
      <c r="AK1377" s="8">
        <v>326</v>
      </c>
      <c r="AL1377" s="8">
        <v>67</v>
      </c>
      <c r="AM1377" s="91">
        <v>0</v>
      </c>
      <c r="AN1377" s="8">
        <v>0</v>
      </c>
      <c r="AO1377" s="8">
        <v>67</v>
      </c>
      <c r="AP1377" s="91">
        <v>0</v>
      </c>
      <c r="AQ1377" s="8">
        <v>0</v>
      </c>
      <c r="AR1377" s="8">
        <v>67</v>
      </c>
      <c r="AS1377" s="91">
        <v>0</v>
      </c>
      <c r="AT1377" s="8">
        <v>0</v>
      </c>
      <c r="AU1377" s="8">
        <v>67</v>
      </c>
      <c r="AV1377" s="91">
        <v>133324341</v>
      </c>
      <c r="AW1377" s="8">
        <v>398</v>
      </c>
      <c r="AX1377" s="8">
        <v>67</v>
      </c>
      <c r="AY1377" s="91">
        <v>0</v>
      </c>
      <c r="AZ1377" s="8">
        <v>0</v>
      </c>
      <c r="BA1377" s="8">
        <v>0</v>
      </c>
      <c r="BB1377" s="91">
        <v>0</v>
      </c>
      <c r="BC1377" s="8">
        <v>0</v>
      </c>
      <c r="BD1377" s="8">
        <v>0</v>
      </c>
      <c r="BE1377" s="91">
        <v>0</v>
      </c>
      <c r="BF1377" s="8">
        <v>0</v>
      </c>
      <c r="BG1377" s="8">
        <v>0</v>
      </c>
      <c r="BH1377" s="91">
        <v>119255152</v>
      </c>
      <c r="BI1377" s="8">
        <v>327</v>
      </c>
      <c r="BJ1377" s="8">
        <v>67</v>
      </c>
      <c r="BK1377" s="2" t="s">
        <v>233</v>
      </c>
      <c r="BL1377" s="83" t="str">
        <f t="shared" si="21"/>
        <v>124831</v>
      </c>
      <c r="BM1377" s="83">
        <f>IF(ISBLANK(A1377),"",IF(X1377&gt;=(InfoSheet!$B$2)-90,1,0))</f>
        <v>1</v>
      </c>
    </row>
    <row r="1378" spans="1:65">
      <c r="A1378" s="2" t="s">
        <v>3358</v>
      </c>
      <c r="B1378" s="8">
        <v>8</v>
      </c>
      <c r="C1378" s="91">
        <v>263193744</v>
      </c>
      <c r="D1378" s="8">
        <v>955</v>
      </c>
      <c r="E1378" s="8">
        <v>118</v>
      </c>
      <c r="F1378" s="91">
        <v>275595</v>
      </c>
      <c r="G1378" s="91">
        <v>7580516</v>
      </c>
      <c r="H1378" s="91">
        <v>2230455</v>
      </c>
      <c r="I1378" s="91">
        <v>149017677</v>
      </c>
      <c r="J1378" s="8">
        <v>0</v>
      </c>
      <c r="K1378" s="2" t="s">
        <v>2449</v>
      </c>
      <c r="L1378" s="8">
        <v>8</v>
      </c>
      <c r="M1378" s="8">
        <v>0</v>
      </c>
      <c r="N1378" s="2" t="s">
        <v>1637</v>
      </c>
      <c r="O1378" s="8">
        <v>212</v>
      </c>
      <c r="P1378" s="8">
        <v>0</v>
      </c>
      <c r="Q1378" s="8">
        <v>0</v>
      </c>
      <c r="R1378" s="91">
        <v>0</v>
      </c>
      <c r="S1378" s="8">
        <v>0</v>
      </c>
      <c r="T1378" s="91">
        <v>0</v>
      </c>
      <c r="U1378" s="8">
        <v>0</v>
      </c>
      <c r="V1378" s="8">
        <v>0</v>
      </c>
      <c r="W1378" s="8">
        <v>0</v>
      </c>
      <c r="X1378" s="107">
        <v>43867.56088125</v>
      </c>
      <c r="Y1378" s="107">
        <v>43869.888158726855</v>
      </c>
      <c r="Z1378" s="107">
        <v>43867.539162256944</v>
      </c>
      <c r="AA1378" s="91">
        <v>0</v>
      </c>
      <c r="AB1378" s="8">
        <v>0</v>
      </c>
      <c r="AC1378" s="8">
        <v>0</v>
      </c>
      <c r="AD1378" s="91">
        <v>5522417</v>
      </c>
      <c r="AE1378" s="8">
        <v>12</v>
      </c>
      <c r="AF1378" s="8">
        <v>5</v>
      </c>
      <c r="AG1378" s="91">
        <v>64714701</v>
      </c>
      <c r="AH1378" s="8">
        <v>201</v>
      </c>
      <c r="AI1378" s="8">
        <v>40</v>
      </c>
      <c r="AJ1378" s="91">
        <v>259102877</v>
      </c>
      <c r="AK1378" s="8">
        <v>939</v>
      </c>
      <c r="AL1378" s="8">
        <v>118</v>
      </c>
      <c r="AM1378" s="91">
        <v>0</v>
      </c>
      <c r="AN1378" s="8">
        <v>0</v>
      </c>
      <c r="AO1378" s="8">
        <v>118</v>
      </c>
      <c r="AP1378" s="91">
        <v>13844472</v>
      </c>
      <c r="AQ1378" s="8">
        <v>19</v>
      </c>
      <c r="AR1378" s="8">
        <v>118</v>
      </c>
      <c r="AS1378" s="91">
        <v>100868331</v>
      </c>
      <c r="AT1378" s="8">
        <v>235</v>
      </c>
      <c r="AU1378" s="8">
        <v>118</v>
      </c>
      <c r="AV1378" s="91">
        <v>263193744</v>
      </c>
      <c r="AW1378" s="8">
        <v>955</v>
      </c>
      <c r="AX1378" s="8">
        <v>118</v>
      </c>
      <c r="AY1378" s="91">
        <v>0</v>
      </c>
      <c r="AZ1378" s="8">
        <v>0</v>
      </c>
      <c r="BA1378" s="8">
        <v>0</v>
      </c>
      <c r="BB1378" s="91">
        <v>8542331</v>
      </c>
      <c r="BC1378" s="8">
        <v>15</v>
      </c>
      <c r="BD1378" s="8">
        <v>0</v>
      </c>
      <c r="BE1378" s="91">
        <v>53631132</v>
      </c>
      <c r="BF1378" s="8">
        <v>180</v>
      </c>
      <c r="BG1378" s="8">
        <v>7</v>
      </c>
      <c r="BH1378" s="91">
        <v>254007508</v>
      </c>
      <c r="BI1378" s="8">
        <v>930</v>
      </c>
      <c r="BJ1378" s="8">
        <v>118</v>
      </c>
      <c r="BK1378" s="2" t="s">
        <v>233</v>
      </c>
      <c r="BL1378" s="83" t="str">
        <f t="shared" si="21"/>
        <v>124832</v>
      </c>
      <c r="BM1378" s="83">
        <f>IF(ISBLANK(A1378),"",IF(X1378&gt;=(InfoSheet!$B$2)-90,1,0))</f>
        <v>1</v>
      </c>
    </row>
    <row r="1379" spans="1:65">
      <c r="A1379" s="2" t="s">
        <v>3359</v>
      </c>
      <c r="B1379" s="8">
        <v>8</v>
      </c>
      <c r="C1379" s="91">
        <v>98924593</v>
      </c>
      <c r="D1379" s="8">
        <v>373</v>
      </c>
      <c r="E1379" s="8">
        <v>66</v>
      </c>
      <c r="F1379" s="91">
        <v>265213</v>
      </c>
      <c r="G1379" s="91">
        <v>4852383</v>
      </c>
      <c r="H1379" s="91">
        <v>1498857</v>
      </c>
      <c r="I1379" s="91">
        <v>73799507</v>
      </c>
      <c r="J1379" s="8">
        <v>0</v>
      </c>
      <c r="K1379" s="2" t="s">
        <v>1531</v>
      </c>
      <c r="L1379" s="8">
        <v>8</v>
      </c>
      <c r="M1379" s="8">
        <v>0</v>
      </c>
      <c r="N1379" s="2" t="s">
        <v>2781</v>
      </c>
      <c r="O1379" s="8">
        <v>213</v>
      </c>
      <c r="P1379" s="8">
        <v>0</v>
      </c>
      <c r="Q1379" s="8">
        <v>0</v>
      </c>
      <c r="R1379" s="91">
        <v>0</v>
      </c>
      <c r="S1379" s="8">
        <v>0</v>
      </c>
      <c r="T1379" s="91">
        <v>0</v>
      </c>
      <c r="U1379" s="8">
        <v>0</v>
      </c>
      <c r="V1379" s="8">
        <v>0</v>
      </c>
      <c r="W1379" s="8">
        <v>0</v>
      </c>
      <c r="X1379" s="107">
        <v>43867.805435879629</v>
      </c>
      <c r="Y1379" s="107">
        <v>43869.861029097221</v>
      </c>
      <c r="Z1379" s="107">
        <v>43867.802421643515</v>
      </c>
      <c r="AA1379" s="91">
        <v>0</v>
      </c>
      <c r="AB1379" s="8">
        <v>0</v>
      </c>
      <c r="AC1379" s="8">
        <v>0</v>
      </c>
      <c r="AD1379" s="91">
        <v>0</v>
      </c>
      <c r="AE1379" s="8">
        <v>0</v>
      </c>
      <c r="AF1379" s="8">
        <v>1</v>
      </c>
      <c r="AG1379" s="91">
        <v>0</v>
      </c>
      <c r="AH1379" s="8">
        <v>0</v>
      </c>
      <c r="AI1379" s="8">
        <v>1</v>
      </c>
      <c r="AJ1379" s="91">
        <v>90227771</v>
      </c>
      <c r="AK1379" s="8">
        <v>328</v>
      </c>
      <c r="AL1379" s="8">
        <v>66</v>
      </c>
      <c r="AM1379" s="91">
        <v>0</v>
      </c>
      <c r="AN1379" s="8">
        <v>0</v>
      </c>
      <c r="AO1379" s="8">
        <v>66</v>
      </c>
      <c r="AP1379" s="91">
        <v>504170</v>
      </c>
      <c r="AQ1379" s="8">
        <v>1</v>
      </c>
      <c r="AR1379" s="8">
        <v>66</v>
      </c>
      <c r="AS1379" s="91">
        <v>2842265</v>
      </c>
      <c r="AT1379" s="8">
        <v>4</v>
      </c>
      <c r="AU1379" s="8">
        <v>66</v>
      </c>
      <c r="AV1379" s="91">
        <v>98924593</v>
      </c>
      <c r="AW1379" s="8">
        <v>373</v>
      </c>
      <c r="AX1379" s="8">
        <v>66</v>
      </c>
      <c r="AY1379" s="91">
        <v>0</v>
      </c>
      <c r="AZ1379" s="8">
        <v>0</v>
      </c>
      <c r="BA1379" s="8">
        <v>0</v>
      </c>
      <c r="BB1379" s="91">
        <v>504170</v>
      </c>
      <c r="BC1379" s="8">
        <v>1</v>
      </c>
      <c r="BD1379" s="8">
        <v>0</v>
      </c>
      <c r="BE1379" s="91">
        <v>1939417</v>
      </c>
      <c r="BF1379" s="8">
        <v>3</v>
      </c>
      <c r="BG1379" s="8">
        <v>0</v>
      </c>
      <c r="BH1379" s="91">
        <v>67523579</v>
      </c>
      <c r="BI1379" s="8">
        <v>296</v>
      </c>
      <c r="BJ1379" s="8">
        <v>66</v>
      </c>
      <c r="BK1379" s="2" t="s">
        <v>233</v>
      </c>
      <c r="BL1379" s="83" t="str">
        <f t="shared" si="21"/>
        <v>124833</v>
      </c>
      <c r="BM1379" s="83">
        <f>IF(ISBLANK(A1379),"",IF(X1379&gt;=(InfoSheet!$B$2)-90,1,0))</f>
        <v>1</v>
      </c>
    </row>
    <row r="1380" spans="1:65">
      <c r="A1380" s="2" t="s">
        <v>3360</v>
      </c>
      <c r="B1380" s="8">
        <v>8</v>
      </c>
      <c r="C1380" s="66">
        <v>1264137347</v>
      </c>
      <c r="D1380" s="8">
        <v>1838</v>
      </c>
      <c r="E1380" s="8">
        <v>208</v>
      </c>
      <c r="F1380" s="91">
        <v>687778</v>
      </c>
      <c r="G1380" s="91">
        <v>18722591</v>
      </c>
      <c r="H1380" s="91">
        <v>6077583</v>
      </c>
      <c r="I1380" s="91">
        <v>492381252</v>
      </c>
      <c r="J1380" s="8">
        <v>0</v>
      </c>
      <c r="K1380" s="2" t="s">
        <v>129</v>
      </c>
      <c r="L1380" s="8">
        <v>8</v>
      </c>
      <c r="M1380" s="8">
        <v>0</v>
      </c>
      <c r="N1380" s="2" t="s">
        <v>1466</v>
      </c>
      <c r="O1380" s="8">
        <v>212</v>
      </c>
      <c r="P1380" s="8">
        <v>0</v>
      </c>
      <c r="Q1380" s="8">
        <v>0</v>
      </c>
      <c r="R1380" s="91">
        <v>0</v>
      </c>
      <c r="S1380" s="8">
        <v>0</v>
      </c>
      <c r="T1380" s="91">
        <v>0</v>
      </c>
      <c r="U1380" s="8">
        <v>0</v>
      </c>
      <c r="V1380" s="8">
        <v>0</v>
      </c>
      <c r="W1380" s="8">
        <v>0</v>
      </c>
      <c r="X1380" s="107">
        <v>43869.921656747683</v>
      </c>
      <c r="Y1380" s="107">
        <v>43869.929715196762</v>
      </c>
      <c r="Z1380" s="107">
        <v>43869.921655613427</v>
      </c>
      <c r="AA1380" s="91">
        <v>0</v>
      </c>
      <c r="AB1380" s="8">
        <v>0</v>
      </c>
      <c r="AC1380" s="8">
        <v>2</v>
      </c>
      <c r="AD1380" s="91">
        <v>6482720</v>
      </c>
      <c r="AE1380" s="8">
        <v>19</v>
      </c>
      <c r="AF1380" s="8">
        <v>8</v>
      </c>
      <c r="AG1380" s="91">
        <v>207249449</v>
      </c>
      <c r="AH1380" s="8">
        <v>232</v>
      </c>
      <c r="AI1380" s="8">
        <v>32</v>
      </c>
      <c r="AJ1380" s="66">
        <v>1215492491</v>
      </c>
      <c r="AK1380" s="8">
        <v>1568</v>
      </c>
      <c r="AL1380" s="8">
        <v>208</v>
      </c>
      <c r="AM1380" s="91">
        <v>1652409</v>
      </c>
      <c r="AN1380" s="8">
        <v>2</v>
      </c>
      <c r="AO1380" s="8">
        <v>208</v>
      </c>
      <c r="AP1380" s="91">
        <v>9647848</v>
      </c>
      <c r="AQ1380" s="8">
        <v>24</v>
      </c>
      <c r="AR1380" s="8">
        <v>208</v>
      </c>
      <c r="AS1380" s="91">
        <v>356202118</v>
      </c>
      <c r="AT1380" s="8">
        <v>356</v>
      </c>
      <c r="AU1380" s="8">
        <v>208</v>
      </c>
      <c r="AV1380" s="66">
        <v>1264137347</v>
      </c>
      <c r="AW1380" s="8">
        <v>1838</v>
      </c>
      <c r="AX1380" s="8">
        <v>208</v>
      </c>
      <c r="AY1380" s="91">
        <v>1652409</v>
      </c>
      <c r="AZ1380" s="8">
        <v>2</v>
      </c>
      <c r="BA1380" s="8">
        <v>0</v>
      </c>
      <c r="BB1380" s="91">
        <v>8304572</v>
      </c>
      <c r="BC1380" s="8">
        <v>20</v>
      </c>
      <c r="BD1380" s="8">
        <v>1</v>
      </c>
      <c r="BE1380" s="91">
        <v>198704285</v>
      </c>
      <c r="BF1380" s="8">
        <v>232</v>
      </c>
      <c r="BG1380" s="8">
        <v>10</v>
      </c>
      <c r="BH1380" s="66">
        <v>1092680071</v>
      </c>
      <c r="BI1380" s="8">
        <v>1499</v>
      </c>
      <c r="BJ1380" s="8">
        <v>208</v>
      </c>
      <c r="BK1380" s="2" t="s">
        <v>233</v>
      </c>
      <c r="BL1380" s="83" t="str">
        <f t="shared" si="21"/>
        <v>124834</v>
      </c>
      <c r="BM1380" s="83">
        <f>IF(ISBLANK(A1380),"",IF(X1380&gt;=(InfoSheet!$B$2)-90,1,0))</f>
        <v>1</v>
      </c>
    </row>
    <row r="1381" spans="1:65">
      <c r="A1381" s="2" t="s">
        <v>3361</v>
      </c>
      <c r="B1381" s="8">
        <v>8</v>
      </c>
      <c r="C1381" s="91">
        <v>5150026</v>
      </c>
      <c r="D1381" s="8">
        <v>16</v>
      </c>
      <c r="E1381" s="8">
        <v>11</v>
      </c>
      <c r="F1381" s="91">
        <v>321876</v>
      </c>
      <c r="G1381" s="91">
        <v>532494</v>
      </c>
      <c r="H1381" s="91">
        <v>468184</v>
      </c>
      <c r="I1381" s="91">
        <v>5149973</v>
      </c>
      <c r="J1381" s="8">
        <v>0</v>
      </c>
      <c r="K1381" s="2" t="s">
        <v>1354</v>
      </c>
      <c r="L1381" s="8">
        <v>8</v>
      </c>
      <c r="M1381" s="8">
        <v>0</v>
      </c>
      <c r="N1381" s="2" t="s">
        <v>1354</v>
      </c>
      <c r="O1381" s="8">
        <v>142</v>
      </c>
      <c r="P1381" s="8">
        <v>0</v>
      </c>
      <c r="Q1381" s="8">
        <v>0</v>
      </c>
      <c r="R1381" s="91">
        <v>0</v>
      </c>
      <c r="S1381" s="8">
        <v>0</v>
      </c>
      <c r="T1381" s="91">
        <v>0</v>
      </c>
      <c r="U1381" s="8">
        <v>0</v>
      </c>
      <c r="V1381" s="8">
        <v>0</v>
      </c>
      <c r="W1381" s="8">
        <v>0</v>
      </c>
      <c r="X1381" s="107">
        <v>43800.395993460646</v>
      </c>
      <c r="Y1381" s="107">
        <v>43869.886729687503</v>
      </c>
      <c r="Z1381" s="107">
        <v>43800.383766377316</v>
      </c>
      <c r="AA1381" s="91">
        <v>0</v>
      </c>
      <c r="AB1381" s="8">
        <v>0</v>
      </c>
      <c r="AC1381" s="8">
        <v>0</v>
      </c>
      <c r="AD1381" s="91">
        <v>0</v>
      </c>
      <c r="AE1381" s="8">
        <v>0</v>
      </c>
      <c r="AF1381" s="8">
        <v>0</v>
      </c>
      <c r="AG1381" s="91">
        <v>0</v>
      </c>
      <c r="AH1381" s="8">
        <v>0</v>
      </c>
      <c r="AI1381" s="8">
        <v>0</v>
      </c>
      <c r="AJ1381" s="91">
        <v>4994441</v>
      </c>
      <c r="AK1381" s="8">
        <v>15</v>
      </c>
      <c r="AL1381" s="8">
        <v>11</v>
      </c>
      <c r="AM1381" s="91">
        <v>0</v>
      </c>
      <c r="AN1381" s="8">
        <v>0</v>
      </c>
      <c r="AO1381" s="8">
        <v>11</v>
      </c>
      <c r="AP1381" s="91">
        <v>0</v>
      </c>
      <c r="AQ1381" s="8">
        <v>0</v>
      </c>
      <c r="AR1381" s="8">
        <v>11</v>
      </c>
      <c r="AS1381" s="91">
        <v>0</v>
      </c>
      <c r="AT1381" s="8">
        <v>0</v>
      </c>
      <c r="AU1381" s="8">
        <v>11</v>
      </c>
      <c r="AV1381" s="91">
        <v>5150026</v>
      </c>
      <c r="AW1381" s="8">
        <v>16</v>
      </c>
      <c r="AX1381" s="8">
        <v>11</v>
      </c>
      <c r="AY1381" s="91">
        <v>0</v>
      </c>
      <c r="AZ1381" s="8">
        <v>0</v>
      </c>
      <c r="BA1381" s="8">
        <v>0</v>
      </c>
      <c r="BB1381" s="91">
        <v>0</v>
      </c>
      <c r="BC1381" s="8">
        <v>0</v>
      </c>
      <c r="BD1381" s="8">
        <v>0</v>
      </c>
      <c r="BE1381" s="91">
        <v>0</v>
      </c>
      <c r="BF1381" s="8">
        <v>0</v>
      </c>
      <c r="BG1381" s="8">
        <v>0</v>
      </c>
      <c r="BH1381" s="91">
        <v>4109351</v>
      </c>
      <c r="BI1381" s="8">
        <v>13</v>
      </c>
      <c r="BJ1381" s="8">
        <v>11</v>
      </c>
      <c r="BK1381" s="2" t="s">
        <v>233</v>
      </c>
      <c r="BL1381" s="83" t="str">
        <f t="shared" si="21"/>
        <v>124835</v>
      </c>
      <c r="BM1381" s="83">
        <f>IF(ISBLANK(A1381),"",IF(X1381&gt;=(InfoSheet!$B$2)-90,1,0))</f>
        <v>1</v>
      </c>
    </row>
    <row r="1382" spans="1:65">
      <c r="A1382" s="2" t="s">
        <v>3362</v>
      </c>
      <c r="B1382" s="8">
        <v>8</v>
      </c>
      <c r="C1382" s="91">
        <v>362912350</v>
      </c>
      <c r="D1382" s="8">
        <v>741</v>
      </c>
      <c r="E1382" s="8">
        <v>95</v>
      </c>
      <c r="F1382" s="91">
        <v>489760</v>
      </c>
      <c r="G1382" s="91">
        <v>34244287</v>
      </c>
      <c r="H1382" s="91">
        <v>3820130</v>
      </c>
      <c r="I1382" s="91">
        <v>302469982</v>
      </c>
      <c r="J1382" s="8">
        <v>0</v>
      </c>
      <c r="K1382" s="2" t="s">
        <v>1489</v>
      </c>
      <c r="L1382" s="8">
        <v>8</v>
      </c>
      <c r="M1382" s="8">
        <v>0</v>
      </c>
      <c r="N1382" s="2" t="s">
        <v>1655</v>
      </c>
      <c r="O1382" s="8">
        <v>210</v>
      </c>
      <c r="P1382" s="8">
        <v>0</v>
      </c>
      <c r="Q1382" s="8">
        <v>0</v>
      </c>
      <c r="R1382" s="91">
        <v>0</v>
      </c>
      <c r="S1382" s="8">
        <v>0</v>
      </c>
      <c r="T1382" s="91">
        <v>0</v>
      </c>
      <c r="U1382" s="8">
        <v>0</v>
      </c>
      <c r="V1382" s="8">
        <v>0</v>
      </c>
      <c r="W1382" s="8">
        <v>0</v>
      </c>
      <c r="X1382" s="107">
        <v>43868.798504652776</v>
      </c>
      <c r="Y1382" s="107">
        <v>43870.012634074075</v>
      </c>
      <c r="Z1382" s="107">
        <v>43868.783903958334</v>
      </c>
      <c r="AA1382" s="91">
        <v>0</v>
      </c>
      <c r="AB1382" s="8">
        <v>0</v>
      </c>
      <c r="AC1382" s="8">
        <v>0</v>
      </c>
      <c r="AD1382" s="91">
        <v>0</v>
      </c>
      <c r="AE1382" s="8">
        <v>0</v>
      </c>
      <c r="AF1382" s="8">
        <v>1</v>
      </c>
      <c r="AG1382" s="91">
        <v>5794293</v>
      </c>
      <c r="AH1382" s="8">
        <v>22</v>
      </c>
      <c r="AI1382" s="8">
        <v>11</v>
      </c>
      <c r="AJ1382" s="91">
        <v>362912350</v>
      </c>
      <c r="AK1382" s="8">
        <v>741</v>
      </c>
      <c r="AL1382" s="8">
        <v>95</v>
      </c>
      <c r="AM1382" s="91">
        <v>589565</v>
      </c>
      <c r="AN1382" s="8">
        <v>1</v>
      </c>
      <c r="AO1382" s="8">
        <v>95</v>
      </c>
      <c r="AP1382" s="91">
        <v>589565</v>
      </c>
      <c r="AQ1382" s="8">
        <v>1</v>
      </c>
      <c r="AR1382" s="8">
        <v>95</v>
      </c>
      <c r="AS1382" s="91">
        <v>75931668</v>
      </c>
      <c r="AT1382" s="8">
        <v>41</v>
      </c>
      <c r="AU1382" s="8">
        <v>95</v>
      </c>
      <c r="AV1382" s="91">
        <v>362912350</v>
      </c>
      <c r="AW1382" s="8">
        <v>741</v>
      </c>
      <c r="AX1382" s="8">
        <v>95</v>
      </c>
      <c r="AY1382" s="91">
        <v>0</v>
      </c>
      <c r="AZ1382" s="8">
        <v>0</v>
      </c>
      <c r="BA1382" s="8">
        <v>0</v>
      </c>
      <c r="BB1382" s="91">
        <v>589565</v>
      </c>
      <c r="BC1382" s="8">
        <v>1</v>
      </c>
      <c r="BD1382" s="8">
        <v>0</v>
      </c>
      <c r="BE1382" s="91">
        <v>74375435</v>
      </c>
      <c r="BF1382" s="8">
        <v>38</v>
      </c>
      <c r="BG1382" s="8">
        <v>3</v>
      </c>
      <c r="BH1382" s="91">
        <v>362912350</v>
      </c>
      <c r="BI1382" s="8">
        <v>741</v>
      </c>
      <c r="BJ1382" s="8">
        <v>95</v>
      </c>
      <c r="BK1382" s="2" t="s">
        <v>233</v>
      </c>
      <c r="BL1382" s="83" t="str">
        <f t="shared" si="21"/>
        <v>124836</v>
      </c>
      <c r="BM1382" s="83">
        <f>IF(ISBLANK(A1382),"",IF(X1382&gt;=(InfoSheet!$B$2)-90,1,0))</f>
        <v>1</v>
      </c>
    </row>
    <row r="1383" spans="1:65">
      <c r="A1383" s="2" t="s">
        <v>3363</v>
      </c>
      <c r="B1383" s="8">
        <v>8</v>
      </c>
      <c r="C1383" s="91">
        <v>115320684</v>
      </c>
      <c r="D1383" s="8">
        <v>419</v>
      </c>
      <c r="E1383" s="8">
        <v>80</v>
      </c>
      <c r="F1383" s="91">
        <v>275228</v>
      </c>
      <c r="G1383" s="91">
        <v>2293408</v>
      </c>
      <c r="H1383" s="91">
        <v>1441508</v>
      </c>
      <c r="I1383" s="91">
        <v>39239621</v>
      </c>
      <c r="J1383" s="8">
        <v>0</v>
      </c>
      <c r="K1383" s="2" t="s">
        <v>2502</v>
      </c>
      <c r="L1383" s="8">
        <v>8</v>
      </c>
      <c r="M1383" s="8">
        <v>0</v>
      </c>
      <c r="N1383" s="2" t="s">
        <v>1687</v>
      </c>
      <c r="O1383" s="8">
        <v>210</v>
      </c>
      <c r="P1383" s="8">
        <v>0</v>
      </c>
      <c r="Q1383" s="8">
        <v>0</v>
      </c>
      <c r="R1383" s="91">
        <v>0</v>
      </c>
      <c r="S1383" s="8">
        <v>0</v>
      </c>
      <c r="T1383" s="91">
        <v>0</v>
      </c>
      <c r="U1383" s="8">
        <v>0</v>
      </c>
      <c r="V1383" s="8">
        <v>0</v>
      </c>
      <c r="W1383" s="8">
        <v>0</v>
      </c>
      <c r="X1383" s="107">
        <v>43869.757982569441</v>
      </c>
      <c r="Y1383" s="107">
        <v>43870.04809113426</v>
      </c>
      <c r="Z1383" s="107">
        <v>43869.757925393518</v>
      </c>
      <c r="AA1383" s="91">
        <v>3530077</v>
      </c>
      <c r="AB1383" s="8">
        <v>6</v>
      </c>
      <c r="AC1383" s="8">
        <v>2</v>
      </c>
      <c r="AD1383" s="91">
        <v>5189731</v>
      </c>
      <c r="AE1383" s="8">
        <v>10</v>
      </c>
      <c r="AF1383" s="8">
        <v>3</v>
      </c>
      <c r="AG1383" s="91">
        <v>5189731</v>
      </c>
      <c r="AH1383" s="8">
        <v>10</v>
      </c>
      <c r="AI1383" s="8">
        <v>3</v>
      </c>
      <c r="AJ1383" s="91">
        <v>113582199</v>
      </c>
      <c r="AK1383" s="8">
        <v>414</v>
      </c>
      <c r="AL1383" s="8">
        <v>80</v>
      </c>
      <c r="AM1383" s="91">
        <v>7055402</v>
      </c>
      <c r="AN1383" s="8">
        <v>12</v>
      </c>
      <c r="AO1383" s="8">
        <v>80</v>
      </c>
      <c r="AP1383" s="91">
        <v>9542225</v>
      </c>
      <c r="AQ1383" s="8">
        <v>17</v>
      </c>
      <c r="AR1383" s="8">
        <v>80</v>
      </c>
      <c r="AS1383" s="91">
        <v>9542225</v>
      </c>
      <c r="AT1383" s="8">
        <v>17</v>
      </c>
      <c r="AU1383" s="8">
        <v>80</v>
      </c>
      <c r="AV1383" s="91">
        <v>115320684</v>
      </c>
      <c r="AW1383" s="8">
        <v>418</v>
      </c>
      <c r="AX1383" s="8">
        <v>80</v>
      </c>
      <c r="AY1383" s="91">
        <v>3525325</v>
      </c>
      <c r="AZ1383" s="8">
        <v>6</v>
      </c>
      <c r="BA1383" s="8">
        <v>0</v>
      </c>
      <c r="BB1383" s="91">
        <v>6012148</v>
      </c>
      <c r="BC1383" s="8">
        <v>11</v>
      </c>
      <c r="BD1383" s="8">
        <v>0</v>
      </c>
      <c r="BE1383" s="91">
        <v>6012148</v>
      </c>
      <c r="BF1383" s="8">
        <v>11</v>
      </c>
      <c r="BG1383" s="8">
        <v>0</v>
      </c>
      <c r="BH1383" s="91">
        <v>113582199</v>
      </c>
      <c r="BI1383" s="8">
        <v>414</v>
      </c>
      <c r="BJ1383" s="8">
        <v>80</v>
      </c>
      <c r="BK1383" s="2" t="s">
        <v>233</v>
      </c>
      <c r="BL1383" s="83" t="str">
        <f t="shared" si="21"/>
        <v>124837</v>
      </c>
      <c r="BM1383" s="83">
        <f>IF(ISBLANK(A1383),"",IF(X1383&gt;=(InfoSheet!$B$2)-90,1,0))</f>
        <v>1</v>
      </c>
    </row>
    <row r="1384" spans="1:65">
      <c r="A1384" s="2" t="s">
        <v>3364</v>
      </c>
      <c r="B1384" s="8">
        <v>8</v>
      </c>
      <c r="C1384" s="91">
        <v>227753389</v>
      </c>
      <c r="D1384" s="8">
        <v>638</v>
      </c>
      <c r="E1384" s="8">
        <v>91</v>
      </c>
      <c r="F1384" s="91">
        <v>356980</v>
      </c>
      <c r="G1384" s="91">
        <v>6290023</v>
      </c>
      <c r="H1384" s="91">
        <v>2502784</v>
      </c>
      <c r="I1384" s="91">
        <v>107674781</v>
      </c>
      <c r="J1384" s="8">
        <v>0</v>
      </c>
      <c r="K1384" s="2" t="s">
        <v>1439</v>
      </c>
      <c r="L1384" s="8">
        <v>8</v>
      </c>
      <c r="M1384" s="8">
        <v>0</v>
      </c>
      <c r="N1384" s="2" t="s">
        <v>1491</v>
      </c>
      <c r="O1384" s="8">
        <v>209</v>
      </c>
      <c r="P1384" s="8">
        <v>0</v>
      </c>
      <c r="Q1384" s="8">
        <v>0</v>
      </c>
      <c r="R1384" s="91">
        <v>0</v>
      </c>
      <c r="S1384" s="8">
        <v>0</v>
      </c>
      <c r="T1384" s="91">
        <v>0</v>
      </c>
      <c r="U1384" s="8">
        <v>0</v>
      </c>
      <c r="V1384" s="8">
        <v>0</v>
      </c>
      <c r="W1384" s="8">
        <v>0</v>
      </c>
      <c r="X1384" s="107">
        <v>43868.586602905096</v>
      </c>
      <c r="Y1384" s="107">
        <v>43870.029676678241</v>
      </c>
      <c r="Z1384" s="107">
        <v>43868.584631377315</v>
      </c>
      <c r="AA1384" s="91">
        <v>0</v>
      </c>
      <c r="AB1384" s="8">
        <v>0</v>
      </c>
      <c r="AC1384" s="8">
        <v>0</v>
      </c>
      <c r="AD1384" s="91">
        <v>0</v>
      </c>
      <c r="AE1384" s="8">
        <v>0</v>
      </c>
      <c r="AF1384" s="8">
        <v>2</v>
      </c>
      <c r="AG1384" s="91">
        <v>53963017</v>
      </c>
      <c r="AH1384" s="8">
        <v>96</v>
      </c>
      <c r="AI1384" s="8">
        <v>14</v>
      </c>
      <c r="AJ1384" s="91">
        <v>227753389</v>
      </c>
      <c r="AK1384" s="8">
        <v>638</v>
      </c>
      <c r="AL1384" s="8">
        <v>91</v>
      </c>
      <c r="AM1384" s="91">
        <v>525449</v>
      </c>
      <c r="AN1384" s="8">
        <v>1</v>
      </c>
      <c r="AO1384" s="8">
        <v>91</v>
      </c>
      <c r="AP1384" s="91">
        <v>1058641</v>
      </c>
      <c r="AQ1384" s="8">
        <v>2</v>
      </c>
      <c r="AR1384" s="8">
        <v>91</v>
      </c>
      <c r="AS1384" s="91">
        <v>99785466</v>
      </c>
      <c r="AT1384" s="8">
        <v>154</v>
      </c>
      <c r="AU1384" s="8">
        <v>91</v>
      </c>
      <c r="AV1384" s="91">
        <v>227753389</v>
      </c>
      <c r="AW1384" s="8">
        <v>638</v>
      </c>
      <c r="AX1384" s="8">
        <v>91</v>
      </c>
      <c r="AY1384" s="91">
        <v>0</v>
      </c>
      <c r="AZ1384" s="8">
        <v>0</v>
      </c>
      <c r="BA1384" s="8">
        <v>0</v>
      </c>
      <c r="BB1384" s="91">
        <v>1058641</v>
      </c>
      <c r="BC1384" s="8">
        <v>2</v>
      </c>
      <c r="BD1384" s="8">
        <v>0</v>
      </c>
      <c r="BE1384" s="91">
        <v>53929368</v>
      </c>
      <c r="BF1384" s="8">
        <v>96</v>
      </c>
      <c r="BG1384" s="8">
        <v>4</v>
      </c>
      <c r="BH1384" s="91">
        <v>227753389</v>
      </c>
      <c r="BI1384" s="8">
        <v>638</v>
      </c>
      <c r="BJ1384" s="8">
        <v>91</v>
      </c>
      <c r="BK1384" s="2" t="s">
        <v>233</v>
      </c>
      <c r="BL1384" s="83" t="str">
        <f t="shared" si="21"/>
        <v>124838</v>
      </c>
      <c r="BM1384" s="83">
        <f>IF(ISBLANK(A1384),"",IF(X1384&gt;=(InfoSheet!$B$2)-90,1,0))</f>
        <v>1</v>
      </c>
    </row>
    <row r="1385" spans="1:65">
      <c r="A1385" s="2" t="s">
        <v>3365</v>
      </c>
      <c r="B1385" s="8">
        <v>8</v>
      </c>
      <c r="C1385" s="66">
        <v>2787063017</v>
      </c>
      <c r="D1385" s="8">
        <v>9437</v>
      </c>
      <c r="E1385" s="8">
        <v>1140</v>
      </c>
      <c r="F1385" s="91">
        <v>295333</v>
      </c>
      <c r="G1385" s="91">
        <v>4816287</v>
      </c>
      <c r="H1385" s="91">
        <v>2444792</v>
      </c>
      <c r="I1385" s="91">
        <v>300650095</v>
      </c>
      <c r="J1385" s="8">
        <v>0</v>
      </c>
      <c r="K1385" s="2" t="s">
        <v>1348</v>
      </c>
      <c r="L1385" s="8">
        <v>8</v>
      </c>
      <c r="M1385" s="8">
        <v>0</v>
      </c>
      <c r="N1385" s="2" t="s">
        <v>1379</v>
      </c>
      <c r="O1385" s="8">
        <v>215</v>
      </c>
      <c r="P1385" s="8">
        <v>0</v>
      </c>
      <c r="Q1385" s="8">
        <v>0</v>
      </c>
      <c r="R1385" s="91">
        <v>0</v>
      </c>
      <c r="S1385" s="8">
        <v>0</v>
      </c>
      <c r="T1385" s="91">
        <v>0</v>
      </c>
      <c r="U1385" s="8">
        <v>0</v>
      </c>
      <c r="V1385" s="8">
        <v>3</v>
      </c>
      <c r="W1385" s="8">
        <v>1</v>
      </c>
      <c r="X1385" s="107">
        <v>43869.671983368054</v>
      </c>
      <c r="Y1385" s="107">
        <v>43870.052587199076</v>
      </c>
      <c r="Z1385" s="107">
        <v>43869.585125381942</v>
      </c>
      <c r="AA1385" s="91">
        <v>1696387</v>
      </c>
      <c r="AB1385" s="8">
        <v>6</v>
      </c>
      <c r="AC1385" s="8">
        <v>7</v>
      </c>
      <c r="AD1385" s="91">
        <v>10522122</v>
      </c>
      <c r="AE1385" s="8">
        <v>29</v>
      </c>
      <c r="AF1385" s="8">
        <v>16</v>
      </c>
      <c r="AG1385" s="91">
        <v>810411099</v>
      </c>
      <c r="AH1385" s="8">
        <v>2442</v>
      </c>
      <c r="AI1385" s="8">
        <v>420</v>
      </c>
      <c r="AJ1385" s="66">
        <v>2729085814</v>
      </c>
      <c r="AK1385" s="8">
        <v>9184</v>
      </c>
      <c r="AL1385" s="8">
        <v>1140</v>
      </c>
      <c r="AM1385" s="91">
        <v>6341523</v>
      </c>
      <c r="AN1385" s="8">
        <v>12</v>
      </c>
      <c r="AO1385" s="8">
        <v>1140</v>
      </c>
      <c r="AP1385" s="91">
        <v>33170889</v>
      </c>
      <c r="AQ1385" s="8">
        <v>64</v>
      </c>
      <c r="AR1385" s="8">
        <v>1140</v>
      </c>
      <c r="AS1385" s="66">
        <v>1235641967</v>
      </c>
      <c r="AT1385" s="8">
        <v>3116</v>
      </c>
      <c r="AU1385" s="8">
        <v>1140</v>
      </c>
      <c r="AV1385" s="66">
        <v>2787063017</v>
      </c>
      <c r="AW1385" s="8">
        <v>9437</v>
      </c>
      <c r="AX1385" s="8">
        <v>1140</v>
      </c>
      <c r="AY1385" s="91">
        <v>4236193</v>
      </c>
      <c r="AZ1385" s="8">
        <v>7</v>
      </c>
      <c r="BA1385" s="8">
        <v>0</v>
      </c>
      <c r="BB1385" s="91">
        <v>20393155</v>
      </c>
      <c r="BC1385" s="8">
        <v>40</v>
      </c>
      <c r="BD1385" s="8">
        <v>1</v>
      </c>
      <c r="BE1385" s="91">
        <v>654015279</v>
      </c>
      <c r="BF1385" s="8">
        <v>2203</v>
      </c>
      <c r="BG1385" s="8">
        <v>93</v>
      </c>
      <c r="BH1385" s="66">
        <v>2661290528</v>
      </c>
      <c r="BI1385" s="8">
        <v>9017</v>
      </c>
      <c r="BJ1385" s="8">
        <v>1140</v>
      </c>
      <c r="BK1385" s="2" t="s">
        <v>233</v>
      </c>
      <c r="BL1385" s="83" t="str">
        <f t="shared" si="21"/>
        <v>124839</v>
      </c>
      <c r="BM1385" s="83">
        <f>IF(ISBLANK(A1385),"",IF(X1385&gt;=(InfoSheet!$B$2)-90,1,0))</f>
        <v>1</v>
      </c>
    </row>
    <row r="1386" spans="1:65">
      <c r="A1386" s="2" t="s">
        <v>3366</v>
      </c>
      <c r="B1386" s="8">
        <v>8</v>
      </c>
      <c r="C1386" s="91">
        <v>508205421</v>
      </c>
      <c r="D1386" s="8">
        <v>2235</v>
      </c>
      <c r="E1386" s="8">
        <v>225</v>
      </c>
      <c r="F1386" s="91">
        <v>227384</v>
      </c>
      <c r="G1386" s="91">
        <v>7374086</v>
      </c>
      <c r="H1386" s="91">
        <v>2258690</v>
      </c>
      <c r="I1386" s="91">
        <v>282804833</v>
      </c>
      <c r="J1386" s="8">
        <v>0</v>
      </c>
      <c r="K1386" s="2" t="s">
        <v>1496</v>
      </c>
      <c r="L1386" s="8">
        <v>8</v>
      </c>
      <c r="M1386" s="8">
        <v>0</v>
      </c>
      <c r="N1386" s="2" t="s">
        <v>1437</v>
      </c>
      <c r="O1386" s="8">
        <v>209</v>
      </c>
      <c r="P1386" s="8">
        <v>0</v>
      </c>
      <c r="Q1386" s="8">
        <v>0</v>
      </c>
      <c r="R1386" s="91">
        <v>0</v>
      </c>
      <c r="S1386" s="8">
        <v>0</v>
      </c>
      <c r="T1386" s="91">
        <v>0</v>
      </c>
      <c r="U1386" s="8">
        <v>0</v>
      </c>
      <c r="V1386" s="8">
        <v>1</v>
      </c>
      <c r="W1386" s="8">
        <v>0</v>
      </c>
      <c r="X1386" s="107">
        <v>43868.862941574072</v>
      </c>
      <c r="Y1386" s="107">
        <v>43870.058922627315</v>
      </c>
      <c r="Z1386" s="107">
        <v>43868.862894699072</v>
      </c>
      <c r="AA1386" s="91">
        <v>0</v>
      </c>
      <c r="AB1386" s="8">
        <v>0</v>
      </c>
      <c r="AC1386" s="8">
        <v>0</v>
      </c>
      <c r="AD1386" s="91">
        <v>5973028</v>
      </c>
      <c r="AE1386" s="8">
        <v>16</v>
      </c>
      <c r="AF1386" s="8">
        <v>8</v>
      </c>
      <c r="AG1386" s="91">
        <v>22157473</v>
      </c>
      <c r="AH1386" s="8">
        <v>64</v>
      </c>
      <c r="AI1386" s="8">
        <v>15</v>
      </c>
      <c r="AJ1386" s="91">
        <v>499876305</v>
      </c>
      <c r="AK1386" s="8">
        <v>2190</v>
      </c>
      <c r="AL1386" s="8">
        <v>225</v>
      </c>
      <c r="AM1386" s="91">
        <v>6903596</v>
      </c>
      <c r="AN1386" s="8">
        <v>14</v>
      </c>
      <c r="AO1386" s="8">
        <v>225</v>
      </c>
      <c r="AP1386" s="91">
        <v>14602328</v>
      </c>
      <c r="AQ1386" s="8">
        <v>27</v>
      </c>
      <c r="AR1386" s="8">
        <v>225</v>
      </c>
      <c r="AS1386" s="91">
        <v>61918186</v>
      </c>
      <c r="AT1386" s="8">
        <v>116</v>
      </c>
      <c r="AU1386" s="8">
        <v>225</v>
      </c>
      <c r="AV1386" s="91">
        <v>508205421</v>
      </c>
      <c r="AW1386" s="8">
        <v>2235</v>
      </c>
      <c r="AX1386" s="8">
        <v>225</v>
      </c>
      <c r="AY1386" s="91">
        <v>0</v>
      </c>
      <c r="AZ1386" s="8">
        <v>0</v>
      </c>
      <c r="BA1386" s="8">
        <v>0</v>
      </c>
      <c r="BB1386" s="91">
        <v>10248014</v>
      </c>
      <c r="BC1386" s="8">
        <v>19</v>
      </c>
      <c r="BD1386" s="8">
        <v>0</v>
      </c>
      <c r="BE1386" s="91">
        <v>46440629</v>
      </c>
      <c r="BF1386" s="8">
        <v>88</v>
      </c>
      <c r="BG1386" s="8">
        <v>0</v>
      </c>
      <c r="BH1386" s="91">
        <v>473553665</v>
      </c>
      <c r="BI1386" s="8">
        <v>2133</v>
      </c>
      <c r="BJ1386" s="8">
        <v>225</v>
      </c>
      <c r="BK1386" s="2" t="s">
        <v>233</v>
      </c>
      <c r="BL1386" s="83" t="str">
        <f t="shared" si="21"/>
        <v>124840</v>
      </c>
      <c r="BM1386" s="83">
        <f>IF(ISBLANK(A1386),"",IF(X1386&gt;=(InfoSheet!$B$2)-90,1,0))</f>
        <v>1</v>
      </c>
    </row>
    <row r="1387" spans="1:65">
      <c r="A1387" s="2" t="s">
        <v>3367</v>
      </c>
      <c r="B1387" s="8">
        <v>8</v>
      </c>
      <c r="C1387" s="66">
        <v>2026313752</v>
      </c>
      <c r="D1387" s="8">
        <v>7533</v>
      </c>
      <c r="E1387" s="8">
        <v>818</v>
      </c>
      <c r="F1387" s="91">
        <v>268991</v>
      </c>
      <c r="G1387" s="91">
        <v>8662553</v>
      </c>
      <c r="H1387" s="91">
        <v>2477156</v>
      </c>
      <c r="I1387" s="91">
        <v>324714421</v>
      </c>
      <c r="J1387" s="8">
        <v>0</v>
      </c>
      <c r="K1387" s="2" t="s">
        <v>1468</v>
      </c>
      <c r="L1387" s="8">
        <v>8</v>
      </c>
      <c r="M1387" s="8">
        <v>0</v>
      </c>
      <c r="N1387" s="2" t="s">
        <v>3368</v>
      </c>
      <c r="O1387" s="8">
        <v>210</v>
      </c>
      <c r="P1387" s="8">
        <v>0</v>
      </c>
      <c r="Q1387" s="8">
        <v>0</v>
      </c>
      <c r="R1387" s="91">
        <v>0</v>
      </c>
      <c r="S1387" s="8">
        <v>0</v>
      </c>
      <c r="T1387" s="91">
        <v>0</v>
      </c>
      <c r="U1387" s="8">
        <v>0</v>
      </c>
      <c r="V1387" s="8">
        <v>3</v>
      </c>
      <c r="W1387" s="8">
        <v>0</v>
      </c>
      <c r="X1387" s="107">
        <v>43869.728651319441</v>
      </c>
      <c r="Y1387" s="107">
        <v>43870.049465914351</v>
      </c>
      <c r="Z1387" s="107">
        <v>43869.725924699072</v>
      </c>
      <c r="AA1387" s="91">
        <v>0</v>
      </c>
      <c r="AB1387" s="8">
        <v>0</v>
      </c>
      <c r="AC1387" s="8">
        <v>2</v>
      </c>
      <c r="AD1387" s="91">
        <v>9756218</v>
      </c>
      <c r="AE1387" s="8">
        <v>16</v>
      </c>
      <c r="AF1387" s="8">
        <v>10</v>
      </c>
      <c r="AG1387" s="91">
        <v>859175208</v>
      </c>
      <c r="AH1387" s="8">
        <v>2383</v>
      </c>
      <c r="AI1387" s="8">
        <v>264</v>
      </c>
      <c r="AJ1387" s="66">
        <v>2026313752</v>
      </c>
      <c r="AK1387" s="8">
        <v>7533</v>
      </c>
      <c r="AL1387" s="8">
        <v>818</v>
      </c>
      <c r="AM1387" s="91">
        <v>15033014</v>
      </c>
      <c r="AN1387" s="8">
        <v>23</v>
      </c>
      <c r="AO1387" s="8">
        <v>818</v>
      </c>
      <c r="AP1387" s="91">
        <v>35860619</v>
      </c>
      <c r="AQ1387" s="8">
        <v>68</v>
      </c>
      <c r="AR1387" s="8">
        <v>818</v>
      </c>
      <c r="AS1387" s="66">
        <v>1156801924</v>
      </c>
      <c r="AT1387" s="8">
        <v>3036</v>
      </c>
      <c r="AU1387" s="8">
        <v>818</v>
      </c>
      <c r="AV1387" s="66">
        <v>2026313752</v>
      </c>
      <c r="AW1387" s="8">
        <v>7533</v>
      </c>
      <c r="AX1387" s="8">
        <v>818</v>
      </c>
      <c r="AY1387" s="91">
        <v>975053</v>
      </c>
      <c r="AZ1387" s="8">
        <v>2</v>
      </c>
      <c r="BA1387" s="8">
        <v>0</v>
      </c>
      <c r="BB1387" s="91">
        <v>18827038</v>
      </c>
      <c r="BC1387" s="8">
        <v>30</v>
      </c>
      <c r="BD1387" s="8">
        <v>0</v>
      </c>
      <c r="BE1387" s="91">
        <v>774736405</v>
      </c>
      <c r="BF1387" s="8">
        <v>2276</v>
      </c>
      <c r="BG1387" s="8">
        <v>237</v>
      </c>
      <c r="BH1387" s="66">
        <v>2026313752</v>
      </c>
      <c r="BI1387" s="8">
        <v>7533</v>
      </c>
      <c r="BJ1387" s="8">
        <v>818</v>
      </c>
      <c r="BK1387" s="2" t="s">
        <v>233</v>
      </c>
      <c r="BL1387" s="83" t="str">
        <f t="shared" si="21"/>
        <v>124841</v>
      </c>
      <c r="BM1387" s="83">
        <f>IF(ISBLANK(A1387),"",IF(X1387&gt;=(InfoSheet!$B$2)-90,1,0))</f>
        <v>1</v>
      </c>
    </row>
    <row r="1388" spans="1:65">
      <c r="A1388" s="2" t="s">
        <v>3369</v>
      </c>
      <c r="B1388" s="8">
        <v>8</v>
      </c>
      <c r="C1388" s="91">
        <v>107099554</v>
      </c>
      <c r="D1388" s="8">
        <v>270</v>
      </c>
      <c r="E1388" s="8">
        <v>47</v>
      </c>
      <c r="F1388" s="91">
        <v>396665</v>
      </c>
      <c r="G1388" s="91">
        <v>2947803</v>
      </c>
      <c r="H1388" s="91">
        <v>2278713</v>
      </c>
      <c r="I1388" s="91">
        <v>62253447</v>
      </c>
      <c r="J1388" s="8">
        <v>0</v>
      </c>
      <c r="K1388" s="2" t="s">
        <v>1342</v>
      </c>
      <c r="L1388" s="8">
        <v>8</v>
      </c>
      <c r="M1388" s="8">
        <v>0</v>
      </c>
      <c r="N1388" s="2" t="s">
        <v>1456</v>
      </c>
      <c r="O1388" s="8">
        <v>209</v>
      </c>
      <c r="P1388" s="8">
        <v>0</v>
      </c>
      <c r="Q1388" s="8">
        <v>0</v>
      </c>
      <c r="R1388" s="91">
        <v>0</v>
      </c>
      <c r="S1388" s="8">
        <v>0</v>
      </c>
      <c r="T1388" s="91">
        <v>0</v>
      </c>
      <c r="U1388" s="8">
        <v>0</v>
      </c>
      <c r="V1388" s="8">
        <v>0</v>
      </c>
      <c r="W1388" s="8">
        <v>0</v>
      </c>
      <c r="X1388" s="107">
        <v>43854.610551087964</v>
      </c>
      <c r="Y1388" s="107">
        <v>43869.885675752317</v>
      </c>
      <c r="Z1388" s="107">
        <v>43854.589313460645</v>
      </c>
      <c r="AA1388" s="91">
        <v>0</v>
      </c>
      <c r="AB1388" s="8">
        <v>0</v>
      </c>
      <c r="AC1388" s="8">
        <v>0</v>
      </c>
      <c r="AD1388" s="91">
        <v>0</v>
      </c>
      <c r="AE1388" s="8">
        <v>0</v>
      </c>
      <c r="AF1388" s="8">
        <v>0</v>
      </c>
      <c r="AG1388" s="91">
        <v>14029370</v>
      </c>
      <c r="AH1388" s="8">
        <v>25</v>
      </c>
      <c r="AI1388" s="8">
        <v>6</v>
      </c>
      <c r="AJ1388" s="91">
        <v>107099554</v>
      </c>
      <c r="AK1388" s="8">
        <v>270</v>
      </c>
      <c r="AL1388" s="8">
        <v>47</v>
      </c>
      <c r="AM1388" s="91">
        <v>0</v>
      </c>
      <c r="AN1388" s="8">
        <v>0</v>
      </c>
      <c r="AO1388" s="8">
        <v>47</v>
      </c>
      <c r="AP1388" s="91">
        <v>0</v>
      </c>
      <c r="AQ1388" s="8">
        <v>0</v>
      </c>
      <c r="AR1388" s="8">
        <v>47</v>
      </c>
      <c r="AS1388" s="91">
        <v>29063039</v>
      </c>
      <c r="AT1388" s="8">
        <v>48</v>
      </c>
      <c r="AU1388" s="8">
        <v>47</v>
      </c>
      <c r="AV1388" s="91">
        <v>107099554</v>
      </c>
      <c r="AW1388" s="8">
        <v>270</v>
      </c>
      <c r="AX1388" s="8">
        <v>47</v>
      </c>
      <c r="AY1388" s="91">
        <v>0</v>
      </c>
      <c r="AZ1388" s="8">
        <v>0</v>
      </c>
      <c r="BA1388" s="8">
        <v>0</v>
      </c>
      <c r="BB1388" s="91">
        <v>0</v>
      </c>
      <c r="BC1388" s="8">
        <v>0</v>
      </c>
      <c r="BD1388" s="8">
        <v>0</v>
      </c>
      <c r="BE1388" s="91">
        <v>15715336</v>
      </c>
      <c r="BF1388" s="8">
        <v>27</v>
      </c>
      <c r="BG1388" s="8">
        <v>0</v>
      </c>
      <c r="BH1388" s="91">
        <v>107099554</v>
      </c>
      <c r="BI1388" s="8">
        <v>270</v>
      </c>
      <c r="BJ1388" s="8">
        <v>47</v>
      </c>
      <c r="BK1388" s="2" t="s">
        <v>233</v>
      </c>
      <c r="BL1388" s="83" t="str">
        <f t="shared" si="21"/>
        <v>124842</v>
      </c>
      <c r="BM1388" s="83">
        <f>IF(ISBLANK(A1388),"",IF(X1388&gt;=(InfoSheet!$B$2)-90,1,0))</f>
        <v>1</v>
      </c>
    </row>
    <row r="1389" spans="1:65">
      <c r="A1389" s="2" t="s">
        <v>3370</v>
      </c>
      <c r="B1389" s="8">
        <v>8</v>
      </c>
      <c r="C1389" s="91">
        <v>386160709</v>
      </c>
      <c r="D1389" s="8">
        <v>918</v>
      </c>
      <c r="E1389" s="8">
        <v>114</v>
      </c>
      <c r="F1389" s="91">
        <v>420654</v>
      </c>
      <c r="G1389" s="91">
        <v>7472926</v>
      </c>
      <c r="H1389" s="91">
        <v>3387374</v>
      </c>
      <c r="I1389" s="91">
        <v>240066531</v>
      </c>
      <c r="J1389" s="8">
        <v>0</v>
      </c>
      <c r="K1389" s="2" t="s">
        <v>2502</v>
      </c>
      <c r="L1389" s="8">
        <v>8</v>
      </c>
      <c r="M1389" s="8">
        <v>0</v>
      </c>
      <c r="N1389" s="2" t="s">
        <v>1489</v>
      </c>
      <c r="O1389" s="8">
        <v>209</v>
      </c>
      <c r="P1389" s="8">
        <v>0</v>
      </c>
      <c r="Q1389" s="8">
        <v>0</v>
      </c>
      <c r="R1389" s="91">
        <v>0</v>
      </c>
      <c r="S1389" s="8">
        <v>0</v>
      </c>
      <c r="T1389" s="91">
        <v>0</v>
      </c>
      <c r="U1389" s="8">
        <v>0</v>
      </c>
      <c r="V1389" s="8">
        <v>0</v>
      </c>
      <c r="W1389" s="8">
        <v>0</v>
      </c>
      <c r="X1389" s="107">
        <v>43861.734989571756</v>
      </c>
      <c r="Y1389" s="107">
        <v>43869.889514988427</v>
      </c>
      <c r="Z1389" s="107">
        <v>43861.716056342593</v>
      </c>
      <c r="AA1389" s="91">
        <v>0</v>
      </c>
      <c r="AB1389" s="8">
        <v>0</v>
      </c>
      <c r="AC1389" s="8">
        <v>0</v>
      </c>
      <c r="AD1389" s="91">
        <v>0</v>
      </c>
      <c r="AE1389" s="8">
        <v>0</v>
      </c>
      <c r="AF1389" s="8">
        <v>0</v>
      </c>
      <c r="AG1389" s="91">
        <v>0</v>
      </c>
      <c r="AH1389" s="8">
        <v>0</v>
      </c>
      <c r="AI1389" s="8">
        <v>1</v>
      </c>
      <c r="AJ1389" s="91">
        <v>362099863</v>
      </c>
      <c r="AK1389" s="8">
        <v>829</v>
      </c>
      <c r="AL1389" s="8">
        <v>114</v>
      </c>
      <c r="AM1389" s="91">
        <v>0</v>
      </c>
      <c r="AN1389" s="8">
        <v>0</v>
      </c>
      <c r="AO1389" s="8">
        <v>114</v>
      </c>
      <c r="AP1389" s="91">
        <v>3367448</v>
      </c>
      <c r="AQ1389" s="8">
        <v>5</v>
      </c>
      <c r="AR1389" s="8">
        <v>114</v>
      </c>
      <c r="AS1389" s="91">
        <v>6850576</v>
      </c>
      <c r="AT1389" s="8">
        <v>10</v>
      </c>
      <c r="AU1389" s="8">
        <v>114</v>
      </c>
      <c r="AV1389" s="91">
        <v>386160709</v>
      </c>
      <c r="AW1389" s="8">
        <v>918</v>
      </c>
      <c r="AX1389" s="8">
        <v>114</v>
      </c>
      <c r="AY1389" s="91">
        <v>0</v>
      </c>
      <c r="AZ1389" s="8">
        <v>0</v>
      </c>
      <c r="BA1389" s="8">
        <v>0</v>
      </c>
      <c r="BB1389" s="91">
        <v>0</v>
      </c>
      <c r="BC1389" s="8">
        <v>0</v>
      </c>
      <c r="BD1389" s="8">
        <v>0</v>
      </c>
      <c r="BE1389" s="91">
        <v>798974</v>
      </c>
      <c r="BF1389" s="8">
        <v>1</v>
      </c>
      <c r="BG1389" s="8">
        <v>0</v>
      </c>
      <c r="BH1389" s="91">
        <v>328614787</v>
      </c>
      <c r="BI1389" s="8">
        <v>790</v>
      </c>
      <c r="BJ1389" s="8">
        <v>114</v>
      </c>
      <c r="BK1389" s="2" t="s">
        <v>233</v>
      </c>
      <c r="BL1389" s="83" t="str">
        <f t="shared" si="21"/>
        <v>124843</v>
      </c>
      <c r="BM1389" s="83">
        <f>IF(ISBLANK(A1389),"",IF(X1389&gt;=(InfoSheet!$B$2)-90,1,0))</f>
        <v>1</v>
      </c>
    </row>
    <row r="1390" spans="1:65">
      <c r="A1390" s="2" t="s">
        <v>3371</v>
      </c>
      <c r="B1390" s="8">
        <v>8</v>
      </c>
      <c r="C1390" s="91">
        <v>322455743</v>
      </c>
      <c r="D1390" s="8">
        <v>1371</v>
      </c>
      <c r="E1390" s="8">
        <v>202</v>
      </c>
      <c r="F1390" s="91">
        <v>235197</v>
      </c>
      <c r="G1390" s="91">
        <v>1257724</v>
      </c>
      <c r="H1390" s="91">
        <v>1596315</v>
      </c>
      <c r="I1390" s="91">
        <v>188713340</v>
      </c>
      <c r="J1390" s="8">
        <v>0</v>
      </c>
      <c r="K1390" s="2" t="s">
        <v>1546</v>
      </c>
      <c r="L1390" s="8">
        <v>8</v>
      </c>
      <c r="M1390" s="8">
        <v>0</v>
      </c>
      <c r="N1390" s="2" t="s">
        <v>3372</v>
      </c>
      <c r="O1390" s="8">
        <v>210</v>
      </c>
      <c r="P1390" s="8">
        <v>0</v>
      </c>
      <c r="Q1390" s="8">
        <v>0</v>
      </c>
      <c r="R1390" s="91">
        <v>0</v>
      </c>
      <c r="S1390" s="8">
        <v>0</v>
      </c>
      <c r="T1390" s="91">
        <v>0</v>
      </c>
      <c r="U1390" s="8">
        <v>0</v>
      </c>
      <c r="V1390" s="8">
        <v>0</v>
      </c>
      <c r="W1390" s="8">
        <v>0</v>
      </c>
      <c r="X1390" s="107">
        <v>43869.70330479167</v>
      </c>
      <c r="Y1390" s="107">
        <v>43870.047603067127</v>
      </c>
      <c r="Z1390" s="107">
        <v>43869.703260115741</v>
      </c>
      <c r="AA1390" s="91">
        <v>538512</v>
      </c>
      <c r="AB1390" s="8">
        <v>1</v>
      </c>
      <c r="AC1390" s="8">
        <v>1</v>
      </c>
      <c r="AD1390" s="91">
        <v>3063953</v>
      </c>
      <c r="AE1390" s="8">
        <v>10</v>
      </c>
      <c r="AF1390" s="8">
        <v>5</v>
      </c>
      <c r="AG1390" s="91">
        <v>7164552</v>
      </c>
      <c r="AH1390" s="8">
        <v>27</v>
      </c>
      <c r="AI1390" s="8">
        <v>15</v>
      </c>
      <c r="AJ1390" s="91">
        <v>316198942</v>
      </c>
      <c r="AK1390" s="8">
        <v>1355</v>
      </c>
      <c r="AL1390" s="8">
        <v>202</v>
      </c>
      <c r="AM1390" s="91">
        <v>2057450</v>
      </c>
      <c r="AN1390" s="8">
        <v>4</v>
      </c>
      <c r="AO1390" s="8">
        <v>202</v>
      </c>
      <c r="AP1390" s="91">
        <v>9040411</v>
      </c>
      <c r="AQ1390" s="8">
        <v>22</v>
      </c>
      <c r="AR1390" s="8">
        <v>202</v>
      </c>
      <c r="AS1390" s="91">
        <v>16580256</v>
      </c>
      <c r="AT1390" s="8">
        <v>46</v>
      </c>
      <c r="AU1390" s="8">
        <v>202</v>
      </c>
      <c r="AV1390" s="91">
        <v>322455743</v>
      </c>
      <c r="AW1390" s="8">
        <v>1371</v>
      </c>
      <c r="AX1390" s="8">
        <v>202</v>
      </c>
      <c r="AY1390" s="91">
        <v>1074130</v>
      </c>
      <c r="AZ1390" s="8">
        <v>2</v>
      </c>
      <c r="BA1390" s="8">
        <v>0</v>
      </c>
      <c r="BB1390" s="91">
        <v>9039074</v>
      </c>
      <c r="BC1390" s="8">
        <v>21</v>
      </c>
      <c r="BD1390" s="8">
        <v>0</v>
      </c>
      <c r="BE1390" s="91">
        <v>15554163</v>
      </c>
      <c r="BF1390" s="8">
        <v>42</v>
      </c>
      <c r="BG1390" s="8">
        <v>6</v>
      </c>
      <c r="BH1390" s="91">
        <v>306781746</v>
      </c>
      <c r="BI1390" s="8">
        <v>1333</v>
      </c>
      <c r="BJ1390" s="8">
        <v>202</v>
      </c>
      <c r="BK1390" s="2" t="s">
        <v>233</v>
      </c>
      <c r="BL1390" s="83" t="str">
        <f t="shared" si="21"/>
        <v>124844</v>
      </c>
      <c r="BM1390" s="83">
        <f>IF(ISBLANK(A1390),"",IF(X1390&gt;=(InfoSheet!$B$2)-90,1,0))</f>
        <v>1</v>
      </c>
    </row>
    <row r="1391" spans="1:65">
      <c r="A1391" s="2" t="s">
        <v>3373</v>
      </c>
      <c r="B1391" s="8">
        <v>8</v>
      </c>
      <c r="C1391" s="91">
        <v>500204633</v>
      </c>
      <c r="D1391" s="8">
        <v>1525</v>
      </c>
      <c r="E1391" s="8">
        <v>207</v>
      </c>
      <c r="F1391" s="91">
        <v>328003</v>
      </c>
      <c r="G1391" s="91">
        <v>41068727</v>
      </c>
      <c r="H1391" s="91">
        <v>2416447</v>
      </c>
      <c r="I1391" s="91">
        <v>324102847</v>
      </c>
      <c r="J1391" s="8">
        <v>0</v>
      </c>
      <c r="K1391" s="2" t="s">
        <v>1468</v>
      </c>
      <c r="L1391" s="8">
        <v>8</v>
      </c>
      <c r="M1391" s="8">
        <v>0</v>
      </c>
      <c r="N1391" s="2" t="s">
        <v>1489</v>
      </c>
      <c r="O1391" s="8">
        <v>209</v>
      </c>
      <c r="P1391" s="8">
        <v>0</v>
      </c>
      <c r="Q1391" s="8">
        <v>0</v>
      </c>
      <c r="R1391" s="91">
        <v>0</v>
      </c>
      <c r="S1391" s="8">
        <v>0</v>
      </c>
      <c r="T1391" s="91">
        <v>0</v>
      </c>
      <c r="U1391" s="8">
        <v>0</v>
      </c>
      <c r="V1391" s="8">
        <v>1</v>
      </c>
      <c r="W1391" s="8">
        <v>0</v>
      </c>
      <c r="X1391" s="107">
        <v>43861.769330648145</v>
      </c>
      <c r="Y1391" s="107">
        <v>43869.876907569444</v>
      </c>
      <c r="Z1391" s="107">
        <v>43861.764846736114</v>
      </c>
      <c r="AA1391" s="91">
        <v>0</v>
      </c>
      <c r="AB1391" s="8">
        <v>0</v>
      </c>
      <c r="AC1391" s="8">
        <v>0</v>
      </c>
      <c r="AD1391" s="91">
        <v>0</v>
      </c>
      <c r="AE1391" s="8">
        <v>0</v>
      </c>
      <c r="AF1391" s="8">
        <v>0</v>
      </c>
      <c r="AG1391" s="91">
        <v>32423816</v>
      </c>
      <c r="AH1391" s="8">
        <v>80</v>
      </c>
      <c r="AI1391" s="8">
        <v>17</v>
      </c>
      <c r="AJ1391" s="91">
        <v>491643362</v>
      </c>
      <c r="AK1391" s="8">
        <v>1497</v>
      </c>
      <c r="AL1391" s="8">
        <v>207</v>
      </c>
      <c r="AM1391" s="91">
        <v>0</v>
      </c>
      <c r="AN1391" s="8">
        <v>0</v>
      </c>
      <c r="AO1391" s="8">
        <v>207</v>
      </c>
      <c r="AP1391" s="91">
        <v>0</v>
      </c>
      <c r="AQ1391" s="8">
        <v>0</v>
      </c>
      <c r="AR1391" s="8">
        <v>207</v>
      </c>
      <c r="AS1391" s="91">
        <v>45145986</v>
      </c>
      <c r="AT1391" s="8">
        <v>97</v>
      </c>
      <c r="AU1391" s="8">
        <v>207</v>
      </c>
      <c r="AV1391" s="91">
        <v>500204633</v>
      </c>
      <c r="AW1391" s="8">
        <v>1523</v>
      </c>
      <c r="AX1391" s="8">
        <v>207</v>
      </c>
      <c r="AY1391" s="91">
        <v>0</v>
      </c>
      <c r="AZ1391" s="8">
        <v>0</v>
      </c>
      <c r="BA1391" s="8">
        <v>0</v>
      </c>
      <c r="BB1391" s="91">
        <v>0</v>
      </c>
      <c r="BC1391" s="8">
        <v>0</v>
      </c>
      <c r="BD1391" s="8">
        <v>0</v>
      </c>
      <c r="BE1391" s="91">
        <v>21843966</v>
      </c>
      <c r="BF1391" s="8">
        <v>54</v>
      </c>
      <c r="BG1391" s="8">
        <v>0</v>
      </c>
      <c r="BH1391" s="91">
        <v>478608280</v>
      </c>
      <c r="BI1391" s="8">
        <v>1480</v>
      </c>
      <c r="BJ1391" s="8">
        <v>207</v>
      </c>
      <c r="BK1391" s="2" t="s">
        <v>233</v>
      </c>
      <c r="BL1391" s="83" t="str">
        <f t="shared" si="21"/>
        <v>124845</v>
      </c>
      <c r="BM1391" s="83">
        <f>IF(ISBLANK(A1391),"",IF(X1391&gt;=(InfoSheet!$B$2)-90,1,0))</f>
        <v>1</v>
      </c>
    </row>
    <row r="1392" spans="1:65">
      <c r="A1392" s="2" t="s">
        <v>3374</v>
      </c>
      <c r="B1392" s="8">
        <v>8</v>
      </c>
      <c r="C1392" s="91">
        <v>24629627</v>
      </c>
      <c r="D1392" s="8">
        <v>117</v>
      </c>
      <c r="E1392" s="8">
        <v>29</v>
      </c>
      <c r="F1392" s="91">
        <v>210509</v>
      </c>
      <c r="G1392" s="91">
        <v>1054656</v>
      </c>
      <c r="H1392" s="91">
        <v>849297</v>
      </c>
      <c r="I1392" s="91">
        <v>11057744</v>
      </c>
      <c r="J1392" s="8">
        <v>0</v>
      </c>
      <c r="K1392" s="2" t="s">
        <v>2479</v>
      </c>
      <c r="L1392" s="8">
        <v>8</v>
      </c>
      <c r="M1392" s="8">
        <v>0</v>
      </c>
      <c r="N1392" s="2" t="s">
        <v>2778</v>
      </c>
      <c r="O1392" s="8">
        <v>210</v>
      </c>
      <c r="P1392" s="8">
        <v>0</v>
      </c>
      <c r="Q1392" s="8">
        <v>0</v>
      </c>
      <c r="R1392" s="91">
        <v>0</v>
      </c>
      <c r="S1392" s="8">
        <v>0</v>
      </c>
      <c r="T1392" s="91">
        <v>0</v>
      </c>
      <c r="U1392" s="8">
        <v>0</v>
      </c>
      <c r="V1392" s="8">
        <v>0</v>
      </c>
      <c r="W1392" s="8">
        <v>0</v>
      </c>
      <c r="X1392" s="107">
        <v>43682.350663043981</v>
      </c>
      <c r="Y1392" s="107">
        <v>43869.882729212964</v>
      </c>
      <c r="Z1392" s="107">
        <v>43682.347862453702</v>
      </c>
      <c r="AA1392" s="91">
        <v>0</v>
      </c>
      <c r="AB1392" s="8">
        <v>0</v>
      </c>
      <c r="AC1392" s="8">
        <v>0</v>
      </c>
      <c r="AD1392" s="91">
        <v>0</v>
      </c>
      <c r="AE1392" s="8">
        <v>0</v>
      </c>
      <c r="AF1392" s="8">
        <v>0</v>
      </c>
      <c r="AG1392" s="91">
        <v>0</v>
      </c>
      <c r="AH1392" s="8">
        <v>0</v>
      </c>
      <c r="AI1392" s="8">
        <v>0</v>
      </c>
      <c r="AJ1392" s="91">
        <v>24311416</v>
      </c>
      <c r="AK1392" s="8">
        <v>116</v>
      </c>
      <c r="AL1392" s="8">
        <v>29</v>
      </c>
      <c r="AM1392" s="91">
        <v>0</v>
      </c>
      <c r="AN1392" s="8">
        <v>0</v>
      </c>
      <c r="AO1392" s="8">
        <v>29</v>
      </c>
      <c r="AP1392" s="91">
        <v>0</v>
      </c>
      <c r="AQ1392" s="8">
        <v>0</v>
      </c>
      <c r="AR1392" s="8">
        <v>29</v>
      </c>
      <c r="AS1392" s="91">
        <v>0</v>
      </c>
      <c r="AT1392" s="8">
        <v>0</v>
      </c>
      <c r="AU1392" s="8">
        <v>29</v>
      </c>
      <c r="AV1392" s="91">
        <v>24629627</v>
      </c>
      <c r="AW1392" s="8">
        <v>117</v>
      </c>
      <c r="AX1392" s="8">
        <v>29</v>
      </c>
      <c r="AY1392" s="91">
        <v>0</v>
      </c>
      <c r="AZ1392" s="8">
        <v>0</v>
      </c>
      <c r="BA1392" s="8">
        <v>0</v>
      </c>
      <c r="BB1392" s="91">
        <v>0</v>
      </c>
      <c r="BC1392" s="8">
        <v>0</v>
      </c>
      <c r="BD1392" s="8">
        <v>0</v>
      </c>
      <c r="BE1392" s="91">
        <v>0</v>
      </c>
      <c r="BF1392" s="8">
        <v>0</v>
      </c>
      <c r="BG1392" s="8">
        <v>0</v>
      </c>
      <c r="BH1392" s="91">
        <v>24311416</v>
      </c>
      <c r="BI1392" s="8">
        <v>116</v>
      </c>
      <c r="BJ1392" s="8">
        <v>29</v>
      </c>
      <c r="BK1392" s="2" t="s">
        <v>233</v>
      </c>
      <c r="BL1392" s="83" t="str">
        <f t="shared" si="21"/>
        <v>124846</v>
      </c>
      <c r="BM1392" s="83">
        <f>IF(ISBLANK(A1392),"",IF(X1392&gt;=(InfoSheet!$B$2)-90,1,0))</f>
        <v>0</v>
      </c>
    </row>
    <row r="1393" spans="1:65">
      <c r="A1393" s="2" t="s">
        <v>3375</v>
      </c>
      <c r="B1393" s="8">
        <v>8</v>
      </c>
      <c r="C1393" s="66">
        <v>4924524850</v>
      </c>
      <c r="D1393" s="8">
        <v>23066</v>
      </c>
      <c r="E1393" s="8">
        <v>1539</v>
      </c>
      <c r="F1393" s="91">
        <v>213497</v>
      </c>
      <c r="G1393" s="91">
        <v>5156988</v>
      </c>
      <c r="H1393" s="91">
        <v>3199821</v>
      </c>
      <c r="I1393" s="66">
        <v>1441314612</v>
      </c>
      <c r="J1393" s="8">
        <v>0</v>
      </c>
      <c r="K1393" s="2" t="s">
        <v>129</v>
      </c>
      <c r="L1393" s="8">
        <v>8</v>
      </c>
      <c r="M1393" s="8">
        <v>0</v>
      </c>
      <c r="N1393" s="2" t="s">
        <v>3376</v>
      </c>
      <c r="O1393" s="8">
        <v>216</v>
      </c>
      <c r="P1393" s="8">
        <v>0</v>
      </c>
      <c r="Q1393" s="8">
        <v>0</v>
      </c>
      <c r="R1393" s="91">
        <v>0</v>
      </c>
      <c r="S1393" s="8">
        <v>0</v>
      </c>
      <c r="T1393" s="91">
        <v>0</v>
      </c>
      <c r="U1393" s="8">
        <v>2</v>
      </c>
      <c r="V1393" s="8">
        <v>4</v>
      </c>
      <c r="W1393" s="8">
        <v>1</v>
      </c>
      <c r="X1393" s="107">
        <v>43870.041320995369</v>
      </c>
      <c r="Y1393" s="107">
        <v>43870.058887789353</v>
      </c>
      <c r="Z1393" s="107">
        <v>43870.041316377312</v>
      </c>
      <c r="AA1393" s="91">
        <v>1028174</v>
      </c>
      <c r="AB1393" s="8">
        <v>15</v>
      </c>
      <c r="AC1393" s="8">
        <v>81</v>
      </c>
      <c r="AD1393" s="91">
        <v>23340920</v>
      </c>
      <c r="AE1393" s="8">
        <v>119</v>
      </c>
      <c r="AF1393" s="8">
        <v>98</v>
      </c>
      <c r="AG1393" s="66">
        <v>1471654233</v>
      </c>
      <c r="AH1393" s="8">
        <v>8554</v>
      </c>
      <c r="AI1393" s="8">
        <v>1025</v>
      </c>
      <c r="AJ1393" s="66">
        <v>4352199821</v>
      </c>
      <c r="AK1393" s="8">
        <v>19661</v>
      </c>
      <c r="AL1393" s="8">
        <v>1539</v>
      </c>
      <c r="AM1393" s="91">
        <v>69366468</v>
      </c>
      <c r="AN1393" s="8">
        <v>279</v>
      </c>
      <c r="AO1393" s="8">
        <v>1539</v>
      </c>
      <c r="AP1393" s="91">
        <v>134850387</v>
      </c>
      <c r="AQ1393" s="8">
        <v>444</v>
      </c>
      <c r="AR1393" s="8">
        <v>1539</v>
      </c>
      <c r="AS1393" s="66">
        <v>1572773145</v>
      </c>
      <c r="AT1393" s="8">
        <v>8706</v>
      </c>
      <c r="AU1393" s="8">
        <v>1539</v>
      </c>
      <c r="AV1393" s="66">
        <v>4924524850</v>
      </c>
      <c r="AW1393" s="8">
        <v>23065</v>
      </c>
      <c r="AX1393" s="8">
        <v>1539</v>
      </c>
      <c r="AY1393" s="91">
        <v>67434834</v>
      </c>
      <c r="AZ1393" s="8">
        <v>274</v>
      </c>
      <c r="BA1393" s="8">
        <v>0</v>
      </c>
      <c r="BB1393" s="91">
        <v>106458411</v>
      </c>
      <c r="BC1393" s="8">
        <v>397</v>
      </c>
      <c r="BD1393" s="8">
        <v>10</v>
      </c>
      <c r="BE1393" s="91">
        <v>942072700</v>
      </c>
      <c r="BF1393" s="8">
        <v>7735</v>
      </c>
      <c r="BG1393" s="8">
        <v>174</v>
      </c>
      <c r="BH1393" s="66">
        <v>3740045805</v>
      </c>
      <c r="BI1393" s="8">
        <v>18766</v>
      </c>
      <c r="BJ1393" s="8">
        <v>1539</v>
      </c>
      <c r="BK1393" s="2" t="s">
        <v>233</v>
      </c>
      <c r="BL1393" s="83" t="str">
        <f t="shared" si="21"/>
        <v>124847</v>
      </c>
      <c r="BM1393" s="83">
        <f>IF(ISBLANK(A1393),"",IF(X1393&gt;=(InfoSheet!$B$2)-90,1,0))</f>
        <v>1</v>
      </c>
    </row>
    <row r="1394" spans="1:65">
      <c r="A1394" s="2" t="s">
        <v>3377</v>
      </c>
      <c r="B1394" s="8">
        <v>8</v>
      </c>
      <c r="C1394" s="91">
        <v>177206258</v>
      </c>
      <c r="D1394" s="8">
        <v>1102</v>
      </c>
      <c r="E1394" s="8">
        <v>17</v>
      </c>
      <c r="F1394" s="91">
        <v>160804</v>
      </c>
      <c r="G1394" s="91">
        <v>465858</v>
      </c>
      <c r="H1394" s="91">
        <v>10423897</v>
      </c>
      <c r="I1394" s="91">
        <v>86464746</v>
      </c>
      <c r="J1394" s="8">
        <v>0</v>
      </c>
      <c r="K1394" s="2" t="s">
        <v>1436</v>
      </c>
      <c r="L1394" s="8">
        <v>8</v>
      </c>
      <c r="M1394" s="8">
        <v>0</v>
      </c>
      <c r="N1394" s="2" t="s">
        <v>1436</v>
      </c>
      <c r="O1394" s="8">
        <v>142</v>
      </c>
      <c r="P1394" s="8">
        <v>0</v>
      </c>
      <c r="Q1394" s="8">
        <v>0</v>
      </c>
      <c r="R1394" s="91">
        <v>0</v>
      </c>
      <c r="S1394" s="8">
        <v>0</v>
      </c>
      <c r="T1394" s="91">
        <v>0</v>
      </c>
      <c r="U1394" s="8">
        <v>0</v>
      </c>
      <c r="V1394" s="8">
        <v>0</v>
      </c>
      <c r="W1394" s="8">
        <v>0</v>
      </c>
      <c r="X1394" s="107">
        <v>43643.846909861109</v>
      </c>
      <c r="Y1394" s="107">
        <v>43869.887550856482</v>
      </c>
      <c r="Z1394" s="107">
        <v>43643.846890636574</v>
      </c>
      <c r="AA1394" s="91">
        <v>0</v>
      </c>
      <c r="AB1394" s="8">
        <v>0</v>
      </c>
      <c r="AC1394" s="8">
        <v>0</v>
      </c>
      <c r="AD1394" s="91">
        <v>0</v>
      </c>
      <c r="AE1394" s="8">
        <v>0</v>
      </c>
      <c r="AF1394" s="8">
        <v>0</v>
      </c>
      <c r="AG1394" s="91">
        <v>0</v>
      </c>
      <c r="AH1394" s="8">
        <v>0</v>
      </c>
      <c r="AI1394" s="8">
        <v>0</v>
      </c>
      <c r="AJ1394" s="91">
        <v>0</v>
      </c>
      <c r="AK1394" s="8">
        <v>0</v>
      </c>
      <c r="AL1394" s="8">
        <v>17</v>
      </c>
      <c r="AM1394" s="91">
        <v>0</v>
      </c>
      <c r="AN1394" s="8">
        <v>0</v>
      </c>
      <c r="AO1394" s="8">
        <v>17</v>
      </c>
      <c r="AP1394" s="91">
        <v>0</v>
      </c>
      <c r="AQ1394" s="8">
        <v>0</v>
      </c>
      <c r="AR1394" s="8">
        <v>17</v>
      </c>
      <c r="AS1394" s="91">
        <v>0</v>
      </c>
      <c r="AT1394" s="8">
        <v>0</v>
      </c>
      <c r="AU1394" s="8">
        <v>17</v>
      </c>
      <c r="AV1394" s="91">
        <v>177206258</v>
      </c>
      <c r="AW1394" s="8">
        <v>1101</v>
      </c>
      <c r="AX1394" s="8">
        <v>17</v>
      </c>
      <c r="AY1394" s="91">
        <v>0</v>
      </c>
      <c r="AZ1394" s="8">
        <v>0</v>
      </c>
      <c r="BA1394" s="8">
        <v>0</v>
      </c>
      <c r="BB1394" s="91">
        <v>0</v>
      </c>
      <c r="BC1394" s="8">
        <v>0</v>
      </c>
      <c r="BD1394" s="8">
        <v>0</v>
      </c>
      <c r="BE1394" s="91">
        <v>0</v>
      </c>
      <c r="BF1394" s="8">
        <v>0</v>
      </c>
      <c r="BG1394" s="8">
        <v>0</v>
      </c>
      <c r="BH1394" s="91">
        <v>0</v>
      </c>
      <c r="BI1394" s="8">
        <v>0</v>
      </c>
      <c r="BJ1394" s="8">
        <v>17</v>
      </c>
      <c r="BK1394" s="2" t="s">
        <v>233</v>
      </c>
      <c r="BL1394" s="83" t="str">
        <f t="shared" si="21"/>
        <v>124848</v>
      </c>
      <c r="BM1394" s="83">
        <f>IF(ISBLANK(A1394),"",IF(X1394&gt;=(InfoSheet!$B$2)-90,1,0))</f>
        <v>0</v>
      </c>
    </row>
    <row r="1395" spans="1:65">
      <c r="A1395" s="2" t="s">
        <v>3378</v>
      </c>
      <c r="B1395" s="8">
        <v>8</v>
      </c>
      <c r="C1395" s="66">
        <v>1086799452</v>
      </c>
      <c r="D1395" s="8">
        <v>3253</v>
      </c>
      <c r="E1395" s="8">
        <v>406</v>
      </c>
      <c r="F1395" s="91">
        <v>334091</v>
      </c>
      <c r="G1395" s="91">
        <v>18601358</v>
      </c>
      <c r="H1395" s="91">
        <v>2676845</v>
      </c>
      <c r="I1395" s="91">
        <v>291152402</v>
      </c>
      <c r="J1395" s="8">
        <v>0</v>
      </c>
      <c r="K1395" s="2" t="s">
        <v>1468</v>
      </c>
      <c r="L1395" s="8">
        <v>8</v>
      </c>
      <c r="M1395" s="8">
        <v>0</v>
      </c>
      <c r="N1395" s="2" t="s">
        <v>1489</v>
      </c>
      <c r="O1395" s="8">
        <v>209</v>
      </c>
      <c r="P1395" s="8">
        <v>0</v>
      </c>
      <c r="Q1395" s="8">
        <v>0</v>
      </c>
      <c r="R1395" s="91">
        <v>0</v>
      </c>
      <c r="S1395" s="8">
        <v>0</v>
      </c>
      <c r="T1395" s="91">
        <v>0</v>
      </c>
      <c r="U1395" s="8">
        <v>0</v>
      </c>
      <c r="V1395" s="8">
        <v>0</v>
      </c>
      <c r="W1395" s="8">
        <v>0</v>
      </c>
      <c r="X1395" s="107">
        <v>43869.927338819442</v>
      </c>
      <c r="Y1395" s="107">
        <v>43870.058950069448</v>
      </c>
      <c r="Z1395" s="107">
        <v>43869.904849120372</v>
      </c>
      <c r="AA1395" s="91">
        <v>230741</v>
      </c>
      <c r="AB1395" s="8">
        <v>12</v>
      </c>
      <c r="AC1395" s="8">
        <v>8</v>
      </c>
      <c r="AD1395" s="91">
        <v>8576765</v>
      </c>
      <c r="AE1395" s="8">
        <v>32</v>
      </c>
      <c r="AF1395" s="8">
        <v>17</v>
      </c>
      <c r="AG1395" s="91">
        <v>18039647</v>
      </c>
      <c r="AH1395" s="8">
        <v>87</v>
      </c>
      <c r="AI1395" s="8">
        <v>31</v>
      </c>
      <c r="AJ1395" s="66">
        <v>1082045160</v>
      </c>
      <c r="AK1395" s="8">
        <v>3235</v>
      </c>
      <c r="AL1395" s="8">
        <v>406</v>
      </c>
      <c r="AM1395" s="91">
        <v>9426808</v>
      </c>
      <c r="AN1395" s="8">
        <v>24</v>
      </c>
      <c r="AO1395" s="8">
        <v>406</v>
      </c>
      <c r="AP1395" s="91">
        <v>30031168</v>
      </c>
      <c r="AQ1395" s="8">
        <v>58</v>
      </c>
      <c r="AR1395" s="8">
        <v>406</v>
      </c>
      <c r="AS1395" s="91">
        <v>165004259</v>
      </c>
      <c r="AT1395" s="8">
        <v>257</v>
      </c>
      <c r="AU1395" s="8">
        <v>406</v>
      </c>
      <c r="AV1395" s="66">
        <v>1086799452</v>
      </c>
      <c r="AW1395" s="8">
        <v>3253</v>
      </c>
      <c r="AX1395" s="8">
        <v>406</v>
      </c>
      <c r="AY1395" s="91">
        <v>4736474</v>
      </c>
      <c r="AZ1395" s="8">
        <v>15</v>
      </c>
      <c r="BA1395" s="8">
        <v>0</v>
      </c>
      <c r="BB1395" s="91">
        <v>24345747</v>
      </c>
      <c r="BC1395" s="8">
        <v>47</v>
      </c>
      <c r="BD1395" s="8">
        <v>1</v>
      </c>
      <c r="BE1395" s="91">
        <v>157116008</v>
      </c>
      <c r="BF1395" s="8">
        <v>236</v>
      </c>
      <c r="BG1395" s="8">
        <v>3</v>
      </c>
      <c r="BH1395" s="66">
        <v>1067951005</v>
      </c>
      <c r="BI1395" s="8">
        <v>3216</v>
      </c>
      <c r="BJ1395" s="8">
        <v>406</v>
      </c>
      <c r="BK1395" s="2" t="s">
        <v>233</v>
      </c>
      <c r="BL1395" s="83" t="str">
        <f t="shared" si="21"/>
        <v>124849</v>
      </c>
      <c r="BM1395" s="83">
        <f>IF(ISBLANK(A1395),"",IF(X1395&gt;=(InfoSheet!$B$2)-90,1,0))</f>
        <v>1</v>
      </c>
    </row>
    <row r="1396" spans="1:65">
      <c r="A1396" s="2" t="s">
        <v>3379</v>
      </c>
      <c r="B1396" s="8">
        <v>8</v>
      </c>
      <c r="C1396" s="66">
        <v>1790725907</v>
      </c>
      <c r="D1396" s="8">
        <v>8479</v>
      </c>
      <c r="E1396" s="8">
        <v>863</v>
      </c>
      <c r="F1396" s="91">
        <v>211195</v>
      </c>
      <c r="G1396" s="91">
        <v>15302285</v>
      </c>
      <c r="H1396" s="91">
        <v>2075001</v>
      </c>
      <c r="I1396" s="91">
        <v>806882241</v>
      </c>
      <c r="J1396" s="8">
        <v>0</v>
      </c>
      <c r="K1396" s="2" t="s">
        <v>1352</v>
      </c>
      <c r="L1396" s="8">
        <v>8</v>
      </c>
      <c r="M1396" s="8">
        <v>0</v>
      </c>
      <c r="N1396" s="2" t="s">
        <v>2494</v>
      </c>
      <c r="O1396" s="8">
        <v>212</v>
      </c>
      <c r="P1396" s="8">
        <v>0</v>
      </c>
      <c r="Q1396" s="8">
        <v>0</v>
      </c>
      <c r="R1396" s="91">
        <v>0</v>
      </c>
      <c r="S1396" s="8">
        <v>0</v>
      </c>
      <c r="T1396" s="91">
        <v>0</v>
      </c>
      <c r="U1396" s="8">
        <v>1</v>
      </c>
      <c r="V1396" s="8">
        <v>1</v>
      </c>
      <c r="W1396" s="8">
        <v>0</v>
      </c>
      <c r="X1396" s="107">
        <v>43869.860827719909</v>
      </c>
      <c r="Y1396" s="107">
        <v>43870.053781192131</v>
      </c>
      <c r="Z1396" s="107">
        <v>43869.860733148147</v>
      </c>
      <c r="AA1396" s="91">
        <v>1138346</v>
      </c>
      <c r="AB1396" s="8">
        <v>2</v>
      </c>
      <c r="AC1396" s="8">
        <v>2</v>
      </c>
      <c r="AD1396" s="91">
        <v>34863282</v>
      </c>
      <c r="AE1396" s="8">
        <v>112</v>
      </c>
      <c r="AF1396" s="8">
        <v>38</v>
      </c>
      <c r="AG1396" s="91">
        <v>103535292</v>
      </c>
      <c r="AH1396" s="8">
        <v>342</v>
      </c>
      <c r="AI1396" s="8">
        <v>81</v>
      </c>
      <c r="AJ1396" s="66">
        <v>1615908665</v>
      </c>
      <c r="AK1396" s="8">
        <v>7495</v>
      </c>
      <c r="AL1396" s="8">
        <v>863</v>
      </c>
      <c r="AM1396" s="91">
        <v>6291072</v>
      </c>
      <c r="AN1396" s="8">
        <v>15</v>
      </c>
      <c r="AO1396" s="8">
        <v>863</v>
      </c>
      <c r="AP1396" s="91">
        <v>53226431</v>
      </c>
      <c r="AQ1396" s="8">
        <v>141</v>
      </c>
      <c r="AR1396" s="8">
        <v>863</v>
      </c>
      <c r="AS1396" s="91">
        <v>168139304</v>
      </c>
      <c r="AT1396" s="8">
        <v>430</v>
      </c>
      <c r="AU1396" s="8">
        <v>863</v>
      </c>
      <c r="AV1396" s="66">
        <v>1790725907</v>
      </c>
      <c r="AW1396" s="8">
        <v>8479</v>
      </c>
      <c r="AX1396" s="8">
        <v>863</v>
      </c>
      <c r="AY1396" s="91">
        <v>1134479</v>
      </c>
      <c r="AZ1396" s="8">
        <v>2</v>
      </c>
      <c r="BA1396" s="8">
        <v>0</v>
      </c>
      <c r="BB1396" s="91">
        <v>29363816</v>
      </c>
      <c r="BC1396" s="8">
        <v>107</v>
      </c>
      <c r="BD1396" s="8">
        <v>14</v>
      </c>
      <c r="BE1396" s="91">
        <v>101830171</v>
      </c>
      <c r="BF1396" s="8">
        <v>338</v>
      </c>
      <c r="BG1396" s="8">
        <v>32</v>
      </c>
      <c r="BH1396" s="66">
        <v>1591609181</v>
      </c>
      <c r="BI1396" s="8">
        <v>7465</v>
      </c>
      <c r="BJ1396" s="8">
        <v>863</v>
      </c>
      <c r="BK1396" s="2" t="s">
        <v>233</v>
      </c>
      <c r="BL1396" s="83" t="str">
        <f t="shared" si="21"/>
        <v>124850</v>
      </c>
      <c r="BM1396" s="83">
        <f>IF(ISBLANK(A1396),"",IF(X1396&gt;=(InfoSheet!$B$2)-90,1,0))</f>
        <v>1</v>
      </c>
    </row>
    <row r="1397" spans="1:65">
      <c r="A1397" s="2" t="s">
        <v>3380</v>
      </c>
      <c r="B1397" s="8">
        <v>8</v>
      </c>
      <c r="C1397" s="91">
        <v>475617659</v>
      </c>
      <c r="D1397" s="8">
        <v>1432</v>
      </c>
      <c r="E1397" s="8">
        <v>180</v>
      </c>
      <c r="F1397" s="91">
        <v>332135</v>
      </c>
      <c r="G1397" s="91">
        <v>9230879</v>
      </c>
      <c r="H1397" s="91">
        <v>2642320</v>
      </c>
      <c r="I1397" s="91">
        <v>256037998</v>
      </c>
      <c r="J1397" s="8">
        <v>0</v>
      </c>
      <c r="K1397" s="2" t="s">
        <v>1468</v>
      </c>
      <c r="L1397" s="8">
        <v>8</v>
      </c>
      <c r="M1397" s="8">
        <v>0</v>
      </c>
      <c r="N1397" s="2" t="s">
        <v>1703</v>
      </c>
      <c r="O1397" s="8">
        <v>214</v>
      </c>
      <c r="P1397" s="8">
        <v>0</v>
      </c>
      <c r="Q1397" s="8">
        <v>0</v>
      </c>
      <c r="R1397" s="91">
        <v>0</v>
      </c>
      <c r="S1397" s="8">
        <v>0</v>
      </c>
      <c r="T1397" s="91">
        <v>0</v>
      </c>
      <c r="U1397" s="8">
        <v>0</v>
      </c>
      <c r="V1397" s="8">
        <v>0</v>
      </c>
      <c r="W1397" s="8">
        <v>0</v>
      </c>
      <c r="X1397" s="107">
        <v>43869.684852719911</v>
      </c>
      <c r="Y1397" s="107">
        <v>43870.04399878472</v>
      </c>
      <c r="Z1397" s="107">
        <v>43869.668220057873</v>
      </c>
      <c r="AA1397" s="91">
        <v>3066270</v>
      </c>
      <c r="AB1397" s="8">
        <v>7</v>
      </c>
      <c r="AC1397" s="8">
        <v>3</v>
      </c>
      <c r="AD1397" s="91">
        <v>3403672</v>
      </c>
      <c r="AE1397" s="8">
        <v>16</v>
      </c>
      <c r="AF1397" s="8">
        <v>8</v>
      </c>
      <c r="AG1397" s="91">
        <v>66440695</v>
      </c>
      <c r="AH1397" s="8">
        <v>229</v>
      </c>
      <c r="AI1397" s="8">
        <v>55</v>
      </c>
      <c r="AJ1397" s="91">
        <v>474138439</v>
      </c>
      <c r="AK1397" s="8">
        <v>1425</v>
      </c>
      <c r="AL1397" s="8">
        <v>180</v>
      </c>
      <c r="AM1397" s="91">
        <v>3066270</v>
      </c>
      <c r="AN1397" s="8">
        <v>7</v>
      </c>
      <c r="AO1397" s="8">
        <v>180</v>
      </c>
      <c r="AP1397" s="91">
        <v>16375395</v>
      </c>
      <c r="AQ1397" s="8">
        <v>21</v>
      </c>
      <c r="AR1397" s="8">
        <v>180</v>
      </c>
      <c r="AS1397" s="91">
        <v>83547154</v>
      </c>
      <c r="AT1397" s="8">
        <v>262</v>
      </c>
      <c r="AU1397" s="8">
        <v>180</v>
      </c>
      <c r="AV1397" s="91">
        <v>475617659</v>
      </c>
      <c r="AW1397" s="8">
        <v>1432</v>
      </c>
      <c r="AX1397" s="8">
        <v>180</v>
      </c>
      <c r="AY1397" s="91">
        <v>1125685</v>
      </c>
      <c r="AZ1397" s="8">
        <v>4</v>
      </c>
      <c r="BA1397" s="8">
        <v>0</v>
      </c>
      <c r="BB1397" s="91">
        <v>4181657</v>
      </c>
      <c r="BC1397" s="8">
        <v>14</v>
      </c>
      <c r="BD1397" s="8">
        <v>0</v>
      </c>
      <c r="BE1397" s="91">
        <v>40255235</v>
      </c>
      <c r="BF1397" s="8">
        <v>197</v>
      </c>
      <c r="BG1397" s="8">
        <v>6</v>
      </c>
      <c r="BH1397" s="91">
        <v>471710447</v>
      </c>
      <c r="BI1397" s="8">
        <v>1421</v>
      </c>
      <c r="BJ1397" s="8">
        <v>180</v>
      </c>
      <c r="BK1397" s="2" t="s">
        <v>233</v>
      </c>
      <c r="BL1397" s="83" t="str">
        <f t="shared" si="21"/>
        <v>124851</v>
      </c>
      <c r="BM1397" s="83">
        <f>IF(ISBLANK(A1397),"",IF(X1397&gt;=(InfoSheet!$B$2)-90,1,0))</f>
        <v>1</v>
      </c>
    </row>
    <row r="1398" spans="1:65">
      <c r="A1398" s="2" t="s">
        <v>3381</v>
      </c>
      <c r="B1398" s="8">
        <v>8</v>
      </c>
      <c r="C1398" s="91">
        <v>287000031</v>
      </c>
      <c r="D1398" s="8">
        <v>947</v>
      </c>
      <c r="E1398" s="8">
        <v>127</v>
      </c>
      <c r="F1398" s="91">
        <v>303062</v>
      </c>
      <c r="G1398" s="91">
        <v>2185739</v>
      </c>
      <c r="H1398" s="91">
        <v>2259842</v>
      </c>
      <c r="I1398" s="91">
        <v>180171433</v>
      </c>
      <c r="J1398" s="8">
        <v>0</v>
      </c>
      <c r="K1398" s="2" t="s">
        <v>1546</v>
      </c>
      <c r="L1398" s="8">
        <v>8</v>
      </c>
      <c r="M1398" s="8">
        <v>0</v>
      </c>
      <c r="N1398" s="2" t="s">
        <v>1565</v>
      </c>
      <c r="O1398" s="8">
        <v>209</v>
      </c>
      <c r="P1398" s="8">
        <v>0</v>
      </c>
      <c r="Q1398" s="8">
        <v>0</v>
      </c>
      <c r="R1398" s="91">
        <v>0</v>
      </c>
      <c r="S1398" s="8">
        <v>0</v>
      </c>
      <c r="T1398" s="91">
        <v>0</v>
      </c>
      <c r="U1398" s="8">
        <v>0</v>
      </c>
      <c r="V1398" s="8">
        <v>0</v>
      </c>
      <c r="W1398" s="8">
        <v>0</v>
      </c>
      <c r="X1398" s="107">
        <v>43868.946117974534</v>
      </c>
      <c r="Y1398" s="107">
        <v>43869.888102476849</v>
      </c>
      <c r="Z1398" s="107">
        <v>43861.178950196758</v>
      </c>
      <c r="AA1398" s="91">
        <v>0</v>
      </c>
      <c r="AB1398" s="8">
        <v>0</v>
      </c>
      <c r="AC1398" s="8">
        <v>0</v>
      </c>
      <c r="AD1398" s="91">
        <v>0</v>
      </c>
      <c r="AE1398" s="8">
        <v>0</v>
      </c>
      <c r="AF1398" s="8">
        <v>1</v>
      </c>
      <c r="AG1398" s="91">
        <v>11014517</v>
      </c>
      <c r="AH1398" s="8">
        <v>34</v>
      </c>
      <c r="AI1398" s="8">
        <v>9</v>
      </c>
      <c r="AJ1398" s="91">
        <v>278790704</v>
      </c>
      <c r="AK1398" s="8">
        <v>915</v>
      </c>
      <c r="AL1398" s="8">
        <v>127</v>
      </c>
      <c r="AM1398" s="91">
        <v>0</v>
      </c>
      <c r="AN1398" s="8">
        <v>0</v>
      </c>
      <c r="AO1398" s="8">
        <v>127</v>
      </c>
      <c r="AP1398" s="91">
        <v>0</v>
      </c>
      <c r="AQ1398" s="8">
        <v>0</v>
      </c>
      <c r="AR1398" s="8">
        <v>127</v>
      </c>
      <c r="AS1398" s="91">
        <v>15058586</v>
      </c>
      <c r="AT1398" s="8">
        <v>40</v>
      </c>
      <c r="AU1398" s="8">
        <v>127</v>
      </c>
      <c r="AV1398" s="91">
        <v>287000031</v>
      </c>
      <c r="AW1398" s="8">
        <v>947</v>
      </c>
      <c r="AX1398" s="8">
        <v>127</v>
      </c>
      <c r="AY1398" s="91">
        <v>0</v>
      </c>
      <c r="AZ1398" s="8">
        <v>0</v>
      </c>
      <c r="BA1398" s="8">
        <v>0</v>
      </c>
      <c r="BB1398" s="91">
        <v>0</v>
      </c>
      <c r="BC1398" s="8">
        <v>0</v>
      </c>
      <c r="BD1398" s="8">
        <v>0</v>
      </c>
      <c r="BE1398" s="91">
        <v>8880560</v>
      </c>
      <c r="BF1398" s="8">
        <v>29</v>
      </c>
      <c r="BG1398" s="8">
        <v>1</v>
      </c>
      <c r="BH1398" s="91">
        <v>275197794</v>
      </c>
      <c r="BI1398" s="8">
        <v>915</v>
      </c>
      <c r="BJ1398" s="8">
        <v>127</v>
      </c>
      <c r="BK1398" s="2" t="s">
        <v>233</v>
      </c>
      <c r="BL1398" s="83" t="str">
        <f t="shared" si="21"/>
        <v>124852</v>
      </c>
      <c r="BM1398" s="83">
        <f>IF(ISBLANK(A1398),"",IF(X1398&gt;=(InfoSheet!$B$2)-90,1,0))</f>
        <v>1</v>
      </c>
    </row>
    <row r="1399" spans="1:65">
      <c r="A1399" s="2" t="s">
        <v>3382</v>
      </c>
      <c r="B1399" s="8">
        <v>8</v>
      </c>
      <c r="C1399" s="91">
        <v>258923124</v>
      </c>
      <c r="D1399" s="8">
        <v>848</v>
      </c>
      <c r="E1399" s="8">
        <v>135</v>
      </c>
      <c r="F1399" s="91">
        <v>305333</v>
      </c>
      <c r="G1399" s="91">
        <v>811218</v>
      </c>
      <c r="H1399" s="91">
        <v>1917949</v>
      </c>
      <c r="I1399" s="91">
        <v>155285266</v>
      </c>
      <c r="J1399" s="8">
        <v>0</v>
      </c>
      <c r="K1399" s="2" t="s">
        <v>1531</v>
      </c>
      <c r="L1399" s="8">
        <v>8</v>
      </c>
      <c r="M1399" s="8">
        <v>0</v>
      </c>
      <c r="N1399" s="2" t="s">
        <v>1352</v>
      </c>
      <c r="O1399" s="8">
        <v>209</v>
      </c>
      <c r="P1399" s="8">
        <v>0</v>
      </c>
      <c r="Q1399" s="8">
        <v>0</v>
      </c>
      <c r="R1399" s="91">
        <v>0</v>
      </c>
      <c r="S1399" s="8">
        <v>0</v>
      </c>
      <c r="T1399" s="91">
        <v>0</v>
      </c>
      <c r="U1399" s="8">
        <v>0</v>
      </c>
      <c r="V1399" s="8">
        <v>0</v>
      </c>
      <c r="W1399" s="8">
        <v>0</v>
      </c>
      <c r="X1399" s="107">
        <v>43868.962111944442</v>
      </c>
      <c r="Y1399" s="107">
        <v>43870.047375173614</v>
      </c>
      <c r="Z1399" s="107">
        <v>43868.94249065972</v>
      </c>
      <c r="AA1399" s="91">
        <v>0</v>
      </c>
      <c r="AB1399" s="8">
        <v>0</v>
      </c>
      <c r="AC1399" s="8">
        <v>0</v>
      </c>
      <c r="AD1399" s="91">
        <v>3688058</v>
      </c>
      <c r="AE1399" s="8">
        <v>10</v>
      </c>
      <c r="AF1399" s="8">
        <v>7</v>
      </c>
      <c r="AG1399" s="91">
        <v>7785646</v>
      </c>
      <c r="AH1399" s="8">
        <v>21</v>
      </c>
      <c r="AI1399" s="8">
        <v>8</v>
      </c>
      <c r="AJ1399" s="91">
        <v>252525983</v>
      </c>
      <c r="AK1399" s="8">
        <v>820</v>
      </c>
      <c r="AL1399" s="8">
        <v>135</v>
      </c>
      <c r="AM1399" s="91">
        <v>1527740</v>
      </c>
      <c r="AN1399" s="8">
        <v>3</v>
      </c>
      <c r="AO1399" s="8">
        <v>135</v>
      </c>
      <c r="AP1399" s="91">
        <v>6355224</v>
      </c>
      <c r="AQ1399" s="8">
        <v>15</v>
      </c>
      <c r="AR1399" s="8">
        <v>135</v>
      </c>
      <c r="AS1399" s="91">
        <v>12272517</v>
      </c>
      <c r="AT1399" s="8">
        <v>30</v>
      </c>
      <c r="AU1399" s="8">
        <v>135</v>
      </c>
      <c r="AV1399" s="91">
        <v>258923124</v>
      </c>
      <c r="AW1399" s="8">
        <v>848</v>
      </c>
      <c r="AX1399" s="8">
        <v>135</v>
      </c>
      <c r="AY1399" s="91">
        <v>0</v>
      </c>
      <c r="AZ1399" s="8">
        <v>0</v>
      </c>
      <c r="BA1399" s="8">
        <v>0</v>
      </c>
      <c r="BB1399" s="91">
        <v>3316757</v>
      </c>
      <c r="BC1399" s="8">
        <v>9</v>
      </c>
      <c r="BD1399" s="8">
        <v>1</v>
      </c>
      <c r="BE1399" s="91">
        <v>9419006</v>
      </c>
      <c r="BF1399" s="8">
        <v>24</v>
      </c>
      <c r="BG1399" s="8">
        <v>2</v>
      </c>
      <c r="BH1399" s="91">
        <v>244951321</v>
      </c>
      <c r="BI1399" s="8">
        <v>796</v>
      </c>
      <c r="BJ1399" s="8">
        <v>135</v>
      </c>
      <c r="BK1399" s="2" t="s">
        <v>233</v>
      </c>
      <c r="BL1399" s="83" t="str">
        <f t="shared" si="21"/>
        <v>124853</v>
      </c>
      <c r="BM1399" s="83">
        <f>IF(ISBLANK(A1399),"",IF(X1399&gt;=(InfoSheet!$B$2)-90,1,0))</f>
        <v>1</v>
      </c>
    </row>
    <row r="1400" spans="1:65">
      <c r="A1400" s="2" t="s">
        <v>3383</v>
      </c>
      <c r="B1400" s="8">
        <v>8</v>
      </c>
      <c r="C1400" s="91">
        <v>478336548</v>
      </c>
      <c r="D1400" s="8">
        <v>1518</v>
      </c>
      <c r="E1400" s="8">
        <v>158</v>
      </c>
      <c r="F1400" s="91">
        <v>315109</v>
      </c>
      <c r="G1400" s="91">
        <v>3295713</v>
      </c>
      <c r="H1400" s="91">
        <v>3027446</v>
      </c>
      <c r="I1400" s="91">
        <v>379396961</v>
      </c>
      <c r="J1400" s="8">
        <v>0</v>
      </c>
      <c r="K1400" s="2" t="s">
        <v>1531</v>
      </c>
      <c r="L1400" s="8">
        <v>8</v>
      </c>
      <c r="M1400" s="8">
        <v>0</v>
      </c>
      <c r="N1400" s="2" t="s">
        <v>3384</v>
      </c>
      <c r="O1400" s="8">
        <v>215</v>
      </c>
      <c r="P1400" s="8">
        <v>0</v>
      </c>
      <c r="Q1400" s="8">
        <v>0</v>
      </c>
      <c r="R1400" s="91">
        <v>0</v>
      </c>
      <c r="S1400" s="8">
        <v>0</v>
      </c>
      <c r="T1400" s="91">
        <v>0</v>
      </c>
      <c r="U1400" s="8">
        <v>0</v>
      </c>
      <c r="V1400" s="8">
        <v>1</v>
      </c>
      <c r="W1400" s="8">
        <v>0</v>
      </c>
      <c r="X1400" s="107">
        <v>43868.600709965278</v>
      </c>
      <c r="Y1400" s="107">
        <v>43869.994463726849</v>
      </c>
      <c r="Z1400" s="107">
        <v>43868.599484270831</v>
      </c>
      <c r="AA1400" s="91">
        <v>0</v>
      </c>
      <c r="AB1400" s="8">
        <v>0</v>
      </c>
      <c r="AC1400" s="8">
        <v>0</v>
      </c>
      <c r="AD1400" s="91">
        <v>21642790</v>
      </c>
      <c r="AE1400" s="8">
        <v>60</v>
      </c>
      <c r="AF1400" s="8">
        <v>7</v>
      </c>
      <c r="AG1400" s="91">
        <v>37158847</v>
      </c>
      <c r="AH1400" s="8">
        <v>98</v>
      </c>
      <c r="AI1400" s="8">
        <v>7</v>
      </c>
      <c r="AJ1400" s="91">
        <v>457234512</v>
      </c>
      <c r="AK1400" s="8">
        <v>1410</v>
      </c>
      <c r="AL1400" s="8">
        <v>158</v>
      </c>
      <c r="AM1400" s="91">
        <v>2135021</v>
      </c>
      <c r="AN1400" s="8">
        <v>1</v>
      </c>
      <c r="AO1400" s="8">
        <v>158</v>
      </c>
      <c r="AP1400" s="91">
        <v>31520797</v>
      </c>
      <c r="AQ1400" s="8">
        <v>72</v>
      </c>
      <c r="AR1400" s="8">
        <v>158</v>
      </c>
      <c r="AS1400" s="91">
        <v>56530740</v>
      </c>
      <c r="AT1400" s="8">
        <v>128</v>
      </c>
      <c r="AU1400" s="8">
        <v>158</v>
      </c>
      <c r="AV1400" s="91">
        <v>478336548</v>
      </c>
      <c r="AW1400" s="8">
        <v>1518</v>
      </c>
      <c r="AX1400" s="8">
        <v>158</v>
      </c>
      <c r="AY1400" s="91">
        <v>0</v>
      </c>
      <c r="AZ1400" s="8">
        <v>0</v>
      </c>
      <c r="BA1400" s="8">
        <v>0</v>
      </c>
      <c r="BB1400" s="91">
        <v>28963841</v>
      </c>
      <c r="BC1400" s="8">
        <v>65</v>
      </c>
      <c r="BD1400" s="8">
        <v>0</v>
      </c>
      <c r="BE1400" s="91">
        <v>51106893</v>
      </c>
      <c r="BF1400" s="8">
        <v>112</v>
      </c>
      <c r="BG1400" s="8">
        <v>0</v>
      </c>
      <c r="BH1400" s="91">
        <v>366898675</v>
      </c>
      <c r="BI1400" s="8">
        <v>1286</v>
      </c>
      <c r="BJ1400" s="8">
        <v>158</v>
      </c>
      <c r="BK1400" s="2" t="s">
        <v>233</v>
      </c>
      <c r="BL1400" s="83" t="str">
        <f t="shared" si="21"/>
        <v>124854</v>
      </c>
      <c r="BM1400" s="83">
        <f>IF(ISBLANK(A1400),"",IF(X1400&gt;=(InfoSheet!$B$2)-90,1,0))</f>
        <v>1</v>
      </c>
    </row>
    <row r="1401" spans="1:65">
      <c r="A1401" s="2" t="s">
        <v>3385</v>
      </c>
      <c r="B1401" s="8">
        <v>8</v>
      </c>
      <c r="C1401" s="91">
        <v>195659538</v>
      </c>
      <c r="D1401" s="8">
        <v>85</v>
      </c>
      <c r="E1401" s="8">
        <v>22</v>
      </c>
      <c r="F1401" s="91">
        <v>2301876</v>
      </c>
      <c r="G1401" s="91">
        <v>24123736</v>
      </c>
      <c r="H1401" s="91">
        <v>8893615</v>
      </c>
      <c r="I1401" s="91">
        <v>191732654</v>
      </c>
      <c r="J1401" s="8">
        <v>0</v>
      </c>
      <c r="K1401" s="2" t="s">
        <v>1797</v>
      </c>
      <c r="L1401" s="8">
        <v>8</v>
      </c>
      <c r="M1401" s="8">
        <v>0</v>
      </c>
      <c r="N1401" s="2" t="s">
        <v>1352</v>
      </c>
      <c r="O1401" s="8">
        <v>209</v>
      </c>
      <c r="P1401" s="8">
        <v>0</v>
      </c>
      <c r="Q1401" s="8">
        <v>0</v>
      </c>
      <c r="R1401" s="91">
        <v>0</v>
      </c>
      <c r="S1401" s="8">
        <v>0</v>
      </c>
      <c r="T1401" s="91">
        <v>0</v>
      </c>
      <c r="U1401" s="8">
        <v>0</v>
      </c>
      <c r="V1401" s="8">
        <v>0</v>
      </c>
      <c r="W1401" s="8">
        <v>0</v>
      </c>
      <c r="X1401" s="107">
        <v>43868.500724212965</v>
      </c>
      <c r="Y1401" s="107">
        <v>43869.861318912037</v>
      </c>
      <c r="Z1401" s="107">
        <v>43868.500608703704</v>
      </c>
      <c r="AA1401" s="91">
        <v>0</v>
      </c>
      <c r="AB1401" s="8">
        <v>0</v>
      </c>
      <c r="AC1401" s="8">
        <v>0</v>
      </c>
      <c r="AD1401" s="91">
        <v>935915</v>
      </c>
      <c r="AE1401" s="8">
        <v>1</v>
      </c>
      <c r="AF1401" s="8">
        <v>1</v>
      </c>
      <c r="AG1401" s="91">
        <v>935915</v>
      </c>
      <c r="AH1401" s="8">
        <v>1</v>
      </c>
      <c r="AI1401" s="8">
        <v>1</v>
      </c>
      <c r="AJ1401" s="91">
        <v>195352562</v>
      </c>
      <c r="AK1401" s="8">
        <v>83</v>
      </c>
      <c r="AL1401" s="8">
        <v>22</v>
      </c>
      <c r="AM1401" s="91">
        <v>0</v>
      </c>
      <c r="AN1401" s="8">
        <v>0</v>
      </c>
      <c r="AO1401" s="8">
        <v>22</v>
      </c>
      <c r="AP1401" s="91">
        <v>2841336</v>
      </c>
      <c r="AQ1401" s="8">
        <v>3</v>
      </c>
      <c r="AR1401" s="8">
        <v>22</v>
      </c>
      <c r="AS1401" s="91">
        <v>2841336</v>
      </c>
      <c r="AT1401" s="8">
        <v>3</v>
      </c>
      <c r="AU1401" s="8">
        <v>22</v>
      </c>
      <c r="AV1401" s="91">
        <v>195659538</v>
      </c>
      <c r="AW1401" s="8">
        <v>85</v>
      </c>
      <c r="AX1401" s="8">
        <v>22</v>
      </c>
      <c r="AY1401" s="91">
        <v>0</v>
      </c>
      <c r="AZ1401" s="8">
        <v>0</v>
      </c>
      <c r="BA1401" s="8">
        <v>0</v>
      </c>
      <c r="BB1401" s="91">
        <v>1905421</v>
      </c>
      <c r="BC1401" s="8">
        <v>2</v>
      </c>
      <c r="BD1401" s="8">
        <v>0</v>
      </c>
      <c r="BE1401" s="91">
        <v>1905421</v>
      </c>
      <c r="BF1401" s="8">
        <v>2</v>
      </c>
      <c r="BG1401" s="8">
        <v>0</v>
      </c>
      <c r="BH1401" s="91">
        <v>189158864</v>
      </c>
      <c r="BI1401" s="8">
        <v>79</v>
      </c>
      <c r="BJ1401" s="8">
        <v>22</v>
      </c>
      <c r="BK1401" s="2" t="s">
        <v>233</v>
      </c>
      <c r="BL1401" s="83" t="str">
        <f t="shared" si="21"/>
        <v>124855</v>
      </c>
      <c r="BM1401" s="83">
        <f>IF(ISBLANK(A1401),"",IF(X1401&gt;=(InfoSheet!$B$2)-90,1,0))</f>
        <v>1</v>
      </c>
    </row>
    <row r="1402" spans="1:65">
      <c r="A1402" s="2" t="s">
        <v>3386</v>
      </c>
      <c r="B1402" s="8">
        <v>8</v>
      </c>
      <c r="C1402" s="91">
        <v>5599967</v>
      </c>
      <c r="D1402" s="8">
        <v>38</v>
      </c>
      <c r="E1402" s="8">
        <v>15</v>
      </c>
      <c r="F1402" s="91">
        <v>147367</v>
      </c>
      <c r="G1402" s="91">
        <v>512340</v>
      </c>
      <c r="H1402" s="91">
        <v>373331</v>
      </c>
      <c r="I1402" s="91">
        <v>3913805</v>
      </c>
      <c r="J1402" s="8">
        <v>0</v>
      </c>
      <c r="K1402" s="2" t="s">
        <v>1718</v>
      </c>
      <c r="L1402" s="8">
        <v>8</v>
      </c>
      <c r="M1402" s="8">
        <v>0</v>
      </c>
      <c r="N1402" s="2" t="s">
        <v>1346</v>
      </c>
      <c r="O1402" s="8">
        <v>209</v>
      </c>
      <c r="P1402" s="8">
        <v>0</v>
      </c>
      <c r="Q1402" s="8">
        <v>0</v>
      </c>
      <c r="R1402" s="91">
        <v>0</v>
      </c>
      <c r="S1402" s="8">
        <v>0</v>
      </c>
      <c r="T1402" s="91">
        <v>0</v>
      </c>
      <c r="U1402" s="8">
        <v>0</v>
      </c>
      <c r="V1402" s="8">
        <v>0</v>
      </c>
      <c r="W1402" s="8">
        <v>0</v>
      </c>
      <c r="X1402" s="107">
        <v>43602.261658946758</v>
      </c>
      <c r="Y1402" s="107">
        <v>43869.88669068287</v>
      </c>
      <c r="Z1402" s="107">
        <v>43602.261595752316</v>
      </c>
      <c r="AA1402" s="91">
        <v>0</v>
      </c>
      <c r="AB1402" s="8">
        <v>0</v>
      </c>
      <c r="AC1402" s="8">
        <v>0</v>
      </c>
      <c r="AD1402" s="91">
        <v>0</v>
      </c>
      <c r="AE1402" s="8">
        <v>0</v>
      </c>
      <c r="AF1402" s="8">
        <v>0</v>
      </c>
      <c r="AG1402" s="91">
        <v>0</v>
      </c>
      <c r="AH1402" s="8">
        <v>0</v>
      </c>
      <c r="AI1402" s="8">
        <v>0</v>
      </c>
      <c r="AJ1402" s="91">
        <v>4107020</v>
      </c>
      <c r="AK1402" s="8">
        <v>28</v>
      </c>
      <c r="AL1402" s="8">
        <v>15</v>
      </c>
      <c r="AM1402" s="91">
        <v>0</v>
      </c>
      <c r="AN1402" s="8">
        <v>0</v>
      </c>
      <c r="AO1402" s="8">
        <v>15</v>
      </c>
      <c r="AP1402" s="91">
        <v>0</v>
      </c>
      <c r="AQ1402" s="8">
        <v>0</v>
      </c>
      <c r="AR1402" s="8">
        <v>15</v>
      </c>
      <c r="AS1402" s="91">
        <v>0</v>
      </c>
      <c r="AT1402" s="8">
        <v>0</v>
      </c>
      <c r="AU1402" s="8">
        <v>15</v>
      </c>
      <c r="AV1402" s="91">
        <v>5599967</v>
      </c>
      <c r="AW1402" s="8">
        <v>38</v>
      </c>
      <c r="AX1402" s="8">
        <v>15</v>
      </c>
      <c r="AY1402" s="91">
        <v>0</v>
      </c>
      <c r="AZ1402" s="8">
        <v>0</v>
      </c>
      <c r="BA1402" s="8">
        <v>0</v>
      </c>
      <c r="BB1402" s="91">
        <v>0</v>
      </c>
      <c r="BC1402" s="8">
        <v>0</v>
      </c>
      <c r="BD1402" s="8">
        <v>0</v>
      </c>
      <c r="BE1402" s="91">
        <v>0</v>
      </c>
      <c r="BF1402" s="8">
        <v>0</v>
      </c>
      <c r="BG1402" s="8">
        <v>0</v>
      </c>
      <c r="BH1402" s="91">
        <v>4107020</v>
      </c>
      <c r="BI1402" s="8">
        <v>28</v>
      </c>
      <c r="BJ1402" s="8">
        <v>15</v>
      </c>
      <c r="BK1402" s="2" t="s">
        <v>233</v>
      </c>
      <c r="BL1402" s="83" t="str">
        <f t="shared" si="21"/>
        <v>124856</v>
      </c>
      <c r="BM1402" s="83">
        <f>IF(ISBLANK(A1402),"",IF(X1402&gt;=(InfoSheet!$B$2)-90,1,0))</f>
        <v>0</v>
      </c>
    </row>
    <row r="1403" spans="1:65">
      <c r="A1403" s="2" t="s">
        <v>3387</v>
      </c>
      <c r="B1403" s="8">
        <v>8</v>
      </c>
      <c r="C1403" s="91">
        <v>342596221</v>
      </c>
      <c r="D1403" s="8">
        <v>912</v>
      </c>
      <c r="E1403" s="8">
        <v>118</v>
      </c>
      <c r="F1403" s="91">
        <v>375653</v>
      </c>
      <c r="G1403" s="91">
        <v>6642453</v>
      </c>
      <c r="H1403" s="91">
        <v>2903357</v>
      </c>
      <c r="I1403" s="91">
        <v>276386237</v>
      </c>
      <c r="J1403" s="8">
        <v>0</v>
      </c>
      <c r="K1403" s="2" t="s">
        <v>2479</v>
      </c>
      <c r="L1403" s="8">
        <v>8</v>
      </c>
      <c r="M1403" s="8">
        <v>0</v>
      </c>
      <c r="N1403" s="2" t="s">
        <v>1456</v>
      </c>
      <c r="O1403" s="8">
        <v>209</v>
      </c>
      <c r="P1403" s="8">
        <v>0</v>
      </c>
      <c r="Q1403" s="8">
        <v>0</v>
      </c>
      <c r="R1403" s="91">
        <v>0</v>
      </c>
      <c r="S1403" s="8">
        <v>0</v>
      </c>
      <c r="T1403" s="91">
        <v>0</v>
      </c>
      <c r="U1403" s="8">
        <v>0</v>
      </c>
      <c r="V1403" s="8">
        <v>0</v>
      </c>
      <c r="W1403" s="8">
        <v>0</v>
      </c>
      <c r="X1403" s="107">
        <v>43867.872920833332</v>
      </c>
      <c r="Y1403" s="107">
        <v>43870.0321109375</v>
      </c>
      <c r="Z1403" s="107">
        <v>43867.872832291665</v>
      </c>
      <c r="AA1403" s="91">
        <v>0</v>
      </c>
      <c r="AB1403" s="8">
        <v>0</v>
      </c>
      <c r="AC1403" s="8">
        <v>0</v>
      </c>
      <c r="AD1403" s="91">
        <v>3271641</v>
      </c>
      <c r="AE1403" s="8">
        <v>6</v>
      </c>
      <c r="AF1403" s="8">
        <v>3</v>
      </c>
      <c r="AG1403" s="91">
        <v>17302299</v>
      </c>
      <c r="AH1403" s="8">
        <v>41</v>
      </c>
      <c r="AI1403" s="8">
        <v>16</v>
      </c>
      <c r="AJ1403" s="91">
        <v>342425502</v>
      </c>
      <c r="AK1403" s="8">
        <v>911</v>
      </c>
      <c r="AL1403" s="8">
        <v>118</v>
      </c>
      <c r="AM1403" s="91">
        <v>0</v>
      </c>
      <c r="AN1403" s="8">
        <v>0</v>
      </c>
      <c r="AO1403" s="8">
        <v>118</v>
      </c>
      <c r="AP1403" s="91">
        <v>7131932</v>
      </c>
      <c r="AQ1403" s="8">
        <v>13</v>
      </c>
      <c r="AR1403" s="8">
        <v>118</v>
      </c>
      <c r="AS1403" s="91">
        <v>24205086</v>
      </c>
      <c r="AT1403" s="8">
        <v>52</v>
      </c>
      <c r="AU1403" s="8">
        <v>118</v>
      </c>
      <c r="AV1403" s="91">
        <v>342596221</v>
      </c>
      <c r="AW1403" s="8">
        <v>912</v>
      </c>
      <c r="AX1403" s="8">
        <v>118</v>
      </c>
      <c r="AY1403" s="91">
        <v>0</v>
      </c>
      <c r="AZ1403" s="8">
        <v>0</v>
      </c>
      <c r="BA1403" s="8">
        <v>0</v>
      </c>
      <c r="BB1403" s="91">
        <v>5005504</v>
      </c>
      <c r="BC1403" s="8">
        <v>9</v>
      </c>
      <c r="BD1403" s="8">
        <v>0</v>
      </c>
      <c r="BE1403" s="91">
        <v>21433904</v>
      </c>
      <c r="BF1403" s="8">
        <v>46</v>
      </c>
      <c r="BG1403" s="8">
        <v>7</v>
      </c>
      <c r="BH1403" s="91">
        <v>342425502</v>
      </c>
      <c r="BI1403" s="8">
        <v>911</v>
      </c>
      <c r="BJ1403" s="8">
        <v>118</v>
      </c>
      <c r="BK1403" s="2" t="s">
        <v>233</v>
      </c>
      <c r="BL1403" s="83" t="str">
        <f t="shared" si="21"/>
        <v>124857</v>
      </c>
      <c r="BM1403" s="83">
        <f>IF(ISBLANK(A1403),"",IF(X1403&gt;=(InfoSheet!$B$2)-90,1,0))</f>
        <v>1</v>
      </c>
    </row>
    <row r="1404" spans="1:65">
      <c r="A1404" s="2" t="s">
        <v>3388</v>
      </c>
      <c r="B1404" s="8">
        <v>8</v>
      </c>
      <c r="C1404" s="91">
        <v>543514539</v>
      </c>
      <c r="D1404" s="8">
        <v>1988</v>
      </c>
      <c r="E1404" s="8">
        <v>196</v>
      </c>
      <c r="F1404" s="91">
        <v>273397</v>
      </c>
      <c r="G1404" s="91">
        <v>3456166</v>
      </c>
      <c r="H1404" s="91">
        <v>2773033</v>
      </c>
      <c r="I1404" s="91">
        <v>251696300</v>
      </c>
      <c r="J1404" s="8">
        <v>0</v>
      </c>
      <c r="K1404" s="2" t="s">
        <v>1342</v>
      </c>
      <c r="L1404" s="8">
        <v>8</v>
      </c>
      <c r="M1404" s="8">
        <v>0</v>
      </c>
      <c r="N1404" s="2" t="s">
        <v>1800</v>
      </c>
      <c r="O1404" s="8">
        <v>212</v>
      </c>
      <c r="P1404" s="8">
        <v>0</v>
      </c>
      <c r="Q1404" s="8">
        <v>0</v>
      </c>
      <c r="R1404" s="91">
        <v>0</v>
      </c>
      <c r="S1404" s="8">
        <v>0</v>
      </c>
      <c r="T1404" s="91">
        <v>0</v>
      </c>
      <c r="U1404" s="8">
        <v>0</v>
      </c>
      <c r="V1404" s="8">
        <v>0</v>
      </c>
      <c r="W1404" s="8">
        <v>0</v>
      </c>
      <c r="X1404" s="107">
        <v>43869.932375046294</v>
      </c>
      <c r="Y1404" s="107">
        <v>43870.058938842594</v>
      </c>
      <c r="Z1404" s="107">
        <v>43869.881727245367</v>
      </c>
      <c r="AA1404" s="91">
        <v>1654035</v>
      </c>
      <c r="AB1404" s="8">
        <v>6</v>
      </c>
      <c r="AC1404" s="8">
        <v>3</v>
      </c>
      <c r="AD1404" s="91">
        <v>51290253</v>
      </c>
      <c r="AE1404" s="8">
        <v>329</v>
      </c>
      <c r="AF1404" s="8">
        <v>66</v>
      </c>
      <c r="AG1404" s="91">
        <v>163039791</v>
      </c>
      <c r="AH1404" s="8">
        <v>493</v>
      </c>
      <c r="AI1404" s="8">
        <v>69</v>
      </c>
      <c r="AJ1404" s="91">
        <v>526664788</v>
      </c>
      <c r="AK1404" s="8">
        <v>1886</v>
      </c>
      <c r="AL1404" s="8">
        <v>196</v>
      </c>
      <c r="AM1404" s="91">
        <v>5635928</v>
      </c>
      <c r="AN1404" s="8">
        <v>10</v>
      </c>
      <c r="AO1404" s="8">
        <v>196</v>
      </c>
      <c r="AP1404" s="91">
        <v>55132941</v>
      </c>
      <c r="AQ1404" s="8">
        <v>333</v>
      </c>
      <c r="AR1404" s="8">
        <v>196</v>
      </c>
      <c r="AS1404" s="91">
        <v>230120880</v>
      </c>
      <c r="AT1404" s="8">
        <v>584</v>
      </c>
      <c r="AU1404" s="8">
        <v>196</v>
      </c>
      <c r="AV1404" s="91">
        <v>543514539</v>
      </c>
      <c r="AW1404" s="8">
        <v>1988</v>
      </c>
      <c r="AX1404" s="8">
        <v>196</v>
      </c>
      <c r="AY1404" s="91">
        <v>2955338</v>
      </c>
      <c r="AZ1404" s="8">
        <v>6</v>
      </c>
      <c r="BA1404" s="8">
        <v>0</v>
      </c>
      <c r="BB1404" s="91">
        <v>9924855</v>
      </c>
      <c r="BC1404" s="8">
        <v>274</v>
      </c>
      <c r="BD1404" s="8">
        <v>4</v>
      </c>
      <c r="BE1404" s="91">
        <v>124293824</v>
      </c>
      <c r="BF1404" s="8">
        <v>438</v>
      </c>
      <c r="BG1404" s="8">
        <v>4</v>
      </c>
      <c r="BH1404" s="91">
        <v>520563679</v>
      </c>
      <c r="BI1404" s="8">
        <v>1876</v>
      </c>
      <c r="BJ1404" s="8">
        <v>196</v>
      </c>
      <c r="BK1404" s="2" t="s">
        <v>233</v>
      </c>
      <c r="BL1404" s="83" t="str">
        <f t="shared" si="21"/>
        <v>124858</v>
      </c>
      <c r="BM1404" s="83">
        <f>IF(ISBLANK(A1404),"",IF(X1404&gt;=(InfoSheet!$B$2)-90,1,0))</f>
        <v>1</v>
      </c>
    </row>
    <row r="1405" spans="1:65">
      <c r="A1405" s="2" t="s">
        <v>3389</v>
      </c>
      <c r="B1405" s="8">
        <v>8</v>
      </c>
      <c r="C1405" s="66">
        <v>5289669017</v>
      </c>
      <c r="D1405" s="8">
        <v>15712</v>
      </c>
      <c r="E1405" s="8">
        <v>1662</v>
      </c>
      <c r="F1405" s="91">
        <v>336664</v>
      </c>
      <c r="G1405" s="91">
        <v>10820103</v>
      </c>
      <c r="H1405" s="91">
        <v>3182713</v>
      </c>
      <c r="I1405" s="91">
        <v>412592441</v>
      </c>
      <c r="J1405" s="8">
        <v>0</v>
      </c>
      <c r="K1405" s="2" t="s">
        <v>1368</v>
      </c>
      <c r="L1405" s="8">
        <v>8</v>
      </c>
      <c r="M1405" s="8">
        <v>0</v>
      </c>
      <c r="N1405" s="2" t="s">
        <v>3390</v>
      </c>
      <c r="O1405" s="8">
        <v>215</v>
      </c>
      <c r="P1405" s="8">
        <v>0</v>
      </c>
      <c r="Q1405" s="8">
        <v>0</v>
      </c>
      <c r="R1405" s="91">
        <v>0</v>
      </c>
      <c r="S1405" s="8">
        <v>0</v>
      </c>
      <c r="T1405" s="91">
        <v>0</v>
      </c>
      <c r="U1405" s="8">
        <v>0</v>
      </c>
      <c r="V1405" s="8">
        <v>4</v>
      </c>
      <c r="W1405" s="8">
        <v>1</v>
      </c>
      <c r="X1405" s="107">
        <v>43869.928976319447</v>
      </c>
      <c r="Y1405" s="107">
        <v>43870.058950879633</v>
      </c>
      <c r="Z1405" s="107">
        <v>43869.928972858797</v>
      </c>
      <c r="AA1405" s="91">
        <v>7639473</v>
      </c>
      <c r="AB1405" s="8">
        <v>16</v>
      </c>
      <c r="AC1405" s="8">
        <v>19</v>
      </c>
      <c r="AD1405" s="91">
        <v>30381462</v>
      </c>
      <c r="AE1405" s="8">
        <v>123</v>
      </c>
      <c r="AF1405" s="8">
        <v>48</v>
      </c>
      <c r="AG1405" s="91">
        <v>264985756</v>
      </c>
      <c r="AH1405" s="8">
        <v>753</v>
      </c>
      <c r="AI1405" s="8">
        <v>163</v>
      </c>
      <c r="AJ1405" s="66">
        <v>5274448768</v>
      </c>
      <c r="AK1405" s="8">
        <v>15630</v>
      </c>
      <c r="AL1405" s="8">
        <v>1662</v>
      </c>
      <c r="AM1405" s="91">
        <v>62357379</v>
      </c>
      <c r="AN1405" s="8">
        <v>110</v>
      </c>
      <c r="AO1405" s="8">
        <v>1662</v>
      </c>
      <c r="AP1405" s="91">
        <v>123483845</v>
      </c>
      <c r="AQ1405" s="8">
        <v>229</v>
      </c>
      <c r="AR1405" s="8">
        <v>1662</v>
      </c>
      <c r="AS1405" s="91">
        <v>574822004</v>
      </c>
      <c r="AT1405" s="8">
        <v>1174</v>
      </c>
      <c r="AU1405" s="8">
        <v>1662</v>
      </c>
      <c r="AV1405" s="66">
        <v>5289669017</v>
      </c>
      <c r="AW1405" s="8">
        <v>15712</v>
      </c>
      <c r="AX1405" s="8">
        <v>1662</v>
      </c>
      <c r="AY1405" s="91">
        <v>39453135</v>
      </c>
      <c r="AZ1405" s="8">
        <v>45</v>
      </c>
      <c r="BA1405" s="8">
        <v>0</v>
      </c>
      <c r="BB1405" s="91">
        <v>102902218</v>
      </c>
      <c r="BC1405" s="8">
        <v>193</v>
      </c>
      <c r="BD1405" s="8">
        <v>0</v>
      </c>
      <c r="BE1405" s="91">
        <v>404024151</v>
      </c>
      <c r="BF1405" s="8">
        <v>850</v>
      </c>
      <c r="BG1405" s="8">
        <v>7</v>
      </c>
      <c r="BH1405" s="66">
        <v>5228717457</v>
      </c>
      <c r="BI1405" s="8">
        <v>15555</v>
      </c>
      <c r="BJ1405" s="8">
        <v>1662</v>
      </c>
      <c r="BK1405" s="2" t="s">
        <v>233</v>
      </c>
      <c r="BL1405" s="83" t="str">
        <f t="shared" si="21"/>
        <v>124859</v>
      </c>
      <c r="BM1405" s="83">
        <f>IF(ISBLANK(A1405),"",IF(X1405&gt;=(InfoSheet!$B$2)-90,1,0))</f>
        <v>1</v>
      </c>
    </row>
    <row r="1406" spans="1:65">
      <c r="A1406" s="2" t="s">
        <v>3391</v>
      </c>
      <c r="B1406" s="8">
        <v>8</v>
      </c>
      <c r="C1406" s="91">
        <v>257234824</v>
      </c>
      <c r="D1406" s="8">
        <v>1126</v>
      </c>
      <c r="E1406" s="8">
        <v>133</v>
      </c>
      <c r="F1406" s="91">
        <v>228450</v>
      </c>
      <c r="G1406" s="91">
        <v>3448369</v>
      </c>
      <c r="H1406" s="91">
        <v>1934096</v>
      </c>
      <c r="I1406" s="91">
        <v>163585101</v>
      </c>
      <c r="J1406" s="8">
        <v>0</v>
      </c>
      <c r="K1406" s="2" t="s">
        <v>1940</v>
      </c>
      <c r="L1406" s="8">
        <v>8</v>
      </c>
      <c r="M1406" s="8">
        <v>0</v>
      </c>
      <c r="N1406" s="2" t="s">
        <v>1377</v>
      </c>
      <c r="O1406" s="8">
        <v>212</v>
      </c>
      <c r="P1406" s="8">
        <v>0</v>
      </c>
      <c r="Q1406" s="8">
        <v>0</v>
      </c>
      <c r="R1406" s="91">
        <v>0</v>
      </c>
      <c r="S1406" s="8">
        <v>0</v>
      </c>
      <c r="T1406" s="91">
        <v>0</v>
      </c>
      <c r="U1406" s="8">
        <v>0</v>
      </c>
      <c r="V1406" s="8">
        <v>0</v>
      </c>
      <c r="W1406" s="8">
        <v>0</v>
      </c>
      <c r="X1406" s="107">
        <v>43869.773550972219</v>
      </c>
      <c r="Y1406" s="107">
        <v>43870.058483969908</v>
      </c>
      <c r="Z1406" s="107">
        <v>43869.773550740741</v>
      </c>
      <c r="AA1406" s="91">
        <v>665879</v>
      </c>
      <c r="AB1406" s="8">
        <v>6</v>
      </c>
      <c r="AC1406" s="8">
        <v>6</v>
      </c>
      <c r="AD1406" s="91">
        <v>8177016</v>
      </c>
      <c r="AE1406" s="8">
        <v>31</v>
      </c>
      <c r="AF1406" s="8">
        <v>12</v>
      </c>
      <c r="AG1406" s="91">
        <v>13668616</v>
      </c>
      <c r="AH1406" s="8">
        <v>51</v>
      </c>
      <c r="AI1406" s="8">
        <v>18</v>
      </c>
      <c r="AJ1406" s="91">
        <v>240227132</v>
      </c>
      <c r="AK1406" s="8">
        <v>1025</v>
      </c>
      <c r="AL1406" s="8">
        <v>133</v>
      </c>
      <c r="AM1406" s="91">
        <v>2478802</v>
      </c>
      <c r="AN1406" s="8">
        <v>10</v>
      </c>
      <c r="AO1406" s="8">
        <v>133</v>
      </c>
      <c r="AP1406" s="91">
        <v>13384572</v>
      </c>
      <c r="AQ1406" s="8">
        <v>40</v>
      </c>
      <c r="AR1406" s="8">
        <v>133</v>
      </c>
      <c r="AS1406" s="91">
        <v>19508226</v>
      </c>
      <c r="AT1406" s="8">
        <v>66</v>
      </c>
      <c r="AU1406" s="8">
        <v>133</v>
      </c>
      <c r="AV1406" s="91">
        <v>257234824</v>
      </c>
      <c r="AW1406" s="8">
        <v>1126</v>
      </c>
      <c r="AX1406" s="8">
        <v>133</v>
      </c>
      <c r="AY1406" s="91">
        <v>1194063</v>
      </c>
      <c r="AZ1406" s="8">
        <v>7</v>
      </c>
      <c r="BA1406" s="8">
        <v>3</v>
      </c>
      <c r="BB1406" s="91">
        <v>11794321</v>
      </c>
      <c r="BC1406" s="8">
        <v>37</v>
      </c>
      <c r="BD1406" s="8">
        <v>5</v>
      </c>
      <c r="BE1406" s="91">
        <v>17300031</v>
      </c>
      <c r="BF1406" s="8">
        <v>57</v>
      </c>
      <c r="BG1406" s="8">
        <v>7</v>
      </c>
      <c r="BH1406" s="91">
        <v>233698254</v>
      </c>
      <c r="BI1406" s="8">
        <v>1015</v>
      </c>
      <c r="BJ1406" s="8">
        <v>133</v>
      </c>
      <c r="BK1406" s="2" t="s">
        <v>233</v>
      </c>
      <c r="BL1406" s="83" t="str">
        <f t="shared" si="21"/>
        <v>124860</v>
      </c>
      <c r="BM1406" s="83">
        <f>IF(ISBLANK(A1406),"",IF(X1406&gt;=(InfoSheet!$B$2)-90,1,0))</f>
        <v>1</v>
      </c>
    </row>
    <row r="1407" spans="1:65">
      <c r="A1407" s="2" t="s">
        <v>3392</v>
      </c>
      <c r="B1407" s="8">
        <v>6</v>
      </c>
      <c r="C1407" s="91">
        <v>624934</v>
      </c>
      <c r="D1407" s="8">
        <v>2</v>
      </c>
      <c r="E1407" s="8">
        <v>3</v>
      </c>
      <c r="F1407" s="91">
        <v>312467</v>
      </c>
      <c r="G1407" s="91">
        <v>313889</v>
      </c>
      <c r="H1407" s="91">
        <v>208311</v>
      </c>
      <c r="I1407" s="91">
        <v>624934</v>
      </c>
      <c r="J1407" s="8">
        <v>0</v>
      </c>
      <c r="K1407" s="2" t="s">
        <v>1558</v>
      </c>
      <c r="L1407" s="8">
        <v>6</v>
      </c>
      <c r="M1407" s="8">
        <v>0</v>
      </c>
      <c r="N1407" s="2" t="s">
        <v>1558</v>
      </c>
      <c r="O1407" s="8">
        <v>95</v>
      </c>
      <c r="P1407" s="8">
        <v>0</v>
      </c>
      <c r="Q1407" s="8">
        <v>0</v>
      </c>
      <c r="R1407" s="91">
        <v>0</v>
      </c>
      <c r="S1407" s="8">
        <v>0</v>
      </c>
      <c r="T1407" s="91">
        <v>0</v>
      </c>
      <c r="U1407" s="8">
        <v>0</v>
      </c>
      <c r="V1407" s="8">
        <v>0</v>
      </c>
      <c r="W1407" s="8">
        <v>0</v>
      </c>
      <c r="X1407" s="107">
        <v>43628.250488310186</v>
      </c>
      <c r="Y1407" s="107">
        <v>43869.876087662036</v>
      </c>
      <c r="Z1407" s="107">
        <v>43628.250459722221</v>
      </c>
      <c r="AA1407" s="91">
        <v>0</v>
      </c>
      <c r="AB1407" s="8">
        <v>0</v>
      </c>
      <c r="AC1407" s="8">
        <v>0</v>
      </c>
      <c r="AD1407" s="91">
        <v>0</v>
      </c>
      <c r="AE1407" s="8">
        <v>0</v>
      </c>
      <c r="AF1407" s="8">
        <v>0</v>
      </c>
      <c r="AG1407" s="91">
        <v>0</v>
      </c>
      <c r="AH1407" s="8">
        <v>0</v>
      </c>
      <c r="AI1407" s="8">
        <v>0</v>
      </c>
      <c r="AJ1407" s="91">
        <v>624934</v>
      </c>
      <c r="AK1407" s="8">
        <v>2</v>
      </c>
      <c r="AL1407" s="8">
        <v>3</v>
      </c>
      <c r="AM1407" s="91">
        <v>0</v>
      </c>
      <c r="AN1407" s="8">
        <v>0</v>
      </c>
      <c r="AO1407" s="8">
        <v>3</v>
      </c>
      <c r="AP1407" s="91">
        <v>0</v>
      </c>
      <c r="AQ1407" s="8">
        <v>0</v>
      </c>
      <c r="AR1407" s="8">
        <v>3</v>
      </c>
      <c r="AS1407" s="91">
        <v>0</v>
      </c>
      <c r="AT1407" s="8">
        <v>0</v>
      </c>
      <c r="AU1407" s="8">
        <v>3</v>
      </c>
      <c r="AV1407" s="91">
        <v>624934</v>
      </c>
      <c r="AW1407" s="8">
        <v>2</v>
      </c>
      <c r="AX1407" s="8">
        <v>3</v>
      </c>
      <c r="AY1407" s="91">
        <v>0</v>
      </c>
      <c r="AZ1407" s="8">
        <v>0</v>
      </c>
      <c r="BA1407" s="8">
        <v>0</v>
      </c>
      <c r="BB1407" s="91">
        <v>0</v>
      </c>
      <c r="BC1407" s="8">
        <v>0</v>
      </c>
      <c r="BD1407" s="8">
        <v>0</v>
      </c>
      <c r="BE1407" s="91">
        <v>0</v>
      </c>
      <c r="BF1407" s="8">
        <v>0</v>
      </c>
      <c r="BG1407" s="8">
        <v>0</v>
      </c>
      <c r="BH1407" s="91">
        <v>624934</v>
      </c>
      <c r="BI1407" s="8">
        <v>2</v>
      </c>
      <c r="BJ1407" s="8">
        <v>3</v>
      </c>
      <c r="BK1407" s="2" t="s">
        <v>233</v>
      </c>
      <c r="BL1407" s="83" t="str">
        <f t="shared" si="21"/>
        <v>124861</v>
      </c>
      <c r="BM1407" s="83">
        <f>IF(ISBLANK(A1407),"",IF(X1407&gt;=(InfoSheet!$B$2)-90,1,0))</f>
        <v>0</v>
      </c>
    </row>
    <row r="1408" spans="1:65">
      <c r="A1408" s="2" t="s">
        <v>3393</v>
      </c>
      <c r="B1408" s="8">
        <v>8</v>
      </c>
      <c r="C1408" s="91">
        <v>454390174</v>
      </c>
      <c r="D1408" s="8">
        <v>1391</v>
      </c>
      <c r="E1408" s="8">
        <v>207</v>
      </c>
      <c r="F1408" s="91">
        <v>326664</v>
      </c>
      <c r="G1408" s="91">
        <v>6152835</v>
      </c>
      <c r="H1408" s="91">
        <v>2195121</v>
      </c>
      <c r="I1408" s="91">
        <v>253990317</v>
      </c>
      <c r="J1408" s="8">
        <v>0</v>
      </c>
      <c r="K1408" s="2" t="s">
        <v>1940</v>
      </c>
      <c r="L1408" s="8">
        <v>8</v>
      </c>
      <c r="M1408" s="8">
        <v>0</v>
      </c>
      <c r="N1408" s="2" t="s">
        <v>3394</v>
      </c>
      <c r="O1408" s="8">
        <v>211</v>
      </c>
      <c r="P1408" s="8">
        <v>0</v>
      </c>
      <c r="Q1408" s="8">
        <v>0</v>
      </c>
      <c r="R1408" s="91">
        <v>0</v>
      </c>
      <c r="S1408" s="8">
        <v>0</v>
      </c>
      <c r="T1408" s="91">
        <v>0</v>
      </c>
      <c r="U1408" s="8">
        <v>0</v>
      </c>
      <c r="V1408" s="8">
        <v>0</v>
      </c>
      <c r="W1408" s="8">
        <v>0</v>
      </c>
      <c r="X1408" s="107">
        <v>43865.57202240741</v>
      </c>
      <c r="Y1408" s="107">
        <v>43869.875407222222</v>
      </c>
      <c r="Z1408" s="107">
        <v>43865.571949375</v>
      </c>
      <c r="AA1408" s="91">
        <v>0</v>
      </c>
      <c r="AB1408" s="8">
        <v>0</v>
      </c>
      <c r="AC1408" s="8">
        <v>0</v>
      </c>
      <c r="AD1408" s="91">
        <v>614251</v>
      </c>
      <c r="AE1408" s="8">
        <v>1</v>
      </c>
      <c r="AF1408" s="8">
        <v>1</v>
      </c>
      <c r="AG1408" s="91">
        <v>29219373</v>
      </c>
      <c r="AH1408" s="8">
        <v>45</v>
      </c>
      <c r="AI1408" s="8">
        <v>13</v>
      </c>
      <c r="AJ1408" s="91">
        <v>452305412</v>
      </c>
      <c r="AK1408" s="8">
        <v>1381</v>
      </c>
      <c r="AL1408" s="8">
        <v>207</v>
      </c>
      <c r="AM1408" s="91">
        <v>0</v>
      </c>
      <c r="AN1408" s="8">
        <v>0</v>
      </c>
      <c r="AO1408" s="8">
        <v>207</v>
      </c>
      <c r="AP1408" s="91">
        <v>1228608</v>
      </c>
      <c r="AQ1408" s="8">
        <v>4</v>
      </c>
      <c r="AR1408" s="8">
        <v>207</v>
      </c>
      <c r="AS1408" s="91">
        <v>46321136</v>
      </c>
      <c r="AT1408" s="8">
        <v>68</v>
      </c>
      <c r="AU1408" s="8">
        <v>207</v>
      </c>
      <c r="AV1408" s="91">
        <v>454390174</v>
      </c>
      <c r="AW1408" s="8">
        <v>1391</v>
      </c>
      <c r="AX1408" s="8">
        <v>207</v>
      </c>
      <c r="AY1408" s="91">
        <v>0</v>
      </c>
      <c r="AZ1408" s="8">
        <v>0</v>
      </c>
      <c r="BA1408" s="8">
        <v>0</v>
      </c>
      <c r="BB1408" s="91">
        <v>1228555</v>
      </c>
      <c r="BC1408" s="8">
        <v>3</v>
      </c>
      <c r="BD1408" s="8">
        <v>0</v>
      </c>
      <c r="BE1408" s="91">
        <v>11388483</v>
      </c>
      <c r="BF1408" s="8">
        <v>36</v>
      </c>
      <c r="BG1408" s="8">
        <v>0</v>
      </c>
      <c r="BH1408" s="91">
        <v>443068294</v>
      </c>
      <c r="BI1408" s="8">
        <v>1366</v>
      </c>
      <c r="BJ1408" s="8">
        <v>207</v>
      </c>
      <c r="BK1408" s="2" t="s">
        <v>233</v>
      </c>
      <c r="BL1408" s="83" t="str">
        <f t="shared" si="21"/>
        <v>124862</v>
      </c>
      <c r="BM1408" s="83">
        <f>IF(ISBLANK(A1408),"",IF(X1408&gt;=(InfoSheet!$B$2)-90,1,0))</f>
        <v>1</v>
      </c>
    </row>
    <row r="1409" spans="1:65">
      <c r="A1409" s="2" t="s">
        <v>3395</v>
      </c>
      <c r="B1409" s="8">
        <v>8</v>
      </c>
      <c r="C1409" s="66">
        <v>4183347231</v>
      </c>
      <c r="D1409" s="8">
        <v>1571</v>
      </c>
      <c r="E1409" s="8">
        <v>244</v>
      </c>
      <c r="F1409" s="91">
        <v>2662856</v>
      </c>
      <c r="G1409" s="91">
        <v>34445301</v>
      </c>
      <c r="H1409" s="91">
        <v>17144865</v>
      </c>
      <c r="I1409" s="66">
        <v>1886719584</v>
      </c>
      <c r="J1409" s="8">
        <v>0</v>
      </c>
      <c r="K1409" s="2" t="s">
        <v>1436</v>
      </c>
      <c r="L1409" s="8">
        <v>8</v>
      </c>
      <c r="M1409" s="8">
        <v>0</v>
      </c>
      <c r="N1409" s="2" t="s">
        <v>1436</v>
      </c>
      <c r="O1409" s="8">
        <v>142</v>
      </c>
      <c r="P1409" s="8">
        <v>0</v>
      </c>
      <c r="Q1409" s="8">
        <v>0</v>
      </c>
      <c r="R1409" s="91">
        <v>0</v>
      </c>
      <c r="S1409" s="8">
        <v>0</v>
      </c>
      <c r="T1409" s="91">
        <v>0</v>
      </c>
      <c r="U1409" s="8">
        <v>0</v>
      </c>
      <c r="V1409" s="8">
        <v>0</v>
      </c>
      <c r="W1409" s="8">
        <v>0</v>
      </c>
      <c r="X1409" s="107">
        <v>43868.946113113423</v>
      </c>
      <c r="Y1409" s="107">
        <v>43870.03412783565</v>
      </c>
      <c r="Z1409" s="107">
        <v>43868.781984976849</v>
      </c>
      <c r="AA1409" s="91">
        <v>0</v>
      </c>
      <c r="AB1409" s="8">
        <v>0</v>
      </c>
      <c r="AC1409" s="8">
        <v>0</v>
      </c>
      <c r="AD1409" s="66">
        <v>1025120587</v>
      </c>
      <c r="AE1409" s="8">
        <v>358</v>
      </c>
      <c r="AF1409" s="8">
        <v>17</v>
      </c>
      <c r="AG1409" s="66">
        <v>2154205041</v>
      </c>
      <c r="AH1409" s="8">
        <v>589</v>
      </c>
      <c r="AI1409" s="8">
        <v>25</v>
      </c>
      <c r="AJ1409" s="66">
        <v>4183347231</v>
      </c>
      <c r="AK1409" s="8">
        <v>1571</v>
      </c>
      <c r="AL1409" s="8">
        <v>244</v>
      </c>
      <c r="AM1409" s="91">
        <v>186379835</v>
      </c>
      <c r="AN1409" s="8">
        <v>46</v>
      </c>
      <c r="AO1409" s="8">
        <v>244</v>
      </c>
      <c r="AP1409" s="66">
        <v>1110177436</v>
      </c>
      <c r="AQ1409" s="8">
        <v>368</v>
      </c>
      <c r="AR1409" s="8">
        <v>244</v>
      </c>
      <c r="AS1409" s="66">
        <v>2260721788</v>
      </c>
      <c r="AT1409" s="8">
        <v>606</v>
      </c>
      <c r="AU1409" s="8">
        <v>244</v>
      </c>
      <c r="AV1409" s="66">
        <v>4183347231</v>
      </c>
      <c r="AW1409" s="8">
        <v>1571</v>
      </c>
      <c r="AX1409" s="8">
        <v>244</v>
      </c>
      <c r="AY1409" s="91">
        <v>0</v>
      </c>
      <c r="AZ1409" s="8">
        <v>0</v>
      </c>
      <c r="BA1409" s="8">
        <v>0</v>
      </c>
      <c r="BB1409" s="91">
        <v>445339930</v>
      </c>
      <c r="BC1409" s="8">
        <v>137</v>
      </c>
      <c r="BD1409" s="8">
        <v>1</v>
      </c>
      <c r="BE1409" s="66">
        <v>1320179971</v>
      </c>
      <c r="BF1409" s="8">
        <v>345</v>
      </c>
      <c r="BG1409" s="8">
        <v>6</v>
      </c>
      <c r="BH1409" s="66">
        <v>4183347231</v>
      </c>
      <c r="BI1409" s="8">
        <v>1571</v>
      </c>
      <c r="BJ1409" s="8">
        <v>244</v>
      </c>
      <c r="BK1409" s="2" t="s">
        <v>233</v>
      </c>
      <c r="BL1409" s="83" t="str">
        <f t="shared" si="21"/>
        <v>124863</v>
      </c>
      <c r="BM1409" s="83">
        <f>IF(ISBLANK(A1409),"",IF(X1409&gt;=(InfoSheet!$B$2)-90,1,0))</f>
        <v>1</v>
      </c>
    </row>
    <row r="1410" spans="1:65">
      <c r="A1410" s="2" t="s">
        <v>3396</v>
      </c>
      <c r="B1410" s="8">
        <v>8</v>
      </c>
      <c r="C1410" s="91">
        <v>616548529</v>
      </c>
      <c r="D1410" s="8">
        <v>2784</v>
      </c>
      <c r="E1410" s="8">
        <v>293</v>
      </c>
      <c r="F1410" s="91">
        <v>221461</v>
      </c>
      <c r="G1410" s="91">
        <v>2338584</v>
      </c>
      <c r="H1410" s="91">
        <v>2104261</v>
      </c>
      <c r="I1410" s="91">
        <v>371693059</v>
      </c>
      <c r="J1410" s="8">
        <v>0</v>
      </c>
      <c r="K1410" s="2" t="s">
        <v>2479</v>
      </c>
      <c r="L1410" s="8">
        <v>8</v>
      </c>
      <c r="M1410" s="8">
        <v>0</v>
      </c>
      <c r="N1410" s="2" t="s">
        <v>1459</v>
      </c>
      <c r="O1410" s="8">
        <v>212</v>
      </c>
      <c r="P1410" s="8">
        <v>0</v>
      </c>
      <c r="Q1410" s="8">
        <v>0</v>
      </c>
      <c r="R1410" s="91">
        <v>0</v>
      </c>
      <c r="S1410" s="8">
        <v>0</v>
      </c>
      <c r="T1410" s="91">
        <v>0</v>
      </c>
      <c r="U1410" s="8">
        <v>0</v>
      </c>
      <c r="V1410" s="8">
        <v>1</v>
      </c>
      <c r="W1410" s="8">
        <v>0</v>
      </c>
      <c r="X1410" s="107">
        <v>43860.437581655089</v>
      </c>
      <c r="Y1410" s="107">
        <v>43869.899167175929</v>
      </c>
      <c r="Z1410" s="107">
        <v>43860.395701921298</v>
      </c>
      <c r="AA1410" s="91">
        <v>0</v>
      </c>
      <c r="AB1410" s="8">
        <v>0</v>
      </c>
      <c r="AC1410" s="8">
        <v>0</v>
      </c>
      <c r="AD1410" s="91">
        <v>0</v>
      </c>
      <c r="AE1410" s="8">
        <v>0</v>
      </c>
      <c r="AF1410" s="8">
        <v>0</v>
      </c>
      <c r="AG1410" s="91">
        <v>2151378</v>
      </c>
      <c r="AH1410" s="8">
        <v>3</v>
      </c>
      <c r="AI1410" s="8">
        <v>1</v>
      </c>
      <c r="AJ1410" s="91">
        <v>556298510</v>
      </c>
      <c r="AK1410" s="8">
        <v>2417</v>
      </c>
      <c r="AL1410" s="8">
        <v>293</v>
      </c>
      <c r="AM1410" s="91">
        <v>0</v>
      </c>
      <c r="AN1410" s="8">
        <v>0</v>
      </c>
      <c r="AO1410" s="8">
        <v>293</v>
      </c>
      <c r="AP1410" s="91">
        <v>0</v>
      </c>
      <c r="AQ1410" s="8">
        <v>0</v>
      </c>
      <c r="AR1410" s="8">
        <v>293</v>
      </c>
      <c r="AS1410" s="91">
        <v>2868504</v>
      </c>
      <c r="AT1410" s="8">
        <v>4</v>
      </c>
      <c r="AU1410" s="8">
        <v>293</v>
      </c>
      <c r="AV1410" s="91">
        <v>616548529</v>
      </c>
      <c r="AW1410" s="8">
        <v>2784</v>
      </c>
      <c r="AX1410" s="8">
        <v>293</v>
      </c>
      <c r="AY1410" s="91">
        <v>0</v>
      </c>
      <c r="AZ1410" s="8">
        <v>0</v>
      </c>
      <c r="BA1410" s="8">
        <v>0</v>
      </c>
      <c r="BB1410" s="91">
        <v>0</v>
      </c>
      <c r="BC1410" s="8">
        <v>0</v>
      </c>
      <c r="BD1410" s="8">
        <v>0</v>
      </c>
      <c r="BE1410" s="91">
        <v>717126</v>
      </c>
      <c r="BF1410" s="8">
        <v>1</v>
      </c>
      <c r="BG1410" s="8">
        <v>0</v>
      </c>
      <c r="BH1410" s="91">
        <v>539712266</v>
      </c>
      <c r="BI1410" s="8">
        <v>2357</v>
      </c>
      <c r="BJ1410" s="8">
        <v>293</v>
      </c>
      <c r="BK1410" s="2" t="s">
        <v>233</v>
      </c>
      <c r="BL1410" s="83" t="str">
        <f t="shared" ref="BL1410:BL1473" si="22">IF(ISBLANK(A1410),"(blank)",RIGHT(A1410,LEN(A1410)-FIND("@",SUBSTITUTE(A1410,"\","@",LEN(A1410)-LEN(SUBSTITUTE(A1410,"\",""))),1)))</f>
        <v>124864</v>
      </c>
      <c r="BM1410" s="83">
        <f>IF(ISBLANK(A1410),"",IF(X1410&gt;=(InfoSheet!$B$2)-90,1,0))</f>
        <v>1</v>
      </c>
    </row>
    <row r="1411" spans="1:65">
      <c r="A1411" s="2" t="s">
        <v>3397</v>
      </c>
      <c r="B1411" s="8">
        <v>8</v>
      </c>
      <c r="C1411" s="91">
        <v>221794788</v>
      </c>
      <c r="D1411" s="8">
        <v>1051</v>
      </c>
      <c r="E1411" s="8">
        <v>117</v>
      </c>
      <c r="F1411" s="91">
        <v>211032</v>
      </c>
      <c r="G1411" s="91">
        <v>1649083</v>
      </c>
      <c r="H1411" s="91">
        <v>1895681</v>
      </c>
      <c r="I1411" s="91">
        <v>166787672</v>
      </c>
      <c r="J1411" s="8">
        <v>0</v>
      </c>
      <c r="K1411" s="2" t="s">
        <v>1576</v>
      </c>
      <c r="L1411" s="8">
        <v>8</v>
      </c>
      <c r="M1411" s="8">
        <v>0</v>
      </c>
      <c r="N1411" s="2" t="s">
        <v>1352</v>
      </c>
      <c r="O1411" s="8">
        <v>209</v>
      </c>
      <c r="P1411" s="8">
        <v>0</v>
      </c>
      <c r="Q1411" s="8">
        <v>0</v>
      </c>
      <c r="R1411" s="91">
        <v>0</v>
      </c>
      <c r="S1411" s="8">
        <v>0</v>
      </c>
      <c r="T1411" s="91">
        <v>0</v>
      </c>
      <c r="U1411" s="8">
        <v>0</v>
      </c>
      <c r="V1411" s="8">
        <v>0</v>
      </c>
      <c r="W1411" s="8">
        <v>0</v>
      </c>
      <c r="X1411" s="107">
        <v>43868.751445972222</v>
      </c>
      <c r="Y1411" s="107">
        <v>43870.204526331021</v>
      </c>
      <c r="Z1411" s="107">
        <v>43868.727068784719</v>
      </c>
      <c r="AA1411" s="91">
        <v>0</v>
      </c>
      <c r="AB1411" s="8">
        <v>0</v>
      </c>
      <c r="AC1411" s="8">
        <v>0</v>
      </c>
      <c r="AD1411" s="91">
        <v>786459</v>
      </c>
      <c r="AE1411" s="8">
        <v>7</v>
      </c>
      <c r="AF1411" s="8">
        <v>3</v>
      </c>
      <c r="AG1411" s="91">
        <v>3053896</v>
      </c>
      <c r="AH1411" s="8">
        <v>33</v>
      </c>
      <c r="AI1411" s="8">
        <v>9</v>
      </c>
      <c r="AJ1411" s="91">
        <v>218253204</v>
      </c>
      <c r="AK1411" s="8">
        <v>1037</v>
      </c>
      <c r="AL1411" s="8">
        <v>117</v>
      </c>
      <c r="AM1411" s="91">
        <v>1337308</v>
      </c>
      <c r="AN1411" s="8">
        <v>8</v>
      </c>
      <c r="AO1411" s="8">
        <v>117</v>
      </c>
      <c r="AP1411" s="91">
        <v>1337308</v>
      </c>
      <c r="AQ1411" s="8">
        <v>8</v>
      </c>
      <c r="AR1411" s="8">
        <v>117</v>
      </c>
      <c r="AS1411" s="91">
        <v>6950908</v>
      </c>
      <c r="AT1411" s="8">
        <v>40</v>
      </c>
      <c r="AU1411" s="8">
        <v>117</v>
      </c>
      <c r="AV1411" s="91">
        <v>221794788</v>
      </c>
      <c r="AW1411" s="8">
        <v>1050</v>
      </c>
      <c r="AX1411" s="8">
        <v>117</v>
      </c>
      <c r="AY1411" s="91">
        <v>0</v>
      </c>
      <c r="AZ1411" s="8">
        <v>0</v>
      </c>
      <c r="BA1411" s="8">
        <v>0</v>
      </c>
      <c r="BB1411" s="91">
        <v>776226</v>
      </c>
      <c r="BC1411" s="8">
        <v>6</v>
      </c>
      <c r="BD1411" s="8">
        <v>0</v>
      </c>
      <c r="BE1411" s="91">
        <v>4062210</v>
      </c>
      <c r="BF1411" s="8">
        <v>30</v>
      </c>
      <c r="BG1411" s="8">
        <v>0</v>
      </c>
      <c r="BH1411" s="91">
        <v>218639929</v>
      </c>
      <c r="BI1411" s="8">
        <v>1038</v>
      </c>
      <c r="BJ1411" s="8">
        <v>117</v>
      </c>
      <c r="BK1411" s="2" t="s">
        <v>233</v>
      </c>
      <c r="BL1411" s="83" t="str">
        <f t="shared" si="22"/>
        <v>124865</v>
      </c>
      <c r="BM1411" s="83">
        <f>IF(ISBLANK(A1411),"",IF(X1411&gt;=(InfoSheet!$B$2)-90,1,0))</f>
        <v>1</v>
      </c>
    </row>
    <row r="1412" spans="1:65">
      <c r="A1412" s="2" t="s">
        <v>3398</v>
      </c>
      <c r="B1412" s="8">
        <v>8</v>
      </c>
      <c r="C1412" s="66">
        <v>3522526371</v>
      </c>
      <c r="D1412" s="8">
        <v>8967</v>
      </c>
      <c r="E1412" s="8">
        <v>1153</v>
      </c>
      <c r="F1412" s="91">
        <v>392832</v>
      </c>
      <c r="G1412" s="91">
        <v>21624440</v>
      </c>
      <c r="H1412" s="91">
        <v>3055096</v>
      </c>
      <c r="I1412" s="91">
        <v>392887640</v>
      </c>
      <c r="J1412" s="8">
        <v>0</v>
      </c>
      <c r="K1412" s="2" t="s">
        <v>1496</v>
      </c>
      <c r="L1412" s="8">
        <v>8</v>
      </c>
      <c r="M1412" s="8">
        <v>0</v>
      </c>
      <c r="N1412" s="2" t="s">
        <v>1703</v>
      </c>
      <c r="O1412" s="8">
        <v>214</v>
      </c>
      <c r="P1412" s="8">
        <v>0</v>
      </c>
      <c r="Q1412" s="8">
        <v>0</v>
      </c>
      <c r="R1412" s="91">
        <v>0</v>
      </c>
      <c r="S1412" s="8">
        <v>0</v>
      </c>
      <c r="T1412" s="91">
        <v>0</v>
      </c>
      <c r="U1412" s="8">
        <v>0</v>
      </c>
      <c r="V1412" s="8">
        <v>3</v>
      </c>
      <c r="W1412" s="8">
        <v>1</v>
      </c>
      <c r="X1412" s="107">
        <v>43869.607760462961</v>
      </c>
      <c r="Y1412" s="107">
        <v>43870.039003414349</v>
      </c>
      <c r="Z1412" s="107">
        <v>43869.607755254627</v>
      </c>
      <c r="AA1412" s="91">
        <v>436844</v>
      </c>
      <c r="AB1412" s="8">
        <v>1</v>
      </c>
      <c r="AC1412" s="8">
        <v>1</v>
      </c>
      <c r="AD1412" s="91">
        <v>32503843</v>
      </c>
      <c r="AE1412" s="8">
        <v>53</v>
      </c>
      <c r="AF1412" s="8">
        <v>27</v>
      </c>
      <c r="AG1412" s="91">
        <v>178031377</v>
      </c>
      <c r="AH1412" s="8">
        <v>291</v>
      </c>
      <c r="AI1412" s="8">
        <v>68</v>
      </c>
      <c r="AJ1412" s="66">
        <v>3522526371</v>
      </c>
      <c r="AK1412" s="8">
        <v>8967</v>
      </c>
      <c r="AL1412" s="8">
        <v>1153</v>
      </c>
      <c r="AM1412" s="91">
        <v>848159</v>
      </c>
      <c r="AN1412" s="8">
        <v>2</v>
      </c>
      <c r="AO1412" s="8">
        <v>1153</v>
      </c>
      <c r="AP1412" s="91">
        <v>79288024</v>
      </c>
      <c r="AQ1412" s="8">
        <v>97</v>
      </c>
      <c r="AR1412" s="8">
        <v>1153</v>
      </c>
      <c r="AS1412" s="91">
        <v>340208000</v>
      </c>
      <c r="AT1412" s="8">
        <v>448</v>
      </c>
      <c r="AU1412" s="8">
        <v>1153</v>
      </c>
      <c r="AV1412" s="66">
        <v>3522526371</v>
      </c>
      <c r="AW1412" s="8">
        <v>8967</v>
      </c>
      <c r="AX1412" s="8">
        <v>1153</v>
      </c>
      <c r="AY1412" s="91">
        <v>848159</v>
      </c>
      <c r="AZ1412" s="8">
        <v>2</v>
      </c>
      <c r="BA1412" s="8">
        <v>0</v>
      </c>
      <c r="BB1412" s="91">
        <v>61699677</v>
      </c>
      <c r="BC1412" s="8">
        <v>76</v>
      </c>
      <c r="BD1412" s="8">
        <v>2</v>
      </c>
      <c r="BE1412" s="91">
        <v>253094780</v>
      </c>
      <c r="BF1412" s="8">
        <v>356</v>
      </c>
      <c r="BG1412" s="8">
        <v>13</v>
      </c>
      <c r="BH1412" s="66">
        <v>3522526371</v>
      </c>
      <c r="BI1412" s="8">
        <v>8967</v>
      </c>
      <c r="BJ1412" s="8">
        <v>1153</v>
      </c>
      <c r="BK1412" s="2" t="s">
        <v>233</v>
      </c>
      <c r="BL1412" s="83" t="str">
        <f t="shared" si="22"/>
        <v>124866</v>
      </c>
      <c r="BM1412" s="83">
        <f>IF(ISBLANK(A1412),"",IF(X1412&gt;=(InfoSheet!$B$2)-90,1,0))</f>
        <v>1</v>
      </c>
    </row>
    <row r="1413" spans="1:65">
      <c r="A1413" s="2" t="s">
        <v>3399</v>
      </c>
      <c r="B1413" s="8">
        <v>8</v>
      </c>
      <c r="C1413" s="91">
        <v>349443582</v>
      </c>
      <c r="D1413" s="8">
        <v>1141</v>
      </c>
      <c r="E1413" s="8">
        <v>136</v>
      </c>
      <c r="F1413" s="91">
        <v>306260</v>
      </c>
      <c r="G1413" s="91">
        <v>1964608</v>
      </c>
      <c r="H1413" s="91">
        <v>2569438</v>
      </c>
      <c r="I1413" s="91">
        <v>227744029</v>
      </c>
      <c r="J1413" s="8">
        <v>0</v>
      </c>
      <c r="K1413" s="2" t="s">
        <v>2479</v>
      </c>
      <c r="L1413" s="8">
        <v>8</v>
      </c>
      <c r="M1413" s="8">
        <v>0</v>
      </c>
      <c r="N1413" s="2" t="s">
        <v>1466</v>
      </c>
      <c r="O1413" s="8">
        <v>212</v>
      </c>
      <c r="P1413" s="8">
        <v>0</v>
      </c>
      <c r="Q1413" s="8">
        <v>0</v>
      </c>
      <c r="R1413" s="91">
        <v>0</v>
      </c>
      <c r="S1413" s="8">
        <v>0</v>
      </c>
      <c r="T1413" s="91">
        <v>0</v>
      </c>
      <c r="U1413" s="8">
        <v>0</v>
      </c>
      <c r="V1413" s="8">
        <v>0</v>
      </c>
      <c r="W1413" s="8">
        <v>0</v>
      </c>
      <c r="X1413" s="107">
        <v>43869.535801666665</v>
      </c>
      <c r="Y1413" s="107">
        <v>43870.055901331019</v>
      </c>
      <c r="Z1413" s="107">
        <v>43869.400425266205</v>
      </c>
      <c r="AA1413" s="91">
        <v>1577321</v>
      </c>
      <c r="AB1413" s="8">
        <v>13</v>
      </c>
      <c r="AC1413" s="8">
        <v>2</v>
      </c>
      <c r="AD1413" s="91">
        <v>1577321</v>
      </c>
      <c r="AE1413" s="8">
        <v>13</v>
      </c>
      <c r="AF1413" s="8">
        <v>2</v>
      </c>
      <c r="AG1413" s="91">
        <v>4704003</v>
      </c>
      <c r="AH1413" s="8">
        <v>26</v>
      </c>
      <c r="AI1413" s="8">
        <v>6</v>
      </c>
      <c r="AJ1413" s="91">
        <v>330638003</v>
      </c>
      <c r="AK1413" s="8">
        <v>1064</v>
      </c>
      <c r="AL1413" s="8">
        <v>136</v>
      </c>
      <c r="AM1413" s="91">
        <v>2772383</v>
      </c>
      <c r="AN1413" s="8">
        <v>14</v>
      </c>
      <c r="AO1413" s="8">
        <v>136</v>
      </c>
      <c r="AP1413" s="91">
        <v>2772383</v>
      </c>
      <c r="AQ1413" s="8">
        <v>14</v>
      </c>
      <c r="AR1413" s="8">
        <v>136</v>
      </c>
      <c r="AS1413" s="91">
        <v>10116279</v>
      </c>
      <c r="AT1413" s="8">
        <v>32</v>
      </c>
      <c r="AU1413" s="8">
        <v>136</v>
      </c>
      <c r="AV1413" s="91">
        <v>349443582</v>
      </c>
      <c r="AW1413" s="8">
        <v>1140</v>
      </c>
      <c r="AX1413" s="8">
        <v>136</v>
      </c>
      <c r="AY1413" s="91">
        <v>2768186</v>
      </c>
      <c r="AZ1413" s="8">
        <v>13</v>
      </c>
      <c r="BA1413" s="8">
        <v>0</v>
      </c>
      <c r="BB1413" s="91">
        <v>2768186</v>
      </c>
      <c r="BC1413" s="8">
        <v>13</v>
      </c>
      <c r="BD1413" s="8">
        <v>0</v>
      </c>
      <c r="BE1413" s="91">
        <v>6792100</v>
      </c>
      <c r="BF1413" s="8">
        <v>26</v>
      </c>
      <c r="BG1413" s="8">
        <v>0</v>
      </c>
      <c r="BH1413" s="91">
        <v>307501828</v>
      </c>
      <c r="BI1413" s="8">
        <v>1032</v>
      </c>
      <c r="BJ1413" s="8">
        <v>136</v>
      </c>
      <c r="BK1413" s="2" t="s">
        <v>233</v>
      </c>
      <c r="BL1413" s="83" t="str">
        <f t="shared" si="22"/>
        <v>124867</v>
      </c>
      <c r="BM1413" s="83">
        <f>IF(ISBLANK(A1413),"",IF(X1413&gt;=(InfoSheet!$B$2)-90,1,0))</f>
        <v>1</v>
      </c>
    </row>
    <row r="1414" spans="1:65">
      <c r="A1414" s="2" t="s">
        <v>3400</v>
      </c>
      <c r="B1414" s="8">
        <v>8</v>
      </c>
      <c r="C1414" s="91">
        <v>70622542</v>
      </c>
      <c r="D1414" s="8">
        <v>202</v>
      </c>
      <c r="E1414" s="8">
        <v>50</v>
      </c>
      <c r="F1414" s="91">
        <v>349616</v>
      </c>
      <c r="G1414" s="91">
        <v>2282523</v>
      </c>
      <c r="H1414" s="91">
        <v>1412450</v>
      </c>
      <c r="I1414" s="91">
        <v>40937659</v>
      </c>
      <c r="J1414" s="8">
        <v>0</v>
      </c>
      <c r="K1414" s="2" t="s">
        <v>2502</v>
      </c>
      <c r="L1414" s="8">
        <v>8</v>
      </c>
      <c r="M1414" s="8">
        <v>0</v>
      </c>
      <c r="N1414" s="2" t="s">
        <v>1489</v>
      </c>
      <c r="O1414" s="8">
        <v>209</v>
      </c>
      <c r="P1414" s="8">
        <v>0</v>
      </c>
      <c r="Q1414" s="8">
        <v>0</v>
      </c>
      <c r="R1414" s="91">
        <v>0</v>
      </c>
      <c r="S1414" s="8">
        <v>0</v>
      </c>
      <c r="T1414" s="91">
        <v>0</v>
      </c>
      <c r="U1414" s="8">
        <v>0</v>
      </c>
      <c r="V1414" s="8">
        <v>0</v>
      </c>
      <c r="W1414" s="8">
        <v>0</v>
      </c>
      <c r="X1414" s="107">
        <v>43843.926157430556</v>
      </c>
      <c r="Y1414" s="107">
        <v>43869.887492407404</v>
      </c>
      <c r="Z1414" s="107">
        <v>43843.918917615738</v>
      </c>
      <c r="AA1414" s="91">
        <v>0</v>
      </c>
      <c r="AB1414" s="8">
        <v>0</v>
      </c>
      <c r="AC1414" s="8">
        <v>0</v>
      </c>
      <c r="AD1414" s="91">
        <v>0</v>
      </c>
      <c r="AE1414" s="8">
        <v>0</v>
      </c>
      <c r="AF1414" s="8">
        <v>0</v>
      </c>
      <c r="AG1414" s="91">
        <v>5821043</v>
      </c>
      <c r="AH1414" s="8">
        <v>4</v>
      </c>
      <c r="AI1414" s="8">
        <v>2</v>
      </c>
      <c r="AJ1414" s="91">
        <v>67078355</v>
      </c>
      <c r="AK1414" s="8">
        <v>182</v>
      </c>
      <c r="AL1414" s="8">
        <v>50</v>
      </c>
      <c r="AM1414" s="91">
        <v>0</v>
      </c>
      <c r="AN1414" s="8">
        <v>0</v>
      </c>
      <c r="AO1414" s="8">
        <v>50</v>
      </c>
      <c r="AP1414" s="91">
        <v>1251936</v>
      </c>
      <c r="AQ1414" s="8">
        <v>3</v>
      </c>
      <c r="AR1414" s="8">
        <v>50</v>
      </c>
      <c r="AS1414" s="91">
        <v>11785240</v>
      </c>
      <c r="AT1414" s="8">
        <v>13</v>
      </c>
      <c r="AU1414" s="8">
        <v>50</v>
      </c>
      <c r="AV1414" s="91">
        <v>70622542</v>
      </c>
      <c r="AW1414" s="8">
        <v>202</v>
      </c>
      <c r="AX1414" s="8">
        <v>50</v>
      </c>
      <c r="AY1414" s="91">
        <v>0</v>
      </c>
      <c r="AZ1414" s="8">
        <v>0</v>
      </c>
      <c r="BA1414" s="8">
        <v>0</v>
      </c>
      <c r="BB1414" s="91">
        <v>0</v>
      </c>
      <c r="BC1414" s="8">
        <v>0</v>
      </c>
      <c r="BD1414" s="8">
        <v>0</v>
      </c>
      <c r="BE1414" s="91">
        <v>5821043</v>
      </c>
      <c r="BF1414" s="8">
        <v>4</v>
      </c>
      <c r="BG1414" s="8">
        <v>0</v>
      </c>
      <c r="BH1414" s="91">
        <v>64702601</v>
      </c>
      <c r="BI1414" s="8">
        <v>180</v>
      </c>
      <c r="BJ1414" s="8">
        <v>50</v>
      </c>
      <c r="BK1414" s="2" t="s">
        <v>233</v>
      </c>
      <c r="BL1414" s="83" t="str">
        <f t="shared" si="22"/>
        <v>124868</v>
      </c>
      <c r="BM1414" s="83">
        <f>IF(ISBLANK(A1414),"",IF(X1414&gt;=(InfoSheet!$B$2)-90,1,0))</f>
        <v>1</v>
      </c>
    </row>
    <row r="1415" spans="1:65">
      <c r="A1415" s="2" t="s">
        <v>3401</v>
      </c>
      <c r="B1415" s="8">
        <v>8</v>
      </c>
      <c r="C1415" s="91">
        <v>192553249</v>
      </c>
      <c r="D1415" s="8">
        <v>568</v>
      </c>
      <c r="E1415" s="8">
        <v>84</v>
      </c>
      <c r="F1415" s="91">
        <v>339002</v>
      </c>
      <c r="G1415" s="91">
        <v>2963284</v>
      </c>
      <c r="H1415" s="91">
        <v>2292300</v>
      </c>
      <c r="I1415" s="91">
        <v>52248790</v>
      </c>
      <c r="J1415" s="8">
        <v>0</v>
      </c>
      <c r="K1415" s="2" t="s">
        <v>1441</v>
      </c>
      <c r="L1415" s="8">
        <v>8</v>
      </c>
      <c r="M1415" s="8">
        <v>0</v>
      </c>
      <c r="N1415" s="2" t="s">
        <v>1346</v>
      </c>
      <c r="O1415" s="8">
        <v>209</v>
      </c>
      <c r="P1415" s="8">
        <v>0</v>
      </c>
      <c r="Q1415" s="8">
        <v>0</v>
      </c>
      <c r="R1415" s="91">
        <v>0</v>
      </c>
      <c r="S1415" s="8">
        <v>0</v>
      </c>
      <c r="T1415" s="91">
        <v>0</v>
      </c>
      <c r="U1415" s="8">
        <v>0</v>
      </c>
      <c r="V1415" s="8">
        <v>0</v>
      </c>
      <c r="W1415" s="8">
        <v>0</v>
      </c>
      <c r="X1415" s="107">
        <v>43836.767600092593</v>
      </c>
      <c r="Y1415" s="107">
        <v>43869.885661284723</v>
      </c>
      <c r="Z1415" s="107">
        <v>43836.767547210649</v>
      </c>
      <c r="AA1415" s="91">
        <v>0</v>
      </c>
      <c r="AB1415" s="8">
        <v>0</v>
      </c>
      <c r="AC1415" s="8">
        <v>0</v>
      </c>
      <c r="AD1415" s="91">
        <v>0</v>
      </c>
      <c r="AE1415" s="8">
        <v>0</v>
      </c>
      <c r="AF1415" s="8">
        <v>0</v>
      </c>
      <c r="AG1415" s="91">
        <v>0</v>
      </c>
      <c r="AH1415" s="8">
        <v>0</v>
      </c>
      <c r="AI1415" s="8">
        <v>0</v>
      </c>
      <c r="AJ1415" s="91">
        <v>184033116</v>
      </c>
      <c r="AK1415" s="8">
        <v>522</v>
      </c>
      <c r="AL1415" s="8">
        <v>84</v>
      </c>
      <c r="AM1415" s="91">
        <v>0</v>
      </c>
      <c r="AN1415" s="8">
        <v>0</v>
      </c>
      <c r="AO1415" s="8">
        <v>84</v>
      </c>
      <c r="AP1415" s="91">
        <v>0</v>
      </c>
      <c r="AQ1415" s="8">
        <v>0</v>
      </c>
      <c r="AR1415" s="8">
        <v>84</v>
      </c>
      <c r="AS1415" s="91">
        <v>0</v>
      </c>
      <c r="AT1415" s="8">
        <v>0</v>
      </c>
      <c r="AU1415" s="8">
        <v>84</v>
      </c>
      <c r="AV1415" s="91">
        <v>192553249</v>
      </c>
      <c r="AW1415" s="8">
        <v>568</v>
      </c>
      <c r="AX1415" s="8">
        <v>84</v>
      </c>
      <c r="AY1415" s="91">
        <v>0</v>
      </c>
      <c r="AZ1415" s="8">
        <v>0</v>
      </c>
      <c r="BA1415" s="8">
        <v>0</v>
      </c>
      <c r="BB1415" s="91">
        <v>0</v>
      </c>
      <c r="BC1415" s="8">
        <v>0</v>
      </c>
      <c r="BD1415" s="8">
        <v>0</v>
      </c>
      <c r="BE1415" s="91">
        <v>0</v>
      </c>
      <c r="BF1415" s="8">
        <v>0</v>
      </c>
      <c r="BG1415" s="8">
        <v>0</v>
      </c>
      <c r="BH1415" s="91">
        <v>157112857</v>
      </c>
      <c r="BI1415" s="8">
        <v>493</v>
      </c>
      <c r="BJ1415" s="8">
        <v>84</v>
      </c>
      <c r="BK1415" s="2" t="s">
        <v>233</v>
      </c>
      <c r="BL1415" s="83" t="str">
        <f t="shared" si="22"/>
        <v>124869</v>
      </c>
      <c r="BM1415" s="83">
        <f>IF(ISBLANK(A1415),"",IF(X1415&gt;=(InfoSheet!$B$2)-90,1,0))</f>
        <v>1</v>
      </c>
    </row>
    <row r="1416" spans="1:65">
      <c r="A1416" s="2" t="s">
        <v>3402</v>
      </c>
      <c r="B1416" s="8">
        <v>8</v>
      </c>
      <c r="C1416" s="91">
        <v>198544658</v>
      </c>
      <c r="D1416" s="8">
        <v>575</v>
      </c>
      <c r="E1416" s="8">
        <v>67</v>
      </c>
      <c r="F1416" s="91">
        <v>345295</v>
      </c>
      <c r="G1416" s="91">
        <v>1229593</v>
      </c>
      <c r="H1416" s="91">
        <v>2963353</v>
      </c>
      <c r="I1416" s="91">
        <v>90340693</v>
      </c>
      <c r="J1416" s="8">
        <v>0</v>
      </c>
      <c r="K1416" s="2" t="s">
        <v>2449</v>
      </c>
      <c r="L1416" s="8">
        <v>8</v>
      </c>
      <c r="M1416" s="8">
        <v>0</v>
      </c>
      <c r="N1416" s="2" t="s">
        <v>1352</v>
      </c>
      <c r="O1416" s="8">
        <v>209</v>
      </c>
      <c r="P1416" s="8">
        <v>0</v>
      </c>
      <c r="Q1416" s="8">
        <v>0</v>
      </c>
      <c r="R1416" s="91">
        <v>0</v>
      </c>
      <c r="S1416" s="8">
        <v>0</v>
      </c>
      <c r="T1416" s="91">
        <v>0</v>
      </c>
      <c r="U1416" s="8">
        <v>0</v>
      </c>
      <c r="V1416" s="8">
        <v>0</v>
      </c>
      <c r="W1416" s="8">
        <v>0</v>
      </c>
      <c r="X1416" s="107">
        <v>43855.025302245369</v>
      </c>
      <c r="Y1416" s="107">
        <v>43869.886928981483</v>
      </c>
      <c r="Z1416" s="107">
        <v>43851.823070011575</v>
      </c>
      <c r="AA1416" s="91">
        <v>0</v>
      </c>
      <c r="AB1416" s="8">
        <v>0</v>
      </c>
      <c r="AC1416" s="8">
        <v>0</v>
      </c>
      <c r="AD1416" s="91">
        <v>0</v>
      </c>
      <c r="AE1416" s="8">
        <v>0</v>
      </c>
      <c r="AF1416" s="8">
        <v>0</v>
      </c>
      <c r="AG1416" s="91">
        <v>4657477</v>
      </c>
      <c r="AH1416" s="8">
        <v>28</v>
      </c>
      <c r="AI1416" s="8">
        <v>13</v>
      </c>
      <c r="AJ1416" s="91">
        <v>191163088</v>
      </c>
      <c r="AK1416" s="8">
        <v>536</v>
      </c>
      <c r="AL1416" s="8">
        <v>67</v>
      </c>
      <c r="AM1416" s="91">
        <v>0</v>
      </c>
      <c r="AN1416" s="8">
        <v>0</v>
      </c>
      <c r="AO1416" s="8">
        <v>67</v>
      </c>
      <c r="AP1416" s="91">
        <v>0</v>
      </c>
      <c r="AQ1416" s="8">
        <v>0</v>
      </c>
      <c r="AR1416" s="8">
        <v>67</v>
      </c>
      <c r="AS1416" s="91">
        <v>11232970</v>
      </c>
      <c r="AT1416" s="8">
        <v>39</v>
      </c>
      <c r="AU1416" s="8">
        <v>67</v>
      </c>
      <c r="AV1416" s="91">
        <v>198544658</v>
      </c>
      <c r="AW1416" s="8">
        <v>575</v>
      </c>
      <c r="AX1416" s="8">
        <v>67</v>
      </c>
      <c r="AY1416" s="91">
        <v>0</v>
      </c>
      <c r="AZ1416" s="8">
        <v>0</v>
      </c>
      <c r="BA1416" s="8">
        <v>0</v>
      </c>
      <c r="BB1416" s="91">
        <v>0</v>
      </c>
      <c r="BC1416" s="8">
        <v>0</v>
      </c>
      <c r="BD1416" s="8">
        <v>0</v>
      </c>
      <c r="BE1416" s="91">
        <v>6400154</v>
      </c>
      <c r="BF1416" s="8">
        <v>30</v>
      </c>
      <c r="BG1416" s="8">
        <v>5</v>
      </c>
      <c r="BH1416" s="91">
        <v>177269901</v>
      </c>
      <c r="BI1416" s="8">
        <v>510</v>
      </c>
      <c r="BJ1416" s="8">
        <v>67</v>
      </c>
      <c r="BK1416" s="2" t="s">
        <v>233</v>
      </c>
      <c r="BL1416" s="83" t="str">
        <f t="shared" si="22"/>
        <v>124870</v>
      </c>
      <c r="BM1416" s="83">
        <f>IF(ISBLANK(A1416),"",IF(X1416&gt;=(InfoSheet!$B$2)-90,1,0))</f>
        <v>1</v>
      </c>
    </row>
    <row r="1417" spans="1:65">
      <c r="A1417" s="2" t="s">
        <v>3403</v>
      </c>
      <c r="B1417" s="8">
        <v>8</v>
      </c>
      <c r="C1417" s="91">
        <v>34651905</v>
      </c>
      <c r="D1417" s="8">
        <v>99</v>
      </c>
      <c r="E1417" s="8">
        <v>26</v>
      </c>
      <c r="F1417" s="91">
        <v>350019</v>
      </c>
      <c r="G1417" s="91">
        <v>733437</v>
      </c>
      <c r="H1417" s="91">
        <v>1332765</v>
      </c>
      <c r="I1417" s="91">
        <v>29285336</v>
      </c>
      <c r="J1417" s="8">
        <v>0</v>
      </c>
      <c r="K1417" s="2" t="s">
        <v>1354</v>
      </c>
      <c r="L1417" s="8">
        <v>8</v>
      </c>
      <c r="M1417" s="8">
        <v>0</v>
      </c>
      <c r="N1417" s="2" t="s">
        <v>1354</v>
      </c>
      <c r="O1417" s="8">
        <v>142</v>
      </c>
      <c r="P1417" s="8">
        <v>0</v>
      </c>
      <c r="Q1417" s="8">
        <v>0</v>
      </c>
      <c r="R1417" s="91">
        <v>0</v>
      </c>
      <c r="S1417" s="8">
        <v>0</v>
      </c>
      <c r="T1417" s="91">
        <v>0</v>
      </c>
      <c r="U1417" s="8">
        <v>0</v>
      </c>
      <c r="V1417" s="8">
        <v>0</v>
      </c>
      <c r="W1417" s="8">
        <v>0</v>
      </c>
      <c r="X1417" s="107">
        <v>43837.04551074074</v>
      </c>
      <c r="Y1417" s="107">
        <v>43869.862461273151</v>
      </c>
      <c r="Z1417" s="107">
        <v>43837.034334826392</v>
      </c>
      <c r="AA1417" s="91">
        <v>0</v>
      </c>
      <c r="AB1417" s="8">
        <v>0</v>
      </c>
      <c r="AC1417" s="8">
        <v>0</v>
      </c>
      <c r="AD1417" s="91">
        <v>0</v>
      </c>
      <c r="AE1417" s="8">
        <v>0</v>
      </c>
      <c r="AF1417" s="8">
        <v>0</v>
      </c>
      <c r="AG1417" s="91">
        <v>0</v>
      </c>
      <c r="AH1417" s="8">
        <v>0</v>
      </c>
      <c r="AI1417" s="8">
        <v>0</v>
      </c>
      <c r="AJ1417" s="91">
        <v>34651905</v>
      </c>
      <c r="AK1417" s="8">
        <v>99</v>
      </c>
      <c r="AL1417" s="8">
        <v>26</v>
      </c>
      <c r="AM1417" s="91">
        <v>0</v>
      </c>
      <c r="AN1417" s="8">
        <v>0</v>
      </c>
      <c r="AO1417" s="8">
        <v>26</v>
      </c>
      <c r="AP1417" s="91">
        <v>0</v>
      </c>
      <c r="AQ1417" s="8">
        <v>0</v>
      </c>
      <c r="AR1417" s="8">
        <v>26</v>
      </c>
      <c r="AS1417" s="91">
        <v>0</v>
      </c>
      <c r="AT1417" s="8">
        <v>0</v>
      </c>
      <c r="AU1417" s="8">
        <v>26</v>
      </c>
      <c r="AV1417" s="91">
        <v>34651905</v>
      </c>
      <c r="AW1417" s="8">
        <v>99</v>
      </c>
      <c r="AX1417" s="8">
        <v>26</v>
      </c>
      <c r="AY1417" s="91">
        <v>0</v>
      </c>
      <c r="AZ1417" s="8">
        <v>0</v>
      </c>
      <c r="BA1417" s="8">
        <v>0</v>
      </c>
      <c r="BB1417" s="91">
        <v>0</v>
      </c>
      <c r="BC1417" s="8">
        <v>0</v>
      </c>
      <c r="BD1417" s="8">
        <v>0</v>
      </c>
      <c r="BE1417" s="91">
        <v>0</v>
      </c>
      <c r="BF1417" s="8">
        <v>0</v>
      </c>
      <c r="BG1417" s="8">
        <v>0</v>
      </c>
      <c r="BH1417" s="91">
        <v>34651905</v>
      </c>
      <c r="BI1417" s="8">
        <v>99</v>
      </c>
      <c r="BJ1417" s="8">
        <v>26</v>
      </c>
      <c r="BK1417" s="2" t="s">
        <v>233</v>
      </c>
      <c r="BL1417" s="83" t="str">
        <f t="shared" si="22"/>
        <v>124871</v>
      </c>
      <c r="BM1417" s="83">
        <f>IF(ISBLANK(A1417),"",IF(X1417&gt;=(InfoSheet!$B$2)-90,1,0))</f>
        <v>1</v>
      </c>
    </row>
    <row r="1418" spans="1:65">
      <c r="A1418" s="2" t="s">
        <v>3404</v>
      </c>
      <c r="B1418" s="8">
        <v>8</v>
      </c>
      <c r="C1418" s="91">
        <v>143058015</v>
      </c>
      <c r="D1418" s="8">
        <v>779</v>
      </c>
      <c r="E1418" s="8">
        <v>97</v>
      </c>
      <c r="F1418" s="91">
        <v>183643</v>
      </c>
      <c r="G1418" s="91">
        <v>2663575</v>
      </c>
      <c r="H1418" s="91">
        <v>1474824</v>
      </c>
      <c r="I1418" s="91">
        <v>72032485</v>
      </c>
      <c r="J1418" s="8">
        <v>0</v>
      </c>
      <c r="K1418" s="2" t="s">
        <v>2479</v>
      </c>
      <c r="L1418" s="8">
        <v>8</v>
      </c>
      <c r="M1418" s="8">
        <v>0</v>
      </c>
      <c r="N1418" s="2" t="s">
        <v>3405</v>
      </c>
      <c r="O1418" s="8">
        <v>213</v>
      </c>
      <c r="P1418" s="8">
        <v>0</v>
      </c>
      <c r="Q1418" s="8">
        <v>0</v>
      </c>
      <c r="R1418" s="91">
        <v>0</v>
      </c>
      <c r="S1418" s="8">
        <v>0</v>
      </c>
      <c r="T1418" s="91">
        <v>0</v>
      </c>
      <c r="U1418" s="8">
        <v>0</v>
      </c>
      <c r="V1418" s="8">
        <v>0</v>
      </c>
      <c r="W1418" s="8">
        <v>0</v>
      </c>
      <c r="X1418" s="107">
        <v>43867.627691793983</v>
      </c>
      <c r="Y1418" s="107">
        <v>43869.888166365738</v>
      </c>
      <c r="Z1418" s="107">
        <v>43867.585318865742</v>
      </c>
      <c r="AA1418" s="91">
        <v>0</v>
      </c>
      <c r="AB1418" s="8">
        <v>0</v>
      </c>
      <c r="AC1418" s="8">
        <v>0</v>
      </c>
      <c r="AD1418" s="91">
        <v>1655383</v>
      </c>
      <c r="AE1418" s="8">
        <v>4</v>
      </c>
      <c r="AF1418" s="8">
        <v>1</v>
      </c>
      <c r="AG1418" s="91">
        <v>2707071</v>
      </c>
      <c r="AH1418" s="8">
        <v>6</v>
      </c>
      <c r="AI1418" s="8">
        <v>3</v>
      </c>
      <c r="AJ1418" s="91">
        <v>133966759</v>
      </c>
      <c r="AK1418" s="8">
        <v>736</v>
      </c>
      <c r="AL1418" s="8">
        <v>97</v>
      </c>
      <c r="AM1418" s="91">
        <v>0</v>
      </c>
      <c r="AN1418" s="8">
        <v>0</v>
      </c>
      <c r="AO1418" s="8">
        <v>97</v>
      </c>
      <c r="AP1418" s="91">
        <v>5485371</v>
      </c>
      <c r="AQ1418" s="8">
        <v>11</v>
      </c>
      <c r="AR1418" s="8">
        <v>97</v>
      </c>
      <c r="AS1418" s="91">
        <v>8531943</v>
      </c>
      <c r="AT1418" s="8">
        <v>17</v>
      </c>
      <c r="AU1418" s="8">
        <v>97</v>
      </c>
      <c r="AV1418" s="91">
        <v>143058015</v>
      </c>
      <c r="AW1418" s="8">
        <v>779</v>
      </c>
      <c r="AX1418" s="8">
        <v>97</v>
      </c>
      <c r="AY1418" s="91">
        <v>0</v>
      </c>
      <c r="AZ1418" s="8">
        <v>0</v>
      </c>
      <c r="BA1418" s="8">
        <v>0</v>
      </c>
      <c r="BB1418" s="91">
        <v>3829988</v>
      </c>
      <c r="BC1418" s="8">
        <v>7</v>
      </c>
      <c r="BD1418" s="8">
        <v>0</v>
      </c>
      <c r="BE1418" s="91">
        <v>5424700</v>
      </c>
      <c r="BF1418" s="8">
        <v>10</v>
      </c>
      <c r="BG1418" s="8">
        <v>0</v>
      </c>
      <c r="BH1418" s="91">
        <v>130397660</v>
      </c>
      <c r="BI1418" s="8">
        <v>724</v>
      </c>
      <c r="BJ1418" s="8">
        <v>97</v>
      </c>
      <c r="BK1418" s="2" t="s">
        <v>233</v>
      </c>
      <c r="BL1418" s="83" t="str">
        <f t="shared" si="22"/>
        <v>124872</v>
      </c>
      <c r="BM1418" s="83">
        <f>IF(ISBLANK(A1418),"",IF(X1418&gt;=(InfoSheet!$B$2)-90,1,0))</f>
        <v>1</v>
      </c>
    </row>
    <row r="1419" spans="1:65">
      <c r="A1419" s="2" t="s">
        <v>3406</v>
      </c>
      <c r="B1419" s="8">
        <v>8</v>
      </c>
      <c r="C1419" s="66">
        <v>4430893432</v>
      </c>
      <c r="D1419" s="8">
        <v>9991</v>
      </c>
      <c r="E1419" s="8">
        <v>1363</v>
      </c>
      <c r="F1419" s="91">
        <v>443488</v>
      </c>
      <c r="G1419" s="91">
        <v>47751434</v>
      </c>
      <c r="H1419" s="91">
        <v>3250838</v>
      </c>
      <c r="I1419" s="66">
        <v>2065728140</v>
      </c>
      <c r="J1419" s="8">
        <v>0</v>
      </c>
      <c r="K1419" s="2" t="s">
        <v>1462</v>
      </c>
      <c r="L1419" s="8">
        <v>8</v>
      </c>
      <c r="M1419" s="8">
        <v>0</v>
      </c>
      <c r="N1419" s="2" t="s">
        <v>1800</v>
      </c>
      <c r="O1419" s="8">
        <v>212</v>
      </c>
      <c r="P1419" s="8">
        <v>0</v>
      </c>
      <c r="Q1419" s="8">
        <v>0</v>
      </c>
      <c r="R1419" s="91">
        <v>0</v>
      </c>
      <c r="S1419" s="8">
        <v>0</v>
      </c>
      <c r="T1419" s="91">
        <v>0</v>
      </c>
      <c r="U1419" s="8">
        <v>1</v>
      </c>
      <c r="V1419" s="8">
        <v>2</v>
      </c>
      <c r="W1419" s="8">
        <v>1</v>
      </c>
      <c r="X1419" s="107">
        <v>43869.745952708334</v>
      </c>
      <c r="Y1419" s="107">
        <v>43870.058718460648</v>
      </c>
      <c r="Z1419" s="107">
        <v>43869.74590224537</v>
      </c>
      <c r="AA1419" s="91">
        <v>22991147</v>
      </c>
      <c r="AB1419" s="8">
        <v>4</v>
      </c>
      <c r="AC1419" s="8">
        <v>3</v>
      </c>
      <c r="AD1419" s="91">
        <v>80525287</v>
      </c>
      <c r="AE1419" s="8">
        <v>82</v>
      </c>
      <c r="AF1419" s="8">
        <v>22</v>
      </c>
      <c r="AG1419" s="66">
        <v>1648722257</v>
      </c>
      <c r="AH1419" s="8">
        <v>5788</v>
      </c>
      <c r="AI1419" s="8">
        <v>1128</v>
      </c>
      <c r="AJ1419" s="66">
        <v>4299946970</v>
      </c>
      <c r="AK1419" s="8">
        <v>9216</v>
      </c>
      <c r="AL1419" s="8">
        <v>1363</v>
      </c>
      <c r="AM1419" s="91">
        <v>55383385</v>
      </c>
      <c r="AN1419" s="8">
        <v>24</v>
      </c>
      <c r="AO1419" s="8">
        <v>1363</v>
      </c>
      <c r="AP1419" s="91">
        <v>170793615</v>
      </c>
      <c r="AQ1419" s="8">
        <v>132</v>
      </c>
      <c r="AR1419" s="8">
        <v>1363</v>
      </c>
      <c r="AS1419" s="66">
        <v>1740590019</v>
      </c>
      <c r="AT1419" s="8">
        <v>5901</v>
      </c>
      <c r="AU1419" s="8">
        <v>1363</v>
      </c>
      <c r="AV1419" s="66">
        <v>4430893432</v>
      </c>
      <c r="AW1419" s="8">
        <v>9991</v>
      </c>
      <c r="AX1419" s="8">
        <v>1363</v>
      </c>
      <c r="AY1419" s="91">
        <v>24522905</v>
      </c>
      <c r="AZ1419" s="8">
        <v>5</v>
      </c>
      <c r="BA1419" s="8">
        <v>0</v>
      </c>
      <c r="BB1419" s="91">
        <v>121299323</v>
      </c>
      <c r="BC1419" s="8">
        <v>96</v>
      </c>
      <c r="BD1419" s="8">
        <v>3</v>
      </c>
      <c r="BE1419" s="91">
        <v>555510175</v>
      </c>
      <c r="BF1419" s="8">
        <v>4815</v>
      </c>
      <c r="BG1419" s="8">
        <v>284</v>
      </c>
      <c r="BH1419" s="66">
        <v>4254972157</v>
      </c>
      <c r="BI1419" s="8">
        <v>9131</v>
      </c>
      <c r="BJ1419" s="8">
        <v>1363</v>
      </c>
      <c r="BK1419" s="2" t="s">
        <v>233</v>
      </c>
      <c r="BL1419" s="83" t="str">
        <f t="shared" si="22"/>
        <v>124873</v>
      </c>
      <c r="BM1419" s="83">
        <f>IF(ISBLANK(A1419),"",IF(X1419&gt;=(InfoSheet!$B$2)-90,1,0))</f>
        <v>1</v>
      </c>
    </row>
    <row r="1420" spans="1:65">
      <c r="A1420" s="2" t="s">
        <v>3407</v>
      </c>
      <c r="B1420" s="8">
        <v>8</v>
      </c>
      <c r="C1420" s="91">
        <v>359219030</v>
      </c>
      <c r="D1420" s="8">
        <v>864</v>
      </c>
      <c r="E1420" s="8">
        <v>168</v>
      </c>
      <c r="F1420" s="91">
        <v>415762</v>
      </c>
      <c r="G1420" s="91">
        <v>1069237</v>
      </c>
      <c r="H1420" s="91">
        <v>2138208</v>
      </c>
      <c r="I1420" s="91">
        <v>301501553</v>
      </c>
      <c r="J1420" s="8">
        <v>0</v>
      </c>
      <c r="K1420" s="2" t="s">
        <v>1500</v>
      </c>
      <c r="L1420" s="8">
        <v>8</v>
      </c>
      <c r="M1420" s="8">
        <v>0</v>
      </c>
      <c r="N1420" s="2" t="s">
        <v>1500</v>
      </c>
      <c r="O1420" s="8">
        <v>142</v>
      </c>
      <c r="P1420" s="8">
        <v>0</v>
      </c>
      <c r="Q1420" s="8">
        <v>0</v>
      </c>
      <c r="R1420" s="91">
        <v>0</v>
      </c>
      <c r="S1420" s="8">
        <v>0</v>
      </c>
      <c r="T1420" s="91">
        <v>0</v>
      </c>
      <c r="U1420" s="8">
        <v>0</v>
      </c>
      <c r="V1420" s="8">
        <v>1</v>
      </c>
      <c r="W1420" s="8">
        <v>0</v>
      </c>
      <c r="X1420" s="107">
        <v>43868.773798981485</v>
      </c>
      <c r="Y1420" s="107">
        <v>43870.048622268521</v>
      </c>
      <c r="Z1420" s="107">
        <v>43868.773735439812</v>
      </c>
      <c r="AA1420" s="91">
        <v>0</v>
      </c>
      <c r="AB1420" s="8">
        <v>0</v>
      </c>
      <c r="AC1420" s="8">
        <v>0</v>
      </c>
      <c r="AD1420" s="91">
        <v>73813813</v>
      </c>
      <c r="AE1420" s="8">
        <v>123</v>
      </c>
      <c r="AF1420" s="8">
        <v>5</v>
      </c>
      <c r="AG1420" s="91">
        <v>80738948</v>
      </c>
      <c r="AH1420" s="8">
        <v>137</v>
      </c>
      <c r="AI1420" s="8">
        <v>12</v>
      </c>
      <c r="AJ1420" s="91">
        <v>359219030</v>
      </c>
      <c r="AK1420" s="8">
        <v>864</v>
      </c>
      <c r="AL1420" s="8">
        <v>168</v>
      </c>
      <c r="AM1420" s="91">
        <v>74868193</v>
      </c>
      <c r="AN1420" s="8">
        <v>118</v>
      </c>
      <c r="AO1420" s="8">
        <v>168</v>
      </c>
      <c r="AP1420" s="91">
        <v>147450584</v>
      </c>
      <c r="AQ1420" s="8">
        <v>246</v>
      </c>
      <c r="AR1420" s="8">
        <v>168</v>
      </c>
      <c r="AS1420" s="91">
        <v>155734433</v>
      </c>
      <c r="AT1420" s="8">
        <v>262</v>
      </c>
      <c r="AU1420" s="8">
        <v>168</v>
      </c>
      <c r="AV1420" s="91">
        <v>359219030</v>
      </c>
      <c r="AW1420" s="8">
        <v>864</v>
      </c>
      <c r="AX1420" s="8">
        <v>168</v>
      </c>
      <c r="AY1420" s="91">
        <v>0</v>
      </c>
      <c r="AZ1420" s="8">
        <v>0</v>
      </c>
      <c r="BA1420" s="8">
        <v>0</v>
      </c>
      <c r="BB1420" s="91">
        <v>73636771</v>
      </c>
      <c r="BC1420" s="8">
        <v>123</v>
      </c>
      <c r="BD1420" s="8">
        <v>0</v>
      </c>
      <c r="BE1420" s="91">
        <v>78047753</v>
      </c>
      <c r="BF1420" s="8">
        <v>134</v>
      </c>
      <c r="BG1420" s="8">
        <v>1</v>
      </c>
      <c r="BH1420" s="91">
        <v>359219030</v>
      </c>
      <c r="BI1420" s="8">
        <v>864</v>
      </c>
      <c r="BJ1420" s="8">
        <v>168</v>
      </c>
      <c r="BK1420" s="2" t="s">
        <v>233</v>
      </c>
      <c r="BL1420" s="83" t="str">
        <f t="shared" si="22"/>
        <v>124874</v>
      </c>
      <c r="BM1420" s="83">
        <f>IF(ISBLANK(A1420),"",IF(X1420&gt;=(InfoSheet!$B$2)-90,1,0))</f>
        <v>1</v>
      </c>
    </row>
    <row r="1421" spans="1:65">
      <c r="A1421" s="2" t="s">
        <v>3408</v>
      </c>
      <c r="B1421" s="8">
        <v>8</v>
      </c>
      <c r="C1421" s="91">
        <v>330118442</v>
      </c>
      <c r="D1421" s="8">
        <v>595</v>
      </c>
      <c r="E1421" s="8">
        <v>111</v>
      </c>
      <c r="F1421" s="91">
        <v>554820</v>
      </c>
      <c r="G1421" s="91">
        <v>35155978</v>
      </c>
      <c r="H1421" s="91">
        <v>2974040</v>
      </c>
      <c r="I1421" s="91">
        <v>265907635</v>
      </c>
      <c r="J1421" s="8">
        <v>0</v>
      </c>
      <c r="K1421" s="2" t="s">
        <v>2449</v>
      </c>
      <c r="L1421" s="8">
        <v>8</v>
      </c>
      <c r="M1421" s="8">
        <v>0</v>
      </c>
      <c r="N1421" s="2" t="s">
        <v>3409</v>
      </c>
      <c r="O1421" s="8">
        <v>211</v>
      </c>
      <c r="P1421" s="8">
        <v>0</v>
      </c>
      <c r="Q1421" s="8">
        <v>0</v>
      </c>
      <c r="R1421" s="91">
        <v>0</v>
      </c>
      <c r="S1421" s="8">
        <v>0</v>
      </c>
      <c r="T1421" s="91">
        <v>0</v>
      </c>
      <c r="U1421" s="8">
        <v>0</v>
      </c>
      <c r="V1421" s="8">
        <v>0</v>
      </c>
      <c r="W1421" s="8">
        <v>0</v>
      </c>
      <c r="X1421" s="107">
        <v>43869.741369965275</v>
      </c>
      <c r="Y1421" s="107">
        <v>43870.058928310187</v>
      </c>
      <c r="Z1421" s="107">
        <v>43869.741354687503</v>
      </c>
      <c r="AA1421" s="91">
        <v>2550777</v>
      </c>
      <c r="AB1421" s="8">
        <v>16</v>
      </c>
      <c r="AC1421" s="8">
        <v>9</v>
      </c>
      <c r="AD1421" s="91">
        <v>21406576</v>
      </c>
      <c r="AE1421" s="8">
        <v>112</v>
      </c>
      <c r="AF1421" s="8">
        <v>30</v>
      </c>
      <c r="AG1421" s="91">
        <v>26052784</v>
      </c>
      <c r="AH1421" s="8">
        <v>125</v>
      </c>
      <c r="AI1421" s="8">
        <v>35</v>
      </c>
      <c r="AJ1421" s="91">
        <v>329730953</v>
      </c>
      <c r="AK1421" s="8">
        <v>594</v>
      </c>
      <c r="AL1421" s="8">
        <v>111</v>
      </c>
      <c r="AM1421" s="91">
        <v>5764851</v>
      </c>
      <c r="AN1421" s="8">
        <v>33</v>
      </c>
      <c r="AO1421" s="8">
        <v>111</v>
      </c>
      <c r="AP1421" s="91">
        <v>23858453</v>
      </c>
      <c r="AQ1421" s="8">
        <v>118</v>
      </c>
      <c r="AR1421" s="8">
        <v>111</v>
      </c>
      <c r="AS1421" s="91">
        <v>31806125</v>
      </c>
      <c r="AT1421" s="8">
        <v>135</v>
      </c>
      <c r="AU1421" s="8">
        <v>111</v>
      </c>
      <c r="AV1421" s="91">
        <v>330118442</v>
      </c>
      <c r="AW1421" s="8">
        <v>595</v>
      </c>
      <c r="AX1421" s="8">
        <v>111</v>
      </c>
      <c r="AY1421" s="91">
        <v>2984424</v>
      </c>
      <c r="AZ1421" s="8">
        <v>16</v>
      </c>
      <c r="BA1421" s="8">
        <v>3</v>
      </c>
      <c r="BB1421" s="91">
        <v>10734051</v>
      </c>
      <c r="BC1421" s="8">
        <v>96</v>
      </c>
      <c r="BD1421" s="8">
        <v>9</v>
      </c>
      <c r="BE1421" s="91">
        <v>16562461</v>
      </c>
      <c r="BF1421" s="8">
        <v>112</v>
      </c>
      <c r="BG1421" s="8">
        <v>13</v>
      </c>
      <c r="BH1421" s="91">
        <v>330118442</v>
      </c>
      <c r="BI1421" s="8">
        <v>595</v>
      </c>
      <c r="BJ1421" s="8">
        <v>111</v>
      </c>
      <c r="BK1421" s="2" t="s">
        <v>233</v>
      </c>
      <c r="BL1421" s="83" t="str">
        <f t="shared" si="22"/>
        <v>124875</v>
      </c>
      <c r="BM1421" s="83">
        <f>IF(ISBLANK(A1421),"",IF(X1421&gt;=(InfoSheet!$B$2)-90,1,0))</f>
        <v>1</v>
      </c>
    </row>
    <row r="1422" spans="1:65">
      <c r="A1422" s="2" t="s">
        <v>3410</v>
      </c>
      <c r="B1422" s="8">
        <v>8</v>
      </c>
      <c r="C1422" s="91">
        <v>637123725</v>
      </c>
      <c r="D1422" s="8">
        <v>1150</v>
      </c>
      <c r="E1422" s="8">
        <v>116</v>
      </c>
      <c r="F1422" s="91">
        <v>554020</v>
      </c>
      <c r="G1422" s="91">
        <v>17742024</v>
      </c>
      <c r="H1422" s="91">
        <v>5492445</v>
      </c>
      <c r="I1422" s="91">
        <v>479731422</v>
      </c>
      <c r="J1422" s="8">
        <v>0</v>
      </c>
      <c r="K1422" s="2" t="s">
        <v>2460</v>
      </c>
      <c r="L1422" s="8">
        <v>8</v>
      </c>
      <c r="M1422" s="8">
        <v>0</v>
      </c>
      <c r="N1422" s="2" t="s">
        <v>1379</v>
      </c>
      <c r="O1422" s="8">
        <v>215</v>
      </c>
      <c r="P1422" s="8">
        <v>0</v>
      </c>
      <c r="Q1422" s="8">
        <v>0</v>
      </c>
      <c r="R1422" s="91">
        <v>0</v>
      </c>
      <c r="S1422" s="8">
        <v>0</v>
      </c>
      <c r="T1422" s="91">
        <v>0</v>
      </c>
      <c r="U1422" s="8">
        <v>0</v>
      </c>
      <c r="V1422" s="8">
        <v>0</v>
      </c>
      <c r="W1422" s="8">
        <v>0</v>
      </c>
      <c r="X1422" s="107">
        <v>43869.645456863429</v>
      </c>
      <c r="Y1422" s="107">
        <v>43870.016776909724</v>
      </c>
      <c r="Z1422" s="107">
        <v>43869.627918206017</v>
      </c>
      <c r="AA1422" s="91">
        <v>0</v>
      </c>
      <c r="AB1422" s="8">
        <v>0</v>
      </c>
      <c r="AC1422" s="8">
        <v>1</v>
      </c>
      <c r="AD1422" s="91">
        <v>1788255</v>
      </c>
      <c r="AE1422" s="8">
        <v>7</v>
      </c>
      <c r="AF1422" s="8">
        <v>3</v>
      </c>
      <c r="AG1422" s="91">
        <v>156262806</v>
      </c>
      <c r="AH1422" s="8">
        <v>291</v>
      </c>
      <c r="AI1422" s="8">
        <v>59</v>
      </c>
      <c r="AJ1422" s="91">
        <v>612343170</v>
      </c>
      <c r="AK1422" s="8">
        <v>1027</v>
      </c>
      <c r="AL1422" s="8">
        <v>116</v>
      </c>
      <c r="AM1422" s="91">
        <v>1611182</v>
      </c>
      <c r="AN1422" s="8">
        <v>1</v>
      </c>
      <c r="AO1422" s="8">
        <v>116</v>
      </c>
      <c r="AP1422" s="91">
        <v>6299922</v>
      </c>
      <c r="AQ1422" s="8">
        <v>13</v>
      </c>
      <c r="AR1422" s="8">
        <v>116</v>
      </c>
      <c r="AS1422" s="91">
        <v>161925565</v>
      </c>
      <c r="AT1422" s="8">
        <v>309</v>
      </c>
      <c r="AU1422" s="8">
        <v>116</v>
      </c>
      <c r="AV1422" s="91">
        <v>637123725</v>
      </c>
      <c r="AW1422" s="8">
        <v>1150</v>
      </c>
      <c r="AX1422" s="8">
        <v>116</v>
      </c>
      <c r="AY1422" s="91">
        <v>1611182</v>
      </c>
      <c r="AZ1422" s="8">
        <v>1</v>
      </c>
      <c r="BA1422" s="8">
        <v>0</v>
      </c>
      <c r="BB1422" s="91">
        <v>3397619</v>
      </c>
      <c r="BC1422" s="8">
        <v>7</v>
      </c>
      <c r="BD1422" s="8">
        <v>0</v>
      </c>
      <c r="BE1422" s="91">
        <v>59401096</v>
      </c>
      <c r="BF1422" s="8">
        <v>245</v>
      </c>
      <c r="BG1422" s="8">
        <v>1</v>
      </c>
      <c r="BH1422" s="91">
        <v>450994909</v>
      </c>
      <c r="BI1422" s="8">
        <v>946</v>
      </c>
      <c r="BJ1422" s="8">
        <v>116</v>
      </c>
      <c r="BK1422" s="2" t="s">
        <v>233</v>
      </c>
      <c r="BL1422" s="83" t="str">
        <f t="shared" si="22"/>
        <v>124876</v>
      </c>
      <c r="BM1422" s="83">
        <f>IF(ISBLANK(A1422),"",IF(X1422&gt;=(InfoSheet!$B$2)-90,1,0))</f>
        <v>1</v>
      </c>
    </row>
    <row r="1423" spans="1:65">
      <c r="A1423" s="2" t="s">
        <v>3411</v>
      </c>
      <c r="B1423" s="8">
        <v>8</v>
      </c>
      <c r="C1423" s="91">
        <v>264087903</v>
      </c>
      <c r="D1423" s="8">
        <v>436</v>
      </c>
      <c r="E1423" s="8">
        <v>70</v>
      </c>
      <c r="F1423" s="91">
        <v>605706</v>
      </c>
      <c r="G1423" s="91">
        <v>52746389</v>
      </c>
      <c r="H1423" s="91">
        <v>3772684</v>
      </c>
      <c r="I1423" s="91">
        <v>240899080</v>
      </c>
      <c r="J1423" s="8">
        <v>0</v>
      </c>
      <c r="K1423" s="2" t="s">
        <v>2479</v>
      </c>
      <c r="L1423" s="8">
        <v>8</v>
      </c>
      <c r="M1423" s="8">
        <v>0</v>
      </c>
      <c r="N1423" s="2" t="s">
        <v>1456</v>
      </c>
      <c r="O1423" s="8">
        <v>209</v>
      </c>
      <c r="P1423" s="8">
        <v>0</v>
      </c>
      <c r="Q1423" s="8">
        <v>0</v>
      </c>
      <c r="R1423" s="91">
        <v>0</v>
      </c>
      <c r="S1423" s="8">
        <v>0</v>
      </c>
      <c r="T1423" s="91">
        <v>0</v>
      </c>
      <c r="U1423" s="8">
        <v>0</v>
      </c>
      <c r="V1423" s="8">
        <v>0</v>
      </c>
      <c r="W1423" s="8">
        <v>0</v>
      </c>
      <c r="X1423" s="107">
        <v>43868.476019814814</v>
      </c>
      <c r="Y1423" s="107">
        <v>43869.887168449073</v>
      </c>
      <c r="Z1423" s="107">
        <v>43868.475995972221</v>
      </c>
      <c r="AA1423" s="91">
        <v>0</v>
      </c>
      <c r="AB1423" s="8">
        <v>0</v>
      </c>
      <c r="AC1423" s="8">
        <v>0</v>
      </c>
      <c r="AD1423" s="91">
        <v>2341823</v>
      </c>
      <c r="AE1423" s="8">
        <v>10</v>
      </c>
      <c r="AF1423" s="8">
        <v>3</v>
      </c>
      <c r="AG1423" s="91">
        <v>12425925</v>
      </c>
      <c r="AH1423" s="8">
        <v>59</v>
      </c>
      <c r="AI1423" s="8">
        <v>16</v>
      </c>
      <c r="AJ1423" s="91">
        <v>263352472</v>
      </c>
      <c r="AK1423" s="8">
        <v>425</v>
      </c>
      <c r="AL1423" s="8">
        <v>70</v>
      </c>
      <c r="AM1423" s="91">
        <v>0</v>
      </c>
      <c r="AN1423" s="8">
        <v>0</v>
      </c>
      <c r="AO1423" s="8">
        <v>70</v>
      </c>
      <c r="AP1423" s="91">
        <v>4545968</v>
      </c>
      <c r="AQ1423" s="8">
        <v>14</v>
      </c>
      <c r="AR1423" s="8">
        <v>70</v>
      </c>
      <c r="AS1423" s="91">
        <v>24918867</v>
      </c>
      <c r="AT1423" s="8">
        <v>80</v>
      </c>
      <c r="AU1423" s="8">
        <v>70</v>
      </c>
      <c r="AV1423" s="91">
        <v>264087903</v>
      </c>
      <c r="AW1423" s="8">
        <v>436</v>
      </c>
      <c r="AX1423" s="8">
        <v>70</v>
      </c>
      <c r="AY1423" s="91">
        <v>0</v>
      </c>
      <c r="AZ1423" s="8">
        <v>0</v>
      </c>
      <c r="BA1423" s="8">
        <v>0</v>
      </c>
      <c r="BB1423" s="91">
        <v>2333685</v>
      </c>
      <c r="BC1423" s="8">
        <v>9</v>
      </c>
      <c r="BD1423" s="8">
        <v>0</v>
      </c>
      <c r="BE1423" s="91">
        <v>17439391</v>
      </c>
      <c r="BF1423" s="8">
        <v>68</v>
      </c>
      <c r="BG1423" s="8">
        <v>1</v>
      </c>
      <c r="BH1423" s="91">
        <v>262392596</v>
      </c>
      <c r="BI1423" s="8">
        <v>423</v>
      </c>
      <c r="BJ1423" s="8">
        <v>70</v>
      </c>
      <c r="BK1423" s="2" t="s">
        <v>233</v>
      </c>
      <c r="BL1423" s="83" t="str">
        <f t="shared" si="22"/>
        <v>124877</v>
      </c>
      <c r="BM1423" s="83">
        <f>IF(ISBLANK(A1423),"",IF(X1423&gt;=(InfoSheet!$B$2)-90,1,0))</f>
        <v>1</v>
      </c>
    </row>
    <row r="1424" spans="1:65">
      <c r="A1424" s="2" t="s">
        <v>3412</v>
      </c>
      <c r="B1424" s="8">
        <v>8</v>
      </c>
      <c r="C1424" s="91">
        <v>863103644</v>
      </c>
      <c r="D1424" s="8">
        <v>3170</v>
      </c>
      <c r="E1424" s="8">
        <v>371</v>
      </c>
      <c r="F1424" s="91">
        <v>272272</v>
      </c>
      <c r="G1424" s="91">
        <v>1987839</v>
      </c>
      <c r="H1424" s="91">
        <v>2326424</v>
      </c>
      <c r="I1424" s="91">
        <v>278059818</v>
      </c>
      <c r="J1424" s="8">
        <v>0</v>
      </c>
      <c r="K1424" s="2" t="s">
        <v>1972</v>
      </c>
      <c r="L1424" s="8">
        <v>8</v>
      </c>
      <c r="M1424" s="8">
        <v>0</v>
      </c>
      <c r="N1424" s="2" t="s">
        <v>1902</v>
      </c>
      <c r="O1424" s="8">
        <v>212</v>
      </c>
      <c r="P1424" s="8">
        <v>0</v>
      </c>
      <c r="Q1424" s="8">
        <v>0</v>
      </c>
      <c r="R1424" s="91">
        <v>0</v>
      </c>
      <c r="S1424" s="8">
        <v>0</v>
      </c>
      <c r="T1424" s="91">
        <v>0</v>
      </c>
      <c r="U1424" s="8">
        <v>0</v>
      </c>
      <c r="V1424" s="8">
        <v>1</v>
      </c>
      <c r="W1424" s="8">
        <v>0</v>
      </c>
      <c r="X1424" s="107">
        <v>43869.866039282409</v>
      </c>
      <c r="Y1424" s="107">
        <v>43870.058742754627</v>
      </c>
      <c r="Z1424" s="107">
        <v>43869.865986504628</v>
      </c>
      <c r="AA1424" s="91">
        <v>3030986</v>
      </c>
      <c r="AB1424" s="8">
        <v>12</v>
      </c>
      <c r="AC1424" s="8">
        <v>6</v>
      </c>
      <c r="AD1424" s="91">
        <v>14714618</v>
      </c>
      <c r="AE1424" s="8">
        <v>46</v>
      </c>
      <c r="AF1424" s="8">
        <v>18</v>
      </c>
      <c r="AG1424" s="91">
        <v>171402592</v>
      </c>
      <c r="AH1424" s="8">
        <v>954</v>
      </c>
      <c r="AI1424" s="8">
        <v>203</v>
      </c>
      <c r="AJ1424" s="91">
        <v>840692742</v>
      </c>
      <c r="AK1424" s="8">
        <v>3046</v>
      </c>
      <c r="AL1424" s="8">
        <v>371</v>
      </c>
      <c r="AM1424" s="91">
        <v>9466185</v>
      </c>
      <c r="AN1424" s="8">
        <v>28</v>
      </c>
      <c r="AO1424" s="8">
        <v>371</v>
      </c>
      <c r="AP1424" s="91">
        <v>28867692</v>
      </c>
      <c r="AQ1424" s="8">
        <v>68</v>
      </c>
      <c r="AR1424" s="8">
        <v>371</v>
      </c>
      <c r="AS1424" s="91">
        <v>195638715</v>
      </c>
      <c r="AT1424" s="8">
        <v>989</v>
      </c>
      <c r="AU1424" s="8">
        <v>371</v>
      </c>
      <c r="AV1424" s="91">
        <v>863103644</v>
      </c>
      <c r="AW1424" s="8">
        <v>3170</v>
      </c>
      <c r="AX1424" s="8">
        <v>371</v>
      </c>
      <c r="AY1424" s="91">
        <v>2504438</v>
      </c>
      <c r="AZ1424" s="8">
        <v>11</v>
      </c>
      <c r="BA1424" s="8">
        <v>3</v>
      </c>
      <c r="BB1424" s="91">
        <v>20565872</v>
      </c>
      <c r="BC1424" s="8">
        <v>53</v>
      </c>
      <c r="BD1424" s="8">
        <v>6</v>
      </c>
      <c r="BE1424" s="91">
        <v>95122535</v>
      </c>
      <c r="BF1424" s="8">
        <v>834</v>
      </c>
      <c r="BG1424" s="8">
        <v>45</v>
      </c>
      <c r="BH1424" s="91">
        <v>818555023</v>
      </c>
      <c r="BI1424" s="8">
        <v>3013</v>
      </c>
      <c r="BJ1424" s="8">
        <v>371</v>
      </c>
      <c r="BK1424" s="2" t="s">
        <v>233</v>
      </c>
      <c r="BL1424" s="83" t="str">
        <f t="shared" si="22"/>
        <v>124878</v>
      </c>
      <c r="BM1424" s="83">
        <f>IF(ISBLANK(A1424),"",IF(X1424&gt;=(InfoSheet!$B$2)-90,1,0))</f>
        <v>1</v>
      </c>
    </row>
    <row r="1425" spans="1:65">
      <c r="A1425" s="2" t="s">
        <v>3413</v>
      </c>
      <c r="B1425" s="8">
        <v>8</v>
      </c>
      <c r="C1425" s="91">
        <v>300329567</v>
      </c>
      <c r="D1425" s="8">
        <v>853</v>
      </c>
      <c r="E1425" s="8">
        <v>129</v>
      </c>
      <c r="F1425" s="91">
        <v>352086</v>
      </c>
      <c r="G1425" s="91">
        <v>4646323</v>
      </c>
      <c r="H1425" s="91">
        <v>2328136</v>
      </c>
      <c r="I1425" s="91">
        <v>131043177</v>
      </c>
      <c r="J1425" s="8">
        <v>0</v>
      </c>
      <c r="K1425" s="2" t="s">
        <v>1496</v>
      </c>
      <c r="L1425" s="8">
        <v>8</v>
      </c>
      <c r="M1425" s="8">
        <v>0</v>
      </c>
      <c r="N1425" s="2" t="s">
        <v>3414</v>
      </c>
      <c r="O1425" s="8">
        <v>209</v>
      </c>
      <c r="P1425" s="8">
        <v>0</v>
      </c>
      <c r="Q1425" s="8">
        <v>0</v>
      </c>
      <c r="R1425" s="91">
        <v>0</v>
      </c>
      <c r="S1425" s="8">
        <v>0</v>
      </c>
      <c r="T1425" s="91">
        <v>0</v>
      </c>
      <c r="U1425" s="8">
        <v>0</v>
      </c>
      <c r="V1425" s="8">
        <v>0</v>
      </c>
      <c r="W1425" s="8">
        <v>0</v>
      </c>
      <c r="X1425" s="107">
        <v>43861.62518354167</v>
      </c>
      <c r="Y1425" s="107">
        <v>43869.885554224536</v>
      </c>
      <c r="Z1425" s="107">
        <v>43861.611281111109</v>
      </c>
      <c r="AA1425" s="91">
        <v>0</v>
      </c>
      <c r="AB1425" s="8">
        <v>0</v>
      </c>
      <c r="AC1425" s="8">
        <v>0</v>
      </c>
      <c r="AD1425" s="91">
        <v>0</v>
      </c>
      <c r="AE1425" s="8">
        <v>0</v>
      </c>
      <c r="AF1425" s="8">
        <v>0</v>
      </c>
      <c r="AG1425" s="91">
        <v>2766826</v>
      </c>
      <c r="AH1425" s="8">
        <v>13</v>
      </c>
      <c r="AI1425" s="8">
        <v>4</v>
      </c>
      <c r="AJ1425" s="91">
        <v>298468478</v>
      </c>
      <c r="AK1425" s="8">
        <v>848</v>
      </c>
      <c r="AL1425" s="8">
        <v>129</v>
      </c>
      <c r="AM1425" s="91">
        <v>0</v>
      </c>
      <c r="AN1425" s="8">
        <v>0</v>
      </c>
      <c r="AO1425" s="8">
        <v>129</v>
      </c>
      <c r="AP1425" s="91">
        <v>0</v>
      </c>
      <c r="AQ1425" s="8">
        <v>0</v>
      </c>
      <c r="AR1425" s="8">
        <v>129</v>
      </c>
      <c r="AS1425" s="91">
        <v>4280243</v>
      </c>
      <c r="AT1425" s="8">
        <v>15</v>
      </c>
      <c r="AU1425" s="8">
        <v>129</v>
      </c>
      <c r="AV1425" s="91">
        <v>300329567</v>
      </c>
      <c r="AW1425" s="8">
        <v>853</v>
      </c>
      <c r="AX1425" s="8">
        <v>129</v>
      </c>
      <c r="AY1425" s="91">
        <v>0</v>
      </c>
      <c r="AZ1425" s="8">
        <v>0</v>
      </c>
      <c r="BA1425" s="8">
        <v>0</v>
      </c>
      <c r="BB1425" s="91">
        <v>0</v>
      </c>
      <c r="BC1425" s="8">
        <v>0</v>
      </c>
      <c r="BD1425" s="8">
        <v>0</v>
      </c>
      <c r="BE1425" s="91">
        <v>1725455</v>
      </c>
      <c r="BF1425" s="8">
        <v>10</v>
      </c>
      <c r="BG1425" s="8">
        <v>0</v>
      </c>
      <c r="BH1425" s="91">
        <v>298467139</v>
      </c>
      <c r="BI1425" s="8">
        <v>847</v>
      </c>
      <c r="BJ1425" s="8">
        <v>129</v>
      </c>
      <c r="BK1425" s="2" t="s">
        <v>233</v>
      </c>
      <c r="BL1425" s="83" t="str">
        <f t="shared" si="22"/>
        <v>124879</v>
      </c>
      <c r="BM1425" s="83">
        <f>IF(ISBLANK(A1425),"",IF(X1425&gt;=(InfoSheet!$B$2)-90,1,0))</f>
        <v>1</v>
      </c>
    </row>
    <row r="1426" spans="1:65">
      <c r="A1426" s="2" t="s">
        <v>3415</v>
      </c>
      <c r="B1426" s="8">
        <v>8</v>
      </c>
      <c r="C1426" s="66">
        <v>1305602353</v>
      </c>
      <c r="D1426" s="8">
        <v>12822</v>
      </c>
      <c r="E1426" s="8">
        <v>1809</v>
      </c>
      <c r="F1426" s="91">
        <v>101825</v>
      </c>
      <c r="G1426" s="91">
        <v>1457237</v>
      </c>
      <c r="H1426" s="91">
        <v>721726</v>
      </c>
      <c r="I1426" s="91">
        <v>59465380</v>
      </c>
      <c r="J1426" s="8">
        <v>0</v>
      </c>
      <c r="K1426" s="2" t="s">
        <v>1496</v>
      </c>
      <c r="L1426" s="8">
        <v>8</v>
      </c>
      <c r="M1426" s="8">
        <v>0</v>
      </c>
      <c r="N1426" s="2" t="s">
        <v>1689</v>
      </c>
      <c r="O1426" s="8">
        <v>210</v>
      </c>
      <c r="P1426" s="8">
        <v>0</v>
      </c>
      <c r="Q1426" s="8">
        <v>0</v>
      </c>
      <c r="R1426" s="91">
        <v>0</v>
      </c>
      <c r="S1426" s="8">
        <v>0</v>
      </c>
      <c r="T1426" s="91">
        <v>0</v>
      </c>
      <c r="U1426" s="8">
        <v>0</v>
      </c>
      <c r="V1426" s="8">
        <v>3</v>
      </c>
      <c r="W1426" s="8">
        <v>1</v>
      </c>
      <c r="X1426" s="107">
        <v>43836.583140243056</v>
      </c>
      <c r="Y1426" s="107">
        <v>43869.875094849536</v>
      </c>
      <c r="Z1426" s="107">
        <v>43836.583137824076</v>
      </c>
      <c r="AA1426" s="91">
        <v>0</v>
      </c>
      <c r="AB1426" s="8">
        <v>0</v>
      </c>
      <c r="AC1426" s="8">
        <v>0</v>
      </c>
      <c r="AD1426" s="91">
        <v>0</v>
      </c>
      <c r="AE1426" s="8">
        <v>0</v>
      </c>
      <c r="AF1426" s="8">
        <v>0</v>
      </c>
      <c r="AG1426" s="91">
        <v>0</v>
      </c>
      <c r="AH1426" s="8">
        <v>0</v>
      </c>
      <c r="AI1426" s="8">
        <v>0</v>
      </c>
      <c r="AJ1426" s="66">
        <v>1305602353</v>
      </c>
      <c r="AK1426" s="8">
        <v>12822</v>
      </c>
      <c r="AL1426" s="8">
        <v>1809</v>
      </c>
      <c r="AM1426" s="91">
        <v>0</v>
      </c>
      <c r="AN1426" s="8">
        <v>0</v>
      </c>
      <c r="AO1426" s="8">
        <v>1809</v>
      </c>
      <c r="AP1426" s="91">
        <v>232665</v>
      </c>
      <c r="AQ1426" s="8">
        <v>1</v>
      </c>
      <c r="AR1426" s="8">
        <v>1809</v>
      </c>
      <c r="AS1426" s="91">
        <v>462073</v>
      </c>
      <c r="AT1426" s="8">
        <v>2</v>
      </c>
      <c r="AU1426" s="8">
        <v>1809</v>
      </c>
      <c r="AV1426" s="66">
        <v>1305602353</v>
      </c>
      <c r="AW1426" s="8">
        <v>12822</v>
      </c>
      <c r="AX1426" s="8">
        <v>1809</v>
      </c>
      <c r="AY1426" s="91">
        <v>0</v>
      </c>
      <c r="AZ1426" s="8">
        <v>0</v>
      </c>
      <c r="BA1426" s="8">
        <v>0</v>
      </c>
      <c r="BB1426" s="91">
        <v>0</v>
      </c>
      <c r="BC1426" s="8">
        <v>0</v>
      </c>
      <c r="BD1426" s="8">
        <v>0</v>
      </c>
      <c r="BE1426" s="91">
        <v>0</v>
      </c>
      <c r="BF1426" s="8">
        <v>0</v>
      </c>
      <c r="BG1426" s="8">
        <v>0</v>
      </c>
      <c r="BH1426" s="66">
        <v>1305602353</v>
      </c>
      <c r="BI1426" s="8">
        <v>12822</v>
      </c>
      <c r="BJ1426" s="8">
        <v>1809</v>
      </c>
      <c r="BK1426" s="2" t="s">
        <v>233</v>
      </c>
      <c r="BL1426" s="83" t="str">
        <f t="shared" si="22"/>
        <v>124880</v>
      </c>
      <c r="BM1426" s="83">
        <f>IF(ISBLANK(A1426),"",IF(X1426&gt;=(InfoSheet!$B$2)-90,1,0))</f>
        <v>1</v>
      </c>
    </row>
    <row r="1427" spans="1:65">
      <c r="A1427" s="2" t="s">
        <v>3416</v>
      </c>
      <c r="B1427" s="8">
        <v>8</v>
      </c>
      <c r="C1427" s="91">
        <v>650520798</v>
      </c>
      <c r="D1427" s="8">
        <v>2670</v>
      </c>
      <c r="E1427" s="8">
        <v>268</v>
      </c>
      <c r="F1427" s="91">
        <v>243640</v>
      </c>
      <c r="G1427" s="91">
        <v>2115361</v>
      </c>
      <c r="H1427" s="91">
        <v>2427316</v>
      </c>
      <c r="I1427" s="91">
        <v>532629796</v>
      </c>
      <c r="J1427" s="8">
        <v>0</v>
      </c>
      <c r="K1427" s="2" t="s">
        <v>1531</v>
      </c>
      <c r="L1427" s="8">
        <v>8</v>
      </c>
      <c r="M1427" s="8">
        <v>0</v>
      </c>
      <c r="N1427" s="2" t="s">
        <v>1352</v>
      </c>
      <c r="O1427" s="8">
        <v>209</v>
      </c>
      <c r="P1427" s="8">
        <v>0</v>
      </c>
      <c r="Q1427" s="8">
        <v>0</v>
      </c>
      <c r="R1427" s="91">
        <v>0</v>
      </c>
      <c r="S1427" s="8">
        <v>0</v>
      </c>
      <c r="T1427" s="91">
        <v>0</v>
      </c>
      <c r="U1427" s="8">
        <v>1</v>
      </c>
      <c r="V1427" s="8">
        <v>1</v>
      </c>
      <c r="W1427" s="8">
        <v>0</v>
      </c>
      <c r="X1427" s="107">
        <v>43863.316971423614</v>
      </c>
      <c r="Y1427" s="107">
        <v>43869.888147268517</v>
      </c>
      <c r="Z1427" s="107">
        <v>43863.314252905089</v>
      </c>
      <c r="AA1427" s="91">
        <v>0</v>
      </c>
      <c r="AB1427" s="8">
        <v>0</v>
      </c>
      <c r="AC1427" s="8">
        <v>0</v>
      </c>
      <c r="AD1427" s="91">
        <v>560100</v>
      </c>
      <c r="AE1427" s="8">
        <v>1</v>
      </c>
      <c r="AF1427" s="8">
        <v>1</v>
      </c>
      <c r="AG1427" s="91">
        <v>187331201</v>
      </c>
      <c r="AH1427" s="8">
        <v>510</v>
      </c>
      <c r="AI1427" s="8">
        <v>70</v>
      </c>
      <c r="AJ1427" s="91">
        <v>608802513</v>
      </c>
      <c r="AK1427" s="8">
        <v>2417</v>
      </c>
      <c r="AL1427" s="8">
        <v>268</v>
      </c>
      <c r="AM1427" s="91">
        <v>0</v>
      </c>
      <c r="AN1427" s="8">
        <v>0</v>
      </c>
      <c r="AO1427" s="8">
        <v>268</v>
      </c>
      <c r="AP1427" s="91">
        <v>2182339</v>
      </c>
      <c r="AQ1427" s="8">
        <v>4</v>
      </c>
      <c r="AR1427" s="8">
        <v>268</v>
      </c>
      <c r="AS1427" s="91">
        <v>297477597</v>
      </c>
      <c r="AT1427" s="8">
        <v>693</v>
      </c>
      <c r="AU1427" s="8">
        <v>268</v>
      </c>
      <c r="AV1427" s="91">
        <v>650520798</v>
      </c>
      <c r="AW1427" s="8">
        <v>2670</v>
      </c>
      <c r="AX1427" s="8">
        <v>268</v>
      </c>
      <c r="AY1427" s="91">
        <v>0</v>
      </c>
      <c r="AZ1427" s="8">
        <v>0</v>
      </c>
      <c r="BA1427" s="8">
        <v>0</v>
      </c>
      <c r="BB1427" s="91">
        <v>560100</v>
      </c>
      <c r="BC1427" s="8">
        <v>1</v>
      </c>
      <c r="BD1427" s="8">
        <v>0</v>
      </c>
      <c r="BE1427" s="91">
        <v>156033470</v>
      </c>
      <c r="BF1427" s="8">
        <v>461</v>
      </c>
      <c r="BG1427" s="8">
        <v>10</v>
      </c>
      <c r="BH1427" s="91">
        <v>601131981</v>
      </c>
      <c r="BI1427" s="8">
        <v>2409</v>
      </c>
      <c r="BJ1427" s="8">
        <v>268</v>
      </c>
      <c r="BK1427" s="2" t="s">
        <v>233</v>
      </c>
      <c r="BL1427" s="83" t="str">
        <f t="shared" si="22"/>
        <v>124881</v>
      </c>
      <c r="BM1427" s="83">
        <f>IF(ISBLANK(A1427),"",IF(X1427&gt;=(InfoSheet!$B$2)-90,1,0))</f>
        <v>1</v>
      </c>
    </row>
    <row r="1428" spans="1:65">
      <c r="A1428" s="2" t="s">
        <v>3417</v>
      </c>
      <c r="B1428" s="8">
        <v>8</v>
      </c>
      <c r="C1428" s="66">
        <v>1659493794</v>
      </c>
      <c r="D1428" s="8">
        <v>8559</v>
      </c>
      <c r="E1428" s="8">
        <v>922</v>
      </c>
      <c r="F1428" s="91">
        <v>193888</v>
      </c>
      <c r="G1428" s="91">
        <v>1169015</v>
      </c>
      <c r="H1428" s="91">
        <v>1799884</v>
      </c>
      <c r="I1428" s="91">
        <v>694404220</v>
      </c>
      <c r="J1428" s="8">
        <v>0</v>
      </c>
      <c r="K1428" s="2" t="s">
        <v>2449</v>
      </c>
      <c r="L1428" s="8">
        <v>8</v>
      </c>
      <c r="M1428" s="8">
        <v>0</v>
      </c>
      <c r="N1428" s="2" t="s">
        <v>1352</v>
      </c>
      <c r="O1428" s="8">
        <v>209</v>
      </c>
      <c r="P1428" s="8">
        <v>0</v>
      </c>
      <c r="Q1428" s="8">
        <v>0</v>
      </c>
      <c r="R1428" s="91">
        <v>0</v>
      </c>
      <c r="S1428" s="8">
        <v>0</v>
      </c>
      <c r="T1428" s="91">
        <v>0</v>
      </c>
      <c r="U1428" s="8">
        <v>1</v>
      </c>
      <c r="V1428" s="8">
        <v>3</v>
      </c>
      <c r="W1428" s="8">
        <v>0</v>
      </c>
      <c r="X1428" s="107">
        <v>43870.130612789355</v>
      </c>
      <c r="Y1428" s="107">
        <v>43870.130611284723</v>
      </c>
      <c r="Z1428" s="107">
        <v>43870.130610810185</v>
      </c>
      <c r="AA1428" s="91">
        <v>754686</v>
      </c>
      <c r="AB1428" s="8">
        <v>7</v>
      </c>
      <c r="AC1428" s="8">
        <v>4</v>
      </c>
      <c r="AD1428" s="91">
        <v>1953003</v>
      </c>
      <c r="AE1428" s="8">
        <v>14</v>
      </c>
      <c r="AF1428" s="8">
        <v>8</v>
      </c>
      <c r="AG1428" s="91">
        <v>6332718</v>
      </c>
      <c r="AH1428" s="8">
        <v>47</v>
      </c>
      <c r="AI1428" s="8">
        <v>20</v>
      </c>
      <c r="AJ1428" s="66">
        <v>1400284983</v>
      </c>
      <c r="AK1428" s="8">
        <v>7005</v>
      </c>
      <c r="AL1428" s="8">
        <v>922</v>
      </c>
      <c r="AM1428" s="91">
        <v>1568028</v>
      </c>
      <c r="AN1428" s="8">
        <v>11</v>
      </c>
      <c r="AO1428" s="8">
        <v>922</v>
      </c>
      <c r="AP1428" s="91">
        <v>4079036</v>
      </c>
      <c r="AQ1428" s="8">
        <v>21</v>
      </c>
      <c r="AR1428" s="8">
        <v>922</v>
      </c>
      <c r="AS1428" s="91">
        <v>537772644</v>
      </c>
      <c r="AT1428" s="8">
        <v>1220</v>
      </c>
      <c r="AU1428" s="8">
        <v>922</v>
      </c>
      <c r="AV1428" s="66">
        <v>1659493794</v>
      </c>
      <c r="AW1428" s="8">
        <v>8559</v>
      </c>
      <c r="AX1428" s="8">
        <v>922</v>
      </c>
      <c r="AY1428" s="91">
        <v>941574</v>
      </c>
      <c r="AZ1428" s="8">
        <v>9</v>
      </c>
      <c r="BA1428" s="8">
        <v>0</v>
      </c>
      <c r="BB1428" s="91">
        <v>2977312</v>
      </c>
      <c r="BC1428" s="8">
        <v>17</v>
      </c>
      <c r="BD1428" s="8">
        <v>0</v>
      </c>
      <c r="BE1428" s="91">
        <v>534601752</v>
      </c>
      <c r="BF1428" s="8">
        <v>1204</v>
      </c>
      <c r="BG1428" s="8">
        <v>0</v>
      </c>
      <c r="BH1428" s="66">
        <v>1453641573</v>
      </c>
      <c r="BI1428" s="8">
        <v>7333</v>
      </c>
      <c r="BJ1428" s="8">
        <v>922</v>
      </c>
      <c r="BK1428" s="2" t="s">
        <v>233</v>
      </c>
      <c r="BL1428" s="83" t="str">
        <f t="shared" si="22"/>
        <v>124882</v>
      </c>
      <c r="BM1428" s="83">
        <f>IF(ISBLANK(A1428),"",IF(X1428&gt;=(InfoSheet!$B$2)-90,1,0))</f>
        <v>1</v>
      </c>
    </row>
    <row r="1429" spans="1:65">
      <c r="A1429" s="2" t="s">
        <v>3418</v>
      </c>
      <c r="B1429" s="8">
        <v>8</v>
      </c>
      <c r="C1429" s="91">
        <v>417599621</v>
      </c>
      <c r="D1429" s="8">
        <v>1263</v>
      </c>
      <c r="E1429" s="8">
        <v>147</v>
      </c>
      <c r="F1429" s="91">
        <v>330641</v>
      </c>
      <c r="G1429" s="91">
        <v>7187432</v>
      </c>
      <c r="H1429" s="91">
        <v>2840813</v>
      </c>
      <c r="I1429" s="91">
        <v>244459947</v>
      </c>
      <c r="J1429" s="8">
        <v>0</v>
      </c>
      <c r="K1429" s="2" t="s">
        <v>2502</v>
      </c>
      <c r="L1429" s="8">
        <v>8</v>
      </c>
      <c r="M1429" s="8">
        <v>0</v>
      </c>
      <c r="N1429" s="2" t="s">
        <v>1466</v>
      </c>
      <c r="O1429" s="8">
        <v>212</v>
      </c>
      <c r="P1429" s="8">
        <v>0</v>
      </c>
      <c r="Q1429" s="8">
        <v>0</v>
      </c>
      <c r="R1429" s="91">
        <v>0</v>
      </c>
      <c r="S1429" s="8">
        <v>0</v>
      </c>
      <c r="T1429" s="91">
        <v>0</v>
      </c>
      <c r="U1429" s="8">
        <v>0</v>
      </c>
      <c r="V1429" s="8">
        <v>0</v>
      </c>
      <c r="W1429" s="8">
        <v>0</v>
      </c>
      <c r="X1429" s="107">
        <v>43860.940316863424</v>
      </c>
      <c r="Y1429" s="107">
        <v>43869.861060462965</v>
      </c>
      <c r="Z1429" s="107">
        <v>43851.742276944446</v>
      </c>
      <c r="AA1429" s="91">
        <v>0</v>
      </c>
      <c r="AB1429" s="8">
        <v>0</v>
      </c>
      <c r="AC1429" s="8">
        <v>0</v>
      </c>
      <c r="AD1429" s="91">
        <v>0</v>
      </c>
      <c r="AE1429" s="8">
        <v>0</v>
      </c>
      <c r="AF1429" s="8">
        <v>0</v>
      </c>
      <c r="AG1429" s="91">
        <v>1378064</v>
      </c>
      <c r="AH1429" s="8">
        <v>2</v>
      </c>
      <c r="AI1429" s="8">
        <v>2</v>
      </c>
      <c r="AJ1429" s="91">
        <v>412404883</v>
      </c>
      <c r="AK1429" s="8">
        <v>1248</v>
      </c>
      <c r="AL1429" s="8">
        <v>147</v>
      </c>
      <c r="AM1429" s="91">
        <v>0</v>
      </c>
      <c r="AN1429" s="8">
        <v>0</v>
      </c>
      <c r="AO1429" s="8">
        <v>147</v>
      </c>
      <c r="AP1429" s="91">
        <v>0</v>
      </c>
      <c r="AQ1429" s="8">
        <v>0</v>
      </c>
      <c r="AR1429" s="8">
        <v>147</v>
      </c>
      <c r="AS1429" s="91">
        <v>3395854</v>
      </c>
      <c r="AT1429" s="8">
        <v>5</v>
      </c>
      <c r="AU1429" s="8">
        <v>147</v>
      </c>
      <c r="AV1429" s="91">
        <v>417599621</v>
      </c>
      <c r="AW1429" s="8">
        <v>1263</v>
      </c>
      <c r="AX1429" s="8">
        <v>147</v>
      </c>
      <c r="AY1429" s="91">
        <v>0</v>
      </c>
      <c r="AZ1429" s="8">
        <v>0</v>
      </c>
      <c r="BA1429" s="8">
        <v>0</v>
      </c>
      <c r="BB1429" s="91">
        <v>0</v>
      </c>
      <c r="BC1429" s="8">
        <v>0</v>
      </c>
      <c r="BD1429" s="8">
        <v>0</v>
      </c>
      <c r="BE1429" s="91">
        <v>2746449</v>
      </c>
      <c r="BF1429" s="8">
        <v>4</v>
      </c>
      <c r="BG1429" s="8">
        <v>0</v>
      </c>
      <c r="BH1429" s="91">
        <v>405133445</v>
      </c>
      <c r="BI1429" s="8">
        <v>1233</v>
      </c>
      <c r="BJ1429" s="8">
        <v>147</v>
      </c>
      <c r="BK1429" s="2" t="s">
        <v>233</v>
      </c>
      <c r="BL1429" s="83" t="str">
        <f t="shared" si="22"/>
        <v>124883</v>
      </c>
      <c r="BM1429" s="83">
        <f>IF(ISBLANK(A1429),"",IF(X1429&gt;=(InfoSheet!$B$2)-90,1,0))</f>
        <v>1</v>
      </c>
    </row>
    <row r="1430" spans="1:65">
      <c r="A1430" s="2" t="s">
        <v>3419</v>
      </c>
      <c r="B1430" s="8">
        <v>8</v>
      </c>
      <c r="C1430" s="91">
        <v>111558480</v>
      </c>
      <c r="D1430" s="8">
        <v>394</v>
      </c>
      <c r="E1430" s="8">
        <v>80</v>
      </c>
      <c r="F1430" s="91">
        <v>283143</v>
      </c>
      <c r="G1430" s="91">
        <v>3192254</v>
      </c>
      <c r="H1430" s="91">
        <v>1394481</v>
      </c>
      <c r="I1430" s="91">
        <v>90337828</v>
      </c>
      <c r="J1430" s="8">
        <v>0</v>
      </c>
      <c r="K1430" s="2" t="s">
        <v>1356</v>
      </c>
      <c r="L1430" s="8">
        <v>8</v>
      </c>
      <c r="M1430" s="8">
        <v>0</v>
      </c>
      <c r="N1430" s="2" t="s">
        <v>1346</v>
      </c>
      <c r="O1430" s="8">
        <v>209</v>
      </c>
      <c r="P1430" s="8">
        <v>0</v>
      </c>
      <c r="Q1430" s="8">
        <v>0</v>
      </c>
      <c r="R1430" s="91">
        <v>0</v>
      </c>
      <c r="S1430" s="8">
        <v>0</v>
      </c>
      <c r="T1430" s="91">
        <v>0</v>
      </c>
      <c r="U1430" s="8">
        <v>0</v>
      </c>
      <c r="V1430" s="8">
        <v>0</v>
      </c>
      <c r="W1430" s="8">
        <v>0</v>
      </c>
      <c r="X1430" s="107">
        <v>43860.090739756946</v>
      </c>
      <c r="Y1430" s="107">
        <v>43869.887131990741</v>
      </c>
      <c r="Z1430" s="107">
        <v>43860.077647164355</v>
      </c>
      <c r="AA1430" s="91">
        <v>0</v>
      </c>
      <c r="AB1430" s="8">
        <v>0</v>
      </c>
      <c r="AC1430" s="8">
        <v>0</v>
      </c>
      <c r="AD1430" s="91">
        <v>0</v>
      </c>
      <c r="AE1430" s="8">
        <v>0</v>
      </c>
      <c r="AF1430" s="8">
        <v>0</v>
      </c>
      <c r="AG1430" s="91">
        <v>2867713</v>
      </c>
      <c r="AH1430" s="8">
        <v>8</v>
      </c>
      <c r="AI1430" s="8">
        <v>4</v>
      </c>
      <c r="AJ1430" s="91">
        <v>109014143</v>
      </c>
      <c r="AK1430" s="8">
        <v>379</v>
      </c>
      <c r="AL1430" s="8">
        <v>80</v>
      </c>
      <c r="AM1430" s="91">
        <v>0</v>
      </c>
      <c r="AN1430" s="8">
        <v>0</v>
      </c>
      <c r="AO1430" s="8">
        <v>80</v>
      </c>
      <c r="AP1430" s="91">
        <v>0</v>
      </c>
      <c r="AQ1430" s="8">
        <v>0</v>
      </c>
      <c r="AR1430" s="8">
        <v>80</v>
      </c>
      <c r="AS1430" s="91">
        <v>3955531</v>
      </c>
      <c r="AT1430" s="8">
        <v>10</v>
      </c>
      <c r="AU1430" s="8">
        <v>80</v>
      </c>
      <c r="AV1430" s="91">
        <v>111558480</v>
      </c>
      <c r="AW1430" s="8">
        <v>394</v>
      </c>
      <c r="AX1430" s="8">
        <v>80</v>
      </c>
      <c r="AY1430" s="91">
        <v>0</v>
      </c>
      <c r="AZ1430" s="8">
        <v>0</v>
      </c>
      <c r="BA1430" s="8">
        <v>0</v>
      </c>
      <c r="BB1430" s="91">
        <v>0</v>
      </c>
      <c r="BC1430" s="8">
        <v>0</v>
      </c>
      <c r="BD1430" s="8">
        <v>0</v>
      </c>
      <c r="BE1430" s="91">
        <v>1710341</v>
      </c>
      <c r="BF1430" s="8">
        <v>5</v>
      </c>
      <c r="BG1430" s="8">
        <v>0</v>
      </c>
      <c r="BH1430" s="91">
        <v>108058327</v>
      </c>
      <c r="BI1430" s="8">
        <v>377</v>
      </c>
      <c r="BJ1430" s="8">
        <v>80</v>
      </c>
      <c r="BK1430" s="2" t="s">
        <v>233</v>
      </c>
      <c r="BL1430" s="83" t="str">
        <f t="shared" si="22"/>
        <v>124884</v>
      </c>
      <c r="BM1430" s="83">
        <f>IF(ISBLANK(A1430),"",IF(X1430&gt;=(InfoSheet!$B$2)-90,1,0))</f>
        <v>1</v>
      </c>
    </row>
    <row r="1431" spans="1:65">
      <c r="A1431" s="2" t="s">
        <v>3420</v>
      </c>
      <c r="B1431" s="8">
        <v>8</v>
      </c>
      <c r="C1431" s="91">
        <v>387314472</v>
      </c>
      <c r="D1431" s="8">
        <v>1124</v>
      </c>
      <c r="E1431" s="8">
        <v>152</v>
      </c>
      <c r="F1431" s="91">
        <v>344585</v>
      </c>
      <c r="G1431" s="91">
        <v>9708310</v>
      </c>
      <c r="H1431" s="91">
        <v>2548121</v>
      </c>
      <c r="I1431" s="91">
        <v>229994459</v>
      </c>
      <c r="J1431" s="8">
        <v>0</v>
      </c>
      <c r="K1431" s="2" t="s">
        <v>1342</v>
      </c>
      <c r="L1431" s="8">
        <v>8</v>
      </c>
      <c r="M1431" s="8">
        <v>0</v>
      </c>
      <c r="N1431" s="2" t="s">
        <v>3421</v>
      </c>
      <c r="O1431" s="8">
        <v>210</v>
      </c>
      <c r="P1431" s="8">
        <v>0</v>
      </c>
      <c r="Q1431" s="8">
        <v>0</v>
      </c>
      <c r="R1431" s="91">
        <v>0</v>
      </c>
      <c r="S1431" s="8">
        <v>0</v>
      </c>
      <c r="T1431" s="91">
        <v>0</v>
      </c>
      <c r="U1431" s="8">
        <v>0</v>
      </c>
      <c r="V1431" s="8">
        <v>0</v>
      </c>
      <c r="W1431" s="8">
        <v>0</v>
      </c>
      <c r="X1431" s="107">
        <v>43868.538216909721</v>
      </c>
      <c r="Y1431" s="107">
        <v>43869.942885937497</v>
      </c>
      <c r="Z1431" s="107">
        <v>43868.511509166667</v>
      </c>
      <c r="AA1431" s="91">
        <v>0</v>
      </c>
      <c r="AB1431" s="8">
        <v>0</v>
      </c>
      <c r="AC1431" s="8">
        <v>0</v>
      </c>
      <c r="AD1431" s="91">
        <v>14621683</v>
      </c>
      <c r="AE1431" s="8">
        <v>17</v>
      </c>
      <c r="AF1431" s="8">
        <v>4</v>
      </c>
      <c r="AG1431" s="91">
        <v>23856378</v>
      </c>
      <c r="AH1431" s="8">
        <v>34</v>
      </c>
      <c r="AI1431" s="8">
        <v>8</v>
      </c>
      <c r="AJ1431" s="91">
        <v>387165155</v>
      </c>
      <c r="AK1431" s="8">
        <v>1123</v>
      </c>
      <c r="AL1431" s="8">
        <v>152</v>
      </c>
      <c r="AM1431" s="91">
        <v>0</v>
      </c>
      <c r="AN1431" s="8">
        <v>0</v>
      </c>
      <c r="AO1431" s="8">
        <v>152</v>
      </c>
      <c r="AP1431" s="91">
        <v>27182763</v>
      </c>
      <c r="AQ1431" s="8">
        <v>31</v>
      </c>
      <c r="AR1431" s="8">
        <v>152</v>
      </c>
      <c r="AS1431" s="91">
        <v>48179498</v>
      </c>
      <c r="AT1431" s="8">
        <v>64</v>
      </c>
      <c r="AU1431" s="8">
        <v>152</v>
      </c>
      <c r="AV1431" s="91">
        <v>387314472</v>
      </c>
      <c r="AW1431" s="8">
        <v>1124</v>
      </c>
      <c r="AX1431" s="8">
        <v>152</v>
      </c>
      <c r="AY1431" s="91">
        <v>0</v>
      </c>
      <c r="AZ1431" s="8">
        <v>0</v>
      </c>
      <c r="BA1431" s="8">
        <v>0</v>
      </c>
      <c r="BB1431" s="91">
        <v>12603138</v>
      </c>
      <c r="BC1431" s="8">
        <v>17</v>
      </c>
      <c r="BD1431" s="8">
        <v>0</v>
      </c>
      <c r="BE1431" s="91">
        <v>24435688</v>
      </c>
      <c r="BF1431" s="8">
        <v>36</v>
      </c>
      <c r="BG1431" s="8">
        <v>0</v>
      </c>
      <c r="BH1431" s="91">
        <v>387165155</v>
      </c>
      <c r="BI1431" s="8">
        <v>1123</v>
      </c>
      <c r="BJ1431" s="8">
        <v>152</v>
      </c>
      <c r="BK1431" s="2" t="s">
        <v>233</v>
      </c>
      <c r="BL1431" s="83" t="str">
        <f t="shared" si="22"/>
        <v>124885</v>
      </c>
      <c r="BM1431" s="83">
        <f>IF(ISBLANK(A1431),"",IF(X1431&gt;=(InfoSheet!$B$2)-90,1,0))</f>
        <v>1</v>
      </c>
    </row>
    <row r="1432" spans="1:65">
      <c r="A1432" s="2" t="s">
        <v>3422</v>
      </c>
      <c r="B1432" s="8">
        <v>8</v>
      </c>
      <c r="C1432" s="91">
        <v>365898923</v>
      </c>
      <c r="D1432" s="8">
        <v>1436</v>
      </c>
      <c r="E1432" s="8">
        <v>230</v>
      </c>
      <c r="F1432" s="91">
        <v>254804</v>
      </c>
      <c r="G1432" s="91">
        <v>2023029</v>
      </c>
      <c r="H1432" s="91">
        <v>1590864</v>
      </c>
      <c r="I1432" s="91">
        <v>288014766</v>
      </c>
      <c r="J1432" s="8">
        <v>0</v>
      </c>
      <c r="K1432" s="2" t="s">
        <v>1439</v>
      </c>
      <c r="L1432" s="8">
        <v>8</v>
      </c>
      <c r="M1432" s="8">
        <v>0</v>
      </c>
      <c r="N1432" s="2" t="s">
        <v>1491</v>
      </c>
      <c r="O1432" s="8">
        <v>209</v>
      </c>
      <c r="P1432" s="8">
        <v>0</v>
      </c>
      <c r="Q1432" s="8">
        <v>0</v>
      </c>
      <c r="R1432" s="91">
        <v>0</v>
      </c>
      <c r="S1432" s="8">
        <v>0</v>
      </c>
      <c r="T1432" s="91">
        <v>0</v>
      </c>
      <c r="U1432" s="8">
        <v>0</v>
      </c>
      <c r="V1432" s="8">
        <v>1</v>
      </c>
      <c r="W1432" s="8">
        <v>0</v>
      </c>
      <c r="X1432" s="107">
        <v>43863.864281296293</v>
      </c>
      <c r="Y1432" s="107">
        <v>43869.861882916666</v>
      </c>
      <c r="Z1432" s="107">
        <v>43863.864164861108</v>
      </c>
      <c r="AA1432" s="91">
        <v>0</v>
      </c>
      <c r="AB1432" s="8">
        <v>0</v>
      </c>
      <c r="AC1432" s="8">
        <v>0</v>
      </c>
      <c r="AD1432" s="91">
        <v>0</v>
      </c>
      <c r="AE1432" s="8">
        <v>0</v>
      </c>
      <c r="AF1432" s="8">
        <v>1</v>
      </c>
      <c r="AG1432" s="91">
        <v>243823</v>
      </c>
      <c r="AH1432" s="8">
        <v>1</v>
      </c>
      <c r="AI1432" s="8">
        <v>6</v>
      </c>
      <c r="AJ1432" s="91">
        <v>324090076</v>
      </c>
      <c r="AK1432" s="8">
        <v>1187</v>
      </c>
      <c r="AL1432" s="8">
        <v>230</v>
      </c>
      <c r="AM1432" s="91">
        <v>0</v>
      </c>
      <c r="AN1432" s="8">
        <v>0</v>
      </c>
      <c r="AO1432" s="8">
        <v>230</v>
      </c>
      <c r="AP1432" s="91">
        <v>500759</v>
      </c>
      <c r="AQ1432" s="8">
        <v>1</v>
      </c>
      <c r="AR1432" s="8">
        <v>230</v>
      </c>
      <c r="AS1432" s="91">
        <v>115013369</v>
      </c>
      <c r="AT1432" s="8">
        <v>198</v>
      </c>
      <c r="AU1432" s="8">
        <v>230</v>
      </c>
      <c r="AV1432" s="91">
        <v>365898923</v>
      </c>
      <c r="AW1432" s="8">
        <v>1436</v>
      </c>
      <c r="AX1432" s="8">
        <v>230</v>
      </c>
      <c r="AY1432" s="91">
        <v>0</v>
      </c>
      <c r="AZ1432" s="8">
        <v>0</v>
      </c>
      <c r="BA1432" s="8">
        <v>0</v>
      </c>
      <c r="BB1432" s="91">
        <v>500759</v>
      </c>
      <c r="BC1432" s="8">
        <v>1</v>
      </c>
      <c r="BD1432" s="8">
        <v>0</v>
      </c>
      <c r="BE1432" s="91">
        <v>115013369</v>
      </c>
      <c r="BF1432" s="8">
        <v>198</v>
      </c>
      <c r="BG1432" s="8">
        <v>0</v>
      </c>
      <c r="BH1432" s="91">
        <v>325013798</v>
      </c>
      <c r="BI1432" s="8">
        <v>1201</v>
      </c>
      <c r="BJ1432" s="8">
        <v>230</v>
      </c>
      <c r="BK1432" s="2" t="s">
        <v>233</v>
      </c>
      <c r="BL1432" s="83" t="str">
        <f t="shared" si="22"/>
        <v>124886</v>
      </c>
      <c r="BM1432" s="83">
        <f>IF(ISBLANK(A1432),"",IF(X1432&gt;=(InfoSheet!$B$2)-90,1,0))</f>
        <v>1</v>
      </c>
    </row>
    <row r="1433" spans="1:65">
      <c r="A1433" s="2" t="s">
        <v>3423</v>
      </c>
      <c r="B1433" s="8">
        <v>8</v>
      </c>
      <c r="C1433" s="91">
        <v>2250416</v>
      </c>
      <c r="D1433" s="8">
        <v>9</v>
      </c>
      <c r="E1433" s="8">
        <v>13</v>
      </c>
      <c r="F1433" s="91">
        <v>250046</v>
      </c>
      <c r="G1433" s="91">
        <v>464608</v>
      </c>
      <c r="H1433" s="91">
        <v>173108</v>
      </c>
      <c r="I1433" s="91">
        <v>2250310</v>
      </c>
      <c r="J1433" s="8">
        <v>0</v>
      </c>
      <c r="K1433" s="2" t="s">
        <v>1354</v>
      </c>
      <c r="L1433" s="8">
        <v>8</v>
      </c>
      <c r="M1433" s="8">
        <v>0</v>
      </c>
      <c r="N1433" s="2" t="s">
        <v>1354</v>
      </c>
      <c r="O1433" s="8">
        <v>142</v>
      </c>
      <c r="P1433" s="8">
        <v>0</v>
      </c>
      <c r="Q1433" s="8">
        <v>0</v>
      </c>
      <c r="R1433" s="91">
        <v>0</v>
      </c>
      <c r="S1433" s="8">
        <v>0</v>
      </c>
      <c r="T1433" s="91">
        <v>0</v>
      </c>
      <c r="U1433" s="8">
        <v>0</v>
      </c>
      <c r="V1433" s="8">
        <v>0</v>
      </c>
      <c r="W1433" s="8">
        <v>0</v>
      </c>
      <c r="X1433" s="107">
        <v>43602.227725046294</v>
      </c>
      <c r="Y1433" s="107">
        <v>43869.887096689818</v>
      </c>
      <c r="Z1433" s="107">
        <v>43602.227704444442</v>
      </c>
      <c r="AA1433" s="91">
        <v>0</v>
      </c>
      <c r="AB1433" s="8">
        <v>0</v>
      </c>
      <c r="AC1433" s="8">
        <v>0</v>
      </c>
      <c r="AD1433" s="91">
        <v>0</v>
      </c>
      <c r="AE1433" s="8">
        <v>0</v>
      </c>
      <c r="AF1433" s="8">
        <v>0</v>
      </c>
      <c r="AG1433" s="91">
        <v>0</v>
      </c>
      <c r="AH1433" s="8">
        <v>0</v>
      </c>
      <c r="AI1433" s="8">
        <v>0</v>
      </c>
      <c r="AJ1433" s="91">
        <v>2250310</v>
      </c>
      <c r="AK1433" s="8">
        <v>6</v>
      </c>
      <c r="AL1433" s="8">
        <v>13</v>
      </c>
      <c r="AM1433" s="91">
        <v>0</v>
      </c>
      <c r="AN1433" s="8">
        <v>0</v>
      </c>
      <c r="AO1433" s="8">
        <v>13</v>
      </c>
      <c r="AP1433" s="91">
        <v>0</v>
      </c>
      <c r="AQ1433" s="8">
        <v>0</v>
      </c>
      <c r="AR1433" s="8">
        <v>13</v>
      </c>
      <c r="AS1433" s="91">
        <v>0</v>
      </c>
      <c r="AT1433" s="8">
        <v>0</v>
      </c>
      <c r="AU1433" s="8">
        <v>13</v>
      </c>
      <c r="AV1433" s="91">
        <v>2250416</v>
      </c>
      <c r="AW1433" s="8">
        <v>8</v>
      </c>
      <c r="AX1433" s="8">
        <v>13</v>
      </c>
      <c r="AY1433" s="91">
        <v>0</v>
      </c>
      <c r="AZ1433" s="8">
        <v>0</v>
      </c>
      <c r="BA1433" s="8">
        <v>0</v>
      </c>
      <c r="BB1433" s="91">
        <v>0</v>
      </c>
      <c r="BC1433" s="8">
        <v>0</v>
      </c>
      <c r="BD1433" s="8">
        <v>0</v>
      </c>
      <c r="BE1433" s="91">
        <v>0</v>
      </c>
      <c r="BF1433" s="8">
        <v>0</v>
      </c>
      <c r="BG1433" s="8">
        <v>0</v>
      </c>
      <c r="BH1433" s="91">
        <v>2250310</v>
      </c>
      <c r="BI1433" s="8">
        <v>6</v>
      </c>
      <c r="BJ1433" s="8">
        <v>13</v>
      </c>
      <c r="BK1433" s="2" t="s">
        <v>233</v>
      </c>
      <c r="BL1433" s="83" t="str">
        <f t="shared" si="22"/>
        <v>124887</v>
      </c>
      <c r="BM1433" s="83">
        <f>IF(ISBLANK(A1433),"",IF(X1433&gt;=(InfoSheet!$B$2)-90,1,0))</f>
        <v>0</v>
      </c>
    </row>
    <row r="1434" spans="1:65">
      <c r="A1434" s="2" t="s">
        <v>3424</v>
      </c>
      <c r="B1434" s="8">
        <v>8</v>
      </c>
      <c r="C1434" s="91">
        <v>281433946</v>
      </c>
      <c r="D1434" s="8">
        <v>737</v>
      </c>
      <c r="E1434" s="8">
        <v>112</v>
      </c>
      <c r="F1434" s="91">
        <v>381864</v>
      </c>
      <c r="G1434" s="91">
        <v>1801641</v>
      </c>
      <c r="H1434" s="91">
        <v>2512803</v>
      </c>
      <c r="I1434" s="91">
        <v>229828037</v>
      </c>
      <c r="J1434" s="8">
        <v>0</v>
      </c>
      <c r="K1434" s="2" t="s">
        <v>1940</v>
      </c>
      <c r="L1434" s="8">
        <v>8</v>
      </c>
      <c r="M1434" s="8">
        <v>0</v>
      </c>
      <c r="N1434" s="2" t="s">
        <v>2494</v>
      </c>
      <c r="O1434" s="8">
        <v>212</v>
      </c>
      <c r="P1434" s="8">
        <v>0</v>
      </c>
      <c r="Q1434" s="8">
        <v>0</v>
      </c>
      <c r="R1434" s="91">
        <v>0</v>
      </c>
      <c r="S1434" s="8">
        <v>0</v>
      </c>
      <c r="T1434" s="91">
        <v>0</v>
      </c>
      <c r="U1434" s="8">
        <v>0</v>
      </c>
      <c r="V1434" s="8">
        <v>0</v>
      </c>
      <c r="W1434" s="8">
        <v>0</v>
      </c>
      <c r="X1434" s="107">
        <v>43868.583963449077</v>
      </c>
      <c r="Y1434" s="107">
        <v>43870.021354687502</v>
      </c>
      <c r="Z1434" s="107">
        <v>43868.583488796299</v>
      </c>
      <c r="AA1434" s="91">
        <v>0</v>
      </c>
      <c r="AB1434" s="8">
        <v>0</v>
      </c>
      <c r="AC1434" s="8">
        <v>0</v>
      </c>
      <c r="AD1434" s="91">
        <v>10174324</v>
      </c>
      <c r="AE1434" s="8">
        <v>16</v>
      </c>
      <c r="AF1434" s="8">
        <v>6</v>
      </c>
      <c r="AG1434" s="91">
        <v>95542344</v>
      </c>
      <c r="AH1434" s="8">
        <v>149</v>
      </c>
      <c r="AI1434" s="8">
        <v>15</v>
      </c>
      <c r="AJ1434" s="91">
        <v>281278260</v>
      </c>
      <c r="AK1434" s="8">
        <v>735</v>
      </c>
      <c r="AL1434" s="8">
        <v>112</v>
      </c>
      <c r="AM1434" s="91">
        <v>1801641</v>
      </c>
      <c r="AN1434" s="8">
        <v>1</v>
      </c>
      <c r="AO1434" s="8">
        <v>112</v>
      </c>
      <c r="AP1434" s="91">
        <v>11707561</v>
      </c>
      <c r="AQ1434" s="8">
        <v>17</v>
      </c>
      <c r="AR1434" s="8">
        <v>112</v>
      </c>
      <c r="AS1434" s="91">
        <v>139342347</v>
      </c>
      <c r="AT1434" s="8">
        <v>210</v>
      </c>
      <c r="AU1434" s="8">
        <v>112</v>
      </c>
      <c r="AV1434" s="91">
        <v>281433946</v>
      </c>
      <c r="AW1434" s="8">
        <v>737</v>
      </c>
      <c r="AX1434" s="8">
        <v>112</v>
      </c>
      <c r="AY1434" s="91">
        <v>0</v>
      </c>
      <c r="AZ1434" s="8">
        <v>0</v>
      </c>
      <c r="BA1434" s="8">
        <v>0</v>
      </c>
      <c r="BB1434" s="91">
        <v>6835154</v>
      </c>
      <c r="BC1434" s="8">
        <v>13</v>
      </c>
      <c r="BD1434" s="8">
        <v>2</v>
      </c>
      <c r="BE1434" s="91">
        <v>85767601</v>
      </c>
      <c r="BF1434" s="8">
        <v>133</v>
      </c>
      <c r="BG1434" s="8">
        <v>3</v>
      </c>
      <c r="BH1434" s="91">
        <v>281433893</v>
      </c>
      <c r="BI1434" s="8">
        <v>736</v>
      </c>
      <c r="BJ1434" s="8">
        <v>112</v>
      </c>
      <c r="BK1434" s="2" t="s">
        <v>233</v>
      </c>
      <c r="BL1434" s="83" t="str">
        <f t="shared" si="22"/>
        <v>124888</v>
      </c>
      <c r="BM1434" s="83">
        <f>IF(ISBLANK(A1434),"",IF(X1434&gt;=(InfoSheet!$B$2)-90,1,0))</f>
        <v>1</v>
      </c>
    </row>
    <row r="1435" spans="1:65">
      <c r="A1435" s="2" t="s">
        <v>3425</v>
      </c>
      <c r="B1435" s="8">
        <v>8</v>
      </c>
      <c r="C1435" s="91">
        <v>331595907</v>
      </c>
      <c r="D1435" s="8">
        <v>999</v>
      </c>
      <c r="E1435" s="8">
        <v>113</v>
      </c>
      <c r="F1435" s="91">
        <v>331927</v>
      </c>
      <c r="G1435" s="91">
        <v>3347670</v>
      </c>
      <c r="H1435" s="91">
        <v>2934477</v>
      </c>
      <c r="I1435" s="91">
        <v>173059913</v>
      </c>
      <c r="J1435" s="8">
        <v>0</v>
      </c>
      <c r="K1435" s="2" t="s">
        <v>1531</v>
      </c>
      <c r="L1435" s="8">
        <v>8</v>
      </c>
      <c r="M1435" s="8">
        <v>0</v>
      </c>
      <c r="N1435" s="2" t="s">
        <v>1634</v>
      </c>
      <c r="O1435" s="8">
        <v>211</v>
      </c>
      <c r="P1435" s="8">
        <v>0</v>
      </c>
      <c r="Q1435" s="8">
        <v>0</v>
      </c>
      <c r="R1435" s="91">
        <v>0</v>
      </c>
      <c r="S1435" s="8">
        <v>0</v>
      </c>
      <c r="T1435" s="91">
        <v>0</v>
      </c>
      <c r="U1435" s="8">
        <v>0</v>
      </c>
      <c r="V1435" s="8">
        <v>0</v>
      </c>
      <c r="W1435" s="8">
        <v>0</v>
      </c>
      <c r="X1435" s="107">
        <v>43869.591542974536</v>
      </c>
      <c r="Y1435" s="107">
        <v>43869.999346701392</v>
      </c>
      <c r="Z1435" s="107">
        <v>43869.552652696759</v>
      </c>
      <c r="AA1435" s="91">
        <v>3111306</v>
      </c>
      <c r="AB1435" s="8">
        <v>2</v>
      </c>
      <c r="AC1435" s="8">
        <v>1</v>
      </c>
      <c r="AD1435" s="91">
        <v>4666959</v>
      </c>
      <c r="AE1435" s="8">
        <v>3</v>
      </c>
      <c r="AF1435" s="8">
        <v>2</v>
      </c>
      <c r="AG1435" s="91">
        <v>10868358</v>
      </c>
      <c r="AH1435" s="8">
        <v>16</v>
      </c>
      <c r="AI1435" s="8">
        <v>5</v>
      </c>
      <c r="AJ1435" s="91">
        <v>302048857</v>
      </c>
      <c r="AK1435" s="8">
        <v>888</v>
      </c>
      <c r="AL1435" s="8">
        <v>113</v>
      </c>
      <c r="AM1435" s="91">
        <v>6224800</v>
      </c>
      <c r="AN1435" s="8">
        <v>5</v>
      </c>
      <c r="AO1435" s="8">
        <v>113</v>
      </c>
      <c r="AP1435" s="91">
        <v>7169793</v>
      </c>
      <c r="AQ1435" s="8">
        <v>6</v>
      </c>
      <c r="AR1435" s="8">
        <v>113</v>
      </c>
      <c r="AS1435" s="91">
        <v>15378153</v>
      </c>
      <c r="AT1435" s="8">
        <v>21</v>
      </c>
      <c r="AU1435" s="8">
        <v>113</v>
      </c>
      <c r="AV1435" s="91">
        <v>331595907</v>
      </c>
      <c r="AW1435" s="8">
        <v>998</v>
      </c>
      <c r="AX1435" s="8">
        <v>113</v>
      </c>
      <c r="AY1435" s="91">
        <v>1555653</v>
      </c>
      <c r="AZ1435" s="8">
        <v>1</v>
      </c>
      <c r="BA1435" s="8">
        <v>0</v>
      </c>
      <c r="BB1435" s="91">
        <v>4935028</v>
      </c>
      <c r="BC1435" s="8">
        <v>4</v>
      </c>
      <c r="BD1435" s="8">
        <v>0</v>
      </c>
      <c r="BE1435" s="91">
        <v>10167021</v>
      </c>
      <c r="BF1435" s="8">
        <v>15</v>
      </c>
      <c r="BG1435" s="8">
        <v>0</v>
      </c>
      <c r="BH1435" s="91">
        <v>298540130</v>
      </c>
      <c r="BI1435" s="8">
        <v>893</v>
      </c>
      <c r="BJ1435" s="8">
        <v>113</v>
      </c>
      <c r="BK1435" s="2" t="s">
        <v>233</v>
      </c>
      <c r="BL1435" s="83" t="str">
        <f t="shared" si="22"/>
        <v>124889</v>
      </c>
      <c r="BM1435" s="83">
        <f>IF(ISBLANK(A1435),"",IF(X1435&gt;=(InfoSheet!$B$2)-90,1,0))</f>
        <v>1</v>
      </c>
    </row>
    <row r="1436" spans="1:65">
      <c r="A1436" s="2" t="s">
        <v>3426</v>
      </c>
      <c r="B1436" s="8">
        <v>8</v>
      </c>
      <c r="C1436" s="91">
        <v>763900070</v>
      </c>
      <c r="D1436" s="8">
        <v>2814</v>
      </c>
      <c r="E1436" s="8">
        <v>273</v>
      </c>
      <c r="F1436" s="91">
        <v>271464</v>
      </c>
      <c r="G1436" s="91">
        <v>2113888</v>
      </c>
      <c r="H1436" s="91">
        <v>2798168</v>
      </c>
      <c r="I1436" s="91">
        <v>290938925</v>
      </c>
      <c r="J1436" s="8">
        <v>0</v>
      </c>
      <c r="K1436" s="2" t="s">
        <v>1468</v>
      </c>
      <c r="L1436" s="8">
        <v>8</v>
      </c>
      <c r="M1436" s="8">
        <v>0</v>
      </c>
      <c r="N1436" s="2" t="s">
        <v>3427</v>
      </c>
      <c r="O1436" s="8">
        <v>216</v>
      </c>
      <c r="P1436" s="8">
        <v>0</v>
      </c>
      <c r="Q1436" s="8">
        <v>0</v>
      </c>
      <c r="R1436" s="91">
        <v>0</v>
      </c>
      <c r="S1436" s="8">
        <v>0</v>
      </c>
      <c r="T1436" s="91">
        <v>0</v>
      </c>
      <c r="U1436" s="8">
        <v>0</v>
      </c>
      <c r="V1436" s="8">
        <v>0</v>
      </c>
      <c r="W1436" s="8">
        <v>0</v>
      </c>
      <c r="X1436" s="107">
        <v>43869.911035578705</v>
      </c>
      <c r="Y1436" s="107">
        <v>43870.03260619213</v>
      </c>
      <c r="Z1436" s="107">
        <v>43869.907104791666</v>
      </c>
      <c r="AA1436" s="91">
        <v>0</v>
      </c>
      <c r="AB1436" s="8">
        <v>0</v>
      </c>
      <c r="AC1436" s="8">
        <v>2</v>
      </c>
      <c r="AD1436" s="91">
        <v>5986889</v>
      </c>
      <c r="AE1436" s="8">
        <v>21</v>
      </c>
      <c r="AF1436" s="8">
        <v>11</v>
      </c>
      <c r="AG1436" s="91">
        <v>118320164</v>
      </c>
      <c r="AH1436" s="8">
        <v>326</v>
      </c>
      <c r="AI1436" s="8">
        <v>42</v>
      </c>
      <c r="AJ1436" s="91">
        <v>756469878</v>
      </c>
      <c r="AK1436" s="8">
        <v>2788</v>
      </c>
      <c r="AL1436" s="8">
        <v>273</v>
      </c>
      <c r="AM1436" s="91">
        <v>2051106</v>
      </c>
      <c r="AN1436" s="8">
        <v>3</v>
      </c>
      <c r="AO1436" s="8">
        <v>273</v>
      </c>
      <c r="AP1436" s="91">
        <v>15217973</v>
      </c>
      <c r="AQ1436" s="8">
        <v>34</v>
      </c>
      <c r="AR1436" s="8">
        <v>273</v>
      </c>
      <c r="AS1436" s="91">
        <v>260135598</v>
      </c>
      <c r="AT1436" s="8">
        <v>518</v>
      </c>
      <c r="AU1436" s="8">
        <v>273</v>
      </c>
      <c r="AV1436" s="91">
        <v>763900070</v>
      </c>
      <c r="AW1436" s="8">
        <v>2814</v>
      </c>
      <c r="AX1436" s="8">
        <v>273</v>
      </c>
      <c r="AY1436" s="91">
        <v>1452531</v>
      </c>
      <c r="AZ1436" s="8">
        <v>2</v>
      </c>
      <c r="BA1436" s="8">
        <v>0</v>
      </c>
      <c r="BB1436" s="91">
        <v>10587209</v>
      </c>
      <c r="BC1436" s="8">
        <v>27</v>
      </c>
      <c r="BD1436" s="8">
        <v>2</v>
      </c>
      <c r="BE1436" s="91">
        <v>126386916</v>
      </c>
      <c r="BF1436" s="8">
        <v>332</v>
      </c>
      <c r="BG1436" s="8">
        <v>24</v>
      </c>
      <c r="BH1436" s="91">
        <v>756854014</v>
      </c>
      <c r="BI1436" s="8">
        <v>2788</v>
      </c>
      <c r="BJ1436" s="8">
        <v>273</v>
      </c>
      <c r="BK1436" s="2" t="s">
        <v>233</v>
      </c>
      <c r="BL1436" s="83" t="str">
        <f t="shared" si="22"/>
        <v>124890</v>
      </c>
      <c r="BM1436" s="83">
        <f>IF(ISBLANK(A1436),"",IF(X1436&gt;=(InfoSheet!$B$2)-90,1,0))</f>
        <v>1</v>
      </c>
    </row>
    <row r="1437" spans="1:65">
      <c r="A1437" s="2" t="s">
        <v>3428</v>
      </c>
      <c r="B1437" s="8">
        <v>8</v>
      </c>
      <c r="C1437" s="66">
        <v>1208893868</v>
      </c>
      <c r="D1437" s="8">
        <v>2624</v>
      </c>
      <c r="E1437" s="8">
        <v>418</v>
      </c>
      <c r="F1437" s="91">
        <v>460706</v>
      </c>
      <c r="G1437" s="91">
        <v>46555848</v>
      </c>
      <c r="H1437" s="91">
        <v>2892090</v>
      </c>
      <c r="I1437" s="91">
        <v>569710728</v>
      </c>
      <c r="J1437" s="8">
        <v>0</v>
      </c>
      <c r="K1437" s="2" t="s">
        <v>1602</v>
      </c>
      <c r="L1437" s="8">
        <v>8</v>
      </c>
      <c r="M1437" s="8">
        <v>0</v>
      </c>
      <c r="N1437" s="2" t="s">
        <v>1441</v>
      </c>
      <c r="O1437" s="8">
        <v>143</v>
      </c>
      <c r="P1437" s="8">
        <v>0</v>
      </c>
      <c r="Q1437" s="8">
        <v>0</v>
      </c>
      <c r="R1437" s="91">
        <v>0</v>
      </c>
      <c r="S1437" s="8">
        <v>0</v>
      </c>
      <c r="T1437" s="91">
        <v>0</v>
      </c>
      <c r="U1437" s="8">
        <v>0</v>
      </c>
      <c r="V1437" s="8">
        <v>2</v>
      </c>
      <c r="W1437" s="8">
        <v>0</v>
      </c>
      <c r="X1437" s="107">
        <v>43827.495584699071</v>
      </c>
      <c r="Y1437" s="107">
        <v>43869.887133495373</v>
      </c>
      <c r="Z1437" s="107">
        <v>43827.494983078701</v>
      </c>
      <c r="AA1437" s="91">
        <v>0</v>
      </c>
      <c r="AB1437" s="8">
        <v>0</v>
      </c>
      <c r="AC1437" s="8">
        <v>0</v>
      </c>
      <c r="AD1437" s="91">
        <v>0</v>
      </c>
      <c r="AE1437" s="8">
        <v>0</v>
      </c>
      <c r="AF1437" s="8">
        <v>0</v>
      </c>
      <c r="AG1437" s="91">
        <v>0</v>
      </c>
      <c r="AH1437" s="8">
        <v>0</v>
      </c>
      <c r="AI1437" s="8">
        <v>0</v>
      </c>
      <c r="AJ1437" s="66">
        <v>1098519618</v>
      </c>
      <c r="AK1437" s="8">
        <v>1956</v>
      </c>
      <c r="AL1437" s="8">
        <v>418</v>
      </c>
      <c r="AM1437" s="91">
        <v>0</v>
      </c>
      <c r="AN1437" s="8">
        <v>0</v>
      </c>
      <c r="AO1437" s="8">
        <v>418</v>
      </c>
      <c r="AP1437" s="91">
        <v>0</v>
      </c>
      <c r="AQ1437" s="8">
        <v>0</v>
      </c>
      <c r="AR1437" s="8">
        <v>418</v>
      </c>
      <c r="AS1437" s="91">
        <v>0</v>
      </c>
      <c r="AT1437" s="8">
        <v>0</v>
      </c>
      <c r="AU1437" s="8">
        <v>418</v>
      </c>
      <c r="AV1437" s="66">
        <v>1208893868</v>
      </c>
      <c r="AW1437" s="8">
        <v>2610</v>
      </c>
      <c r="AX1437" s="8">
        <v>418</v>
      </c>
      <c r="AY1437" s="91">
        <v>0</v>
      </c>
      <c r="AZ1437" s="8">
        <v>0</v>
      </c>
      <c r="BA1437" s="8">
        <v>0</v>
      </c>
      <c r="BB1437" s="91">
        <v>0</v>
      </c>
      <c r="BC1437" s="8">
        <v>0</v>
      </c>
      <c r="BD1437" s="8">
        <v>0</v>
      </c>
      <c r="BE1437" s="91">
        <v>0</v>
      </c>
      <c r="BF1437" s="8">
        <v>0</v>
      </c>
      <c r="BG1437" s="8">
        <v>0</v>
      </c>
      <c r="BH1437" s="91">
        <v>993523859</v>
      </c>
      <c r="BI1437" s="8">
        <v>1693</v>
      </c>
      <c r="BJ1437" s="8">
        <v>418</v>
      </c>
      <c r="BK1437" s="2" t="s">
        <v>233</v>
      </c>
      <c r="BL1437" s="83" t="str">
        <f t="shared" si="22"/>
        <v>124891</v>
      </c>
      <c r="BM1437" s="83">
        <f>IF(ISBLANK(A1437),"",IF(X1437&gt;=(InfoSheet!$B$2)-90,1,0))</f>
        <v>1</v>
      </c>
    </row>
    <row r="1438" spans="1:65">
      <c r="A1438" s="2" t="s">
        <v>3429</v>
      </c>
      <c r="B1438" s="8">
        <v>8</v>
      </c>
      <c r="C1438" s="91">
        <v>248937325</v>
      </c>
      <c r="D1438" s="8">
        <v>1052</v>
      </c>
      <c r="E1438" s="8">
        <v>115</v>
      </c>
      <c r="F1438" s="91">
        <v>236632</v>
      </c>
      <c r="G1438" s="91">
        <v>2537348</v>
      </c>
      <c r="H1438" s="91">
        <v>2164672</v>
      </c>
      <c r="I1438" s="91">
        <v>121030667</v>
      </c>
      <c r="J1438" s="8">
        <v>0</v>
      </c>
      <c r="K1438" s="2" t="s">
        <v>1476</v>
      </c>
      <c r="L1438" s="8">
        <v>8</v>
      </c>
      <c r="M1438" s="8">
        <v>0</v>
      </c>
      <c r="N1438" s="2" t="s">
        <v>3430</v>
      </c>
      <c r="O1438" s="8">
        <v>210</v>
      </c>
      <c r="P1438" s="8">
        <v>0</v>
      </c>
      <c r="Q1438" s="8">
        <v>0</v>
      </c>
      <c r="R1438" s="91">
        <v>0</v>
      </c>
      <c r="S1438" s="8">
        <v>0</v>
      </c>
      <c r="T1438" s="91">
        <v>0</v>
      </c>
      <c r="U1438" s="8">
        <v>0</v>
      </c>
      <c r="V1438" s="8">
        <v>0</v>
      </c>
      <c r="W1438" s="8">
        <v>0</v>
      </c>
      <c r="X1438" s="107">
        <v>43867.761134837965</v>
      </c>
      <c r="Y1438" s="107">
        <v>43869.924534421298</v>
      </c>
      <c r="Z1438" s="107">
        <v>43867.70139652778</v>
      </c>
      <c r="AA1438" s="91">
        <v>0</v>
      </c>
      <c r="AB1438" s="8">
        <v>0</v>
      </c>
      <c r="AC1438" s="8">
        <v>0</v>
      </c>
      <c r="AD1438" s="91">
        <v>1427707</v>
      </c>
      <c r="AE1438" s="8">
        <v>2</v>
      </c>
      <c r="AF1438" s="8">
        <v>2</v>
      </c>
      <c r="AG1438" s="91">
        <v>2346663</v>
      </c>
      <c r="AH1438" s="8">
        <v>3</v>
      </c>
      <c r="AI1438" s="8">
        <v>4</v>
      </c>
      <c r="AJ1438" s="91">
        <v>239915235</v>
      </c>
      <c r="AK1438" s="8">
        <v>1011</v>
      </c>
      <c r="AL1438" s="8">
        <v>115</v>
      </c>
      <c r="AM1438" s="91">
        <v>0</v>
      </c>
      <c r="AN1438" s="8">
        <v>0</v>
      </c>
      <c r="AO1438" s="8">
        <v>115</v>
      </c>
      <c r="AP1438" s="91">
        <v>4911496</v>
      </c>
      <c r="AQ1438" s="8">
        <v>7</v>
      </c>
      <c r="AR1438" s="8">
        <v>115</v>
      </c>
      <c r="AS1438" s="91">
        <v>6749408</v>
      </c>
      <c r="AT1438" s="8">
        <v>9</v>
      </c>
      <c r="AU1438" s="8">
        <v>115</v>
      </c>
      <c r="AV1438" s="91">
        <v>248937325</v>
      </c>
      <c r="AW1438" s="8">
        <v>1051</v>
      </c>
      <c r="AX1438" s="8">
        <v>115</v>
      </c>
      <c r="AY1438" s="91">
        <v>0</v>
      </c>
      <c r="AZ1438" s="8">
        <v>0</v>
      </c>
      <c r="BA1438" s="8">
        <v>0</v>
      </c>
      <c r="BB1438" s="91">
        <v>4177240</v>
      </c>
      <c r="BC1438" s="8">
        <v>6</v>
      </c>
      <c r="BD1438" s="8">
        <v>0</v>
      </c>
      <c r="BE1438" s="91">
        <v>5096196</v>
      </c>
      <c r="BF1438" s="8">
        <v>7</v>
      </c>
      <c r="BG1438" s="8">
        <v>0</v>
      </c>
      <c r="BH1438" s="91">
        <v>230587449</v>
      </c>
      <c r="BI1438" s="8">
        <v>1000</v>
      </c>
      <c r="BJ1438" s="8">
        <v>115</v>
      </c>
      <c r="BK1438" s="2" t="s">
        <v>233</v>
      </c>
      <c r="BL1438" s="83" t="str">
        <f t="shared" si="22"/>
        <v>124892</v>
      </c>
      <c r="BM1438" s="83">
        <f>IF(ISBLANK(A1438),"",IF(X1438&gt;=(InfoSheet!$B$2)-90,1,0))</f>
        <v>1</v>
      </c>
    </row>
    <row r="1439" spans="1:65">
      <c r="A1439" s="2" t="s">
        <v>3431</v>
      </c>
      <c r="B1439" s="8">
        <v>8</v>
      </c>
      <c r="C1439" s="91">
        <v>355648560</v>
      </c>
      <c r="D1439" s="8">
        <v>649</v>
      </c>
      <c r="E1439" s="8">
        <v>79</v>
      </c>
      <c r="F1439" s="91">
        <v>547994</v>
      </c>
      <c r="G1439" s="91">
        <v>20411616</v>
      </c>
      <c r="H1439" s="91">
        <v>4501880</v>
      </c>
      <c r="I1439" s="91">
        <v>140931342</v>
      </c>
      <c r="J1439" s="8">
        <v>0</v>
      </c>
      <c r="K1439" s="2" t="s">
        <v>2502</v>
      </c>
      <c r="L1439" s="8">
        <v>8</v>
      </c>
      <c r="M1439" s="8">
        <v>0</v>
      </c>
      <c r="N1439" s="2" t="s">
        <v>1343</v>
      </c>
      <c r="O1439" s="8">
        <v>210</v>
      </c>
      <c r="P1439" s="8">
        <v>0</v>
      </c>
      <c r="Q1439" s="8">
        <v>0</v>
      </c>
      <c r="R1439" s="91">
        <v>0</v>
      </c>
      <c r="S1439" s="8">
        <v>0</v>
      </c>
      <c r="T1439" s="91">
        <v>0</v>
      </c>
      <c r="U1439" s="8">
        <v>0</v>
      </c>
      <c r="V1439" s="8">
        <v>0</v>
      </c>
      <c r="W1439" s="8">
        <v>0</v>
      </c>
      <c r="X1439" s="107">
        <v>43868.651122476855</v>
      </c>
      <c r="Y1439" s="107">
        <v>43870.009614513889</v>
      </c>
      <c r="Z1439" s="107">
        <v>43868.641363923613</v>
      </c>
      <c r="AA1439" s="91">
        <v>0</v>
      </c>
      <c r="AB1439" s="8">
        <v>0</v>
      </c>
      <c r="AC1439" s="8">
        <v>0</v>
      </c>
      <c r="AD1439" s="91">
        <v>886767</v>
      </c>
      <c r="AE1439" s="8">
        <v>1</v>
      </c>
      <c r="AF1439" s="8">
        <v>1</v>
      </c>
      <c r="AG1439" s="91">
        <v>63382327</v>
      </c>
      <c r="AH1439" s="8">
        <v>127</v>
      </c>
      <c r="AI1439" s="8">
        <v>18</v>
      </c>
      <c r="AJ1439" s="91">
        <v>346983434</v>
      </c>
      <c r="AK1439" s="8">
        <v>618</v>
      </c>
      <c r="AL1439" s="8">
        <v>79</v>
      </c>
      <c r="AM1439" s="91">
        <v>686176</v>
      </c>
      <c r="AN1439" s="8">
        <v>1</v>
      </c>
      <c r="AO1439" s="8">
        <v>79</v>
      </c>
      <c r="AP1439" s="91">
        <v>4796408</v>
      </c>
      <c r="AQ1439" s="8">
        <v>5</v>
      </c>
      <c r="AR1439" s="8">
        <v>79</v>
      </c>
      <c r="AS1439" s="91">
        <v>126358545</v>
      </c>
      <c r="AT1439" s="8">
        <v>147</v>
      </c>
      <c r="AU1439" s="8">
        <v>79</v>
      </c>
      <c r="AV1439" s="91">
        <v>355648560</v>
      </c>
      <c r="AW1439" s="8">
        <v>649</v>
      </c>
      <c r="AX1439" s="8">
        <v>79</v>
      </c>
      <c r="AY1439" s="91">
        <v>0</v>
      </c>
      <c r="AZ1439" s="8">
        <v>0</v>
      </c>
      <c r="BA1439" s="8">
        <v>0</v>
      </c>
      <c r="BB1439" s="91">
        <v>4796408</v>
      </c>
      <c r="BC1439" s="8">
        <v>5</v>
      </c>
      <c r="BD1439" s="8">
        <v>0</v>
      </c>
      <c r="BE1439" s="91">
        <v>70845068</v>
      </c>
      <c r="BF1439" s="8">
        <v>125</v>
      </c>
      <c r="BG1439" s="8">
        <v>2</v>
      </c>
      <c r="BH1439" s="91">
        <v>319886120</v>
      </c>
      <c r="BI1439" s="8">
        <v>574</v>
      </c>
      <c r="BJ1439" s="8">
        <v>79</v>
      </c>
      <c r="BK1439" s="2" t="s">
        <v>233</v>
      </c>
      <c r="BL1439" s="83" t="str">
        <f t="shared" si="22"/>
        <v>124893</v>
      </c>
      <c r="BM1439" s="83">
        <f>IF(ISBLANK(A1439),"",IF(X1439&gt;=(InfoSheet!$B$2)-90,1,0))</f>
        <v>1</v>
      </c>
    </row>
    <row r="1440" spans="1:65">
      <c r="A1440" s="2" t="s">
        <v>3432</v>
      </c>
      <c r="B1440" s="8">
        <v>8</v>
      </c>
      <c r="C1440" s="91">
        <v>62901969</v>
      </c>
      <c r="D1440" s="8">
        <v>120</v>
      </c>
      <c r="E1440" s="8">
        <v>33</v>
      </c>
      <c r="F1440" s="91">
        <v>524183</v>
      </c>
      <c r="G1440" s="91">
        <v>2447046</v>
      </c>
      <c r="H1440" s="91">
        <v>1906120</v>
      </c>
      <c r="I1440" s="91">
        <v>50249864</v>
      </c>
      <c r="J1440" s="8">
        <v>0</v>
      </c>
      <c r="K1440" s="2" t="s">
        <v>1476</v>
      </c>
      <c r="L1440" s="8">
        <v>8</v>
      </c>
      <c r="M1440" s="8">
        <v>0</v>
      </c>
      <c r="N1440" s="2" t="s">
        <v>1476</v>
      </c>
      <c r="O1440" s="8">
        <v>142</v>
      </c>
      <c r="P1440" s="8">
        <v>0</v>
      </c>
      <c r="Q1440" s="8">
        <v>0</v>
      </c>
      <c r="R1440" s="91">
        <v>0</v>
      </c>
      <c r="S1440" s="8">
        <v>0</v>
      </c>
      <c r="T1440" s="91">
        <v>0</v>
      </c>
      <c r="U1440" s="8">
        <v>0</v>
      </c>
      <c r="V1440" s="8">
        <v>0</v>
      </c>
      <c r="W1440" s="8">
        <v>0</v>
      </c>
      <c r="X1440" s="107">
        <v>43854.516797962962</v>
      </c>
      <c r="Y1440" s="107">
        <v>43869.861032222223</v>
      </c>
      <c r="Z1440" s="107">
        <v>43854.516749930553</v>
      </c>
      <c r="AA1440" s="91">
        <v>0</v>
      </c>
      <c r="AB1440" s="8">
        <v>0</v>
      </c>
      <c r="AC1440" s="8">
        <v>0</v>
      </c>
      <c r="AD1440" s="91">
        <v>0</v>
      </c>
      <c r="AE1440" s="8">
        <v>0</v>
      </c>
      <c r="AF1440" s="8">
        <v>0</v>
      </c>
      <c r="AG1440" s="91">
        <v>14960259</v>
      </c>
      <c r="AH1440" s="8">
        <v>20</v>
      </c>
      <c r="AI1440" s="8">
        <v>2</v>
      </c>
      <c r="AJ1440" s="91">
        <v>62901969</v>
      </c>
      <c r="AK1440" s="8">
        <v>120</v>
      </c>
      <c r="AL1440" s="8">
        <v>33</v>
      </c>
      <c r="AM1440" s="91">
        <v>0</v>
      </c>
      <c r="AN1440" s="8">
        <v>0</v>
      </c>
      <c r="AO1440" s="8">
        <v>33</v>
      </c>
      <c r="AP1440" s="91">
        <v>0</v>
      </c>
      <c r="AQ1440" s="8">
        <v>0</v>
      </c>
      <c r="AR1440" s="8">
        <v>33</v>
      </c>
      <c r="AS1440" s="91">
        <v>29897435</v>
      </c>
      <c r="AT1440" s="8">
        <v>40</v>
      </c>
      <c r="AU1440" s="8">
        <v>33</v>
      </c>
      <c r="AV1440" s="91">
        <v>62901969</v>
      </c>
      <c r="AW1440" s="8">
        <v>120</v>
      </c>
      <c r="AX1440" s="8">
        <v>33</v>
      </c>
      <c r="AY1440" s="91">
        <v>0</v>
      </c>
      <c r="AZ1440" s="8">
        <v>0</v>
      </c>
      <c r="BA1440" s="8">
        <v>0</v>
      </c>
      <c r="BB1440" s="91">
        <v>0</v>
      </c>
      <c r="BC1440" s="8">
        <v>0</v>
      </c>
      <c r="BD1440" s="8">
        <v>0</v>
      </c>
      <c r="BE1440" s="91">
        <v>14937176</v>
      </c>
      <c r="BF1440" s="8">
        <v>20</v>
      </c>
      <c r="BG1440" s="8">
        <v>0</v>
      </c>
      <c r="BH1440" s="91">
        <v>62901969</v>
      </c>
      <c r="BI1440" s="8">
        <v>120</v>
      </c>
      <c r="BJ1440" s="8">
        <v>33</v>
      </c>
      <c r="BK1440" s="2" t="s">
        <v>233</v>
      </c>
      <c r="BL1440" s="83" t="str">
        <f t="shared" si="22"/>
        <v>124894</v>
      </c>
      <c r="BM1440" s="83">
        <f>IF(ISBLANK(A1440),"",IF(X1440&gt;=(InfoSheet!$B$2)-90,1,0))</f>
        <v>1</v>
      </c>
    </row>
    <row r="1441" spans="1:65">
      <c r="A1441" s="2" t="s">
        <v>3433</v>
      </c>
      <c r="B1441" s="8">
        <v>8</v>
      </c>
      <c r="C1441" s="91">
        <v>870837033</v>
      </c>
      <c r="D1441" s="8">
        <v>4229</v>
      </c>
      <c r="E1441" s="8">
        <v>362</v>
      </c>
      <c r="F1441" s="91">
        <v>205920</v>
      </c>
      <c r="G1441" s="91">
        <v>1504738</v>
      </c>
      <c r="H1441" s="91">
        <v>2405627</v>
      </c>
      <c r="I1441" s="91">
        <v>554502410</v>
      </c>
      <c r="J1441" s="8">
        <v>0</v>
      </c>
      <c r="K1441" s="2" t="s">
        <v>1439</v>
      </c>
      <c r="L1441" s="8">
        <v>8</v>
      </c>
      <c r="M1441" s="8">
        <v>0</v>
      </c>
      <c r="N1441" s="2" t="s">
        <v>1491</v>
      </c>
      <c r="O1441" s="8">
        <v>209</v>
      </c>
      <c r="P1441" s="8">
        <v>0</v>
      </c>
      <c r="Q1441" s="8">
        <v>0</v>
      </c>
      <c r="R1441" s="91">
        <v>0</v>
      </c>
      <c r="S1441" s="8">
        <v>0</v>
      </c>
      <c r="T1441" s="91">
        <v>0</v>
      </c>
      <c r="U1441" s="8">
        <v>1</v>
      </c>
      <c r="V1441" s="8">
        <v>1</v>
      </c>
      <c r="W1441" s="8">
        <v>0</v>
      </c>
      <c r="X1441" s="107">
        <v>43867.750767824073</v>
      </c>
      <c r="Y1441" s="107">
        <v>43869.891373888888</v>
      </c>
      <c r="Z1441" s="107">
        <v>43867.749832303241</v>
      </c>
      <c r="AA1441" s="91">
        <v>0</v>
      </c>
      <c r="AB1441" s="8">
        <v>0</v>
      </c>
      <c r="AC1441" s="8">
        <v>0</v>
      </c>
      <c r="AD1441" s="91">
        <v>1569723</v>
      </c>
      <c r="AE1441" s="8">
        <v>15</v>
      </c>
      <c r="AF1441" s="8">
        <v>7</v>
      </c>
      <c r="AG1441" s="91">
        <v>8431080</v>
      </c>
      <c r="AH1441" s="8">
        <v>49</v>
      </c>
      <c r="AI1441" s="8">
        <v>15</v>
      </c>
      <c r="AJ1441" s="91">
        <v>790833105</v>
      </c>
      <c r="AK1441" s="8">
        <v>3734</v>
      </c>
      <c r="AL1441" s="8">
        <v>362</v>
      </c>
      <c r="AM1441" s="91">
        <v>0</v>
      </c>
      <c r="AN1441" s="8">
        <v>0</v>
      </c>
      <c r="AO1441" s="8">
        <v>362</v>
      </c>
      <c r="AP1441" s="91">
        <v>8094923</v>
      </c>
      <c r="AQ1441" s="8">
        <v>27</v>
      </c>
      <c r="AR1441" s="8">
        <v>362</v>
      </c>
      <c r="AS1441" s="91">
        <v>26527687</v>
      </c>
      <c r="AT1441" s="8">
        <v>80</v>
      </c>
      <c r="AU1441" s="8">
        <v>362</v>
      </c>
      <c r="AV1441" s="91">
        <v>870837033</v>
      </c>
      <c r="AW1441" s="8">
        <v>4228</v>
      </c>
      <c r="AX1441" s="8">
        <v>362</v>
      </c>
      <c r="AY1441" s="91">
        <v>0</v>
      </c>
      <c r="AZ1441" s="8">
        <v>0</v>
      </c>
      <c r="BA1441" s="8">
        <v>0</v>
      </c>
      <c r="BB1441" s="91">
        <v>6453648</v>
      </c>
      <c r="BC1441" s="8">
        <v>22</v>
      </c>
      <c r="BD1441" s="8">
        <v>0</v>
      </c>
      <c r="BE1441" s="91">
        <v>22452607</v>
      </c>
      <c r="BF1441" s="8">
        <v>70</v>
      </c>
      <c r="BG1441" s="8">
        <v>2</v>
      </c>
      <c r="BH1441" s="91">
        <v>736514995</v>
      </c>
      <c r="BI1441" s="8">
        <v>3509</v>
      </c>
      <c r="BJ1441" s="8">
        <v>362</v>
      </c>
      <c r="BK1441" s="2" t="s">
        <v>233</v>
      </c>
      <c r="BL1441" s="83" t="str">
        <f t="shared" si="22"/>
        <v>124895</v>
      </c>
      <c r="BM1441" s="83">
        <f>IF(ISBLANK(A1441),"",IF(X1441&gt;=(InfoSheet!$B$2)-90,1,0))</f>
        <v>1</v>
      </c>
    </row>
    <row r="1442" spans="1:65">
      <c r="A1442" s="2" t="s">
        <v>3434</v>
      </c>
      <c r="B1442" s="8">
        <v>9</v>
      </c>
      <c r="C1442" s="66">
        <v>3126591326</v>
      </c>
      <c r="D1442" s="8">
        <v>2287</v>
      </c>
      <c r="E1442" s="8">
        <v>316</v>
      </c>
      <c r="F1442" s="91">
        <v>1367114</v>
      </c>
      <c r="G1442" s="91">
        <v>67517416</v>
      </c>
      <c r="H1442" s="91">
        <v>9894276</v>
      </c>
      <c r="I1442" s="66">
        <v>1468387203</v>
      </c>
      <c r="J1442" s="8">
        <v>0</v>
      </c>
      <c r="K1442" s="2" t="s">
        <v>3435</v>
      </c>
      <c r="L1442" s="8">
        <v>9</v>
      </c>
      <c r="M1442" s="8">
        <v>0</v>
      </c>
      <c r="N1442" s="2" t="s">
        <v>1586</v>
      </c>
      <c r="O1442" s="8">
        <v>215</v>
      </c>
      <c r="P1442" s="8">
        <v>0</v>
      </c>
      <c r="Q1442" s="8">
        <v>0</v>
      </c>
      <c r="R1442" s="91">
        <v>0</v>
      </c>
      <c r="S1442" s="8">
        <v>0</v>
      </c>
      <c r="T1442" s="91">
        <v>0</v>
      </c>
      <c r="U1442" s="8">
        <v>0</v>
      </c>
      <c r="V1442" s="8">
        <v>1</v>
      </c>
      <c r="W1442" s="8">
        <v>0</v>
      </c>
      <c r="X1442" s="107">
        <v>43868.946142048611</v>
      </c>
      <c r="Y1442" s="107">
        <v>43870.02073408565</v>
      </c>
      <c r="Z1442" s="107">
        <v>43868.873220624999</v>
      </c>
      <c r="AA1442" s="91">
        <v>0</v>
      </c>
      <c r="AB1442" s="8">
        <v>0</v>
      </c>
      <c r="AC1442" s="8">
        <v>0</v>
      </c>
      <c r="AD1442" s="91">
        <v>115673091</v>
      </c>
      <c r="AE1442" s="8">
        <v>18</v>
      </c>
      <c r="AF1442" s="8">
        <v>12</v>
      </c>
      <c r="AG1442" s="91">
        <v>437055747</v>
      </c>
      <c r="AH1442" s="8">
        <v>125</v>
      </c>
      <c r="AI1442" s="8">
        <v>23</v>
      </c>
      <c r="AJ1442" s="66">
        <v>3082794725</v>
      </c>
      <c r="AK1442" s="8">
        <v>2048</v>
      </c>
      <c r="AL1442" s="8">
        <v>316</v>
      </c>
      <c r="AM1442" s="91">
        <v>137867254</v>
      </c>
      <c r="AN1442" s="8">
        <v>4</v>
      </c>
      <c r="AO1442" s="8">
        <v>316</v>
      </c>
      <c r="AP1442" s="91">
        <v>236438789</v>
      </c>
      <c r="AQ1442" s="8">
        <v>43</v>
      </c>
      <c r="AR1442" s="8">
        <v>316</v>
      </c>
      <c r="AS1442" s="91">
        <v>671912951</v>
      </c>
      <c r="AT1442" s="8">
        <v>244</v>
      </c>
      <c r="AU1442" s="8">
        <v>316</v>
      </c>
      <c r="AV1442" s="66">
        <v>3126591326</v>
      </c>
      <c r="AW1442" s="8">
        <v>2285</v>
      </c>
      <c r="AX1442" s="8">
        <v>316</v>
      </c>
      <c r="AY1442" s="91">
        <v>0</v>
      </c>
      <c r="AZ1442" s="8">
        <v>0</v>
      </c>
      <c r="BA1442" s="8">
        <v>0</v>
      </c>
      <c r="BB1442" s="91">
        <v>135978724</v>
      </c>
      <c r="BC1442" s="8">
        <v>37</v>
      </c>
      <c r="BD1442" s="8">
        <v>1</v>
      </c>
      <c r="BE1442" s="91">
        <v>544091982</v>
      </c>
      <c r="BF1442" s="8">
        <v>171</v>
      </c>
      <c r="BG1442" s="8">
        <v>5</v>
      </c>
      <c r="BH1442" s="66">
        <v>2999123958</v>
      </c>
      <c r="BI1442" s="8">
        <v>1946</v>
      </c>
      <c r="BJ1442" s="8">
        <v>316</v>
      </c>
      <c r="BK1442" s="2" t="s">
        <v>233</v>
      </c>
      <c r="BL1442" s="83" t="str">
        <f t="shared" si="22"/>
        <v>124896</v>
      </c>
      <c r="BM1442" s="83">
        <f>IF(ISBLANK(A1442),"",IF(X1442&gt;=(InfoSheet!$B$2)-90,1,0))</f>
        <v>1</v>
      </c>
    </row>
    <row r="1443" spans="1:65">
      <c r="A1443" s="2" t="s">
        <v>3436</v>
      </c>
      <c r="B1443" s="8">
        <v>8</v>
      </c>
      <c r="C1443" s="91">
        <v>216312598</v>
      </c>
      <c r="D1443" s="8">
        <v>32</v>
      </c>
      <c r="E1443" s="8">
        <v>12</v>
      </c>
      <c r="F1443" s="91">
        <v>6759768</v>
      </c>
      <c r="G1443" s="91">
        <v>15255279</v>
      </c>
      <c r="H1443" s="91">
        <v>18026049</v>
      </c>
      <c r="I1443" s="91">
        <v>216312545</v>
      </c>
      <c r="J1443" s="8">
        <v>0</v>
      </c>
      <c r="K1443" s="2" t="s">
        <v>1436</v>
      </c>
      <c r="L1443" s="8">
        <v>8</v>
      </c>
      <c r="M1443" s="8">
        <v>0</v>
      </c>
      <c r="N1443" s="2" t="s">
        <v>1436</v>
      </c>
      <c r="O1443" s="8">
        <v>142</v>
      </c>
      <c r="P1443" s="8">
        <v>0</v>
      </c>
      <c r="Q1443" s="8">
        <v>0</v>
      </c>
      <c r="R1443" s="91">
        <v>0</v>
      </c>
      <c r="S1443" s="8">
        <v>0</v>
      </c>
      <c r="T1443" s="91">
        <v>0</v>
      </c>
      <c r="U1443" s="8">
        <v>0</v>
      </c>
      <c r="V1443" s="8">
        <v>0</v>
      </c>
      <c r="W1443" s="8">
        <v>0</v>
      </c>
      <c r="X1443" s="107">
        <v>43821.838890358798</v>
      </c>
      <c r="Y1443" s="107">
        <v>43869.882727245371</v>
      </c>
      <c r="Z1443" s="107">
        <v>43821.838883298609</v>
      </c>
      <c r="AA1443" s="91">
        <v>0</v>
      </c>
      <c r="AB1443" s="8">
        <v>0</v>
      </c>
      <c r="AC1443" s="8">
        <v>0</v>
      </c>
      <c r="AD1443" s="91">
        <v>0</v>
      </c>
      <c r="AE1443" s="8">
        <v>0</v>
      </c>
      <c r="AF1443" s="8">
        <v>0</v>
      </c>
      <c r="AG1443" s="91">
        <v>0</v>
      </c>
      <c r="AH1443" s="8">
        <v>0</v>
      </c>
      <c r="AI1443" s="8">
        <v>0</v>
      </c>
      <c r="AJ1443" s="91">
        <v>216312545</v>
      </c>
      <c r="AK1443" s="8">
        <v>31</v>
      </c>
      <c r="AL1443" s="8">
        <v>12</v>
      </c>
      <c r="AM1443" s="91">
        <v>0</v>
      </c>
      <c r="AN1443" s="8">
        <v>0</v>
      </c>
      <c r="AO1443" s="8">
        <v>12</v>
      </c>
      <c r="AP1443" s="91">
        <v>0</v>
      </c>
      <c r="AQ1443" s="8">
        <v>0</v>
      </c>
      <c r="AR1443" s="8">
        <v>12</v>
      </c>
      <c r="AS1443" s="91">
        <v>0</v>
      </c>
      <c r="AT1443" s="8">
        <v>0</v>
      </c>
      <c r="AU1443" s="8">
        <v>12</v>
      </c>
      <c r="AV1443" s="91">
        <v>216312598</v>
      </c>
      <c r="AW1443" s="8">
        <v>32</v>
      </c>
      <c r="AX1443" s="8">
        <v>12</v>
      </c>
      <c r="AY1443" s="91">
        <v>0</v>
      </c>
      <c r="AZ1443" s="8">
        <v>0</v>
      </c>
      <c r="BA1443" s="8">
        <v>0</v>
      </c>
      <c r="BB1443" s="91">
        <v>0</v>
      </c>
      <c r="BC1443" s="8">
        <v>0</v>
      </c>
      <c r="BD1443" s="8">
        <v>0</v>
      </c>
      <c r="BE1443" s="91">
        <v>0</v>
      </c>
      <c r="BF1443" s="8">
        <v>0</v>
      </c>
      <c r="BG1443" s="8">
        <v>0</v>
      </c>
      <c r="BH1443" s="91">
        <v>216312545</v>
      </c>
      <c r="BI1443" s="8">
        <v>31</v>
      </c>
      <c r="BJ1443" s="8">
        <v>12</v>
      </c>
      <c r="BK1443" s="2" t="s">
        <v>233</v>
      </c>
      <c r="BL1443" s="83" t="str">
        <f t="shared" si="22"/>
        <v>124897</v>
      </c>
      <c r="BM1443" s="83">
        <f>IF(ISBLANK(A1443),"",IF(X1443&gt;=(InfoSheet!$B$2)-90,1,0))</f>
        <v>1</v>
      </c>
    </row>
    <row r="1444" spans="1:65">
      <c r="A1444" s="2" t="s">
        <v>3437</v>
      </c>
      <c r="B1444" s="8">
        <v>8</v>
      </c>
      <c r="C1444" s="91">
        <v>201878177</v>
      </c>
      <c r="D1444" s="8">
        <v>751</v>
      </c>
      <c r="E1444" s="8">
        <v>174</v>
      </c>
      <c r="F1444" s="91">
        <v>268812</v>
      </c>
      <c r="G1444" s="91">
        <v>1187007</v>
      </c>
      <c r="H1444" s="91">
        <v>1160219</v>
      </c>
      <c r="I1444" s="91">
        <v>123587178</v>
      </c>
      <c r="J1444" s="8">
        <v>0</v>
      </c>
      <c r="K1444" s="2" t="s">
        <v>1500</v>
      </c>
      <c r="L1444" s="8">
        <v>8</v>
      </c>
      <c r="M1444" s="8">
        <v>0</v>
      </c>
      <c r="N1444" s="2" t="s">
        <v>1346</v>
      </c>
      <c r="O1444" s="8">
        <v>209</v>
      </c>
      <c r="P1444" s="8">
        <v>0</v>
      </c>
      <c r="Q1444" s="8">
        <v>0</v>
      </c>
      <c r="R1444" s="91">
        <v>0</v>
      </c>
      <c r="S1444" s="8">
        <v>0</v>
      </c>
      <c r="T1444" s="91">
        <v>0</v>
      </c>
      <c r="U1444" s="8">
        <v>0</v>
      </c>
      <c r="V1444" s="8">
        <v>0</v>
      </c>
      <c r="W1444" s="8">
        <v>0</v>
      </c>
      <c r="X1444" s="107">
        <v>43867.52340982639</v>
      </c>
      <c r="Y1444" s="107">
        <v>43870.021100057871</v>
      </c>
      <c r="Z1444" s="107">
        <v>43819.754409641202</v>
      </c>
      <c r="AA1444" s="91">
        <v>0</v>
      </c>
      <c r="AB1444" s="8">
        <v>0</v>
      </c>
      <c r="AC1444" s="8">
        <v>0</v>
      </c>
      <c r="AD1444" s="91">
        <v>147537</v>
      </c>
      <c r="AE1444" s="8">
        <v>1</v>
      </c>
      <c r="AF1444" s="8">
        <v>0</v>
      </c>
      <c r="AG1444" s="91">
        <v>147537</v>
      </c>
      <c r="AH1444" s="8">
        <v>1</v>
      </c>
      <c r="AI1444" s="8">
        <v>0</v>
      </c>
      <c r="AJ1444" s="91">
        <v>201538471</v>
      </c>
      <c r="AK1444" s="8">
        <v>749</v>
      </c>
      <c r="AL1444" s="8">
        <v>174</v>
      </c>
      <c r="AM1444" s="91">
        <v>0</v>
      </c>
      <c r="AN1444" s="8">
        <v>0</v>
      </c>
      <c r="AO1444" s="8">
        <v>174</v>
      </c>
      <c r="AP1444" s="91">
        <v>147537</v>
      </c>
      <c r="AQ1444" s="8">
        <v>1</v>
      </c>
      <c r="AR1444" s="8">
        <v>174</v>
      </c>
      <c r="AS1444" s="91">
        <v>147537</v>
      </c>
      <c r="AT1444" s="8">
        <v>1</v>
      </c>
      <c r="AU1444" s="8">
        <v>174</v>
      </c>
      <c r="AV1444" s="91">
        <v>201878177</v>
      </c>
      <c r="AW1444" s="8">
        <v>751</v>
      </c>
      <c r="AX1444" s="8">
        <v>174</v>
      </c>
      <c r="AY1444" s="91">
        <v>0</v>
      </c>
      <c r="AZ1444" s="8">
        <v>0</v>
      </c>
      <c r="BA1444" s="8">
        <v>0</v>
      </c>
      <c r="BB1444" s="91">
        <v>0</v>
      </c>
      <c r="BC1444" s="8">
        <v>0</v>
      </c>
      <c r="BD1444" s="8">
        <v>0</v>
      </c>
      <c r="BE1444" s="91">
        <v>0</v>
      </c>
      <c r="BF1444" s="8">
        <v>0</v>
      </c>
      <c r="BG1444" s="8">
        <v>0</v>
      </c>
      <c r="BH1444" s="91">
        <v>201538471</v>
      </c>
      <c r="BI1444" s="8">
        <v>749</v>
      </c>
      <c r="BJ1444" s="8">
        <v>174</v>
      </c>
      <c r="BK1444" s="2" t="s">
        <v>233</v>
      </c>
      <c r="BL1444" s="83" t="str">
        <f t="shared" si="22"/>
        <v>124898</v>
      </c>
      <c r="BM1444" s="83">
        <f>IF(ISBLANK(A1444),"",IF(X1444&gt;=(InfoSheet!$B$2)-90,1,0))</f>
        <v>1</v>
      </c>
    </row>
    <row r="1445" spans="1:65">
      <c r="A1445" s="2" t="s">
        <v>3438</v>
      </c>
      <c r="B1445" s="8">
        <v>8</v>
      </c>
      <c r="C1445" s="91">
        <v>86709304</v>
      </c>
      <c r="D1445" s="8">
        <v>94</v>
      </c>
      <c r="E1445" s="8">
        <v>36</v>
      </c>
      <c r="F1445" s="91">
        <v>922439</v>
      </c>
      <c r="G1445" s="91">
        <v>9997070</v>
      </c>
      <c r="H1445" s="91">
        <v>2408591</v>
      </c>
      <c r="I1445" s="91">
        <v>71869410</v>
      </c>
      <c r="J1445" s="8">
        <v>0</v>
      </c>
      <c r="K1445" s="2" t="s">
        <v>1476</v>
      </c>
      <c r="L1445" s="8">
        <v>8</v>
      </c>
      <c r="M1445" s="8">
        <v>0</v>
      </c>
      <c r="N1445" s="2" t="s">
        <v>1476</v>
      </c>
      <c r="O1445" s="8">
        <v>142</v>
      </c>
      <c r="P1445" s="8">
        <v>0</v>
      </c>
      <c r="Q1445" s="8">
        <v>0</v>
      </c>
      <c r="R1445" s="91">
        <v>0</v>
      </c>
      <c r="S1445" s="8">
        <v>0</v>
      </c>
      <c r="T1445" s="91">
        <v>0</v>
      </c>
      <c r="U1445" s="8">
        <v>0</v>
      </c>
      <c r="V1445" s="8">
        <v>0</v>
      </c>
      <c r="W1445" s="8">
        <v>0</v>
      </c>
      <c r="X1445" s="107">
        <v>43815.956498321757</v>
      </c>
      <c r="Y1445" s="107">
        <v>43869.872253506946</v>
      </c>
      <c r="Z1445" s="107">
        <v>43812.190842569442</v>
      </c>
      <c r="AA1445" s="91">
        <v>0</v>
      </c>
      <c r="AB1445" s="8">
        <v>0</v>
      </c>
      <c r="AC1445" s="8">
        <v>0</v>
      </c>
      <c r="AD1445" s="91">
        <v>0</v>
      </c>
      <c r="AE1445" s="8">
        <v>0</v>
      </c>
      <c r="AF1445" s="8">
        <v>0</v>
      </c>
      <c r="AG1445" s="91">
        <v>0</v>
      </c>
      <c r="AH1445" s="8">
        <v>0</v>
      </c>
      <c r="AI1445" s="8">
        <v>0</v>
      </c>
      <c r="AJ1445" s="91">
        <v>86709304</v>
      </c>
      <c r="AK1445" s="8">
        <v>94</v>
      </c>
      <c r="AL1445" s="8">
        <v>36</v>
      </c>
      <c r="AM1445" s="91">
        <v>0</v>
      </c>
      <c r="AN1445" s="8">
        <v>0</v>
      </c>
      <c r="AO1445" s="8">
        <v>36</v>
      </c>
      <c r="AP1445" s="91">
        <v>0</v>
      </c>
      <c r="AQ1445" s="8">
        <v>0</v>
      </c>
      <c r="AR1445" s="8">
        <v>36</v>
      </c>
      <c r="AS1445" s="91">
        <v>0</v>
      </c>
      <c r="AT1445" s="8">
        <v>0</v>
      </c>
      <c r="AU1445" s="8">
        <v>36</v>
      </c>
      <c r="AV1445" s="91">
        <v>86709304</v>
      </c>
      <c r="AW1445" s="8">
        <v>94</v>
      </c>
      <c r="AX1445" s="8">
        <v>36</v>
      </c>
      <c r="AY1445" s="91">
        <v>0</v>
      </c>
      <c r="AZ1445" s="8">
        <v>0</v>
      </c>
      <c r="BA1445" s="8">
        <v>0</v>
      </c>
      <c r="BB1445" s="91">
        <v>0</v>
      </c>
      <c r="BC1445" s="8">
        <v>0</v>
      </c>
      <c r="BD1445" s="8">
        <v>0</v>
      </c>
      <c r="BE1445" s="91">
        <v>0</v>
      </c>
      <c r="BF1445" s="8">
        <v>0</v>
      </c>
      <c r="BG1445" s="8">
        <v>0</v>
      </c>
      <c r="BH1445" s="91">
        <v>86709304</v>
      </c>
      <c r="BI1445" s="8">
        <v>94</v>
      </c>
      <c r="BJ1445" s="8">
        <v>36</v>
      </c>
      <c r="BK1445" s="2" t="s">
        <v>233</v>
      </c>
      <c r="BL1445" s="83" t="str">
        <f t="shared" si="22"/>
        <v>124899</v>
      </c>
      <c r="BM1445" s="83">
        <f>IF(ISBLANK(A1445),"",IF(X1445&gt;=(InfoSheet!$B$2)-90,1,0))</f>
        <v>1</v>
      </c>
    </row>
    <row r="1446" spans="1:65">
      <c r="A1446" s="2" t="s">
        <v>3439</v>
      </c>
      <c r="B1446" s="8">
        <v>8</v>
      </c>
      <c r="C1446" s="91">
        <v>55051871</v>
      </c>
      <c r="D1446" s="8">
        <v>105</v>
      </c>
      <c r="E1446" s="8">
        <v>15</v>
      </c>
      <c r="F1446" s="91">
        <v>524303</v>
      </c>
      <c r="G1446" s="91">
        <v>1007435</v>
      </c>
      <c r="H1446" s="91">
        <v>3670124</v>
      </c>
      <c r="I1446" s="91">
        <v>32778971</v>
      </c>
      <c r="J1446" s="8">
        <v>0</v>
      </c>
      <c r="K1446" s="2" t="s">
        <v>1476</v>
      </c>
      <c r="L1446" s="8">
        <v>8</v>
      </c>
      <c r="M1446" s="8">
        <v>0</v>
      </c>
      <c r="N1446" s="2" t="s">
        <v>1476</v>
      </c>
      <c r="O1446" s="8">
        <v>142</v>
      </c>
      <c r="P1446" s="8">
        <v>0</v>
      </c>
      <c r="Q1446" s="8">
        <v>0</v>
      </c>
      <c r="R1446" s="91">
        <v>0</v>
      </c>
      <c r="S1446" s="8">
        <v>0</v>
      </c>
      <c r="T1446" s="91">
        <v>0</v>
      </c>
      <c r="U1446" s="8">
        <v>0</v>
      </c>
      <c r="V1446" s="8">
        <v>0</v>
      </c>
      <c r="W1446" s="8">
        <v>0</v>
      </c>
      <c r="X1446" s="107">
        <v>43790.642020983796</v>
      </c>
      <c r="Y1446" s="107">
        <v>43869.884775868057</v>
      </c>
      <c r="Z1446" s="107">
        <v>43780.414961747687</v>
      </c>
      <c r="AA1446" s="91">
        <v>0</v>
      </c>
      <c r="AB1446" s="8">
        <v>0</v>
      </c>
      <c r="AC1446" s="8">
        <v>0</v>
      </c>
      <c r="AD1446" s="91">
        <v>0</v>
      </c>
      <c r="AE1446" s="8">
        <v>0</v>
      </c>
      <c r="AF1446" s="8">
        <v>0</v>
      </c>
      <c r="AG1446" s="91">
        <v>0</v>
      </c>
      <c r="AH1446" s="8">
        <v>0</v>
      </c>
      <c r="AI1446" s="8">
        <v>0</v>
      </c>
      <c r="AJ1446" s="91">
        <v>55051871</v>
      </c>
      <c r="AK1446" s="8">
        <v>105</v>
      </c>
      <c r="AL1446" s="8">
        <v>15</v>
      </c>
      <c r="AM1446" s="91">
        <v>0</v>
      </c>
      <c r="AN1446" s="8">
        <v>0</v>
      </c>
      <c r="AO1446" s="8">
        <v>15</v>
      </c>
      <c r="AP1446" s="91">
        <v>0</v>
      </c>
      <c r="AQ1446" s="8">
        <v>0</v>
      </c>
      <c r="AR1446" s="8">
        <v>15</v>
      </c>
      <c r="AS1446" s="91">
        <v>0</v>
      </c>
      <c r="AT1446" s="8">
        <v>0</v>
      </c>
      <c r="AU1446" s="8">
        <v>15</v>
      </c>
      <c r="AV1446" s="91">
        <v>55051871</v>
      </c>
      <c r="AW1446" s="8">
        <v>105</v>
      </c>
      <c r="AX1446" s="8">
        <v>15</v>
      </c>
      <c r="AY1446" s="91">
        <v>0</v>
      </c>
      <c r="AZ1446" s="8">
        <v>0</v>
      </c>
      <c r="BA1446" s="8">
        <v>0</v>
      </c>
      <c r="BB1446" s="91">
        <v>0</v>
      </c>
      <c r="BC1446" s="8">
        <v>0</v>
      </c>
      <c r="BD1446" s="8">
        <v>0</v>
      </c>
      <c r="BE1446" s="91">
        <v>0</v>
      </c>
      <c r="BF1446" s="8">
        <v>0</v>
      </c>
      <c r="BG1446" s="8">
        <v>0</v>
      </c>
      <c r="BH1446" s="91">
        <v>55051871</v>
      </c>
      <c r="BI1446" s="8">
        <v>105</v>
      </c>
      <c r="BJ1446" s="8">
        <v>15</v>
      </c>
      <c r="BK1446" s="2" t="s">
        <v>233</v>
      </c>
      <c r="BL1446" s="83" t="str">
        <f t="shared" si="22"/>
        <v>124900</v>
      </c>
      <c r="BM1446" s="83">
        <f>IF(ISBLANK(A1446),"",IF(X1446&gt;=(InfoSheet!$B$2)-90,1,0))</f>
        <v>1</v>
      </c>
    </row>
    <row r="1447" spans="1:65">
      <c r="A1447" s="2" t="s">
        <v>3440</v>
      </c>
      <c r="B1447" s="8">
        <v>8</v>
      </c>
      <c r="C1447" s="91">
        <v>317706939</v>
      </c>
      <c r="D1447" s="8">
        <v>1145</v>
      </c>
      <c r="E1447" s="8">
        <v>140</v>
      </c>
      <c r="F1447" s="91">
        <v>277473</v>
      </c>
      <c r="G1447" s="91">
        <v>1007836</v>
      </c>
      <c r="H1447" s="91">
        <v>2269335</v>
      </c>
      <c r="I1447" s="91">
        <v>219309781</v>
      </c>
      <c r="J1447" s="8">
        <v>0</v>
      </c>
      <c r="K1447" s="2" t="s">
        <v>1546</v>
      </c>
      <c r="L1447" s="8">
        <v>8</v>
      </c>
      <c r="M1447" s="8">
        <v>0</v>
      </c>
      <c r="N1447" s="2" t="s">
        <v>1800</v>
      </c>
      <c r="O1447" s="8">
        <v>212</v>
      </c>
      <c r="P1447" s="8">
        <v>0</v>
      </c>
      <c r="Q1447" s="8">
        <v>0</v>
      </c>
      <c r="R1447" s="91">
        <v>0</v>
      </c>
      <c r="S1447" s="8">
        <v>0</v>
      </c>
      <c r="T1447" s="91">
        <v>0</v>
      </c>
      <c r="U1447" s="8">
        <v>0</v>
      </c>
      <c r="V1447" s="8">
        <v>0</v>
      </c>
      <c r="W1447" s="8">
        <v>0</v>
      </c>
      <c r="X1447" s="107">
        <v>43868.770219120372</v>
      </c>
      <c r="Y1447" s="107">
        <v>43870.044159560188</v>
      </c>
      <c r="Z1447" s="107">
        <v>43868.770146898147</v>
      </c>
      <c r="AA1447" s="91">
        <v>0</v>
      </c>
      <c r="AB1447" s="8">
        <v>0</v>
      </c>
      <c r="AC1447" s="8">
        <v>0</v>
      </c>
      <c r="AD1447" s="91">
        <v>3341616</v>
      </c>
      <c r="AE1447" s="8">
        <v>5</v>
      </c>
      <c r="AF1447" s="8">
        <v>2</v>
      </c>
      <c r="AG1447" s="91">
        <v>10553137</v>
      </c>
      <c r="AH1447" s="8">
        <v>26</v>
      </c>
      <c r="AI1447" s="8">
        <v>9</v>
      </c>
      <c r="AJ1447" s="91">
        <v>314731863</v>
      </c>
      <c r="AK1447" s="8">
        <v>1122</v>
      </c>
      <c r="AL1447" s="8">
        <v>140</v>
      </c>
      <c r="AM1447" s="91">
        <v>4784770</v>
      </c>
      <c r="AN1447" s="8">
        <v>7</v>
      </c>
      <c r="AO1447" s="8">
        <v>140</v>
      </c>
      <c r="AP1447" s="91">
        <v>8136499</v>
      </c>
      <c r="AQ1447" s="8">
        <v>12</v>
      </c>
      <c r="AR1447" s="8">
        <v>140</v>
      </c>
      <c r="AS1447" s="91">
        <v>28943567</v>
      </c>
      <c r="AT1447" s="8">
        <v>58</v>
      </c>
      <c r="AU1447" s="8">
        <v>140</v>
      </c>
      <c r="AV1447" s="91">
        <v>317706939</v>
      </c>
      <c r="AW1447" s="8">
        <v>1145</v>
      </c>
      <c r="AX1447" s="8">
        <v>140</v>
      </c>
      <c r="AY1447" s="91">
        <v>0</v>
      </c>
      <c r="AZ1447" s="8">
        <v>0</v>
      </c>
      <c r="BA1447" s="8">
        <v>0</v>
      </c>
      <c r="BB1447" s="91">
        <v>4669492</v>
      </c>
      <c r="BC1447" s="8">
        <v>7</v>
      </c>
      <c r="BD1447" s="8">
        <v>0</v>
      </c>
      <c r="BE1447" s="91">
        <v>12230942</v>
      </c>
      <c r="BF1447" s="8">
        <v>28</v>
      </c>
      <c r="BG1447" s="8">
        <v>3</v>
      </c>
      <c r="BH1447" s="91">
        <v>300444185</v>
      </c>
      <c r="BI1447" s="8">
        <v>1097</v>
      </c>
      <c r="BJ1447" s="8">
        <v>140</v>
      </c>
      <c r="BK1447" s="2" t="s">
        <v>233</v>
      </c>
      <c r="BL1447" s="83" t="str">
        <f t="shared" si="22"/>
        <v>124901</v>
      </c>
      <c r="BM1447" s="83">
        <f>IF(ISBLANK(A1447),"",IF(X1447&gt;=(InfoSheet!$B$2)-90,1,0))</f>
        <v>1</v>
      </c>
    </row>
    <row r="1448" spans="1:65">
      <c r="A1448" s="2" t="s">
        <v>3441</v>
      </c>
      <c r="B1448" s="8">
        <v>8</v>
      </c>
      <c r="C1448" s="91">
        <v>266007071</v>
      </c>
      <c r="D1448" s="8">
        <v>552</v>
      </c>
      <c r="E1448" s="8">
        <v>114</v>
      </c>
      <c r="F1448" s="91">
        <v>481896</v>
      </c>
      <c r="G1448" s="91">
        <v>2869655</v>
      </c>
      <c r="H1448" s="91">
        <v>2333395</v>
      </c>
      <c r="I1448" s="91">
        <v>125315748</v>
      </c>
      <c r="J1448" s="8">
        <v>0</v>
      </c>
      <c r="K1448" s="2" t="s">
        <v>1364</v>
      </c>
      <c r="L1448" s="8">
        <v>8</v>
      </c>
      <c r="M1448" s="8">
        <v>0</v>
      </c>
      <c r="N1448" s="2" t="s">
        <v>1456</v>
      </c>
      <c r="O1448" s="8">
        <v>209</v>
      </c>
      <c r="P1448" s="8">
        <v>0</v>
      </c>
      <c r="Q1448" s="8">
        <v>0</v>
      </c>
      <c r="R1448" s="91">
        <v>0</v>
      </c>
      <c r="S1448" s="8">
        <v>0</v>
      </c>
      <c r="T1448" s="91">
        <v>0</v>
      </c>
      <c r="U1448" s="8">
        <v>0</v>
      </c>
      <c r="V1448" s="8">
        <v>0</v>
      </c>
      <c r="W1448" s="8">
        <v>0</v>
      </c>
      <c r="X1448" s="107">
        <v>43867.566248842595</v>
      </c>
      <c r="Y1448" s="107">
        <v>43869.861225972221</v>
      </c>
      <c r="Z1448" s="107">
        <v>43867.566108692132</v>
      </c>
      <c r="AA1448" s="91">
        <v>0</v>
      </c>
      <c r="AB1448" s="8">
        <v>0</v>
      </c>
      <c r="AC1448" s="8">
        <v>0</v>
      </c>
      <c r="AD1448" s="91">
        <v>2653038</v>
      </c>
      <c r="AE1448" s="8">
        <v>3</v>
      </c>
      <c r="AF1448" s="8">
        <v>2</v>
      </c>
      <c r="AG1448" s="91">
        <v>14680935</v>
      </c>
      <c r="AH1448" s="8">
        <v>23</v>
      </c>
      <c r="AI1448" s="8">
        <v>12</v>
      </c>
      <c r="AJ1448" s="91">
        <v>254244763</v>
      </c>
      <c r="AK1448" s="8">
        <v>480</v>
      </c>
      <c r="AL1448" s="8">
        <v>114</v>
      </c>
      <c r="AM1448" s="91">
        <v>0</v>
      </c>
      <c r="AN1448" s="8">
        <v>0</v>
      </c>
      <c r="AO1448" s="8">
        <v>114</v>
      </c>
      <c r="AP1448" s="91">
        <v>5306076</v>
      </c>
      <c r="AQ1448" s="8">
        <v>6</v>
      </c>
      <c r="AR1448" s="8">
        <v>114</v>
      </c>
      <c r="AS1448" s="91">
        <v>26166233</v>
      </c>
      <c r="AT1448" s="8">
        <v>37</v>
      </c>
      <c r="AU1448" s="8">
        <v>114</v>
      </c>
      <c r="AV1448" s="91">
        <v>266007071</v>
      </c>
      <c r="AW1448" s="8">
        <v>552</v>
      </c>
      <c r="AX1448" s="8">
        <v>114</v>
      </c>
      <c r="AY1448" s="91">
        <v>0</v>
      </c>
      <c r="AZ1448" s="8">
        <v>0</v>
      </c>
      <c r="BA1448" s="8">
        <v>0</v>
      </c>
      <c r="BB1448" s="91">
        <v>2653038</v>
      </c>
      <c r="BC1448" s="8">
        <v>3</v>
      </c>
      <c r="BD1448" s="8">
        <v>0</v>
      </c>
      <c r="BE1448" s="91">
        <v>10624311</v>
      </c>
      <c r="BF1448" s="8">
        <v>18</v>
      </c>
      <c r="BG1448" s="8">
        <v>1</v>
      </c>
      <c r="BH1448" s="91">
        <v>255312383</v>
      </c>
      <c r="BI1448" s="8">
        <v>487</v>
      </c>
      <c r="BJ1448" s="8">
        <v>114</v>
      </c>
      <c r="BK1448" s="2" t="s">
        <v>233</v>
      </c>
      <c r="BL1448" s="83" t="str">
        <f t="shared" si="22"/>
        <v>124902</v>
      </c>
      <c r="BM1448" s="83">
        <f>IF(ISBLANK(A1448),"",IF(X1448&gt;=(InfoSheet!$B$2)-90,1,0))</f>
        <v>1</v>
      </c>
    </row>
    <row r="1449" spans="1:65">
      <c r="A1449" s="2" t="s">
        <v>3442</v>
      </c>
      <c r="B1449" s="8">
        <v>8</v>
      </c>
      <c r="C1449" s="91">
        <v>23454296</v>
      </c>
      <c r="D1449" s="8">
        <v>59</v>
      </c>
      <c r="E1449" s="8">
        <v>17</v>
      </c>
      <c r="F1449" s="91">
        <v>397530</v>
      </c>
      <c r="G1449" s="91">
        <v>1165459</v>
      </c>
      <c r="H1449" s="91">
        <v>1379664</v>
      </c>
      <c r="I1449" s="91">
        <v>19907532</v>
      </c>
      <c r="J1449" s="8">
        <v>0</v>
      </c>
      <c r="K1449" s="2" t="s">
        <v>2449</v>
      </c>
      <c r="L1449" s="8">
        <v>8</v>
      </c>
      <c r="M1449" s="8">
        <v>0</v>
      </c>
      <c r="N1449" s="2" t="s">
        <v>1352</v>
      </c>
      <c r="O1449" s="8">
        <v>209</v>
      </c>
      <c r="P1449" s="8">
        <v>0</v>
      </c>
      <c r="Q1449" s="8">
        <v>0</v>
      </c>
      <c r="R1449" s="91">
        <v>0</v>
      </c>
      <c r="S1449" s="8">
        <v>0</v>
      </c>
      <c r="T1449" s="91">
        <v>0</v>
      </c>
      <c r="U1449" s="8">
        <v>0</v>
      </c>
      <c r="V1449" s="8">
        <v>0</v>
      </c>
      <c r="W1449" s="8">
        <v>0</v>
      </c>
      <c r="X1449" s="107">
        <v>43835.712406203704</v>
      </c>
      <c r="Y1449" s="107">
        <v>43869.886906874999</v>
      </c>
      <c r="Z1449" s="107">
        <v>43835.712107476851</v>
      </c>
      <c r="AA1449" s="91">
        <v>0</v>
      </c>
      <c r="AB1449" s="8">
        <v>0</v>
      </c>
      <c r="AC1449" s="8">
        <v>0</v>
      </c>
      <c r="AD1449" s="91">
        <v>0</v>
      </c>
      <c r="AE1449" s="8">
        <v>0</v>
      </c>
      <c r="AF1449" s="8">
        <v>0</v>
      </c>
      <c r="AG1449" s="91">
        <v>0</v>
      </c>
      <c r="AH1449" s="8">
        <v>0</v>
      </c>
      <c r="AI1449" s="8">
        <v>0</v>
      </c>
      <c r="AJ1449" s="91">
        <v>23454296</v>
      </c>
      <c r="AK1449" s="8">
        <v>59</v>
      </c>
      <c r="AL1449" s="8">
        <v>17</v>
      </c>
      <c r="AM1449" s="91">
        <v>0</v>
      </c>
      <c r="AN1449" s="8">
        <v>0</v>
      </c>
      <c r="AO1449" s="8">
        <v>17</v>
      </c>
      <c r="AP1449" s="91">
        <v>0</v>
      </c>
      <c r="AQ1449" s="8">
        <v>0</v>
      </c>
      <c r="AR1449" s="8">
        <v>17</v>
      </c>
      <c r="AS1449" s="91">
        <v>0</v>
      </c>
      <c r="AT1449" s="8">
        <v>0</v>
      </c>
      <c r="AU1449" s="8">
        <v>17</v>
      </c>
      <c r="AV1449" s="91">
        <v>23454296</v>
      </c>
      <c r="AW1449" s="8">
        <v>59</v>
      </c>
      <c r="AX1449" s="8">
        <v>17</v>
      </c>
      <c r="AY1449" s="91">
        <v>0</v>
      </c>
      <c r="AZ1449" s="8">
        <v>0</v>
      </c>
      <c r="BA1449" s="8">
        <v>0</v>
      </c>
      <c r="BB1449" s="91">
        <v>0</v>
      </c>
      <c r="BC1449" s="8">
        <v>0</v>
      </c>
      <c r="BD1449" s="8">
        <v>0</v>
      </c>
      <c r="BE1449" s="91">
        <v>0</v>
      </c>
      <c r="BF1449" s="8">
        <v>0</v>
      </c>
      <c r="BG1449" s="8">
        <v>0</v>
      </c>
      <c r="BH1449" s="91">
        <v>23454296</v>
      </c>
      <c r="BI1449" s="8">
        <v>59</v>
      </c>
      <c r="BJ1449" s="8">
        <v>17</v>
      </c>
      <c r="BK1449" s="2" t="s">
        <v>233</v>
      </c>
      <c r="BL1449" s="83" t="str">
        <f t="shared" si="22"/>
        <v>124903</v>
      </c>
      <c r="BM1449" s="83">
        <f>IF(ISBLANK(A1449),"",IF(X1449&gt;=(InfoSheet!$B$2)-90,1,0))</f>
        <v>1</v>
      </c>
    </row>
    <row r="1450" spans="1:65">
      <c r="A1450" s="2" t="s">
        <v>3443</v>
      </c>
      <c r="B1450" s="8">
        <v>8</v>
      </c>
      <c r="C1450" s="91">
        <v>235196549</v>
      </c>
      <c r="D1450" s="8">
        <v>338</v>
      </c>
      <c r="E1450" s="8">
        <v>20</v>
      </c>
      <c r="F1450" s="91">
        <v>695847</v>
      </c>
      <c r="G1450" s="91">
        <v>56057456</v>
      </c>
      <c r="H1450" s="91">
        <v>11759827</v>
      </c>
      <c r="I1450" s="91">
        <v>116575605</v>
      </c>
      <c r="J1450" s="8">
        <v>0</v>
      </c>
      <c r="K1450" s="2" t="s">
        <v>1441</v>
      </c>
      <c r="L1450" s="8">
        <v>8</v>
      </c>
      <c r="M1450" s="8">
        <v>0</v>
      </c>
      <c r="N1450" s="2" t="s">
        <v>1442</v>
      </c>
      <c r="O1450" s="8">
        <v>204</v>
      </c>
      <c r="P1450" s="8">
        <v>0</v>
      </c>
      <c r="Q1450" s="8">
        <v>0</v>
      </c>
      <c r="R1450" s="91">
        <v>0</v>
      </c>
      <c r="S1450" s="8">
        <v>0</v>
      </c>
      <c r="T1450" s="91">
        <v>0</v>
      </c>
      <c r="U1450" s="8">
        <v>0</v>
      </c>
      <c r="V1450" s="8">
        <v>0</v>
      </c>
      <c r="W1450" s="8">
        <v>0</v>
      </c>
      <c r="X1450" s="107">
        <v>43866.499090138888</v>
      </c>
      <c r="Y1450" s="107">
        <v>43869.89101162037</v>
      </c>
      <c r="Z1450" s="107">
        <v>43866.498082048609</v>
      </c>
      <c r="AA1450" s="91">
        <v>0</v>
      </c>
      <c r="AB1450" s="8">
        <v>0</v>
      </c>
      <c r="AC1450" s="8">
        <v>0</v>
      </c>
      <c r="AD1450" s="91">
        <v>284330</v>
      </c>
      <c r="AE1450" s="8">
        <v>4</v>
      </c>
      <c r="AF1450" s="8">
        <v>3</v>
      </c>
      <c r="AG1450" s="91">
        <v>175131347</v>
      </c>
      <c r="AH1450" s="8">
        <v>175</v>
      </c>
      <c r="AI1450" s="8">
        <v>8</v>
      </c>
      <c r="AJ1450" s="91">
        <v>235196549</v>
      </c>
      <c r="AK1450" s="8">
        <v>338</v>
      </c>
      <c r="AL1450" s="8">
        <v>20</v>
      </c>
      <c r="AM1450" s="91">
        <v>0</v>
      </c>
      <c r="AN1450" s="8">
        <v>0</v>
      </c>
      <c r="AO1450" s="8">
        <v>20</v>
      </c>
      <c r="AP1450" s="91">
        <v>528927</v>
      </c>
      <c r="AQ1450" s="8">
        <v>5</v>
      </c>
      <c r="AR1450" s="8">
        <v>20</v>
      </c>
      <c r="AS1450" s="91">
        <v>231698421</v>
      </c>
      <c r="AT1450" s="8">
        <v>323</v>
      </c>
      <c r="AU1450" s="8">
        <v>20</v>
      </c>
      <c r="AV1450" s="91">
        <v>235196549</v>
      </c>
      <c r="AW1450" s="8">
        <v>338</v>
      </c>
      <c r="AX1450" s="8">
        <v>20</v>
      </c>
      <c r="AY1450" s="91">
        <v>0</v>
      </c>
      <c r="AZ1450" s="8">
        <v>0</v>
      </c>
      <c r="BA1450" s="8">
        <v>0</v>
      </c>
      <c r="BB1450" s="91">
        <v>528927</v>
      </c>
      <c r="BC1450" s="8">
        <v>5</v>
      </c>
      <c r="BD1450" s="8">
        <v>1</v>
      </c>
      <c r="BE1450" s="91">
        <v>175306221</v>
      </c>
      <c r="BF1450" s="8">
        <v>176</v>
      </c>
      <c r="BG1450" s="8">
        <v>1</v>
      </c>
      <c r="BH1450" s="91">
        <v>235196549</v>
      </c>
      <c r="BI1450" s="8">
        <v>338</v>
      </c>
      <c r="BJ1450" s="8">
        <v>20</v>
      </c>
      <c r="BK1450" s="2" t="s">
        <v>233</v>
      </c>
      <c r="BL1450" s="83" t="str">
        <f t="shared" si="22"/>
        <v>124904</v>
      </c>
      <c r="BM1450" s="83">
        <f>IF(ISBLANK(A1450),"",IF(X1450&gt;=(InfoSheet!$B$2)-90,1,0))</f>
        <v>1</v>
      </c>
    </row>
    <row r="1451" spans="1:65">
      <c r="A1451" s="2" t="s">
        <v>3444</v>
      </c>
      <c r="B1451" s="8">
        <v>8</v>
      </c>
      <c r="C1451" s="91">
        <v>19462012</v>
      </c>
      <c r="D1451" s="8">
        <v>53</v>
      </c>
      <c r="E1451" s="8">
        <v>37</v>
      </c>
      <c r="F1451" s="91">
        <v>367207</v>
      </c>
      <c r="G1451" s="91">
        <v>898063</v>
      </c>
      <c r="H1451" s="91">
        <v>526000</v>
      </c>
      <c r="I1451" s="91">
        <v>6919476</v>
      </c>
      <c r="J1451" s="8">
        <v>0</v>
      </c>
      <c r="K1451" s="2" t="s">
        <v>1364</v>
      </c>
      <c r="L1451" s="8">
        <v>8</v>
      </c>
      <c r="M1451" s="8">
        <v>0</v>
      </c>
      <c r="N1451" s="2" t="s">
        <v>1441</v>
      </c>
      <c r="O1451" s="8">
        <v>143</v>
      </c>
      <c r="P1451" s="8">
        <v>0</v>
      </c>
      <c r="Q1451" s="8">
        <v>0</v>
      </c>
      <c r="R1451" s="91">
        <v>0</v>
      </c>
      <c r="S1451" s="8">
        <v>0</v>
      </c>
      <c r="T1451" s="91">
        <v>0</v>
      </c>
      <c r="U1451" s="8">
        <v>0</v>
      </c>
      <c r="V1451" s="8">
        <v>0</v>
      </c>
      <c r="W1451" s="8">
        <v>0</v>
      </c>
      <c r="X1451" s="107">
        <v>43836.891637245368</v>
      </c>
      <c r="Y1451" s="107">
        <v>43869.876884884259</v>
      </c>
      <c r="Z1451" s="107">
        <v>43836.887734699078</v>
      </c>
      <c r="AA1451" s="91">
        <v>0</v>
      </c>
      <c r="AB1451" s="8">
        <v>0</v>
      </c>
      <c r="AC1451" s="8">
        <v>0</v>
      </c>
      <c r="AD1451" s="91">
        <v>0</v>
      </c>
      <c r="AE1451" s="8">
        <v>0</v>
      </c>
      <c r="AF1451" s="8">
        <v>0</v>
      </c>
      <c r="AG1451" s="91">
        <v>0</v>
      </c>
      <c r="AH1451" s="8">
        <v>0</v>
      </c>
      <c r="AI1451" s="8">
        <v>0</v>
      </c>
      <c r="AJ1451" s="91">
        <v>19462012</v>
      </c>
      <c r="AK1451" s="8">
        <v>53</v>
      </c>
      <c r="AL1451" s="8">
        <v>37</v>
      </c>
      <c r="AM1451" s="91">
        <v>0</v>
      </c>
      <c r="AN1451" s="8">
        <v>0</v>
      </c>
      <c r="AO1451" s="8">
        <v>37</v>
      </c>
      <c r="AP1451" s="91">
        <v>0</v>
      </c>
      <c r="AQ1451" s="8">
        <v>0</v>
      </c>
      <c r="AR1451" s="8">
        <v>37</v>
      </c>
      <c r="AS1451" s="91">
        <v>0</v>
      </c>
      <c r="AT1451" s="8">
        <v>0</v>
      </c>
      <c r="AU1451" s="8">
        <v>37</v>
      </c>
      <c r="AV1451" s="91">
        <v>19462012</v>
      </c>
      <c r="AW1451" s="8">
        <v>53</v>
      </c>
      <c r="AX1451" s="8">
        <v>37</v>
      </c>
      <c r="AY1451" s="91">
        <v>0</v>
      </c>
      <c r="AZ1451" s="8">
        <v>0</v>
      </c>
      <c r="BA1451" s="8">
        <v>0</v>
      </c>
      <c r="BB1451" s="91">
        <v>0</v>
      </c>
      <c r="BC1451" s="8">
        <v>0</v>
      </c>
      <c r="BD1451" s="8">
        <v>0</v>
      </c>
      <c r="BE1451" s="91">
        <v>0</v>
      </c>
      <c r="BF1451" s="8">
        <v>0</v>
      </c>
      <c r="BG1451" s="8">
        <v>0</v>
      </c>
      <c r="BH1451" s="91">
        <v>19462012</v>
      </c>
      <c r="BI1451" s="8">
        <v>53</v>
      </c>
      <c r="BJ1451" s="8">
        <v>37</v>
      </c>
      <c r="BK1451" s="2" t="s">
        <v>233</v>
      </c>
      <c r="BL1451" s="83" t="str">
        <f t="shared" si="22"/>
        <v>124905</v>
      </c>
      <c r="BM1451" s="83">
        <f>IF(ISBLANK(A1451),"",IF(X1451&gt;=(InfoSheet!$B$2)-90,1,0))</f>
        <v>1</v>
      </c>
    </row>
    <row r="1452" spans="1:65">
      <c r="A1452" s="2" t="s">
        <v>3445</v>
      </c>
      <c r="B1452" s="8">
        <v>8</v>
      </c>
      <c r="C1452" s="91">
        <v>134966980</v>
      </c>
      <c r="D1452" s="8">
        <v>49</v>
      </c>
      <c r="E1452" s="8">
        <v>14</v>
      </c>
      <c r="F1452" s="91">
        <v>2754428</v>
      </c>
      <c r="G1452" s="91">
        <v>8805660</v>
      </c>
      <c r="H1452" s="91">
        <v>9640498</v>
      </c>
      <c r="I1452" s="91">
        <v>134966980</v>
      </c>
      <c r="J1452" s="8">
        <v>0</v>
      </c>
      <c r="K1452" s="2" t="s">
        <v>1345</v>
      </c>
      <c r="L1452" s="8">
        <v>8</v>
      </c>
      <c r="M1452" s="8">
        <v>0</v>
      </c>
      <c r="N1452" s="2" t="s">
        <v>1345</v>
      </c>
      <c r="O1452" s="8">
        <v>142</v>
      </c>
      <c r="P1452" s="8">
        <v>0</v>
      </c>
      <c r="Q1452" s="8">
        <v>0</v>
      </c>
      <c r="R1452" s="91">
        <v>0</v>
      </c>
      <c r="S1452" s="8">
        <v>0</v>
      </c>
      <c r="T1452" s="91">
        <v>0</v>
      </c>
      <c r="U1452" s="8">
        <v>0</v>
      </c>
      <c r="V1452" s="8">
        <v>0</v>
      </c>
      <c r="W1452" s="8">
        <v>0</v>
      </c>
      <c r="X1452" s="107">
        <v>43861.562694189815</v>
      </c>
      <c r="Y1452" s="107">
        <v>43869.861804444445</v>
      </c>
      <c r="Z1452" s="107">
        <v>43861.539310497683</v>
      </c>
      <c r="AA1452" s="91">
        <v>0</v>
      </c>
      <c r="AB1452" s="8">
        <v>0</v>
      </c>
      <c r="AC1452" s="8">
        <v>0</v>
      </c>
      <c r="AD1452" s="91">
        <v>0</v>
      </c>
      <c r="AE1452" s="8">
        <v>0</v>
      </c>
      <c r="AF1452" s="8">
        <v>0</v>
      </c>
      <c r="AG1452" s="91">
        <v>40985437</v>
      </c>
      <c r="AH1452" s="8">
        <v>12</v>
      </c>
      <c r="AI1452" s="8">
        <v>4</v>
      </c>
      <c r="AJ1452" s="91">
        <v>134966980</v>
      </c>
      <c r="AK1452" s="8">
        <v>49</v>
      </c>
      <c r="AL1452" s="8">
        <v>14</v>
      </c>
      <c r="AM1452" s="91">
        <v>0</v>
      </c>
      <c r="AN1452" s="8">
        <v>0</v>
      </c>
      <c r="AO1452" s="8">
        <v>14</v>
      </c>
      <c r="AP1452" s="91">
        <v>0</v>
      </c>
      <c r="AQ1452" s="8">
        <v>0</v>
      </c>
      <c r="AR1452" s="8">
        <v>14</v>
      </c>
      <c r="AS1452" s="91">
        <v>52884612</v>
      </c>
      <c r="AT1452" s="8">
        <v>15</v>
      </c>
      <c r="AU1452" s="8">
        <v>14</v>
      </c>
      <c r="AV1452" s="91">
        <v>134966980</v>
      </c>
      <c r="AW1452" s="8">
        <v>49</v>
      </c>
      <c r="AX1452" s="8">
        <v>14</v>
      </c>
      <c r="AY1452" s="91">
        <v>0</v>
      </c>
      <c r="AZ1452" s="8">
        <v>0</v>
      </c>
      <c r="BA1452" s="8">
        <v>0</v>
      </c>
      <c r="BB1452" s="91">
        <v>0</v>
      </c>
      <c r="BC1452" s="8">
        <v>0</v>
      </c>
      <c r="BD1452" s="8">
        <v>0</v>
      </c>
      <c r="BE1452" s="91">
        <v>24350403</v>
      </c>
      <c r="BF1452" s="8">
        <v>8</v>
      </c>
      <c r="BG1452" s="8">
        <v>0</v>
      </c>
      <c r="BH1452" s="91">
        <v>134966980</v>
      </c>
      <c r="BI1452" s="8">
        <v>49</v>
      </c>
      <c r="BJ1452" s="8">
        <v>14</v>
      </c>
      <c r="BK1452" s="2" t="s">
        <v>233</v>
      </c>
      <c r="BL1452" s="83" t="str">
        <f t="shared" si="22"/>
        <v>124906</v>
      </c>
      <c r="BM1452" s="83">
        <f>IF(ISBLANK(A1452),"",IF(X1452&gt;=(InfoSheet!$B$2)-90,1,0))</f>
        <v>1</v>
      </c>
    </row>
    <row r="1453" spans="1:65">
      <c r="A1453" s="2" t="s">
        <v>3446</v>
      </c>
      <c r="B1453" s="8">
        <v>8</v>
      </c>
      <c r="C1453" s="66">
        <v>1015812045</v>
      </c>
      <c r="D1453" s="8">
        <v>2932</v>
      </c>
      <c r="E1453" s="8">
        <v>320</v>
      </c>
      <c r="F1453" s="91">
        <v>346457</v>
      </c>
      <c r="G1453" s="91">
        <v>5312004</v>
      </c>
      <c r="H1453" s="91">
        <v>3174412</v>
      </c>
      <c r="I1453" s="91">
        <v>545466697</v>
      </c>
      <c r="J1453" s="8">
        <v>0</v>
      </c>
      <c r="K1453" s="2" t="s">
        <v>2502</v>
      </c>
      <c r="L1453" s="8">
        <v>8</v>
      </c>
      <c r="M1453" s="8">
        <v>0</v>
      </c>
      <c r="N1453" s="2" t="s">
        <v>1489</v>
      </c>
      <c r="O1453" s="8">
        <v>209</v>
      </c>
      <c r="P1453" s="8">
        <v>0</v>
      </c>
      <c r="Q1453" s="8">
        <v>0</v>
      </c>
      <c r="R1453" s="91">
        <v>0</v>
      </c>
      <c r="S1453" s="8">
        <v>0</v>
      </c>
      <c r="T1453" s="91">
        <v>0</v>
      </c>
      <c r="U1453" s="8">
        <v>1</v>
      </c>
      <c r="V1453" s="8">
        <v>1</v>
      </c>
      <c r="W1453" s="8">
        <v>0</v>
      </c>
      <c r="X1453" s="107">
        <v>43869.958019282407</v>
      </c>
      <c r="Y1453" s="107">
        <v>43870.058964305557</v>
      </c>
      <c r="Z1453" s="107">
        <v>43869.957093344907</v>
      </c>
      <c r="AA1453" s="91">
        <v>3650801</v>
      </c>
      <c r="AB1453" s="8">
        <v>16</v>
      </c>
      <c r="AC1453" s="8">
        <v>6</v>
      </c>
      <c r="AD1453" s="91">
        <v>23569122</v>
      </c>
      <c r="AE1453" s="8">
        <v>77</v>
      </c>
      <c r="AF1453" s="8">
        <v>19</v>
      </c>
      <c r="AG1453" s="91">
        <v>191089232</v>
      </c>
      <c r="AH1453" s="8">
        <v>379</v>
      </c>
      <c r="AI1453" s="8">
        <v>33</v>
      </c>
      <c r="AJ1453" s="91">
        <v>961595195</v>
      </c>
      <c r="AK1453" s="8">
        <v>2613</v>
      </c>
      <c r="AL1453" s="8">
        <v>320</v>
      </c>
      <c r="AM1453" s="91">
        <v>33217638</v>
      </c>
      <c r="AN1453" s="8">
        <v>65</v>
      </c>
      <c r="AO1453" s="8">
        <v>320</v>
      </c>
      <c r="AP1453" s="91">
        <v>77034056</v>
      </c>
      <c r="AQ1453" s="8">
        <v>153</v>
      </c>
      <c r="AR1453" s="8">
        <v>320</v>
      </c>
      <c r="AS1453" s="91">
        <v>379916688</v>
      </c>
      <c r="AT1453" s="8">
        <v>672</v>
      </c>
      <c r="AU1453" s="8">
        <v>320</v>
      </c>
      <c r="AV1453" s="66">
        <v>1015812045</v>
      </c>
      <c r="AW1453" s="8">
        <v>2931</v>
      </c>
      <c r="AX1453" s="8">
        <v>320</v>
      </c>
      <c r="AY1453" s="91">
        <v>3079322</v>
      </c>
      <c r="AZ1453" s="8">
        <v>14</v>
      </c>
      <c r="BA1453" s="8">
        <v>0</v>
      </c>
      <c r="BB1453" s="91">
        <v>56051113</v>
      </c>
      <c r="BC1453" s="8">
        <v>120</v>
      </c>
      <c r="BD1453" s="8">
        <v>0</v>
      </c>
      <c r="BE1453" s="91">
        <v>214378913</v>
      </c>
      <c r="BF1453" s="8">
        <v>403</v>
      </c>
      <c r="BG1453" s="8">
        <v>1</v>
      </c>
      <c r="BH1453" s="91">
        <v>934416790</v>
      </c>
      <c r="BI1453" s="8">
        <v>2594</v>
      </c>
      <c r="BJ1453" s="8">
        <v>320</v>
      </c>
      <c r="BK1453" s="2" t="s">
        <v>233</v>
      </c>
      <c r="BL1453" s="83" t="str">
        <f t="shared" si="22"/>
        <v>124907</v>
      </c>
      <c r="BM1453" s="83">
        <f>IF(ISBLANK(A1453),"",IF(X1453&gt;=(InfoSheet!$B$2)-90,1,0))</f>
        <v>1</v>
      </c>
    </row>
    <row r="1454" spans="1:65">
      <c r="A1454" s="2" t="s">
        <v>3447</v>
      </c>
      <c r="B1454" s="8">
        <v>8</v>
      </c>
      <c r="C1454" s="91">
        <v>140690741</v>
      </c>
      <c r="D1454" s="8">
        <v>276</v>
      </c>
      <c r="E1454" s="8">
        <v>59</v>
      </c>
      <c r="F1454" s="91">
        <v>509749</v>
      </c>
      <c r="G1454" s="91">
        <v>4359074</v>
      </c>
      <c r="H1454" s="91">
        <v>2384588</v>
      </c>
      <c r="I1454" s="91">
        <v>97497331</v>
      </c>
      <c r="J1454" s="8">
        <v>0</v>
      </c>
      <c r="K1454" s="2" t="s">
        <v>1345</v>
      </c>
      <c r="L1454" s="8">
        <v>8</v>
      </c>
      <c r="M1454" s="8">
        <v>0</v>
      </c>
      <c r="N1454" s="2" t="s">
        <v>1634</v>
      </c>
      <c r="O1454" s="8">
        <v>211</v>
      </c>
      <c r="P1454" s="8">
        <v>0</v>
      </c>
      <c r="Q1454" s="8">
        <v>0</v>
      </c>
      <c r="R1454" s="91">
        <v>0</v>
      </c>
      <c r="S1454" s="8">
        <v>0</v>
      </c>
      <c r="T1454" s="91">
        <v>0</v>
      </c>
      <c r="U1454" s="8">
        <v>0</v>
      </c>
      <c r="V1454" s="8">
        <v>0</v>
      </c>
      <c r="W1454" s="8">
        <v>0</v>
      </c>
      <c r="X1454" s="107">
        <v>43868.705705474538</v>
      </c>
      <c r="Y1454" s="107">
        <v>43870.054250983798</v>
      </c>
      <c r="Z1454" s="107">
        <v>43868.701319930558</v>
      </c>
      <c r="AA1454" s="91">
        <v>0</v>
      </c>
      <c r="AB1454" s="8">
        <v>0</v>
      </c>
      <c r="AC1454" s="8">
        <v>0</v>
      </c>
      <c r="AD1454" s="91">
        <v>30622526</v>
      </c>
      <c r="AE1454" s="8">
        <v>38</v>
      </c>
      <c r="AF1454" s="8">
        <v>8</v>
      </c>
      <c r="AG1454" s="91">
        <v>35162395</v>
      </c>
      <c r="AH1454" s="8">
        <v>47</v>
      </c>
      <c r="AI1454" s="8">
        <v>10</v>
      </c>
      <c r="AJ1454" s="91">
        <v>140690741</v>
      </c>
      <c r="AK1454" s="8">
        <v>276</v>
      </c>
      <c r="AL1454" s="8">
        <v>59</v>
      </c>
      <c r="AM1454" s="91">
        <v>2779051</v>
      </c>
      <c r="AN1454" s="8">
        <v>7</v>
      </c>
      <c r="AO1454" s="8">
        <v>59</v>
      </c>
      <c r="AP1454" s="91">
        <v>56872004</v>
      </c>
      <c r="AQ1454" s="8">
        <v>68</v>
      </c>
      <c r="AR1454" s="8">
        <v>59</v>
      </c>
      <c r="AS1454" s="91">
        <v>59795196</v>
      </c>
      <c r="AT1454" s="8">
        <v>75</v>
      </c>
      <c r="AU1454" s="8">
        <v>59</v>
      </c>
      <c r="AV1454" s="91">
        <v>140690741</v>
      </c>
      <c r="AW1454" s="8">
        <v>276</v>
      </c>
      <c r="AX1454" s="8">
        <v>59</v>
      </c>
      <c r="AY1454" s="91">
        <v>0</v>
      </c>
      <c r="AZ1454" s="8">
        <v>0</v>
      </c>
      <c r="BA1454" s="8">
        <v>0</v>
      </c>
      <c r="BB1454" s="91">
        <v>33753543</v>
      </c>
      <c r="BC1454" s="8">
        <v>43</v>
      </c>
      <c r="BD1454" s="8">
        <v>1</v>
      </c>
      <c r="BE1454" s="91">
        <v>36678885</v>
      </c>
      <c r="BF1454" s="8">
        <v>50</v>
      </c>
      <c r="BG1454" s="8">
        <v>2</v>
      </c>
      <c r="BH1454" s="91">
        <v>140690741</v>
      </c>
      <c r="BI1454" s="8">
        <v>276</v>
      </c>
      <c r="BJ1454" s="8">
        <v>59</v>
      </c>
      <c r="BK1454" s="2" t="s">
        <v>233</v>
      </c>
      <c r="BL1454" s="83" t="str">
        <f t="shared" si="22"/>
        <v>124908</v>
      </c>
      <c r="BM1454" s="83">
        <f>IF(ISBLANK(A1454),"",IF(X1454&gt;=(InfoSheet!$B$2)-90,1,0))</f>
        <v>1</v>
      </c>
    </row>
    <row r="1455" spans="1:65">
      <c r="A1455" s="2" t="s">
        <v>3448</v>
      </c>
      <c r="B1455" s="8">
        <v>8</v>
      </c>
      <c r="C1455" s="66">
        <v>1323277015</v>
      </c>
      <c r="D1455" s="8">
        <v>7356</v>
      </c>
      <c r="E1455" s="8">
        <v>579</v>
      </c>
      <c r="F1455" s="91">
        <v>179890</v>
      </c>
      <c r="G1455" s="91">
        <v>2960222</v>
      </c>
      <c r="H1455" s="91">
        <v>2285452</v>
      </c>
      <c r="I1455" s="91">
        <v>243260192</v>
      </c>
      <c r="J1455" s="8">
        <v>0</v>
      </c>
      <c r="K1455" s="2" t="s">
        <v>1718</v>
      </c>
      <c r="L1455" s="8">
        <v>8</v>
      </c>
      <c r="M1455" s="8">
        <v>0</v>
      </c>
      <c r="N1455" s="2" t="s">
        <v>1634</v>
      </c>
      <c r="O1455" s="8">
        <v>211</v>
      </c>
      <c r="P1455" s="8">
        <v>0</v>
      </c>
      <c r="Q1455" s="8">
        <v>0</v>
      </c>
      <c r="R1455" s="91">
        <v>0</v>
      </c>
      <c r="S1455" s="8">
        <v>0</v>
      </c>
      <c r="T1455" s="91">
        <v>0</v>
      </c>
      <c r="U1455" s="8">
        <v>0</v>
      </c>
      <c r="V1455" s="8">
        <v>1</v>
      </c>
      <c r="W1455" s="8">
        <v>0</v>
      </c>
      <c r="X1455" s="107">
        <v>43870.194632233797</v>
      </c>
      <c r="Y1455" s="107">
        <v>43870.195132465276</v>
      </c>
      <c r="Z1455" s="107">
        <v>43870.194626099539</v>
      </c>
      <c r="AA1455" s="91">
        <v>2316122</v>
      </c>
      <c r="AB1455" s="8">
        <v>4</v>
      </c>
      <c r="AC1455" s="8">
        <v>61</v>
      </c>
      <c r="AD1455" s="91">
        <v>55047829</v>
      </c>
      <c r="AE1455" s="8">
        <v>603</v>
      </c>
      <c r="AF1455" s="8">
        <v>86</v>
      </c>
      <c r="AG1455" s="91">
        <v>150111477</v>
      </c>
      <c r="AH1455" s="8">
        <v>1389</v>
      </c>
      <c r="AI1455" s="8">
        <v>182</v>
      </c>
      <c r="AJ1455" s="66">
        <v>1315030532</v>
      </c>
      <c r="AK1455" s="8">
        <v>7324</v>
      </c>
      <c r="AL1455" s="8">
        <v>579</v>
      </c>
      <c r="AM1455" s="91">
        <v>19796407</v>
      </c>
      <c r="AN1455" s="8">
        <v>90</v>
      </c>
      <c r="AO1455" s="8">
        <v>579</v>
      </c>
      <c r="AP1455" s="91">
        <v>128650568</v>
      </c>
      <c r="AQ1455" s="8">
        <v>777</v>
      </c>
      <c r="AR1455" s="8">
        <v>579</v>
      </c>
      <c r="AS1455" s="91">
        <v>312418793</v>
      </c>
      <c r="AT1455" s="8">
        <v>1734</v>
      </c>
      <c r="AU1455" s="8">
        <v>579</v>
      </c>
      <c r="AV1455" s="66">
        <v>1323277015</v>
      </c>
      <c r="AW1455" s="8">
        <v>7356</v>
      </c>
      <c r="AX1455" s="8">
        <v>579</v>
      </c>
      <c r="AY1455" s="91">
        <v>15548574</v>
      </c>
      <c r="AZ1455" s="8">
        <v>83</v>
      </c>
      <c r="BA1455" s="8">
        <v>0</v>
      </c>
      <c r="BB1455" s="91">
        <v>120770179</v>
      </c>
      <c r="BC1455" s="8">
        <v>700</v>
      </c>
      <c r="BD1455" s="8">
        <v>1</v>
      </c>
      <c r="BE1455" s="91">
        <v>242009437</v>
      </c>
      <c r="BF1455" s="8">
        <v>1453</v>
      </c>
      <c r="BG1455" s="8">
        <v>11</v>
      </c>
      <c r="BH1455" s="66">
        <v>1303750276</v>
      </c>
      <c r="BI1455" s="8">
        <v>7298</v>
      </c>
      <c r="BJ1455" s="8">
        <v>579</v>
      </c>
      <c r="BK1455" s="2" t="s">
        <v>233</v>
      </c>
      <c r="BL1455" s="83" t="str">
        <f t="shared" si="22"/>
        <v>124909</v>
      </c>
      <c r="BM1455" s="83">
        <f>IF(ISBLANK(A1455),"",IF(X1455&gt;=(InfoSheet!$B$2)-90,1,0))</f>
        <v>1</v>
      </c>
    </row>
    <row r="1456" spans="1:65">
      <c r="A1456" s="2" t="s">
        <v>3449</v>
      </c>
      <c r="B1456" s="8">
        <v>8</v>
      </c>
      <c r="C1456" s="66">
        <v>2889056648</v>
      </c>
      <c r="D1456" s="8">
        <v>7476</v>
      </c>
      <c r="E1456" s="8">
        <v>918</v>
      </c>
      <c r="F1456" s="91">
        <v>386444</v>
      </c>
      <c r="G1456" s="91">
        <v>34067901</v>
      </c>
      <c r="H1456" s="91">
        <v>3147120</v>
      </c>
      <c r="I1456" s="91">
        <v>738456281</v>
      </c>
      <c r="J1456" s="8">
        <v>0</v>
      </c>
      <c r="K1456" s="2" t="s">
        <v>3011</v>
      </c>
      <c r="L1456" s="8">
        <v>8</v>
      </c>
      <c r="M1456" s="8">
        <v>0</v>
      </c>
      <c r="N1456" s="2" t="s">
        <v>3450</v>
      </c>
      <c r="O1456" s="8">
        <v>210</v>
      </c>
      <c r="P1456" s="8">
        <v>0</v>
      </c>
      <c r="Q1456" s="8">
        <v>0</v>
      </c>
      <c r="R1456" s="91">
        <v>0</v>
      </c>
      <c r="S1456" s="8">
        <v>0</v>
      </c>
      <c r="T1456" s="91">
        <v>0</v>
      </c>
      <c r="U1456" s="8">
        <v>0</v>
      </c>
      <c r="V1456" s="8">
        <v>2</v>
      </c>
      <c r="W1456" s="8">
        <v>0</v>
      </c>
      <c r="X1456" s="107">
        <v>43869.924926087966</v>
      </c>
      <c r="Y1456" s="107">
        <v>43870.04696684028</v>
      </c>
      <c r="Z1456" s="107">
        <v>43869.924231180557</v>
      </c>
      <c r="AA1456" s="91">
        <v>795489</v>
      </c>
      <c r="AB1456" s="8">
        <v>1</v>
      </c>
      <c r="AC1456" s="8">
        <v>3</v>
      </c>
      <c r="AD1456" s="91">
        <v>6461873</v>
      </c>
      <c r="AE1456" s="8">
        <v>6</v>
      </c>
      <c r="AF1456" s="8">
        <v>9</v>
      </c>
      <c r="AG1456" s="91">
        <v>13982338</v>
      </c>
      <c r="AH1456" s="8">
        <v>41</v>
      </c>
      <c r="AI1456" s="8">
        <v>21</v>
      </c>
      <c r="AJ1456" s="66">
        <v>2826603265</v>
      </c>
      <c r="AK1456" s="8">
        <v>7104</v>
      </c>
      <c r="AL1456" s="8">
        <v>918</v>
      </c>
      <c r="AM1456" s="91">
        <v>6079257</v>
      </c>
      <c r="AN1456" s="8">
        <v>9</v>
      </c>
      <c r="AO1456" s="8">
        <v>918</v>
      </c>
      <c r="AP1456" s="91">
        <v>39274413</v>
      </c>
      <c r="AQ1456" s="8">
        <v>42</v>
      </c>
      <c r="AR1456" s="8">
        <v>918</v>
      </c>
      <c r="AS1456" s="91">
        <v>121604996</v>
      </c>
      <c r="AT1456" s="8">
        <v>183</v>
      </c>
      <c r="AU1456" s="8">
        <v>918</v>
      </c>
      <c r="AV1456" s="66">
        <v>2889056648</v>
      </c>
      <c r="AW1456" s="8">
        <v>7476</v>
      </c>
      <c r="AX1456" s="8">
        <v>918</v>
      </c>
      <c r="AY1456" s="91">
        <v>1991327</v>
      </c>
      <c r="AZ1456" s="8">
        <v>3</v>
      </c>
      <c r="BA1456" s="8">
        <v>0</v>
      </c>
      <c r="BB1456" s="91">
        <v>36034633</v>
      </c>
      <c r="BC1456" s="8">
        <v>37</v>
      </c>
      <c r="BD1456" s="8">
        <v>0</v>
      </c>
      <c r="BE1456" s="91">
        <v>112329514</v>
      </c>
      <c r="BF1456" s="8">
        <v>163</v>
      </c>
      <c r="BG1456" s="8">
        <v>1</v>
      </c>
      <c r="BH1456" s="66">
        <v>2818472122</v>
      </c>
      <c r="BI1456" s="8">
        <v>7191</v>
      </c>
      <c r="BJ1456" s="8">
        <v>918</v>
      </c>
      <c r="BK1456" s="2" t="s">
        <v>233</v>
      </c>
      <c r="BL1456" s="83" t="str">
        <f t="shared" si="22"/>
        <v>124910</v>
      </c>
      <c r="BM1456" s="83">
        <f>IF(ISBLANK(A1456),"",IF(X1456&gt;=(InfoSheet!$B$2)-90,1,0))</f>
        <v>1</v>
      </c>
    </row>
    <row r="1457" spans="1:65">
      <c r="A1457" s="2" t="s">
        <v>3451</v>
      </c>
      <c r="B1457" s="8">
        <v>8</v>
      </c>
      <c r="C1457" s="91">
        <v>480756277</v>
      </c>
      <c r="D1457" s="8">
        <v>1370</v>
      </c>
      <c r="E1457" s="8">
        <v>166</v>
      </c>
      <c r="F1457" s="91">
        <v>350916</v>
      </c>
      <c r="G1457" s="91">
        <v>7099577</v>
      </c>
      <c r="H1457" s="91">
        <v>2896122</v>
      </c>
      <c r="I1457" s="91">
        <v>261391675</v>
      </c>
      <c r="J1457" s="8">
        <v>0</v>
      </c>
      <c r="K1457" s="2" t="s">
        <v>2502</v>
      </c>
      <c r="L1457" s="8">
        <v>8</v>
      </c>
      <c r="M1457" s="8">
        <v>0</v>
      </c>
      <c r="N1457" s="2" t="s">
        <v>1489</v>
      </c>
      <c r="O1457" s="8">
        <v>209</v>
      </c>
      <c r="P1457" s="8">
        <v>0</v>
      </c>
      <c r="Q1457" s="8">
        <v>0</v>
      </c>
      <c r="R1457" s="91">
        <v>0</v>
      </c>
      <c r="S1457" s="8">
        <v>0</v>
      </c>
      <c r="T1457" s="91">
        <v>0</v>
      </c>
      <c r="U1457" s="8">
        <v>0</v>
      </c>
      <c r="V1457" s="8">
        <v>0</v>
      </c>
      <c r="W1457" s="8">
        <v>0</v>
      </c>
      <c r="X1457" s="107">
        <v>43869.785218923615</v>
      </c>
      <c r="Y1457" s="107">
        <v>43870.050200405094</v>
      </c>
      <c r="Z1457" s="107">
        <v>43869.785098900466</v>
      </c>
      <c r="AA1457" s="91">
        <v>1757847</v>
      </c>
      <c r="AB1457" s="8">
        <v>3</v>
      </c>
      <c r="AC1457" s="8">
        <v>2</v>
      </c>
      <c r="AD1457" s="91">
        <v>4084914</v>
      </c>
      <c r="AE1457" s="8">
        <v>7</v>
      </c>
      <c r="AF1457" s="8">
        <v>6</v>
      </c>
      <c r="AG1457" s="91">
        <v>7147159</v>
      </c>
      <c r="AH1457" s="8">
        <v>14</v>
      </c>
      <c r="AI1457" s="8">
        <v>6</v>
      </c>
      <c r="AJ1457" s="91">
        <v>457118394</v>
      </c>
      <c r="AK1457" s="8">
        <v>1237</v>
      </c>
      <c r="AL1457" s="8">
        <v>166</v>
      </c>
      <c r="AM1457" s="91">
        <v>3618509</v>
      </c>
      <c r="AN1457" s="8">
        <v>6</v>
      </c>
      <c r="AO1457" s="8">
        <v>166</v>
      </c>
      <c r="AP1457" s="91">
        <v>15121981</v>
      </c>
      <c r="AQ1457" s="8">
        <v>24</v>
      </c>
      <c r="AR1457" s="8">
        <v>166</v>
      </c>
      <c r="AS1457" s="91">
        <v>19465407</v>
      </c>
      <c r="AT1457" s="8">
        <v>34</v>
      </c>
      <c r="AU1457" s="8">
        <v>166</v>
      </c>
      <c r="AV1457" s="91">
        <v>480756277</v>
      </c>
      <c r="AW1457" s="8">
        <v>1369</v>
      </c>
      <c r="AX1457" s="8">
        <v>166</v>
      </c>
      <c r="AY1457" s="91">
        <v>2000134</v>
      </c>
      <c r="AZ1457" s="8">
        <v>4</v>
      </c>
      <c r="BA1457" s="8">
        <v>0</v>
      </c>
      <c r="BB1457" s="91">
        <v>8212649</v>
      </c>
      <c r="BC1457" s="8">
        <v>13</v>
      </c>
      <c r="BD1457" s="8">
        <v>0</v>
      </c>
      <c r="BE1457" s="91">
        <v>13833560</v>
      </c>
      <c r="BF1457" s="8">
        <v>25</v>
      </c>
      <c r="BG1457" s="8">
        <v>0</v>
      </c>
      <c r="BH1457" s="91">
        <v>445368598</v>
      </c>
      <c r="BI1457" s="8">
        <v>1224</v>
      </c>
      <c r="BJ1457" s="8">
        <v>166</v>
      </c>
      <c r="BK1457" s="2" t="s">
        <v>233</v>
      </c>
      <c r="BL1457" s="83" t="str">
        <f t="shared" si="22"/>
        <v>124911</v>
      </c>
      <c r="BM1457" s="83">
        <f>IF(ISBLANK(A1457),"",IF(X1457&gt;=(InfoSheet!$B$2)-90,1,0))</f>
        <v>1</v>
      </c>
    </row>
    <row r="1458" spans="1:65">
      <c r="A1458" s="2" t="s">
        <v>3452</v>
      </c>
      <c r="B1458" s="8">
        <v>8</v>
      </c>
      <c r="C1458" s="91">
        <v>509200338</v>
      </c>
      <c r="D1458" s="8">
        <v>1023</v>
      </c>
      <c r="E1458" s="8">
        <v>225</v>
      </c>
      <c r="F1458" s="91">
        <v>497752</v>
      </c>
      <c r="G1458" s="91">
        <v>6636496</v>
      </c>
      <c r="H1458" s="91">
        <v>2263112</v>
      </c>
      <c r="I1458" s="91">
        <v>276169898</v>
      </c>
      <c r="J1458" s="8">
        <v>0</v>
      </c>
      <c r="K1458" s="2" t="s">
        <v>1500</v>
      </c>
      <c r="L1458" s="8">
        <v>8</v>
      </c>
      <c r="M1458" s="8">
        <v>0</v>
      </c>
      <c r="N1458" s="2" t="s">
        <v>1442</v>
      </c>
      <c r="O1458" s="8">
        <v>204</v>
      </c>
      <c r="P1458" s="8">
        <v>0</v>
      </c>
      <c r="Q1458" s="8">
        <v>0</v>
      </c>
      <c r="R1458" s="91">
        <v>0</v>
      </c>
      <c r="S1458" s="8">
        <v>0</v>
      </c>
      <c r="T1458" s="91">
        <v>0</v>
      </c>
      <c r="U1458" s="8">
        <v>0</v>
      </c>
      <c r="V1458" s="8">
        <v>1</v>
      </c>
      <c r="W1458" s="8">
        <v>0</v>
      </c>
      <c r="X1458" s="107">
        <v>43869.955641608794</v>
      </c>
      <c r="Y1458" s="107">
        <v>43870.051637789351</v>
      </c>
      <c r="Z1458" s="107">
        <v>43869.955641377317</v>
      </c>
      <c r="AA1458" s="91">
        <v>1999400</v>
      </c>
      <c r="AB1458" s="8">
        <v>13</v>
      </c>
      <c r="AC1458" s="8">
        <v>8</v>
      </c>
      <c r="AD1458" s="91">
        <v>9167510</v>
      </c>
      <c r="AE1458" s="8">
        <v>26</v>
      </c>
      <c r="AF1458" s="8">
        <v>13</v>
      </c>
      <c r="AG1458" s="91">
        <v>31882254</v>
      </c>
      <c r="AH1458" s="8">
        <v>62</v>
      </c>
      <c r="AI1458" s="8">
        <v>24</v>
      </c>
      <c r="AJ1458" s="91">
        <v>507630144</v>
      </c>
      <c r="AK1458" s="8">
        <v>1014</v>
      </c>
      <c r="AL1458" s="8">
        <v>225</v>
      </c>
      <c r="AM1458" s="91">
        <v>4235318</v>
      </c>
      <c r="AN1458" s="8">
        <v>18</v>
      </c>
      <c r="AO1458" s="8">
        <v>225</v>
      </c>
      <c r="AP1458" s="91">
        <v>22583502</v>
      </c>
      <c r="AQ1458" s="8">
        <v>35</v>
      </c>
      <c r="AR1458" s="8">
        <v>225</v>
      </c>
      <c r="AS1458" s="91">
        <v>65966130</v>
      </c>
      <c r="AT1458" s="8">
        <v>95</v>
      </c>
      <c r="AU1458" s="8">
        <v>225</v>
      </c>
      <c r="AV1458" s="91">
        <v>509200338</v>
      </c>
      <c r="AW1458" s="8">
        <v>1021</v>
      </c>
      <c r="AX1458" s="8">
        <v>225</v>
      </c>
      <c r="AY1458" s="91">
        <v>1390948</v>
      </c>
      <c r="AZ1458" s="8">
        <v>12</v>
      </c>
      <c r="BA1458" s="8">
        <v>4</v>
      </c>
      <c r="BB1458" s="91">
        <v>14706878</v>
      </c>
      <c r="BC1458" s="8">
        <v>25</v>
      </c>
      <c r="BD1458" s="8">
        <v>5</v>
      </c>
      <c r="BE1458" s="91">
        <v>38913943</v>
      </c>
      <c r="BF1458" s="8">
        <v>62</v>
      </c>
      <c r="BG1458" s="8">
        <v>6</v>
      </c>
      <c r="BH1458" s="91">
        <v>504654314</v>
      </c>
      <c r="BI1458" s="8">
        <v>1009</v>
      </c>
      <c r="BJ1458" s="8">
        <v>225</v>
      </c>
      <c r="BK1458" s="2" t="s">
        <v>233</v>
      </c>
      <c r="BL1458" s="83" t="str">
        <f t="shared" si="22"/>
        <v>124912</v>
      </c>
      <c r="BM1458" s="83">
        <f>IF(ISBLANK(A1458),"",IF(X1458&gt;=(InfoSheet!$B$2)-90,1,0))</f>
        <v>1</v>
      </c>
    </row>
    <row r="1459" spans="1:65">
      <c r="A1459" s="2" t="s">
        <v>3453</v>
      </c>
      <c r="B1459" s="8">
        <v>8</v>
      </c>
      <c r="C1459" s="91">
        <v>520909528</v>
      </c>
      <c r="D1459" s="8">
        <v>1623</v>
      </c>
      <c r="E1459" s="8">
        <v>206</v>
      </c>
      <c r="F1459" s="91">
        <v>320954</v>
      </c>
      <c r="G1459" s="91">
        <v>3881637</v>
      </c>
      <c r="H1459" s="91">
        <v>2528687</v>
      </c>
      <c r="I1459" s="91">
        <v>194691603</v>
      </c>
      <c r="J1459" s="8">
        <v>0</v>
      </c>
      <c r="K1459" s="2" t="s">
        <v>1468</v>
      </c>
      <c r="L1459" s="8">
        <v>8</v>
      </c>
      <c r="M1459" s="8">
        <v>0</v>
      </c>
      <c r="N1459" s="2" t="s">
        <v>1489</v>
      </c>
      <c r="O1459" s="8">
        <v>209</v>
      </c>
      <c r="P1459" s="8">
        <v>0</v>
      </c>
      <c r="Q1459" s="8">
        <v>0</v>
      </c>
      <c r="R1459" s="91">
        <v>0</v>
      </c>
      <c r="S1459" s="8">
        <v>0</v>
      </c>
      <c r="T1459" s="91">
        <v>0</v>
      </c>
      <c r="U1459" s="8">
        <v>0</v>
      </c>
      <c r="V1459" s="8">
        <v>0</v>
      </c>
      <c r="W1459" s="8">
        <v>0</v>
      </c>
      <c r="X1459" s="107">
        <v>43869.74911394676</v>
      </c>
      <c r="Y1459" s="107">
        <v>43870.046765104169</v>
      </c>
      <c r="Z1459" s="107">
        <v>43869.749061284725</v>
      </c>
      <c r="AA1459" s="91">
        <v>1007245</v>
      </c>
      <c r="AB1459" s="8">
        <v>1</v>
      </c>
      <c r="AC1459" s="8">
        <v>2</v>
      </c>
      <c r="AD1459" s="91">
        <v>15713509</v>
      </c>
      <c r="AE1459" s="8">
        <v>29</v>
      </c>
      <c r="AF1459" s="8">
        <v>8</v>
      </c>
      <c r="AG1459" s="91">
        <v>40487504</v>
      </c>
      <c r="AH1459" s="8">
        <v>106</v>
      </c>
      <c r="AI1459" s="8">
        <v>26</v>
      </c>
      <c r="AJ1459" s="91">
        <v>512916226</v>
      </c>
      <c r="AK1459" s="8">
        <v>1594</v>
      </c>
      <c r="AL1459" s="8">
        <v>206</v>
      </c>
      <c r="AM1459" s="91">
        <v>6753184</v>
      </c>
      <c r="AN1459" s="8">
        <v>8</v>
      </c>
      <c r="AO1459" s="8">
        <v>206</v>
      </c>
      <c r="AP1459" s="91">
        <v>24978085</v>
      </c>
      <c r="AQ1459" s="8">
        <v>42</v>
      </c>
      <c r="AR1459" s="8">
        <v>206</v>
      </c>
      <c r="AS1459" s="91">
        <v>64408455</v>
      </c>
      <c r="AT1459" s="8">
        <v>134</v>
      </c>
      <c r="AU1459" s="8">
        <v>206</v>
      </c>
      <c r="AV1459" s="91">
        <v>520909528</v>
      </c>
      <c r="AW1459" s="8">
        <v>1623</v>
      </c>
      <c r="AX1459" s="8">
        <v>206</v>
      </c>
      <c r="AY1459" s="91">
        <v>1605779</v>
      </c>
      <c r="AZ1459" s="8">
        <v>2</v>
      </c>
      <c r="BA1459" s="8">
        <v>0</v>
      </c>
      <c r="BB1459" s="91">
        <v>17399812</v>
      </c>
      <c r="BC1459" s="8">
        <v>32</v>
      </c>
      <c r="BD1459" s="8">
        <v>1</v>
      </c>
      <c r="BE1459" s="91">
        <v>40847375</v>
      </c>
      <c r="BF1459" s="8">
        <v>103</v>
      </c>
      <c r="BG1459" s="8">
        <v>7</v>
      </c>
      <c r="BH1459" s="91">
        <v>495980194</v>
      </c>
      <c r="BI1459" s="8">
        <v>1561</v>
      </c>
      <c r="BJ1459" s="8">
        <v>206</v>
      </c>
      <c r="BK1459" s="2" t="s">
        <v>233</v>
      </c>
      <c r="BL1459" s="83" t="str">
        <f t="shared" si="22"/>
        <v>124913</v>
      </c>
      <c r="BM1459" s="83">
        <f>IF(ISBLANK(A1459),"",IF(X1459&gt;=(InfoSheet!$B$2)-90,1,0))</f>
        <v>1</v>
      </c>
    </row>
    <row r="1460" spans="1:65">
      <c r="A1460" s="2" t="s">
        <v>3454</v>
      </c>
      <c r="B1460" s="8">
        <v>8</v>
      </c>
      <c r="C1460" s="91">
        <v>325331746</v>
      </c>
      <c r="D1460" s="8">
        <v>771</v>
      </c>
      <c r="E1460" s="8">
        <v>92</v>
      </c>
      <c r="F1460" s="91">
        <v>421960</v>
      </c>
      <c r="G1460" s="91">
        <v>4654980</v>
      </c>
      <c r="H1460" s="91">
        <v>3536214</v>
      </c>
      <c r="I1460" s="91">
        <v>265311625</v>
      </c>
      <c r="J1460" s="8">
        <v>0</v>
      </c>
      <c r="K1460" s="2" t="s">
        <v>1718</v>
      </c>
      <c r="L1460" s="8">
        <v>8</v>
      </c>
      <c r="M1460" s="8">
        <v>0</v>
      </c>
      <c r="N1460" s="2" t="s">
        <v>2683</v>
      </c>
      <c r="O1460" s="8">
        <v>211</v>
      </c>
      <c r="P1460" s="8">
        <v>0</v>
      </c>
      <c r="Q1460" s="8">
        <v>0</v>
      </c>
      <c r="R1460" s="91">
        <v>0</v>
      </c>
      <c r="S1460" s="8">
        <v>0</v>
      </c>
      <c r="T1460" s="91">
        <v>0</v>
      </c>
      <c r="U1460" s="8">
        <v>0</v>
      </c>
      <c r="V1460" s="8">
        <v>0</v>
      </c>
      <c r="W1460" s="8">
        <v>0</v>
      </c>
      <c r="X1460" s="107">
        <v>43868.690742511571</v>
      </c>
      <c r="Y1460" s="107">
        <v>43870.004579108798</v>
      </c>
      <c r="Z1460" s="107">
        <v>43868.675880578703</v>
      </c>
      <c r="AA1460" s="91">
        <v>0</v>
      </c>
      <c r="AB1460" s="8">
        <v>0</v>
      </c>
      <c r="AC1460" s="8">
        <v>0</v>
      </c>
      <c r="AD1460" s="91">
        <v>1932840</v>
      </c>
      <c r="AE1460" s="8">
        <v>8</v>
      </c>
      <c r="AF1460" s="8">
        <v>3</v>
      </c>
      <c r="AG1460" s="91">
        <v>17050598</v>
      </c>
      <c r="AH1460" s="8">
        <v>55</v>
      </c>
      <c r="AI1460" s="8">
        <v>5</v>
      </c>
      <c r="AJ1460" s="91">
        <v>325331693</v>
      </c>
      <c r="AK1460" s="8">
        <v>770</v>
      </c>
      <c r="AL1460" s="8">
        <v>92</v>
      </c>
      <c r="AM1460" s="91">
        <v>890839</v>
      </c>
      <c r="AN1460" s="8">
        <v>1</v>
      </c>
      <c r="AO1460" s="8">
        <v>92</v>
      </c>
      <c r="AP1460" s="91">
        <v>4623347</v>
      </c>
      <c r="AQ1460" s="8">
        <v>11</v>
      </c>
      <c r="AR1460" s="8">
        <v>92</v>
      </c>
      <c r="AS1460" s="91">
        <v>27251573</v>
      </c>
      <c r="AT1460" s="8">
        <v>63</v>
      </c>
      <c r="AU1460" s="8">
        <v>92</v>
      </c>
      <c r="AV1460" s="91">
        <v>325331746</v>
      </c>
      <c r="AW1460" s="8">
        <v>771</v>
      </c>
      <c r="AX1460" s="8">
        <v>92</v>
      </c>
      <c r="AY1460" s="91">
        <v>0</v>
      </c>
      <c r="AZ1460" s="8">
        <v>0</v>
      </c>
      <c r="BA1460" s="8">
        <v>0</v>
      </c>
      <c r="BB1460" s="91">
        <v>3568745</v>
      </c>
      <c r="BC1460" s="8">
        <v>9</v>
      </c>
      <c r="BD1460" s="8">
        <v>0</v>
      </c>
      <c r="BE1460" s="91">
        <v>17928512</v>
      </c>
      <c r="BF1460" s="8">
        <v>54</v>
      </c>
      <c r="BG1460" s="8">
        <v>0</v>
      </c>
      <c r="BH1460" s="91">
        <v>325331693</v>
      </c>
      <c r="BI1460" s="8">
        <v>770</v>
      </c>
      <c r="BJ1460" s="8">
        <v>92</v>
      </c>
      <c r="BK1460" s="2" t="s">
        <v>233</v>
      </c>
      <c r="BL1460" s="83" t="str">
        <f t="shared" si="22"/>
        <v>124914</v>
      </c>
      <c r="BM1460" s="83">
        <f>IF(ISBLANK(A1460),"",IF(X1460&gt;=(InfoSheet!$B$2)-90,1,0))</f>
        <v>1</v>
      </c>
    </row>
    <row r="1461" spans="1:65">
      <c r="A1461" s="2" t="s">
        <v>3455</v>
      </c>
      <c r="B1461" s="8">
        <v>8</v>
      </c>
      <c r="C1461" s="66">
        <v>1056299947</v>
      </c>
      <c r="D1461" s="8">
        <v>2338</v>
      </c>
      <c r="E1461" s="8">
        <v>236</v>
      </c>
      <c r="F1461" s="91">
        <v>451796</v>
      </c>
      <c r="G1461" s="91">
        <v>2566754</v>
      </c>
      <c r="H1461" s="91">
        <v>4475847</v>
      </c>
      <c r="I1461" s="91">
        <v>310913130</v>
      </c>
      <c r="J1461" s="8">
        <v>0</v>
      </c>
      <c r="K1461" s="2" t="s">
        <v>1940</v>
      </c>
      <c r="L1461" s="8">
        <v>8</v>
      </c>
      <c r="M1461" s="8">
        <v>0</v>
      </c>
      <c r="N1461" s="2" t="s">
        <v>1437</v>
      </c>
      <c r="O1461" s="8">
        <v>209</v>
      </c>
      <c r="P1461" s="8">
        <v>0</v>
      </c>
      <c r="Q1461" s="8">
        <v>0</v>
      </c>
      <c r="R1461" s="91">
        <v>0</v>
      </c>
      <c r="S1461" s="8">
        <v>0</v>
      </c>
      <c r="T1461" s="91">
        <v>0</v>
      </c>
      <c r="U1461" s="8">
        <v>0</v>
      </c>
      <c r="V1461" s="8">
        <v>0</v>
      </c>
      <c r="W1461" s="8">
        <v>0</v>
      </c>
      <c r="X1461" s="107">
        <v>43865.895900185184</v>
      </c>
      <c r="Y1461" s="107">
        <v>43869.873528981479</v>
      </c>
      <c r="Z1461" s="107">
        <v>43865.880555162039</v>
      </c>
      <c r="AA1461" s="91">
        <v>0</v>
      </c>
      <c r="AB1461" s="8">
        <v>0</v>
      </c>
      <c r="AC1461" s="8">
        <v>0</v>
      </c>
      <c r="AD1461" s="91">
        <v>0</v>
      </c>
      <c r="AE1461" s="8">
        <v>0</v>
      </c>
      <c r="AF1461" s="8">
        <v>1</v>
      </c>
      <c r="AG1461" s="91">
        <v>6512726</v>
      </c>
      <c r="AH1461" s="8">
        <v>17</v>
      </c>
      <c r="AI1461" s="8">
        <v>7</v>
      </c>
      <c r="AJ1461" s="66">
        <v>1025219489</v>
      </c>
      <c r="AK1461" s="8">
        <v>2152</v>
      </c>
      <c r="AL1461" s="8">
        <v>236</v>
      </c>
      <c r="AM1461" s="91">
        <v>0</v>
      </c>
      <c r="AN1461" s="8">
        <v>0</v>
      </c>
      <c r="AO1461" s="8">
        <v>236</v>
      </c>
      <c r="AP1461" s="91">
        <v>3514608</v>
      </c>
      <c r="AQ1461" s="8">
        <v>11</v>
      </c>
      <c r="AR1461" s="8">
        <v>236</v>
      </c>
      <c r="AS1461" s="91">
        <v>10011933</v>
      </c>
      <c r="AT1461" s="8">
        <v>21</v>
      </c>
      <c r="AU1461" s="8">
        <v>236</v>
      </c>
      <c r="AV1461" s="66">
        <v>1056299947</v>
      </c>
      <c r="AW1461" s="8">
        <v>2338</v>
      </c>
      <c r="AX1461" s="8">
        <v>236</v>
      </c>
      <c r="AY1461" s="91">
        <v>0</v>
      </c>
      <c r="AZ1461" s="8">
        <v>0</v>
      </c>
      <c r="BA1461" s="8">
        <v>0</v>
      </c>
      <c r="BB1461" s="91">
        <v>710071</v>
      </c>
      <c r="BC1461" s="8">
        <v>1</v>
      </c>
      <c r="BD1461" s="8">
        <v>0</v>
      </c>
      <c r="BE1461" s="91">
        <v>6073817</v>
      </c>
      <c r="BF1461" s="8">
        <v>15</v>
      </c>
      <c r="BG1461" s="8">
        <v>0</v>
      </c>
      <c r="BH1461" s="66">
        <v>1018078658</v>
      </c>
      <c r="BI1461" s="8">
        <v>2143</v>
      </c>
      <c r="BJ1461" s="8">
        <v>236</v>
      </c>
      <c r="BK1461" s="2" t="s">
        <v>233</v>
      </c>
      <c r="BL1461" s="83" t="str">
        <f t="shared" si="22"/>
        <v>124915</v>
      </c>
      <c r="BM1461" s="83">
        <f>IF(ISBLANK(A1461),"",IF(X1461&gt;=(InfoSheet!$B$2)-90,1,0))</f>
        <v>1</v>
      </c>
    </row>
    <row r="1462" spans="1:65">
      <c r="A1462" s="2" t="s">
        <v>3456</v>
      </c>
      <c r="B1462" s="8">
        <v>8</v>
      </c>
      <c r="C1462" s="66">
        <v>1173032841</v>
      </c>
      <c r="D1462" s="8">
        <v>2146</v>
      </c>
      <c r="E1462" s="8">
        <v>263</v>
      </c>
      <c r="F1462" s="91">
        <v>546613</v>
      </c>
      <c r="G1462" s="91">
        <v>40197084</v>
      </c>
      <c r="H1462" s="91">
        <v>4460200</v>
      </c>
      <c r="I1462" s="91">
        <v>822668405</v>
      </c>
      <c r="J1462" s="8">
        <v>0</v>
      </c>
      <c r="K1462" s="2" t="s">
        <v>1496</v>
      </c>
      <c r="L1462" s="8">
        <v>8</v>
      </c>
      <c r="M1462" s="8">
        <v>0</v>
      </c>
      <c r="N1462" s="2" t="s">
        <v>3457</v>
      </c>
      <c r="O1462" s="8">
        <v>210</v>
      </c>
      <c r="P1462" s="8">
        <v>0</v>
      </c>
      <c r="Q1462" s="8">
        <v>0</v>
      </c>
      <c r="R1462" s="91">
        <v>0</v>
      </c>
      <c r="S1462" s="8">
        <v>0</v>
      </c>
      <c r="T1462" s="91">
        <v>0</v>
      </c>
      <c r="U1462" s="8">
        <v>0</v>
      </c>
      <c r="V1462" s="8">
        <v>1</v>
      </c>
      <c r="W1462" s="8">
        <v>0</v>
      </c>
      <c r="X1462" s="107">
        <v>43868.57502802083</v>
      </c>
      <c r="Y1462" s="107">
        <v>43869.890637662036</v>
      </c>
      <c r="Z1462" s="107">
        <v>43868.574589247684</v>
      </c>
      <c r="AA1462" s="91">
        <v>0</v>
      </c>
      <c r="AB1462" s="8">
        <v>0</v>
      </c>
      <c r="AC1462" s="8">
        <v>0</v>
      </c>
      <c r="AD1462" s="91">
        <v>414125</v>
      </c>
      <c r="AE1462" s="8">
        <v>6</v>
      </c>
      <c r="AF1462" s="8">
        <v>5</v>
      </c>
      <c r="AG1462" s="91">
        <v>422160414</v>
      </c>
      <c r="AH1462" s="8">
        <v>930</v>
      </c>
      <c r="AI1462" s="8">
        <v>163</v>
      </c>
      <c r="AJ1462" s="66">
        <v>1140584591</v>
      </c>
      <c r="AK1462" s="8">
        <v>1947</v>
      </c>
      <c r="AL1462" s="8">
        <v>263</v>
      </c>
      <c r="AM1462" s="91">
        <v>0</v>
      </c>
      <c r="AN1462" s="8">
        <v>0</v>
      </c>
      <c r="AO1462" s="8">
        <v>263</v>
      </c>
      <c r="AP1462" s="91">
        <v>1802521</v>
      </c>
      <c r="AQ1462" s="8">
        <v>10</v>
      </c>
      <c r="AR1462" s="8">
        <v>263</v>
      </c>
      <c r="AS1462" s="91">
        <v>638759481</v>
      </c>
      <c r="AT1462" s="8">
        <v>1103</v>
      </c>
      <c r="AU1462" s="8">
        <v>263</v>
      </c>
      <c r="AV1462" s="66">
        <v>1173032841</v>
      </c>
      <c r="AW1462" s="8">
        <v>2146</v>
      </c>
      <c r="AX1462" s="8">
        <v>263</v>
      </c>
      <c r="AY1462" s="91">
        <v>0</v>
      </c>
      <c r="AZ1462" s="8">
        <v>0</v>
      </c>
      <c r="BA1462" s="8">
        <v>0</v>
      </c>
      <c r="BB1462" s="91">
        <v>1628190</v>
      </c>
      <c r="BC1462" s="8">
        <v>8</v>
      </c>
      <c r="BD1462" s="8">
        <v>0</v>
      </c>
      <c r="BE1462" s="91">
        <v>439737926</v>
      </c>
      <c r="BF1462" s="8">
        <v>895</v>
      </c>
      <c r="BG1462" s="8">
        <v>16</v>
      </c>
      <c r="BH1462" s="66">
        <v>1137708313</v>
      </c>
      <c r="BI1462" s="8">
        <v>1958</v>
      </c>
      <c r="BJ1462" s="8">
        <v>263</v>
      </c>
      <c r="BK1462" s="2" t="s">
        <v>233</v>
      </c>
      <c r="BL1462" s="83" t="str">
        <f t="shared" si="22"/>
        <v>124916</v>
      </c>
      <c r="BM1462" s="83">
        <f>IF(ISBLANK(A1462),"",IF(X1462&gt;=(InfoSheet!$B$2)-90,1,0))</f>
        <v>1</v>
      </c>
    </row>
    <row r="1463" spans="1:65">
      <c r="A1463" s="2" t="s">
        <v>3458</v>
      </c>
      <c r="B1463" s="8">
        <v>8</v>
      </c>
      <c r="C1463" s="66">
        <v>1305084536</v>
      </c>
      <c r="D1463" s="8">
        <v>2911</v>
      </c>
      <c r="E1463" s="8">
        <v>350</v>
      </c>
      <c r="F1463" s="91">
        <v>448328</v>
      </c>
      <c r="G1463" s="91">
        <v>54953038</v>
      </c>
      <c r="H1463" s="91">
        <v>3728812</v>
      </c>
      <c r="I1463" s="91">
        <v>456266521</v>
      </c>
      <c r="J1463" s="8">
        <v>0</v>
      </c>
      <c r="K1463" s="2" t="s">
        <v>129</v>
      </c>
      <c r="L1463" s="8">
        <v>8</v>
      </c>
      <c r="M1463" s="8">
        <v>0</v>
      </c>
      <c r="N1463" s="2" t="s">
        <v>2661</v>
      </c>
      <c r="O1463" s="8">
        <v>210</v>
      </c>
      <c r="P1463" s="8">
        <v>0</v>
      </c>
      <c r="Q1463" s="8">
        <v>0</v>
      </c>
      <c r="R1463" s="91">
        <v>0</v>
      </c>
      <c r="S1463" s="8">
        <v>0</v>
      </c>
      <c r="T1463" s="91">
        <v>0</v>
      </c>
      <c r="U1463" s="8">
        <v>0</v>
      </c>
      <c r="V1463" s="8">
        <v>0</v>
      </c>
      <c r="W1463" s="8">
        <v>0</v>
      </c>
      <c r="X1463" s="107">
        <v>43869.960392650464</v>
      </c>
      <c r="Y1463" s="107">
        <v>43870.03352251157</v>
      </c>
      <c r="Z1463" s="107">
        <v>43869.96039241898</v>
      </c>
      <c r="AA1463" s="91">
        <v>3504988</v>
      </c>
      <c r="AB1463" s="8">
        <v>30</v>
      </c>
      <c r="AC1463" s="8">
        <v>14</v>
      </c>
      <c r="AD1463" s="91">
        <v>23440325</v>
      </c>
      <c r="AE1463" s="8">
        <v>60</v>
      </c>
      <c r="AF1463" s="8">
        <v>23</v>
      </c>
      <c r="AG1463" s="91">
        <v>105867544</v>
      </c>
      <c r="AH1463" s="8">
        <v>238</v>
      </c>
      <c r="AI1463" s="8">
        <v>60</v>
      </c>
      <c r="AJ1463" s="66">
        <v>1223148648</v>
      </c>
      <c r="AK1463" s="8">
        <v>2489</v>
      </c>
      <c r="AL1463" s="8">
        <v>350</v>
      </c>
      <c r="AM1463" s="91">
        <v>10487056</v>
      </c>
      <c r="AN1463" s="8">
        <v>34</v>
      </c>
      <c r="AO1463" s="8">
        <v>350</v>
      </c>
      <c r="AP1463" s="91">
        <v>33765438</v>
      </c>
      <c r="AQ1463" s="8">
        <v>72</v>
      </c>
      <c r="AR1463" s="8">
        <v>350</v>
      </c>
      <c r="AS1463" s="91">
        <v>165940170</v>
      </c>
      <c r="AT1463" s="8">
        <v>292</v>
      </c>
      <c r="AU1463" s="8">
        <v>350</v>
      </c>
      <c r="AV1463" s="66">
        <v>1305084536</v>
      </c>
      <c r="AW1463" s="8">
        <v>2911</v>
      </c>
      <c r="AX1463" s="8">
        <v>350</v>
      </c>
      <c r="AY1463" s="91">
        <v>308926</v>
      </c>
      <c r="AZ1463" s="8">
        <v>24</v>
      </c>
      <c r="BA1463" s="8">
        <v>4</v>
      </c>
      <c r="BB1463" s="91">
        <v>15019441</v>
      </c>
      <c r="BC1463" s="8">
        <v>48</v>
      </c>
      <c r="BD1463" s="8">
        <v>4</v>
      </c>
      <c r="BE1463" s="91">
        <v>104918240</v>
      </c>
      <c r="BF1463" s="8">
        <v>209</v>
      </c>
      <c r="BG1463" s="8">
        <v>5</v>
      </c>
      <c r="BH1463" s="66">
        <v>1226597467</v>
      </c>
      <c r="BI1463" s="8">
        <v>2541</v>
      </c>
      <c r="BJ1463" s="8">
        <v>350</v>
      </c>
      <c r="BK1463" s="2" t="s">
        <v>233</v>
      </c>
      <c r="BL1463" s="83" t="str">
        <f t="shared" si="22"/>
        <v>124917</v>
      </c>
      <c r="BM1463" s="83">
        <f>IF(ISBLANK(A1463),"",IF(X1463&gt;=(InfoSheet!$B$2)-90,1,0))</f>
        <v>1</v>
      </c>
    </row>
    <row r="1464" spans="1:65">
      <c r="A1464" s="2" t="s">
        <v>3459</v>
      </c>
      <c r="B1464" s="8">
        <v>8</v>
      </c>
      <c r="C1464" s="66">
        <v>5226156251</v>
      </c>
      <c r="D1464" s="8">
        <v>1134</v>
      </c>
      <c r="E1464" s="8">
        <v>211</v>
      </c>
      <c r="F1464" s="91">
        <v>4608603</v>
      </c>
      <c r="G1464" s="91">
        <v>40382022</v>
      </c>
      <c r="H1464" s="91">
        <v>24768513</v>
      </c>
      <c r="I1464" s="66">
        <v>3748602201</v>
      </c>
      <c r="J1464" s="8">
        <v>0</v>
      </c>
      <c r="K1464" s="2" t="s">
        <v>1476</v>
      </c>
      <c r="L1464" s="8">
        <v>8</v>
      </c>
      <c r="M1464" s="8">
        <v>0</v>
      </c>
      <c r="N1464" s="2" t="s">
        <v>1441</v>
      </c>
      <c r="O1464" s="8">
        <v>143</v>
      </c>
      <c r="P1464" s="8">
        <v>0</v>
      </c>
      <c r="Q1464" s="8">
        <v>0</v>
      </c>
      <c r="R1464" s="91">
        <v>0</v>
      </c>
      <c r="S1464" s="8">
        <v>0</v>
      </c>
      <c r="T1464" s="91">
        <v>0</v>
      </c>
      <c r="U1464" s="8">
        <v>0</v>
      </c>
      <c r="V1464" s="8">
        <v>0</v>
      </c>
      <c r="W1464" s="8">
        <v>0</v>
      </c>
      <c r="X1464" s="107">
        <v>43869.921628055556</v>
      </c>
      <c r="Y1464" s="107">
        <v>43869.929705034723</v>
      </c>
      <c r="Z1464" s="107">
        <v>43869.921610358797</v>
      </c>
      <c r="AA1464" s="91">
        <v>0</v>
      </c>
      <c r="AB1464" s="8">
        <v>0</v>
      </c>
      <c r="AC1464" s="8">
        <v>2</v>
      </c>
      <c r="AD1464" s="91">
        <v>59861147</v>
      </c>
      <c r="AE1464" s="8">
        <v>7</v>
      </c>
      <c r="AF1464" s="8">
        <v>7</v>
      </c>
      <c r="AG1464" s="91">
        <v>256421413</v>
      </c>
      <c r="AH1464" s="8">
        <v>15</v>
      </c>
      <c r="AI1464" s="8">
        <v>8</v>
      </c>
      <c r="AJ1464" s="66">
        <v>5225784386</v>
      </c>
      <c r="AK1464" s="8">
        <v>1129</v>
      </c>
      <c r="AL1464" s="8">
        <v>211</v>
      </c>
      <c r="AM1464" s="91">
        <v>48560267</v>
      </c>
      <c r="AN1464" s="8">
        <v>3</v>
      </c>
      <c r="AO1464" s="8">
        <v>211</v>
      </c>
      <c r="AP1464" s="91">
        <v>936526157</v>
      </c>
      <c r="AQ1464" s="8">
        <v>56</v>
      </c>
      <c r="AR1464" s="8">
        <v>211</v>
      </c>
      <c r="AS1464" s="66">
        <v>1234622298</v>
      </c>
      <c r="AT1464" s="8">
        <v>77</v>
      </c>
      <c r="AU1464" s="8">
        <v>211</v>
      </c>
      <c r="AV1464" s="66">
        <v>5226156251</v>
      </c>
      <c r="AW1464" s="8">
        <v>1134</v>
      </c>
      <c r="AX1464" s="8">
        <v>211</v>
      </c>
      <c r="AY1464" s="91">
        <v>48560267</v>
      </c>
      <c r="AZ1464" s="8">
        <v>3</v>
      </c>
      <c r="BA1464" s="8">
        <v>0</v>
      </c>
      <c r="BB1464" s="91">
        <v>134613426</v>
      </c>
      <c r="BC1464" s="8">
        <v>13</v>
      </c>
      <c r="BD1464" s="8">
        <v>0</v>
      </c>
      <c r="BE1464" s="91">
        <v>387761184</v>
      </c>
      <c r="BF1464" s="8">
        <v>28</v>
      </c>
      <c r="BG1464" s="8">
        <v>1</v>
      </c>
      <c r="BH1464" s="66">
        <v>5225784386</v>
      </c>
      <c r="BI1464" s="8">
        <v>1129</v>
      </c>
      <c r="BJ1464" s="8">
        <v>211</v>
      </c>
      <c r="BK1464" s="2" t="s">
        <v>233</v>
      </c>
      <c r="BL1464" s="83" t="str">
        <f t="shared" si="22"/>
        <v>124918</v>
      </c>
      <c r="BM1464" s="83">
        <f>IF(ISBLANK(A1464),"",IF(X1464&gt;=(InfoSheet!$B$2)-90,1,0))</f>
        <v>1</v>
      </c>
    </row>
    <row r="1465" spans="1:65">
      <c r="A1465" s="2" t="s">
        <v>3460</v>
      </c>
      <c r="B1465" s="8">
        <v>8</v>
      </c>
      <c r="C1465" s="91">
        <v>415172650</v>
      </c>
      <c r="D1465" s="8">
        <v>1290</v>
      </c>
      <c r="E1465" s="8">
        <v>148</v>
      </c>
      <c r="F1465" s="91">
        <v>321839</v>
      </c>
      <c r="G1465" s="91">
        <v>9488672</v>
      </c>
      <c r="H1465" s="91">
        <v>2805220</v>
      </c>
      <c r="I1465" s="91">
        <v>154584279</v>
      </c>
      <c r="J1465" s="8">
        <v>0</v>
      </c>
      <c r="K1465" s="2" t="s">
        <v>2502</v>
      </c>
      <c r="L1465" s="8">
        <v>8</v>
      </c>
      <c r="M1465" s="8">
        <v>0</v>
      </c>
      <c r="N1465" s="2" t="s">
        <v>2432</v>
      </c>
      <c r="O1465" s="8">
        <v>212</v>
      </c>
      <c r="P1465" s="8">
        <v>0</v>
      </c>
      <c r="Q1465" s="8">
        <v>0</v>
      </c>
      <c r="R1465" s="91">
        <v>0</v>
      </c>
      <c r="S1465" s="8">
        <v>0</v>
      </c>
      <c r="T1465" s="91">
        <v>0</v>
      </c>
      <c r="U1465" s="8">
        <v>0</v>
      </c>
      <c r="V1465" s="8">
        <v>0</v>
      </c>
      <c r="W1465" s="8">
        <v>0</v>
      </c>
      <c r="X1465" s="107">
        <v>43866.491454606483</v>
      </c>
      <c r="Y1465" s="107">
        <v>43869.861778182873</v>
      </c>
      <c r="Z1465" s="107">
        <v>43866.486662604169</v>
      </c>
      <c r="AA1465" s="91">
        <v>0</v>
      </c>
      <c r="AB1465" s="8">
        <v>0</v>
      </c>
      <c r="AC1465" s="8">
        <v>0</v>
      </c>
      <c r="AD1465" s="91">
        <v>0</v>
      </c>
      <c r="AE1465" s="8">
        <v>0</v>
      </c>
      <c r="AF1465" s="8">
        <v>3</v>
      </c>
      <c r="AG1465" s="91">
        <v>55918928</v>
      </c>
      <c r="AH1465" s="8">
        <v>137</v>
      </c>
      <c r="AI1465" s="8">
        <v>13</v>
      </c>
      <c r="AJ1465" s="91">
        <v>415172650</v>
      </c>
      <c r="AK1465" s="8">
        <v>1290</v>
      </c>
      <c r="AL1465" s="8">
        <v>148</v>
      </c>
      <c r="AM1465" s="91">
        <v>0</v>
      </c>
      <c r="AN1465" s="8">
        <v>0</v>
      </c>
      <c r="AO1465" s="8">
        <v>148</v>
      </c>
      <c r="AP1465" s="91">
        <v>11271999</v>
      </c>
      <c r="AQ1465" s="8">
        <v>3</v>
      </c>
      <c r="AR1465" s="8">
        <v>148</v>
      </c>
      <c r="AS1465" s="91">
        <v>117054754</v>
      </c>
      <c r="AT1465" s="8">
        <v>206</v>
      </c>
      <c r="AU1465" s="8">
        <v>148</v>
      </c>
      <c r="AV1465" s="91">
        <v>415172650</v>
      </c>
      <c r="AW1465" s="8">
        <v>1290</v>
      </c>
      <c r="AX1465" s="8">
        <v>148</v>
      </c>
      <c r="AY1465" s="91">
        <v>0</v>
      </c>
      <c r="AZ1465" s="8">
        <v>0</v>
      </c>
      <c r="BA1465" s="8">
        <v>0</v>
      </c>
      <c r="BB1465" s="91">
        <v>11271999</v>
      </c>
      <c r="BC1465" s="8">
        <v>3</v>
      </c>
      <c r="BD1465" s="8">
        <v>0</v>
      </c>
      <c r="BE1465" s="91">
        <v>63986272</v>
      </c>
      <c r="BF1465" s="8">
        <v>144</v>
      </c>
      <c r="BG1465" s="8">
        <v>0</v>
      </c>
      <c r="BH1465" s="91">
        <v>415172650</v>
      </c>
      <c r="BI1465" s="8">
        <v>1290</v>
      </c>
      <c r="BJ1465" s="8">
        <v>148</v>
      </c>
      <c r="BK1465" s="2" t="s">
        <v>233</v>
      </c>
      <c r="BL1465" s="83" t="str">
        <f t="shared" si="22"/>
        <v>124919</v>
      </c>
      <c r="BM1465" s="83">
        <f>IF(ISBLANK(A1465),"",IF(X1465&gt;=(InfoSheet!$B$2)-90,1,0))</f>
        <v>1</v>
      </c>
    </row>
    <row r="1466" spans="1:65">
      <c r="A1466" s="2" t="s">
        <v>3461</v>
      </c>
      <c r="B1466" s="8">
        <v>8</v>
      </c>
      <c r="C1466" s="91">
        <v>17050109</v>
      </c>
      <c r="D1466" s="8">
        <v>42</v>
      </c>
      <c r="E1466" s="8">
        <v>26</v>
      </c>
      <c r="F1466" s="91">
        <v>405954</v>
      </c>
      <c r="G1466" s="91">
        <v>1013222</v>
      </c>
      <c r="H1466" s="91">
        <v>655773</v>
      </c>
      <c r="I1466" s="91">
        <v>8860686</v>
      </c>
      <c r="J1466" s="8">
        <v>0</v>
      </c>
      <c r="K1466" s="2" t="s">
        <v>1718</v>
      </c>
      <c r="L1466" s="8">
        <v>8</v>
      </c>
      <c r="M1466" s="8">
        <v>0</v>
      </c>
      <c r="N1466" s="2" t="s">
        <v>1346</v>
      </c>
      <c r="O1466" s="8">
        <v>209</v>
      </c>
      <c r="P1466" s="8">
        <v>0</v>
      </c>
      <c r="Q1466" s="8">
        <v>0</v>
      </c>
      <c r="R1466" s="91">
        <v>0</v>
      </c>
      <c r="S1466" s="8">
        <v>0</v>
      </c>
      <c r="T1466" s="91">
        <v>0</v>
      </c>
      <c r="U1466" s="8">
        <v>0</v>
      </c>
      <c r="V1466" s="8">
        <v>0</v>
      </c>
      <c r="W1466" s="8">
        <v>0</v>
      </c>
      <c r="X1466" s="107">
        <v>43844.017075127318</v>
      </c>
      <c r="Y1466" s="107">
        <v>43869.887023310184</v>
      </c>
      <c r="Z1466" s="107">
        <v>43805.593554004627</v>
      </c>
      <c r="AA1466" s="91">
        <v>0</v>
      </c>
      <c r="AB1466" s="8">
        <v>0</v>
      </c>
      <c r="AC1466" s="8">
        <v>0</v>
      </c>
      <c r="AD1466" s="91">
        <v>0</v>
      </c>
      <c r="AE1466" s="8">
        <v>0</v>
      </c>
      <c r="AF1466" s="8">
        <v>0</v>
      </c>
      <c r="AG1466" s="91">
        <v>0</v>
      </c>
      <c r="AH1466" s="8">
        <v>0</v>
      </c>
      <c r="AI1466" s="8">
        <v>1</v>
      </c>
      <c r="AJ1466" s="91">
        <v>15837042</v>
      </c>
      <c r="AK1466" s="8">
        <v>35</v>
      </c>
      <c r="AL1466" s="8">
        <v>26</v>
      </c>
      <c r="AM1466" s="91">
        <v>0</v>
      </c>
      <c r="AN1466" s="8">
        <v>0</v>
      </c>
      <c r="AO1466" s="8">
        <v>26</v>
      </c>
      <c r="AP1466" s="91">
        <v>0</v>
      </c>
      <c r="AQ1466" s="8">
        <v>0</v>
      </c>
      <c r="AR1466" s="8">
        <v>26</v>
      </c>
      <c r="AS1466" s="91">
        <v>0</v>
      </c>
      <c r="AT1466" s="8">
        <v>0</v>
      </c>
      <c r="AU1466" s="8">
        <v>26</v>
      </c>
      <c r="AV1466" s="91">
        <v>17050109</v>
      </c>
      <c r="AW1466" s="8">
        <v>42</v>
      </c>
      <c r="AX1466" s="8">
        <v>26</v>
      </c>
      <c r="AY1466" s="91">
        <v>0</v>
      </c>
      <c r="AZ1466" s="8">
        <v>0</v>
      </c>
      <c r="BA1466" s="8">
        <v>0</v>
      </c>
      <c r="BB1466" s="91">
        <v>0</v>
      </c>
      <c r="BC1466" s="8">
        <v>0</v>
      </c>
      <c r="BD1466" s="8">
        <v>0</v>
      </c>
      <c r="BE1466" s="91">
        <v>0</v>
      </c>
      <c r="BF1466" s="8">
        <v>0</v>
      </c>
      <c r="BG1466" s="8">
        <v>0</v>
      </c>
      <c r="BH1466" s="91">
        <v>12880084</v>
      </c>
      <c r="BI1466" s="8">
        <v>31</v>
      </c>
      <c r="BJ1466" s="8">
        <v>26</v>
      </c>
      <c r="BK1466" s="2" t="s">
        <v>233</v>
      </c>
      <c r="BL1466" s="83" t="str">
        <f t="shared" si="22"/>
        <v>124920</v>
      </c>
      <c r="BM1466" s="83">
        <f>IF(ISBLANK(A1466),"",IF(X1466&gt;=(InfoSheet!$B$2)-90,1,0))</f>
        <v>1</v>
      </c>
    </row>
    <row r="1467" spans="1:65">
      <c r="A1467" s="2" t="s">
        <v>3462</v>
      </c>
      <c r="B1467" s="8">
        <v>8</v>
      </c>
      <c r="C1467" s="91">
        <v>235346206</v>
      </c>
      <c r="D1467" s="8">
        <v>933</v>
      </c>
      <c r="E1467" s="8">
        <v>102</v>
      </c>
      <c r="F1467" s="91">
        <v>252246</v>
      </c>
      <c r="G1467" s="91">
        <v>5380189</v>
      </c>
      <c r="H1467" s="91">
        <v>2307315</v>
      </c>
      <c r="I1467" s="91">
        <v>150921234</v>
      </c>
      <c r="J1467" s="8">
        <v>0</v>
      </c>
      <c r="K1467" s="2" t="s">
        <v>1496</v>
      </c>
      <c r="L1467" s="8">
        <v>8</v>
      </c>
      <c r="M1467" s="8">
        <v>0</v>
      </c>
      <c r="N1467" s="2" t="s">
        <v>2693</v>
      </c>
      <c r="O1467" s="8">
        <v>210</v>
      </c>
      <c r="P1467" s="8">
        <v>0</v>
      </c>
      <c r="Q1467" s="8">
        <v>0</v>
      </c>
      <c r="R1467" s="91">
        <v>0</v>
      </c>
      <c r="S1467" s="8">
        <v>0</v>
      </c>
      <c r="T1467" s="91">
        <v>0</v>
      </c>
      <c r="U1467" s="8">
        <v>0</v>
      </c>
      <c r="V1467" s="8">
        <v>0</v>
      </c>
      <c r="W1467" s="8">
        <v>0</v>
      </c>
      <c r="X1467" s="107">
        <v>43790.64498824074</v>
      </c>
      <c r="Y1467" s="107">
        <v>43869.873063009261</v>
      </c>
      <c r="Z1467" s="107">
        <v>43783.594379155089</v>
      </c>
      <c r="AA1467" s="91">
        <v>0</v>
      </c>
      <c r="AB1467" s="8">
        <v>0</v>
      </c>
      <c r="AC1467" s="8">
        <v>0</v>
      </c>
      <c r="AD1467" s="91">
        <v>0</v>
      </c>
      <c r="AE1467" s="8">
        <v>0</v>
      </c>
      <c r="AF1467" s="8">
        <v>0</v>
      </c>
      <c r="AG1467" s="91">
        <v>0</v>
      </c>
      <c r="AH1467" s="8">
        <v>0</v>
      </c>
      <c r="AI1467" s="8">
        <v>0</v>
      </c>
      <c r="AJ1467" s="91">
        <v>235346206</v>
      </c>
      <c r="AK1467" s="8">
        <v>933</v>
      </c>
      <c r="AL1467" s="8">
        <v>102</v>
      </c>
      <c r="AM1467" s="91">
        <v>0</v>
      </c>
      <c r="AN1467" s="8">
        <v>0</v>
      </c>
      <c r="AO1467" s="8">
        <v>102</v>
      </c>
      <c r="AP1467" s="91">
        <v>0</v>
      </c>
      <c r="AQ1467" s="8">
        <v>0</v>
      </c>
      <c r="AR1467" s="8">
        <v>102</v>
      </c>
      <c r="AS1467" s="91">
        <v>0</v>
      </c>
      <c r="AT1467" s="8">
        <v>0</v>
      </c>
      <c r="AU1467" s="8">
        <v>102</v>
      </c>
      <c r="AV1467" s="91">
        <v>235346206</v>
      </c>
      <c r="AW1467" s="8">
        <v>933</v>
      </c>
      <c r="AX1467" s="8">
        <v>102</v>
      </c>
      <c r="AY1467" s="91">
        <v>0</v>
      </c>
      <c r="AZ1467" s="8">
        <v>0</v>
      </c>
      <c r="BA1467" s="8">
        <v>0</v>
      </c>
      <c r="BB1467" s="91">
        <v>0</v>
      </c>
      <c r="BC1467" s="8">
        <v>0</v>
      </c>
      <c r="BD1467" s="8">
        <v>0</v>
      </c>
      <c r="BE1467" s="91">
        <v>0</v>
      </c>
      <c r="BF1467" s="8">
        <v>0</v>
      </c>
      <c r="BG1467" s="8">
        <v>0</v>
      </c>
      <c r="BH1467" s="91">
        <v>235346206</v>
      </c>
      <c r="BI1467" s="8">
        <v>933</v>
      </c>
      <c r="BJ1467" s="8">
        <v>102</v>
      </c>
      <c r="BK1467" s="2" t="s">
        <v>233</v>
      </c>
      <c r="BL1467" s="83" t="str">
        <f t="shared" si="22"/>
        <v>124921</v>
      </c>
      <c r="BM1467" s="83">
        <f>IF(ISBLANK(A1467),"",IF(X1467&gt;=(InfoSheet!$B$2)-90,1,0))</f>
        <v>1</v>
      </c>
    </row>
    <row r="1468" spans="1:65">
      <c r="A1468" s="2" t="s">
        <v>3463</v>
      </c>
      <c r="B1468" s="8">
        <v>8</v>
      </c>
      <c r="C1468" s="91">
        <v>192059558</v>
      </c>
      <c r="D1468" s="8">
        <v>565</v>
      </c>
      <c r="E1468" s="8">
        <v>77</v>
      </c>
      <c r="F1468" s="91">
        <v>339928</v>
      </c>
      <c r="G1468" s="91">
        <v>6091637</v>
      </c>
      <c r="H1468" s="91">
        <v>2494279</v>
      </c>
      <c r="I1468" s="91">
        <v>109782599</v>
      </c>
      <c r="J1468" s="8">
        <v>0</v>
      </c>
      <c r="K1468" s="2" t="s">
        <v>2479</v>
      </c>
      <c r="L1468" s="8">
        <v>8</v>
      </c>
      <c r="M1468" s="8">
        <v>0</v>
      </c>
      <c r="N1468" s="2" t="s">
        <v>1716</v>
      </c>
      <c r="O1468" s="8">
        <v>210</v>
      </c>
      <c r="P1468" s="8">
        <v>0</v>
      </c>
      <c r="Q1468" s="8">
        <v>0</v>
      </c>
      <c r="R1468" s="91">
        <v>0</v>
      </c>
      <c r="S1468" s="8">
        <v>0</v>
      </c>
      <c r="T1468" s="91">
        <v>0</v>
      </c>
      <c r="U1468" s="8">
        <v>0</v>
      </c>
      <c r="V1468" s="8">
        <v>0</v>
      </c>
      <c r="W1468" s="8">
        <v>0</v>
      </c>
      <c r="X1468" s="107">
        <v>43834.672214629631</v>
      </c>
      <c r="Y1468" s="107">
        <v>43869.889862083335</v>
      </c>
      <c r="Z1468" s="107">
        <v>43834.667421226855</v>
      </c>
      <c r="AA1468" s="91">
        <v>0</v>
      </c>
      <c r="AB1468" s="8">
        <v>0</v>
      </c>
      <c r="AC1468" s="8">
        <v>0</v>
      </c>
      <c r="AD1468" s="91">
        <v>0</v>
      </c>
      <c r="AE1468" s="8">
        <v>0</v>
      </c>
      <c r="AF1468" s="8">
        <v>0</v>
      </c>
      <c r="AG1468" s="91">
        <v>0</v>
      </c>
      <c r="AH1468" s="8">
        <v>0</v>
      </c>
      <c r="AI1468" s="8">
        <v>0</v>
      </c>
      <c r="AJ1468" s="91">
        <v>178181144</v>
      </c>
      <c r="AK1468" s="8">
        <v>480</v>
      </c>
      <c r="AL1468" s="8">
        <v>77</v>
      </c>
      <c r="AM1468" s="91">
        <v>0</v>
      </c>
      <c r="AN1468" s="8">
        <v>0</v>
      </c>
      <c r="AO1468" s="8">
        <v>77</v>
      </c>
      <c r="AP1468" s="91">
        <v>0</v>
      </c>
      <c r="AQ1468" s="8">
        <v>0</v>
      </c>
      <c r="AR1468" s="8">
        <v>77</v>
      </c>
      <c r="AS1468" s="91">
        <v>0</v>
      </c>
      <c r="AT1468" s="8">
        <v>0</v>
      </c>
      <c r="AU1468" s="8">
        <v>77</v>
      </c>
      <c r="AV1468" s="91">
        <v>192059558</v>
      </c>
      <c r="AW1468" s="8">
        <v>565</v>
      </c>
      <c r="AX1468" s="8">
        <v>77</v>
      </c>
      <c r="AY1468" s="91">
        <v>0</v>
      </c>
      <c r="AZ1468" s="8">
        <v>0</v>
      </c>
      <c r="BA1468" s="8">
        <v>0</v>
      </c>
      <c r="BB1468" s="91">
        <v>0</v>
      </c>
      <c r="BC1468" s="8">
        <v>0</v>
      </c>
      <c r="BD1468" s="8">
        <v>0</v>
      </c>
      <c r="BE1468" s="91">
        <v>0</v>
      </c>
      <c r="BF1468" s="8">
        <v>0</v>
      </c>
      <c r="BG1468" s="8">
        <v>0</v>
      </c>
      <c r="BH1468" s="91">
        <v>177165729</v>
      </c>
      <c r="BI1468" s="8">
        <v>482</v>
      </c>
      <c r="BJ1468" s="8">
        <v>77</v>
      </c>
      <c r="BK1468" s="2" t="s">
        <v>233</v>
      </c>
      <c r="BL1468" s="83" t="str">
        <f t="shared" si="22"/>
        <v>124922</v>
      </c>
      <c r="BM1468" s="83">
        <f>IF(ISBLANK(A1468),"",IF(X1468&gt;=(InfoSheet!$B$2)-90,1,0))</f>
        <v>1</v>
      </c>
    </row>
    <row r="1469" spans="1:65">
      <c r="A1469" s="2" t="s">
        <v>3464</v>
      </c>
      <c r="B1469" s="8">
        <v>8</v>
      </c>
      <c r="C1469" s="91">
        <v>851314543</v>
      </c>
      <c r="D1469" s="8">
        <v>2184</v>
      </c>
      <c r="E1469" s="8">
        <v>200</v>
      </c>
      <c r="F1469" s="91">
        <v>389796</v>
      </c>
      <c r="G1469" s="91">
        <v>35883286</v>
      </c>
      <c r="H1469" s="91">
        <v>4256572</v>
      </c>
      <c r="I1469" s="91">
        <v>788037613</v>
      </c>
      <c r="J1469" s="8">
        <v>0</v>
      </c>
      <c r="K1469" s="2" t="s">
        <v>1342</v>
      </c>
      <c r="L1469" s="8">
        <v>8</v>
      </c>
      <c r="M1469" s="8">
        <v>0</v>
      </c>
      <c r="N1469" s="2" t="s">
        <v>1466</v>
      </c>
      <c r="O1469" s="8">
        <v>212</v>
      </c>
      <c r="P1469" s="8">
        <v>0</v>
      </c>
      <c r="Q1469" s="8">
        <v>0</v>
      </c>
      <c r="R1469" s="91">
        <v>0</v>
      </c>
      <c r="S1469" s="8">
        <v>0</v>
      </c>
      <c r="T1469" s="91">
        <v>0</v>
      </c>
      <c r="U1469" s="8">
        <v>0</v>
      </c>
      <c r="V1469" s="8">
        <v>1</v>
      </c>
      <c r="W1469" s="8">
        <v>0</v>
      </c>
      <c r="X1469" s="107">
        <v>43868.494212164354</v>
      </c>
      <c r="Y1469" s="107">
        <v>43869.88853916667</v>
      </c>
      <c r="Z1469" s="107">
        <v>43868.494164826392</v>
      </c>
      <c r="AA1469" s="91">
        <v>0</v>
      </c>
      <c r="AB1469" s="8">
        <v>0</v>
      </c>
      <c r="AC1469" s="8">
        <v>0</v>
      </c>
      <c r="AD1469" s="91">
        <v>17779208</v>
      </c>
      <c r="AE1469" s="8">
        <v>5</v>
      </c>
      <c r="AF1469" s="8">
        <v>1</v>
      </c>
      <c r="AG1469" s="91">
        <v>21209641</v>
      </c>
      <c r="AH1469" s="8">
        <v>24</v>
      </c>
      <c r="AI1469" s="8">
        <v>4</v>
      </c>
      <c r="AJ1469" s="91">
        <v>814521580</v>
      </c>
      <c r="AK1469" s="8">
        <v>1962</v>
      </c>
      <c r="AL1469" s="8">
        <v>200</v>
      </c>
      <c r="AM1469" s="91">
        <v>0</v>
      </c>
      <c r="AN1469" s="8">
        <v>0</v>
      </c>
      <c r="AO1469" s="8">
        <v>200</v>
      </c>
      <c r="AP1469" s="91">
        <v>36623659</v>
      </c>
      <c r="AQ1469" s="8">
        <v>12</v>
      </c>
      <c r="AR1469" s="8">
        <v>200</v>
      </c>
      <c r="AS1469" s="91">
        <v>42597491</v>
      </c>
      <c r="AT1469" s="8">
        <v>35</v>
      </c>
      <c r="AU1469" s="8">
        <v>200</v>
      </c>
      <c r="AV1469" s="91">
        <v>851314543</v>
      </c>
      <c r="AW1469" s="8">
        <v>2184</v>
      </c>
      <c r="AX1469" s="8">
        <v>200</v>
      </c>
      <c r="AY1469" s="91">
        <v>0</v>
      </c>
      <c r="AZ1469" s="8">
        <v>0</v>
      </c>
      <c r="BA1469" s="8">
        <v>0</v>
      </c>
      <c r="BB1469" s="91">
        <v>33517082</v>
      </c>
      <c r="BC1469" s="8">
        <v>10</v>
      </c>
      <c r="BD1469" s="8">
        <v>0</v>
      </c>
      <c r="BE1469" s="91">
        <v>36743139</v>
      </c>
      <c r="BF1469" s="8">
        <v>26</v>
      </c>
      <c r="BG1469" s="8">
        <v>0</v>
      </c>
      <c r="BH1469" s="91">
        <v>815045024</v>
      </c>
      <c r="BI1469" s="8">
        <v>1969</v>
      </c>
      <c r="BJ1469" s="8">
        <v>200</v>
      </c>
      <c r="BK1469" s="2" t="s">
        <v>233</v>
      </c>
      <c r="BL1469" s="83" t="str">
        <f t="shared" si="22"/>
        <v>124923</v>
      </c>
      <c r="BM1469" s="83">
        <f>IF(ISBLANK(A1469),"",IF(X1469&gt;=(InfoSheet!$B$2)-90,1,0))</f>
        <v>1</v>
      </c>
    </row>
    <row r="1470" spans="1:65">
      <c r="A1470" s="2" t="s">
        <v>3465</v>
      </c>
      <c r="B1470" s="8">
        <v>8</v>
      </c>
      <c r="C1470" s="91">
        <v>137274402</v>
      </c>
      <c r="D1470" s="8">
        <v>339</v>
      </c>
      <c r="E1470" s="8">
        <v>48</v>
      </c>
      <c r="F1470" s="91">
        <v>404939</v>
      </c>
      <c r="G1470" s="91">
        <v>740768</v>
      </c>
      <c r="H1470" s="91">
        <v>2859883</v>
      </c>
      <c r="I1470" s="91">
        <v>59264018</v>
      </c>
      <c r="J1470" s="8">
        <v>0</v>
      </c>
      <c r="K1470" s="2" t="s">
        <v>1468</v>
      </c>
      <c r="L1470" s="8">
        <v>8</v>
      </c>
      <c r="M1470" s="8">
        <v>0</v>
      </c>
      <c r="N1470" s="2" t="s">
        <v>1489</v>
      </c>
      <c r="O1470" s="8">
        <v>209</v>
      </c>
      <c r="P1470" s="8">
        <v>0</v>
      </c>
      <c r="Q1470" s="8">
        <v>0</v>
      </c>
      <c r="R1470" s="91">
        <v>0</v>
      </c>
      <c r="S1470" s="8">
        <v>0</v>
      </c>
      <c r="T1470" s="91">
        <v>0</v>
      </c>
      <c r="U1470" s="8">
        <v>0</v>
      </c>
      <c r="V1470" s="8">
        <v>0</v>
      </c>
      <c r="W1470" s="8">
        <v>0</v>
      </c>
      <c r="X1470" s="107">
        <v>43867.807081944447</v>
      </c>
      <c r="Y1470" s="107">
        <v>43869.891310694446</v>
      </c>
      <c r="Z1470" s="107">
        <v>43867.807024317131</v>
      </c>
      <c r="AA1470" s="91">
        <v>0</v>
      </c>
      <c r="AB1470" s="8">
        <v>0</v>
      </c>
      <c r="AC1470" s="8">
        <v>0</v>
      </c>
      <c r="AD1470" s="91">
        <v>1219014</v>
      </c>
      <c r="AE1470" s="8">
        <v>2</v>
      </c>
      <c r="AF1470" s="8">
        <v>1</v>
      </c>
      <c r="AG1470" s="91">
        <v>5976259</v>
      </c>
      <c r="AH1470" s="8">
        <v>13</v>
      </c>
      <c r="AI1470" s="8">
        <v>3</v>
      </c>
      <c r="AJ1470" s="91">
        <v>136956093</v>
      </c>
      <c r="AK1470" s="8">
        <v>338</v>
      </c>
      <c r="AL1470" s="8">
        <v>48</v>
      </c>
      <c r="AM1470" s="91">
        <v>0</v>
      </c>
      <c r="AN1470" s="8">
        <v>0</v>
      </c>
      <c r="AO1470" s="8">
        <v>48</v>
      </c>
      <c r="AP1470" s="91">
        <v>2436444</v>
      </c>
      <c r="AQ1470" s="8">
        <v>4</v>
      </c>
      <c r="AR1470" s="8">
        <v>48</v>
      </c>
      <c r="AS1470" s="91">
        <v>7773760</v>
      </c>
      <c r="AT1470" s="8">
        <v>16</v>
      </c>
      <c r="AU1470" s="8">
        <v>48</v>
      </c>
      <c r="AV1470" s="91">
        <v>137274402</v>
      </c>
      <c r="AW1470" s="8">
        <v>339</v>
      </c>
      <c r="AX1470" s="8">
        <v>48</v>
      </c>
      <c r="AY1470" s="91">
        <v>0</v>
      </c>
      <c r="AZ1470" s="8">
        <v>0</v>
      </c>
      <c r="BA1470" s="8">
        <v>0</v>
      </c>
      <c r="BB1470" s="91">
        <v>1850543</v>
      </c>
      <c r="BC1470" s="8">
        <v>3</v>
      </c>
      <c r="BD1470" s="8">
        <v>0</v>
      </c>
      <c r="BE1470" s="91">
        <v>5730010</v>
      </c>
      <c r="BF1470" s="8">
        <v>12</v>
      </c>
      <c r="BG1470" s="8">
        <v>0</v>
      </c>
      <c r="BH1470" s="91">
        <v>135716823</v>
      </c>
      <c r="BI1470" s="8">
        <v>335</v>
      </c>
      <c r="BJ1470" s="8">
        <v>48</v>
      </c>
      <c r="BK1470" s="2" t="s">
        <v>233</v>
      </c>
      <c r="BL1470" s="83" t="str">
        <f t="shared" si="22"/>
        <v>124924</v>
      </c>
      <c r="BM1470" s="83">
        <f>IF(ISBLANK(A1470),"",IF(X1470&gt;=(InfoSheet!$B$2)-90,1,0))</f>
        <v>1</v>
      </c>
    </row>
    <row r="1471" spans="1:65">
      <c r="A1471" s="2" t="s">
        <v>3466</v>
      </c>
      <c r="B1471" s="8">
        <v>8</v>
      </c>
      <c r="C1471" s="91">
        <v>177491026</v>
      </c>
      <c r="D1471" s="8">
        <v>570</v>
      </c>
      <c r="E1471" s="8">
        <v>72</v>
      </c>
      <c r="F1471" s="91">
        <v>311387</v>
      </c>
      <c r="G1471" s="91">
        <v>1993290</v>
      </c>
      <c r="H1471" s="91">
        <v>2465153</v>
      </c>
      <c r="I1471" s="91">
        <v>105405284</v>
      </c>
      <c r="J1471" s="8">
        <v>0</v>
      </c>
      <c r="K1471" s="2" t="s">
        <v>1940</v>
      </c>
      <c r="L1471" s="8">
        <v>8</v>
      </c>
      <c r="M1471" s="8">
        <v>0</v>
      </c>
      <c r="N1471" s="2" t="s">
        <v>2708</v>
      </c>
      <c r="O1471" s="8">
        <v>210</v>
      </c>
      <c r="P1471" s="8">
        <v>0</v>
      </c>
      <c r="Q1471" s="8">
        <v>0</v>
      </c>
      <c r="R1471" s="91">
        <v>0</v>
      </c>
      <c r="S1471" s="8">
        <v>0</v>
      </c>
      <c r="T1471" s="91">
        <v>0</v>
      </c>
      <c r="U1471" s="8">
        <v>0</v>
      </c>
      <c r="V1471" s="8">
        <v>0</v>
      </c>
      <c r="W1471" s="8">
        <v>0</v>
      </c>
      <c r="X1471" s="107">
        <v>43869.469942974538</v>
      </c>
      <c r="Y1471" s="107">
        <v>43870.030061053243</v>
      </c>
      <c r="Z1471" s="107">
        <v>43869.46989158565</v>
      </c>
      <c r="AA1471" s="91">
        <v>784573</v>
      </c>
      <c r="AB1471" s="8">
        <v>1</v>
      </c>
      <c r="AC1471" s="8">
        <v>1</v>
      </c>
      <c r="AD1471" s="91">
        <v>7233766</v>
      </c>
      <c r="AE1471" s="8">
        <v>12</v>
      </c>
      <c r="AF1471" s="8">
        <v>2</v>
      </c>
      <c r="AG1471" s="91">
        <v>37420149</v>
      </c>
      <c r="AH1471" s="8">
        <v>70</v>
      </c>
      <c r="AI1471" s="8">
        <v>5</v>
      </c>
      <c r="AJ1471" s="91">
        <v>176501807</v>
      </c>
      <c r="AK1471" s="8">
        <v>564</v>
      </c>
      <c r="AL1471" s="8">
        <v>72</v>
      </c>
      <c r="AM1471" s="91">
        <v>1567882</v>
      </c>
      <c r="AN1471" s="8">
        <v>2</v>
      </c>
      <c r="AO1471" s="8">
        <v>72</v>
      </c>
      <c r="AP1471" s="91">
        <v>11551614</v>
      </c>
      <c r="AQ1471" s="8">
        <v>17</v>
      </c>
      <c r="AR1471" s="8">
        <v>72</v>
      </c>
      <c r="AS1471" s="91">
        <v>57790256</v>
      </c>
      <c r="AT1471" s="8">
        <v>106</v>
      </c>
      <c r="AU1471" s="8">
        <v>72</v>
      </c>
      <c r="AV1471" s="91">
        <v>177491026</v>
      </c>
      <c r="AW1471" s="8">
        <v>570</v>
      </c>
      <c r="AX1471" s="8">
        <v>72</v>
      </c>
      <c r="AY1471" s="91">
        <v>783309</v>
      </c>
      <c r="AZ1471" s="8">
        <v>1</v>
      </c>
      <c r="BA1471" s="8">
        <v>0</v>
      </c>
      <c r="BB1471" s="91">
        <v>8073501</v>
      </c>
      <c r="BC1471" s="8">
        <v>13</v>
      </c>
      <c r="BD1471" s="8">
        <v>0</v>
      </c>
      <c r="BE1471" s="91">
        <v>37897246</v>
      </c>
      <c r="BF1471" s="8">
        <v>70</v>
      </c>
      <c r="BG1471" s="8">
        <v>0</v>
      </c>
      <c r="BH1471" s="91">
        <v>177204116</v>
      </c>
      <c r="BI1471" s="8">
        <v>567</v>
      </c>
      <c r="BJ1471" s="8">
        <v>72</v>
      </c>
      <c r="BK1471" s="2" t="s">
        <v>233</v>
      </c>
      <c r="BL1471" s="83" t="str">
        <f t="shared" si="22"/>
        <v>124925</v>
      </c>
      <c r="BM1471" s="83">
        <f>IF(ISBLANK(A1471),"",IF(X1471&gt;=(InfoSheet!$B$2)-90,1,0))</f>
        <v>1</v>
      </c>
    </row>
    <row r="1472" spans="1:65">
      <c r="A1472" s="2" t="s">
        <v>3467</v>
      </c>
      <c r="B1472" s="8">
        <v>8</v>
      </c>
      <c r="C1472" s="91">
        <v>124846820</v>
      </c>
      <c r="D1472" s="8">
        <v>305</v>
      </c>
      <c r="E1472" s="8">
        <v>68</v>
      </c>
      <c r="F1472" s="91">
        <v>409333</v>
      </c>
      <c r="G1472" s="91">
        <v>10813248</v>
      </c>
      <c r="H1472" s="91">
        <v>1835982</v>
      </c>
      <c r="I1472" s="91">
        <v>104147252</v>
      </c>
      <c r="J1472" s="8">
        <v>0</v>
      </c>
      <c r="K1472" s="2" t="s">
        <v>1531</v>
      </c>
      <c r="L1472" s="8">
        <v>8</v>
      </c>
      <c r="M1472" s="8">
        <v>0</v>
      </c>
      <c r="N1472" s="2" t="s">
        <v>1352</v>
      </c>
      <c r="O1472" s="8">
        <v>209</v>
      </c>
      <c r="P1472" s="8">
        <v>0</v>
      </c>
      <c r="Q1472" s="8">
        <v>0</v>
      </c>
      <c r="R1472" s="91">
        <v>0</v>
      </c>
      <c r="S1472" s="8">
        <v>0</v>
      </c>
      <c r="T1472" s="91">
        <v>0</v>
      </c>
      <c r="U1472" s="8">
        <v>0</v>
      </c>
      <c r="V1472" s="8">
        <v>0</v>
      </c>
      <c r="W1472" s="8">
        <v>0</v>
      </c>
      <c r="X1472" s="107">
        <v>43862.639843634257</v>
      </c>
      <c r="Y1472" s="107">
        <v>43869.861223425927</v>
      </c>
      <c r="Z1472" s="107">
        <v>43862.63977037037</v>
      </c>
      <c r="AA1472" s="91">
        <v>0</v>
      </c>
      <c r="AB1472" s="8">
        <v>0</v>
      </c>
      <c r="AC1472" s="8">
        <v>0</v>
      </c>
      <c r="AD1472" s="91">
        <v>0</v>
      </c>
      <c r="AE1472" s="8">
        <v>0</v>
      </c>
      <c r="AF1472" s="8">
        <v>0</v>
      </c>
      <c r="AG1472" s="91">
        <v>20794892</v>
      </c>
      <c r="AH1472" s="8">
        <v>51</v>
      </c>
      <c r="AI1472" s="8">
        <v>13</v>
      </c>
      <c r="AJ1472" s="91">
        <v>124846820</v>
      </c>
      <c r="AK1472" s="8">
        <v>305</v>
      </c>
      <c r="AL1472" s="8">
        <v>68</v>
      </c>
      <c r="AM1472" s="91">
        <v>0</v>
      </c>
      <c r="AN1472" s="8">
        <v>0</v>
      </c>
      <c r="AO1472" s="8">
        <v>68</v>
      </c>
      <c r="AP1472" s="91">
        <v>2161568</v>
      </c>
      <c r="AQ1472" s="8">
        <v>2</v>
      </c>
      <c r="AR1472" s="8">
        <v>68</v>
      </c>
      <c r="AS1472" s="91">
        <v>22428373</v>
      </c>
      <c r="AT1472" s="8">
        <v>53</v>
      </c>
      <c r="AU1472" s="8">
        <v>68</v>
      </c>
      <c r="AV1472" s="91">
        <v>124846820</v>
      </c>
      <c r="AW1472" s="8">
        <v>305</v>
      </c>
      <c r="AX1472" s="8">
        <v>68</v>
      </c>
      <c r="AY1472" s="91">
        <v>0</v>
      </c>
      <c r="AZ1472" s="8">
        <v>0</v>
      </c>
      <c r="BA1472" s="8">
        <v>0</v>
      </c>
      <c r="BB1472" s="91">
        <v>0</v>
      </c>
      <c r="BC1472" s="8">
        <v>0</v>
      </c>
      <c r="BD1472" s="8">
        <v>0</v>
      </c>
      <c r="BE1472" s="91">
        <v>10646001</v>
      </c>
      <c r="BF1472" s="8">
        <v>35</v>
      </c>
      <c r="BG1472" s="8">
        <v>3</v>
      </c>
      <c r="BH1472" s="91">
        <v>124846820</v>
      </c>
      <c r="BI1472" s="8">
        <v>305</v>
      </c>
      <c r="BJ1472" s="8">
        <v>68</v>
      </c>
      <c r="BK1472" s="2" t="s">
        <v>233</v>
      </c>
      <c r="BL1472" s="83" t="str">
        <f t="shared" si="22"/>
        <v>124926</v>
      </c>
      <c r="BM1472" s="83">
        <f>IF(ISBLANK(A1472),"",IF(X1472&gt;=(InfoSheet!$B$2)-90,1,0))</f>
        <v>1</v>
      </c>
    </row>
    <row r="1473" spans="1:65">
      <c r="A1473" s="2" t="s">
        <v>3468</v>
      </c>
      <c r="B1473" s="8">
        <v>8</v>
      </c>
      <c r="C1473" s="91">
        <v>274850558</v>
      </c>
      <c r="D1473" s="8">
        <v>563</v>
      </c>
      <c r="E1473" s="8">
        <v>86</v>
      </c>
      <c r="F1473" s="91">
        <v>488189</v>
      </c>
      <c r="G1473" s="91">
        <v>4208121</v>
      </c>
      <c r="H1473" s="91">
        <v>3195936</v>
      </c>
      <c r="I1473" s="91">
        <v>106873779</v>
      </c>
      <c r="J1473" s="8">
        <v>0</v>
      </c>
      <c r="K1473" s="2" t="s">
        <v>1468</v>
      </c>
      <c r="L1473" s="8">
        <v>8</v>
      </c>
      <c r="M1473" s="8">
        <v>0</v>
      </c>
      <c r="N1473" s="2" t="s">
        <v>1489</v>
      </c>
      <c r="O1473" s="8">
        <v>209</v>
      </c>
      <c r="P1473" s="8">
        <v>0</v>
      </c>
      <c r="Q1473" s="8">
        <v>0</v>
      </c>
      <c r="R1473" s="91">
        <v>0</v>
      </c>
      <c r="S1473" s="8">
        <v>0</v>
      </c>
      <c r="T1473" s="91">
        <v>0</v>
      </c>
      <c r="U1473" s="8">
        <v>0</v>
      </c>
      <c r="V1473" s="8">
        <v>0</v>
      </c>
      <c r="W1473" s="8">
        <v>0</v>
      </c>
      <c r="X1473" s="107">
        <v>43868.63299111111</v>
      </c>
      <c r="Y1473" s="107">
        <v>43870.03919427083</v>
      </c>
      <c r="Z1473" s="107">
        <v>43868.632018310185</v>
      </c>
      <c r="AA1473" s="91">
        <v>0</v>
      </c>
      <c r="AB1473" s="8">
        <v>0</v>
      </c>
      <c r="AC1473" s="8">
        <v>0</v>
      </c>
      <c r="AD1473" s="91">
        <v>4208121</v>
      </c>
      <c r="AE1473" s="8">
        <v>1</v>
      </c>
      <c r="AF1473" s="8">
        <v>2</v>
      </c>
      <c r="AG1473" s="91">
        <v>13650668</v>
      </c>
      <c r="AH1473" s="8">
        <v>5</v>
      </c>
      <c r="AI1473" s="8">
        <v>4</v>
      </c>
      <c r="AJ1473" s="91">
        <v>267097157</v>
      </c>
      <c r="AK1473" s="8">
        <v>518</v>
      </c>
      <c r="AL1473" s="8">
        <v>86</v>
      </c>
      <c r="AM1473" s="91">
        <v>424358</v>
      </c>
      <c r="AN1473" s="8">
        <v>1</v>
      </c>
      <c r="AO1473" s="8">
        <v>86</v>
      </c>
      <c r="AP1473" s="91">
        <v>9252963</v>
      </c>
      <c r="AQ1473" s="8">
        <v>4</v>
      </c>
      <c r="AR1473" s="8">
        <v>86</v>
      </c>
      <c r="AS1473" s="91">
        <v>28056408</v>
      </c>
      <c r="AT1473" s="8">
        <v>16</v>
      </c>
      <c r="AU1473" s="8">
        <v>86</v>
      </c>
      <c r="AV1473" s="91">
        <v>274850558</v>
      </c>
      <c r="AW1473" s="8">
        <v>563</v>
      </c>
      <c r="AX1473" s="8">
        <v>86</v>
      </c>
      <c r="AY1473" s="91">
        <v>0</v>
      </c>
      <c r="AZ1473" s="8">
        <v>0</v>
      </c>
      <c r="BA1473" s="8">
        <v>0</v>
      </c>
      <c r="BB1473" s="91">
        <v>9252963</v>
      </c>
      <c r="BC1473" s="8">
        <v>4</v>
      </c>
      <c r="BD1473" s="8">
        <v>0</v>
      </c>
      <c r="BE1473" s="91">
        <v>18641478</v>
      </c>
      <c r="BF1473" s="8">
        <v>12</v>
      </c>
      <c r="BG1473" s="8">
        <v>0</v>
      </c>
      <c r="BH1473" s="91">
        <v>268397573</v>
      </c>
      <c r="BI1473" s="8">
        <v>526</v>
      </c>
      <c r="BJ1473" s="8">
        <v>86</v>
      </c>
      <c r="BK1473" s="2" t="s">
        <v>233</v>
      </c>
      <c r="BL1473" s="83" t="str">
        <f t="shared" si="22"/>
        <v>124927</v>
      </c>
      <c r="BM1473" s="83">
        <f>IF(ISBLANK(A1473),"",IF(X1473&gt;=(InfoSheet!$B$2)-90,1,0))</f>
        <v>1</v>
      </c>
    </row>
    <row r="1474" spans="1:65">
      <c r="A1474" s="2" t="s">
        <v>3469</v>
      </c>
      <c r="B1474" s="8">
        <v>8</v>
      </c>
      <c r="C1474" s="91">
        <v>2232318</v>
      </c>
      <c r="D1474" s="8">
        <v>12</v>
      </c>
      <c r="E1474" s="8">
        <v>9</v>
      </c>
      <c r="F1474" s="91">
        <v>186026</v>
      </c>
      <c r="G1474" s="91">
        <v>407193</v>
      </c>
      <c r="H1474" s="91">
        <v>248035</v>
      </c>
      <c r="I1474" s="91">
        <v>2232318</v>
      </c>
      <c r="J1474" s="8">
        <v>0</v>
      </c>
      <c r="K1474" s="2" t="s">
        <v>1354</v>
      </c>
      <c r="L1474" s="8">
        <v>8</v>
      </c>
      <c r="M1474" s="8">
        <v>0</v>
      </c>
      <c r="N1474" s="2" t="s">
        <v>1354</v>
      </c>
      <c r="O1474" s="8">
        <v>142</v>
      </c>
      <c r="P1474" s="8">
        <v>0</v>
      </c>
      <c r="Q1474" s="8">
        <v>0</v>
      </c>
      <c r="R1474" s="91">
        <v>0</v>
      </c>
      <c r="S1474" s="8">
        <v>0</v>
      </c>
      <c r="T1474" s="91">
        <v>0</v>
      </c>
      <c r="U1474" s="8">
        <v>0</v>
      </c>
      <c r="V1474" s="8">
        <v>0</v>
      </c>
      <c r="W1474" s="8">
        <v>0</v>
      </c>
      <c r="X1474" s="107">
        <v>43855.679549953704</v>
      </c>
      <c r="Y1474" s="107">
        <v>43869.886932442132</v>
      </c>
      <c r="Z1474" s="107">
        <v>43855.679309328705</v>
      </c>
      <c r="AA1474" s="91">
        <v>0</v>
      </c>
      <c r="AB1474" s="8">
        <v>0</v>
      </c>
      <c r="AC1474" s="8">
        <v>0</v>
      </c>
      <c r="AD1474" s="91">
        <v>0</v>
      </c>
      <c r="AE1474" s="8">
        <v>0</v>
      </c>
      <c r="AF1474" s="8">
        <v>0</v>
      </c>
      <c r="AG1474" s="91">
        <v>0</v>
      </c>
      <c r="AH1474" s="8">
        <v>0</v>
      </c>
      <c r="AI1474" s="8">
        <v>1</v>
      </c>
      <c r="AJ1474" s="91">
        <v>2232318</v>
      </c>
      <c r="AK1474" s="8">
        <v>12</v>
      </c>
      <c r="AL1474" s="8">
        <v>9</v>
      </c>
      <c r="AM1474" s="91">
        <v>0</v>
      </c>
      <c r="AN1474" s="8">
        <v>0</v>
      </c>
      <c r="AO1474" s="8">
        <v>9</v>
      </c>
      <c r="AP1474" s="91">
        <v>0</v>
      </c>
      <c r="AQ1474" s="8">
        <v>0</v>
      </c>
      <c r="AR1474" s="8">
        <v>9</v>
      </c>
      <c r="AS1474" s="91">
        <v>407193</v>
      </c>
      <c r="AT1474" s="8">
        <v>1</v>
      </c>
      <c r="AU1474" s="8">
        <v>9</v>
      </c>
      <c r="AV1474" s="91">
        <v>2232318</v>
      </c>
      <c r="AW1474" s="8">
        <v>12</v>
      </c>
      <c r="AX1474" s="8">
        <v>9</v>
      </c>
      <c r="AY1474" s="91">
        <v>0</v>
      </c>
      <c r="AZ1474" s="8">
        <v>0</v>
      </c>
      <c r="BA1474" s="8">
        <v>0</v>
      </c>
      <c r="BB1474" s="91">
        <v>0</v>
      </c>
      <c r="BC1474" s="8">
        <v>0</v>
      </c>
      <c r="BD1474" s="8">
        <v>0</v>
      </c>
      <c r="BE1474" s="91">
        <v>407193</v>
      </c>
      <c r="BF1474" s="8">
        <v>1</v>
      </c>
      <c r="BG1474" s="8">
        <v>0</v>
      </c>
      <c r="BH1474" s="91">
        <v>2232318</v>
      </c>
      <c r="BI1474" s="8">
        <v>12</v>
      </c>
      <c r="BJ1474" s="8">
        <v>9</v>
      </c>
      <c r="BK1474" s="2" t="s">
        <v>233</v>
      </c>
      <c r="BL1474" s="83" t="str">
        <f t="shared" ref="BL1474:BL1537" si="23">IF(ISBLANK(A1474),"(blank)",RIGHT(A1474,LEN(A1474)-FIND("@",SUBSTITUTE(A1474,"\","@",LEN(A1474)-LEN(SUBSTITUTE(A1474,"\",""))),1)))</f>
        <v>124928</v>
      </c>
      <c r="BM1474" s="83">
        <f>IF(ISBLANK(A1474),"",IF(X1474&gt;=(InfoSheet!$B$2)-90,1,0))</f>
        <v>1</v>
      </c>
    </row>
    <row r="1475" spans="1:65">
      <c r="A1475" s="2" t="s">
        <v>3470</v>
      </c>
      <c r="B1475" s="8">
        <v>8</v>
      </c>
      <c r="C1475" s="91">
        <v>403949042</v>
      </c>
      <c r="D1475" s="8">
        <v>892</v>
      </c>
      <c r="E1475" s="8">
        <v>146</v>
      </c>
      <c r="F1475" s="91">
        <v>452857</v>
      </c>
      <c r="G1475" s="91">
        <v>24787912</v>
      </c>
      <c r="H1475" s="91">
        <v>2766774</v>
      </c>
      <c r="I1475" s="91">
        <v>243511319</v>
      </c>
      <c r="J1475" s="8">
        <v>0</v>
      </c>
      <c r="K1475" s="2" t="s">
        <v>1476</v>
      </c>
      <c r="L1475" s="8">
        <v>8</v>
      </c>
      <c r="M1475" s="8">
        <v>0</v>
      </c>
      <c r="N1475" s="2" t="s">
        <v>1456</v>
      </c>
      <c r="O1475" s="8">
        <v>209</v>
      </c>
      <c r="P1475" s="8">
        <v>0</v>
      </c>
      <c r="Q1475" s="8">
        <v>0</v>
      </c>
      <c r="R1475" s="91">
        <v>0</v>
      </c>
      <c r="S1475" s="8">
        <v>0</v>
      </c>
      <c r="T1475" s="91">
        <v>0</v>
      </c>
      <c r="U1475" s="8">
        <v>0</v>
      </c>
      <c r="V1475" s="8">
        <v>0</v>
      </c>
      <c r="W1475" s="8">
        <v>0</v>
      </c>
      <c r="X1475" s="107">
        <v>43845.222174236114</v>
      </c>
      <c r="Y1475" s="107">
        <v>43869.887492407404</v>
      </c>
      <c r="Z1475" s="107">
        <v>43845.222172152775</v>
      </c>
      <c r="AA1475" s="91">
        <v>0</v>
      </c>
      <c r="AB1475" s="8">
        <v>0</v>
      </c>
      <c r="AC1475" s="8">
        <v>0</v>
      </c>
      <c r="AD1475" s="91">
        <v>0</v>
      </c>
      <c r="AE1475" s="8">
        <v>0</v>
      </c>
      <c r="AF1475" s="8">
        <v>0</v>
      </c>
      <c r="AG1475" s="91">
        <v>0</v>
      </c>
      <c r="AH1475" s="8">
        <v>0</v>
      </c>
      <c r="AI1475" s="8">
        <v>3</v>
      </c>
      <c r="AJ1475" s="91">
        <v>399503290</v>
      </c>
      <c r="AK1475" s="8">
        <v>880</v>
      </c>
      <c r="AL1475" s="8">
        <v>146</v>
      </c>
      <c r="AM1475" s="91">
        <v>0</v>
      </c>
      <c r="AN1475" s="8">
        <v>0</v>
      </c>
      <c r="AO1475" s="8">
        <v>146</v>
      </c>
      <c r="AP1475" s="91">
        <v>0</v>
      </c>
      <c r="AQ1475" s="8">
        <v>0</v>
      </c>
      <c r="AR1475" s="8">
        <v>146</v>
      </c>
      <c r="AS1475" s="91">
        <v>6810718</v>
      </c>
      <c r="AT1475" s="8">
        <v>12</v>
      </c>
      <c r="AU1475" s="8">
        <v>146</v>
      </c>
      <c r="AV1475" s="91">
        <v>403949042</v>
      </c>
      <c r="AW1475" s="8">
        <v>891</v>
      </c>
      <c r="AX1475" s="8">
        <v>146</v>
      </c>
      <c r="AY1475" s="91">
        <v>0</v>
      </c>
      <c r="AZ1475" s="8">
        <v>0</v>
      </c>
      <c r="BA1475" s="8">
        <v>0</v>
      </c>
      <c r="BB1475" s="91">
        <v>0</v>
      </c>
      <c r="BC1475" s="8">
        <v>0</v>
      </c>
      <c r="BD1475" s="8">
        <v>0</v>
      </c>
      <c r="BE1475" s="91">
        <v>6810718</v>
      </c>
      <c r="BF1475" s="8">
        <v>12</v>
      </c>
      <c r="BG1475" s="8">
        <v>0</v>
      </c>
      <c r="BH1475" s="91">
        <v>400807188</v>
      </c>
      <c r="BI1475" s="8">
        <v>883</v>
      </c>
      <c r="BJ1475" s="8">
        <v>146</v>
      </c>
      <c r="BK1475" s="2" t="s">
        <v>233</v>
      </c>
      <c r="BL1475" s="83" t="str">
        <f t="shared" si="23"/>
        <v>124929</v>
      </c>
      <c r="BM1475" s="83">
        <f>IF(ISBLANK(A1475),"",IF(X1475&gt;=(InfoSheet!$B$2)-90,1,0))</f>
        <v>1</v>
      </c>
    </row>
    <row r="1476" spans="1:65">
      <c r="A1476" s="2" t="s">
        <v>3471</v>
      </c>
      <c r="B1476" s="8">
        <v>8</v>
      </c>
      <c r="C1476" s="91">
        <v>28153218</v>
      </c>
      <c r="D1476" s="8">
        <v>102</v>
      </c>
      <c r="E1476" s="8">
        <v>24</v>
      </c>
      <c r="F1476" s="91">
        <v>276011</v>
      </c>
      <c r="G1476" s="91">
        <v>895133</v>
      </c>
      <c r="H1476" s="91">
        <v>1173050</v>
      </c>
      <c r="I1476" s="91">
        <v>27441825</v>
      </c>
      <c r="J1476" s="8">
        <v>0</v>
      </c>
      <c r="K1476" s="2" t="s">
        <v>1356</v>
      </c>
      <c r="L1476" s="8">
        <v>8</v>
      </c>
      <c r="M1476" s="8">
        <v>0</v>
      </c>
      <c r="N1476" s="2" t="s">
        <v>1346</v>
      </c>
      <c r="O1476" s="8">
        <v>209</v>
      </c>
      <c r="P1476" s="8">
        <v>0</v>
      </c>
      <c r="Q1476" s="8">
        <v>0</v>
      </c>
      <c r="R1476" s="91">
        <v>0</v>
      </c>
      <c r="S1476" s="8">
        <v>0</v>
      </c>
      <c r="T1476" s="91">
        <v>0</v>
      </c>
      <c r="U1476" s="8">
        <v>0</v>
      </c>
      <c r="V1476" s="8">
        <v>0</v>
      </c>
      <c r="W1476" s="8">
        <v>0</v>
      </c>
      <c r="X1476" s="107">
        <v>43790.739352812503</v>
      </c>
      <c r="Y1476" s="107">
        <v>43869.886896226853</v>
      </c>
      <c r="Z1476" s="107">
        <v>43778.924354050927</v>
      </c>
      <c r="AA1476" s="91">
        <v>0</v>
      </c>
      <c r="AB1476" s="8">
        <v>0</v>
      </c>
      <c r="AC1476" s="8">
        <v>0</v>
      </c>
      <c r="AD1476" s="91">
        <v>0</v>
      </c>
      <c r="AE1476" s="8">
        <v>0</v>
      </c>
      <c r="AF1476" s="8">
        <v>0</v>
      </c>
      <c r="AG1476" s="91">
        <v>0</v>
      </c>
      <c r="AH1476" s="8">
        <v>0</v>
      </c>
      <c r="AI1476" s="8">
        <v>0</v>
      </c>
      <c r="AJ1476" s="91">
        <v>28153218</v>
      </c>
      <c r="AK1476" s="8">
        <v>102</v>
      </c>
      <c r="AL1476" s="8">
        <v>24</v>
      </c>
      <c r="AM1476" s="91">
        <v>0</v>
      </c>
      <c r="AN1476" s="8">
        <v>0</v>
      </c>
      <c r="AO1476" s="8">
        <v>24</v>
      </c>
      <c r="AP1476" s="91">
        <v>0</v>
      </c>
      <c r="AQ1476" s="8">
        <v>0</v>
      </c>
      <c r="AR1476" s="8">
        <v>24</v>
      </c>
      <c r="AS1476" s="91">
        <v>0</v>
      </c>
      <c r="AT1476" s="8">
        <v>0</v>
      </c>
      <c r="AU1476" s="8">
        <v>24</v>
      </c>
      <c r="AV1476" s="91">
        <v>28153218</v>
      </c>
      <c r="AW1476" s="8">
        <v>102</v>
      </c>
      <c r="AX1476" s="8">
        <v>24</v>
      </c>
      <c r="AY1476" s="91">
        <v>0</v>
      </c>
      <c r="AZ1476" s="8">
        <v>0</v>
      </c>
      <c r="BA1476" s="8">
        <v>0</v>
      </c>
      <c r="BB1476" s="91">
        <v>0</v>
      </c>
      <c r="BC1476" s="8">
        <v>0</v>
      </c>
      <c r="BD1476" s="8">
        <v>0</v>
      </c>
      <c r="BE1476" s="91">
        <v>0</v>
      </c>
      <c r="BF1476" s="8">
        <v>0</v>
      </c>
      <c r="BG1476" s="8">
        <v>0</v>
      </c>
      <c r="BH1476" s="91">
        <v>28153218</v>
      </c>
      <c r="BI1476" s="8">
        <v>102</v>
      </c>
      <c r="BJ1476" s="8">
        <v>24</v>
      </c>
      <c r="BK1476" s="2" t="s">
        <v>233</v>
      </c>
      <c r="BL1476" s="83" t="str">
        <f t="shared" si="23"/>
        <v>124930</v>
      </c>
      <c r="BM1476" s="83">
        <f>IF(ISBLANK(A1476),"",IF(X1476&gt;=(InfoSheet!$B$2)-90,1,0))</f>
        <v>1</v>
      </c>
    </row>
    <row r="1477" spans="1:65">
      <c r="A1477" s="2" t="s">
        <v>3472</v>
      </c>
      <c r="B1477" s="8">
        <v>8</v>
      </c>
      <c r="C1477" s="91">
        <v>102800768</v>
      </c>
      <c r="D1477" s="8">
        <v>424</v>
      </c>
      <c r="E1477" s="8">
        <v>64</v>
      </c>
      <c r="F1477" s="91">
        <v>242454</v>
      </c>
      <c r="G1477" s="91">
        <v>2369161</v>
      </c>
      <c r="H1477" s="91">
        <v>1606262</v>
      </c>
      <c r="I1477" s="91">
        <v>59101893</v>
      </c>
      <c r="J1477" s="8">
        <v>0</v>
      </c>
      <c r="K1477" s="2" t="s">
        <v>1496</v>
      </c>
      <c r="L1477" s="8">
        <v>8</v>
      </c>
      <c r="M1477" s="8">
        <v>0</v>
      </c>
      <c r="N1477" s="2" t="s">
        <v>1466</v>
      </c>
      <c r="O1477" s="8">
        <v>212</v>
      </c>
      <c r="P1477" s="8">
        <v>0</v>
      </c>
      <c r="Q1477" s="8">
        <v>0</v>
      </c>
      <c r="R1477" s="91">
        <v>0</v>
      </c>
      <c r="S1477" s="8">
        <v>0</v>
      </c>
      <c r="T1477" s="91">
        <v>0</v>
      </c>
      <c r="U1477" s="8">
        <v>0</v>
      </c>
      <c r="V1477" s="8">
        <v>0</v>
      </c>
      <c r="W1477" s="8">
        <v>0</v>
      </c>
      <c r="X1477" s="107">
        <v>43869.851466250002</v>
      </c>
      <c r="Y1477" s="107">
        <v>43870.049906192129</v>
      </c>
      <c r="Z1477" s="107">
        <v>43869.85146150463</v>
      </c>
      <c r="AA1477" s="91">
        <v>0</v>
      </c>
      <c r="AB1477" s="8">
        <v>0</v>
      </c>
      <c r="AC1477" s="8">
        <v>1</v>
      </c>
      <c r="AD1477" s="91">
        <v>1870874</v>
      </c>
      <c r="AE1477" s="8">
        <v>11</v>
      </c>
      <c r="AF1477" s="8">
        <v>6</v>
      </c>
      <c r="AG1477" s="91">
        <v>34987246</v>
      </c>
      <c r="AH1477" s="8">
        <v>180</v>
      </c>
      <c r="AI1477" s="8">
        <v>39</v>
      </c>
      <c r="AJ1477" s="91">
        <v>102297431</v>
      </c>
      <c r="AK1477" s="8">
        <v>422</v>
      </c>
      <c r="AL1477" s="8">
        <v>64</v>
      </c>
      <c r="AM1477" s="91">
        <v>1855289</v>
      </c>
      <c r="AN1477" s="8">
        <v>4</v>
      </c>
      <c r="AO1477" s="8">
        <v>64</v>
      </c>
      <c r="AP1477" s="91">
        <v>5627609</v>
      </c>
      <c r="AQ1477" s="8">
        <v>19</v>
      </c>
      <c r="AR1477" s="8">
        <v>64</v>
      </c>
      <c r="AS1477" s="91">
        <v>40464977</v>
      </c>
      <c r="AT1477" s="8">
        <v>188</v>
      </c>
      <c r="AU1477" s="8">
        <v>64</v>
      </c>
      <c r="AV1477" s="91">
        <v>102800768</v>
      </c>
      <c r="AW1477" s="8">
        <v>424</v>
      </c>
      <c r="AX1477" s="8">
        <v>64</v>
      </c>
      <c r="AY1477" s="91">
        <v>1855289</v>
      </c>
      <c r="AZ1477" s="8">
        <v>4</v>
      </c>
      <c r="BA1477" s="8">
        <v>0</v>
      </c>
      <c r="BB1477" s="91">
        <v>5095323</v>
      </c>
      <c r="BC1477" s="8">
        <v>16</v>
      </c>
      <c r="BD1477" s="8">
        <v>2</v>
      </c>
      <c r="BE1477" s="91">
        <v>24942548</v>
      </c>
      <c r="BF1477" s="8">
        <v>161</v>
      </c>
      <c r="BG1477" s="8">
        <v>9</v>
      </c>
      <c r="BH1477" s="91">
        <v>102799376</v>
      </c>
      <c r="BI1477" s="8">
        <v>422</v>
      </c>
      <c r="BJ1477" s="8">
        <v>64</v>
      </c>
      <c r="BK1477" s="2" t="s">
        <v>233</v>
      </c>
      <c r="BL1477" s="83" t="str">
        <f t="shared" si="23"/>
        <v>124931</v>
      </c>
      <c r="BM1477" s="83">
        <f>IF(ISBLANK(A1477),"",IF(X1477&gt;=(InfoSheet!$B$2)-90,1,0))</f>
        <v>1</v>
      </c>
    </row>
    <row r="1478" spans="1:65">
      <c r="A1478" s="2" t="s">
        <v>3473</v>
      </c>
      <c r="B1478" s="8">
        <v>8</v>
      </c>
      <c r="C1478" s="91">
        <v>229970183</v>
      </c>
      <c r="D1478" s="8">
        <v>465</v>
      </c>
      <c r="E1478" s="8">
        <v>101</v>
      </c>
      <c r="F1478" s="91">
        <v>494559</v>
      </c>
      <c r="G1478" s="91">
        <v>5264274</v>
      </c>
      <c r="H1478" s="91">
        <v>2276932</v>
      </c>
      <c r="I1478" s="91">
        <v>153997618</v>
      </c>
      <c r="J1478" s="8">
        <v>0</v>
      </c>
      <c r="K1478" s="2" t="s">
        <v>1364</v>
      </c>
      <c r="L1478" s="8">
        <v>8</v>
      </c>
      <c r="M1478" s="8">
        <v>0</v>
      </c>
      <c r="N1478" s="2" t="s">
        <v>1489</v>
      </c>
      <c r="O1478" s="8">
        <v>209</v>
      </c>
      <c r="P1478" s="8">
        <v>0</v>
      </c>
      <c r="Q1478" s="8">
        <v>0</v>
      </c>
      <c r="R1478" s="91">
        <v>0</v>
      </c>
      <c r="S1478" s="8">
        <v>0</v>
      </c>
      <c r="T1478" s="91">
        <v>0</v>
      </c>
      <c r="U1478" s="8">
        <v>0</v>
      </c>
      <c r="V1478" s="8">
        <v>0</v>
      </c>
      <c r="W1478" s="8">
        <v>0</v>
      </c>
      <c r="X1478" s="107">
        <v>43864.647138136577</v>
      </c>
      <c r="Y1478" s="107">
        <v>43869.885648437499</v>
      </c>
      <c r="Z1478" s="107">
        <v>43864.64699947917</v>
      </c>
      <c r="AA1478" s="91">
        <v>0</v>
      </c>
      <c r="AB1478" s="8">
        <v>0</v>
      </c>
      <c r="AC1478" s="8">
        <v>0</v>
      </c>
      <c r="AD1478" s="91">
        <v>2622405</v>
      </c>
      <c r="AE1478" s="8">
        <v>4</v>
      </c>
      <c r="AF1478" s="8">
        <v>3</v>
      </c>
      <c r="AG1478" s="91">
        <v>6056678</v>
      </c>
      <c r="AH1478" s="8">
        <v>16</v>
      </c>
      <c r="AI1478" s="8">
        <v>9</v>
      </c>
      <c r="AJ1478" s="91">
        <v>229625386</v>
      </c>
      <c r="AK1478" s="8">
        <v>464</v>
      </c>
      <c r="AL1478" s="8">
        <v>101</v>
      </c>
      <c r="AM1478" s="91">
        <v>0</v>
      </c>
      <c r="AN1478" s="8">
        <v>0</v>
      </c>
      <c r="AO1478" s="8">
        <v>101</v>
      </c>
      <c r="AP1478" s="91">
        <v>2622405</v>
      </c>
      <c r="AQ1478" s="8">
        <v>4</v>
      </c>
      <c r="AR1478" s="8">
        <v>101</v>
      </c>
      <c r="AS1478" s="91">
        <v>11023442</v>
      </c>
      <c r="AT1478" s="8">
        <v>22</v>
      </c>
      <c r="AU1478" s="8">
        <v>101</v>
      </c>
      <c r="AV1478" s="91">
        <v>229970183</v>
      </c>
      <c r="AW1478" s="8">
        <v>465</v>
      </c>
      <c r="AX1478" s="8">
        <v>101</v>
      </c>
      <c r="AY1478" s="91">
        <v>0</v>
      </c>
      <c r="AZ1478" s="8">
        <v>0</v>
      </c>
      <c r="BA1478" s="8">
        <v>0</v>
      </c>
      <c r="BB1478" s="91">
        <v>874135</v>
      </c>
      <c r="BC1478" s="8">
        <v>2</v>
      </c>
      <c r="BD1478" s="8">
        <v>0</v>
      </c>
      <c r="BE1478" s="91">
        <v>4582736</v>
      </c>
      <c r="BF1478" s="8">
        <v>13</v>
      </c>
      <c r="BG1478" s="8">
        <v>2</v>
      </c>
      <c r="BH1478" s="91">
        <v>229970183</v>
      </c>
      <c r="BI1478" s="8">
        <v>465</v>
      </c>
      <c r="BJ1478" s="8">
        <v>101</v>
      </c>
      <c r="BK1478" s="2" t="s">
        <v>233</v>
      </c>
      <c r="BL1478" s="83" t="str">
        <f t="shared" si="23"/>
        <v>124932</v>
      </c>
      <c r="BM1478" s="83">
        <f>IF(ISBLANK(A1478),"",IF(X1478&gt;=(InfoSheet!$B$2)-90,1,0))</f>
        <v>1</v>
      </c>
    </row>
    <row r="1479" spans="1:65">
      <c r="A1479" s="2" t="s">
        <v>3474</v>
      </c>
      <c r="B1479" s="8">
        <v>8</v>
      </c>
      <c r="C1479" s="91">
        <v>139783538</v>
      </c>
      <c r="D1479" s="8">
        <v>496</v>
      </c>
      <c r="E1479" s="8">
        <v>56</v>
      </c>
      <c r="F1479" s="91">
        <v>281821</v>
      </c>
      <c r="G1479" s="91">
        <v>1635224</v>
      </c>
      <c r="H1479" s="91">
        <v>2496134</v>
      </c>
      <c r="I1479" s="91">
        <v>116053723</v>
      </c>
      <c r="J1479" s="8">
        <v>0</v>
      </c>
      <c r="K1479" s="2" t="s">
        <v>1456</v>
      </c>
      <c r="L1479" s="8">
        <v>8</v>
      </c>
      <c r="M1479" s="8">
        <v>0</v>
      </c>
      <c r="N1479" s="2" t="s">
        <v>1343</v>
      </c>
      <c r="O1479" s="8">
        <v>210</v>
      </c>
      <c r="P1479" s="8">
        <v>0</v>
      </c>
      <c r="Q1479" s="8">
        <v>0</v>
      </c>
      <c r="R1479" s="91">
        <v>0</v>
      </c>
      <c r="S1479" s="8">
        <v>0</v>
      </c>
      <c r="T1479" s="91">
        <v>0</v>
      </c>
      <c r="U1479" s="8">
        <v>0</v>
      </c>
      <c r="V1479" s="8">
        <v>0</v>
      </c>
      <c r="W1479" s="8">
        <v>0</v>
      </c>
      <c r="X1479" s="107">
        <v>43866.558827187502</v>
      </c>
      <c r="Y1479" s="107">
        <v>43869.889436041667</v>
      </c>
      <c r="Z1479" s="107">
        <v>43866.512211446759</v>
      </c>
      <c r="AA1479" s="91">
        <v>0</v>
      </c>
      <c r="AB1479" s="8">
        <v>0</v>
      </c>
      <c r="AC1479" s="8">
        <v>0</v>
      </c>
      <c r="AD1479" s="91">
        <v>0</v>
      </c>
      <c r="AE1479" s="8">
        <v>0</v>
      </c>
      <c r="AF1479" s="8">
        <v>1</v>
      </c>
      <c r="AG1479" s="91">
        <v>10767271</v>
      </c>
      <c r="AH1479" s="8">
        <v>17</v>
      </c>
      <c r="AI1479" s="8">
        <v>1</v>
      </c>
      <c r="AJ1479" s="91">
        <v>137313583</v>
      </c>
      <c r="AK1479" s="8">
        <v>488</v>
      </c>
      <c r="AL1479" s="8">
        <v>56</v>
      </c>
      <c r="AM1479" s="91">
        <v>0</v>
      </c>
      <c r="AN1479" s="8">
        <v>0</v>
      </c>
      <c r="AO1479" s="8">
        <v>56</v>
      </c>
      <c r="AP1479" s="91">
        <v>575163</v>
      </c>
      <c r="AQ1479" s="8">
        <v>1</v>
      </c>
      <c r="AR1479" s="8">
        <v>56</v>
      </c>
      <c r="AS1479" s="91">
        <v>21867867</v>
      </c>
      <c r="AT1479" s="8">
        <v>35</v>
      </c>
      <c r="AU1479" s="8">
        <v>56</v>
      </c>
      <c r="AV1479" s="91">
        <v>139783538</v>
      </c>
      <c r="AW1479" s="8">
        <v>496</v>
      </c>
      <c r="AX1479" s="8">
        <v>56</v>
      </c>
      <c r="AY1479" s="91">
        <v>0</v>
      </c>
      <c r="AZ1479" s="8">
        <v>0</v>
      </c>
      <c r="BA1479" s="8">
        <v>0</v>
      </c>
      <c r="BB1479" s="91">
        <v>575163</v>
      </c>
      <c r="BC1479" s="8">
        <v>1</v>
      </c>
      <c r="BD1479" s="8">
        <v>0</v>
      </c>
      <c r="BE1479" s="91">
        <v>11342434</v>
      </c>
      <c r="BF1479" s="8">
        <v>18</v>
      </c>
      <c r="BG1479" s="8">
        <v>0</v>
      </c>
      <c r="BH1479" s="91">
        <v>131220985</v>
      </c>
      <c r="BI1479" s="8">
        <v>481</v>
      </c>
      <c r="BJ1479" s="8">
        <v>56</v>
      </c>
      <c r="BK1479" s="2" t="s">
        <v>233</v>
      </c>
      <c r="BL1479" s="83" t="str">
        <f t="shared" si="23"/>
        <v>124933</v>
      </c>
      <c r="BM1479" s="83">
        <f>IF(ISBLANK(A1479),"",IF(X1479&gt;=(InfoSheet!$B$2)-90,1,0))</f>
        <v>1</v>
      </c>
    </row>
    <row r="1480" spans="1:65">
      <c r="A1480" s="2" t="s">
        <v>3475</v>
      </c>
      <c r="B1480" s="8">
        <v>8</v>
      </c>
      <c r="C1480" s="66">
        <v>1543788736</v>
      </c>
      <c r="D1480" s="8">
        <v>5407</v>
      </c>
      <c r="E1480" s="8">
        <v>534</v>
      </c>
      <c r="F1480" s="91">
        <v>285516</v>
      </c>
      <c r="G1480" s="91">
        <v>3677915</v>
      </c>
      <c r="H1480" s="91">
        <v>2890990</v>
      </c>
      <c r="I1480" s="91">
        <v>411548413</v>
      </c>
      <c r="J1480" s="8">
        <v>0</v>
      </c>
      <c r="K1480" s="2" t="s">
        <v>1496</v>
      </c>
      <c r="L1480" s="8">
        <v>8</v>
      </c>
      <c r="M1480" s="8">
        <v>0</v>
      </c>
      <c r="N1480" s="2" t="s">
        <v>1703</v>
      </c>
      <c r="O1480" s="8">
        <v>214</v>
      </c>
      <c r="P1480" s="8">
        <v>0</v>
      </c>
      <c r="Q1480" s="8">
        <v>0</v>
      </c>
      <c r="R1480" s="91">
        <v>0</v>
      </c>
      <c r="S1480" s="8">
        <v>0</v>
      </c>
      <c r="T1480" s="91">
        <v>0</v>
      </c>
      <c r="U1480" s="8">
        <v>0</v>
      </c>
      <c r="V1480" s="8">
        <v>1</v>
      </c>
      <c r="W1480" s="8">
        <v>0</v>
      </c>
      <c r="X1480" s="107">
        <v>43867.656907407407</v>
      </c>
      <c r="Y1480" s="107">
        <v>43869.886138136571</v>
      </c>
      <c r="Z1480" s="107">
        <v>43867.655650243054</v>
      </c>
      <c r="AA1480" s="91">
        <v>0</v>
      </c>
      <c r="AB1480" s="8">
        <v>0</v>
      </c>
      <c r="AC1480" s="8">
        <v>0</v>
      </c>
      <c r="AD1480" s="91">
        <v>27802960</v>
      </c>
      <c r="AE1480" s="8">
        <v>38</v>
      </c>
      <c r="AF1480" s="8">
        <v>6</v>
      </c>
      <c r="AG1480" s="91">
        <v>124799547</v>
      </c>
      <c r="AH1480" s="8">
        <v>225</v>
      </c>
      <c r="AI1480" s="8">
        <v>39</v>
      </c>
      <c r="AJ1480" s="66">
        <v>1543788736</v>
      </c>
      <c r="AK1480" s="8">
        <v>5407</v>
      </c>
      <c r="AL1480" s="8">
        <v>534</v>
      </c>
      <c r="AM1480" s="91">
        <v>0</v>
      </c>
      <c r="AN1480" s="8">
        <v>0</v>
      </c>
      <c r="AO1480" s="8">
        <v>534</v>
      </c>
      <c r="AP1480" s="91">
        <v>66031660</v>
      </c>
      <c r="AQ1480" s="8">
        <v>87</v>
      </c>
      <c r="AR1480" s="8">
        <v>534</v>
      </c>
      <c r="AS1480" s="91">
        <v>216995151</v>
      </c>
      <c r="AT1480" s="8">
        <v>337</v>
      </c>
      <c r="AU1480" s="8">
        <v>534</v>
      </c>
      <c r="AV1480" s="66">
        <v>1543788736</v>
      </c>
      <c r="AW1480" s="8">
        <v>5407</v>
      </c>
      <c r="AX1480" s="8">
        <v>534</v>
      </c>
      <c r="AY1480" s="91">
        <v>0</v>
      </c>
      <c r="AZ1480" s="8">
        <v>0</v>
      </c>
      <c r="BA1480" s="8">
        <v>0</v>
      </c>
      <c r="BB1480" s="91">
        <v>47924193</v>
      </c>
      <c r="BC1480" s="8">
        <v>64</v>
      </c>
      <c r="BD1480" s="8">
        <v>0</v>
      </c>
      <c r="BE1480" s="91">
        <v>131133716</v>
      </c>
      <c r="BF1480" s="8">
        <v>229</v>
      </c>
      <c r="BG1480" s="8">
        <v>4</v>
      </c>
      <c r="BH1480" s="66">
        <v>1543788736</v>
      </c>
      <c r="BI1480" s="8">
        <v>5407</v>
      </c>
      <c r="BJ1480" s="8">
        <v>534</v>
      </c>
      <c r="BK1480" s="2" t="s">
        <v>233</v>
      </c>
      <c r="BL1480" s="83" t="str">
        <f t="shared" si="23"/>
        <v>124934</v>
      </c>
      <c r="BM1480" s="83">
        <f>IF(ISBLANK(A1480),"",IF(X1480&gt;=(InfoSheet!$B$2)-90,1,0))</f>
        <v>1</v>
      </c>
    </row>
    <row r="1481" spans="1:65">
      <c r="A1481" s="2" t="s">
        <v>3476</v>
      </c>
      <c r="B1481" s="8">
        <v>8</v>
      </c>
      <c r="C1481" s="66">
        <v>1070285359</v>
      </c>
      <c r="D1481" s="8">
        <v>5359</v>
      </c>
      <c r="E1481" s="8">
        <v>461</v>
      </c>
      <c r="F1481" s="91">
        <v>199717</v>
      </c>
      <c r="G1481" s="91">
        <v>2422847</v>
      </c>
      <c r="H1481" s="91">
        <v>2321660</v>
      </c>
      <c r="I1481" s="91">
        <v>674263213</v>
      </c>
      <c r="J1481" s="8">
        <v>0</v>
      </c>
      <c r="K1481" s="2" t="s">
        <v>2449</v>
      </c>
      <c r="L1481" s="8">
        <v>8</v>
      </c>
      <c r="M1481" s="8">
        <v>0</v>
      </c>
      <c r="N1481" s="2" t="s">
        <v>1352</v>
      </c>
      <c r="O1481" s="8">
        <v>209</v>
      </c>
      <c r="P1481" s="8">
        <v>0</v>
      </c>
      <c r="Q1481" s="8">
        <v>0</v>
      </c>
      <c r="R1481" s="91">
        <v>0</v>
      </c>
      <c r="S1481" s="8">
        <v>0</v>
      </c>
      <c r="T1481" s="91">
        <v>0</v>
      </c>
      <c r="U1481" s="8">
        <v>1</v>
      </c>
      <c r="V1481" s="8">
        <v>1</v>
      </c>
      <c r="W1481" s="8">
        <v>0</v>
      </c>
      <c r="X1481" s="107">
        <v>43865.940503090278</v>
      </c>
      <c r="Y1481" s="107">
        <v>43869.890256296298</v>
      </c>
      <c r="Z1481" s="107">
        <v>43865.485916967591</v>
      </c>
      <c r="AA1481" s="91">
        <v>0</v>
      </c>
      <c r="AB1481" s="8">
        <v>0</v>
      </c>
      <c r="AC1481" s="8">
        <v>0</v>
      </c>
      <c r="AD1481" s="91">
        <v>0</v>
      </c>
      <c r="AE1481" s="8">
        <v>0</v>
      </c>
      <c r="AF1481" s="8">
        <v>8</v>
      </c>
      <c r="AG1481" s="91">
        <v>162224455</v>
      </c>
      <c r="AH1481" s="8">
        <v>1345</v>
      </c>
      <c r="AI1481" s="8">
        <v>294</v>
      </c>
      <c r="AJ1481" s="91">
        <v>792755829</v>
      </c>
      <c r="AK1481" s="8">
        <v>3691</v>
      </c>
      <c r="AL1481" s="8">
        <v>461</v>
      </c>
      <c r="AM1481" s="91">
        <v>0</v>
      </c>
      <c r="AN1481" s="8">
        <v>0</v>
      </c>
      <c r="AO1481" s="8">
        <v>461</v>
      </c>
      <c r="AP1481" s="91">
        <v>236620878</v>
      </c>
      <c r="AQ1481" s="8">
        <v>433</v>
      </c>
      <c r="AR1481" s="8">
        <v>461</v>
      </c>
      <c r="AS1481" s="91">
        <v>767989541</v>
      </c>
      <c r="AT1481" s="8">
        <v>2745</v>
      </c>
      <c r="AU1481" s="8">
        <v>461</v>
      </c>
      <c r="AV1481" s="66">
        <v>1070285359</v>
      </c>
      <c r="AW1481" s="8">
        <v>5359</v>
      </c>
      <c r="AX1481" s="8">
        <v>461</v>
      </c>
      <c r="AY1481" s="91">
        <v>0</v>
      </c>
      <c r="AZ1481" s="8">
        <v>0</v>
      </c>
      <c r="BA1481" s="8">
        <v>0</v>
      </c>
      <c r="BB1481" s="91">
        <v>236620878</v>
      </c>
      <c r="BC1481" s="8">
        <v>433</v>
      </c>
      <c r="BD1481" s="8">
        <v>0</v>
      </c>
      <c r="BE1481" s="91">
        <v>256576186</v>
      </c>
      <c r="BF1481" s="8">
        <v>1507</v>
      </c>
      <c r="BG1481" s="8">
        <v>19</v>
      </c>
      <c r="BH1481" s="91">
        <v>782770941</v>
      </c>
      <c r="BI1481" s="8">
        <v>3687</v>
      </c>
      <c r="BJ1481" s="8">
        <v>461</v>
      </c>
      <c r="BK1481" s="2" t="s">
        <v>233</v>
      </c>
      <c r="BL1481" s="83" t="str">
        <f t="shared" si="23"/>
        <v>124935</v>
      </c>
      <c r="BM1481" s="83">
        <f>IF(ISBLANK(A1481),"",IF(X1481&gt;=(InfoSheet!$B$2)-90,1,0))</f>
        <v>1</v>
      </c>
    </row>
    <row r="1482" spans="1:65">
      <c r="A1482" s="2" t="s">
        <v>3477</v>
      </c>
      <c r="B1482" s="8">
        <v>9</v>
      </c>
      <c r="C1482" s="91">
        <v>49416813</v>
      </c>
      <c r="D1482" s="8">
        <v>208</v>
      </c>
      <c r="E1482" s="8">
        <v>31</v>
      </c>
      <c r="F1482" s="91">
        <v>237580</v>
      </c>
      <c r="G1482" s="91">
        <v>670951</v>
      </c>
      <c r="H1482" s="91">
        <v>1594090</v>
      </c>
      <c r="I1482" s="91">
        <v>45530821</v>
      </c>
      <c r="J1482" s="8">
        <v>0</v>
      </c>
      <c r="K1482" s="2" t="s">
        <v>3478</v>
      </c>
      <c r="L1482" s="8">
        <v>9</v>
      </c>
      <c r="M1482" s="8">
        <v>0</v>
      </c>
      <c r="N1482" s="2" t="s">
        <v>3478</v>
      </c>
      <c r="O1482" s="8">
        <v>215</v>
      </c>
      <c r="P1482" s="8">
        <v>0</v>
      </c>
      <c r="Q1482" s="8">
        <v>0</v>
      </c>
      <c r="R1482" s="91">
        <v>0</v>
      </c>
      <c r="S1482" s="8">
        <v>0</v>
      </c>
      <c r="T1482" s="91">
        <v>0</v>
      </c>
      <c r="U1482" s="8">
        <v>0</v>
      </c>
      <c r="V1482" s="8">
        <v>0</v>
      </c>
      <c r="W1482" s="8">
        <v>0</v>
      </c>
      <c r="X1482" s="107">
        <v>43869.766804560182</v>
      </c>
      <c r="Y1482" s="107">
        <v>43870.058951226849</v>
      </c>
      <c r="Z1482" s="107">
        <v>43869.763380486111</v>
      </c>
      <c r="AA1482" s="91">
        <v>567556</v>
      </c>
      <c r="AB1482" s="8">
        <v>5</v>
      </c>
      <c r="AC1482" s="8">
        <v>2</v>
      </c>
      <c r="AD1482" s="91">
        <v>567556</v>
      </c>
      <c r="AE1482" s="8">
        <v>5</v>
      </c>
      <c r="AF1482" s="8">
        <v>2</v>
      </c>
      <c r="AG1482" s="91">
        <v>26622932</v>
      </c>
      <c r="AH1482" s="8">
        <v>115</v>
      </c>
      <c r="AI1482" s="8">
        <v>17</v>
      </c>
      <c r="AJ1482" s="91">
        <v>49416813</v>
      </c>
      <c r="AK1482" s="8">
        <v>208</v>
      </c>
      <c r="AL1482" s="8">
        <v>31</v>
      </c>
      <c r="AM1482" s="91">
        <v>2822545</v>
      </c>
      <c r="AN1482" s="8">
        <v>9</v>
      </c>
      <c r="AO1482" s="8">
        <v>31</v>
      </c>
      <c r="AP1482" s="91">
        <v>3365847</v>
      </c>
      <c r="AQ1482" s="8">
        <v>10</v>
      </c>
      <c r="AR1482" s="8">
        <v>31</v>
      </c>
      <c r="AS1482" s="91">
        <v>35025324</v>
      </c>
      <c r="AT1482" s="8">
        <v>132</v>
      </c>
      <c r="AU1482" s="8">
        <v>31</v>
      </c>
      <c r="AV1482" s="91">
        <v>49416813</v>
      </c>
      <c r="AW1482" s="8">
        <v>208</v>
      </c>
      <c r="AX1482" s="8">
        <v>31</v>
      </c>
      <c r="AY1482" s="91">
        <v>2181560</v>
      </c>
      <c r="AZ1482" s="8">
        <v>7</v>
      </c>
      <c r="BA1482" s="8">
        <v>0</v>
      </c>
      <c r="BB1482" s="91">
        <v>2724862</v>
      </c>
      <c r="BC1482" s="8">
        <v>8</v>
      </c>
      <c r="BD1482" s="8">
        <v>0</v>
      </c>
      <c r="BE1482" s="91">
        <v>26158021</v>
      </c>
      <c r="BF1482" s="8">
        <v>115</v>
      </c>
      <c r="BG1482" s="8">
        <v>3</v>
      </c>
      <c r="BH1482" s="91">
        <v>49416813</v>
      </c>
      <c r="BI1482" s="8">
        <v>208</v>
      </c>
      <c r="BJ1482" s="8">
        <v>31</v>
      </c>
      <c r="BK1482" s="2" t="s">
        <v>233</v>
      </c>
      <c r="BL1482" s="83" t="str">
        <f t="shared" si="23"/>
        <v>124936</v>
      </c>
      <c r="BM1482" s="83">
        <f>IF(ISBLANK(A1482),"",IF(X1482&gt;=(InfoSheet!$B$2)-90,1,0))</f>
        <v>1</v>
      </c>
    </row>
    <row r="1483" spans="1:65">
      <c r="A1483" s="2" t="s">
        <v>3479</v>
      </c>
      <c r="B1483" s="8">
        <v>8</v>
      </c>
      <c r="C1483" s="91">
        <v>926808807</v>
      </c>
      <c r="D1483" s="8">
        <v>2523</v>
      </c>
      <c r="E1483" s="8">
        <v>335</v>
      </c>
      <c r="F1483" s="91">
        <v>367343</v>
      </c>
      <c r="G1483" s="91">
        <v>2149745</v>
      </c>
      <c r="H1483" s="91">
        <v>2766593</v>
      </c>
      <c r="I1483" s="91">
        <v>337941697</v>
      </c>
      <c r="J1483" s="8">
        <v>0</v>
      </c>
      <c r="K1483" s="2" t="s">
        <v>2410</v>
      </c>
      <c r="L1483" s="8">
        <v>8</v>
      </c>
      <c r="M1483" s="8">
        <v>0</v>
      </c>
      <c r="N1483" s="2" t="s">
        <v>1623</v>
      </c>
      <c r="O1483" s="8">
        <v>215</v>
      </c>
      <c r="P1483" s="8">
        <v>0</v>
      </c>
      <c r="Q1483" s="8">
        <v>0</v>
      </c>
      <c r="R1483" s="91">
        <v>0</v>
      </c>
      <c r="S1483" s="8">
        <v>0</v>
      </c>
      <c r="T1483" s="91">
        <v>0</v>
      </c>
      <c r="U1483" s="8">
        <v>0</v>
      </c>
      <c r="V1483" s="8">
        <v>1</v>
      </c>
      <c r="W1483" s="8">
        <v>0</v>
      </c>
      <c r="X1483" s="107">
        <v>43867.496594791664</v>
      </c>
      <c r="Y1483" s="107">
        <v>43869.884652604167</v>
      </c>
      <c r="Z1483" s="107">
        <v>43867.496014803241</v>
      </c>
      <c r="AA1483" s="91">
        <v>0</v>
      </c>
      <c r="AB1483" s="8">
        <v>0</v>
      </c>
      <c r="AC1483" s="8">
        <v>0</v>
      </c>
      <c r="AD1483" s="91">
        <v>202561069</v>
      </c>
      <c r="AE1483" s="8">
        <v>288</v>
      </c>
      <c r="AF1483" s="8">
        <v>6</v>
      </c>
      <c r="AG1483" s="91">
        <v>202679633</v>
      </c>
      <c r="AH1483" s="8">
        <v>297</v>
      </c>
      <c r="AI1483" s="8">
        <v>10</v>
      </c>
      <c r="AJ1483" s="91">
        <v>911115056</v>
      </c>
      <c r="AK1483" s="8">
        <v>2430</v>
      </c>
      <c r="AL1483" s="8">
        <v>335</v>
      </c>
      <c r="AM1483" s="91">
        <v>0</v>
      </c>
      <c r="AN1483" s="8">
        <v>0</v>
      </c>
      <c r="AO1483" s="8">
        <v>335</v>
      </c>
      <c r="AP1483" s="91">
        <v>403749425</v>
      </c>
      <c r="AQ1483" s="8">
        <v>575</v>
      </c>
      <c r="AR1483" s="8">
        <v>335</v>
      </c>
      <c r="AS1483" s="91">
        <v>403962059</v>
      </c>
      <c r="AT1483" s="8">
        <v>591</v>
      </c>
      <c r="AU1483" s="8">
        <v>335</v>
      </c>
      <c r="AV1483" s="91">
        <v>926808807</v>
      </c>
      <c r="AW1483" s="8">
        <v>2523</v>
      </c>
      <c r="AX1483" s="8">
        <v>335</v>
      </c>
      <c r="AY1483" s="91">
        <v>0</v>
      </c>
      <c r="AZ1483" s="8">
        <v>0</v>
      </c>
      <c r="BA1483" s="8">
        <v>0</v>
      </c>
      <c r="BB1483" s="91">
        <v>202740943</v>
      </c>
      <c r="BC1483" s="8">
        <v>290</v>
      </c>
      <c r="BD1483" s="8">
        <v>0</v>
      </c>
      <c r="BE1483" s="91">
        <v>208233985</v>
      </c>
      <c r="BF1483" s="8">
        <v>305</v>
      </c>
      <c r="BG1483" s="8">
        <v>0</v>
      </c>
      <c r="BH1483" s="91">
        <v>894942996</v>
      </c>
      <c r="BI1483" s="8">
        <v>2411</v>
      </c>
      <c r="BJ1483" s="8">
        <v>335</v>
      </c>
      <c r="BK1483" s="2" t="s">
        <v>233</v>
      </c>
      <c r="BL1483" s="83" t="str">
        <f t="shared" si="23"/>
        <v>124937</v>
      </c>
      <c r="BM1483" s="83">
        <f>IF(ISBLANK(A1483),"",IF(X1483&gt;=(InfoSheet!$B$2)-90,1,0))</f>
        <v>1</v>
      </c>
    </row>
    <row r="1484" spans="1:65">
      <c r="A1484" s="2" t="s">
        <v>3480</v>
      </c>
      <c r="B1484" s="8">
        <v>8</v>
      </c>
      <c r="C1484" s="91">
        <v>776020650</v>
      </c>
      <c r="D1484" s="8">
        <v>2997</v>
      </c>
      <c r="E1484" s="8">
        <v>344</v>
      </c>
      <c r="F1484" s="91">
        <v>258932</v>
      </c>
      <c r="G1484" s="91">
        <v>2190547</v>
      </c>
      <c r="H1484" s="91">
        <v>2255873</v>
      </c>
      <c r="I1484" s="91">
        <v>356996049</v>
      </c>
      <c r="J1484" s="8">
        <v>0</v>
      </c>
      <c r="K1484" s="2" t="s">
        <v>1496</v>
      </c>
      <c r="L1484" s="8">
        <v>8</v>
      </c>
      <c r="M1484" s="8">
        <v>0</v>
      </c>
      <c r="N1484" s="2" t="s">
        <v>1607</v>
      </c>
      <c r="O1484" s="8">
        <v>211</v>
      </c>
      <c r="P1484" s="8">
        <v>0</v>
      </c>
      <c r="Q1484" s="8">
        <v>0</v>
      </c>
      <c r="R1484" s="91">
        <v>0</v>
      </c>
      <c r="S1484" s="8">
        <v>0</v>
      </c>
      <c r="T1484" s="91">
        <v>0</v>
      </c>
      <c r="U1484" s="8">
        <v>0</v>
      </c>
      <c r="V1484" s="8">
        <v>1</v>
      </c>
      <c r="W1484" s="8">
        <v>0</v>
      </c>
      <c r="X1484" s="107">
        <v>43869.593863009257</v>
      </c>
      <c r="Y1484" s="107">
        <v>43870.036962094906</v>
      </c>
      <c r="Z1484" s="107">
        <v>43869.586190902781</v>
      </c>
      <c r="AA1484" s="91">
        <v>0</v>
      </c>
      <c r="AB1484" s="8">
        <v>0</v>
      </c>
      <c r="AC1484" s="8">
        <v>1</v>
      </c>
      <c r="AD1484" s="91">
        <v>2727123</v>
      </c>
      <c r="AE1484" s="8">
        <v>51</v>
      </c>
      <c r="AF1484" s="8">
        <v>17</v>
      </c>
      <c r="AG1484" s="91">
        <v>154860724</v>
      </c>
      <c r="AH1484" s="8">
        <v>351</v>
      </c>
      <c r="AI1484" s="8">
        <v>24</v>
      </c>
      <c r="AJ1484" s="91">
        <v>776020650</v>
      </c>
      <c r="AK1484" s="8">
        <v>2997</v>
      </c>
      <c r="AL1484" s="8">
        <v>344</v>
      </c>
      <c r="AM1484" s="91">
        <v>1555267</v>
      </c>
      <c r="AN1484" s="8">
        <v>3</v>
      </c>
      <c r="AO1484" s="8">
        <v>344</v>
      </c>
      <c r="AP1484" s="91">
        <v>12518101</v>
      </c>
      <c r="AQ1484" s="8">
        <v>69</v>
      </c>
      <c r="AR1484" s="8">
        <v>344</v>
      </c>
      <c r="AS1484" s="91">
        <v>317771090</v>
      </c>
      <c r="AT1484" s="8">
        <v>655</v>
      </c>
      <c r="AU1484" s="8">
        <v>344</v>
      </c>
      <c r="AV1484" s="91">
        <v>776020650</v>
      </c>
      <c r="AW1484" s="8">
        <v>2997</v>
      </c>
      <c r="AX1484" s="8">
        <v>344</v>
      </c>
      <c r="AY1484" s="91">
        <v>602097</v>
      </c>
      <c r="AZ1484" s="8">
        <v>1</v>
      </c>
      <c r="BA1484" s="8">
        <v>0</v>
      </c>
      <c r="BB1484" s="91">
        <v>10794157</v>
      </c>
      <c r="BC1484" s="8">
        <v>59</v>
      </c>
      <c r="BD1484" s="8">
        <v>0</v>
      </c>
      <c r="BE1484" s="91">
        <v>166580124</v>
      </c>
      <c r="BF1484" s="8">
        <v>361</v>
      </c>
      <c r="BG1484" s="8">
        <v>0</v>
      </c>
      <c r="BH1484" s="91">
        <v>776020650</v>
      </c>
      <c r="BI1484" s="8">
        <v>2997</v>
      </c>
      <c r="BJ1484" s="8">
        <v>344</v>
      </c>
      <c r="BK1484" s="2" t="s">
        <v>233</v>
      </c>
      <c r="BL1484" s="83" t="str">
        <f t="shared" si="23"/>
        <v>124938</v>
      </c>
      <c r="BM1484" s="83">
        <f>IF(ISBLANK(A1484),"",IF(X1484&gt;=(InfoSheet!$B$2)-90,1,0))</f>
        <v>1</v>
      </c>
    </row>
    <row r="1485" spans="1:65">
      <c r="A1485" s="2" t="s">
        <v>3481</v>
      </c>
      <c r="B1485" s="8">
        <v>8</v>
      </c>
      <c r="C1485" s="91">
        <v>291421372</v>
      </c>
      <c r="D1485" s="8">
        <v>808</v>
      </c>
      <c r="E1485" s="8">
        <v>132</v>
      </c>
      <c r="F1485" s="91">
        <v>360670</v>
      </c>
      <c r="G1485" s="91">
        <v>851065</v>
      </c>
      <c r="H1485" s="91">
        <v>2207737</v>
      </c>
      <c r="I1485" s="91">
        <v>231526778</v>
      </c>
      <c r="J1485" s="8">
        <v>0</v>
      </c>
      <c r="K1485" s="2" t="s">
        <v>1436</v>
      </c>
      <c r="L1485" s="8">
        <v>8</v>
      </c>
      <c r="M1485" s="8">
        <v>0</v>
      </c>
      <c r="N1485" s="2" t="s">
        <v>1456</v>
      </c>
      <c r="O1485" s="8">
        <v>209</v>
      </c>
      <c r="P1485" s="8">
        <v>0</v>
      </c>
      <c r="Q1485" s="8">
        <v>0</v>
      </c>
      <c r="R1485" s="91">
        <v>0</v>
      </c>
      <c r="S1485" s="8">
        <v>0</v>
      </c>
      <c r="T1485" s="91">
        <v>0</v>
      </c>
      <c r="U1485" s="8">
        <v>0</v>
      </c>
      <c r="V1485" s="8">
        <v>0</v>
      </c>
      <c r="W1485" s="8">
        <v>0</v>
      </c>
      <c r="X1485" s="107">
        <v>43869.861818796293</v>
      </c>
      <c r="Y1485" s="107">
        <v>43870.048110937503</v>
      </c>
      <c r="Z1485" s="107">
        <v>43869.83151625</v>
      </c>
      <c r="AA1485" s="91">
        <v>1499385</v>
      </c>
      <c r="AB1485" s="8">
        <v>4</v>
      </c>
      <c r="AC1485" s="8">
        <v>3</v>
      </c>
      <c r="AD1485" s="91">
        <v>2906028</v>
      </c>
      <c r="AE1485" s="8">
        <v>10</v>
      </c>
      <c r="AF1485" s="8">
        <v>4</v>
      </c>
      <c r="AG1485" s="91">
        <v>63367056</v>
      </c>
      <c r="AH1485" s="8">
        <v>120</v>
      </c>
      <c r="AI1485" s="8">
        <v>10</v>
      </c>
      <c r="AJ1485" s="91">
        <v>271347300</v>
      </c>
      <c r="AK1485" s="8">
        <v>691</v>
      </c>
      <c r="AL1485" s="8">
        <v>132</v>
      </c>
      <c r="AM1485" s="91">
        <v>1499385</v>
      </c>
      <c r="AN1485" s="8">
        <v>4</v>
      </c>
      <c r="AO1485" s="8">
        <v>132</v>
      </c>
      <c r="AP1485" s="91">
        <v>4233370</v>
      </c>
      <c r="AQ1485" s="8">
        <v>12</v>
      </c>
      <c r="AR1485" s="8">
        <v>132</v>
      </c>
      <c r="AS1485" s="91">
        <v>119889977</v>
      </c>
      <c r="AT1485" s="8">
        <v>221</v>
      </c>
      <c r="AU1485" s="8">
        <v>132</v>
      </c>
      <c r="AV1485" s="91">
        <v>291421372</v>
      </c>
      <c r="AW1485" s="8">
        <v>808</v>
      </c>
      <c r="AX1485" s="8">
        <v>132</v>
      </c>
      <c r="AY1485" s="91">
        <v>499795</v>
      </c>
      <c r="AZ1485" s="8">
        <v>2</v>
      </c>
      <c r="BA1485" s="8">
        <v>0</v>
      </c>
      <c r="BB1485" s="91">
        <v>2544331</v>
      </c>
      <c r="BC1485" s="8">
        <v>9</v>
      </c>
      <c r="BD1485" s="8">
        <v>0</v>
      </c>
      <c r="BE1485" s="91">
        <v>63605864</v>
      </c>
      <c r="BF1485" s="8">
        <v>120</v>
      </c>
      <c r="BG1485" s="8">
        <v>1</v>
      </c>
      <c r="BH1485" s="91">
        <v>273020439</v>
      </c>
      <c r="BI1485" s="8">
        <v>701</v>
      </c>
      <c r="BJ1485" s="8">
        <v>132</v>
      </c>
      <c r="BK1485" s="2" t="s">
        <v>233</v>
      </c>
      <c r="BL1485" s="83" t="str">
        <f t="shared" si="23"/>
        <v>124939</v>
      </c>
      <c r="BM1485" s="83">
        <f>IF(ISBLANK(A1485),"",IF(X1485&gt;=(InfoSheet!$B$2)-90,1,0))</f>
        <v>1</v>
      </c>
    </row>
    <row r="1486" spans="1:65">
      <c r="A1486" s="2" t="s">
        <v>3482</v>
      </c>
      <c r="B1486" s="8">
        <v>8</v>
      </c>
      <c r="C1486" s="91">
        <v>70162271</v>
      </c>
      <c r="D1486" s="8">
        <v>321</v>
      </c>
      <c r="E1486" s="8">
        <v>48</v>
      </c>
      <c r="F1486" s="91">
        <v>218574</v>
      </c>
      <c r="G1486" s="91">
        <v>704607</v>
      </c>
      <c r="H1486" s="91">
        <v>1461713</v>
      </c>
      <c r="I1486" s="91">
        <v>57561685</v>
      </c>
      <c r="J1486" s="8">
        <v>0</v>
      </c>
      <c r="K1486" s="2" t="s">
        <v>2460</v>
      </c>
      <c r="L1486" s="8">
        <v>8</v>
      </c>
      <c r="M1486" s="8">
        <v>0</v>
      </c>
      <c r="N1486" s="2" t="s">
        <v>1514</v>
      </c>
      <c r="O1486" s="8">
        <v>209</v>
      </c>
      <c r="P1486" s="8">
        <v>0</v>
      </c>
      <c r="Q1486" s="8">
        <v>0</v>
      </c>
      <c r="R1486" s="91">
        <v>0</v>
      </c>
      <c r="S1486" s="8">
        <v>0</v>
      </c>
      <c r="T1486" s="91">
        <v>0</v>
      </c>
      <c r="U1486" s="8">
        <v>0</v>
      </c>
      <c r="V1486" s="8">
        <v>0</v>
      </c>
      <c r="W1486" s="8">
        <v>0</v>
      </c>
      <c r="X1486" s="107">
        <v>43866.606253101854</v>
      </c>
      <c r="Y1486" s="107">
        <v>43869.88464611111</v>
      </c>
      <c r="Z1486" s="107">
        <v>43866.603984930553</v>
      </c>
      <c r="AA1486" s="91">
        <v>0</v>
      </c>
      <c r="AB1486" s="8">
        <v>0</v>
      </c>
      <c r="AC1486" s="8">
        <v>0</v>
      </c>
      <c r="AD1486" s="91">
        <v>155678</v>
      </c>
      <c r="AE1486" s="8">
        <v>2</v>
      </c>
      <c r="AF1486" s="8">
        <v>1</v>
      </c>
      <c r="AG1486" s="91">
        <v>4261950</v>
      </c>
      <c r="AH1486" s="8">
        <v>24</v>
      </c>
      <c r="AI1486" s="8">
        <v>5</v>
      </c>
      <c r="AJ1486" s="91">
        <v>70162271</v>
      </c>
      <c r="AK1486" s="8">
        <v>321</v>
      </c>
      <c r="AL1486" s="8">
        <v>48</v>
      </c>
      <c r="AM1486" s="91">
        <v>0</v>
      </c>
      <c r="AN1486" s="8">
        <v>0</v>
      </c>
      <c r="AO1486" s="8">
        <v>48</v>
      </c>
      <c r="AP1486" s="91">
        <v>155678</v>
      </c>
      <c r="AQ1486" s="8">
        <v>2</v>
      </c>
      <c r="AR1486" s="8">
        <v>48</v>
      </c>
      <c r="AS1486" s="91">
        <v>4261950</v>
      </c>
      <c r="AT1486" s="8">
        <v>24</v>
      </c>
      <c r="AU1486" s="8">
        <v>48</v>
      </c>
      <c r="AV1486" s="91">
        <v>70162271</v>
      </c>
      <c r="AW1486" s="8">
        <v>321</v>
      </c>
      <c r="AX1486" s="8">
        <v>48</v>
      </c>
      <c r="AY1486" s="91">
        <v>0</v>
      </c>
      <c r="AZ1486" s="8">
        <v>0</v>
      </c>
      <c r="BA1486" s="8">
        <v>0</v>
      </c>
      <c r="BB1486" s="91">
        <v>155678</v>
      </c>
      <c r="BC1486" s="8">
        <v>2</v>
      </c>
      <c r="BD1486" s="8">
        <v>0</v>
      </c>
      <c r="BE1486" s="91">
        <v>4261950</v>
      </c>
      <c r="BF1486" s="8">
        <v>24</v>
      </c>
      <c r="BG1486" s="8">
        <v>2</v>
      </c>
      <c r="BH1486" s="91">
        <v>70162271</v>
      </c>
      <c r="BI1486" s="8">
        <v>321</v>
      </c>
      <c r="BJ1486" s="8">
        <v>48</v>
      </c>
      <c r="BK1486" s="2" t="s">
        <v>233</v>
      </c>
      <c r="BL1486" s="83" t="str">
        <f t="shared" si="23"/>
        <v>124940</v>
      </c>
      <c r="BM1486" s="83">
        <f>IF(ISBLANK(A1486),"",IF(X1486&gt;=(InfoSheet!$B$2)-90,1,0))</f>
        <v>1</v>
      </c>
    </row>
    <row r="1487" spans="1:65">
      <c r="A1487" s="2" t="s">
        <v>3483</v>
      </c>
      <c r="B1487" s="8">
        <v>6</v>
      </c>
      <c r="C1487" s="91">
        <v>1140758</v>
      </c>
      <c r="D1487" s="8">
        <v>4</v>
      </c>
      <c r="E1487" s="8">
        <v>5</v>
      </c>
      <c r="F1487" s="91">
        <v>285189</v>
      </c>
      <c r="G1487" s="91">
        <v>501692</v>
      </c>
      <c r="H1487" s="91">
        <v>228151</v>
      </c>
      <c r="I1487" s="91">
        <v>998604</v>
      </c>
      <c r="J1487" s="8">
        <v>0</v>
      </c>
      <c r="K1487" s="2" t="s">
        <v>1824</v>
      </c>
      <c r="L1487" s="8">
        <v>6</v>
      </c>
      <c r="M1487" s="8">
        <v>0</v>
      </c>
      <c r="N1487" s="2" t="s">
        <v>1824</v>
      </c>
      <c r="O1487" s="8">
        <v>95</v>
      </c>
      <c r="P1487" s="8">
        <v>0</v>
      </c>
      <c r="Q1487" s="8">
        <v>0</v>
      </c>
      <c r="R1487" s="91">
        <v>0</v>
      </c>
      <c r="S1487" s="8">
        <v>0</v>
      </c>
      <c r="T1487" s="91">
        <v>0</v>
      </c>
      <c r="U1487" s="8">
        <v>0</v>
      </c>
      <c r="V1487" s="8">
        <v>0</v>
      </c>
      <c r="W1487" s="8">
        <v>0</v>
      </c>
      <c r="X1487" s="107">
        <v>43628.197056365738</v>
      </c>
      <c r="Y1487" s="107">
        <v>43869.87545861111</v>
      </c>
      <c r="Z1487" s="107">
        <v>43628.197018402781</v>
      </c>
      <c r="AA1487" s="91">
        <v>0</v>
      </c>
      <c r="AB1487" s="8">
        <v>0</v>
      </c>
      <c r="AC1487" s="8">
        <v>0</v>
      </c>
      <c r="AD1487" s="91">
        <v>0</v>
      </c>
      <c r="AE1487" s="8">
        <v>0</v>
      </c>
      <c r="AF1487" s="8">
        <v>0</v>
      </c>
      <c r="AG1487" s="91">
        <v>0</v>
      </c>
      <c r="AH1487" s="8">
        <v>0</v>
      </c>
      <c r="AI1487" s="8">
        <v>0</v>
      </c>
      <c r="AJ1487" s="91">
        <v>1140758</v>
      </c>
      <c r="AK1487" s="8">
        <v>4</v>
      </c>
      <c r="AL1487" s="8">
        <v>5</v>
      </c>
      <c r="AM1487" s="91">
        <v>0</v>
      </c>
      <c r="AN1487" s="8">
        <v>0</v>
      </c>
      <c r="AO1487" s="8">
        <v>5</v>
      </c>
      <c r="AP1487" s="91">
        <v>0</v>
      </c>
      <c r="AQ1487" s="8">
        <v>0</v>
      </c>
      <c r="AR1487" s="8">
        <v>5</v>
      </c>
      <c r="AS1487" s="91">
        <v>0</v>
      </c>
      <c r="AT1487" s="8">
        <v>0</v>
      </c>
      <c r="AU1487" s="8">
        <v>5</v>
      </c>
      <c r="AV1487" s="91">
        <v>1140758</v>
      </c>
      <c r="AW1487" s="8">
        <v>4</v>
      </c>
      <c r="AX1487" s="8">
        <v>5</v>
      </c>
      <c r="AY1487" s="91">
        <v>0</v>
      </c>
      <c r="AZ1487" s="8">
        <v>0</v>
      </c>
      <c r="BA1487" s="8">
        <v>0</v>
      </c>
      <c r="BB1487" s="91">
        <v>0</v>
      </c>
      <c r="BC1487" s="8">
        <v>0</v>
      </c>
      <c r="BD1487" s="8">
        <v>0</v>
      </c>
      <c r="BE1487" s="91">
        <v>0</v>
      </c>
      <c r="BF1487" s="8">
        <v>0</v>
      </c>
      <c r="BG1487" s="8">
        <v>0</v>
      </c>
      <c r="BH1487" s="91">
        <v>1140758</v>
      </c>
      <c r="BI1487" s="8">
        <v>4</v>
      </c>
      <c r="BJ1487" s="8">
        <v>5</v>
      </c>
      <c r="BK1487" s="2" t="s">
        <v>233</v>
      </c>
      <c r="BL1487" s="83" t="str">
        <f t="shared" si="23"/>
        <v>124941</v>
      </c>
      <c r="BM1487" s="83">
        <f>IF(ISBLANK(A1487),"",IF(X1487&gt;=(InfoSheet!$B$2)-90,1,0))</f>
        <v>0</v>
      </c>
    </row>
    <row r="1488" spans="1:65">
      <c r="A1488" s="2" t="s">
        <v>3484</v>
      </c>
      <c r="B1488" s="8">
        <v>8</v>
      </c>
      <c r="C1488" s="91">
        <v>376791924</v>
      </c>
      <c r="D1488" s="8">
        <v>1516</v>
      </c>
      <c r="E1488" s="8">
        <v>138</v>
      </c>
      <c r="F1488" s="91">
        <v>248543</v>
      </c>
      <c r="G1488" s="91">
        <v>2578828</v>
      </c>
      <c r="H1488" s="91">
        <v>2730376</v>
      </c>
      <c r="I1488" s="91">
        <v>349690479</v>
      </c>
      <c r="J1488" s="8">
        <v>0</v>
      </c>
      <c r="K1488" s="2" t="s">
        <v>1531</v>
      </c>
      <c r="L1488" s="8">
        <v>8</v>
      </c>
      <c r="M1488" s="8">
        <v>0</v>
      </c>
      <c r="N1488" s="2" t="s">
        <v>1352</v>
      </c>
      <c r="O1488" s="8">
        <v>209</v>
      </c>
      <c r="P1488" s="8">
        <v>0</v>
      </c>
      <c r="Q1488" s="8">
        <v>0</v>
      </c>
      <c r="R1488" s="91">
        <v>0</v>
      </c>
      <c r="S1488" s="8">
        <v>0</v>
      </c>
      <c r="T1488" s="91">
        <v>0</v>
      </c>
      <c r="U1488" s="8">
        <v>0</v>
      </c>
      <c r="V1488" s="8">
        <v>1</v>
      </c>
      <c r="W1488" s="8">
        <v>0</v>
      </c>
      <c r="X1488" s="107">
        <v>43845.67679056713</v>
      </c>
      <c r="Y1488" s="107">
        <v>43869.882873888891</v>
      </c>
      <c r="Z1488" s="107">
        <v>43844.663884756941</v>
      </c>
      <c r="AA1488" s="91">
        <v>0</v>
      </c>
      <c r="AB1488" s="8">
        <v>0</v>
      </c>
      <c r="AC1488" s="8">
        <v>0</v>
      </c>
      <c r="AD1488" s="91">
        <v>0</v>
      </c>
      <c r="AE1488" s="8">
        <v>0</v>
      </c>
      <c r="AF1488" s="8">
        <v>0</v>
      </c>
      <c r="AG1488" s="91">
        <v>1528134</v>
      </c>
      <c r="AH1488" s="8">
        <v>7</v>
      </c>
      <c r="AI1488" s="8">
        <v>4</v>
      </c>
      <c r="AJ1488" s="91">
        <v>331288817</v>
      </c>
      <c r="AK1488" s="8">
        <v>1266</v>
      </c>
      <c r="AL1488" s="8">
        <v>138</v>
      </c>
      <c r="AM1488" s="91">
        <v>0</v>
      </c>
      <c r="AN1488" s="8">
        <v>0</v>
      </c>
      <c r="AO1488" s="8">
        <v>138</v>
      </c>
      <c r="AP1488" s="91">
        <v>0</v>
      </c>
      <c r="AQ1488" s="8">
        <v>0</v>
      </c>
      <c r="AR1488" s="8">
        <v>138</v>
      </c>
      <c r="AS1488" s="91">
        <v>2939100</v>
      </c>
      <c r="AT1488" s="8">
        <v>9</v>
      </c>
      <c r="AU1488" s="8">
        <v>138</v>
      </c>
      <c r="AV1488" s="91">
        <v>376791924</v>
      </c>
      <c r="AW1488" s="8">
        <v>1516</v>
      </c>
      <c r="AX1488" s="8">
        <v>138</v>
      </c>
      <c r="AY1488" s="91">
        <v>0</v>
      </c>
      <c r="AZ1488" s="8">
        <v>0</v>
      </c>
      <c r="BA1488" s="8">
        <v>0</v>
      </c>
      <c r="BB1488" s="91">
        <v>0</v>
      </c>
      <c r="BC1488" s="8">
        <v>0</v>
      </c>
      <c r="BD1488" s="8">
        <v>0</v>
      </c>
      <c r="BE1488" s="91">
        <v>2373824</v>
      </c>
      <c r="BF1488" s="8">
        <v>7</v>
      </c>
      <c r="BG1488" s="8">
        <v>0</v>
      </c>
      <c r="BH1488" s="91">
        <v>329174415</v>
      </c>
      <c r="BI1488" s="8">
        <v>1264</v>
      </c>
      <c r="BJ1488" s="8">
        <v>138</v>
      </c>
      <c r="BK1488" s="2" t="s">
        <v>233</v>
      </c>
      <c r="BL1488" s="83" t="str">
        <f t="shared" si="23"/>
        <v>124942</v>
      </c>
      <c r="BM1488" s="83">
        <f>IF(ISBLANK(A1488),"",IF(X1488&gt;=(InfoSheet!$B$2)-90,1,0))</f>
        <v>1</v>
      </c>
    </row>
    <row r="1489" spans="1:65">
      <c r="A1489" s="2" t="s">
        <v>3485</v>
      </c>
      <c r="B1489" s="8">
        <v>8</v>
      </c>
      <c r="C1489" s="91">
        <v>22927454</v>
      </c>
      <c r="D1489" s="8">
        <v>82</v>
      </c>
      <c r="E1489" s="8">
        <v>23</v>
      </c>
      <c r="F1489" s="91">
        <v>279603</v>
      </c>
      <c r="G1489" s="91">
        <v>1189646</v>
      </c>
      <c r="H1489" s="91">
        <v>996845</v>
      </c>
      <c r="I1489" s="91">
        <v>14771257</v>
      </c>
      <c r="J1489" s="8">
        <v>0</v>
      </c>
      <c r="K1489" s="2" t="s">
        <v>1531</v>
      </c>
      <c r="L1489" s="8">
        <v>8</v>
      </c>
      <c r="M1489" s="8">
        <v>0</v>
      </c>
      <c r="N1489" s="2" t="s">
        <v>1352</v>
      </c>
      <c r="O1489" s="8">
        <v>209</v>
      </c>
      <c r="P1489" s="8">
        <v>0</v>
      </c>
      <c r="Q1489" s="8">
        <v>0</v>
      </c>
      <c r="R1489" s="91">
        <v>0</v>
      </c>
      <c r="S1489" s="8">
        <v>0</v>
      </c>
      <c r="T1489" s="91">
        <v>0</v>
      </c>
      <c r="U1489" s="8">
        <v>0</v>
      </c>
      <c r="V1489" s="8">
        <v>0</v>
      </c>
      <c r="W1489" s="8">
        <v>0</v>
      </c>
      <c r="X1489" s="107">
        <v>43867.528129849539</v>
      </c>
      <c r="Y1489" s="107">
        <v>43869.875736388887</v>
      </c>
      <c r="Z1489" s="107">
        <v>43867.503222094907</v>
      </c>
      <c r="AA1489" s="91">
        <v>0</v>
      </c>
      <c r="AB1489" s="8">
        <v>0</v>
      </c>
      <c r="AC1489" s="8">
        <v>0</v>
      </c>
      <c r="AD1489" s="91">
        <v>365619</v>
      </c>
      <c r="AE1489" s="8">
        <v>1</v>
      </c>
      <c r="AF1489" s="8">
        <v>1</v>
      </c>
      <c r="AG1489" s="91">
        <v>3792669</v>
      </c>
      <c r="AH1489" s="8">
        <v>7</v>
      </c>
      <c r="AI1489" s="8">
        <v>2</v>
      </c>
      <c r="AJ1489" s="91">
        <v>22927454</v>
      </c>
      <c r="AK1489" s="8">
        <v>82</v>
      </c>
      <c r="AL1489" s="8">
        <v>23</v>
      </c>
      <c r="AM1489" s="91">
        <v>0</v>
      </c>
      <c r="AN1489" s="8">
        <v>0</v>
      </c>
      <c r="AO1489" s="8">
        <v>23</v>
      </c>
      <c r="AP1489" s="91">
        <v>727631</v>
      </c>
      <c r="AQ1489" s="8">
        <v>2</v>
      </c>
      <c r="AR1489" s="8">
        <v>23</v>
      </c>
      <c r="AS1489" s="91">
        <v>8728987</v>
      </c>
      <c r="AT1489" s="8">
        <v>16</v>
      </c>
      <c r="AU1489" s="8">
        <v>23</v>
      </c>
      <c r="AV1489" s="91">
        <v>22927454</v>
      </c>
      <c r="AW1489" s="8">
        <v>82</v>
      </c>
      <c r="AX1489" s="8">
        <v>23</v>
      </c>
      <c r="AY1489" s="91">
        <v>0</v>
      </c>
      <c r="AZ1489" s="8">
        <v>0</v>
      </c>
      <c r="BA1489" s="8">
        <v>0</v>
      </c>
      <c r="BB1489" s="91">
        <v>362012</v>
      </c>
      <c r="BC1489" s="8">
        <v>1</v>
      </c>
      <c r="BD1489" s="8">
        <v>0</v>
      </c>
      <c r="BE1489" s="91">
        <v>5527985</v>
      </c>
      <c r="BF1489" s="8">
        <v>10</v>
      </c>
      <c r="BG1489" s="8">
        <v>0</v>
      </c>
      <c r="BH1489" s="91">
        <v>22927454</v>
      </c>
      <c r="BI1489" s="8">
        <v>82</v>
      </c>
      <c r="BJ1489" s="8">
        <v>23</v>
      </c>
      <c r="BK1489" s="2" t="s">
        <v>233</v>
      </c>
      <c r="BL1489" s="83" t="str">
        <f t="shared" si="23"/>
        <v>124943</v>
      </c>
      <c r="BM1489" s="83">
        <f>IF(ISBLANK(A1489),"",IF(X1489&gt;=(InfoSheet!$B$2)-90,1,0))</f>
        <v>1</v>
      </c>
    </row>
    <row r="1490" spans="1:65">
      <c r="A1490" s="2" t="s">
        <v>3486</v>
      </c>
      <c r="B1490" s="8">
        <v>8</v>
      </c>
      <c r="C1490" s="91">
        <v>794354540</v>
      </c>
      <c r="D1490" s="8">
        <v>1400</v>
      </c>
      <c r="E1490" s="8">
        <v>119</v>
      </c>
      <c r="F1490" s="91">
        <v>567396</v>
      </c>
      <c r="G1490" s="91">
        <v>25367275</v>
      </c>
      <c r="H1490" s="91">
        <v>6675248</v>
      </c>
      <c r="I1490" s="91">
        <v>296465826</v>
      </c>
      <c r="J1490" s="8">
        <v>0</v>
      </c>
      <c r="K1490" s="2" t="s">
        <v>2502</v>
      </c>
      <c r="L1490" s="8">
        <v>8</v>
      </c>
      <c r="M1490" s="8">
        <v>0</v>
      </c>
      <c r="N1490" s="2" t="s">
        <v>3487</v>
      </c>
      <c r="O1490" s="8">
        <v>217</v>
      </c>
      <c r="P1490" s="8">
        <v>0</v>
      </c>
      <c r="Q1490" s="8">
        <v>0</v>
      </c>
      <c r="R1490" s="91">
        <v>0</v>
      </c>
      <c r="S1490" s="8">
        <v>0</v>
      </c>
      <c r="T1490" s="91">
        <v>0</v>
      </c>
      <c r="U1490" s="8">
        <v>0</v>
      </c>
      <c r="V1490" s="8">
        <v>0</v>
      </c>
      <c r="W1490" s="8">
        <v>0</v>
      </c>
      <c r="X1490" s="107">
        <v>43869.580304444447</v>
      </c>
      <c r="Y1490" s="107">
        <v>43870.05310271991</v>
      </c>
      <c r="Z1490" s="107">
        <v>43869.580242175929</v>
      </c>
      <c r="AA1490" s="91">
        <v>7395452</v>
      </c>
      <c r="AB1490" s="8">
        <v>12</v>
      </c>
      <c r="AC1490" s="8">
        <v>4</v>
      </c>
      <c r="AD1490" s="91">
        <v>10556042</v>
      </c>
      <c r="AE1490" s="8">
        <v>39</v>
      </c>
      <c r="AF1490" s="8">
        <v>8</v>
      </c>
      <c r="AG1490" s="91">
        <v>36825266</v>
      </c>
      <c r="AH1490" s="8">
        <v>133</v>
      </c>
      <c r="AI1490" s="8">
        <v>19</v>
      </c>
      <c r="AJ1490" s="91">
        <v>794354540</v>
      </c>
      <c r="AK1490" s="8">
        <v>1400</v>
      </c>
      <c r="AL1490" s="8">
        <v>119</v>
      </c>
      <c r="AM1490" s="91">
        <v>9673836</v>
      </c>
      <c r="AN1490" s="8">
        <v>14</v>
      </c>
      <c r="AO1490" s="8">
        <v>119</v>
      </c>
      <c r="AP1490" s="91">
        <v>44920322</v>
      </c>
      <c r="AQ1490" s="8">
        <v>49</v>
      </c>
      <c r="AR1490" s="8">
        <v>119</v>
      </c>
      <c r="AS1490" s="91">
        <v>122950725</v>
      </c>
      <c r="AT1490" s="8">
        <v>159</v>
      </c>
      <c r="AU1490" s="8">
        <v>119</v>
      </c>
      <c r="AV1490" s="91">
        <v>794354540</v>
      </c>
      <c r="AW1490" s="8">
        <v>1400</v>
      </c>
      <c r="AX1490" s="8">
        <v>119</v>
      </c>
      <c r="AY1490" s="91">
        <v>6066809</v>
      </c>
      <c r="AZ1490" s="8">
        <v>11</v>
      </c>
      <c r="BA1490" s="8">
        <v>0</v>
      </c>
      <c r="BB1490" s="91">
        <v>35043048</v>
      </c>
      <c r="BC1490" s="8">
        <v>39</v>
      </c>
      <c r="BD1490" s="8">
        <v>0</v>
      </c>
      <c r="BE1490" s="91">
        <v>93812063</v>
      </c>
      <c r="BF1490" s="8">
        <v>126</v>
      </c>
      <c r="BG1490" s="8">
        <v>0</v>
      </c>
      <c r="BH1490" s="91">
        <v>794354540</v>
      </c>
      <c r="BI1490" s="8">
        <v>1400</v>
      </c>
      <c r="BJ1490" s="8">
        <v>119</v>
      </c>
      <c r="BK1490" s="2" t="s">
        <v>233</v>
      </c>
      <c r="BL1490" s="83" t="str">
        <f t="shared" si="23"/>
        <v>124944</v>
      </c>
      <c r="BM1490" s="83">
        <f>IF(ISBLANK(A1490),"",IF(X1490&gt;=(InfoSheet!$B$2)-90,1,0))</f>
        <v>1</v>
      </c>
    </row>
    <row r="1491" spans="1:65">
      <c r="A1491" s="2" t="s">
        <v>3488</v>
      </c>
      <c r="B1491" s="8">
        <v>8</v>
      </c>
      <c r="C1491" s="91">
        <v>62323559</v>
      </c>
      <c r="D1491" s="8">
        <v>341</v>
      </c>
      <c r="E1491" s="8">
        <v>41</v>
      </c>
      <c r="F1491" s="91">
        <v>182767</v>
      </c>
      <c r="G1491" s="91">
        <v>804289</v>
      </c>
      <c r="H1491" s="91">
        <v>1520086</v>
      </c>
      <c r="I1491" s="91">
        <v>52806912</v>
      </c>
      <c r="J1491" s="8">
        <v>0</v>
      </c>
      <c r="K1491" s="2" t="s">
        <v>1940</v>
      </c>
      <c r="L1491" s="8">
        <v>8</v>
      </c>
      <c r="M1491" s="8">
        <v>0</v>
      </c>
      <c r="N1491" s="2" t="s">
        <v>3489</v>
      </c>
      <c r="O1491" s="8">
        <v>209</v>
      </c>
      <c r="P1491" s="8">
        <v>0</v>
      </c>
      <c r="Q1491" s="8">
        <v>0</v>
      </c>
      <c r="R1491" s="91">
        <v>0</v>
      </c>
      <c r="S1491" s="8">
        <v>0</v>
      </c>
      <c r="T1491" s="91">
        <v>0</v>
      </c>
      <c r="U1491" s="8">
        <v>0</v>
      </c>
      <c r="V1491" s="8">
        <v>0</v>
      </c>
      <c r="W1491" s="8">
        <v>0</v>
      </c>
      <c r="X1491" s="107">
        <v>43868.710798171298</v>
      </c>
      <c r="Y1491" s="107">
        <v>43869.994397974537</v>
      </c>
      <c r="Z1491" s="107">
        <v>43868.685449675926</v>
      </c>
      <c r="AA1491" s="91">
        <v>0</v>
      </c>
      <c r="AB1491" s="8">
        <v>0</v>
      </c>
      <c r="AC1491" s="8">
        <v>0</v>
      </c>
      <c r="AD1491" s="91">
        <v>703610</v>
      </c>
      <c r="AE1491" s="8">
        <v>9</v>
      </c>
      <c r="AF1491" s="8">
        <v>3</v>
      </c>
      <c r="AG1491" s="91">
        <v>2464298</v>
      </c>
      <c r="AH1491" s="8">
        <v>13</v>
      </c>
      <c r="AI1491" s="8">
        <v>4</v>
      </c>
      <c r="AJ1491" s="91">
        <v>62323559</v>
      </c>
      <c r="AK1491" s="8">
        <v>341</v>
      </c>
      <c r="AL1491" s="8">
        <v>41</v>
      </c>
      <c r="AM1491" s="91">
        <v>481635</v>
      </c>
      <c r="AN1491" s="8">
        <v>1</v>
      </c>
      <c r="AO1491" s="8">
        <v>41</v>
      </c>
      <c r="AP1491" s="91">
        <v>703610</v>
      </c>
      <c r="AQ1491" s="8">
        <v>9</v>
      </c>
      <c r="AR1491" s="8">
        <v>41</v>
      </c>
      <c r="AS1491" s="91">
        <v>3103769</v>
      </c>
      <c r="AT1491" s="8">
        <v>14</v>
      </c>
      <c r="AU1491" s="8">
        <v>41</v>
      </c>
      <c r="AV1491" s="91">
        <v>62323559</v>
      </c>
      <c r="AW1491" s="8">
        <v>341</v>
      </c>
      <c r="AX1491" s="8">
        <v>41</v>
      </c>
      <c r="AY1491" s="91">
        <v>0</v>
      </c>
      <c r="AZ1491" s="8">
        <v>0</v>
      </c>
      <c r="BA1491" s="8">
        <v>0</v>
      </c>
      <c r="BB1491" s="91">
        <v>700359</v>
      </c>
      <c r="BC1491" s="8">
        <v>8</v>
      </c>
      <c r="BD1491" s="8">
        <v>0</v>
      </c>
      <c r="BE1491" s="91">
        <v>2464298</v>
      </c>
      <c r="BF1491" s="8">
        <v>13</v>
      </c>
      <c r="BG1491" s="8">
        <v>1</v>
      </c>
      <c r="BH1491" s="91">
        <v>62323559</v>
      </c>
      <c r="BI1491" s="8">
        <v>341</v>
      </c>
      <c r="BJ1491" s="8">
        <v>41</v>
      </c>
      <c r="BK1491" s="2" t="s">
        <v>233</v>
      </c>
      <c r="BL1491" s="83" t="str">
        <f t="shared" si="23"/>
        <v>124945</v>
      </c>
      <c r="BM1491" s="83">
        <f>IF(ISBLANK(A1491),"",IF(X1491&gt;=(InfoSheet!$B$2)-90,1,0))</f>
        <v>1</v>
      </c>
    </row>
    <row r="1492" spans="1:65">
      <c r="A1492" s="2" t="s">
        <v>3490</v>
      </c>
      <c r="B1492" s="8">
        <v>8</v>
      </c>
      <c r="C1492" s="91">
        <v>200598076</v>
      </c>
      <c r="D1492" s="8">
        <v>454</v>
      </c>
      <c r="E1492" s="8">
        <v>57</v>
      </c>
      <c r="F1492" s="91">
        <v>441845</v>
      </c>
      <c r="G1492" s="91">
        <v>8212067</v>
      </c>
      <c r="H1492" s="91">
        <v>3519264</v>
      </c>
      <c r="I1492" s="91">
        <v>128152617</v>
      </c>
      <c r="J1492" s="8">
        <v>0</v>
      </c>
      <c r="K1492" s="2" t="s">
        <v>1342</v>
      </c>
      <c r="L1492" s="8">
        <v>8</v>
      </c>
      <c r="M1492" s="8">
        <v>0</v>
      </c>
      <c r="N1492" s="2" t="s">
        <v>3491</v>
      </c>
      <c r="O1492" s="8">
        <v>212</v>
      </c>
      <c r="P1492" s="8">
        <v>0</v>
      </c>
      <c r="Q1492" s="8">
        <v>0</v>
      </c>
      <c r="R1492" s="91">
        <v>0</v>
      </c>
      <c r="S1492" s="8">
        <v>0</v>
      </c>
      <c r="T1492" s="91">
        <v>0</v>
      </c>
      <c r="U1492" s="8">
        <v>0</v>
      </c>
      <c r="V1492" s="8">
        <v>0</v>
      </c>
      <c r="W1492" s="8">
        <v>0</v>
      </c>
      <c r="X1492" s="107">
        <v>43853.769916921294</v>
      </c>
      <c r="Y1492" s="107">
        <v>43869.877859537039</v>
      </c>
      <c r="Z1492" s="107">
        <v>43853.766444236113</v>
      </c>
      <c r="AA1492" s="91">
        <v>0</v>
      </c>
      <c r="AB1492" s="8">
        <v>0</v>
      </c>
      <c r="AC1492" s="8">
        <v>0</v>
      </c>
      <c r="AD1492" s="91">
        <v>0</v>
      </c>
      <c r="AE1492" s="8">
        <v>0</v>
      </c>
      <c r="AF1492" s="8">
        <v>0</v>
      </c>
      <c r="AG1492" s="91">
        <v>659362</v>
      </c>
      <c r="AH1492" s="8">
        <v>1</v>
      </c>
      <c r="AI1492" s="8">
        <v>2</v>
      </c>
      <c r="AJ1492" s="91">
        <v>200598076</v>
      </c>
      <c r="AK1492" s="8">
        <v>454</v>
      </c>
      <c r="AL1492" s="8">
        <v>57</v>
      </c>
      <c r="AM1492" s="91">
        <v>0</v>
      </c>
      <c r="AN1492" s="8">
        <v>0</v>
      </c>
      <c r="AO1492" s="8">
        <v>57</v>
      </c>
      <c r="AP1492" s="91">
        <v>0</v>
      </c>
      <c r="AQ1492" s="8">
        <v>0</v>
      </c>
      <c r="AR1492" s="8">
        <v>57</v>
      </c>
      <c r="AS1492" s="91">
        <v>24785956</v>
      </c>
      <c r="AT1492" s="8">
        <v>35</v>
      </c>
      <c r="AU1492" s="8">
        <v>57</v>
      </c>
      <c r="AV1492" s="91">
        <v>200598076</v>
      </c>
      <c r="AW1492" s="8">
        <v>454</v>
      </c>
      <c r="AX1492" s="8">
        <v>57</v>
      </c>
      <c r="AY1492" s="91">
        <v>0</v>
      </c>
      <c r="AZ1492" s="8">
        <v>0</v>
      </c>
      <c r="BA1492" s="8">
        <v>0</v>
      </c>
      <c r="BB1492" s="91">
        <v>0</v>
      </c>
      <c r="BC1492" s="8">
        <v>0</v>
      </c>
      <c r="BD1492" s="8">
        <v>0</v>
      </c>
      <c r="BE1492" s="91">
        <v>1474530</v>
      </c>
      <c r="BF1492" s="8">
        <v>2</v>
      </c>
      <c r="BG1492" s="8">
        <v>0</v>
      </c>
      <c r="BH1492" s="91">
        <v>200598076</v>
      </c>
      <c r="BI1492" s="8">
        <v>454</v>
      </c>
      <c r="BJ1492" s="8">
        <v>57</v>
      </c>
      <c r="BK1492" s="2" t="s">
        <v>233</v>
      </c>
      <c r="BL1492" s="83" t="str">
        <f t="shared" si="23"/>
        <v>124946</v>
      </c>
      <c r="BM1492" s="83">
        <f>IF(ISBLANK(A1492),"",IF(X1492&gt;=(InfoSheet!$B$2)-90,1,0))</f>
        <v>1</v>
      </c>
    </row>
    <row r="1493" spans="1:65">
      <c r="A1493" s="2" t="s">
        <v>3492</v>
      </c>
      <c r="B1493" s="8">
        <v>8</v>
      </c>
      <c r="C1493" s="91">
        <v>60856023</v>
      </c>
      <c r="D1493" s="8">
        <v>160</v>
      </c>
      <c r="E1493" s="8">
        <v>40</v>
      </c>
      <c r="F1493" s="91">
        <v>380350</v>
      </c>
      <c r="G1493" s="91">
        <v>2598246</v>
      </c>
      <c r="H1493" s="91">
        <v>1521400</v>
      </c>
      <c r="I1493" s="91">
        <v>30763375</v>
      </c>
      <c r="J1493" s="8">
        <v>0</v>
      </c>
      <c r="K1493" s="2" t="s">
        <v>2479</v>
      </c>
      <c r="L1493" s="8">
        <v>8</v>
      </c>
      <c r="M1493" s="8">
        <v>0</v>
      </c>
      <c r="N1493" s="2" t="s">
        <v>3493</v>
      </c>
      <c r="O1493" s="8">
        <v>210</v>
      </c>
      <c r="P1493" s="8">
        <v>0</v>
      </c>
      <c r="Q1493" s="8">
        <v>0</v>
      </c>
      <c r="R1493" s="91">
        <v>0</v>
      </c>
      <c r="S1493" s="8">
        <v>0</v>
      </c>
      <c r="T1493" s="91">
        <v>0</v>
      </c>
      <c r="U1493" s="8">
        <v>0</v>
      </c>
      <c r="V1493" s="8">
        <v>0</v>
      </c>
      <c r="W1493" s="8">
        <v>0</v>
      </c>
      <c r="X1493" s="107">
        <v>43787.63576326389</v>
      </c>
      <c r="Y1493" s="107">
        <v>43869.88477517361</v>
      </c>
      <c r="Z1493" s="107">
        <v>43787.633810844905</v>
      </c>
      <c r="AA1493" s="91">
        <v>0</v>
      </c>
      <c r="AB1493" s="8">
        <v>0</v>
      </c>
      <c r="AC1493" s="8">
        <v>0</v>
      </c>
      <c r="AD1493" s="91">
        <v>0</v>
      </c>
      <c r="AE1493" s="8">
        <v>0</v>
      </c>
      <c r="AF1493" s="8">
        <v>0</v>
      </c>
      <c r="AG1493" s="91">
        <v>0</v>
      </c>
      <c r="AH1493" s="8">
        <v>0</v>
      </c>
      <c r="AI1493" s="8">
        <v>0</v>
      </c>
      <c r="AJ1493" s="91">
        <v>60856023</v>
      </c>
      <c r="AK1493" s="8">
        <v>160</v>
      </c>
      <c r="AL1493" s="8">
        <v>40</v>
      </c>
      <c r="AM1493" s="91">
        <v>0</v>
      </c>
      <c r="AN1493" s="8">
        <v>0</v>
      </c>
      <c r="AO1493" s="8">
        <v>40</v>
      </c>
      <c r="AP1493" s="91">
        <v>0</v>
      </c>
      <c r="AQ1493" s="8">
        <v>0</v>
      </c>
      <c r="AR1493" s="8">
        <v>40</v>
      </c>
      <c r="AS1493" s="91">
        <v>0</v>
      </c>
      <c r="AT1493" s="8">
        <v>0</v>
      </c>
      <c r="AU1493" s="8">
        <v>40</v>
      </c>
      <c r="AV1493" s="91">
        <v>60856023</v>
      </c>
      <c r="AW1493" s="8">
        <v>160</v>
      </c>
      <c r="AX1493" s="8">
        <v>40</v>
      </c>
      <c r="AY1493" s="91">
        <v>0</v>
      </c>
      <c r="AZ1493" s="8">
        <v>0</v>
      </c>
      <c r="BA1493" s="8">
        <v>0</v>
      </c>
      <c r="BB1493" s="91">
        <v>0</v>
      </c>
      <c r="BC1493" s="8">
        <v>0</v>
      </c>
      <c r="BD1493" s="8">
        <v>0</v>
      </c>
      <c r="BE1493" s="91">
        <v>0</v>
      </c>
      <c r="BF1493" s="8">
        <v>0</v>
      </c>
      <c r="BG1493" s="8">
        <v>0</v>
      </c>
      <c r="BH1493" s="91">
        <v>60856023</v>
      </c>
      <c r="BI1493" s="8">
        <v>160</v>
      </c>
      <c r="BJ1493" s="8">
        <v>40</v>
      </c>
      <c r="BK1493" s="2" t="s">
        <v>233</v>
      </c>
      <c r="BL1493" s="83" t="str">
        <f t="shared" si="23"/>
        <v>124947</v>
      </c>
      <c r="BM1493" s="83">
        <f>IF(ISBLANK(A1493),"",IF(X1493&gt;=(InfoSheet!$B$2)-90,1,0))</f>
        <v>0</v>
      </c>
    </row>
    <row r="1494" spans="1:65">
      <c r="A1494" s="2" t="s">
        <v>3494</v>
      </c>
      <c r="B1494" s="8">
        <v>8</v>
      </c>
      <c r="C1494" s="91">
        <v>700916753</v>
      </c>
      <c r="D1494" s="8">
        <v>1988</v>
      </c>
      <c r="E1494" s="8">
        <v>190</v>
      </c>
      <c r="F1494" s="91">
        <v>352573</v>
      </c>
      <c r="G1494" s="91">
        <v>13706187</v>
      </c>
      <c r="H1494" s="91">
        <v>3689035</v>
      </c>
      <c r="I1494" s="91">
        <v>263902725</v>
      </c>
      <c r="J1494" s="8">
        <v>0</v>
      </c>
      <c r="K1494" s="2" t="s">
        <v>1368</v>
      </c>
      <c r="L1494" s="8">
        <v>8</v>
      </c>
      <c r="M1494" s="8">
        <v>0</v>
      </c>
      <c r="N1494" s="2" t="s">
        <v>1800</v>
      </c>
      <c r="O1494" s="8">
        <v>212</v>
      </c>
      <c r="P1494" s="8">
        <v>0</v>
      </c>
      <c r="Q1494" s="8">
        <v>0</v>
      </c>
      <c r="R1494" s="91">
        <v>0</v>
      </c>
      <c r="S1494" s="8">
        <v>0</v>
      </c>
      <c r="T1494" s="91">
        <v>0</v>
      </c>
      <c r="U1494" s="8">
        <v>0</v>
      </c>
      <c r="V1494" s="8">
        <v>0</v>
      </c>
      <c r="W1494" s="8">
        <v>0</v>
      </c>
      <c r="X1494" s="107">
        <v>43869.487415428244</v>
      </c>
      <c r="Y1494" s="107">
        <v>43870.016776087963</v>
      </c>
      <c r="Z1494" s="107">
        <v>43869.486454560189</v>
      </c>
      <c r="AA1494" s="91">
        <v>0</v>
      </c>
      <c r="AB1494" s="8">
        <v>0</v>
      </c>
      <c r="AC1494" s="8">
        <v>1</v>
      </c>
      <c r="AD1494" s="91">
        <v>2906743</v>
      </c>
      <c r="AE1494" s="8">
        <v>3</v>
      </c>
      <c r="AF1494" s="8">
        <v>2</v>
      </c>
      <c r="AG1494" s="91">
        <v>33581735</v>
      </c>
      <c r="AH1494" s="8">
        <v>43</v>
      </c>
      <c r="AI1494" s="8">
        <v>8</v>
      </c>
      <c r="AJ1494" s="91">
        <v>700916753</v>
      </c>
      <c r="AK1494" s="8">
        <v>1988</v>
      </c>
      <c r="AL1494" s="8">
        <v>190</v>
      </c>
      <c r="AM1494" s="91">
        <v>864890</v>
      </c>
      <c r="AN1494" s="8">
        <v>1</v>
      </c>
      <c r="AO1494" s="8">
        <v>190</v>
      </c>
      <c r="AP1494" s="91">
        <v>10634522</v>
      </c>
      <c r="AQ1494" s="8">
        <v>12</v>
      </c>
      <c r="AR1494" s="8">
        <v>190</v>
      </c>
      <c r="AS1494" s="91">
        <v>50983606</v>
      </c>
      <c r="AT1494" s="8">
        <v>64</v>
      </c>
      <c r="AU1494" s="8">
        <v>190</v>
      </c>
      <c r="AV1494" s="91">
        <v>700916753</v>
      </c>
      <c r="AW1494" s="8">
        <v>1988</v>
      </c>
      <c r="AX1494" s="8">
        <v>190</v>
      </c>
      <c r="AY1494" s="91">
        <v>864890</v>
      </c>
      <c r="AZ1494" s="8">
        <v>1</v>
      </c>
      <c r="BA1494" s="8">
        <v>0</v>
      </c>
      <c r="BB1494" s="91">
        <v>3781919</v>
      </c>
      <c r="BC1494" s="8">
        <v>4</v>
      </c>
      <c r="BD1494" s="8">
        <v>0</v>
      </c>
      <c r="BE1494" s="91">
        <v>37825718</v>
      </c>
      <c r="BF1494" s="8">
        <v>47</v>
      </c>
      <c r="BG1494" s="8">
        <v>0</v>
      </c>
      <c r="BH1494" s="91">
        <v>700916753</v>
      </c>
      <c r="BI1494" s="8">
        <v>1988</v>
      </c>
      <c r="BJ1494" s="8">
        <v>190</v>
      </c>
      <c r="BK1494" s="2" t="s">
        <v>233</v>
      </c>
      <c r="BL1494" s="83" t="str">
        <f t="shared" si="23"/>
        <v>124948</v>
      </c>
      <c r="BM1494" s="83">
        <f>IF(ISBLANK(A1494),"",IF(X1494&gt;=(InfoSheet!$B$2)-90,1,0))</f>
        <v>1</v>
      </c>
    </row>
    <row r="1495" spans="1:65">
      <c r="A1495" s="2" t="s">
        <v>3495</v>
      </c>
      <c r="B1495" s="8">
        <v>8</v>
      </c>
      <c r="C1495" s="66">
        <v>5428906232</v>
      </c>
      <c r="D1495" s="8">
        <v>15967</v>
      </c>
      <c r="E1495" s="8">
        <v>2010</v>
      </c>
      <c r="F1495" s="91">
        <v>340007</v>
      </c>
      <c r="G1495" s="91">
        <v>156627732</v>
      </c>
      <c r="H1495" s="91">
        <v>2700948</v>
      </c>
      <c r="I1495" s="66">
        <v>1410603959</v>
      </c>
      <c r="J1495" s="8">
        <v>0</v>
      </c>
      <c r="K1495" s="2" t="s">
        <v>3113</v>
      </c>
      <c r="L1495" s="8">
        <v>8</v>
      </c>
      <c r="M1495" s="8">
        <v>0</v>
      </c>
      <c r="N1495" s="2" t="s">
        <v>1729</v>
      </c>
      <c r="O1495" s="8">
        <v>215</v>
      </c>
      <c r="P1495" s="8">
        <v>0</v>
      </c>
      <c r="Q1495" s="8">
        <v>0</v>
      </c>
      <c r="R1495" s="91">
        <v>0</v>
      </c>
      <c r="S1495" s="8">
        <v>0</v>
      </c>
      <c r="T1495" s="91">
        <v>0</v>
      </c>
      <c r="U1495" s="8">
        <v>0</v>
      </c>
      <c r="V1495" s="8">
        <v>5</v>
      </c>
      <c r="W1495" s="8">
        <v>1</v>
      </c>
      <c r="X1495" s="107">
        <v>43869.869641944446</v>
      </c>
      <c r="Y1495" s="107">
        <v>43870.058739074077</v>
      </c>
      <c r="Z1495" s="107">
        <v>43869.838210231479</v>
      </c>
      <c r="AA1495" s="91">
        <v>3731583</v>
      </c>
      <c r="AB1495" s="8">
        <v>9</v>
      </c>
      <c r="AC1495" s="8">
        <v>7</v>
      </c>
      <c r="AD1495" s="66">
        <v>1092687700</v>
      </c>
      <c r="AE1495" s="8">
        <v>1275</v>
      </c>
      <c r="AF1495" s="8">
        <v>46</v>
      </c>
      <c r="AG1495" s="66">
        <v>2164283248</v>
      </c>
      <c r="AH1495" s="8">
        <v>3755</v>
      </c>
      <c r="AI1495" s="8">
        <v>331</v>
      </c>
      <c r="AJ1495" s="66">
        <v>5428906232</v>
      </c>
      <c r="AK1495" s="8">
        <v>15967</v>
      </c>
      <c r="AL1495" s="8">
        <v>2010</v>
      </c>
      <c r="AM1495" s="91">
        <v>11958331</v>
      </c>
      <c r="AN1495" s="8">
        <v>30</v>
      </c>
      <c r="AO1495" s="8">
        <v>2010</v>
      </c>
      <c r="AP1495" s="66">
        <v>2157246471</v>
      </c>
      <c r="AQ1495" s="8">
        <v>2492</v>
      </c>
      <c r="AR1495" s="8">
        <v>2010</v>
      </c>
      <c r="AS1495" s="66">
        <v>3530377236</v>
      </c>
      <c r="AT1495" s="8">
        <v>7262</v>
      </c>
      <c r="AU1495" s="8">
        <v>2010</v>
      </c>
      <c r="AV1495" s="66">
        <v>5428906232</v>
      </c>
      <c r="AW1495" s="8">
        <v>15967</v>
      </c>
      <c r="AX1495" s="8">
        <v>2010</v>
      </c>
      <c r="AY1495" s="91">
        <v>2773327</v>
      </c>
      <c r="AZ1495" s="8">
        <v>8</v>
      </c>
      <c r="BA1495" s="8">
        <v>1</v>
      </c>
      <c r="BB1495" s="66">
        <v>1154979719</v>
      </c>
      <c r="BC1495" s="8">
        <v>1368</v>
      </c>
      <c r="BD1495" s="8">
        <v>9</v>
      </c>
      <c r="BE1495" s="66">
        <v>2047346838</v>
      </c>
      <c r="BF1495" s="8">
        <v>3957</v>
      </c>
      <c r="BG1495" s="8">
        <v>226</v>
      </c>
      <c r="BH1495" s="66">
        <v>5428906232</v>
      </c>
      <c r="BI1495" s="8">
        <v>15967</v>
      </c>
      <c r="BJ1495" s="8">
        <v>2010</v>
      </c>
      <c r="BK1495" s="2" t="s">
        <v>233</v>
      </c>
      <c r="BL1495" s="83" t="str">
        <f t="shared" si="23"/>
        <v>124949</v>
      </c>
      <c r="BM1495" s="83">
        <f>IF(ISBLANK(A1495),"",IF(X1495&gt;=(InfoSheet!$B$2)-90,1,0))</f>
        <v>1</v>
      </c>
    </row>
    <row r="1496" spans="1:65">
      <c r="A1496" s="2" t="s">
        <v>3496</v>
      </c>
      <c r="B1496" s="8">
        <v>8</v>
      </c>
      <c r="C1496" s="91">
        <v>78744648</v>
      </c>
      <c r="D1496" s="8">
        <v>195</v>
      </c>
      <c r="E1496" s="8">
        <v>43</v>
      </c>
      <c r="F1496" s="91">
        <v>403818</v>
      </c>
      <c r="G1496" s="91">
        <v>3888497</v>
      </c>
      <c r="H1496" s="91">
        <v>1831270</v>
      </c>
      <c r="I1496" s="91">
        <v>78744648</v>
      </c>
      <c r="J1496" s="8">
        <v>0</v>
      </c>
      <c r="K1496" s="2" t="s">
        <v>1354</v>
      </c>
      <c r="L1496" s="8">
        <v>8</v>
      </c>
      <c r="M1496" s="8">
        <v>0</v>
      </c>
      <c r="N1496" s="2" t="s">
        <v>1354</v>
      </c>
      <c r="O1496" s="8">
        <v>142</v>
      </c>
      <c r="P1496" s="8">
        <v>0</v>
      </c>
      <c r="Q1496" s="8">
        <v>0</v>
      </c>
      <c r="R1496" s="91">
        <v>0</v>
      </c>
      <c r="S1496" s="8">
        <v>0</v>
      </c>
      <c r="T1496" s="91">
        <v>0</v>
      </c>
      <c r="U1496" s="8">
        <v>0</v>
      </c>
      <c r="V1496" s="8">
        <v>0</v>
      </c>
      <c r="W1496" s="8">
        <v>0</v>
      </c>
      <c r="X1496" s="107">
        <v>43864.417457928241</v>
      </c>
      <c r="Y1496" s="107">
        <v>43869.882749930555</v>
      </c>
      <c r="Z1496" s="107">
        <v>43864.417406064815</v>
      </c>
      <c r="AA1496" s="91">
        <v>0</v>
      </c>
      <c r="AB1496" s="8">
        <v>0</v>
      </c>
      <c r="AC1496" s="8">
        <v>0</v>
      </c>
      <c r="AD1496" s="91">
        <v>11444158</v>
      </c>
      <c r="AE1496" s="8">
        <v>22</v>
      </c>
      <c r="AF1496" s="8">
        <v>1</v>
      </c>
      <c r="AG1496" s="91">
        <v>11444158</v>
      </c>
      <c r="AH1496" s="8">
        <v>22</v>
      </c>
      <c r="AI1496" s="8">
        <v>1</v>
      </c>
      <c r="AJ1496" s="91">
        <v>78744648</v>
      </c>
      <c r="AK1496" s="8">
        <v>195</v>
      </c>
      <c r="AL1496" s="8">
        <v>43</v>
      </c>
      <c r="AM1496" s="91">
        <v>0</v>
      </c>
      <c r="AN1496" s="8">
        <v>0</v>
      </c>
      <c r="AO1496" s="8">
        <v>43</v>
      </c>
      <c r="AP1496" s="91">
        <v>22864285</v>
      </c>
      <c r="AQ1496" s="8">
        <v>44</v>
      </c>
      <c r="AR1496" s="8">
        <v>43</v>
      </c>
      <c r="AS1496" s="91">
        <v>22864285</v>
      </c>
      <c r="AT1496" s="8">
        <v>44</v>
      </c>
      <c r="AU1496" s="8">
        <v>43</v>
      </c>
      <c r="AV1496" s="91">
        <v>78744648</v>
      </c>
      <c r="AW1496" s="8">
        <v>195</v>
      </c>
      <c r="AX1496" s="8">
        <v>43</v>
      </c>
      <c r="AY1496" s="91">
        <v>0</v>
      </c>
      <c r="AZ1496" s="8">
        <v>0</v>
      </c>
      <c r="BA1496" s="8">
        <v>0</v>
      </c>
      <c r="BB1496" s="91">
        <v>12481022</v>
      </c>
      <c r="BC1496" s="8">
        <v>24</v>
      </c>
      <c r="BD1496" s="8">
        <v>0</v>
      </c>
      <c r="BE1496" s="91">
        <v>12481022</v>
      </c>
      <c r="BF1496" s="8">
        <v>24</v>
      </c>
      <c r="BG1496" s="8">
        <v>0</v>
      </c>
      <c r="BH1496" s="91">
        <v>78744648</v>
      </c>
      <c r="BI1496" s="8">
        <v>195</v>
      </c>
      <c r="BJ1496" s="8">
        <v>43</v>
      </c>
      <c r="BK1496" s="2" t="s">
        <v>233</v>
      </c>
      <c r="BL1496" s="83" t="str">
        <f t="shared" si="23"/>
        <v>124950</v>
      </c>
      <c r="BM1496" s="83">
        <f>IF(ISBLANK(A1496),"",IF(X1496&gt;=(InfoSheet!$B$2)-90,1,0))</f>
        <v>1</v>
      </c>
    </row>
    <row r="1497" spans="1:65">
      <c r="A1497" s="2" t="s">
        <v>3497</v>
      </c>
      <c r="B1497" s="8">
        <v>8</v>
      </c>
      <c r="C1497" s="91">
        <v>341461787</v>
      </c>
      <c r="D1497" s="8">
        <v>922</v>
      </c>
      <c r="E1497" s="8">
        <v>129</v>
      </c>
      <c r="F1497" s="91">
        <v>370349</v>
      </c>
      <c r="G1497" s="91">
        <v>4791347</v>
      </c>
      <c r="H1497" s="91">
        <v>2646990</v>
      </c>
      <c r="I1497" s="91">
        <v>245820315</v>
      </c>
      <c r="J1497" s="8">
        <v>0</v>
      </c>
      <c r="K1497" s="2" t="s">
        <v>2460</v>
      </c>
      <c r="L1497" s="8">
        <v>8</v>
      </c>
      <c r="M1497" s="8">
        <v>0</v>
      </c>
      <c r="N1497" s="2" t="s">
        <v>1466</v>
      </c>
      <c r="O1497" s="8">
        <v>212</v>
      </c>
      <c r="P1497" s="8">
        <v>0</v>
      </c>
      <c r="Q1497" s="8">
        <v>0</v>
      </c>
      <c r="R1497" s="91">
        <v>0</v>
      </c>
      <c r="S1497" s="8">
        <v>0</v>
      </c>
      <c r="T1497" s="91">
        <v>0</v>
      </c>
      <c r="U1497" s="8">
        <v>0</v>
      </c>
      <c r="V1497" s="8">
        <v>0</v>
      </c>
      <c r="W1497" s="8">
        <v>0</v>
      </c>
      <c r="X1497" s="107">
        <v>43858.662433703706</v>
      </c>
      <c r="Y1497" s="107">
        <v>43869.885268101854</v>
      </c>
      <c r="Z1497" s="107">
        <v>43858.654336828702</v>
      </c>
      <c r="AA1497" s="91">
        <v>0</v>
      </c>
      <c r="AB1497" s="8">
        <v>0</v>
      </c>
      <c r="AC1497" s="8">
        <v>0</v>
      </c>
      <c r="AD1497" s="91">
        <v>0</v>
      </c>
      <c r="AE1497" s="8">
        <v>0</v>
      </c>
      <c r="AF1497" s="8">
        <v>0</v>
      </c>
      <c r="AG1497" s="91">
        <v>14928326</v>
      </c>
      <c r="AH1497" s="8">
        <v>41</v>
      </c>
      <c r="AI1497" s="8">
        <v>14</v>
      </c>
      <c r="AJ1497" s="91">
        <v>341461787</v>
      </c>
      <c r="AK1497" s="8">
        <v>922</v>
      </c>
      <c r="AL1497" s="8">
        <v>129</v>
      </c>
      <c r="AM1497" s="91">
        <v>0</v>
      </c>
      <c r="AN1497" s="8">
        <v>0</v>
      </c>
      <c r="AO1497" s="8">
        <v>129</v>
      </c>
      <c r="AP1497" s="91">
        <v>0</v>
      </c>
      <c r="AQ1497" s="8">
        <v>0</v>
      </c>
      <c r="AR1497" s="8">
        <v>129</v>
      </c>
      <c r="AS1497" s="91">
        <v>112909844</v>
      </c>
      <c r="AT1497" s="8">
        <v>138</v>
      </c>
      <c r="AU1497" s="8">
        <v>129</v>
      </c>
      <c r="AV1497" s="91">
        <v>341461787</v>
      </c>
      <c r="AW1497" s="8">
        <v>922</v>
      </c>
      <c r="AX1497" s="8">
        <v>129</v>
      </c>
      <c r="AY1497" s="91">
        <v>0</v>
      </c>
      <c r="AZ1497" s="8">
        <v>0</v>
      </c>
      <c r="BA1497" s="8">
        <v>0</v>
      </c>
      <c r="BB1497" s="91">
        <v>0</v>
      </c>
      <c r="BC1497" s="8">
        <v>0</v>
      </c>
      <c r="BD1497" s="8">
        <v>0</v>
      </c>
      <c r="BE1497" s="91">
        <v>112906591</v>
      </c>
      <c r="BF1497" s="8">
        <v>137</v>
      </c>
      <c r="BG1497" s="8">
        <v>4</v>
      </c>
      <c r="BH1497" s="91">
        <v>341461787</v>
      </c>
      <c r="BI1497" s="8">
        <v>922</v>
      </c>
      <c r="BJ1497" s="8">
        <v>129</v>
      </c>
      <c r="BK1497" s="2" t="s">
        <v>233</v>
      </c>
      <c r="BL1497" s="83" t="str">
        <f t="shared" si="23"/>
        <v>124951</v>
      </c>
      <c r="BM1497" s="83">
        <f>IF(ISBLANK(A1497),"",IF(X1497&gt;=(InfoSheet!$B$2)-90,1,0))</f>
        <v>1</v>
      </c>
    </row>
    <row r="1498" spans="1:65">
      <c r="A1498" s="2" t="s">
        <v>3498</v>
      </c>
      <c r="B1498" s="8">
        <v>8</v>
      </c>
      <c r="C1498" s="91">
        <v>304111384</v>
      </c>
      <c r="D1498" s="8">
        <v>1102</v>
      </c>
      <c r="E1498" s="8">
        <v>140</v>
      </c>
      <c r="F1498" s="91">
        <v>275963</v>
      </c>
      <c r="G1498" s="91">
        <v>1411537</v>
      </c>
      <c r="H1498" s="91">
        <v>2172224</v>
      </c>
      <c r="I1498" s="91">
        <v>225043543</v>
      </c>
      <c r="J1498" s="8">
        <v>0</v>
      </c>
      <c r="K1498" s="2" t="s">
        <v>2502</v>
      </c>
      <c r="L1498" s="8">
        <v>8</v>
      </c>
      <c r="M1498" s="8">
        <v>0</v>
      </c>
      <c r="N1498" s="2" t="s">
        <v>1749</v>
      </c>
      <c r="O1498" s="8">
        <v>210</v>
      </c>
      <c r="P1498" s="8">
        <v>0</v>
      </c>
      <c r="Q1498" s="8">
        <v>0</v>
      </c>
      <c r="R1498" s="91">
        <v>0</v>
      </c>
      <c r="S1498" s="8">
        <v>0</v>
      </c>
      <c r="T1498" s="91">
        <v>0</v>
      </c>
      <c r="U1498" s="8">
        <v>0</v>
      </c>
      <c r="V1498" s="8">
        <v>0</v>
      </c>
      <c r="W1498" s="8">
        <v>0</v>
      </c>
      <c r="X1498" s="107">
        <v>43865.551010370371</v>
      </c>
      <c r="Y1498" s="107">
        <v>43869.882728171295</v>
      </c>
      <c r="Z1498" s="107">
        <v>43865.549205277777</v>
      </c>
      <c r="AA1498" s="91">
        <v>0</v>
      </c>
      <c r="AB1498" s="8">
        <v>0</v>
      </c>
      <c r="AC1498" s="8">
        <v>0</v>
      </c>
      <c r="AD1498" s="91">
        <v>0</v>
      </c>
      <c r="AE1498" s="8">
        <v>0</v>
      </c>
      <c r="AF1498" s="8">
        <v>1</v>
      </c>
      <c r="AG1498" s="91">
        <v>73781076</v>
      </c>
      <c r="AH1498" s="8">
        <v>170</v>
      </c>
      <c r="AI1498" s="8">
        <v>9</v>
      </c>
      <c r="AJ1498" s="91">
        <v>304111384</v>
      </c>
      <c r="AK1498" s="8">
        <v>1102</v>
      </c>
      <c r="AL1498" s="8">
        <v>140</v>
      </c>
      <c r="AM1498" s="91">
        <v>0</v>
      </c>
      <c r="AN1498" s="8">
        <v>0</v>
      </c>
      <c r="AO1498" s="8">
        <v>140</v>
      </c>
      <c r="AP1498" s="91">
        <v>1222904</v>
      </c>
      <c r="AQ1498" s="8">
        <v>2</v>
      </c>
      <c r="AR1498" s="8">
        <v>140</v>
      </c>
      <c r="AS1498" s="91">
        <v>145183993</v>
      </c>
      <c r="AT1498" s="8">
        <v>313</v>
      </c>
      <c r="AU1498" s="8">
        <v>140</v>
      </c>
      <c r="AV1498" s="91">
        <v>304111384</v>
      </c>
      <c r="AW1498" s="8">
        <v>1102</v>
      </c>
      <c r="AX1498" s="8">
        <v>140</v>
      </c>
      <c r="AY1498" s="91">
        <v>0</v>
      </c>
      <c r="AZ1498" s="8">
        <v>0</v>
      </c>
      <c r="BA1498" s="8">
        <v>0</v>
      </c>
      <c r="BB1498" s="91">
        <v>750879</v>
      </c>
      <c r="BC1498" s="8">
        <v>1</v>
      </c>
      <c r="BD1498" s="8">
        <v>0</v>
      </c>
      <c r="BE1498" s="91">
        <v>77603300</v>
      </c>
      <c r="BF1498" s="8">
        <v>173</v>
      </c>
      <c r="BG1498" s="8">
        <v>0</v>
      </c>
      <c r="BH1498" s="91">
        <v>304111384</v>
      </c>
      <c r="BI1498" s="8">
        <v>1102</v>
      </c>
      <c r="BJ1498" s="8">
        <v>140</v>
      </c>
      <c r="BK1498" s="2" t="s">
        <v>233</v>
      </c>
      <c r="BL1498" s="83" t="str">
        <f t="shared" si="23"/>
        <v>124952</v>
      </c>
      <c r="BM1498" s="83">
        <f>IF(ISBLANK(A1498),"",IF(X1498&gt;=(InfoSheet!$B$2)-90,1,0))</f>
        <v>1</v>
      </c>
    </row>
    <row r="1499" spans="1:65">
      <c r="A1499" s="2" t="s">
        <v>3499</v>
      </c>
      <c r="B1499" s="8">
        <v>8</v>
      </c>
      <c r="C1499" s="91">
        <v>166364530</v>
      </c>
      <c r="D1499" s="8">
        <v>819</v>
      </c>
      <c r="E1499" s="8">
        <v>131</v>
      </c>
      <c r="F1499" s="91">
        <v>203131</v>
      </c>
      <c r="G1499" s="91">
        <v>1541075</v>
      </c>
      <c r="H1499" s="91">
        <v>1269958</v>
      </c>
      <c r="I1499" s="91">
        <v>125081623</v>
      </c>
      <c r="J1499" s="8">
        <v>0</v>
      </c>
      <c r="K1499" s="2" t="s">
        <v>2479</v>
      </c>
      <c r="L1499" s="8">
        <v>8</v>
      </c>
      <c r="M1499" s="8">
        <v>0</v>
      </c>
      <c r="N1499" s="2" t="s">
        <v>1456</v>
      </c>
      <c r="O1499" s="8">
        <v>209</v>
      </c>
      <c r="P1499" s="8">
        <v>0</v>
      </c>
      <c r="Q1499" s="8">
        <v>0</v>
      </c>
      <c r="R1499" s="91">
        <v>0</v>
      </c>
      <c r="S1499" s="8">
        <v>0</v>
      </c>
      <c r="T1499" s="91">
        <v>0</v>
      </c>
      <c r="U1499" s="8">
        <v>0</v>
      </c>
      <c r="V1499" s="8">
        <v>0</v>
      </c>
      <c r="W1499" s="8">
        <v>0</v>
      </c>
      <c r="X1499" s="107">
        <v>43865.62813582176</v>
      </c>
      <c r="Y1499" s="107">
        <v>43869.882772500001</v>
      </c>
      <c r="Z1499" s="107">
        <v>43865.592394502317</v>
      </c>
      <c r="AA1499" s="91">
        <v>0</v>
      </c>
      <c r="AB1499" s="8">
        <v>0</v>
      </c>
      <c r="AC1499" s="8">
        <v>0</v>
      </c>
      <c r="AD1499" s="91">
        <v>0</v>
      </c>
      <c r="AE1499" s="8">
        <v>0</v>
      </c>
      <c r="AF1499" s="8">
        <v>1</v>
      </c>
      <c r="AG1499" s="91">
        <v>59343980</v>
      </c>
      <c r="AH1499" s="8">
        <v>540</v>
      </c>
      <c r="AI1499" s="8">
        <v>119</v>
      </c>
      <c r="AJ1499" s="91">
        <v>166364530</v>
      </c>
      <c r="AK1499" s="8">
        <v>819</v>
      </c>
      <c r="AL1499" s="8">
        <v>131</v>
      </c>
      <c r="AM1499" s="91">
        <v>0</v>
      </c>
      <c r="AN1499" s="8">
        <v>0</v>
      </c>
      <c r="AO1499" s="8">
        <v>131</v>
      </c>
      <c r="AP1499" s="91">
        <v>482769</v>
      </c>
      <c r="AQ1499" s="8">
        <v>1</v>
      </c>
      <c r="AR1499" s="8">
        <v>131</v>
      </c>
      <c r="AS1499" s="91">
        <v>60132688</v>
      </c>
      <c r="AT1499" s="8">
        <v>541</v>
      </c>
      <c r="AU1499" s="8">
        <v>131</v>
      </c>
      <c r="AV1499" s="91">
        <v>166364530</v>
      </c>
      <c r="AW1499" s="8">
        <v>819</v>
      </c>
      <c r="AX1499" s="8">
        <v>131</v>
      </c>
      <c r="AY1499" s="91">
        <v>0</v>
      </c>
      <c r="AZ1499" s="8">
        <v>0</v>
      </c>
      <c r="BA1499" s="8">
        <v>0</v>
      </c>
      <c r="BB1499" s="91">
        <v>482769</v>
      </c>
      <c r="BC1499" s="8">
        <v>1</v>
      </c>
      <c r="BD1499" s="8">
        <v>0</v>
      </c>
      <c r="BE1499" s="91">
        <v>53275882</v>
      </c>
      <c r="BF1499" s="8">
        <v>451</v>
      </c>
      <c r="BG1499" s="8">
        <v>24</v>
      </c>
      <c r="BH1499" s="91">
        <v>166364530</v>
      </c>
      <c r="BI1499" s="8">
        <v>819</v>
      </c>
      <c r="BJ1499" s="8">
        <v>131</v>
      </c>
      <c r="BK1499" s="2" t="s">
        <v>233</v>
      </c>
      <c r="BL1499" s="83" t="str">
        <f t="shared" si="23"/>
        <v>124953</v>
      </c>
      <c r="BM1499" s="83">
        <f>IF(ISBLANK(A1499),"",IF(X1499&gt;=(InfoSheet!$B$2)-90,1,0))</f>
        <v>1</v>
      </c>
    </row>
    <row r="1500" spans="1:65">
      <c r="A1500" s="2" t="s">
        <v>3500</v>
      </c>
      <c r="B1500" s="8">
        <v>8</v>
      </c>
      <c r="C1500" s="66">
        <v>1291068861</v>
      </c>
      <c r="D1500" s="8">
        <v>2924</v>
      </c>
      <c r="E1500" s="8">
        <v>344</v>
      </c>
      <c r="F1500" s="91">
        <v>441542</v>
      </c>
      <c r="G1500" s="91">
        <v>16502256</v>
      </c>
      <c r="H1500" s="91">
        <v>3753107</v>
      </c>
      <c r="I1500" s="91">
        <v>460891367</v>
      </c>
      <c r="J1500" s="8">
        <v>0</v>
      </c>
      <c r="K1500" s="2" t="s">
        <v>1538</v>
      </c>
      <c r="L1500" s="8">
        <v>8</v>
      </c>
      <c r="M1500" s="8">
        <v>0</v>
      </c>
      <c r="N1500" s="2" t="s">
        <v>1637</v>
      </c>
      <c r="O1500" s="8">
        <v>212</v>
      </c>
      <c r="P1500" s="8">
        <v>0</v>
      </c>
      <c r="Q1500" s="8">
        <v>0</v>
      </c>
      <c r="R1500" s="91">
        <v>0</v>
      </c>
      <c r="S1500" s="8">
        <v>0</v>
      </c>
      <c r="T1500" s="91">
        <v>0</v>
      </c>
      <c r="U1500" s="8">
        <v>0</v>
      </c>
      <c r="V1500" s="8">
        <v>0</v>
      </c>
      <c r="W1500" s="8">
        <v>0</v>
      </c>
      <c r="X1500" s="107">
        <v>43869.06837630787</v>
      </c>
      <c r="Y1500" s="107">
        <v>43870.058954004628</v>
      </c>
      <c r="Z1500" s="107">
        <v>43869.068332673611</v>
      </c>
      <c r="AA1500" s="91">
        <v>0</v>
      </c>
      <c r="AB1500" s="8">
        <v>0</v>
      </c>
      <c r="AC1500" s="8">
        <v>0</v>
      </c>
      <c r="AD1500" s="91">
        <v>9486349</v>
      </c>
      <c r="AE1500" s="8">
        <v>27</v>
      </c>
      <c r="AF1500" s="8">
        <v>11</v>
      </c>
      <c r="AG1500" s="91">
        <v>403864111</v>
      </c>
      <c r="AH1500" s="8">
        <v>890</v>
      </c>
      <c r="AI1500" s="8">
        <v>136</v>
      </c>
      <c r="AJ1500" s="66">
        <v>1291068861</v>
      </c>
      <c r="AK1500" s="8">
        <v>2924</v>
      </c>
      <c r="AL1500" s="8">
        <v>344</v>
      </c>
      <c r="AM1500" s="91">
        <v>6199990</v>
      </c>
      <c r="AN1500" s="8">
        <v>9</v>
      </c>
      <c r="AO1500" s="8">
        <v>344</v>
      </c>
      <c r="AP1500" s="91">
        <v>19559887</v>
      </c>
      <c r="AQ1500" s="8">
        <v>38</v>
      </c>
      <c r="AR1500" s="8">
        <v>344</v>
      </c>
      <c r="AS1500" s="91">
        <v>557405044</v>
      </c>
      <c r="AT1500" s="8">
        <v>1085</v>
      </c>
      <c r="AU1500" s="8">
        <v>344</v>
      </c>
      <c r="AV1500" s="66">
        <v>1291068861</v>
      </c>
      <c r="AW1500" s="8">
        <v>2924</v>
      </c>
      <c r="AX1500" s="8">
        <v>344</v>
      </c>
      <c r="AY1500" s="91">
        <v>0</v>
      </c>
      <c r="AZ1500" s="8">
        <v>0</v>
      </c>
      <c r="BA1500" s="8">
        <v>0</v>
      </c>
      <c r="BB1500" s="91">
        <v>17351231</v>
      </c>
      <c r="BC1500" s="8">
        <v>34</v>
      </c>
      <c r="BD1500" s="8">
        <v>3</v>
      </c>
      <c r="BE1500" s="91">
        <v>322977933</v>
      </c>
      <c r="BF1500" s="8">
        <v>808</v>
      </c>
      <c r="BG1500" s="8">
        <v>29</v>
      </c>
      <c r="BH1500" s="66">
        <v>1291068861</v>
      </c>
      <c r="BI1500" s="8">
        <v>2924</v>
      </c>
      <c r="BJ1500" s="8">
        <v>344</v>
      </c>
      <c r="BK1500" s="2" t="s">
        <v>233</v>
      </c>
      <c r="BL1500" s="83" t="str">
        <f t="shared" si="23"/>
        <v>124954</v>
      </c>
      <c r="BM1500" s="83">
        <f>IF(ISBLANK(A1500),"",IF(X1500&gt;=(InfoSheet!$B$2)-90,1,0))</f>
        <v>1</v>
      </c>
    </row>
    <row r="1501" spans="1:65">
      <c r="A1501" s="2" t="s">
        <v>3501</v>
      </c>
      <c r="B1501" s="8">
        <v>8</v>
      </c>
      <c r="C1501" s="66">
        <v>1164241246</v>
      </c>
      <c r="D1501" s="8">
        <v>3459</v>
      </c>
      <c r="E1501" s="8">
        <v>389</v>
      </c>
      <c r="F1501" s="91">
        <v>336583</v>
      </c>
      <c r="G1501" s="91">
        <v>8060916</v>
      </c>
      <c r="H1501" s="91">
        <v>2992908</v>
      </c>
      <c r="I1501" s="91">
        <v>318961017</v>
      </c>
      <c r="J1501" s="8">
        <v>0</v>
      </c>
      <c r="K1501" s="2" t="s">
        <v>1439</v>
      </c>
      <c r="L1501" s="8">
        <v>8</v>
      </c>
      <c r="M1501" s="8">
        <v>0</v>
      </c>
      <c r="N1501" s="2" t="s">
        <v>1923</v>
      </c>
      <c r="O1501" s="8">
        <v>211</v>
      </c>
      <c r="P1501" s="8">
        <v>0</v>
      </c>
      <c r="Q1501" s="8">
        <v>0</v>
      </c>
      <c r="R1501" s="91">
        <v>0</v>
      </c>
      <c r="S1501" s="8">
        <v>0</v>
      </c>
      <c r="T1501" s="91">
        <v>0</v>
      </c>
      <c r="U1501" s="8">
        <v>0</v>
      </c>
      <c r="V1501" s="8">
        <v>1</v>
      </c>
      <c r="W1501" s="8">
        <v>0</v>
      </c>
      <c r="X1501" s="107">
        <v>43869.687525752313</v>
      </c>
      <c r="Y1501" s="107">
        <v>43870.039573668982</v>
      </c>
      <c r="Z1501" s="107">
        <v>43869.686671226853</v>
      </c>
      <c r="AA1501" s="91">
        <v>0</v>
      </c>
      <c r="AB1501" s="8">
        <v>0</v>
      </c>
      <c r="AC1501" s="8">
        <v>2</v>
      </c>
      <c r="AD1501" s="91">
        <v>1328595</v>
      </c>
      <c r="AE1501" s="8">
        <v>6</v>
      </c>
      <c r="AF1501" s="8">
        <v>5</v>
      </c>
      <c r="AG1501" s="91">
        <v>108294987</v>
      </c>
      <c r="AH1501" s="8">
        <v>479</v>
      </c>
      <c r="AI1501" s="8">
        <v>96</v>
      </c>
      <c r="AJ1501" s="66">
        <v>1164241246</v>
      </c>
      <c r="AK1501" s="8">
        <v>3459</v>
      </c>
      <c r="AL1501" s="8">
        <v>389</v>
      </c>
      <c r="AM1501" s="91">
        <v>3327509</v>
      </c>
      <c r="AN1501" s="8">
        <v>4</v>
      </c>
      <c r="AO1501" s="8">
        <v>389</v>
      </c>
      <c r="AP1501" s="91">
        <v>5941094</v>
      </c>
      <c r="AQ1501" s="8">
        <v>13</v>
      </c>
      <c r="AR1501" s="8">
        <v>389</v>
      </c>
      <c r="AS1501" s="91">
        <v>163493204</v>
      </c>
      <c r="AT1501" s="8">
        <v>551</v>
      </c>
      <c r="AU1501" s="8">
        <v>389</v>
      </c>
      <c r="AV1501" s="66">
        <v>1164241246</v>
      </c>
      <c r="AW1501" s="8">
        <v>3459</v>
      </c>
      <c r="AX1501" s="8">
        <v>389</v>
      </c>
      <c r="AY1501" s="91">
        <v>1544807</v>
      </c>
      <c r="AZ1501" s="8">
        <v>2</v>
      </c>
      <c r="BA1501" s="8">
        <v>0</v>
      </c>
      <c r="BB1501" s="91">
        <v>3460661</v>
      </c>
      <c r="BC1501" s="8">
        <v>8</v>
      </c>
      <c r="BD1501" s="8">
        <v>0</v>
      </c>
      <c r="BE1501" s="91">
        <v>83002547</v>
      </c>
      <c r="BF1501" s="8">
        <v>450</v>
      </c>
      <c r="BG1501" s="8">
        <v>15</v>
      </c>
      <c r="BH1501" s="66">
        <v>1164241246</v>
      </c>
      <c r="BI1501" s="8">
        <v>3459</v>
      </c>
      <c r="BJ1501" s="8">
        <v>389</v>
      </c>
      <c r="BK1501" s="2" t="s">
        <v>233</v>
      </c>
      <c r="BL1501" s="83" t="str">
        <f t="shared" si="23"/>
        <v>124955</v>
      </c>
      <c r="BM1501" s="83">
        <f>IF(ISBLANK(A1501),"",IF(X1501&gt;=(InfoSheet!$B$2)-90,1,0))</f>
        <v>1</v>
      </c>
    </row>
    <row r="1502" spans="1:65">
      <c r="A1502" s="2" t="s">
        <v>3502</v>
      </c>
      <c r="B1502" s="8">
        <v>8</v>
      </c>
      <c r="C1502" s="91">
        <v>31253435</v>
      </c>
      <c r="D1502" s="8">
        <v>88</v>
      </c>
      <c r="E1502" s="8">
        <v>18</v>
      </c>
      <c r="F1502" s="91">
        <v>355152</v>
      </c>
      <c r="G1502" s="91">
        <v>1105548</v>
      </c>
      <c r="H1502" s="91">
        <v>1736301</v>
      </c>
      <c r="I1502" s="91">
        <v>27907341</v>
      </c>
      <c r="J1502" s="8">
        <v>0</v>
      </c>
      <c r="K1502" s="2" t="s">
        <v>1718</v>
      </c>
      <c r="L1502" s="8">
        <v>8</v>
      </c>
      <c r="M1502" s="8">
        <v>0</v>
      </c>
      <c r="N1502" s="2" t="s">
        <v>2577</v>
      </c>
      <c r="O1502" s="8">
        <v>212</v>
      </c>
      <c r="P1502" s="8">
        <v>0</v>
      </c>
      <c r="Q1502" s="8">
        <v>0</v>
      </c>
      <c r="R1502" s="91">
        <v>0</v>
      </c>
      <c r="S1502" s="8">
        <v>0</v>
      </c>
      <c r="T1502" s="91">
        <v>0</v>
      </c>
      <c r="U1502" s="8">
        <v>0</v>
      </c>
      <c r="V1502" s="8">
        <v>0</v>
      </c>
      <c r="W1502" s="8">
        <v>0</v>
      </c>
      <c r="X1502" s="107">
        <v>43854.476525150465</v>
      </c>
      <c r="Y1502" s="107">
        <v>43869.875740208336</v>
      </c>
      <c r="Z1502" s="107">
        <v>43854.476470648151</v>
      </c>
      <c r="AA1502" s="91">
        <v>0</v>
      </c>
      <c r="AB1502" s="8">
        <v>0</v>
      </c>
      <c r="AC1502" s="8">
        <v>0</v>
      </c>
      <c r="AD1502" s="91">
        <v>0</v>
      </c>
      <c r="AE1502" s="8">
        <v>0</v>
      </c>
      <c r="AF1502" s="8">
        <v>0</v>
      </c>
      <c r="AG1502" s="91">
        <v>4244670</v>
      </c>
      <c r="AH1502" s="8">
        <v>6</v>
      </c>
      <c r="AI1502" s="8">
        <v>1</v>
      </c>
      <c r="AJ1502" s="91">
        <v>31253435</v>
      </c>
      <c r="AK1502" s="8">
        <v>88</v>
      </c>
      <c r="AL1502" s="8">
        <v>18</v>
      </c>
      <c r="AM1502" s="91">
        <v>0</v>
      </c>
      <c r="AN1502" s="8">
        <v>0</v>
      </c>
      <c r="AO1502" s="8">
        <v>18</v>
      </c>
      <c r="AP1502" s="91">
        <v>0</v>
      </c>
      <c r="AQ1502" s="8">
        <v>0</v>
      </c>
      <c r="AR1502" s="8">
        <v>18</v>
      </c>
      <c r="AS1502" s="91">
        <v>8462991</v>
      </c>
      <c r="AT1502" s="8">
        <v>12</v>
      </c>
      <c r="AU1502" s="8">
        <v>18</v>
      </c>
      <c r="AV1502" s="91">
        <v>31253435</v>
      </c>
      <c r="AW1502" s="8">
        <v>88</v>
      </c>
      <c r="AX1502" s="8">
        <v>18</v>
      </c>
      <c r="AY1502" s="91">
        <v>0</v>
      </c>
      <c r="AZ1502" s="8">
        <v>0</v>
      </c>
      <c r="BA1502" s="8">
        <v>0</v>
      </c>
      <c r="BB1502" s="91">
        <v>0</v>
      </c>
      <c r="BC1502" s="8">
        <v>0</v>
      </c>
      <c r="BD1502" s="8">
        <v>0</v>
      </c>
      <c r="BE1502" s="91">
        <v>5130640</v>
      </c>
      <c r="BF1502" s="8">
        <v>7</v>
      </c>
      <c r="BG1502" s="8">
        <v>0</v>
      </c>
      <c r="BH1502" s="91">
        <v>31253435</v>
      </c>
      <c r="BI1502" s="8">
        <v>88</v>
      </c>
      <c r="BJ1502" s="8">
        <v>18</v>
      </c>
      <c r="BK1502" s="2" t="s">
        <v>233</v>
      </c>
      <c r="BL1502" s="83" t="str">
        <f t="shared" si="23"/>
        <v>124956</v>
      </c>
      <c r="BM1502" s="83">
        <f>IF(ISBLANK(A1502),"",IF(X1502&gt;=(InfoSheet!$B$2)-90,1,0))</f>
        <v>1</v>
      </c>
    </row>
    <row r="1503" spans="1:65">
      <c r="A1503" s="2" t="s">
        <v>3503</v>
      </c>
      <c r="B1503" s="8">
        <v>8</v>
      </c>
      <c r="C1503" s="91">
        <v>443366548</v>
      </c>
      <c r="D1503" s="8">
        <v>1043</v>
      </c>
      <c r="E1503" s="8">
        <v>142</v>
      </c>
      <c r="F1503" s="91">
        <v>425087</v>
      </c>
      <c r="G1503" s="91">
        <v>34083441</v>
      </c>
      <c r="H1503" s="91">
        <v>3122299</v>
      </c>
      <c r="I1503" s="91">
        <v>196487482</v>
      </c>
      <c r="J1503" s="8">
        <v>0</v>
      </c>
      <c r="K1503" s="2" t="s">
        <v>1776</v>
      </c>
      <c r="L1503" s="8">
        <v>8</v>
      </c>
      <c r="M1503" s="8">
        <v>0</v>
      </c>
      <c r="N1503" s="2" t="s">
        <v>1703</v>
      </c>
      <c r="O1503" s="8">
        <v>214</v>
      </c>
      <c r="P1503" s="8">
        <v>0</v>
      </c>
      <c r="Q1503" s="8">
        <v>0</v>
      </c>
      <c r="R1503" s="91">
        <v>0</v>
      </c>
      <c r="S1503" s="8">
        <v>0</v>
      </c>
      <c r="T1503" s="91">
        <v>0</v>
      </c>
      <c r="U1503" s="8">
        <v>0</v>
      </c>
      <c r="V1503" s="8">
        <v>0</v>
      </c>
      <c r="W1503" s="8">
        <v>0</v>
      </c>
      <c r="X1503" s="107">
        <v>43867.690854629633</v>
      </c>
      <c r="Y1503" s="107">
        <v>43869.88526221065</v>
      </c>
      <c r="Z1503" s="107">
        <v>43867.690800810182</v>
      </c>
      <c r="AA1503" s="91">
        <v>0</v>
      </c>
      <c r="AB1503" s="8">
        <v>0</v>
      </c>
      <c r="AC1503" s="8">
        <v>0</v>
      </c>
      <c r="AD1503" s="91">
        <v>488035</v>
      </c>
      <c r="AE1503" s="8">
        <v>1</v>
      </c>
      <c r="AF1503" s="8">
        <v>2</v>
      </c>
      <c r="AG1503" s="91">
        <v>115514184</v>
      </c>
      <c r="AH1503" s="8">
        <v>266</v>
      </c>
      <c r="AI1503" s="8">
        <v>49</v>
      </c>
      <c r="AJ1503" s="91">
        <v>443366548</v>
      </c>
      <c r="AK1503" s="8">
        <v>1043</v>
      </c>
      <c r="AL1503" s="8">
        <v>142</v>
      </c>
      <c r="AM1503" s="91">
        <v>0</v>
      </c>
      <c r="AN1503" s="8">
        <v>0</v>
      </c>
      <c r="AO1503" s="8">
        <v>142</v>
      </c>
      <c r="AP1503" s="91">
        <v>2230221</v>
      </c>
      <c r="AQ1503" s="8">
        <v>4</v>
      </c>
      <c r="AR1503" s="8">
        <v>142</v>
      </c>
      <c r="AS1503" s="91">
        <v>191003028</v>
      </c>
      <c r="AT1503" s="8">
        <v>306</v>
      </c>
      <c r="AU1503" s="8">
        <v>142</v>
      </c>
      <c r="AV1503" s="91">
        <v>443366548</v>
      </c>
      <c r="AW1503" s="8">
        <v>1043</v>
      </c>
      <c r="AX1503" s="8">
        <v>142</v>
      </c>
      <c r="AY1503" s="91">
        <v>0</v>
      </c>
      <c r="AZ1503" s="8">
        <v>0</v>
      </c>
      <c r="BA1503" s="8">
        <v>0</v>
      </c>
      <c r="BB1503" s="91">
        <v>1589815</v>
      </c>
      <c r="BC1503" s="8">
        <v>3</v>
      </c>
      <c r="BD1503" s="8">
        <v>0</v>
      </c>
      <c r="BE1503" s="91">
        <v>105216890</v>
      </c>
      <c r="BF1503" s="8">
        <v>244</v>
      </c>
      <c r="BG1503" s="8">
        <v>11</v>
      </c>
      <c r="BH1503" s="91">
        <v>443366548</v>
      </c>
      <c r="BI1503" s="8">
        <v>1043</v>
      </c>
      <c r="BJ1503" s="8">
        <v>142</v>
      </c>
      <c r="BK1503" s="2" t="s">
        <v>233</v>
      </c>
      <c r="BL1503" s="83" t="str">
        <f t="shared" si="23"/>
        <v>124957</v>
      </c>
      <c r="BM1503" s="83">
        <f>IF(ISBLANK(A1503),"",IF(X1503&gt;=(InfoSheet!$B$2)-90,1,0))</f>
        <v>1</v>
      </c>
    </row>
    <row r="1504" spans="1:65">
      <c r="A1504" s="2" t="s">
        <v>3504</v>
      </c>
      <c r="B1504" s="8">
        <v>8</v>
      </c>
      <c r="C1504" s="91">
        <v>12351029</v>
      </c>
      <c r="D1504" s="8">
        <v>35</v>
      </c>
      <c r="E1504" s="8">
        <v>18</v>
      </c>
      <c r="F1504" s="91">
        <v>352886</v>
      </c>
      <c r="G1504" s="91">
        <v>1278018</v>
      </c>
      <c r="H1504" s="91">
        <v>686168</v>
      </c>
      <c r="I1504" s="91">
        <v>11602387</v>
      </c>
      <c r="J1504" s="8">
        <v>0</v>
      </c>
      <c r="K1504" s="2" t="s">
        <v>1531</v>
      </c>
      <c r="L1504" s="8">
        <v>8</v>
      </c>
      <c r="M1504" s="8">
        <v>0</v>
      </c>
      <c r="N1504" s="2" t="s">
        <v>1352</v>
      </c>
      <c r="O1504" s="8">
        <v>209</v>
      </c>
      <c r="P1504" s="8">
        <v>0</v>
      </c>
      <c r="Q1504" s="8">
        <v>0</v>
      </c>
      <c r="R1504" s="91">
        <v>0</v>
      </c>
      <c r="S1504" s="8">
        <v>0</v>
      </c>
      <c r="T1504" s="91">
        <v>0</v>
      </c>
      <c r="U1504" s="8">
        <v>0</v>
      </c>
      <c r="V1504" s="8">
        <v>0</v>
      </c>
      <c r="W1504" s="8">
        <v>0</v>
      </c>
      <c r="X1504" s="107">
        <v>43840.000000740743</v>
      </c>
      <c r="Y1504" s="107">
        <v>43869.872269143518</v>
      </c>
      <c r="Z1504" s="107">
        <v>43830.523600162036</v>
      </c>
      <c r="AA1504" s="91">
        <v>0</v>
      </c>
      <c r="AB1504" s="8">
        <v>0</v>
      </c>
      <c r="AC1504" s="8">
        <v>0</v>
      </c>
      <c r="AD1504" s="91">
        <v>0</v>
      </c>
      <c r="AE1504" s="8">
        <v>0</v>
      </c>
      <c r="AF1504" s="8">
        <v>0</v>
      </c>
      <c r="AG1504" s="91">
        <v>0</v>
      </c>
      <c r="AH1504" s="8">
        <v>0</v>
      </c>
      <c r="AI1504" s="8">
        <v>0</v>
      </c>
      <c r="AJ1504" s="91">
        <v>12351029</v>
      </c>
      <c r="AK1504" s="8">
        <v>35</v>
      </c>
      <c r="AL1504" s="8">
        <v>18</v>
      </c>
      <c r="AM1504" s="91">
        <v>0</v>
      </c>
      <c r="AN1504" s="8">
        <v>0</v>
      </c>
      <c r="AO1504" s="8">
        <v>18</v>
      </c>
      <c r="AP1504" s="91">
        <v>0</v>
      </c>
      <c r="AQ1504" s="8">
        <v>0</v>
      </c>
      <c r="AR1504" s="8">
        <v>18</v>
      </c>
      <c r="AS1504" s="91">
        <v>0</v>
      </c>
      <c r="AT1504" s="8">
        <v>0</v>
      </c>
      <c r="AU1504" s="8">
        <v>18</v>
      </c>
      <c r="AV1504" s="91">
        <v>12351029</v>
      </c>
      <c r="AW1504" s="8">
        <v>35</v>
      </c>
      <c r="AX1504" s="8">
        <v>18</v>
      </c>
      <c r="AY1504" s="91">
        <v>0</v>
      </c>
      <c r="AZ1504" s="8">
        <v>0</v>
      </c>
      <c r="BA1504" s="8">
        <v>0</v>
      </c>
      <c r="BB1504" s="91">
        <v>0</v>
      </c>
      <c r="BC1504" s="8">
        <v>0</v>
      </c>
      <c r="BD1504" s="8">
        <v>0</v>
      </c>
      <c r="BE1504" s="91">
        <v>0</v>
      </c>
      <c r="BF1504" s="8">
        <v>0</v>
      </c>
      <c r="BG1504" s="8">
        <v>0</v>
      </c>
      <c r="BH1504" s="91">
        <v>12351029</v>
      </c>
      <c r="BI1504" s="8">
        <v>35</v>
      </c>
      <c r="BJ1504" s="8">
        <v>18</v>
      </c>
      <c r="BK1504" s="2" t="s">
        <v>233</v>
      </c>
      <c r="BL1504" s="83" t="str">
        <f t="shared" si="23"/>
        <v>124958</v>
      </c>
      <c r="BM1504" s="83">
        <f>IF(ISBLANK(A1504),"",IF(X1504&gt;=(InfoSheet!$B$2)-90,1,0))</f>
        <v>1</v>
      </c>
    </row>
    <row r="1505" spans="1:65">
      <c r="A1505" s="2" t="s">
        <v>3505</v>
      </c>
      <c r="B1505" s="8">
        <v>8</v>
      </c>
      <c r="C1505" s="91">
        <v>25274976</v>
      </c>
      <c r="D1505" s="8">
        <v>11</v>
      </c>
      <c r="E1505" s="8">
        <v>14</v>
      </c>
      <c r="F1505" s="91">
        <v>2297725</v>
      </c>
      <c r="G1505" s="91">
        <v>5894650</v>
      </c>
      <c r="H1505" s="91">
        <v>1805355</v>
      </c>
      <c r="I1505" s="91">
        <v>24047455</v>
      </c>
      <c r="J1505" s="8">
        <v>0</v>
      </c>
      <c r="K1505" s="2" t="s">
        <v>1354</v>
      </c>
      <c r="L1505" s="8">
        <v>8</v>
      </c>
      <c r="M1505" s="8">
        <v>0</v>
      </c>
      <c r="N1505" s="2" t="s">
        <v>1354</v>
      </c>
      <c r="O1505" s="8">
        <v>142</v>
      </c>
      <c r="P1505" s="8">
        <v>0</v>
      </c>
      <c r="Q1505" s="8">
        <v>0</v>
      </c>
      <c r="R1505" s="91">
        <v>0</v>
      </c>
      <c r="S1505" s="8">
        <v>0</v>
      </c>
      <c r="T1505" s="91">
        <v>0</v>
      </c>
      <c r="U1505" s="8">
        <v>0</v>
      </c>
      <c r="V1505" s="8">
        <v>0</v>
      </c>
      <c r="W1505" s="8">
        <v>0</v>
      </c>
      <c r="X1505" s="107">
        <v>43752.505349583334</v>
      </c>
      <c r="Y1505" s="107">
        <v>43869.885383148147</v>
      </c>
      <c r="Z1505" s="107">
        <v>43752.485742534722</v>
      </c>
      <c r="AA1505" s="91">
        <v>0</v>
      </c>
      <c r="AB1505" s="8">
        <v>0</v>
      </c>
      <c r="AC1505" s="8">
        <v>0</v>
      </c>
      <c r="AD1505" s="91">
        <v>0</v>
      </c>
      <c r="AE1505" s="8">
        <v>0</v>
      </c>
      <c r="AF1505" s="8">
        <v>0</v>
      </c>
      <c r="AG1505" s="91">
        <v>0</v>
      </c>
      <c r="AH1505" s="8">
        <v>0</v>
      </c>
      <c r="AI1505" s="8">
        <v>0</v>
      </c>
      <c r="AJ1505" s="91">
        <v>25274976</v>
      </c>
      <c r="AK1505" s="8">
        <v>11</v>
      </c>
      <c r="AL1505" s="8">
        <v>14</v>
      </c>
      <c r="AM1505" s="91">
        <v>0</v>
      </c>
      <c r="AN1505" s="8">
        <v>0</v>
      </c>
      <c r="AO1505" s="8">
        <v>14</v>
      </c>
      <c r="AP1505" s="91">
        <v>0</v>
      </c>
      <c r="AQ1505" s="8">
        <v>0</v>
      </c>
      <c r="AR1505" s="8">
        <v>14</v>
      </c>
      <c r="AS1505" s="91">
        <v>0</v>
      </c>
      <c r="AT1505" s="8">
        <v>0</v>
      </c>
      <c r="AU1505" s="8">
        <v>14</v>
      </c>
      <c r="AV1505" s="91">
        <v>25274976</v>
      </c>
      <c r="AW1505" s="8">
        <v>11</v>
      </c>
      <c r="AX1505" s="8">
        <v>14</v>
      </c>
      <c r="AY1505" s="91">
        <v>0</v>
      </c>
      <c r="AZ1505" s="8">
        <v>0</v>
      </c>
      <c r="BA1505" s="8">
        <v>0</v>
      </c>
      <c r="BB1505" s="91">
        <v>0</v>
      </c>
      <c r="BC1505" s="8">
        <v>0</v>
      </c>
      <c r="BD1505" s="8">
        <v>0</v>
      </c>
      <c r="BE1505" s="91">
        <v>0</v>
      </c>
      <c r="BF1505" s="8">
        <v>0</v>
      </c>
      <c r="BG1505" s="8">
        <v>0</v>
      </c>
      <c r="BH1505" s="91">
        <v>25274976</v>
      </c>
      <c r="BI1505" s="8">
        <v>11</v>
      </c>
      <c r="BJ1505" s="8">
        <v>14</v>
      </c>
      <c r="BK1505" s="2" t="s">
        <v>233</v>
      </c>
      <c r="BL1505" s="83" t="str">
        <f t="shared" si="23"/>
        <v>124959</v>
      </c>
      <c r="BM1505" s="83">
        <f>IF(ISBLANK(A1505),"",IF(X1505&gt;=(InfoSheet!$B$2)-90,1,0))</f>
        <v>0</v>
      </c>
    </row>
    <row r="1506" spans="1:65">
      <c r="A1506" s="2" t="s">
        <v>3506</v>
      </c>
      <c r="B1506" s="8">
        <v>8</v>
      </c>
      <c r="C1506" s="66">
        <v>2062713845</v>
      </c>
      <c r="D1506" s="8">
        <v>3145</v>
      </c>
      <c r="E1506" s="8">
        <v>223</v>
      </c>
      <c r="F1506" s="91">
        <v>655870</v>
      </c>
      <c r="G1506" s="91">
        <v>19855168</v>
      </c>
      <c r="H1506" s="91">
        <v>9249837</v>
      </c>
      <c r="I1506" s="91">
        <v>610741266</v>
      </c>
      <c r="J1506" s="8">
        <v>0</v>
      </c>
      <c r="K1506" s="2" t="s">
        <v>1468</v>
      </c>
      <c r="L1506" s="8">
        <v>8</v>
      </c>
      <c r="M1506" s="8">
        <v>0</v>
      </c>
      <c r="N1506" s="2" t="s">
        <v>1466</v>
      </c>
      <c r="O1506" s="8">
        <v>212</v>
      </c>
      <c r="P1506" s="8">
        <v>0</v>
      </c>
      <c r="Q1506" s="8">
        <v>0</v>
      </c>
      <c r="R1506" s="91">
        <v>0</v>
      </c>
      <c r="S1506" s="8">
        <v>0</v>
      </c>
      <c r="T1506" s="91">
        <v>0</v>
      </c>
      <c r="U1506" s="8">
        <v>0</v>
      </c>
      <c r="V1506" s="8">
        <v>0</v>
      </c>
      <c r="W1506" s="8">
        <v>0</v>
      </c>
      <c r="X1506" s="107">
        <v>43869.500540092595</v>
      </c>
      <c r="Y1506" s="107">
        <v>43870.055072627314</v>
      </c>
      <c r="Z1506" s="107">
        <v>43869.500464282406</v>
      </c>
      <c r="AA1506" s="91">
        <v>4274313</v>
      </c>
      <c r="AB1506" s="8">
        <v>8</v>
      </c>
      <c r="AC1506" s="8">
        <v>3</v>
      </c>
      <c r="AD1506" s="91">
        <v>80332348</v>
      </c>
      <c r="AE1506" s="8">
        <v>125</v>
      </c>
      <c r="AF1506" s="8">
        <v>23</v>
      </c>
      <c r="AG1506" s="91">
        <v>678599293</v>
      </c>
      <c r="AH1506" s="8">
        <v>848</v>
      </c>
      <c r="AI1506" s="8">
        <v>53</v>
      </c>
      <c r="AJ1506" s="66">
        <v>2062713845</v>
      </c>
      <c r="AK1506" s="8">
        <v>3145</v>
      </c>
      <c r="AL1506" s="8">
        <v>223</v>
      </c>
      <c r="AM1506" s="91">
        <v>8488930</v>
      </c>
      <c r="AN1506" s="8">
        <v>13</v>
      </c>
      <c r="AO1506" s="8">
        <v>223</v>
      </c>
      <c r="AP1506" s="91">
        <v>104204986</v>
      </c>
      <c r="AQ1506" s="8">
        <v>144</v>
      </c>
      <c r="AR1506" s="8">
        <v>223</v>
      </c>
      <c r="AS1506" s="91">
        <v>752866879</v>
      </c>
      <c r="AT1506" s="8">
        <v>889</v>
      </c>
      <c r="AU1506" s="8">
        <v>223</v>
      </c>
      <c r="AV1506" s="66">
        <v>2062713845</v>
      </c>
      <c r="AW1506" s="8">
        <v>3145</v>
      </c>
      <c r="AX1506" s="8">
        <v>223</v>
      </c>
      <c r="AY1506" s="91">
        <v>4249190</v>
      </c>
      <c r="AZ1506" s="8">
        <v>8</v>
      </c>
      <c r="BA1506" s="8">
        <v>0</v>
      </c>
      <c r="BB1506" s="91">
        <v>87706200</v>
      </c>
      <c r="BC1506" s="8">
        <v>129</v>
      </c>
      <c r="BD1506" s="8">
        <v>8</v>
      </c>
      <c r="BE1506" s="91">
        <v>713845448</v>
      </c>
      <c r="BF1506" s="8">
        <v>859</v>
      </c>
      <c r="BG1506" s="8">
        <v>35</v>
      </c>
      <c r="BH1506" s="66">
        <v>2062713845</v>
      </c>
      <c r="BI1506" s="8">
        <v>3145</v>
      </c>
      <c r="BJ1506" s="8">
        <v>223</v>
      </c>
      <c r="BK1506" s="2" t="s">
        <v>233</v>
      </c>
      <c r="BL1506" s="83" t="str">
        <f t="shared" si="23"/>
        <v>124960</v>
      </c>
      <c r="BM1506" s="83">
        <f>IF(ISBLANK(A1506),"",IF(X1506&gt;=(InfoSheet!$B$2)-90,1,0))</f>
        <v>1</v>
      </c>
    </row>
    <row r="1507" spans="1:65">
      <c r="A1507" s="2" t="s">
        <v>3507</v>
      </c>
      <c r="B1507" s="8">
        <v>8</v>
      </c>
      <c r="C1507" s="91">
        <v>69390614</v>
      </c>
      <c r="D1507" s="8">
        <v>346</v>
      </c>
      <c r="E1507" s="8">
        <v>51</v>
      </c>
      <c r="F1507" s="91">
        <v>200550</v>
      </c>
      <c r="G1507" s="91">
        <v>772639</v>
      </c>
      <c r="H1507" s="91">
        <v>1360600</v>
      </c>
      <c r="I1507" s="91">
        <v>24344735</v>
      </c>
      <c r="J1507" s="8">
        <v>0</v>
      </c>
      <c r="K1507" s="2" t="s">
        <v>1342</v>
      </c>
      <c r="L1507" s="8">
        <v>8</v>
      </c>
      <c r="M1507" s="8">
        <v>0</v>
      </c>
      <c r="N1507" s="2" t="s">
        <v>1377</v>
      </c>
      <c r="O1507" s="8">
        <v>212</v>
      </c>
      <c r="P1507" s="8">
        <v>0</v>
      </c>
      <c r="Q1507" s="8">
        <v>0</v>
      </c>
      <c r="R1507" s="91">
        <v>0</v>
      </c>
      <c r="S1507" s="8">
        <v>0</v>
      </c>
      <c r="T1507" s="91">
        <v>0</v>
      </c>
      <c r="U1507" s="8">
        <v>0</v>
      </c>
      <c r="V1507" s="8">
        <v>0</v>
      </c>
      <c r="W1507" s="8">
        <v>0</v>
      </c>
      <c r="X1507" s="107">
        <v>43860.490701805553</v>
      </c>
      <c r="Y1507" s="107">
        <v>43869.885962673608</v>
      </c>
      <c r="Z1507" s="107">
        <v>43860.490646597224</v>
      </c>
      <c r="AA1507" s="91">
        <v>0</v>
      </c>
      <c r="AB1507" s="8">
        <v>0</v>
      </c>
      <c r="AC1507" s="8">
        <v>0</v>
      </c>
      <c r="AD1507" s="91">
        <v>0</v>
      </c>
      <c r="AE1507" s="8">
        <v>0</v>
      </c>
      <c r="AF1507" s="8">
        <v>0</v>
      </c>
      <c r="AG1507" s="91">
        <v>11445686</v>
      </c>
      <c r="AH1507" s="8">
        <v>50</v>
      </c>
      <c r="AI1507" s="8">
        <v>9</v>
      </c>
      <c r="AJ1507" s="91">
        <v>69390614</v>
      </c>
      <c r="AK1507" s="8">
        <v>346</v>
      </c>
      <c r="AL1507" s="8">
        <v>51</v>
      </c>
      <c r="AM1507" s="91">
        <v>0</v>
      </c>
      <c r="AN1507" s="8">
        <v>0</v>
      </c>
      <c r="AO1507" s="8">
        <v>51</v>
      </c>
      <c r="AP1507" s="91">
        <v>0</v>
      </c>
      <c r="AQ1507" s="8">
        <v>0</v>
      </c>
      <c r="AR1507" s="8">
        <v>51</v>
      </c>
      <c r="AS1507" s="91">
        <v>14017457</v>
      </c>
      <c r="AT1507" s="8">
        <v>55</v>
      </c>
      <c r="AU1507" s="8">
        <v>51</v>
      </c>
      <c r="AV1507" s="91">
        <v>69390614</v>
      </c>
      <c r="AW1507" s="8">
        <v>346</v>
      </c>
      <c r="AX1507" s="8">
        <v>51</v>
      </c>
      <c r="AY1507" s="91">
        <v>0</v>
      </c>
      <c r="AZ1507" s="8">
        <v>0</v>
      </c>
      <c r="BA1507" s="8">
        <v>0</v>
      </c>
      <c r="BB1507" s="91">
        <v>0</v>
      </c>
      <c r="BC1507" s="8">
        <v>0</v>
      </c>
      <c r="BD1507" s="8">
        <v>0</v>
      </c>
      <c r="BE1507" s="91">
        <v>11886210</v>
      </c>
      <c r="BF1507" s="8">
        <v>50</v>
      </c>
      <c r="BG1507" s="8">
        <v>2</v>
      </c>
      <c r="BH1507" s="91">
        <v>69390614</v>
      </c>
      <c r="BI1507" s="8">
        <v>346</v>
      </c>
      <c r="BJ1507" s="8">
        <v>51</v>
      </c>
      <c r="BK1507" s="2" t="s">
        <v>233</v>
      </c>
      <c r="BL1507" s="83" t="str">
        <f t="shared" si="23"/>
        <v>124961</v>
      </c>
      <c r="BM1507" s="83">
        <f>IF(ISBLANK(A1507),"",IF(X1507&gt;=(InfoSheet!$B$2)-90,1,0))</f>
        <v>1</v>
      </c>
    </row>
    <row r="1508" spans="1:65">
      <c r="A1508" s="2" t="s">
        <v>3508</v>
      </c>
      <c r="B1508" s="8">
        <v>8</v>
      </c>
      <c r="C1508" s="91">
        <v>244445683</v>
      </c>
      <c r="D1508" s="8">
        <v>907</v>
      </c>
      <c r="E1508" s="8">
        <v>102</v>
      </c>
      <c r="F1508" s="91">
        <v>269510</v>
      </c>
      <c r="G1508" s="91">
        <v>1362415</v>
      </c>
      <c r="H1508" s="91">
        <v>2396526</v>
      </c>
      <c r="I1508" s="91">
        <v>105715954</v>
      </c>
      <c r="J1508" s="8">
        <v>0</v>
      </c>
      <c r="K1508" s="2" t="s">
        <v>1468</v>
      </c>
      <c r="L1508" s="8">
        <v>8</v>
      </c>
      <c r="M1508" s="8">
        <v>0</v>
      </c>
      <c r="N1508" s="2" t="s">
        <v>1489</v>
      </c>
      <c r="O1508" s="8">
        <v>209</v>
      </c>
      <c r="P1508" s="8">
        <v>0</v>
      </c>
      <c r="Q1508" s="8">
        <v>0</v>
      </c>
      <c r="R1508" s="91">
        <v>0</v>
      </c>
      <c r="S1508" s="8">
        <v>0</v>
      </c>
      <c r="T1508" s="91">
        <v>0</v>
      </c>
      <c r="U1508" s="8">
        <v>0</v>
      </c>
      <c r="V1508" s="8">
        <v>0</v>
      </c>
      <c r="W1508" s="8">
        <v>0</v>
      </c>
      <c r="X1508" s="107">
        <v>43842.304204375003</v>
      </c>
      <c r="Y1508" s="107">
        <v>43869.885559432871</v>
      </c>
      <c r="Z1508" s="107">
        <v>43842.304169768518</v>
      </c>
      <c r="AA1508" s="91">
        <v>0</v>
      </c>
      <c r="AB1508" s="8">
        <v>0</v>
      </c>
      <c r="AC1508" s="8">
        <v>0</v>
      </c>
      <c r="AD1508" s="91">
        <v>0</v>
      </c>
      <c r="AE1508" s="8">
        <v>0</v>
      </c>
      <c r="AF1508" s="8">
        <v>0</v>
      </c>
      <c r="AG1508" s="91">
        <v>3291478</v>
      </c>
      <c r="AH1508" s="8">
        <v>5</v>
      </c>
      <c r="AI1508" s="8">
        <v>4</v>
      </c>
      <c r="AJ1508" s="91">
        <v>244445683</v>
      </c>
      <c r="AK1508" s="8">
        <v>907</v>
      </c>
      <c r="AL1508" s="8">
        <v>102</v>
      </c>
      <c r="AM1508" s="91">
        <v>0</v>
      </c>
      <c r="AN1508" s="8">
        <v>0</v>
      </c>
      <c r="AO1508" s="8">
        <v>102</v>
      </c>
      <c r="AP1508" s="91">
        <v>0</v>
      </c>
      <c r="AQ1508" s="8">
        <v>0</v>
      </c>
      <c r="AR1508" s="8">
        <v>102</v>
      </c>
      <c r="AS1508" s="91">
        <v>56530052</v>
      </c>
      <c r="AT1508" s="8">
        <v>91</v>
      </c>
      <c r="AU1508" s="8">
        <v>102</v>
      </c>
      <c r="AV1508" s="91">
        <v>244445683</v>
      </c>
      <c r="AW1508" s="8">
        <v>907</v>
      </c>
      <c r="AX1508" s="8">
        <v>102</v>
      </c>
      <c r="AY1508" s="91">
        <v>0</v>
      </c>
      <c r="AZ1508" s="8">
        <v>0</v>
      </c>
      <c r="BA1508" s="8">
        <v>0</v>
      </c>
      <c r="BB1508" s="91">
        <v>0</v>
      </c>
      <c r="BC1508" s="8">
        <v>0</v>
      </c>
      <c r="BD1508" s="8">
        <v>0</v>
      </c>
      <c r="BE1508" s="91">
        <v>54780605</v>
      </c>
      <c r="BF1508" s="8">
        <v>89</v>
      </c>
      <c r="BG1508" s="8">
        <v>0</v>
      </c>
      <c r="BH1508" s="91">
        <v>244445683</v>
      </c>
      <c r="BI1508" s="8">
        <v>907</v>
      </c>
      <c r="BJ1508" s="8">
        <v>102</v>
      </c>
      <c r="BK1508" s="2" t="s">
        <v>233</v>
      </c>
      <c r="BL1508" s="83" t="str">
        <f t="shared" si="23"/>
        <v>124962</v>
      </c>
      <c r="BM1508" s="83">
        <f>IF(ISBLANK(A1508),"",IF(X1508&gt;=(InfoSheet!$B$2)-90,1,0))</f>
        <v>1</v>
      </c>
    </row>
    <row r="1509" spans="1:65">
      <c r="A1509" s="2" t="s">
        <v>3509</v>
      </c>
      <c r="B1509" s="8">
        <v>8</v>
      </c>
      <c r="C1509" s="91">
        <v>53955506</v>
      </c>
      <c r="D1509" s="8">
        <v>141</v>
      </c>
      <c r="E1509" s="8">
        <v>27</v>
      </c>
      <c r="F1509" s="91">
        <v>382663</v>
      </c>
      <c r="G1509" s="91">
        <v>2697016</v>
      </c>
      <c r="H1509" s="91">
        <v>1998352</v>
      </c>
      <c r="I1509" s="91">
        <v>38459382</v>
      </c>
      <c r="J1509" s="8">
        <v>0</v>
      </c>
      <c r="K1509" s="2" t="s">
        <v>2502</v>
      </c>
      <c r="L1509" s="8">
        <v>8</v>
      </c>
      <c r="M1509" s="8">
        <v>0</v>
      </c>
      <c r="N1509" s="2" t="s">
        <v>1489</v>
      </c>
      <c r="O1509" s="8">
        <v>209</v>
      </c>
      <c r="P1509" s="8">
        <v>0</v>
      </c>
      <c r="Q1509" s="8">
        <v>0</v>
      </c>
      <c r="R1509" s="91">
        <v>0</v>
      </c>
      <c r="S1509" s="8">
        <v>0</v>
      </c>
      <c r="T1509" s="91">
        <v>0</v>
      </c>
      <c r="U1509" s="8">
        <v>0</v>
      </c>
      <c r="V1509" s="8">
        <v>0</v>
      </c>
      <c r="W1509" s="8">
        <v>0</v>
      </c>
      <c r="X1509" s="107">
        <v>43803.721707777775</v>
      </c>
      <c r="Y1509" s="107">
        <v>43869.885353750004</v>
      </c>
      <c r="Z1509" s="107">
        <v>43803.662986689815</v>
      </c>
      <c r="AA1509" s="91">
        <v>0</v>
      </c>
      <c r="AB1509" s="8">
        <v>0</v>
      </c>
      <c r="AC1509" s="8">
        <v>0</v>
      </c>
      <c r="AD1509" s="91">
        <v>0</v>
      </c>
      <c r="AE1509" s="8">
        <v>0</v>
      </c>
      <c r="AF1509" s="8">
        <v>0</v>
      </c>
      <c r="AG1509" s="91">
        <v>0</v>
      </c>
      <c r="AH1509" s="8">
        <v>0</v>
      </c>
      <c r="AI1509" s="8">
        <v>0</v>
      </c>
      <c r="AJ1509" s="91">
        <v>53955506</v>
      </c>
      <c r="AK1509" s="8">
        <v>141</v>
      </c>
      <c r="AL1509" s="8">
        <v>27</v>
      </c>
      <c r="AM1509" s="91">
        <v>0</v>
      </c>
      <c r="AN1509" s="8">
        <v>0</v>
      </c>
      <c r="AO1509" s="8">
        <v>27</v>
      </c>
      <c r="AP1509" s="91">
        <v>0</v>
      </c>
      <c r="AQ1509" s="8">
        <v>0</v>
      </c>
      <c r="AR1509" s="8">
        <v>27</v>
      </c>
      <c r="AS1509" s="91">
        <v>0</v>
      </c>
      <c r="AT1509" s="8">
        <v>0</v>
      </c>
      <c r="AU1509" s="8">
        <v>27</v>
      </c>
      <c r="AV1509" s="91">
        <v>53955506</v>
      </c>
      <c r="AW1509" s="8">
        <v>141</v>
      </c>
      <c r="AX1509" s="8">
        <v>27</v>
      </c>
      <c r="AY1509" s="91">
        <v>0</v>
      </c>
      <c r="AZ1509" s="8">
        <v>0</v>
      </c>
      <c r="BA1509" s="8">
        <v>0</v>
      </c>
      <c r="BB1509" s="91">
        <v>0</v>
      </c>
      <c r="BC1509" s="8">
        <v>0</v>
      </c>
      <c r="BD1509" s="8">
        <v>0</v>
      </c>
      <c r="BE1509" s="91">
        <v>0</v>
      </c>
      <c r="BF1509" s="8">
        <v>0</v>
      </c>
      <c r="BG1509" s="8">
        <v>0</v>
      </c>
      <c r="BH1509" s="91">
        <v>53955506</v>
      </c>
      <c r="BI1509" s="8">
        <v>141</v>
      </c>
      <c r="BJ1509" s="8">
        <v>27</v>
      </c>
      <c r="BK1509" s="2" t="s">
        <v>233</v>
      </c>
      <c r="BL1509" s="83" t="str">
        <f t="shared" si="23"/>
        <v>124963</v>
      </c>
      <c r="BM1509" s="83">
        <f>IF(ISBLANK(A1509),"",IF(X1509&gt;=(InfoSheet!$B$2)-90,1,0))</f>
        <v>1</v>
      </c>
    </row>
    <row r="1510" spans="1:65">
      <c r="A1510" s="2" t="s">
        <v>3510</v>
      </c>
      <c r="B1510" s="8">
        <v>8</v>
      </c>
      <c r="C1510" s="91">
        <v>48456169</v>
      </c>
      <c r="D1510" s="8">
        <v>260</v>
      </c>
      <c r="E1510" s="8">
        <v>40</v>
      </c>
      <c r="F1510" s="91">
        <v>186369</v>
      </c>
      <c r="G1510" s="91">
        <v>598276</v>
      </c>
      <c r="H1510" s="91">
        <v>1211404</v>
      </c>
      <c r="I1510" s="91">
        <v>27331694</v>
      </c>
      <c r="J1510" s="8">
        <v>0</v>
      </c>
      <c r="K1510" s="2" t="s">
        <v>1718</v>
      </c>
      <c r="L1510" s="8">
        <v>8</v>
      </c>
      <c r="M1510" s="8">
        <v>0</v>
      </c>
      <c r="N1510" s="2" t="s">
        <v>1346</v>
      </c>
      <c r="O1510" s="8">
        <v>209</v>
      </c>
      <c r="P1510" s="8">
        <v>0</v>
      </c>
      <c r="Q1510" s="8">
        <v>0</v>
      </c>
      <c r="R1510" s="91">
        <v>0</v>
      </c>
      <c r="S1510" s="8">
        <v>0</v>
      </c>
      <c r="T1510" s="91">
        <v>0</v>
      </c>
      <c r="U1510" s="8">
        <v>0</v>
      </c>
      <c r="V1510" s="8">
        <v>0</v>
      </c>
      <c r="W1510" s="8">
        <v>0</v>
      </c>
      <c r="X1510" s="107">
        <v>43753.644426469909</v>
      </c>
      <c r="Y1510" s="107">
        <v>43869.876081064816</v>
      </c>
      <c r="Z1510" s="107">
        <v>43753.64439105324</v>
      </c>
      <c r="AA1510" s="91">
        <v>0</v>
      </c>
      <c r="AB1510" s="8">
        <v>0</v>
      </c>
      <c r="AC1510" s="8">
        <v>0</v>
      </c>
      <c r="AD1510" s="91">
        <v>0</v>
      </c>
      <c r="AE1510" s="8">
        <v>0</v>
      </c>
      <c r="AF1510" s="8">
        <v>0</v>
      </c>
      <c r="AG1510" s="91">
        <v>0</v>
      </c>
      <c r="AH1510" s="8">
        <v>0</v>
      </c>
      <c r="AI1510" s="8">
        <v>0</v>
      </c>
      <c r="AJ1510" s="91">
        <v>48456169</v>
      </c>
      <c r="AK1510" s="8">
        <v>260</v>
      </c>
      <c r="AL1510" s="8">
        <v>40</v>
      </c>
      <c r="AM1510" s="91">
        <v>0</v>
      </c>
      <c r="AN1510" s="8">
        <v>0</v>
      </c>
      <c r="AO1510" s="8">
        <v>40</v>
      </c>
      <c r="AP1510" s="91">
        <v>0</v>
      </c>
      <c r="AQ1510" s="8">
        <v>0</v>
      </c>
      <c r="AR1510" s="8">
        <v>40</v>
      </c>
      <c r="AS1510" s="91">
        <v>0</v>
      </c>
      <c r="AT1510" s="8">
        <v>0</v>
      </c>
      <c r="AU1510" s="8">
        <v>40</v>
      </c>
      <c r="AV1510" s="91">
        <v>48456169</v>
      </c>
      <c r="AW1510" s="8">
        <v>260</v>
      </c>
      <c r="AX1510" s="8">
        <v>40</v>
      </c>
      <c r="AY1510" s="91">
        <v>0</v>
      </c>
      <c r="AZ1510" s="8">
        <v>0</v>
      </c>
      <c r="BA1510" s="8">
        <v>0</v>
      </c>
      <c r="BB1510" s="91">
        <v>0</v>
      </c>
      <c r="BC1510" s="8">
        <v>0</v>
      </c>
      <c r="BD1510" s="8">
        <v>0</v>
      </c>
      <c r="BE1510" s="91">
        <v>0</v>
      </c>
      <c r="BF1510" s="8">
        <v>0</v>
      </c>
      <c r="BG1510" s="8">
        <v>0</v>
      </c>
      <c r="BH1510" s="91">
        <v>48456169</v>
      </c>
      <c r="BI1510" s="8">
        <v>260</v>
      </c>
      <c r="BJ1510" s="8">
        <v>40</v>
      </c>
      <c r="BK1510" s="2" t="s">
        <v>233</v>
      </c>
      <c r="BL1510" s="83" t="str">
        <f t="shared" si="23"/>
        <v>124964</v>
      </c>
      <c r="BM1510" s="83">
        <f>IF(ISBLANK(A1510),"",IF(X1510&gt;=(InfoSheet!$B$2)-90,1,0))</f>
        <v>0</v>
      </c>
    </row>
    <row r="1511" spans="1:65">
      <c r="A1511" s="2" t="s">
        <v>3511</v>
      </c>
      <c r="B1511" s="8">
        <v>8</v>
      </c>
      <c r="C1511" s="91">
        <v>17903297</v>
      </c>
      <c r="D1511" s="8">
        <v>54</v>
      </c>
      <c r="E1511" s="8">
        <v>20</v>
      </c>
      <c r="F1511" s="91">
        <v>331542</v>
      </c>
      <c r="G1511" s="91">
        <v>1017823</v>
      </c>
      <c r="H1511" s="91">
        <v>895164</v>
      </c>
      <c r="I1511" s="91">
        <v>12944577</v>
      </c>
      <c r="J1511" s="8">
        <v>0</v>
      </c>
      <c r="K1511" s="2" t="s">
        <v>1476</v>
      </c>
      <c r="L1511" s="8">
        <v>8</v>
      </c>
      <c r="M1511" s="8">
        <v>0</v>
      </c>
      <c r="N1511" s="2" t="s">
        <v>1346</v>
      </c>
      <c r="O1511" s="8">
        <v>209</v>
      </c>
      <c r="P1511" s="8">
        <v>0</v>
      </c>
      <c r="Q1511" s="8">
        <v>0</v>
      </c>
      <c r="R1511" s="91">
        <v>0</v>
      </c>
      <c r="S1511" s="8">
        <v>0</v>
      </c>
      <c r="T1511" s="91">
        <v>0</v>
      </c>
      <c r="U1511" s="8">
        <v>0</v>
      </c>
      <c r="V1511" s="8">
        <v>0</v>
      </c>
      <c r="W1511" s="8">
        <v>0</v>
      </c>
      <c r="X1511" s="107">
        <v>43815.786917199075</v>
      </c>
      <c r="Y1511" s="107">
        <v>43869.875877013888</v>
      </c>
      <c r="Z1511" s="107">
        <v>43815.768976574072</v>
      </c>
      <c r="AA1511" s="91">
        <v>0</v>
      </c>
      <c r="AB1511" s="8">
        <v>0</v>
      </c>
      <c r="AC1511" s="8">
        <v>0</v>
      </c>
      <c r="AD1511" s="91">
        <v>0</v>
      </c>
      <c r="AE1511" s="8">
        <v>0</v>
      </c>
      <c r="AF1511" s="8">
        <v>0</v>
      </c>
      <c r="AG1511" s="91">
        <v>0</v>
      </c>
      <c r="AH1511" s="8">
        <v>0</v>
      </c>
      <c r="AI1511" s="8">
        <v>0</v>
      </c>
      <c r="AJ1511" s="91">
        <v>17903297</v>
      </c>
      <c r="AK1511" s="8">
        <v>54</v>
      </c>
      <c r="AL1511" s="8">
        <v>20</v>
      </c>
      <c r="AM1511" s="91">
        <v>0</v>
      </c>
      <c r="AN1511" s="8">
        <v>0</v>
      </c>
      <c r="AO1511" s="8">
        <v>20</v>
      </c>
      <c r="AP1511" s="91">
        <v>0</v>
      </c>
      <c r="AQ1511" s="8">
        <v>0</v>
      </c>
      <c r="AR1511" s="8">
        <v>20</v>
      </c>
      <c r="AS1511" s="91">
        <v>0</v>
      </c>
      <c r="AT1511" s="8">
        <v>0</v>
      </c>
      <c r="AU1511" s="8">
        <v>20</v>
      </c>
      <c r="AV1511" s="91">
        <v>17903297</v>
      </c>
      <c r="AW1511" s="8">
        <v>54</v>
      </c>
      <c r="AX1511" s="8">
        <v>20</v>
      </c>
      <c r="AY1511" s="91">
        <v>0</v>
      </c>
      <c r="AZ1511" s="8">
        <v>0</v>
      </c>
      <c r="BA1511" s="8">
        <v>0</v>
      </c>
      <c r="BB1511" s="91">
        <v>0</v>
      </c>
      <c r="BC1511" s="8">
        <v>0</v>
      </c>
      <c r="BD1511" s="8">
        <v>0</v>
      </c>
      <c r="BE1511" s="91">
        <v>0</v>
      </c>
      <c r="BF1511" s="8">
        <v>0</v>
      </c>
      <c r="BG1511" s="8">
        <v>0</v>
      </c>
      <c r="BH1511" s="91">
        <v>17903297</v>
      </c>
      <c r="BI1511" s="8">
        <v>54</v>
      </c>
      <c r="BJ1511" s="8">
        <v>20</v>
      </c>
      <c r="BK1511" s="2" t="s">
        <v>233</v>
      </c>
      <c r="BL1511" s="83" t="str">
        <f t="shared" si="23"/>
        <v>124965</v>
      </c>
      <c r="BM1511" s="83">
        <f>IF(ISBLANK(A1511),"",IF(X1511&gt;=(InfoSheet!$B$2)-90,1,0))</f>
        <v>1</v>
      </c>
    </row>
    <row r="1512" spans="1:65">
      <c r="A1512" s="2" t="s">
        <v>3512</v>
      </c>
      <c r="B1512" s="8">
        <v>8</v>
      </c>
      <c r="C1512" s="66">
        <v>1547385334</v>
      </c>
      <c r="D1512" s="8">
        <v>2454</v>
      </c>
      <c r="E1512" s="8">
        <v>265</v>
      </c>
      <c r="F1512" s="91">
        <v>630556</v>
      </c>
      <c r="G1512" s="91">
        <v>17784004</v>
      </c>
      <c r="H1512" s="91">
        <v>5839189</v>
      </c>
      <c r="I1512" s="91">
        <v>455886513</v>
      </c>
      <c r="J1512" s="8">
        <v>0</v>
      </c>
      <c r="K1512" s="2" t="s">
        <v>1342</v>
      </c>
      <c r="L1512" s="8">
        <v>8</v>
      </c>
      <c r="M1512" s="8">
        <v>0</v>
      </c>
      <c r="N1512" s="2" t="s">
        <v>1706</v>
      </c>
      <c r="O1512" s="8">
        <v>211</v>
      </c>
      <c r="P1512" s="8">
        <v>0</v>
      </c>
      <c r="Q1512" s="8">
        <v>0</v>
      </c>
      <c r="R1512" s="91">
        <v>0</v>
      </c>
      <c r="S1512" s="8">
        <v>0</v>
      </c>
      <c r="T1512" s="91">
        <v>0</v>
      </c>
      <c r="U1512" s="8">
        <v>0</v>
      </c>
      <c r="V1512" s="8">
        <v>0</v>
      </c>
      <c r="W1512" s="8">
        <v>0</v>
      </c>
      <c r="X1512" s="107">
        <v>43842.938533912034</v>
      </c>
      <c r="Y1512" s="107">
        <v>43869.876062777781</v>
      </c>
      <c r="Z1512" s="107">
        <v>43842.888432523148</v>
      </c>
      <c r="AA1512" s="91">
        <v>0</v>
      </c>
      <c r="AB1512" s="8">
        <v>0</v>
      </c>
      <c r="AC1512" s="8">
        <v>0</v>
      </c>
      <c r="AD1512" s="91">
        <v>0</v>
      </c>
      <c r="AE1512" s="8">
        <v>0</v>
      </c>
      <c r="AF1512" s="8">
        <v>0</v>
      </c>
      <c r="AG1512" s="91">
        <v>855836</v>
      </c>
      <c r="AH1512" s="8">
        <v>2</v>
      </c>
      <c r="AI1512" s="8">
        <v>1</v>
      </c>
      <c r="AJ1512" s="66">
        <v>1547385334</v>
      </c>
      <c r="AK1512" s="8">
        <v>2454</v>
      </c>
      <c r="AL1512" s="8">
        <v>265</v>
      </c>
      <c r="AM1512" s="91">
        <v>0</v>
      </c>
      <c r="AN1512" s="8">
        <v>0</v>
      </c>
      <c r="AO1512" s="8">
        <v>265</v>
      </c>
      <c r="AP1512" s="91">
        <v>0</v>
      </c>
      <c r="AQ1512" s="8">
        <v>0</v>
      </c>
      <c r="AR1512" s="8">
        <v>265</v>
      </c>
      <c r="AS1512" s="91">
        <v>855836</v>
      </c>
      <c r="AT1512" s="8">
        <v>2</v>
      </c>
      <c r="AU1512" s="8">
        <v>265</v>
      </c>
      <c r="AV1512" s="66">
        <v>1547385334</v>
      </c>
      <c r="AW1512" s="8">
        <v>2454</v>
      </c>
      <c r="AX1512" s="8">
        <v>265</v>
      </c>
      <c r="AY1512" s="91">
        <v>0</v>
      </c>
      <c r="AZ1512" s="8">
        <v>0</v>
      </c>
      <c r="BA1512" s="8">
        <v>0</v>
      </c>
      <c r="BB1512" s="91">
        <v>0</v>
      </c>
      <c r="BC1512" s="8">
        <v>0</v>
      </c>
      <c r="BD1512" s="8">
        <v>0</v>
      </c>
      <c r="BE1512" s="91">
        <v>855836</v>
      </c>
      <c r="BF1512" s="8">
        <v>2</v>
      </c>
      <c r="BG1512" s="8">
        <v>0</v>
      </c>
      <c r="BH1512" s="66">
        <v>1547385334</v>
      </c>
      <c r="BI1512" s="8">
        <v>2454</v>
      </c>
      <c r="BJ1512" s="8">
        <v>265</v>
      </c>
      <c r="BK1512" s="2" t="s">
        <v>233</v>
      </c>
      <c r="BL1512" s="83" t="str">
        <f t="shared" si="23"/>
        <v>124966</v>
      </c>
      <c r="BM1512" s="83">
        <f>IF(ISBLANK(A1512),"",IF(X1512&gt;=(InfoSheet!$B$2)-90,1,0))</f>
        <v>1</v>
      </c>
    </row>
    <row r="1513" spans="1:65">
      <c r="A1513" s="2" t="s">
        <v>3513</v>
      </c>
      <c r="B1513" s="8">
        <v>8</v>
      </c>
      <c r="C1513" s="91">
        <v>17879959</v>
      </c>
      <c r="D1513" s="8">
        <v>112</v>
      </c>
      <c r="E1513" s="8">
        <v>20</v>
      </c>
      <c r="F1513" s="91">
        <v>159642</v>
      </c>
      <c r="G1513" s="91">
        <v>652864</v>
      </c>
      <c r="H1513" s="91">
        <v>893997</v>
      </c>
      <c r="I1513" s="91">
        <v>14357618</v>
      </c>
      <c r="J1513" s="8">
        <v>0</v>
      </c>
      <c r="K1513" s="2" t="s">
        <v>1496</v>
      </c>
      <c r="L1513" s="8">
        <v>8</v>
      </c>
      <c r="M1513" s="8">
        <v>0</v>
      </c>
      <c r="N1513" s="2" t="s">
        <v>1437</v>
      </c>
      <c r="O1513" s="8">
        <v>209</v>
      </c>
      <c r="P1513" s="8">
        <v>0</v>
      </c>
      <c r="Q1513" s="8">
        <v>0</v>
      </c>
      <c r="R1513" s="91">
        <v>0</v>
      </c>
      <c r="S1513" s="8">
        <v>0</v>
      </c>
      <c r="T1513" s="91">
        <v>0</v>
      </c>
      <c r="U1513" s="8">
        <v>0</v>
      </c>
      <c r="V1513" s="8">
        <v>0</v>
      </c>
      <c r="W1513" s="8">
        <v>0</v>
      </c>
      <c r="X1513" s="107">
        <v>43835.990094409724</v>
      </c>
      <c r="Y1513" s="107">
        <v>43869.88525525463</v>
      </c>
      <c r="Z1513" s="107">
        <v>43761.665794282409</v>
      </c>
      <c r="AA1513" s="91">
        <v>0</v>
      </c>
      <c r="AB1513" s="8">
        <v>0</v>
      </c>
      <c r="AC1513" s="8">
        <v>0</v>
      </c>
      <c r="AD1513" s="91">
        <v>0</v>
      </c>
      <c r="AE1513" s="8">
        <v>0</v>
      </c>
      <c r="AF1513" s="8">
        <v>0</v>
      </c>
      <c r="AG1513" s="91">
        <v>0</v>
      </c>
      <c r="AH1513" s="8">
        <v>0</v>
      </c>
      <c r="AI1513" s="8">
        <v>0</v>
      </c>
      <c r="AJ1513" s="91">
        <v>17879959</v>
      </c>
      <c r="AK1513" s="8">
        <v>112</v>
      </c>
      <c r="AL1513" s="8">
        <v>20</v>
      </c>
      <c r="AM1513" s="91">
        <v>0</v>
      </c>
      <c r="AN1513" s="8">
        <v>0</v>
      </c>
      <c r="AO1513" s="8">
        <v>20</v>
      </c>
      <c r="AP1513" s="91">
        <v>0</v>
      </c>
      <c r="AQ1513" s="8">
        <v>0</v>
      </c>
      <c r="AR1513" s="8">
        <v>20</v>
      </c>
      <c r="AS1513" s="91">
        <v>0</v>
      </c>
      <c r="AT1513" s="8">
        <v>0</v>
      </c>
      <c r="AU1513" s="8">
        <v>20</v>
      </c>
      <c r="AV1513" s="91">
        <v>17879959</v>
      </c>
      <c r="AW1513" s="8">
        <v>112</v>
      </c>
      <c r="AX1513" s="8">
        <v>20</v>
      </c>
      <c r="AY1513" s="91">
        <v>0</v>
      </c>
      <c r="AZ1513" s="8">
        <v>0</v>
      </c>
      <c r="BA1513" s="8">
        <v>0</v>
      </c>
      <c r="BB1513" s="91">
        <v>0</v>
      </c>
      <c r="BC1513" s="8">
        <v>0</v>
      </c>
      <c r="BD1513" s="8">
        <v>0</v>
      </c>
      <c r="BE1513" s="91">
        <v>0</v>
      </c>
      <c r="BF1513" s="8">
        <v>0</v>
      </c>
      <c r="BG1513" s="8">
        <v>0</v>
      </c>
      <c r="BH1513" s="91">
        <v>17879959</v>
      </c>
      <c r="BI1513" s="8">
        <v>112</v>
      </c>
      <c r="BJ1513" s="8">
        <v>20</v>
      </c>
      <c r="BK1513" s="2" t="s">
        <v>233</v>
      </c>
      <c r="BL1513" s="83" t="str">
        <f t="shared" si="23"/>
        <v>124967</v>
      </c>
      <c r="BM1513" s="83">
        <f>IF(ISBLANK(A1513),"",IF(X1513&gt;=(InfoSheet!$B$2)-90,1,0))</f>
        <v>1</v>
      </c>
    </row>
    <row r="1514" spans="1:65">
      <c r="A1514" s="2" t="s">
        <v>3514</v>
      </c>
      <c r="B1514" s="8">
        <v>6</v>
      </c>
      <c r="C1514" s="91">
        <v>1492060</v>
      </c>
      <c r="D1514" s="8">
        <v>4</v>
      </c>
      <c r="E1514" s="8">
        <v>3</v>
      </c>
      <c r="F1514" s="91">
        <v>373015</v>
      </c>
      <c r="G1514" s="91">
        <v>501913</v>
      </c>
      <c r="H1514" s="91">
        <v>497353</v>
      </c>
      <c r="I1514" s="91">
        <v>1492060</v>
      </c>
      <c r="J1514" s="8">
        <v>0</v>
      </c>
      <c r="K1514" s="2" t="s">
        <v>1558</v>
      </c>
      <c r="L1514" s="8">
        <v>6</v>
      </c>
      <c r="M1514" s="8">
        <v>0</v>
      </c>
      <c r="N1514" s="2" t="s">
        <v>1558</v>
      </c>
      <c r="O1514" s="8">
        <v>95</v>
      </c>
      <c r="P1514" s="8">
        <v>0</v>
      </c>
      <c r="Q1514" s="8">
        <v>0</v>
      </c>
      <c r="R1514" s="91">
        <v>0</v>
      </c>
      <c r="S1514" s="8">
        <v>0</v>
      </c>
      <c r="T1514" s="91">
        <v>0</v>
      </c>
      <c r="U1514" s="8">
        <v>0</v>
      </c>
      <c r="V1514" s="8">
        <v>0</v>
      </c>
      <c r="W1514" s="8">
        <v>0</v>
      </c>
      <c r="X1514" s="107">
        <v>43628.196799652775</v>
      </c>
      <c r="Y1514" s="107">
        <v>43869.875740208336</v>
      </c>
      <c r="Z1514" s="107">
        <v>43628.196756134261</v>
      </c>
      <c r="AA1514" s="91">
        <v>0</v>
      </c>
      <c r="AB1514" s="8">
        <v>0</v>
      </c>
      <c r="AC1514" s="8">
        <v>0</v>
      </c>
      <c r="AD1514" s="91">
        <v>0</v>
      </c>
      <c r="AE1514" s="8">
        <v>0</v>
      </c>
      <c r="AF1514" s="8">
        <v>0</v>
      </c>
      <c r="AG1514" s="91">
        <v>0</v>
      </c>
      <c r="AH1514" s="8">
        <v>0</v>
      </c>
      <c r="AI1514" s="8">
        <v>0</v>
      </c>
      <c r="AJ1514" s="91">
        <v>1492060</v>
      </c>
      <c r="AK1514" s="8">
        <v>4</v>
      </c>
      <c r="AL1514" s="8">
        <v>3</v>
      </c>
      <c r="AM1514" s="91">
        <v>0</v>
      </c>
      <c r="AN1514" s="8">
        <v>0</v>
      </c>
      <c r="AO1514" s="8">
        <v>3</v>
      </c>
      <c r="AP1514" s="91">
        <v>0</v>
      </c>
      <c r="AQ1514" s="8">
        <v>0</v>
      </c>
      <c r="AR1514" s="8">
        <v>3</v>
      </c>
      <c r="AS1514" s="91">
        <v>0</v>
      </c>
      <c r="AT1514" s="8">
        <v>0</v>
      </c>
      <c r="AU1514" s="8">
        <v>3</v>
      </c>
      <c r="AV1514" s="91">
        <v>1492060</v>
      </c>
      <c r="AW1514" s="8">
        <v>4</v>
      </c>
      <c r="AX1514" s="8">
        <v>3</v>
      </c>
      <c r="AY1514" s="91">
        <v>0</v>
      </c>
      <c r="AZ1514" s="8">
        <v>0</v>
      </c>
      <c r="BA1514" s="8">
        <v>0</v>
      </c>
      <c r="BB1514" s="91">
        <v>0</v>
      </c>
      <c r="BC1514" s="8">
        <v>0</v>
      </c>
      <c r="BD1514" s="8">
        <v>0</v>
      </c>
      <c r="BE1514" s="91">
        <v>0</v>
      </c>
      <c r="BF1514" s="8">
        <v>0</v>
      </c>
      <c r="BG1514" s="8">
        <v>0</v>
      </c>
      <c r="BH1514" s="91">
        <v>1492060</v>
      </c>
      <c r="BI1514" s="8">
        <v>4</v>
      </c>
      <c r="BJ1514" s="8">
        <v>3</v>
      </c>
      <c r="BK1514" s="2" t="s">
        <v>233</v>
      </c>
      <c r="BL1514" s="83" t="str">
        <f t="shared" si="23"/>
        <v>124968</v>
      </c>
      <c r="BM1514" s="83">
        <f>IF(ISBLANK(A1514),"",IF(X1514&gt;=(InfoSheet!$B$2)-90,1,0))</f>
        <v>0</v>
      </c>
    </row>
    <row r="1515" spans="1:65">
      <c r="A1515" s="2" t="s">
        <v>3515</v>
      </c>
      <c r="B1515" s="8">
        <v>8</v>
      </c>
      <c r="C1515" s="91">
        <v>571532565</v>
      </c>
      <c r="D1515" s="8">
        <v>2112</v>
      </c>
      <c r="E1515" s="8">
        <v>96</v>
      </c>
      <c r="F1515" s="91">
        <v>270612</v>
      </c>
      <c r="G1515" s="91">
        <v>14191632</v>
      </c>
      <c r="H1515" s="91">
        <v>5953464</v>
      </c>
      <c r="I1515" s="91">
        <v>123470346</v>
      </c>
      <c r="J1515" s="8">
        <v>0</v>
      </c>
      <c r="K1515" s="2" t="s">
        <v>1439</v>
      </c>
      <c r="L1515" s="8">
        <v>8</v>
      </c>
      <c r="M1515" s="8">
        <v>0</v>
      </c>
      <c r="N1515" s="2" t="s">
        <v>1491</v>
      </c>
      <c r="O1515" s="8">
        <v>209</v>
      </c>
      <c r="P1515" s="8">
        <v>0</v>
      </c>
      <c r="Q1515" s="8">
        <v>0</v>
      </c>
      <c r="R1515" s="91">
        <v>0</v>
      </c>
      <c r="S1515" s="8">
        <v>0</v>
      </c>
      <c r="T1515" s="91">
        <v>0</v>
      </c>
      <c r="U1515" s="8">
        <v>0</v>
      </c>
      <c r="V1515" s="8">
        <v>0</v>
      </c>
      <c r="W1515" s="8">
        <v>0</v>
      </c>
      <c r="X1515" s="107">
        <v>43868.783183703701</v>
      </c>
      <c r="Y1515" s="107">
        <v>43870.049855613426</v>
      </c>
      <c r="Z1515" s="107">
        <v>43868.718216805559</v>
      </c>
      <c r="AA1515" s="91">
        <v>0</v>
      </c>
      <c r="AB1515" s="8">
        <v>0</v>
      </c>
      <c r="AC1515" s="8">
        <v>0</v>
      </c>
      <c r="AD1515" s="91">
        <v>15724111</v>
      </c>
      <c r="AE1515" s="8">
        <v>78</v>
      </c>
      <c r="AF1515" s="8">
        <v>26</v>
      </c>
      <c r="AG1515" s="91">
        <v>71235038</v>
      </c>
      <c r="AH1515" s="8">
        <v>360</v>
      </c>
      <c r="AI1515" s="8">
        <v>77</v>
      </c>
      <c r="AJ1515" s="91">
        <v>571532565</v>
      </c>
      <c r="AK1515" s="8">
        <v>2112</v>
      </c>
      <c r="AL1515" s="8">
        <v>96</v>
      </c>
      <c r="AM1515" s="91">
        <v>2360396</v>
      </c>
      <c r="AN1515" s="8">
        <v>8</v>
      </c>
      <c r="AO1515" s="8">
        <v>96</v>
      </c>
      <c r="AP1515" s="91">
        <v>23662264</v>
      </c>
      <c r="AQ1515" s="8">
        <v>105</v>
      </c>
      <c r="AR1515" s="8">
        <v>96</v>
      </c>
      <c r="AS1515" s="91">
        <v>106262521</v>
      </c>
      <c r="AT1515" s="8">
        <v>479</v>
      </c>
      <c r="AU1515" s="8">
        <v>96</v>
      </c>
      <c r="AV1515" s="91">
        <v>571532565</v>
      </c>
      <c r="AW1515" s="8">
        <v>2112</v>
      </c>
      <c r="AX1515" s="8">
        <v>96</v>
      </c>
      <c r="AY1515" s="91">
        <v>0</v>
      </c>
      <c r="AZ1515" s="8">
        <v>0</v>
      </c>
      <c r="BA1515" s="8">
        <v>0</v>
      </c>
      <c r="BB1515" s="91">
        <v>16999525</v>
      </c>
      <c r="BC1515" s="8">
        <v>79</v>
      </c>
      <c r="BD1515" s="8">
        <v>2</v>
      </c>
      <c r="BE1515" s="91">
        <v>79288950</v>
      </c>
      <c r="BF1515" s="8">
        <v>376</v>
      </c>
      <c r="BG1515" s="8">
        <v>36</v>
      </c>
      <c r="BH1515" s="91">
        <v>571532565</v>
      </c>
      <c r="BI1515" s="8">
        <v>2112</v>
      </c>
      <c r="BJ1515" s="8">
        <v>96</v>
      </c>
      <c r="BK1515" s="2" t="s">
        <v>233</v>
      </c>
      <c r="BL1515" s="83" t="str">
        <f t="shared" si="23"/>
        <v>124969</v>
      </c>
      <c r="BM1515" s="83">
        <f>IF(ISBLANK(A1515),"",IF(X1515&gt;=(InfoSheet!$B$2)-90,1,0))</f>
        <v>1</v>
      </c>
    </row>
    <row r="1516" spans="1:65">
      <c r="A1516" s="2" t="s">
        <v>3516</v>
      </c>
      <c r="B1516" s="8">
        <v>8</v>
      </c>
      <c r="C1516" s="91">
        <v>4697125</v>
      </c>
      <c r="D1516" s="8">
        <v>9</v>
      </c>
      <c r="E1516" s="8">
        <v>7</v>
      </c>
      <c r="F1516" s="91">
        <v>521902</v>
      </c>
      <c r="G1516" s="91">
        <v>1714755</v>
      </c>
      <c r="H1516" s="91">
        <v>671017</v>
      </c>
      <c r="I1516" s="91">
        <v>4660034</v>
      </c>
      <c r="J1516" s="8">
        <v>0</v>
      </c>
      <c r="K1516" s="2" t="s">
        <v>1718</v>
      </c>
      <c r="L1516" s="8">
        <v>8</v>
      </c>
      <c r="M1516" s="8">
        <v>0</v>
      </c>
      <c r="N1516" s="2" t="s">
        <v>1346</v>
      </c>
      <c r="O1516" s="8">
        <v>209</v>
      </c>
      <c r="P1516" s="8">
        <v>0</v>
      </c>
      <c r="Q1516" s="8">
        <v>0</v>
      </c>
      <c r="R1516" s="91">
        <v>0</v>
      </c>
      <c r="S1516" s="8">
        <v>0</v>
      </c>
      <c r="T1516" s="91">
        <v>0</v>
      </c>
      <c r="U1516" s="8">
        <v>0</v>
      </c>
      <c r="V1516" s="8">
        <v>0</v>
      </c>
      <c r="W1516" s="8">
        <v>0</v>
      </c>
      <c r="X1516" s="107">
        <v>43855.025506412036</v>
      </c>
      <c r="Y1516" s="107">
        <v>43869.885673194447</v>
      </c>
      <c r="Z1516" s="107">
        <v>43766.465011527776</v>
      </c>
      <c r="AA1516" s="91">
        <v>0</v>
      </c>
      <c r="AB1516" s="8">
        <v>0</v>
      </c>
      <c r="AC1516" s="8">
        <v>0</v>
      </c>
      <c r="AD1516" s="91">
        <v>0</v>
      </c>
      <c r="AE1516" s="8">
        <v>0</v>
      </c>
      <c r="AF1516" s="8">
        <v>0</v>
      </c>
      <c r="AG1516" s="91">
        <v>0</v>
      </c>
      <c r="AH1516" s="8">
        <v>0</v>
      </c>
      <c r="AI1516" s="8">
        <v>1</v>
      </c>
      <c r="AJ1516" s="91">
        <v>4697125</v>
      </c>
      <c r="AK1516" s="8">
        <v>9</v>
      </c>
      <c r="AL1516" s="8">
        <v>7</v>
      </c>
      <c r="AM1516" s="91">
        <v>0</v>
      </c>
      <c r="AN1516" s="8">
        <v>0</v>
      </c>
      <c r="AO1516" s="8">
        <v>7</v>
      </c>
      <c r="AP1516" s="91">
        <v>0</v>
      </c>
      <c r="AQ1516" s="8">
        <v>0</v>
      </c>
      <c r="AR1516" s="8">
        <v>7</v>
      </c>
      <c r="AS1516" s="91">
        <v>0</v>
      </c>
      <c r="AT1516" s="8">
        <v>0</v>
      </c>
      <c r="AU1516" s="8">
        <v>7</v>
      </c>
      <c r="AV1516" s="91">
        <v>4697125</v>
      </c>
      <c r="AW1516" s="8">
        <v>9</v>
      </c>
      <c r="AX1516" s="8">
        <v>7</v>
      </c>
      <c r="AY1516" s="91">
        <v>0</v>
      </c>
      <c r="AZ1516" s="8">
        <v>0</v>
      </c>
      <c r="BA1516" s="8">
        <v>0</v>
      </c>
      <c r="BB1516" s="91">
        <v>0</v>
      </c>
      <c r="BC1516" s="8">
        <v>0</v>
      </c>
      <c r="BD1516" s="8">
        <v>0</v>
      </c>
      <c r="BE1516" s="91">
        <v>0</v>
      </c>
      <c r="BF1516" s="8">
        <v>0</v>
      </c>
      <c r="BG1516" s="8">
        <v>0</v>
      </c>
      <c r="BH1516" s="91">
        <v>4697125</v>
      </c>
      <c r="BI1516" s="8">
        <v>9</v>
      </c>
      <c r="BJ1516" s="8">
        <v>7</v>
      </c>
      <c r="BK1516" s="2" t="s">
        <v>233</v>
      </c>
      <c r="BL1516" s="83" t="str">
        <f t="shared" si="23"/>
        <v>124970</v>
      </c>
      <c r="BM1516" s="83">
        <f>IF(ISBLANK(A1516),"",IF(X1516&gt;=(InfoSheet!$B$2)-90,1,0))</f>
        <v>1</v>
      </c>
    </row>
    <row r="1517" spans="1:65">
      <c r="A1517" s="2" t="s">
        <v>3517</v>
      </c>
      <c r="B1517" s="8">
        <v>8</v>
      </c>
      <c r="C1517" s="91">
        <v>55984589</v>
      </c>
      <c r="D1517" s="8">
        <v>15</v>
      </c>
      <c r="E1517" s="8">
        <v>15</v>
      </c>
      <c r="F1517" s="91">
        <v>3732305</v>
      </c>
      <c r="G1517" s="91">
        <v>18223510</v>
      </c>
      <c r="H1517" s="91">
        <v>3732305</v>
      </c>
      <c r="I1517" s="91">
        <v>54806053</v>
      </c>
      <c r="J1517" s="8">
        <v>0</v>
      </c>
      <c r="K1517" s="2" t="s">
        <v>2462</v>
      </c>
      <c r="L1517" s="8">
        <v>8</v>
      </c>
      <c r="M1517" s="8">
        <v>0</v>
      </c>
      <c r="N1517" s="2" t="s">
        <v>1703</v>
      </c>
      <c r="O1517" s="8">
        <v>214</v>
      </c>
      <c r="P1517" s="8">
        <v>0</v>
      </c>
      <c r="Q1517" s="8">
        <v>0</v>
      </c>
      <c r="R1517" s="91">
        <v>0</v>
      </c>
      <c r="S1517" s="8">
        <v>0</v>
      </c>
      <c r="T1517" s="91">
        <v>0</v>
      </c>
      <c r="U1517" s="8">
        <v>0</v>
      </c>
      <c r="V1517" s="8">
        <v>0</v>
      </c>
      <c r="W1517" s="8">
        <v>0</v>
      </c>
      <c r="X1517" s="107">
        <v>43854.469915555557</v>
      </c>
      <c r="Y1517" s="107">
        <v>43869.875774120374</v>
      </c>
      <c r="Z1517" s="107">
        <v>43854.45495201389</v>
      </c>
      <c r="AA1517" s="91">
        <v>0</v>
      </c>
      <c r="AB1517" s="8">
        <v>0</v>
      </c>
      <c r="AC1517" s="8">
        <v>0</v>
      </c>
      <c r="AD1517" s="91">
        <v>0</v>
      </c>
      <c r="AE1517" s="8">
        <v>0</v>
      </c>
      <c r="AF1517" s="8">
        <v>0</v>
      </c>
      <c r="AG1517" s="91">
        <v>0</v>
      </c>
      <c r="AH1517" s="8">
        <v>0</v>
      </c>
      <c r="AI1517" s="8">
        <v>1</v>
      </c>
      <c r="AJ1517" s="91">
        <v>55984589</v>
      </c>
      <c r="AK1517" s="8">
        <v>15</v>
      </c>
      <c r="AL1517" s="8">
        <v>15</v>
      </c>
      <c r="AM1517" s="91">
        <v>0</v>
      </c>
      <c r="AN1517" s="8">
        <v>0</v>
      </c>
      <c r="AO1517" s="8">
        <v>15</v>
      </c>
      <c r="AP1517" s="91">
        <v>0</v>
      </c>
      <c r="AQ1517" s="8">
        <v>0</v>
      </c>
      <c r="AR1517" s="8">
        <v>15</v>
      </c>
      <c r="AS1517" s="91">
        <v>18223510</v>
      </c>
      <c r="AT1517" s="8">
        <v>1</v>
      </c>
      <c r="AU1517" s="8">
        <v>15</v>
      </c>
      <c r="AV1517" s="91">
        <v>55984589</v>
      </c>
      <c r="AW1517" s="8">
        <v>15</v>
      </c>
      <c r="AX1517" s="8">
        <v>15</v>
      </c>
      <c r="AY1517" s="91">
        <v>0</v>
      </c>
      <c r="AZ1517" s="8">
        <v>0</v>
      </c>
      <c r="BA1517" s="8">
        <v>0</v>
      </c>
      <c r="BB1517" s="91">
        <v>0</v>
      </c>
      <c r="BC1517" s="8">
        <v>0</v>
      </c>
      <c r="BD1517" s="8">
        <v>0</v>
      </c>
      <c r="BE1517" s="91">
        <v>18223510</v>
      </c>
      <c r="BF1517" s="8">
        <v>1</v>
      </c>
      <c r="BG1517" s="8">
        <v>0</v>
      </c>
      <c r="BH1517" s="91">
        <v>55984589</v>
      </c>
      <c r="BI1517" s="8">
        <v>15</v>
      </c>
      <c r="BJ1517" s="8">
        <v>15</v>
      </c>
      <c r="BK1517" s="2" t="s">
        <v>233</v>
      </c>
      <c r="BL1517" s="83" t="str">
        <f t="shared" si="23"/>
        <v>124971</v>
      </c>
      <c r="BM1517" s="83">
        <f>IF(ISBLANK(A1517),"",IF(X1517&gt;=(InfoSheet!$B$2)-90,1,0))</f>
        <v>1</v>
      </c>
    </row>
    <row r="1518" spans="1:65">
      <c r="A1518" s="2" t="s">
        <v>3518</v>
      </c>
      <c r="B1518" s="8">
        <v>8</v>
      </c>
      <c r="C1518" s="91">
        <v>262983468</v>
      </c>
      <c r="D1518" s="8">
        <v>152</v>
      </c>
      <c r="E1518" s="8">
        <v>63</v>
      </c>
      <c r="F1518" s="91">
        <v>1730154</v>
      </c>
      <c r="G1518" s="91">
        <v>24463723</v>
      </c>
      <c r="H1518" s="91">
        <v>4174340</v>
      </c>
      <c r="I1518" s="91">
        <v>128449852</v>
      </c>
      <c r="J1518" s="8">
        <v>0</v>
      </c>
      <c r="K1518" s="2" t="s">
        <v>1364</v>
      </c>
      <c r="L1518" s="8">
        <v>8</v>
      </c>
      <c r="M1518" s="8">
        <v>0</v>
      </c>
      <c r="N1518" s="2" t="s">
        <v>1364</v>
      </c>
      <c r="O1518" s="8">
        <v>142</v>
      </c>
      <c r="P1518" s="8">
        <v>0</v>
      </c>
      <c r="Q1518" s="8">
        <v>0</v>
      </c>
      <c r="R1518" s="91">
        <v>0</v>
      </c>
      <c r="S1518" s="8">
        <v>0</v>
      </c>
      <c r="T1518" s="91">
        <v>0</v>
      </c>
      <c r="U1518" s="8">
        <v>0</v>
      </c>
      <c r="V1518" s="8">
        <v>0</v>
      </c>
      <c r="W1518" s="8">
        <v>0</v>
      </c>
      <c r="X1518" s="107">
        <v>43829.614945289351</v>
      </c>
      <c r="Y1518" s="107">
        <v>43869.876076319444</v>
      </c>
      <c r="Z1518" s="107">
        <v>43829.581247372684</v>
      </c>
      <c r="AA1518" s="91">
        <v>0</v>
      </c>
      <c r="AB1518" s="8">
        <v>0</v>
      </c>
      <c r="AC1518" s="8">
        <v>0</v>
      </c>
      <c r="AD1518" s="91">
        <v>0</v>
      </c>
      <c r="AE1518" s="8">
        <v>0</v>
      </c>
      <c r="AF1518" s="8">
        <v>0</v>
      </c>
      <c r="AG1518" s="91">
        <v>0</v>
      </c>
      <c r="AH1518" s="8">
        <v>0</v>
      </c>
      <c r="AI1518" s="8">
        <v>0</v>
      </c>
      <c r="AJ1518" s="91">
        <v>262983468</v>
      </c>
      <c r="AK1518" s="8">
        <v>152</v>
      </c>
      <c r="AL1518" s="8">
        <v>63</v>
      </c>
      <c r="AM1518" s="91">
        <v>0</v>
      </c>
      <c r="AN1518" s="8">
        <v>0</v>
      </c>
      <c r="AO1518" s="8">
        <v>63</v>
      </c>
      <c r="AP1518" s="91">
        <v>0</v>
      </c>
      <c r="AQ1518" s="8">
        <v>0</v>
      </c>
      <c r="AR1518" s="8">
        <v>63</v>
      </c>
      <c r="AS1518" s="91">
        <v>0</v>
      </c>
      <c r="AT1518" s="8">
        <v>0</v>
      </c>
      <c r="AU1518" s="8">
        <v>63</v>
      </c>
      <c r="AV1518" s="91">
        <v>262983468</v>
      </c>
      <c r="AW1518" s="8">
        <v>152</v>
      </c>
      <c r="AX1518" s="8">
        <v>63</v>
      </c>
      <c r="AY1518" s="91">
        <v>0</v>
      </c>
      <c r="AZ1518" s="8">
        <v>0</v>
      </c>
      <c r="BA1518" s="8">
        <v>0</v>
      </c>
      <c r="BB1518" s="91">
        <v>0</v>
      </c>
      <c r="BC1518" s="8">
        <v>0</v>
      </c>
      <c r="BD1518" s="8">
        <v>0</v>
      </c>
      <c r="BE1518" s="91">
        <v>0</v>
      </c>
      <c r="BF1518" s="8">
        <v>0</v>
      </c>
      <c r="BG1518" s="8">
        <v>0</v>
      </c>
      <c r="BH1518" s="91">
        <v>262983468</v>
      </c>
      <c r="BI1518" s="8">
        <v>152</v>
      </c>
      <c r="BJ1518" s="8">
        <v>63</v>
      </c>
      <c r="BK1518" s="2" t="s">
        <v>233</v>
      </c>
      <c r="BL1518" s="83" t="str">
        <f t="shared" si="23"/>
        <v>124972</v>
      </c>
      <c r="BM1518" s="83">
        <f>IF(ISBLANK(A1518),"",IF(X1518&gt;=(InfoSheet!$B$2)-90,1,0))</f>
        <v>1</v>
      </c>
    </row>
    <row r="1519" spans="1:65">
      <c r="A1519" s="2" t="s">
        <v>3519</v>
      </c>
      <c r="B1519" s="8">
        <v>8</v>
      </c>
      <c r="C1519" s="91">
        <v>925146067</v>
      </c>
      <c r="D1519" s="8">
        <v>1990</v>
      </c>
      <c r="E1519" s="8">
        <v>186</v>
      </c>
      <c r="F1519" s="91">
        <v>464897</v>
      </c>
      <c r="G1519" s="91">
        <v>3486200</v>
      </c>
      <c r="H1519" s="91">
        <v>4973903</v>
      </c>
      <c r="I1519" s="91">
        <v>201555969</v>
      </c>
      <c r="J1519" s="8">
        <v>0</v>
      </c>
      <c r="K1519" s="2" t="s">
        <v>1496</v>
      </c>
      <c r="L1519" s="8">
        <v>8</v>
      </c>
      <c r="M1519" s="8">
        <v>0</v>
      </c>
      <c r="N1519" s="2" t="s">
        <v>1623</v>
      </c>
      <c r="O1519" s="8">
        <v>215</v>
      </c>
      <c r="P1519" s="8">
        <v>0</v>
      </c>
      <c r="Q1519" s="8">
        <v>0</v>
      </c>
      <c r="R1519" s="91">
        <v>0</v>
      </c>
      <c r="S1519" s="8">
        <v>0</v>
      </c>
      <c r="T1519" s="91">
        <v>0</v>
      </c>
      <c r="U1519" s="8">
        <v>0</v>
      </c>
      <c r="V1519" s="8">
        <v>0</v>
      </c>
      <c r="W1519" s="8">
        <v>0</v>
      </c>
      <c r="X1519" s="107">
        <v>43869.795390104169</v>
      </c>
      <c r="Y1519" s="107">
        <v>43870.044280034723</v>
      </c>
      <c r="Z1519" s="107">
        <v>43869.712794270832</v>
      </c>
      <c r="AA1519" s="91">
        <v>2059021</v>
      </c>
      <c r="AB1519" s="8">
        <v>3</v>
      </c>
      <c r="AC1519" s="8">
        <v>5</v>
      </c>
      <c r="AD1519" s="91">
        <v>7180372</v>
      </c>
      <c r="AE1519" s="8">
        <v>9</v>
      </c>
      <c r="AF1519" s="8">
        <v>8</v>
      </c>
      <c r="AG1519" s="91">
        <v>60422081</v>
      </c>
      <c r="AH1519" s="8">
        <v>110</v>
      </c>
      <c r="AI1519" s="8">
        <v>24</v>
      </c>
      <c r="AJ1519" s="91">
        <v>925146067</v>
      </c>
      <c r="AK1519" s="8">
        <v>1990</v>
      </c>
      <c r="AL1519" s="8">
        <v>186</v>
      </c>
      <c r="AM1519" s="91">
        <v>10058414</v>
      </c>
      <c r="AN1519" s="8">
        <v>14</v>
      </c>
      <c r="AO1519" s="8">
        <v>186</v>
      </c>
      <c r="AP1519" s="91">
        <v>22791233</v>
      </c>
      <c r="AQ1519" s="8">
        <v>30</v>
      </c>
      <c r="AR1519" s="8">
        <v>186</v>
      </c>
      <c r="AS1519" s="91">
        <v>95071914</v>
      </c>
      <c r="AT1519" s="8">
        <v>155</v>
      </c>
      <c r="AU1519" s="8">
        <v>186</v>
      </c>
      <c r="AV1519" s="91">
        <v>925146067</v>
      </c>
      <c r="AW1519" s="8">
        <v>1990</v>
      </c>
      <c r="AX1519" s="8">
        <v>186</v>
      </c>
      <c r="AY1519" s="91">
        <v>5484049</v>
      </c>
      <c r="AZ1519" s="8">
        <v>8</v>
      </c>
      <c r="BA1519" s="8">
        <v>0</v>
      </c>
      <c r="BB1519" s="91">
        <v>15008314</v>
      </c>
      <c r="BC1519" s="8">
        <v>19</v>
      </c>
      <c r="BD1519" s="8">
        <v>0</v>
      </c>
      <c r="BE1519" s="91">
        <v>81725700</v>
      </c>
      <c r="BF1519" s="8">
        <v>135</v>
      </c>
      <c r="BG1519" s="8">
        <v>8</v>
      </c>
      <c r="BH1519" s="91">
        <v>925146067</v>
      </c>
      <c r="BI1519" s="8">
        <v>1990</v>
      </c>
      <c r="BJ1519" s="8">
        <v>186</v>
      </c>
      <c r="BK1519" s="2" t="s">
        <v>233</v>
      </c>
      <c r="BL1519" s="83" t="str">
        <f t="shared" si="23"/>
        <v>124973</v>
      </c>
      <c r="BM1519" s="83">
        <f>IF(ISBLANK(A1519),"",IF(X1519&gt;=(InfoSheet!$B$2)-90,1,0))</f>
        <v>1</v>
      </c>
    </row>
    <row r="1520" spans="1:65">
      <c r="A1520" s="2" t="s">
        <v>3520</v>
      </c>
      <c r="B1520" s="8">
        <v>8</v>
      </c>
      <c r="C1520" s="66">
        <v>3338954004</v>
      </c>
      <c r="D1520" s="8">
        <v>1415</v>
      </c>
      <c r="E1520" s="8">
        <v>181</v>
      </c>
      <c r="F1520" s="91">
        <v>2359684</v>
      </c>
      <c r="G1520" s="91">
        <v>85825571</v>
      </c>
      <c r="H1520" s="91">
        <v>18447259</v>
      </c>
      <c r="I1520" s="66">
        <v>2877539292</v>
      </c>
      <c r="J1520" s="8">
        <v>0</v>
      </c>
      <c r="K1520" s="2" t="s">
        <v>1940</v>
      </c>
      <c r="L1520" s="8">
        <v>8</v>
      </c>
      <c r="M1520" s="8">
        <v>0</v>
      </c>
      <c r="N1520" s="2" t="s">
        <v>3521</v>
      </c>
      <c r="O1520" s="8">
        <v>210</v>
      </c>
      <c r="P1520" s="8">
        <v>0</v>
      </c>
      <c r="Q1520" s="8">
        <v>0</v>
      </c>
      <c r="R1520" s="91">
        <v>0</v>
      </c>
      <c r="S1520" s="8">
        <v>0</v>
      </c>
      <c r="T1520" s="91">
        <v>0</v>
      </c>
      <c r="U1520" s="8">
        <v>0</v>
      </c>
      <c r="V1520" s="8">
        <v>0</v>
      </c>
      <c r="W1520" s="8">
        <v>0</v>
      </c>
      <c r="X1520" s="107">
        <v>43848.665504062497</v>
      </c>
      <c r="Y1520" s="107">
        <v>43869.876080833332</v>
      </c>
      <c r="Z1520" s="107">
        <v>43848.641819097225</v>
      </c>
      <c r="AA1520" s="91">
        <v>0</v>
      </c>
      <c r="AB1520" s="8">
        <v>0</v>
      </c>
      <c r="AC1520" s="8">
        <v>0</v>
      </c>
      <c r="AD1520" s="91">
        <v>0</v>
      </c>
      <c r="AE1520" s="8">
        <v>0</v>
      </c>
      <c r="AF1520" s="8">
        <v>0</v>
      </c>
      <c r="AG1520" s="91">
        <v>856212</v>
      </c>
      <c r="AH1520" s="8">
        <v>2</v>
      </c>
      <c r="AI1520" s="8">
        <v>1</v>
      </c>
      <c r="AJ1520" s="66">
        <v>3338954004</v>
      </c>
      <c r="AK1520" s="8">
        <v>1415</v>
      </c>
      <c r="AL1520" s="8">
        <v>181</v>
      </c>
      <c r="AM1520" s="91">
        <v>0</v>
      </c>
      <c r="AN1520" s="8">
        <v>0</v>
      </c>
      <c r="AO1520" s="8">
        <v>181</v>
      </c>
      <c r="AP1520" s="91">
        <v>0</v>
      </c>
      <c r="AQ1520" s="8">
        <v>0</v>
      </c>
      <c r="AR1520" s="8">
        <v>181</v>
      </c>
      <c r="AS1520" s="91">
        <v>1407860</v>
      </c>
      <c r="AT1520" s="8">
        <v>3</v>
      </c>
      <c r="AU1520" s="8">
        <v>181</v>
      </c>
      <c r="AV1520" s="66">
        <v>3338954004</v>
      </c>
      <c r="AW1520" s="8">
        <v>1415</v>
      </c>
      <c r="AX1520" s="8">
        <v>181</v>
      </c>
      <c r="AY1520" s="91">
        <v>0</v>
      </c>
      <c r="AZ1520" s="8">
        <v>0</v>
      </c>
      <c r="BA1520" s="8">
        <v>0</v>
      </c>
      <c r="BB1520" s="91">
        <v>0</v>
      </c>
      <c r="BC1520" s="8">
        <v>0</v>
      </c>
      <c r="BD1520" s="8">
        <v>0</v>
      </c>
      <c r="BE1520" s="91">
        <v>1407860</v>
      </c>
      <c r="BF1520" s="8">
        <v>3</v>
      </c>
      <c r="BG1520" s="8">
        <v>0</v>
      </c>
      <c r="BH1520" s="66">
        <v>3338954004</v>
      </c>
      <c r="BI1520" s="8">
        <v>1415</v>
      </c>
      <c r="BJ1520" s="8">
        <v>181</v>
      </c>
      <c r="BK1520" s="2" t="s">
        <v>233</v>
      </c>
      <c r="BL1520" s="83" t="str">
        <f t="shared" si="23"/>
        <v>124974</v>
      </c>
      <c r="BM1520" s="83">
        <f>IF(ISBLANK(A1520),"",IF(X1520&gt;=(InfoSheet!$B$2)-90,1,0))</f>
        <v>1</v>
      </c>
    </row>
    <row r="1521" spans="1:65">
      <c r="A1521" s="2" t="s">
        <v>3522</v>
      </c>
      <c r="B1521" s="8">
        <v>8</v>
      </c>
      <c r="C1521" s="91">
        <v>346003878</v>
      </c>
      <c r="D1521" s="8">
        <v>481</v>
      </c>
      <c r="E1521" s="8">
        <v>43</v>
      </c>
      <c r="F1521" s="91">
        <v>719342</v>
      </c>
      <c r="G1521" s="91">
        <v>9159130</v>
      </c>
      <c r="H1521" s="91">
        <v>8046601</v>
      </c>
      <c r="I1521" s="91">
        <v>323780164</v>
      </c>
      <c r="J1521" s="8">
        <v>0</v>
      </c>
      <c r="K1521" s="2" t="s">
        <v>1436</v>
      </c>
      <c r="L1521" s="8">
        <v>8</v>
      </c>
      <c r="M1521" s="8">
        <v>0</v>
      </c>
      <c r="N1521" s="2" t="s">
        <v>1466</v>
      </c>
      <c r="O1521" s="8">
        <v>212</v>
      </c>
      <c r="P1521" s="8">
        <v>0</v>
      </c>
      <c r="Q1521" s="8">
        <v>0</v>
      </c>
      <c r="R1521" s="91">
        <v>0</v>
      </c>
      <c r="S1521" s="8">
        <v>0</v>
      </c>
      <c r="T1521" s="91">
        <v>0</v>
      </c>
      <c r="U1521" s="8">
        <v>0</v>
      </c>
      <c r="V1521" s="8">
        <v>0</v>
      </c>
      <c r="W1521" s="8">
        <v>0</v>
      </c>
      <c r="X1521" s="107">
        <v>43868.591795046297</v>
      </c>
      <c r="Y1521" s="107">
        <v>43870.038255486113</v>
      </c>
      <c r="Z1521" s="107">
        <v>43868.51456703704</v>
      </c>
      <c r="AA1521" s="91">
        <v>0</v>
      </c>
      <c r="AB1521" s="8">
        <v>0</v>
      </c>
      <c r="AC1521" s="8">
        <v>0</v>
      </c>
      <c r="AD1521" s="91">
        <v>4973427</v>
      </c>
      <c r="AE1521" s="8">
        <v>7</v>
      </c>
      <c r="AF1521" s="8">
        <v>4</v>
      </c>
      <c r="AG1521" s="91">
        <v>49070555</v>
      </c>
      <c r="AH1521" s="8">
        <v>65</v>
      </c>
      <c r="AI1521" s="8">
        <v>8</v>
      </c>
      <c r="AJ1521" s="91">
        <v>346003878</v>
      </c>
      <c r="AK1521" s="8">
        <v>481</v>
      </c>
      <c r="AL1521" s="8">
        <v>43</v>
      </c>
      <c r="AM1521" s="91">
        <v>478530</v>
      </c>
      <c r="AN1521" s="8">
        <v>1</v>
      </c>
      <c r="AO1521" s="8">
        <v>43</v>
      </c>
      <c r="AP1521" s="91">
        <v>8476041</v>
      </c>
      <c r="AQ1521" s="8">
        <v>12</v>
      </c>
      <c r="AR1521" s="8">
        <v>43</v>
      </c>
      <c r="AS1521" s="91">
        <v>132663839</v>
      </c>
      <c r="AT1521" s="8">
        <v>126</v>
      </c>
      <c r="AU1521" s="8">
        <v>43</v>
      </c>
      <c r="AV1521" s="91">
        <v>346003878</v>
      </c>
      <c r="AW1521" s="8">
        <v>481</v>
      </c>
      <c r="AX1521" s="8">
        <v>43</v>
      </c>
      <c r="AY1521" s="91">
        <v>0</v>
      </c>
      <c r="AZ1521" s="8">
        <v>0</v>
      </c>
      <c r="BA1521" s="8">
        <v>0</v>
      </c>
      <c r="BB1521" s="91">
        <v>6510596</v>
      </c>
      <c r="BC1521" s="8">
        <v>10</v>
      </c>
      <c r="BD1521" s="8">
        <v>1</v>
      </c>
      <c r="BE1521" s="91">
        <v>124344599</v>
      </c>
      <c r="BF1521" s="8">
        <v>117</v>
      </c>
      <c r="BG1521" s="8">
        <v>2</v>
      </c>
      <c r="BH1521" s="91">
        <v>346003878</v>
      </c>
      <c r="BI1521" s="8">
        <v>481</v>
      </c>
      <c r="BJ1521" s="8">
        <v>43</v>
      </c>
      <c r="BK1521" s="2" t="s">
        <v>233</v>
      </c>
      <c r="BL1521" s="83" t="str">
        <f t="shared" si="23"/>
        <v>124975</v>
      </c>
      <c r="BM1521" s="83">
        <f>IF(ISBLANK(A1521),"",IF(X1521&gt;=(InfoSheet!$B$2)-90,1,0))</f>
        <v>1</v>
      </c>
    </row>
    <row r="1522" spans="1:65">
      <c r="A1522" s="2" t="s">
        <v>3523</v>
      </c>
      <c r="B1522" s="8">
        <v>8</v>
      </c>
      <c r="C1522" s="91">
        <v>980370288</v>
      </c>
      <c r="D1522" s="8">
        <v>2198</v>
      </c>
      <c r="E1522" s="8">
        <v>205</v>
      </c>
      <c r="F1522" s="91">
        <v>446028</v>
      </c>
      <c r="G1522" s="91">
        <v>11007233</v>
      </c>
      <c r="H1522" s="91">
        <v>4782294</v>
      </c>
      <c r="I1522" s="91">
        <v>380351127</v>
      </c>
      <c r="J1522" s="8">
        <v>0</v>
      </c>
      <c r="K1522" s="2" t="s">
        <v>1496</v>
      </c>
      <c r="L1522" s="8">
        <v>8</v>
      </c>
      <c r="M1522" s="8">
        <v>0</v>
      </c>
      <c r="N1522" s="2" t="s">
        <v>1643</v>
      </c>
      <c r="O1522" s="8">
        <v>212</v>
      </c>
      <c r="P1522" s="8">
        <v>0</v>
      </c>
      <c r="Q1522" s="8">
        <v>0</v>
      </c>
      <c r="R1522" s="91">
        <v>0</v>
      </c>
      <c r="S1522" s="8">
        <v>0</v>
      </c>
      <c r="T1522" s="91">
        <v>0</v>
      </c>
      <c r="U1522" s="8">
        <v>0</v>
      </c>
      <c r="V1522" s="8">
        <v>0</v>
      </c>
      <c r="W1522" s="8">
        <v>0</v>
      </c>
      <c r="X1522" s="107">
        <v>43868.528089131942</v>
      </c>
      <c r="Y1522" s="107">
        <v>43869.876876087961</v>
      </c>
      <c r="Z1522" s="107">
        <v>43868.527861238428</v>
      </c>
      <c r="AA1522" s="91">
        <v>0</v>
      </c>
      <c r="AB1522" s="8">
        <v>0</v>
      </c>
      <c r="AC1522" s="8">
        <v>0</v>
      </c>
      <c r="AD1522" s="91">
        <v>7450690</v>
      </c>
      <c r="AE1522" s="8">
        <v>15</v>
      </c>
      <c r="AF1522" s="8">
        <v>9</v>
      </c>
      <c r="AG1522" s="91">
        <v>299171100</v>
      </c>
      <c r="AH1522" s="8">
        <v>856</v>
      </c>
      <c r="AI1522" s="8">
        <v>118</v>
      </c>
      <c r="AJ1522" s="91">
        <v>980370288</v>
      </c>
      <c r="AK1522" s="8">
        <v>2198</v>
      </c>
      <c r="AL1522" s="8">
        <v>205</v>
      </c>
      <c r="AM1522" s="91">
        <v>0</v>
      </c>
      <c r="AN1522" s="8">
        <v>0</v>
      </c>
      <c r="AO1522" s="8">
        <v>205</v>
      </c>
      <c r="AP1522" s="91">
        <v>18021474</v>
      </c>
      <c r="AQ1522" s="8">
        <v>28</v>
      </c>
      <c r="AR1522" s="8">
        <v>205</v>
      </c>
      <c r="AS1522" s="91">
        <v>398206717</v>
      </c>
      <c r="AT1522" s="8">
        <v>984</v>
      </c>
      <c r="AU1522" s="8">
        <v>205</v>
      </c>
      <c r="AV1522" s="91">
        <v>980370288</v>
      </c>
      <c r="AW1522" s="8">
        <v>2198</v>
      </c>
      <c r="AX1522" s="8">
        <v>205</v>
      </c>
      <c r="AY1522" s="91">
        <v>0</v>
      </c>
      <c r="AZ1522" s="8">
        <v>0</v>
      </c>
      <c r="BA1522" s="8">
        <v>0</v>
      </c>
      <c r="BB1522" s="91">
        <v>10651461</v>
      </c>
      <c r="BC1522" s="8">
        <v>19</v>
      </c>
      <c r="BD1522" s="8">
        <v>2</v>
      </c>
      <c r="BE1522" s="91">
        <v>256900928</v>
      </c>
      <c r="BF1522" s="8">
        <v>744</v>
      </c>
      <c r="BG1522" s="8">
        <v>23</v>
      </c>
      <c r="BH1522" s="91">
        <v>980370288</v>
      </c>
      <c r="BI1522" s="8">
        <v>2198</v>
      </c>
      <c r="BJ1522" s="8">
        <v>205</v>
      </c>
      <c r="BK1522" s="2" t="s">
        <v>233</v>
      </c>
      <c r="BL1522" s="83" t="str">
        <f t="shared" si="23"/>
        <v>124976</v>
      </c>
      <c r="BM1522" s="83">
        <f>IF(ISBLANK(A1522),"",IF(X1522&gt;=(InfoSheet!$B$2)-90,1,0))</f>
        <v>1</v>
      </c>
    </row>
    <row r="1523" spans="1:65">
      <c r="A1523" s="2" t="s">
        <v>3524</v>
      </c>
      <c r="B1523" s="8">
        <v>8</v>
      </c>
      <c r="C1523" s="91">
        <v>77985036</v>
      </c>
      <c r="D1523" s="8">
        <v>439</v>
      </c>
      <c r="E1523" s="8">
        <v>17</v>
      </c>
      <c r="F1523" s="91">
        <v>177642</v>
      </c>
      <c r="G1523" s="91">
        <v>1269348</v>
      </c>
      <c r="H1523" s="91">
        <v>4587355</v>
      </c>
      <c r="I1523" s="91">
        <v>50418718</v>
      </c>
      <c r="J1523" s="8">
        <v>0</v>
      </c>
      <c r="K1523" s="2" t="s">
        <v>1436</v>
      </c>
      <c r="L1523" s="8">
        <v>8</v>
      </c>
      <c r="M1523" s="8">
        <v>0</v>
      </c>
      <c r="N1523" s="2" t="s">
        <v>1436</v>
      </c>
      <c r="O1523" s="8">
        <v>142</v>
      </c>
      <c r="P1523" s="8">
        <v>0</v>
      </c>
      <c r="Q1523" s="8">
        <v>0</v>
      </c>
      <c r="R1523" s="91">
        <v>0</v>
      </c>
      <c r="S1523" s="8">
        <v>0</v>
      </c>
      <c r="T1523" s="91">
        <v>0</v>
      </c>
      <c r="U1523" s="8">
        <v>0</v>
      </c>
      <c r="V1523" s="8">
        <v>0</v>
      </c>
      <c r="W1523" s="8">
        <v>0</v>
      </c>
      <c r="X1523" s="107">
        <v>43628.184522905096</v>
      </c>
      <c r="Y1523" s="107">
        <v>43869.885594270832</v>
      </c>
      <c r="Z1523" s="107">
        <v>43628.184506597223</v>
      </c>
      <c r="AA1523" s="91">
        <v>0</v>
      </c>
      <c r="AB1523" s="8">
        <v>0</v>
      </c>
      <c r="AC1523" s="8">
        <v>0</v>
      </c>
      <c r="AD1523" s="91">
        <v>0</v>
      </c>
      <c r="AE1523" s="8">
        <v>0</v>
      </c>
      <c r="AF1523" s="8">
        <v>0</v>
      </c>
      <c r="AG1523" s="91">
        <v>0</v>
      </c>
      <c r="AH1523" s="8">
        <v>0</v>
      </c>
      <c r="AI1523" s="8">
        <v>0</v>
      </c>
      <c r="AJ1523" s="91">
        <v>77985036</v>
      </c>
      <c r="AK1523" s="8">
        <v>439</v>
      </c>
      <c r="AL1523" s="8">
        <v>17</v>
      </c>
      <c r="AM1523" s="91">
        <v>0</v>
      </c>
      <c r="AN1523" s="8">
        <v>0</v>
      </c>
      <c r="AO1523" s="8">
        <v>17</v>
      </c>
      <c r="AP1523" s="91">
        <v>0</v>
      </c>
      <c r="AQ1523" s="8">
        <v>0</v>
      </c>
      <c r="AR1523" s="8">
        <v>17</v>
      </c>
      <c r="AS1523" s="91">
        <v>0</v>
      </c>
      <c r="AT1523" s="8">
        <v>0</v>
      </c>
      <c r="AU1523" s="8">
        <v>17</v>
      </c>
      <c r="AV1523" s="91">
        <v>77985036</v>
      </c>
      <c r="AW1523" s="8">
        <v>439</v>
      </c>
      <c r="AX1523" s="8">
        <v>17</v>
      </c>
      <c r="AY1523" s="91">
        <v>0</v>
      </c>
      <c r="AZ1523" s="8">
        <v>0</v>
      </c>
      <c r="BA1523" s="8">
        <v>0</v>
      </c>
      <c r="BB1523" s="91">
        <v>0</v>
      </c>
      <c r="BC1523" s="8">
        <v>0</v>
      </c>
      <c r="BD1523" s="8">
        <v>0</v>
      </c>
      <c r="BE1523" s="91">
        <v>0</v>
      </c>
      <c r="BF1523" s="8">
        <v>0</v>
      </c>
      <c r="BG1523" s="8">
        <v>0</v>
      </c>
      <c r="BH1523" s="91">
        <v>77985036</v>
      </c>
      <c r="BI1523" s="8">
        <v>439</v>
      </c>
      <c r="BJ1523" s="8">
        <v>17</v>
      </c>
      <c r="BK1523" s="2" t="s">
        <v>233</v>
      </c>
      <c r="BL1523" s="83" t="str">
        <f t="shared" si="23"/>
        <v>124977</v>
      </c>
      <c r="BM1523" s="83">
        <f>IF(ISBLANK(A1523),"",IF(X1523&gt;=(InfoSheet!$B$2)-90,1,0))</f>
        <v>0</v>
      </c>
    </row>
    <row r="1524" spans="1:65">
      <c r="A1524" s="2" t="s">
        <v>3525</v>
      </c>
      <c r="B1524" s="8">
        <v>8</v>
      </c>
      <c r="C1524" s="91">
        <v>2281660</v>
      </c>
      <c r="D1524" s="8">
        <v>9</v>
      </c>
      <c r="E1524" s="8">
        <v>10</v>
      </c>
      <c r="F1524" s="91">
        <v>253517</v>
      </c>
      <c r="G1524" s="91">
        <v>412695</v>
      </c>
      <c r="H1524" s="91">
        <v>228166</v>
      </c>
      <c r="I1524" s="91">
        <v>2281607</v>
      </c>
      <c r="J1524" s="8">
        <v>0</v>
      </c>
      <c r="K1524" s="2" t="s">
        <v>1354</v>
      </c>
      <c r="L1524" s="8">
        <v>8</v>
      </c>
      <c r="M1524" s="8">
        <v>0</v>
      </c>
      <c r="N1524" s="2" t="s">
        <v>1354</v>
      </c>
      <c r="O1524" s="8">
        <v>142</v>
      </c>
      <c r="P1524" s="8">
        <v>0</v>
      </c>
      <c r="Q1524" s="8">
        <v>0</v>
      </c>
      <c r="R1524" s="91">
        <v>0</v>
      </c>
      <c r="S1524" s="8">
        <v>0</v>
      </c>
      <c r="T1524" s="91">
        <v>0</v>
      </c>
      <c r="U1524" s="8">
        <v>0</v>
      </c>
      <c r="V1524" s="8">
        <v>0</v>
      </c>
      <c r="W1524" s="8">
        <v>0</v>
      </c>
      <c r="X1524" s="107">
        <v>43868.553551180557</v>
      </c>
      <c r="Y1524" s="107">
        <v>43869.885312777777</v>
      </c>
      <c r="Z1524" s="107">
        <v>43868.552973043981</v>
      </c>
      <c r="AA1524" s="91">
        <v>0</v>
      </c>
      <c r="AB1524" s="8">
        <v>0</v>
      </c>
      <c r="AC1524" s="8">
        <v>0</v>
      </c>
      <c r="AD1524" s="91">
        <v>412695</v>
      </c>
      <c r="AE1524" s="8">
        <v>1</v>
      </c>
      <c r="AF1524" s="8">
        <v>1</v>
      </c>
      <c r="AG1524" s="91">
        <v>786577</v>
      </c>
      <c r="AH1524" s="8">
        <v>2</v>
      </c>
      <c r="AI1524" s="8">
        <v>1</v>
      </c>
      <c r="AJ1524" s="91">
        <v>2281660</v>
      </c>
      <c r="AK1524" s="8">
        <v>9</v>
      </c>
      <c r="AL1524" s="8">
        <v>10</v>
      </c>
      <c r="AM1524" s="91">
        <v>0</v>
      </c>
      <c r="AN1524" s="8">
        <v>0</v>
      </c>
      <c r="AO1524" s="8">
        <v>10</v>
      </c>
      <c r="AP1524" s="91">
        <v>412695</v>
      </c>
      <c r="AQ1524" s="8">
        <v>1</v>
      </c>
      <c r="AR1524" s="8">
        <v>10</v>
      </c>
      <c r="AS1524" s="91">
        <v>1155981</v>
      </c>
      <c r="AT1524" s="8">
        <v>3</v>
      </c>
      <c r="AU1524" s="8">
        <v>10</v>
      </c>
      <c r="AV1524" s="91">
        <v>2281660</v>
      </c>
      <c r="AW1524" s="8">
        <v>9</v>
      </c>
      <c r="AX1524" s="8">
        <v>10</v>
      </c>
      <c r="AY1524" s="91">
        <v>0</v>
      </c>
      <c r="AZ1524" s="8">
        <v>0</v>
      </c>
      <c r="BA1524" s="8">
        <v>0</v>
      </c>
      <c r="BB1524" s="91">
        <v>412695</v>
      </c>
      <c r="BC1524" s="8">
        <v>1</v>
      </c>
      <c r="BD1524" s="8">
        <v>0</v>
      </c>
      <c r="BE1524" s="91">
        <v>782099</v>
      </c>
      <c r="BF1524" s="8">
        <v>2</v>
      </c>
      <c r="BG1524" s="8">
        <v>0</v>
      </c>
      <c r="BH1524" s="91">
        <v>2281660</v>
      </c>
      <c r="BI1524" s="8">
        <v>9</v>
      </c>
      <c r="BJ1524" s="8">
        <v>10</v>
      </c>
      <c r="BK1524" s="2" t="s">
        <v>233</v>
      </c>
      <c r="BL1524" s="83" t="str">
        <f t="shared" si="23"/>
        <v>124978</v>
      </c>
      <c r="BM1524" s="83">
        <f>IF(ISBLANK(A1524),"",IF(X1524&gt;=(InfoSheet!$B$2)-90,1,0))</f>
        <v>1</v>
      </c>
    </row>
    <row r="1525" spans="1:65">
      <c r="A1525" s="2" t="s">
        <v>3526</v>
      </c>
      <c r="B1525" s="8">
        <v>8</v>
      </c>
      <c r="C1525" s="91">
        <v>130427221</v>
      </c>
      <c r="D1525" s="8">
        <v>481</v>
      </c>
      <c r="E1525" s="8">
        <v>72</v>
      </c>
      <c r="F1525" s="91">
        <v>271158</v>
      </c>
      <c r="G1525" s="91">
        <v>719925</v>
      </c>
      <c r="H1525" s="91">
        <v>1811489</v>
      </c>
      <c r="I1525" s="91">
        <v>112111701</v>
      </c>
      <c r="J1525" s="8">
        <v>0</v>
      </c>
      <c r="K1525" s="2" t="s">
        <v>1940</v>
      </c>
      <c r="L1525" s="8">
        <v>8</v>
      </c>
      <c r="M1525" s="8">
        <v>0</v>
      </c>
      <c r="N1525" s="2" t="s">
        <v>1437</v>
      </c>
      <c r="O1525" s="8">
        <v>209</v>
      </c>
      <c r="P1525" s="8">
        <v>0</v>
      </c>
      <c r="Q1525" s="8">
        <v>0</v>
      </c>
      <c r="R1525" s="91">
        <v>0</v>
      </c>
      <c r="S1525" s="8">
        <v>0</v>
      </c>
      <c r="T1525" s="91">
        <v>0</v>
      </c>
      <c r="U1525" s="8">
        <v>0</v>
      </c>
      <c r="V1525" s="8">
        <v>0</v>
      </c>
      <c r="W1525" s="8">
        <v>0</v>
      </c>
      <c r="X1525" s="107">
        <v>43866.573471388889</v>
      </c>
      <c r="Y1525" s="107">
        <v>43869.885599594905</v>
      </c>
      <c r="Z1525" s="107">
        <v>43866.568829837961</v>
      </c>
      <c r="AA1525" s="91">
        <v>0</v>
      </c>
      <c r="AB1525" s="8">
        <v>0</v>
      </c>
      <c r="AC1525" s="8">
        <v>0</v>
      </c>
      <c r="AD1525" s="91">
        <v>2809052</v>
      </c>
      <c r="AE1525" s="8">
        <v>4</v>
      </c>
      <c r="AF1525" s="8">
        <v>2</v>
      </c>
      <c r="AG1525" s="91">
        <v>2809052</v>
      </c>
      <c r="AH1525" s="8">
        <v>4</v>
      </c>
      <c r="AI1525" s="8">
        <v>3</v>
      </c>
      <c r="AJ1525" s="91">
        <v>130427221</v>
      </c>
      <c r="AK1525" s="8">
        <v>481</v>
      </c>
      <c r="AL1525" s="8">
        <v>72</v>
      </c>
      <c r="AM1525" s="91">
        <v>0</v>
      </c>
      <c r="AN1525" s="8">
        <v>0</v>
      </c>
      <c r="AO1525" s="8">
        <v>72</v>
      </c>
      <c r="AP1525" s="91">
        <v>3518154</v>
      </c>
      <c r="AQ1525" s="8">
        <v>5</v>
      </c>
      <c r="AR1525" s="8">
        <v>72</v>
      </c>
      <c r="AS1525" s="91">
        <v>3518154</v>
      </c>
      <c r="AT1525" s="8">
        <v>5</v>
      </c>
      <c r="AU1525" s="8">
        <v>72</v>
      </c>
      <c r="AV1525" s="91">
        <v>130427221</v>
      </c>
      <c r="AW1525" s="8">
        <v>481</v>
      </c>
      <c r="AX1525" s="8">
        <v>72</v>
      </c>
      <c r="AY1525" s="91">
        <v>0</v>
      </c>
      <c r="AZ1525" s="8">
        <v>0</v>
      </c>
      <c r="BA1525" s="8">
        <v>0</v>
      </c>
      <c r="BB1525" s="91">
        <v>1420962</v>
      </c>
      <c r="BC1525" s="8">
        <v>2</v>
      </c>
      <c r="BD1525" s="8">
        <v>0</v>
      </c>
      <c r="BE1525" s="91">
        <v>1420962</v>
      </c>
      <c r="BF1525" s="8">
        <v>2</v>
      </c>
      <c r="BG1525" s="8">
        <v>0</v>
      </c>
      <c r="BH1525" s="91">
        <v>130427221</v>
      </c>
      <c r="BI1525" s="8">
        <v>481</v>
      </c>
      <c r="BJ1525" s="8">
        <v>72</v>
      </c>
      <c r="BK1525" s="2" t="s">
        <v>233</v>
      </c>
      <c r="BL1525" s="83" t="str">
        <f t="shared" si="23"/>
        <v>124979</v>
      </c>
      <c r="BM1525" s="83">
        <f>IF(ISBLANK(A1525),"",IF(X1525&gt;=(InfoSheet!$B$2)-90,1,0))</f>
        <v>1</v>
      </c>
    </row>
    <row r="1526" spans="1:65">
      <c r="A1526" s="2" t="s">
        <v>3527</v>
      </c>
      <c r="B1526" s="8">
        <v>8</v>
      </c>
      <c r="C1526" s="91">
        <v>38024792</v>
      </c>
      <c r="D1526" s="8">
        <v>123</v>
      </c>
      <c r="E1526" s="8">
        <v>23</v>
      </c>
      <c r="F1526" s="91">
        <v>309144</v>
      </c>
      <c r="G1526" s="91">
        <v>3335099</v>
      </c>
      <c r="H1526" s="91">
        <v>1653251</v>
      </c>
      <c r="I1526" s="91">
        <v>33823410</v>
      </c>
      <c r="J1526" s="8">
        <v>0</v>
      </c>
      <c r="K1526" s="2" t="s">
        <v>2479</v>
      </c>
      <c r="L1526" s="8">
        <v>8</v>
      </c>
      <c r="M1526" s="8">
        <v>0</v>
      </c>
      <c r="N1526" s="2" t="s">
        <v>1634</v>
      </c>
      <c r="O1526" s="8">
        <v>211</v>
      </c>
      <c r="P1526" s="8">
        <v>0</v>
      </c>
      <c r="Q1526" s="8">
        <v>0</v>
      </c>
      <c r="R1526" s="91">
        <v>0</v>
      </c>
      <c r="S1526" s="8">
        <v>0</v>
      </c>
      <c r="T1526" s="91">
        <v>0</v>
      </c>
      <c r="U1526" s="8">
        <v>0</v>
      </c>
      <c r="V1526" s="8">
        <v>0</v>
      </c>
      <c r="W1526" s="8">
        <v>0</v>
      </c>
      <c r="X1526" s="107">
        <v>43857.98435903935</v>
      </c>
      <c r="Y1526" s="107">
        <v>43869.875720532407</v>
      </c>
      <c r="Z1526" s="107">
        <v>43857.984168634262</v>
      </c>
      <c r="AA1526" s="91">
        <v>0</v>
      </c>
      <c r="AB1526" s="8">
        <v>0</v>
      </c>
      <c r="AC1526" s="8">
        <v>0</v>
      </c>
      <c r="AD1526" s="91">
        <v>0</v>
      </c>
      <c r="AE1526" s="8">
        <v>0</v>
      </c>
      <c r="AF1526" s="8">
        <v>0</v>
      </c>
      <c r="AG1526" s="91">
        <v>2341125</v>
      </c>
      <c r="AH1526" s="8">
        <v>12</v>
      </c>
      <c r="AI1526" s="8">
        <v>3</v>
      </c>
      <c r="AJ1526" s="91">
        <v>38024792</v>
      </c>
      <c r="AK1526" s="8">
        <v>123</v>
      </c>
      <c r="AL1526" s="8">
        <v>23</v>
      </c>
      <c r="AM1526" s="91">
        <v>0</v>
      </c>
      <c r="AN1526" s="8">
        <v>0</v>
      </c>
      <c r="AO1526" s="8">
        <v>23</v>
      </c>
      <c r="AP1526" s="91">
        <v>0</v>
      </c>
      <c r="AQ1526" s="8">
        <v>0</v>
      </c>
      <c r="AR1526" s="8">
        <v>23</v>
      </c>
      <c r="AS1526" s="91">
        <v>2341125</v>
      </c>
      <c r="AT1526" s="8">
        <v>12</v>
      </c>
      <c r="AU1526" s="8">
        <v>23</v>
      </c>
      <c r="AV1526" s="91">
        <v>38024792</v>
      </c>
      <c r="AW1526" s="8">
        <v>123</v>
      </c>
      <c r="AX1526" s="8">
        <v>23</v>
      </c>
      <c r="AY1526" s="91">
        <v>0</v>
      </c>
      <c r="AZ1526" s="8">
        <v>0</v>
      </c>
      <c r="BA1526" s="8">
        <v>0</v>
      </c>
      <c r="BB1526" s="91">
        <v>0</v>
      </c>
      <c r="BC1526" s="8">
        <v>0</v>
      </c>
      <c r="BD1526" s="8">
        <v>0</v>
      </c>
      <c r="BE1526" s="91">
        <v>989527</v>
      </c>
      <c r="BF1526" s="8">
        <v>9</v>
      </c>
      <c r="BG1526" s="8">
        <v>0</v>
      </c>
      <c r="BH1526" s="91">
        <v>38024792</v>
      </c>
      <c r="BI1526" s="8">
        <v>123</v>
      </c>
      <c r="BJ1526" s="8">
        <v>23</v>
      </c>
      <c r="BK1526" s="2" t="s">
        <v>233</v>
      </c>
      <c r="BL1526" s="83" t="str">
        <f t="shared" si="23"/>
        <v>124980</v>
      </c>
      <c r="BM1526" s="83">
        <f>IF(ISBLANK(A1526),"",IF(X1526&gt;=(InfoSheet!$B$2)-90,1,0))</f>
        <v>1</v>
      </c>
    </row>
    <row r="1527" spans="1:65">
      <c r="A1527" s="2" t="s">
        <v>3528</v>
      </c>
      <c r="B1527" s="8">
        <v>8</v>
      </c>
      <c r="C1527" s="91">
        <v>61579541</v>
      </c>
      <c r="D1527" s="8">
        <v>249</v>
      </c>
      <c r="E1527" s="8">
        <v>15</v>
      </c>
      <c r="F1527" s="91">
        <v>247307</v>
      </c>
      <c r="G1527" s="91">
        <v>623856</v>
      </c>
      <c r="H1527" s="91">
        <v>4105302</v>
      </c>
      <c r="I1527" s="91">
        <v>53487637</v>
      </c>
      <c r="J1527" s="8">
        <v>0</v>
      </c>
      <c r="K1527" s="2" t="s">
        <v>1354</v>
      </c>
      <c r="L1527" s="8">
        <v>8</v>
      </c>
      <c r="M1527" s="8">
        <v>0</v>
      </c>
      <c r="N1527" s="2" t="s">
        <v>1354</v>
      </c>
      <c r="O1527" s="8">
        <v>142</v>
      </c>
      <c r="P1527" s="8">
        <v>0</v>
      </c>
      <c r="Q1527" s="8">
        <v>0</v>
      </c>
      <c r="R1527" s="91">
        <v>0</v>
      </c>
      <c r="S1527" s="8">
        <v>0</v>
      </c>
      <c r="T1527" s="91">
        <v>0</v>
      </c>
      <c r="U1527" s="8">
        <v>0</v>
      </c>
      <c r="V1527" s="8">
        <v>0</v>
      </c>
      <c r="W1527" s="8">
        <v>0</v>
      </c>
      <c r="X1527" s="107">
        <v>43868.870204768522</v>
      </c>
      <c r="Y1527" s="107">
        <v>43870.050437557868</v>
      </c>
      <c r="Z1527" s="107">
        <v>43868.870137523147</v>
      </c>
      <c r="AA1527" s="91">
        <v>0</v>
      </c>
      <c r="AB1527" s="8">
        <v>0</v>
      </c>
      <c r="AC1527" s="8">
        <v>0</v>
      </c>
      <c r="AD1527" s="91">
        <v>2541887</v>
      </c>
      <c r="AE1527" s="8">
        <v>11</v>
      </c>
      <c r="AF1527" s="8">
        <v>1</v>
      </c>
      <c r="AG1527" s="91">
        <v>5303936</v>
      </c>
      <c r="AH1527" s="8">
        <v>23</v>
      </c>
      <c r="AI1527" s="8">
        <v>2</v>
      </c>
      <c r="AJ1527" s="91">
        <v>61579541</v>
      </c>
      <c r="AK1527" s="8">
        <v>249</v>
      </c>
      <c r="AL1527" s="8">
        <v>15</v>
      </c>
      <c r="AM1527" s="91">
        <v>462901</v>
      </c>
      <c r="AN1527" s="8">
        <v>2</v>
      </c>
      <c r="AO1527" s="8">
        <v>15</v>
      </c>
      <c r="AP1527" s="91">
        <v>5531588</v>
      </c>
      <c r="AQ1527" s="8">
        <v>24</v>
      </c>
      <c r="AR1527" s="8">
        <v>15</v>
      </c>
      <c r="AS1527" s="91">
        <v>10801574</v>
      </c>
      <c r="AT1527" s="8">
        <v>49</v>
      </c>
      <c r="AU1527" s="8">
        <v>15</v>
      </c>
      <c r="AV1527" s="91">
        <v>61579541</v>
      </c>
      <c r="AW1527" s="8">
        <v>249</v>
      </c>
      <c r="AX1527" s="8">
        <v>15</v>
      </c>
      <c r="AY1527" s="91">
        <v>0</v>
      </c>
      <c r="AZ1527" s="8">
        <v>0</v>
      </c>
      <c r="BA1527" s="8">
        <v>0</v>
      </c>
      <c r="BB1527" s="91">
        <v>2526347</v>
      </c>
      <c r="BC1527" s="8">
        <v>11</v>
      </c>
      <c r="BD1527" s="8">
        <v>0</v>
      </c>
      <c r="BE1527" s="91">
        <v>5971281</v>
      </c>
      <c r="BF1527" s="8">
        <v>28</v>
      </c>
      <c r="BG1527" s="8">
        <v>0</v>
      </c>
      <c r="BH1527" s="91">
        <v>61579541</v>
      </c>
      <c r="BI1527" s="8">
        <v>249</v>
      </c>
      <c r="BJ1527" s="8">
        <v>15</v>
      </c>
      <c r="BK1527" s="2" t="s">
        <v>233</v>
      </c>
      <c r="BL1527" s="83" t="str">
        <f t="shared" si="23"/>
        <v>124981</v>
      </c>
      <c r="BM1527" s="83">
        <f>IF(ISBLANK(A1527),"",IF(X1527&gt;=(InfoSheet!$B$2)-90,1,0))</f>
        <v>1</v>
      </c>
    </row>
    <row r="1528" spans="1:65">
      <c r="A1528" s="2" t="s">
        <v>3529</v>
      </c>
      <c r="B1528" s="8">
        <v>8</v>
      </c>
      <c r="C1528" s="91">
        <v>89978251</v>
      </c>
      <c r="D1528" s="8">
        <v>278</v>
      </c>
      <c r="E1528" s="8">
        <v>49</v>
      </c>
      <c r="F1528" s="91">
        <v>323662</v>
      </c>
      <c r="G1528" s="91">
        <v>1319097</v>
      </c>
      <c r="H1528" s="91">
        <v>1836290</v>
      </c>
      <c r="I1528" s="91">
        <v>40350792</v>
      </c>
      <c r="J1528" s="8">
        <v>0</v>
      </c>
      <c r="K1528" s="2" t="s">
        <v>1496</v>
      </c>
      <c r="L1528" s="8">
        <v>8</v>
      </c>
      <c r="M1528" s="8">
        <v>0</v>
      </c>
      <c r="N1528" s="2" t="s">
        <v>1703</v>
      </c>
      <c r="O1528" s="8">
        <v>214</v>
      </c>
      <c r="P1528" s="8">
        <v>0</v>
      </c>
      <c r="Q1528" s="8">
        <v>0</v>
      </c>
      <c r="R1528" s="91">
        <v>0</v>
      </c>
      <c r="S1528" s="8">
        <v>0</v>
      </c>
      <c r="T1528" s="91">
        <v>0</v>
      </c>
      <c r="U1528" s="8">
        <v>0</v>
      </c>
      <c r="V1528" s="8">
        <v>0</v>
      </c>
      <c r="W1528" s="8">
        <v>0</v>
      </c>
      <c r="X1528" s="107">
        <v>43858.881715300929</v>
      </c>
      <c r="Y1528" s="107">
        <v>43869.878171689816</v>
      </c>
      <c r="Z1528" s="107">
        <v>43858.881627685187</v>
      </c>
      <c r="AA1528" s="91">
        <v>0</v>
      </c>
      <c r="AB1528" s="8">
        <v>0</v>
      </c>
      <c r="AC1528" s="8">
        <v>0</v>
      </c>
      <c r="AD1528" s="91">
        <v>0</v>
      </c>
      <c r="AE1528" s="8">
        <v>0</v>
      </c>
      <c r="AF1528" s="8">
        <v>0</v>
      </c>
      <c r="AG1528" s="91">
        <v>19575569</v>
      </c>
      <c r="AH1528" s="8">
        <v>46</v>
      </c>
      <c r="AI1528" s="8">
        <v>5</v>
      </c>
      <c r="AJ1528" s="91">
        <v>89978251</v>
      </c>
      <c r="AK1528" s="8">
        <v>278</v>
      </c>
      <c r="AL1528" s="8">
        <v>49</v>
      </c>
      <c r="AM1528" s="91">
        <v>0</v>
      </c>
      <c r="AN1528" s="8">
        <v>0</v>
      </c>
      <c r="AO1528" s="8">
        <v>49</v>
      </c>
      <c r="AP1528" s="91">
        <v>0</v>
      </c>
      <c r="AQ1528" s="8">
        <v>0</v>
      </c>
      <c r="AR1528" s="8">
        <v>49</v>
      </c>
      <c r="AS1528" s="91">
        <v>39117011</v>
      </c>
      <c r="AT1528" s="8">
        <v>92</v>
      </c>
      <c r="AU1528" s="8">
        <v>49</v>
      </c>
      <c r="AV1528" s="91">
        <v>89978251</v>
      </c>
      <c r="AW1528" s="8">
        <v>278</v>
      </c>
      <c r="AX1528" s="8">
        <v>49</v>
      </c>
      <c r="AY1528" s="91">
        <v>0</v>
      </c>
      <c r="AZ1528" s="8">
        <v>0</v>
      </c>
      <c r="BA1528" s="8">
        <v>0</v>
      </c>
      <c r="BB1528" s="91">
        <v>0</v>
      </c>
      <c r="BC1528" s="8">
        <v>0</v>
      </c>
      <c r="BD1528" s="8">
        <v>0</v>
      </c>
      <c r="BE1528" s="91">
        <v>19541442</v>
      </c>
      <c r="BF1528" s="8">
        <v>46</v>
      </c>
      <c r="BG1528" s="8">
        <v>0</v>
      </c>
      <c r="BH1528" s="91">
        <v>89978251</v>
      </c>
      <c r="BI1528" s="8">
        <v>278</v>
      </c>
      <c r="BJ1528" s="8">
        <v>49</v>
      </c>
      <c r="BK1528" s="2" t="s">
        <v>233</v>
      </c>
      <c r="BL1528" s="83" t="str">
        <f t="shared" si="23"/>
        <v>124982</v>
      </c>
      <c r="BM1528" s="83">
        <f>IF(ISBLANK(A1528),"",IF(X1528&gt;=(InfoSheet!$B$2)-90,1,0))</f>
        <v>1</v>
      </c>
    </row>
    <row r="1529" spans="1:65">
      <c r="A1529" s="2" t="s">
        <v>3530</v>
      </c>
      <c r="B1529" s="8">
        <v>8</v>
      </c>
      <c r="C1529" s="91">
        <v>960672937</v>
      </c>
      <c r="D1529" s="8">
        <v>2697</v>
      </c>
      <c r="E1529" s="8">
        <v>208</v>
      </c>
      <c r="F1529" s="91">
        <v>356200</v>
      </c>
      <c r="G1529" s="91">
        <v>6244360</v>
      </c>
      <c r="H1529" s="91">
        <v>4618619</v>
      </c>
      <c r="I1529" s="91">
        <v>301954177</v>
      </c>
      <c r="J1529" s="8">
        <v>0</v>
      </c>
      <c r="K1529" s="2" t="s">
        <v>1468</v>
      </c>
      <c r="L1529" s="8">
        <v>8</v>
      </c>
      <c r="M1529" s="8">
        <v>0</v>
      </c>
      <c r="N1529" s="2" t="s">
        <v>1466</v>
      </c>
      <c r="O1529" s="8">
        <v>212</v>
      </c>
      <c r="P1529" s="8">
        <v>0</v>
      </c>
      <c r="Q1529" s="8">
        <v>0</v>
      </c>
      <c r="R1529" s="91">
        <v>0</v>
      </c>
      <c r="S1529" s="8">
        <v>0</v>
      </c>
      <c r="T1529" s="91">
        <v>0</v>
      </c>
      <c r="U1529" s="8">
        <v>0</v>
      </c>
      <c r="V1529" s="8">
        <v>0</v>
      </c>
      <c r="W1529" s="8">
        <v>0</v>
      </c>
      <c r="X1529" s="107">
        <v>43869.554992870369</v>
      </c>
      <c r="Y1529" s="107">
        <v>43870.018972511571</v>
      </c>
      <c r="Z1529" s="107">
        <v>43869.554947384262</v>
      </c>
      <c r="AA1529" s="91">
        <v>225438</v>
      </c>
      <c r="AB1529" s="8">
        <v>1</v>
      </c>
      <c r="AC1529" s="8">
        <v>1</v>
      </c>
      <c r="AD1529" s="91">
        <v>4452977</v>
      </c>
      <c r="AE1529" s="8">
        <v>30</v>
      </c>
      <c r="AF1529" s="8">
        <v>8</v>
      </c>
      <c r="AG1529" s="91">
        <v>20769652</v>
      </c>
      <c r="AH1529" s="8">
        <v>101</v>
      </c>
      <c r="AI1529" s="8">
        <v>19</v>
      </c>
      <c r="AJ1529" s="91">
        <v>960672937</v>
      </c>
      <c r="AK1529" s="8">
        <v>2697</v>
      </c>
      <c r="AL1529" s="8">
        <v>208</v>
      </c>
      <c r="AM1529" s="91">
        <v>1248973</v>
      </c>
      <c r="AN1529" s="8">
        <v>4</v>
      </c>
      <c r="AO1529" s="8">
        <v>208</v>
      </c>
      <c r="AP1529" s="91">
        <v>18556921</v>
      </c>
      <c r="AQ1529" s="8">
        <v>53</v>
      </c>
      <c r="AR1529" s="8">
        <v>208</v>
      </c>
      <c r="AS1529" s="91">
        <v>61263305</v>
      </c>
      <c r="AT1529" s="8">
        <v>154</v>
      </c>
      <c r="AU1529" s="8">
        <v>208</v>
      </c>
      <c r="AV1529" s="91">
        <v>960672937</v>
      </c>
      <c r="AW1529" s="8">
        <v>2697</v>
      </c>
      <c r="AX1529" s="8">
        <v>208</v>
      </c>
      <c r="AY1529" s="91">
        <v>450015</v>
      </c>
      <c r="AZ1529" s="8">
        <v>2</v>
      </c>
      <c r="BA1529" s="8">
        <v>0</v>
      </c>
      <c r="BB1529" s="91">
        <v>11150933</v>
      </c>
      <c r="BC1529" s="8">
        <v>38</v>
      </c>
      <c r="BD1529" s="8">
        <v>0</v>
      </c>
      <c r="BE1529" s="91">
        <v>37354934</v>
      </c>
      <c r="BF1529" s="8">
        <v>118</v>
      </c>
      <c r="BG1529" s="8">
        <v>1</v>
      </c>
      <c r="BH1529" s="91">
        <v>960672937</v>
      </c>
      <c r="BI1529" s="8">
        <v>2697</v>
      </c>
      <c r="BJ1529" s="8">
        <v>208</v>
      </c>
      <c r="BK1529" s="2" t="s">
        <v>233</v>
      </c>
      <c r="BL1529" s="83" t="str">
        <f t="shared" si="23"/>
        <v>124983</v>
      </c>
      <c r="BM1529" s="83">
        <f>IF(ISBLANK(A1529),"",IF(X1529&gt;=(InfoSheet!$B$2)-90,1,0))</f>
        <v>1</v>
      </c>
    </row>
    <row r="1530" spans="1:65">
      <c r="A1530" s="2" t="s">
        <v>3531</v>
      </c>
      <c r="B1530" s="8">
        <v>8</v>
      </c>
      <c r="C1530" s="91">
        <v>23851123</v>
      </c>
      <c r="D1530" s="8">
        <v>69</v>
      </c>
      <c r="E1530" s="8">
        <v>25</v>
      </c>
      <c r="F1530" s="91">
        <v>345668</v>
      </c>
      <c r="G1530" s="91">
        <v>1126467</v>
      </c>
      <c r="H1530" s="91">
        <v>954044</v>
      </c>
      <c r="I1530" s="91">
        <v>11009988</v>
      </c>
      <c r="J1530" s="8">
        <v>0</v>
      </c>
      <c r="K1530" s="2" t="s">
        <v>1531</v>
      </c>
      <c r="L1530" s="8">
        <v>8</v>
      </c>
      <c r="M1530" s="8">
        <v>0</v>
      </c>
      <c r="N1530" s="2" t="s">
        <v>1352</v>
      </c>
      <c r="O1530" s="8">
        <v>209</v>
      </c>
      <c r="P1530" s="8">
        <v>0</v>
      </c>
      <c r="Q1530" s="8">
        <v>0</v>
      </c>
      <c r="R1530" s="91">
        <v>0</v>
      </c>
      <c r="S1530" s="8">
        <v>0</v>
      </c>
      <c r="T1530" s="91">
        <v>0</v>
      </c>
      <c r="U1530" s="8">
        <v>0</v>
      </c>
      <c r="V1530" s="8">
        <v>0</v>
      </c>
      <c r="W1530" s="8">
        <v>0</v>
      </c>
      <c r="X1530" s="107">
        <v>43866.641986909723</v>
      </c>
      <c r="Y1530" s="107">
        <v>43869.877120069446</v>
      </c>
      <c r="Z1530" s="107">
        <v>43866.641986331022</v>
      </c>
      <c r="AA1530" s="91">
        <v>0</v>
      </c>
      <c r="AB1530" s="8">
        <v>0</v>
      </c>
      <c r="AC1530" s="8">
        <v>0</v>
      </c>
      <c r="AD1530" s="91">
        <v>4339427</v>
      </c>
      <c r="AE1530" s="8">
        <v>19</v>
      </c>
      <c r="AF1530" s="8">
        <v>10</v>
      </c>
      <c r="AG1530" s="91">
        <v>5752375</v>
      </c>
      <c r="AH1530" s="8">
        <v>23</v>
      </c>
      <c r="AI1530" s="8">
        <v>10</v>
      </c>
      <c r="AJ1530" s="91">
        <v>23851123</v>
      </c>
      <c r="AK1530" s="8">
        <v>69</v>
      </c>
      <c r="AL1530" s="8">
        <v>25</v>
      </c>
      <c r="AM1530" s="91">
        <v>0</v>
      </c>
      <c r="AN1530" s="8">
        <v>0</v>
      </c>
      <c r="AO1530" s="8">
        <v>25</v>
      </c>
      <c r="AP1530" s="91">
        <v>5545004</v>
      </c>
      <c r="AQ1530" s="8">
        <v>21</v>
      </c>
      <c r="AR1530" s="8">
        <v>25</v>
      </c>
      <c r="AS1530" s="91">
        <v>6957952</v>
      </c>
      <c r="AT1530" s="8">
        <v>25</v>
      </c>
      <c r="AU1530" s="8">
        <v>25</v>
      </c>
      <c r="AV1530" s="91">
        <v>23851123</v>
      </c>
      <c r="AW1530" s="8">
        <v>69</v>
      </c>
      <c r="AX1530" s="8">
        <v>25</v>
      </c>
      <c r="AY1530" s="91">
        <v>0</v>
      </c>
      <c r="AZ1530" s="8">
        <v>0</v>
      </c>
      <c r="BA1530" s="8">
        <v>0</v>
      </c>
      <c r="BB1530" s="91">
        <v>2474719</v>
      </c>
      <c r="BC1530" s="8">
        <v>16</v>
      </c>
      <c r="BD1530" s="8">
        <v>3</v>
      </c>
      <c r="BE1530" s="91">
        <v>3887667</v>
      </c>
      <c r="BF1530" s="8">
        <v>20</v>
      </c>
      <c r="BG1530" s="8">
        <v>3</v>
      </c>
      <c r="BH1530" s="91">
        <v>23851123</v>
      </c>
      <c r="BI1530" s="8">
        <v>69</v>
      </c>
      <c r="BJ1530" s="8">
        <v>25</v>
      </c>
      <c r="BK1530" s="2" t="s">
        <v>233</v>
      </c>
      <c r="BL1530" s="83" t="str">
        <f t="shared" si="23"/>
        <v>124984</v>
      </c>
      <c r="BM1530" s="83">
        <f>IF(ISBLANK(A1530),"",IF(X1530&gt;=(InfoSheet!$B$2)-90,1,0))</f>
        <v>1</v>
      </c>
    </row>
    <row r="1531" spans="1:65">
      <c r="A1531" s="2" t="s">
        <v>3532</v>
      </c>
      <c r="B1531" s="8">
        <v>8</v>
      </c>
      <c r="C1531" s="91">
        <v>16916886</v>
      </c>
      <c r="D1531" s="8">
        <v>68</v>
      </c>
      <c r="E1531" s="8">
        <v>7</v>
      </c>
      <c r="F1531" s="91">
        <v>248777</v>
      </c>
      <c r="G1531" s="91">
        <v>863353</v>
      </c>
      <c r="H1531" s="91">
        <v>2416698</v>
      </c>
      <c r="I1531" s="91">
        <v>16916886</v>
      </c>
      <c r="J1531" s="8">
        <v>0</v>
      </c>
      <c r="K1531" s="2" t="s">
        <v>1354</v>
      </c>
      <c r="L1531" s="8">
        <v>8</v>
      </c>
      <c r="M1531" s="8">
        <v>0</v>
      </c>
      <c r="N1531" s="2" t="s">
        <v>1354</v>
      </c>
      <c r="O1531" s="8">
        <v>142</v>
      </c>
      <c r="P1531" s="8">
        <v>0</v>
      </c>
      <c r="Q1531" s="8">
        <v>0</v>
      </c>
      <c r="R1531" s="91">
        <v>0</v>
      </c>
      <c r="S1531" s="8">
        <v>0</v>
      </c>
      <c r="T1531" s="91">
        <v>0</v>
      </c>
      <c r="U1531" s="8">
        <v>0</v>
      </c>
      <c r="V1531" s="8">
        <v>0</v>
      </c>
      <c r="W1531" s="8">
        <v>0</v>
      </c>
      <c r="X1531" s="107">
        <v>43857.722543055555</v>
      </c>
      <c r="Y1531" s="107">
        <v>43869.877269722223</v>
      </c>
      <c r="Z1531" s="107">
        <v>43857.720559270834</v>
      </c>
      <c r="AA1531" s="91">
        <v>0</v>
      </c>
      <c r="AB1531" s="8">
        <v>0</v>
      </c>
      <c r="AC1531" s="8">
        <v>0</v>
      </c>
      <c r="AD1531" s="91">
        <v>0</v>
      </c>
      <c r="AE1531" s="8">
        <v>0</v>
      </c>
      <c r="AF1531" s="8">
        <v>0</v>
      </c>
      <c r="AG1531" s="91">
        <v>612426</v>
      </c>
      <c r="AH1531" s="8">
        <v>3</v>
      </c>
      <c r="AI1531" s="8">
        <v>1</v>
      </c>
      <c r="AJ1531" s="91">
        <v>16916886</v>
      </c>
      <c r="AK1531" s="8">
        <v>68</v>
      </c>
      <c r="AL1531" s="8">
        <v>7</v>
      </c>
      <c r="AM1531" s="91">
        <v>0</v>
      </c>
      <c r="AN1531" s="8">
        <v>0</v>
      </c>
      <c r="AO1531" s="8">
        <v>7</v>
      </c>
      <c r="AP1531" s="91">
        <v>0</v>
      </c>
      <c r="AQ1531" s="8">
        <v>0</v>
      </c>
      <c r="AR1531" s="8">
        <v>7</v>
      </c>
      <c r="AS1531" s="91">
        <v>612426</v>
      </c>
      <c r="AT1531" s="8">
        <v>3</v>
      </c>
      <c r="AU1531" s="8">
        <v>7</v>
      </c>
      <c r="AV1531" s="91">
        <v>16916886</v>
      </c>
      <c r="AW1531" s="8">
        <v>68</v>
      </c>
      <c r="AX1531" s="8">
        <v>7</v>
      </c>
      <c r="AY1531" s="91">
        <v>0</v>
      </c>
      <c r="AZ1531" s="8">
        <v>0</v>
      </c>
      <c r="BA1531" s="8">
        <v>0</v>
      </c>
      <c r="BB1531" s="91">
        <v>0</v>
      </c>
      <c r="BC1531" s="8">
        <v>0</v>
      </c>
      <c r="BD1531" s="8">
        <v>0</v>
      </c>
      <c r="BE1531" s="91">
        <v>208044</v>
      </c>
      <c r="BF1531" s="8">
        <v>1</v>
      </c>
      <c r="BG1531" s="8">
        <v>0</v>
      </c>
      <c r="BH1531" s="91">
        <v>16916886</v>
      </c>
      <c r="BI1531" s="8">
        <v>68</v>
      </c>
      <c r="BJ1531" s="8">
        <v>7</v>
      </c>
      <c r="BK1531" s="2" t="s">
        <v>233</v>
      </c>
      <c r="BL1531" s="83" t="str">
        <f t="shared" si="23"/>
        <v>124985</v>
      </c>
      <c r="BM1531" s="83">
        <f>IF(ISBLANK(A1531),"",IF(X1531&gt;=(InfoSheet!$B$2)-90,1,0))</f>
        <v>1</v>
      </c>
    </row>
    <row r="1532" spans="1:65">
      <c r="A1532" s="2" t="s">
        <v>3533</v>
      </c>
      <c r="B1532" s="8">
        <v>8</v>
      </c>
      <c r="C1532" s="91">
        <v>112706703</v>
      </c>
      <c r="D1532" s="8">
        <v>290</v>
      </c>
      <c r="E1532" s="8">
        <v>31</v>
      </c>
      <c r="F1532" s="91">
        <v>388643</v>
      </c>
      <c r="G1532" s="91">
        <v>4101112</v>
      </c>
      <c r="H1532" s="91">
        <v>3635700</v>
      </c>
      <c r="I1532" s="91">
        <v>66703326</v>
      </c>
      <c r="J1532" s="8">
        <v>0</v>
      </c>
      <c r="K1532" s="2" t="s">
        <v>1496</v>
      </c>
      <c r="L1532" s="8">
        <v>8</v>
      </c>
      <c r="M1532" s="8">
        <v>0</v>
      </c>
      <c r="N1532" s="2" t="s">
        <v>1437</v>
      </c>
      <c r="O1532" s="8">
        <v>209</v>
      </c>
      <c r="P1532" s="8">
        <v>0</v>
      </c>
      <c r="Q1532" s="8">
        <v>0</v>
      </c>
      <c r="R1532" s="91">
        <v>0</v>
      </c>
      <c r="S1532" s="8">
        <v>0</v>
      </c>
      <c r="T1532" s="91">
        <v>0</v>
      </c>
      <c r="U1532" s="8">
        <v>0</v>
      </c>
      <c r="V1532" s="8">
        <v>0</v>
      </c>
      <c r="W1532" s="8">
        <v>0</v>
      </c>
      <c r="X1532" s="107">
        <v>43869.671935219907</v>
      </c>
      <c r="Y1532" s="107">
        <v>43870.050944965275</v>
      </c>
      <c r="Z1532" s="107">
        <v>43869.671888113429</v>
      </c>
      <c r="AA1532" s="91">
        <v>6138798</v>
      </c>
      <c r="AB1532" s="8">
        <v>7</v>
      </c>
      <c r="AC1532" s="8">
        <v>2</v>
      </c>
      <c r="AD1532" s="91">
        <v>17808520</v>
      </c>
      <c r="AE1532" s="8">
        <v>17</v>
      </c>
      <c r="AF1532" s="8">
        <v>4</v>
      </c>
      <c r="AG1532" s="91">
        <v>52467518</v>
      </c>
      <c r="AH1532" s="8">
        <v>144</v>
      </c>
      <c r="AI1532" s="8">
        <v>9</v>
      </c>
      <c r="AJ1532" s="91">
        <v>112706703</v>
      </c>
      <c r="AK1532" s="8">
        <v>290</v>
      </c>
      <c r="AL1532" s="8">
        <v>31</v>
      </c>
      <c r="AM1532" s="91">
        <v>12270803</v>
      </c>
      <c r="AN1532" s="8">
        <v>14</v>
      </c>
      <c r="AO1532" s="8">
        <v>31</v>
      </c>
      <c r="AP1532" s="91">
        <v>23940525</v>
      </c>
      <c r="AQ1532" s="8">
        <v>24</v>
      </c>
      <c r="AR1532" s="8">
        <v>31</v>
      </c>
      <c r="AS1532" s="91">
        <v>62887035</v>
      </c>
      <c r="AT1532" s="8">
        <v>153</v>
      </c>
      <c r="AU1532" s="8">
        <v>31</v>
      </c>
      <c r="AV1532" s="91">
        <v>112706703</v>
      </c>
      <c r="AW1532" s="8">
        <v>290</v>
      </c>
      <c r="AX1532" s="8">
        <v>31</v>
      </c>
      <c r="AY1532" s="91">
        <v>6132005</v>
      </c>
      <c r="AZ1532" s="8">
        <v>7</v>
      </c>
      <c r="BA1532" s="8">
        <v>0</v>
      </c>
      <c r="BB1532" s="91">
        <v>14297318</v>
      </c>
      <c r="BC1532" s="8">
        <v>15</v>
      </c>
      <c r="BD1532" s="8">
        <v>0</v>
      </c>
      <c r="BE1532" s="91">
        <v>52467518</v>
      </c>
      <c r="BF1532" s="8">
        <v>144</v>
      </c>
      <c r="BG1532" s="8">
        <v>3</v>
      </c>
      <c r="BH1532" s="91">
        <v>112706703</v>
      </c>
      <c r="BI1532" s="8">
        <v>290</v>
      </c>
      <c r="BJ1532" s="8">
        <v>31</v>
      </c>
      <c r="BK1532" s="2" t="s">
        <v>233</v>
      </c>
      <c r="BL1532" s="83" t="str">
        <f t="shared" si="23"/>
        <v>124986</v>
      </c>
      <c r="BM1532" s="83">
        <f>IF(ISBLANK(A1532),"",IF(X1532&gt;=(InfoSheet!$B$2)-90,1,0))</f>
        <v>1</v>
      </c>
    </row>
    <row r="1533" spans="1:65">
      <c r="A1533" s="2" t="s">
        <v>3534</v>
      </c>
      <c r="B1533" s="8">
        <v>8</v>
      </c>
      <c r="C1533" s="91">
        <v>181621884</v>
      </c>
      <c r="D1533" s="8">
        <v>268</v>
      </c>
      <c r="E1533" s="8">
        <v>15</v>
      </c>
      <c r="F1533" s="91">
        <v>677693</v>
      </c>
      <c r="G1533" s="91">
        <v>4014113</v>
      </c>
      <c r="H1533" s="91">
        <v>12108125</v>
      </c>
      <c r="I1533" s="91">
        <v>159867821</v>
      </c>
      <c r="J1533" s="8">
        <v>0</v>
      </c>
      <c r="K1533" s="2" t="s">
        <v>1531</v>
      </c>
      <c r="L1533" s="8">
        <v>8</v>
      </c>
      <c r="M1533" s="8">
        <v>0</v>
      </c>
      <c r="N1533" s="2" t="s">
        <v>1352</v>
      </c>
      <c r="O1533" s="8">
        <v>209</v>
      </c>
      <c r="P1533" s="8">
        <v>0</v>
      </c>
      <c r="Q1533" s="8">
        <v>0</v>
      </c>
      <c r="R1533" s="91">
        <v>0</v>
      </c>
      <c r="S1533" s="8">
        <v>0</v>
      </c>
      <c r="T1533" s="91">
        <v>0</v>
      </c>
      <c r="U1533" s="8">
        <v>0</v>
      </c>
      <c r="V1533" s="8">
        <v>0</v>
      </c>
      <c r="W1533" s="8">
        <v>0</v>
      </c>
      <c r="X1533" s="107">
        <v>43857.611931250001</v>
      </c>
      <c r="Y1533" s="107">
        <v>43869.882597962962</v>
      </c>
      <c r="Z1533" s="107">
        <v>43857.610610983793</v>
      </c>
      <c r="AA1533" s="91">
        <v>0</v>
      </c>
      <c r="AB1533" s="8">
        <v>0</v>
      </c>
      <c r="AC1533" s="8">
        <v>0</v>
      </c>
      <c r="AD1533" s="91">
        <v>0</v>
      </c>
      <c r="AE1533" s="8">
        <v>0</v>
      </c>
      <c r="AF1533" s="8">
        <v>0</v>
      </c>
      <c r="AG1533" s="91">
        <v>3812938</v>
      </c>
      <c r="AH1533" s="8">
        <v>2</v>
      </c>
      <c r="AI1533" s="8">
        <v>1</v>
      </c>
      <c r="AJ1533" s="91">
        <v>181621884</v>
      </c>
      <c r="AK1533" s="8">
        <v>268</v>
      </c>
      <c r="AL1533" s="8">
        <v>15</v>
      </c>
      <c r="AM1533" s="91">
        <v>0</v>
      </c>
      <c r="AN1533" s="8">
        <v>0</v>
      </c>
      <c r="AO1533" s="8">
        <v>15</v>
      </c>
      <c r="AP1533" s="91">
        <v>0</v>
      </c>
      <c r="AQ1533" s="8">
        <v>0</v>
      </c>
      <c r="AR1533" s="8">
        <v>15</v>
      </c>
      <c r="AS1533" s="91">
        <v>6811498</v>
      </c>
      <c r="AT1533" s="8">
        <v>4</v>
      </c>
      <c r="AU1533" s="8">
        <v>15</v>
      </c>
      <c r="AV1533" s="91">
        <v>181621884</v>
      </c>
      <c r="AW1533" s="8">
        <v>268</v>
      </c>
      <c r="AX1533" s="8">
        <v>15</v>
      </c>
      <c r="AY1533" s="91">
        <v>0</v>
      </c>
      <c r="AZ1533" s="8">
        <v>0</v>
      </c>
      <c r="BA1533" s="8">
        <v>0</v>
      </c>
      <c r="BB1533" s="91">
        <v>0</v>
      </c>
      <c r="BC1533" s="8">
        <v>0</v>
      </c>
      <c r="BD1533" s="8">
        <v>0</v>
      </c>
      <c r="BE1533" s="91">
        <v>3122274</v>
      </c>
      <c r="BF1533" s="8">
        <v>2</v>
      </c>
      <c r="BG1533" s="8">
        <v>0</v>
      </c>
      <c r="BH1533" s="91">
        <v>181621884</v>
      </c>
      <c r="BI1533" s="8">
        <v>268</v>
      </c>
      <c r="BJ1533" s="8">
        <v>15</v>
      </c>
      <c r="BK1533" s="2" t="s">
        <v>233</v>
      </c>
      <c r="BL1533" s="83" t="str">
        <f t="shared" si="23"/>
        <v>124987</v>
      </c>
      <c r="BM1533" s="83">
        <f>IF(ISBLANK(A1533),"",IF(X1533&gt;=(InfoSheet!$B$2)-90,1,0))</f>
        <v>1</v>
      </c>
    </row>
    <row r="1534" spans="1:65">
      <c r="A1534" s="2" t="s">
        <v>3535</v>
      </c>
      <c r="B1534" s="8">
        <v>8</v>
      </c>
      <c r="C1534" s="66">
        <v>1367882656</v>
      </c>
      <c r="D1534" s="8">
        <v>5258</v>
      </c>
      <c r="E1534" s="8">
        <v>111</v>
      </c>
      <c r="F1534" s="91">
        <v>260152</v>
      </c>
      <c r="G1534" s="91">
        <v>1014162</v>
      </c>
      <c r="H1534" s="91">
        <v>12323267</v>
      </c>
      <c r="I1534" s="91">
        <v>98970469</v>
      </c>
      <c r="J1534" s="8">
        <v>0</v>
      </c>
      <c r="K1534" s="2" t="s">
        <v>1354</v>
      </c>
      <c r="L1534" s="8">
        <v>8</v>
      </c>
      <c r="M1534" s="8">
        <v>0</v>
      </c>
      <c r="N1534" s="2" t="s">
        <v>1346</v>
      </c>
      <c r="O1534" s="8">
        <v>209</v>
      </c>
      <c r="P1534" s="8">
        <v>0</v>
      </c>
      <c r="Q1534" s="8">
        <v>0</v>
      </c>
      <c r="R1534" s="91">
        <v>0</v>
      </c>
      <c r="S1534" s="8">
        <v>0</v>
      </c>
      <c r="T1534" s="91">
        <v>0</v>
      </c>
      <c r="U1534" s="8">
        <v>0</v>
      </c>
      <c r="V1534" s="8">
        <v>0</v>
      </c>
      <c r="W1534" s="8">
        <v>0</v>
      </c>
      <c r="X1534" s="107">
        <v>43869.75130398148</v>
      </c>
      <c r="Y1534" s="107">
        <v>43870.051122511577</v>
      </c>
      <c r="Z1534" s="107">
        <v>43869.751255370371</v>
      </c>
      <c r="AA1534" s="91">
        <v>3239840</v>
      </c>
      <c r="AB1534" s="8">
        <v>13</v>
      </c>
      <c r="AC1534" s="8">
        <v>9</v>
      </c>
      <c r="AD1534" s="91">
        <v>38813070</v>
      </c>
      <c r="AE1534" s="8">
        <v>135</v>
      </c>
      <c r="AF1534" s="8">
        <v>25</v>
      </c>
      <c r="AG1534" s="91">
        <v>113063654</v>
      </c>
      <c r="AH1534" s="8">
        <v>410</v>
      </c>
      <c r="AI1534" s="8">
        <v>70</v>
      </c>
      <c r="AJ1534" s="66">
        <v>1367882656</v>
      </c>
      <c r="AK1534" s="8">
        <v>5258</v>
      </c>
      <c r="AL1534" s="8">
        <v>111</v>
      </c>
      <c r="AM1534" s="91">
        <v>14730322</v>
      </c>
      <c r="AN1534" s="8">
        <v>53</v>
      </c>
      <c r="AO1534" s="8">
        <v>111</v>
      </c>
      <c r="AP1534" s="91">
        <v>62657153</v>
      </c>
      <c r="AQ1534" s="8">
        <v>229</v>
      </c>
      <c r="AR1534" s="8">
        <v>111</v>
      </c>
      <c r="AS1534" s="91">
        <v>151137252</v>
      </c>
      <c r="AT1534" s="8">
        <v>561</v>
      </c>
      <c r="AU1534" s="8">
        <v>111</v>
      </c>
      <c r="AV1534" s="66">
        <v>1367882656</v>
      </c>
      <c r="AW1534" s="8">
        <v>5258</v>
      </c>
      <c r="AX1534" s="8">
        <v>111</v>
      </c>
      <c r="AY1534" s="91">
        <v>4535166</v>
      </c>
      <c r="AZ1534" s="8">
        <v>19</v>
      </c>
      <c r="BA1534" s="8">
        <v>0</v>
      </c>
      <c r="BB1534" s="91">
        <v>46265156</v>
      </c>
      <c r="BC1534" s="8">
        <v>178</v>
      </c>
      <c r="BD1534" s="8">
        <v>3</v>
      </c>
      <c r="BE1534" s="91">
        <v>122528956</v>
      </c>
      <c r="BF1534" s="8">
        <v>469</v>
      </c>
      <c r="BG1534" s="8">
        <v>32</v>
      </c>
      <c r="BH1534" s="66">
        <v>1367882656</v>
      </c>
      <c r="BI1534" s="8">
        <v>5258</v>
      </c>
      <c r="BJ1534" s="8">
        <v>111</v>
      </c>
      <c r="BK1534" s="2" t="s">
        <v>233</v>
      </c>
      <c r="BL1534" s="83" t="str">
        <f t="shared" si="23"/>
        <v>124988</v>
      </c>
      <c r="BM1534" s="83">
        <f>IF(ISBLANK(A1534),"",IF(X1534&gt;=(InfoSheet!$B$2)-90,1,0))</f>
        <v>1</v>
      </c>
    </row>
    <row r="1535" spans="1:65">
      <c r="A1535" s="2" t="s">
        <v>3536</v>
      </c>
      <c r="B1535" s="8">
        <v>8</v>
      </c>
      <c r="C1535" s="91">
        <v>213622171</v>
      </c>
      <c r="D1535" s="8">
        <v>684</v>
      </c>
      <c r="E1535" s="8">
        <v>73</v>
      </c>
      <c r="F1535" s="91">
        <v>312313</v>
      </c>
      <c r="G1535" s="91">
        <v>2762653</v>
      </c>
      <c r="H1535" s="91">
        <v>2926331</v>
      </c>
      <c r="I1535" s="91">
        <v>74278311</v>
      </c>
      <c r="J1535" s="8">
        <v>0</v>
      </c>
      <c r="K1535" s="2" t="s">
        <v>129</v>
      </c>
      <c r="L1535" s="8">
        <v>8</v>
      </c>
      <c r="M1535" s="8">
        <v>0</v>
      </c>
      <c r="N1535" s="2" t="s">
        <v>1800</v>
      </c>
      <c r="O1535" s="8">
        <v>212</v>
      </c>
      <c r="P1535" s="8">
        <v>0</v>
      </c>
      <c r="Q1535" s="8">
        <v>0</v>
      </c>
      <c r="R1535" s="91">
        <v>0</v>
      </c>
      <c r="S1535" s="8">
        <v>0</v>
      </c>
      <c r="T1535" s="91">
        <v>0</v>
      </c>
      <c r="U1535" s="8">
        <v>0</v>
      </c>
      <c r="V1535" s="8">
        <v>0</v>
      </c>
      <c r="W1535" s="8">
        <v>0</v>
      </c>
      <c r="X1535" s="107">
        <v>43859.562583391205</v>
      </c>
      <c r="Y1535" s="107">
        <v>43869.875744375</v>
      </c>
      <c r="Z1535" s="107">
        <v>43859.459527118059</v>
      </c>
      <c r="AA1535" s="91">
        <v>0</v>
      </c>
      <c r="AB1535" s="8">
        <v>0</v>
      </c>
      <c r="AC1535" s="8">
        <v>0</v>
      </c>
      <c r="AD1535" s="91">
        <v>0</v>
      </c>
      <c r="AE1535" s="8">
        <v>0</v>
      </c>
      <c r="AF1535" s="8">
        <v>0</v>
      </c>
      <c r="AG1535" s="91">
        <v>95323967</v>
      </c>
      <c r="AH1535" s="8">
        <v>314</v>
      </c>
      <c r="AI1535" s="8">
        <v>35</v>
      </c>
      <c r="AJ1535" s="91">
        <v>213622171</v>
      </c>
      <c r="AK1535" s="8">
        <v>684</v>
      </c>
      <c r="AL1535" s="8">
        <v>73</v>
      </c>
      <c r="AM1535" s="91">
        <v>0</v>
      </c>
      <c r="AN1535" s="8">
        <v>0</v>
      </c>
      <c r="AO1535" s="8">
        <v>73</v>
      </c>
      <c r="AP1535" s="91">
        <v>250657</v>
      </c>
      <c r="AQ1535" s="8">
        <v>1</v>
      </c>
      <c r="AR1535" s="8">
        <v>73</v>
      </c>
      <c r="AS1535" s="91">
        <v>115177855</v>
      </c>
      <c r="AT1535" s="8">
        <v>343</v>
      </c>
      <c r="AU1535" s="8">
        <v>73</v>
      </c>
      <c r="AV1535" s="91">
        <v>213622171</v>
      </c>
      <c r="AW1535" s="8">
        <v>684</v>
      </c>
      <c r="AX1535" s="8">
        <v>73</v>
      </c>
      <c r="AY1535" s="91">
        <v>0</v>
      </c>
      <c r="AZ1535" s="8">
        <v>0</v>
      </c>
      <c r="BA1535" s="8">
        <v>0</v>
      </c>
      <c r="BB1535" s="91">
        <v>0</v>
      </c>
      <c r="BC1535" s="8">
        <v>0</v>
      </c>
      <c r="BD1535" s="8">
        <v>0</v>
      </c>
      <c r="BE1535" s="91">
        <v>76378251</v>
      </c>
      <c r="BF1535" s="8">
        <v>287</v>
      </c>
      <c r="BG1535" s="8">
        <v>8</v>
      </c>
      <c r="BH1535" s="91">
        <v>213622171</v>
      </c>
      <c r="BI1535" s="8">
        <v>684</v>
      </c>
      <c r="BJ1535" s="8">
        <v>73</v>
      </c>
      <c r="BK1535" s="2" t="s">
        <v>233</v>
      </c>
      <c r="BL1535" s="83" t="str">
        <f t="shared" si="23"/>
        <v>124989</v>
      </c>
      <c r="BM1535" s="83">
        <f>IF(ISBLANK(A1535),"",IF(X1535&gt;=(InfoSheet!$B$2)-90,1,0))</f>
        <v>1</v>
      </c>
    </row>
    <row r="1536" spans="1:65">
      <c r="A1536" s="2" t="s">
        <v>3537</v>
      </c>
      <c r="B1536" s="8">
        <v>8</v>
      </c>
      <c r="C1536" s="66">
        <v>2220141823</v>
      </c>
      <c r="D1536" s="8">
        <v>4022</v>
      </c>
      <c r="E1536" s="8">
        <v>292</v>
      </c>
      <c r="F1536" s="91">
        <v>551999</v>
      </c>
      <c r="G1536" s="91">
        <v>9492829</v>
      </c>
      <c r="H1536" s="91">
        <v>7603225</v>
      </c>
      <c r="I1536" s="91">
        <v>560020371</v>
      </c>
      <c r="J1536" s="8">
        <v>0</v>
      </c>
      <c r="K1536" s="2" t="s">
        <v>1468</v>
      </c>
      <c r="L1536" s="8">
        <v>8</v>
      </c>
      <c r="M1536" s="8">
        <v>0</v>
      </c>
      <c r="N1536" s="2" t="s">
        <v>1607</v>
      </c>
      <c r="O1536" s="8">
        <v>211</v>
      </c>
      <c r="P1536" s="8">
        <v>0</v>
      </c>
      <c r="Q1536" s="8">
        <v>0</v>
      </c>
      <c r="R1536" s="91">
        <v>0</v>
      </c>
      <c r="S1536" s="8">
        <v>0</v>
      </c>
      <c r="T1536" s="91">
        <v>0</v>
      </c>
      <c r="U1536" s="8">
        <v>0</v>
      </c>
      <c r="V1536" s="8">
        <v>0</v>
      </c>
      <c r="W1536" s="8">
        <v>0</v>
      </c>
      <c r="X1536" s="107">
        <v>43869.905374120368</v>
      </c>
      <c r="Y1536" s="107">
        <v>43870.058864756946</v>
      </c>
      <c r="Z1536" s="107">
        <v>43869.89225247685</v>
      </c>
      <c r="AA1536" s="91">
        <v>83546802</v>
      </c>
      <c r="AB1536" s="8">
        <v>98</v>
      </c>
      <c r="AC1536" s="8">
        <v>15</v>
      </c>
      <c r="AD1536" s="91">
        <v>118266940</v>
      </c>
      <c r="AE1536" s="8">
        <v>174</v>
      </c>
      <c r="AF1536" s="8">
        <v>25</v>
      </c>
      <c r="AG1536" s="91">
        <v>250967640</v>
      </c>
      <c r="AH1536" s="8">
        <v>432</v>
      </c>
      <c r="AI1536" s="8">
        <v>51</v>
      </c>
      <c r="AJ1536" s="66">
        <v>2220141823</v>
      </c>
      <c r="AK1536" s="8">
        <v>4022</v>
      </c>
      <c r="AL1536" s="8">
        <v>292</v>
      </c>
      <c r="AM1536" s="91">
        <v>99234550</v>
      </c>
      <c r="AN1536" s="8">
        <v>113</v>
      </c>
      <c r="AO1536" s="8">
        <v>292</v>
      </c>
      <c r="AP1536" s="91">
        <v>168487836</v>
      </c>
      <c r="AQ1536" s="8">
        <v>224</v>
      </c>
      <c r="AR1536" s="8">
        <v>292</v>
      </c>
      <c r="AS1536" s="91">
        <v>385447727</v>
      </c>
      <c r="AT1536" s="8">
        <v>542</v>
      </c>
      <c r="AU1536" s="8">
        <v>292</v>
      </c>
      <c r="AV1536" s="66">
        <v>2220141823</v>
      </c>
      <c r="AW1536" s="8">
        <v>4022</v>
      </c>
      <c r="AX1536" s="8">
        <v>292</v>
      </c>
      <c r="AY1536" s="91">
        <v>88654643</v>
      </c>
      <c r="AZ1536" s="8">
        <v>100</v>
      </c>
      <c r="BA1536" s="8">
        <v>1</v>
      </c>
      <c r="BB1536" s="91">
        <v>140351732</v>
      </c>
      <c r="BC1536" s="8">
        <v>199</v>
      </c>
      <c r="BD1536" s="8">
        <v>9</v>
      </c>
      <c r="BE1536" s="91">
        <v>305817145</v>
      </c>
      <c r="BF1536" s="8">
        <v>487</v>
      </c>
      <c r="BG1536" s="8">
        <v>23</v>
      </c>
      <c r="BH1536" s="66">
        <v>2220141823</v>
      </c>
      <c r="BI1536" s="8">
        <v>4022</v>
      </c>
      <c r="BJ1536" s="8">
        <v>292</v>
      </c>
      <c r="BK1536" s="2" t="s">
        <v>233</v>
      </c>
      <c r="BL1536" s="83" t="str">
        <f t="shared" si="23"/>
        <v>124990</v>
      </c>
      <c r="BM1536" s="83">
        <f>IF(ISBLANK(A1536),"",IF(X1536&gt;=(InfoSheet!$B$2)-90,1,0))</f>
        <v>1</v>
      </c>
    </row>
    <row r="1537" spans="1:65">
      <c r="A1537" s="2" t="s">
        <v>3538</v>
      </c>
      <c r="B1537" s="8">
        <v>8</v>
      </c>
      <c r="C1537" s="91">
        <v>545640232</v>
      </c>
      <c r="D1537" s="8">
        <v>1525</v>
      </c>
      <c r="E1537" s="8">
        <v>163</v>
      </c>
      <c r="F1537" s="91">
        <v>357796</v>
      </c>
      <c r="G1537" s="91">
        <v>8398097</v>
      </c>
      <c r="H1537" s="91">
        <v>3347486</v>
      </c>
      <c r="I1537" s="91">
        <v>174151316</v>
      </c>
      <c r="J1537" s="8">
        <v>0</v>
      </c>
      <c r="K1537" s="2" t="s">
        <v>1852</v>
      </c>
      <c r="L1537" s="8">
        <v>8</v>
      </c>
      <c r="M1537" s="8">
        <v>0</v>
      </c>
      <c r="N1537" s="2" t="s">
        <v>1643</v>
      </c>
      <c r="O1537" s="8">
        <v>212</v>
      </c>
      <c r="P1537" s="8">
        <v>0</v>
      </c>
      <c r="Q1537" s="8">
        <v>0</v>
      </c>
      <c r="R1537" s="91">
        <v>0</v>
      </c>
      <c r="S1537" s="8">
        <v>0</v>
      </c>
      <c r="T1537" s="91">
        <v>0</v>
      </c>
      <c r="U1537" s="8">
        <v>0</v>
      </c>
      <c r="V1537" s="8">
        <v>0</v>
      </c>
      <c r="W1537" s="8">
        <v>0</v>
      </c>
      <c r="X1537" s="107">
        <v>43867.80058101852</v>
      </c>
      <c r="Y1537" s="107">
        <v>43869.875744837962</v>
      </c>
      <c r="Z1537" s="107">
        <v>43867.80051922454</v>
      </c>
      <c r="AA1537" s="91">
        <v>0</v>
      </c>
      <c r="AB1537" s="8">
        <v>0</v>
      </c>
      <c r="AC1537" s="8">
        <v>0</v>
      </c>
      <c r="AD1537" s="91">
        <v>11109540</v>
      </c>
      <c r="AE1537" s="8">
        <v>26</v>
      </c>
      <c r="AF1537" s="8">
        <v>8</v>
      </c>
      <c r="AG1537" s="91">
        <v>27408924</v>
      </c>
      <c r="AH1537" s="8">
        <v>97</v>
      </c>
      <c r="AI1537" s="8">
        <v>22</v>
      </c>
      <c r="AJ1537" s="91">
        <v>545640232</v>
      </c>
      <c r="AK1537" s="8">
        <v>1525</v>
      </c>
      <c r="AL1537" s="8">
        <v>163</v>
      </c>
      <c r="AM1537" s="91">
        <v>0</v>
      </c>
      <c r="AN1537" s="8">
        <v>0</v>
      </c>
      <c r="AO1537" s="8">
        <v>163</v>
      </c>
      <c r="AP1537" s="91">
        <v>25798391</v>
      </c>
      <c r="AQ1537" s="8">
        <v>49</v>
      </c>
      <c r="AR1537" s="8">
        <v>163</v>
      </c>
      <c r="AS1537" s="91">
        <v>70543611</v>
      </c>
      <c r="AT1537" s="8">
        <v>167</v>
      </c>
      <c r="AU1537" s="8">
        <v>163</v>
      </c>
      <c r="AV1537" s="91">
        <v>545640232</v>
      </c>
      <c r="AW1537" s="8">
        <v>1525</v>
      </c>
      <c r="AX1537" s="8">
        <v>163</v>
      </c>
      <c r="AY1537" s="91">
        <v>0</v>
      </c>
      <c r="AZ1537" s="8">
        <v>0</v>
      </c>
      <c r="BA1537" s="8">
        <v>0</v>
      </c>
      <c r="BB1537" s="91">
        <v>18782862</v>
      </c>
      <c r="BC1537" s="8">
        <v>36</v>
      </c>
      <c r="BD1537" s="8">
        <v>1</v>
      </c>
      <c r="BE1537" s="91">
        <v>50780314</v>
      </c>
      <c r="BF1537" s="8">
        <v>128</v>
      </c>
      <c r="BG1537" s="8">
        <v>4</v>
      </c>
      <c r="BH1537" s="91">
        <v>545640232</v>
      </c>
      <c r="BI1537" s="8">
        <v>1525</v>
      </c>
      <c r="BJ1537" s="8">
        <v>163</v>
      </c>
      <c r="BK1537" s="2" t="s">
        <v>233</v>
      </c>
      <c r="BL1537" s="83" t="str">
        <f t="shared" si="23"/>
        <v>124991</v>
      </c>
      <c r="BM1537" s="83">
        <f>IF(ISBLANK(A1537),"",IF(X1537&gt;=(InfoSheet!$B$2)-90,1,0))</f>
        <v>1</v>
      </c>
    </row>
    <row r="1538" spans="1:65">
      <c r="A1538" s="2" t="s">
        <v>3539</v>
      </c>
      <c r="B1538" s="8">
        <v>8</v>
      </c>
      <c r="C1538" s="91">
        <v>232401280</v>
      </c>
      <c r="D1538" s="8">
        <v>798</v>
      </c>
      <c r="E1538" s="8">
        <v>28</v>
      </c>
      <c r="F1538" s="91">
        <v>291229</v>
      </c>
      <c r="G1538" s="91">
        <v>9940363</v>
      </c>
      <c r="H1538" s="91">
        <v>8300045</v>
      </c>
      <c r="I1538" s="91">
        <v>83248002</v>
      </c>
      <c r="J1538" s="8">
        <v>0</v>
      </c>
      <c r="K1538" s="2" t="s">
        <v>1602</v>
      </c>
      <c r="L1538" s="8">
        <v>8</v>
      </c>
      <c r="M1538" s="8">
        <v>0</v>
      </c>
      <c r="N1538" s="2" t="s">
        <v>1346</v>
      </c>
      <c r="O1538" s="8">
        <v>209</v>
      </c>
      <c r="P1538" s="8">
        <v>0</v>
      </c>
      <c r="Q1538" s="8">
        <v>0</v>
      </c>
      <c r="R1538" s="91">
        <v>0</v>
      </c>
      <c r="S1538" s="8">
        <v>0</v>
      </c>
      <c r="T1538" s="91">
        <v>0</v>
      </c>
      <c r="U1538" s="8">
        <v>0</v>
      </c>
      <c r="V1538" s="8">
        <v>0</v>
      </c>
      <c r="W1538" s="8">
        <v>0</v>
      </c>
      <c r="X1538" s="107">
        <v>43868.858132303241</v>
      </c>
      <c r="Y1538" s="107">
        <v>43870.050445416666</v>
      </c>
      <c r="Z1538" s="107">
        <v>43868.85796494213</v>
      </c>
      <c r="AA1538" s="91">
        <v>0</v>
      </c>
      <c r="AB1538" s="8">
        <v>0</v>
      </c>
      <c r="AC1538" s="8">
        <v>0</v>
      </c>
      <c r="AD1538" s="91">
        <v>16255927</v>
      </c>
      <c r="AE1538" s="8">
        <v>38</v>
      </c>
      <c r="AF1538" s="8">
        <v>4</v>
      </c>
      <c r="AG1538" s="91">
        <v>44002222</v>
      </c>
      <c r="AH1538" s="8">
        <v>124</v>
      </c>
      <c r="AI1538" s="8">
        <v>5</v>
      </c>
      <c r="AJ1538" s="91">
        <v>232401280</v>
      </c>
      <c r="AK1538" s="8">
        <v>798</v>
      </c>
      <c r="AL1538" s="8">
        <v>28</v>
      </c>
      <c r="AM1538" s="91">
        <v>5112880</v>
      </c>
      <c r="AN1538" s="8">
        <v>6</v>
      </c>
      <c r="AO1538" s="8">
        <v>28</v>
      </c>
      <c r="AP1538" s="91">
        <v>19322059</v>
      </c>
      <c r="AQ1538" s="8">
        <v>48</v>
      </c>
      <c r="AR1538" s="8">
        <v>28</v>
      </c>
      <c r="AS1538" s="91">
        <v>61194494</v>
      </c>
      <c r="AT1538" s="8">
        <v>150</v>
      </c>
      <c r="AU1538" s="8">
        <v>28</v>
      </c>
      <c r="AV1538" s="91">
        <v>232401280</v>
      </c>
      <c r="AW1538" s="8">
        <v>798</v>
      </c>
      <c r="AX1538" s="8">
        <v>28</v>
      </c>
      <c r="AY1538" s="91">
        <v>0</v>
      </c>
      <c r="AZ1538" s="8">
        <v>0</v>
      </c>
      <c r="BA1538" s="8">
        <v>0</v>
      </c>
      <c r="BB1538" s="91">
        <v>17513433</v>
      </c>
      <c r="BC1538" s="8">
        <v>39</v>
      </c>
      <c r="BD1538" s="8">
        <v>0</v>
      </c>
      <c r="BE1538" s="91">
        <v>47832725</v>
      </c>
      <c r="BF1538" s="8">
        <v>134</v>
      </c>
      <c r="BG1538" s="8">
        <v>1</v>
      </c>
      <c r="BH1538" s="91">
        <v>232401280</v>
      </c>
      <c r="BI1538" s="8">
        <v>798</v>
      </c>
      <c r="BJ1538" s="8">
        <v>28</v>
      </c>
      <c r="BK1538" s="2" t="s">
        <v>233</v>
      </c>
      <c r="BL1538" s="83" t="str">
        <f t="shared" ref="BL1538:BL1601" si="24">IF(ISBLANK(A1538),"(blank)",RIGHT(A1538,LEN(A1538)-FIND("@",SUBSTITUTE(A1538,"\","@",LEN(A1538)-LEN(SUBSTITUTE(A1538,"\",""))),1)))</f>
        <v>124992</v>
      </c>
      <c r="BM1538" s="83">
        <f>IF(ISBLANK(A1538),"",IF(X1538&gt;=(InfoSheet!$B$2)-90,1,0))</f>
        <v>1</v>
      </c>
    </row>
    <row r="1539" spans="1:65">
      <c r="A1539" s="2" t="s">
        <v>3540</v>
      </c>
      <c r="B1539" s="8">
        <v>8</v>
      </c>
      <c r="C1539" s="91">
        <v>353673076</v>
      </c>
      <c r="D1539" s="8">
        <v>3138</v>
      </c>
      <c r="E1539" s="8">
        <v>394</v>
      </c>
      <c r="F1539" s="91">
        <v>112706</v>
      </c>
      <c r="G1539" s="91">
        <v>1194996</v>
      </c>
      <c r="H1539" s="91">
        <v>897647</v>
      </c>
      <c r="I1539" s="91">
        <v>119914514</v>
      </c>
      <c r="J1539" s="8">
        <v>0</v>
      </c>
      <c r="K1539" s="2" t="s">
        <v>1342</v>
      </c>
      <c r="L1539" s="8">
        <v>8</v>
      </c>
      <c r="M1539" s="8">
        <v>0</v>
      </c>
      <c r="N1539" s="2" t="s">
        <v>1459</v>
      </c>
      <c r="O1539" s="8">
        <v>212</v>
      </c>
      <c r="P1539" s="8">
        <v>0</v>
      </c>
      <c r="Q1539" s="8">
        <v>0</v>
      </c>
      <c r="R1539" s="91">
        <v>0</v>
      </c>
      <c r="S1539" s="8">
        <v>0</v>
      </c>
      <c r="T1539" s="91">
        <v>0</v>
      </c>
      <c r="U1539" s="8">
        <v>0</v>
      </c>
      <c r="V1539" s="8">
        <v>1</v>
      </c>
      <c r="W1539" s="8">
        <v>0</v>
      </c>
      <c r="X1539" s="107">
        <v>43865.398311053243</v>
      </c>
      <c r="Y1539" s="107">
        <v>43869.87226128472</v>
      </c>
      <c r="Z1539" s="107">
        <v>43865.398310358796</v>
      </c>
      <c r="AA1539" s="91">
        <v>0</v>
      </c>
      <c r="AB1539" s="8">
        <v>0</v>
      </c>
      <c r="AC1539" s="8">
        <v>0</v>
      </c>
      <c r="AD1539" s="91">
        <v>1064434</v>
      </c>
      <c r="AE1539" s="8">
        <v>14</v>
      </c>
      <c r="AF1539" s="8">
        <v>6</v>
      </c>
      <c r="AG1539" s="91">
        <v>6956131</v>
      </c>
      <c r="AH1539" s="8">
        <v>80</v>
      </c>
      <c r="AI1539" s="8">
        <v>28</v>
      </c>
      <c r="AJ1539" s="91">
        <v>353673076</v>
      </c>
      <c r="AK1539" s="8">
        <v>3138</v>
      </c>
      <c r="AL1539" s="8">
        <v>394</v>
      </c>
      <c r="AM1539" s="91">
        <v>601341</v>
      </c>
      <c r="AN1539" s="8">
        <v>2</v>
      </c>
      <c r="AO1539" s="8">
        <v>394</v>
      </c>
      <c r="AP1539" s="91">
        <v>5203256</v>
      </c>
      <c r="AQ1539" s="8">
        <v>30</v>
      </c>
      <c r="AR1539" s="8">
        <v>394</v>
      </c>
      <c r="AS1539" s="91">
        <v>22947360</v>
      </c>
      <c r="AT1539" s="8">
        <v>199</v>
      </c>
      <c r="AU1539" s="8">
        <v>394</v>
      </c>
      <c r="AV1539" s="91">
        <v>353673076</v>
      </c>
      <c r="AW1539" s="8">
        <v>3138</v>
      </c>
      <c r="AX1539" s="8">
        <v>394</v>
      </c>
      <c r="AY1539" s="91">
        <v>0</v>
      </c>
      <c r="AZ1539" s="8">
        <v>0</v>
      </c>
      <c r="BA1539" s="8">
        <v>0</v>
      </c>
      <c r="BB1539" s="91">
        <v>828958</v>
      </c>
      <c r="BC1539" s="8">
        <v>11</v>
      </c>
      <c r="BD1539" s="8">
        <v>2</v>
      </c>
      <c r="BE1539" s="91">
        <v>3132292</v>
      </c>
      <c r="BF1539" s="8">
        <v>67</v>
      </c>
      <c r="BG1539" s="8">
        <v>13</v>
      </c>
      <c r="BH1539" s="91">
        <v>353673076</v>
      </c>
      <c r="BI1539" s="8">
        <v>3138</v>
      </c>
      <c r="BJ1539" s="8">
        <v>394</v>
      </c>
      <c r="BK1539" s="2" t="s">
        <v>233</v>
      </c>
      <c r="BL1539" s="83" t="str">
        <f t="shared" si="24"/>
        <v>124993</v>
      </c>
      <c r="BM1539" s="83">
        <f>IF(ISBLANK(A1539),"",IF(X1539&gt;=(InfoSheet!$B$2)-90,1,0))</f>
        <v>1</v>
      </c>
    </row>
    <row r="1540" spans="1:65">
      <c r="A1540" s="2" t="s">
        <v>3541</v>
      </c>
      <c r="B1540" s="8">
        <v>8</v>
      </c>
      <c r="C1540" s="91">
        <v>224142908</v>
      </c>
      <c r="D1540" s="8">
        <v>303</v>
      </c>
      <c r="E1540" s="8">
        <v>64</v>
      </c>
      <c r="F1540" s="91">
        <v>739745</v>
      </c>
      <c r="G1540" s="91">
        <v>19758324</v>
      </c>
      <c r="H1540" s="91">
        <v>3502232</v>
      </c>
      <c r="I1540" s="91">
        <v>129177804</v>
      </c>
      <c r="J1540" s="8">
        <v>0</v>
      </c>
      <c r="K1540" s="2" t="s">
        <v>1356</v>
      </c>
      <c r="L1540" s="8">
        <v>8</v>
      </c>
      <c r="M1540" s="8">
        <v>0</v>
      </c>
      <c r="N1540" s="2" t="s">
        <v>3542</v>
      </c>
      <c r="O1540" s="8">
        <v>210</v>
      </c>
      <c r="P1540" s="8">
        <v>0</v>
      </c>
      <c r="Q1540" s="8">
        <v>0</v>
      </c>
      <c r="R1540" s="91">
        <v>0</v>
      </c>
      <c r="S1540" s="8">
        <v>0</v>
      </c>
      <c r="T1540" s="91">
        <v>0</v>
      </c>
      <c r="U1540" s="8">
        <v>0</v>
      </c>
      <c r="V1540" s="8">
        <v>0</v>
      </c>
      <c r="W1540" s="8">
        <v>0</v>
      </c>
      <c r="X1540" s="107">
        <v>43869.570435682872</v>
      </c>
      <c r="Y1540" s="107">
        <v>43870.031225752318</v>
      </c>
      <c r="Z1540" s="107">
        <v>43869.569563240744</v>
      </c>
      <c r="AA1540" s="91">
        <v>0</v>
      </c>
      <c r="AB1540" s="8">
        <v>0</v>
      </c>
      <c r="AC1540" s="8">
        <v>1</v>
      </c>
      <c r="AD1540" s="91">
        <v>1840678</v>
      </c>
      <c r="AE1540" s="8">
        <v>4</v>
      </c>
      <c r="AF1540" s="8">
        <v>1</v>
      </c>
      <c r="AG1540" s="91">
        <v>10375142</v>
      </c>
      <c r="AH1540" s="8">
        <v>102</v>
      </c>
      <c r="AI1540" s="8">
        <v>26</v>
      </c>
      <c r="AJ1540" s="91">
        <v>224142908</v>
      </c>
      <c r="AK1540" s="8">
        <v>303</v>
      </c>
      <c r="AL1540" s="8">
        <v>64</v>
      </c>
      <c r="AM1540" s="91">
        <v>3609664</v>
      </c>
      <c r="AN1540" s="8">
        <v>3</v>
      </c>
      <c r="AO1540" s="8">
        <v>64</v>
      </c>
      <c r="AP1540" s="91">
        <v>5808410</v>
      </c>
      <c r="AQ1540" s="8">
        <v>9</v>
      </c>
      <c r="AR1540" s="8">
        <v>64</v>
      </c>
      <c r="AS1540" s="91">
        <v>15669581</v>
      </c>
      <c r="AT1540" s="8">
        <v>107</v>
      </c>
      <c r="AU1540" s="8">
        <v>64</v>
      </c>
      <c r="AV1540" s="91">
        <v>224142908</v>
      </c>
      <c r="AW1540" s="8">
        <v>303</v>
      </c>
      <c r="AX1540" s="8">
        <v>64</v>
      </c>
      <c r="AY1540" s="91">
        <v>2128806</v>
      </c>
      <c r="AZ1540" s="8">
        <v>1</v>
      </c>
      <c r="BA1540" s="8">
        <v>0</v>
      </c>
      <c r="BB1540" s="91">
        <v>3967732</v>
      </c>
      <c r="BC1540" s="8">
        <v>5</v>
      </c>
      <c r="BD1540" s="8">
        <v>0</v>
      </c>
      <c r="BE1540" s="91">
        <v>14448544</v>
      </c>
      <c r="BF1540" s="8">
        <v>105</v>
      </c>
      <c r="BG1540" s="8">
        <v>19</v>
      </c>
      <c r="BH1540" s="91">
        <v>224142908</v>
      </c>
      <c r="BI1540" s="8">
        <v>303</v>
      </c>
      <c r="BJ1540" s="8">
        <v>64</v>
      </c>
      <c r="BK1540" s="2" t="s">
        <v>233</v>
      </c>
      <c r="BL1540" s="83" t="str">
        <f t="shared" si="24"/>
        <v>124994</v>
      </c>
      <c r="BM1540" s="83">
        <f>IF(ISBLANK(A1540),"",IF(X1540&gt;=(InfoSheet!$B$2)-90,1,0))</f>
        <v>1</v>
      </c>
    </row>
    <row r="1541" spans="1:65">
      <c r="A1541" s="2" t="s">
        <v>3543</v>
      </c>
      <c r="B1541" s="8">
        <v>8</v>
      </c>
      <c r="C1541" s="91">
        <v>196464091</v>
      </c>
      <c r="D1541" s="8">
        <v>718</v>
      </c>
      <c r="E1541" s="8">
        <v>64</v>
      </c>
      <c r="F1541" s="91">
        <v>273626</v>
      </c>
      <c r="G1541" s="91">
        <v>1660361</v>
      </c>
      <c r="H1541" s="91">
        <v>3069751</v>
      </c>
      <c r="I1541" s="91">
        <v>93781972</v>
      </c>
      <c r="J1541" s="8">
        <v>0</v>
      </c>
      <c r="K1541" s="2" t="s">
        <v>1531</v>
      </c>
      <c r="L1541" s="8">
        <v>8</v>
      </c>
      <c r="M1541" s="8">
        <v>0</v>
      </c>
      <c r="N1541" s="2" t="s">
        <v>1623</v>
      </c>
      <c r="O1541" s="8">
        <v>215</v>
      </c>
      <c r="P1541" s="8">
        <v>0</v>
      </c>
      <c r="Q1541" s="8">
        <v>0</v>
      </c>
      <c r="R1541" s="91">
        <v>0</v>
      </c>
      <c r="S1541" s="8">
        <v>0</v>
      </c>
      <c r="T1541" s="91">
        <v>0</v>
      </c>
      <c r="U1541" s="8">
        <v>0</v>
      </c>
      <c r="V1541" s="8">
        <v>0</v>
      </c>
      <c r="W1541" s="8">
        <v>0</v>
      </c>
      <c r="X1541" s="107">
        <v>43867.577135891202</v>
      </c>
      <c r="Y1541" s="107">
        <v>43869.889749004629</v>
      </c>
      <c r="Z1541" s="107">
        <v>43867.577053368055</v>
      </c>
      <c r="AA1541" s="91">
        <v>0</v>
      </c>
      <c r="AB1541" s="8">
        <v>0</v>
      </c>
      <c r="AC1541" s="8">
        <v>0</v>
      </c>
      <c r="AD1541" s="91">
        <v>1040547</v>
      </c>
      <c r="AE1541" s="8">
        <v>4</v>
      </c>
      <c r="AF1541" s="8">
        <v>1</v>
      </c>
      <c r="AG1541" s="91">
        <v>120311888</v>
      </c>
      <c r="AH1541" s="8">
        <v>490</v>
      </c>
      <c r="AI1541" s="8">
        <v>28</v>
      </c>
      <c r="AJ1541" s="91">
        <v>196464091</v>
      </c>
      <c r="AK1541" s="8">
        <v>718</v>
      </c>
      <c r="AL1541" s="8">
        <v>64</v>
      </c>
      <c r="AM1541" s="91">
        <v>0</v>
      </c>
      <c r="AN1541" s="8">
        <v>0</v>
      </c>
      <c r="AO1541" s="8">
        <v>64</v>
      </c>
      <c r="AP1541" s="91">
        <v>1274952</v>
      </c>
      <c r="AQ1541" s="8">
        <v>5</v>
      </c>
      <c r="AR1541" s="8">
        <v>64</v>
      </c>
      <c r="AS1541" s="91">
        <v>125419558</v>
      </c>
      <c r="AT1541" s="8">
        <v>500</v>
      </c>
      <c r="AU1541" s="8">
        <v>64</v>
      </c>
      <c r="AV1541" s="91">
        <v>196464091</v>
      </c>
      <c r="AW1541" s="8">
        <v>718</v>
      </c>
      <c r="AX1541" s="8">
        <v>64</v>
      </c>
      <c r="AY1541" s="91">
        <v>0</v>
      </c>
      <c r="AZ1541" s="8">
        <v>0</v>
      </c>
      <c r="BA1541" s="8">
        <v>0</v>
      </c>
      <c r="BB1541" s="91">
        <v>1040547</v>
      </c>
      <c r="BC1541" s="8">
        <v>4</v>
      </c>
      <c r="BD1541" s="8">
        <v>0</v>
      </c>
      <c r="BE1541" s="91">
        <v>119742231</v>
      </c>
      <c r="BF1541" s="8">
        <v>488</v>
      </c>
      <c r="BG1541" s="8">
        <v>16</v>
      </c>
      <c r="BH1541" s="91">
        <v>196464091</v>
      </c>
      <c r="BI1541" s="8">
        <v>718</v>
      </c>
      <c r="BJ1541" s="8">
        <v>64</v>
      </c>
      <c r="BK1541" s="2" t="s">
        <v>233</v>
      </c>
      <c r="BL1541" s="83" t="str">
        <f t="shared" si="24"/>
        <v>124995</v>
      </c>
      <c r="BM1541" s="83">
        <f>IF(ISBLANK(A1541),"",IF(X1541&gt;=(InfoSheet!$B$2)-90,1,0))</f>
        <v>1</v>
      </c>
    </row>
    <row r="1542" spans="1:65">
      <c r="A1542" s="2" t="s">
        <v>3544</v>
      </c>
      <c r="B1542" s="8">
        <v>8</v>
      </c>
      <c r="C1542" s="91">
        <v>31772993</v>
      </c>
      <c r="D1542" s="8">
        <v>71</v>
      </c>
      <c r="E1542" s="8">
        <v>13</v>
      </c>
      <c r="F1542" s="91">
        <v>447506</v>
      </c>
      <c r="G1542" s="91">
        <v>1501497</v>
      </c>
      <c r="H1542" s="91">
        <v>2444076</v>
      </c>
      <c r="I1542" s="91">
        <v>28959945</v>
      </c>
      <c r="J1542" s="8">
        <v>0</v>
      </c>
      <c r="K1542" s="2" t="s">
        <v>1436</v>
      </c>
      <c r="L1542" s="8">
        <v>8</v>
      </c>
      <c r="M1542" s="8">
        <v>0</v>
      </c>
      <c r="N1542" s="2" t="s">
        <v>1436</v>
      </c>
      <c r="O1542" s="8">
        <v>142</v>
      </c>
      <c r="P1542" s="8">
        <v>0</v>
      </c>
      <c r="Q1542" s="8">
        <v>0</v>
      </c>
      <c r="R1542" s="91">
        <v>0</v>
      </c>
      <c r="S1542" s="8">
        <v>0</v>
      </c>
      <c r="T1542" s="91">
        <v>0</v>
      </c>
      <c r="U1542" s="8">
        <v>0</v>
      </c>
      <c r="V1542" s="8">
        <v>0</v>
      </c>
      <c r="W1542" s="8">
        <v>0</v>
      </c>
      <c r="X1542" s="107">
        <v>43846.442333055558</v>
      </c>
      <c r="Y1542" s="107">
        <v>43869.890256412036</v>
      </c>
      <c r="Z1542" s="107">
        <v>43846.438429930553</v>
      </c>
      <c r="AA1542" s="91">
        <v>0</v>
      </c>
      <c r="AB1542" s="8">
        <v>0</v>
      </c>
      <c r="AC1542" s="8">
        <v>0</v>
      </c>
      <c r="AD1542" s="91">
        <v>0</v>
      </c>
      <c r="AE1542" s="8">
        <v>0</v>
      </c>
      <c r="AF1542" s="8">
        <v>0</v>
      </c>
      <c r="AG1542" s="91">
        <v>488053</v>
      </c>
      <c r="AH1542" s="8">
        <v>1</v>
      </c>
      <c r="AI1542" s="8">
        <v>1</v>
      </c>
      <c r="AJ1542" s="91">
        <v>31772993</v>
      </c>
      <c r="AK1542" s="8">
        <v>71</v>
      </c>
      <c r="AL1542" s="8">
        <v>13</v>
      </c>
      <c r="AM1542" s="91">
        <v>0</v>
      </c>
      <c r="AN1542" s="8">
        <v>0</v>
      </c>
      <c r="AO1542" s="8">
        <v>13</v>
      </c>
      <c r="AP1542" s="91">
        <v>0</v>
      </c>
      <c r="AQ1542" s="8">
        <v>0</v>
      </c>
      <c r="AR1542" s="8">
        <v>13</v>
      </c>
      <c r="AS1542" s="91">
        <v>976106</v>
      </c>
      <c r="AT1542" s="8">
        <v>2</v>
      </c>
      <c r="AU1542" s="8">
        <v>13</v>
      </c>
      <c r="AV1542" s="91">
        <v>31772993</v>
      </c>
      <c r="AW1542" s="8">
        <v>71</v>
      </c>
      <c r="AX1542" s="8">
        <v>13</v>
      </c>
      <c r="AY1542" s="91">
        <v>0</v>
      </c>
      <c r="AZ1542" s="8">
        <v>0</v>
      </c>
      <c r="BA1542" s="8">
        <v>0</v>
      </c>
      <c r="BB1542" s="91">
        <v>0</v>
      </c>
      <c r="BC1542" s="8">
        <v>0</v>
      </c>
      <c r="BD1542" s="8">
        <v>0</v>
      </c>
      <c r="BE1542" s="91">
        <v>488053</v>
      </c>
      <c r="BF1542" s="8">
        <v>1</v>
      </c>
      <c r="BG1542" s="8">
        <v>0</v>
      </c>
      <c r="BH1542" s="91">
        <v>31772993</v>
      </c>
      <c r="BI1542" s="8">
        <v>71</v>
      </c>
      <c r="BJ1542" s="8">
        <v>13</v>
      </c>
      <c r="BK1542" s="2" t="s">
        <v>233</v>
      </c>
      <c r="BL1542" s="83" t="str">
        <f t="shared" si="24"/>
        <v>124996</v>
      </c>
      <c r="BM1542" s="83">
        <f>IF(ISBLANK(A1542),"",IF(X1542&gt;=(InfoSheet!$B$2)-90,1,0))</f>
        <v>1</v>
      </c>
    </row>
    <row r="1543" spans="1:65">
      <c r="A1543" s="2" t="s">
        <v>3545</v>
      </c>
      <c r="B1543" s="8">
        <v>8</v>
      </c>
      <c r="C1543" s="66">
        <v>2156788688</v>
      </c>
      <c r="D1543" s="8">
        <v>12387</v>
      </c>
      <c r="E1543" s="8">
        <v>1959</v>
      </c>
      <c r="F1543" s="91">
        <v>174117</v>
      </c>
      <c r="G1543" s="91">
        <v>14334036</v>
      </c>
      <c r="H1543" s="91">
        <v>1100964</v>
      </c>
      <c r="I1543" s="91">
        <v>111234281</v>
      </c>
      <c r="J1543" s="8">
        <v>0</v>
      </c>
      <c r="K1543" s="2" t="s">
        <v>3011</v>
      </c>
      <c r="L1543" s="8">
        <v>8</v>
      </c>
      <c r="M1543" s="8">
        <v>0</v>
      </c>
      <c r="N1543" s="2" t="s">
        <v>1463</v>
      </c>
      <c r="O1543" s="8">
        <v>210</v>
      </c>
      <c r="P1543" s="8">
        <v>0</v>
      </c>
      <c r="Q1543" s="8">
        <v>0</v>
      </c>
      <c r="R1543" s="91">
        <v>0</v>
      </c>
      <c r="S1543" s="8">
        <v>0</v>
      </c>
      <c r="T1543" s="91">
        <v>0</v>
      </c>
      <c r="U1543" s="8">
        <v>0</v>
      </c>
      <c r="V1543" s="8">
        <v>10</v>
      </c>
      <c r="W1543" s="8">
        <v>1</v>
      </c>
      <c r="X1543" s="107">
        <v>43868.598225949077</v>
      </c>
      <c r="Y1543" s="107">
        <v>43870.058732708334</v>
      </c>
      <c r="Z1543" s="107">
        <v>43868.598225717593</v>
      </c>
      <c r="AA1543" s="91">
        <v>0</v>
      </c>
      <c r="AB1543" s="8">
        <v>0</v>
      </c>
      <c r="AC1543" s="8">
        <v>0</v>
      </c>
      <c r="AD1543" s="91">
        <v>1480948</v>
      </c>
      <c r="AE1543" s="8">
        <v>10</v>
      </c>
      <c r="AF1543" s="8">
        <v>11</v>
      </c>
      <c r="AG1543" s="91">
        <v>141793694</v>
      </c>
      <c r="AH1543" s="8">
        <v>562</v>
      </c>
      <c r="AI1543" s="8">
        <v>62</v>
      </c>
      <c r="AJ1543" s="66">
        <v>2156788688</v>
      </c>
      <c r="AK1543" s="8">
        <v>12387</v>
      </c>
      <c r="AL1543" s="8">
        <v>1959</v>
      </c>
      <c r="AM1543" s="91">
        <v>1017911</v>
      </c>
      <c r="AN1543" s="8">
        <v>8</v>
      </c>
      <c r="AO1543" s="8">
        <v>1959</v>
      </c>
      <c r="AP1543" s="91">
        <v>26365576</v>
      </c>
      <c r="AQ1543" s="8">
        <v>73</v>
      </c>
      <c r="AR1543" s="8">
        <v>1959</v>
      </c>
      <c r="AS1543" s="91">
        <v>311427775</v>
      </c>
      <c r="AT1543" s="8">
        <v>1124</v>
      </c>
      <c r="AU1543" s="8">
        <v>1959</v>
      </c>
      <c r="AV1543" s="66">
        <v>2156788688</v>
      </c>
      <c r="AW1543" s="8">
        <v>12387</v>
      </c>
      <c r="AX1543" s="8">
        <v>1959</v>
      </c>
      <c r="AY1543" s="91">
        <v>0</v>
      </c>
      <c r="AZ1543" s="8">
        <v>0</v>
      </c>
      <c r="BA1543" s="8">
        <v>0</v>
      </c>
      <c r="BB1543" s="91">
        <v>1175588</v>
      </c>
      <c r="BC1543" s="8">
        <v>8</v>
      </c>
      <c r="BD1543" s="8">
        <v>3</v>
      </c>
      <c r="BE1543" s="91">
        <v>144520617</v>
      </c>
      <c r="BF1543" s="8">
        <v>560</v>
      </c>
      <c r="BG1543" s="8">
        <v>18</v>
      </c>
      <c r="BH1543" s="66">
        <v>2156788688</v>
      </c>
      <c r="BI1543" s="8">
        <v>12387</v>
      </c>
      <c r="BJ1543" s="8">
        <v>1959</v>
      </c>
      <c r="BK1543" s="2" t="s">
        <v>233</v>
      </c>
      <c r="BL1543" s="83" t="str">
        <f t="shared" si="24"/>
        <v>124997</v>
      </c>
      <c r="BM1543" s="83">
        <f>IF(ISBLANK(A1543),"",IF(X1543&gt;=(InfoSheet!$B$2)-90,1,0))</f>
        <v>1</v>
      </c>
    </row>
    <row r="1544" spans="1:65">
      <c r="A1544" s="2" t="s">
        <v>3546</v>
      </c>
      <c r="B1544" s="8">
        <v>8</v>
      </c>
      <c r="C1544" s="91">
        <v>162963004</v>
      </c>
      <c r="D1544" s="8">
        <v>188</v>
      </c>
      <c r="E1544" s="8">
        <v>66</v>
      </c>
      <c r="F1544" s="91">
        <v>866824</v>
      </c>
      <c r="G1544" s="91">
        <v>8507515</v>
      </c>
      <c r="H1544" s="91">
        <v>2469136</v>
      </c>
      <c r="I1544" s="91">
        <v>104332538</v>
      </c>
      <c r="J1544" s="8">
        <v>0</v>
      </c>
      <c r="K1544" s="2" t="s">
        <v>1476</v>
      </c>
      <c r="L1544" s="8">
        <v>8</v>
      </c>
      <c r="M1544" s="8">
        <v>0</v>
      </c>
      <c r="N1544" s="2" t="s">
        <v>1476</v>
      </c>
      <c r="O1544" s="8">
        <v>142</v>
      </c>
      <c r="P1544" s="8">
        <v>0</v>
      </c>
      <c r="Q1544" s="8">
        <v>0</v>
      </c>
      <c r="R1544" s="91">
        <v>0</v>
      </c>
      <c r="S1544" s="8">
        <v>0</v>
      </c>
      <c r="T1544" s="91">
        <v>0</v>
      </c>
      <c r="U1544" s="8">
        <v>0</v>
      </c>
      <c r="V1544" s="8">
        <v>0</v>
      </c>
      <c r="W1544" s="8">
        <v>0</v>
      </c>
      <c r="X1544" s="107">
        <v>43861.52992011574</v>
      </c>
      <c r="Y1544" s="107">
        <v>43869.872012314816</v>
      </c>
      <c r="Z1544" s="107">
        <v>43861.52966108796</v>
      </c>
      <c r="AA1544" s="91">
        <v>0</v>
      </c>
      <c r="AB1544" s="8">
        <v>0</v>
      </c>
      <c r="AC1544" s="8">
        <v>0</v>
      </c>
      <c r="AD1544" s="91">
        <v>0</v>
      </c>
      <c r="AE1544" s="8">
        <v>0</v>
      </c>
      <c r="AF1544" s="8">
        <v>0</v>
      </c>
      <c r="AG1544" s="91">
        <v>2044700</v>
      </c>
      <c r="AH1544" s="8">
        <v>3</v>
      </c>
      <c r="AI1544" s="8">
        <v>1</v>
      </c>
      <c r="AJ1544" s="91">
        <v>162963004</v>
      </c>
      <c r="AK1544" s="8">
        <v>188</v>
      </c>
      <c r="AL1544" s="8">
        <v>66</v>
      </c>
      <c r="AM1544" s="91">
        <v>0</v>
      </c>
      <c r="AN1544" s="8">
        <v>0</v>
      </c>
      <c r="AO1544" s="8">
        <v>66</v>
      </c>
      <c r="AP1544" s="91">
        <v>0</v>
      </c>
      <c r="AQ1544" s="8">
        <v>0</v>
      </c>
      <c r="AR1544" s="8">
        <v>66</v>
      </c>
      <c r="AS1544" s="91">
        <v>17254155</v>
      </c>
      <c r="AT1544" s="8">
        <v>12</v>
      </c>
      <c r="AU1544" s="8">
        <v>66</v>
      </c>
      <c r="AV1544" s="91">
        <v>162963004</v>
      </c>
      <c r="AW1544" s="8">
        <v>188</v>
      </c>
      <c r="AX1544" s="8">
        <v>66</v>
      </c>
      <c r="AY1544" s="91">
        <v>0</v>
      </c>
      <c r="AZ1544" s="8">
        <v>0</v>
      </c>
      <c r="BA1544" s="8">
        <v>0</v>
      </c>
      <c r="BB1544" s="91">
        <v>0</v>
      </c>
      <c r="BC1544" s="8">
        <v>0</v>
      </c>
      <c r="BD1544" s="8">
        <v>0</v>
      </c>
      <c r="BE1544" s="91">
        <v>13926710</v>
      </c>
      <c r="BF1544" s="8">
        <v>8</v>
      </c>
      <c r="BG1544" s="8">
        <v>0</v>
      </c>
      <c r="BH1544" s="91">
        <v>162963004</v>
      </c>
      <c r="BI1544" s="8">
        <v>188</v>
      </c>
      <c r="BJ1544" s="8">
        <v>66</v>
      </c>
      <c r="BK1544" s="2" t="s">
        <v>233</v>
      </c>
      <c r="BL1544" s="83" t="str">
        <f t="shared" si="24"/>
        <v>124998</v>
      </c>
      <c r="BM1544" s="83">
        <f>IF(ISBLANK(A1544),"",IF(X1544&gt;=(InfoSheet!$B$2)-90,1,0))</f>
        <v>1</v>
      </c>
    </row>
    <row r="1545" spans="1:65">
      <c r="A1545" s="2" t="s">
        <v>3547</v>
      </c>
      <c r="B1545" s="8">
        <v>8</v>
      </c>
      <c r="C1545" s="91">
        <v>7203625</v>
      </c>
      <c r="D1545" s="8">
        <v>11</v>
      </c>
      <c r="E1545" s="8">
        <v>7</v>
      </c>
      <c r="F1545" s="91">
        <v>654875</v>
      </c>
      <c r="G1545" s="91">
        <v>995975</v>
      </c>
      <c r="H1545" s="91">
        <v>1029089</v>
      </c>
      <c r="I1545" s="91">
        <v>7203625</v>
      </c>
      <c r="J1545" s="8">
        <v>0</v>
      </c>
      <c r="K1545" s="2" t="s">
        <v>1345</v>
      </c>
      <c r="L1545" s="8">
        <v>8</v>
      </c>
      <c r="M1545" s="8">
        <v>0</v>
      </c>
      <c r="N1545" s="2" t="s">
        <v>1345</v>
      </c>
      <c r="O1545" s="8">
        <v>142</v>
      </c>
      <c r="P1545" s="8">
        <v>0</v>
      </c>
      <c r="Q1545" s="8">
        <v>0</v>
      </c>
      <c r="R1545" s="91">
        <v>0</v>
      </c>
      <c r="S1545" s="8">
        <v>0</v>
      </c>
      <c r="T1545" s="91">
        <v>0</v>
      </c>
      <c r="U1545" s="8">
        <v>0</v>
      </c>
      <c r="V1545" s="8">
        <v>0</v>
      </c>
      <c r="W1545" s="8">
        <v>0</v>
      </c>
      <c r="X1545" s="107">
        <v>43643.778192847225</v>
      </c>
      <c r="Y1545" s="107">
        <v>43869.86428292824</v>
      </c>
      <c r="Z1545" s="107">
        <v>43643.73040670139</v>
      </c>
      <c r="AA1545" s="91">
        <v>0</v>
      </c>
      <c r="AB1545" s="8">
        <v>0</v>
      </c>
      <c r="AC1545" s="8">
        <v>0</v>
      </c>
      <c r="AD1545" s="91">
        <v>0</v>
      </c>
      <c r="AE1545" s="8">
        <v>0</v>
      </c>
      <c r="AF1545" s="8">
        <v>0</v>
      </c>
      <c r="AG1545" s="91">
        <v>0</v>
      </c>
      <c r="AH1545" s="8">
        <v>0</v>
      </c>
      <c r="AI1545" s="8">
        <v>0</v>
      </c>
      <c r="AJ1545" s="91">
        <v>7203625</v>
      </c>
      <c r="AK1545" s="8">
        <v>11</v>
      </c>
      <c r="AL1545" s="8">
        <v>7</v>
      </c>
      <c r="AM1545" s="91">
        <v>0</v>
      </c>
      <c r="AN1545" s="8">
        <v>0</v>
      </c>
      <c r="AO1545" s="8">
        <v>7</v>
      </c>
      <c r="AP1545" s="91">
        <v>0</v>
      </c>
      <c r="AQ1545" s="8">
        <v>0</v>
      </c>
      <c r="AR1545" s="8">
        <v>7</v>
      </c>
      <c r="AS1545" s="91">
        <v>0</v>
      </c>
      <c r="AT1545" s="8">
        <v>0</v>
      </c>
      <c r="AU1545" s="8">
        <v>7</v>
      </c>
      <c r="AV1545" s="91">
        <v>7203625</v>
      </c>
      <c r="AW1545" s="8">
        <v>11</v>
      </c>
      <c r="AX1545" s="8">
        <v>7</v>
      </c>
      <c r="AY1545" s="91">
        <v>0</v>
      </c>
      <c r="AZ1545" s="8">
        <v>0</v>
      </c>
      <c r="BA1545" s="8">
        <v>0</v>
      </c>
      <c r="BB1545" s="91">
        <v>0</v>
      </c>
      <c r="BC1545" s="8">
        <v>0</v>
      </c>
      <c r="BD1545" s="8">
        <v>0</v>
      </c>
      <c r="BE1545" s="91">
        <v>0</v>
      </c>
      <c r="BF1545" s="8">
        <v>0</v>
      </c>
      <c r="BG1545" s="8">
        <v>0</v>
      </c>
      <c r="BH1545" s="91">
        <v>7203625</v>
      </c>
      <c r="BI1545" s="8">
        <v>11</v>
      </c>
      <c r="BJ1545" s="8">
        <v>7</v>
      </c>
      <c r="BK1545" s="2" t="s">
        <v>233</v>
      </c>
      <c r="BL1545" s="83" t="str">
        <f t="shared" si="24"/>
        <v>124999</v>
      </c>
      <c r="BM1545" s="83">
        <f>IF(ISBLANK(A1545),"",IF(X1545&gt;=(InfoSheet!$B$2)-90,1,0))</f>
        <v>0</v>
      </c>
    </row>
    <row r="1546" spans="1:65">
      <c r="A1546" s="2" t="s">
        <v>3548</v>
      </c>
      <c r="B1546" s="8">
        <v>8</v>
      </c>
      <c r="C1546" s="91">
        <v>76000045</v>
      </c>
      <c r="D1546" s="8">
        <v>174</v>
      </c>
      <c r="E1546" s="8">
        <v>59</v>
      </c>
      <c r="F1546" s="91">
        <v>436781</v>
      </c>
      <c r="G1546" s="91">
        <v>4055882</v>
      </c>
      <c r="H1546" s="91">
        <v>1288136</v>
      </c>
      <c r="I1546" s="91">
        <v>35903279</v>
      </c>
      <c r="J1546" s="8">
        <v>0</v>
      </c>
      <c r="K1546" s="2" t="s">
        <v>1468</v>
      </c>
      <c r="L1546" s="8">
        <v>8</v>
      </c>
      <c r="M1546" s="8">
        <v>0</v>
      </c>
      <c r="N1546" s="2" t="s">
        <v>1489</v>
      </c>
      <c r="O1546" s="8">
        <v>209</v>
      </c>
      <c r="P1546" s="8">
        <v>0</v>
      </c>
      <c r="Q1546" s="8">
        <v>0</v>
      </c>
      <c r="R1546" s="91">
        <v>0</v>
      </c>
      <c r="S1546" s="8">
        <v>0</v>
      </c>
      <c r="T1546" s="91">
        <v>0</v>
      </c>
      <c r="U1546" s="8">
        <v>0</v>
      </c>
      <c r="V1546" s="8">
        <v>0</v>
      </c>
      <c r="W1546" s="8">
        <v>0</v>
      </c>
      <c r="X1546" s="107">
        <v>43861.575313518515</v>
      </c>
      <c r="Y1546" s="107">
        <v>43869.893044375</v>
      </c>
      <c r="Z1546" s="107">
        <v>43861.56333203704</v>
      </c>
      <c r="AA1546" s="91">
        <v>0</v>
      </c>
      <c r="AB1546" s="8">
        <v>0</v>
      </c>
      <c r="AC1546" s="8">
        <v>0</v>
      </c>
      <c r="AD1546" s="91">
        <v>0</v>
      </c>
      <c r="AE1546" s="8">
        <v>0</v>
      </c>
      <c r="AF1546" s="8">
        <v>0</v>
      </c>
      <c r="AG1546" s="91">
        <v>1363971</v>
      </c>
      <c r="AH1546" s="8">
        <v>4</v>
      </c>
      <c r="AI1546" s="8">
        <v>3</v>
      </c>
      <c r="AJ1546" s="91">
        <v>76000045</v>
      </c>
      <c r="AK1546" s="8">
        <v>174</v>
      </c>
      <c r="AL1546" s="8">
        <v>59</v>
      </c>
      <c r="AM1546" s="91">
        <v>0</v>
      </c>
      <c r="AN1546" s="8">
        <v>0</v>
      </c>
      <c r="AO1546" s="8">
        <v>59</v>
      </c>
      <c r="AP1546" s="91">
        <v>0</v>
      </c>
      <c r="AQ1546" s="8">
        <v>0</v>
      </c>
      <c r="AR1546" s="8">
        <v>59</v>
      </c>
      <c r="AS1546" s="91">
        <v>1363971</v>
      </c>
      <c r="AT1546" s="8">
        <v>4</v>
      </c>
      <c r="AU1546" s="8">
        <v>59</v>
      </c>
      <c r="AV1546" s="91">
        <v>76000045</v>
      </c>
      <c r="AW1546" s="8">
        <v>174</v>
      </c>
      <c r="AX1546" s="8">
        <v>59</v>
      </c>
      <c r="AY1546" s="91">
        <v>0</v>
      </c>
      <c r="AZ1546" s="8">
        <v>0</v>
      </c>
      <c r="BA1546" s="8">
        <v>0</v>
      </c>
      <c r="BB1546" s="91">
        <v>0</v>
      </c>
      <c r="BC1546" s="8">
        <v>0</v>
      </c>
      <c r="BD1546" s="8">
        <v>0</v>
      </c>
      <c r="BE1546" s="91">
        <v>480101</v>
      </c>
      <c r="BF1546" s="8">
        <v>2</v>
      </c>
      <c r="BG1546" s="8">
        <v>0</v>
      </c>
      <c r="BH1546" s="91">
        <v>76000045</v>
      </c>
      <c r="BI1546" s="8">
        <v>174</v>
      </c>
      <c r="BJ1546" s="8">
        <v>59</v>
      </c>
      <c r="BK1546" s="2" t="s">
        <v>233</v>
      </c>
      <c r="BL1546" s="83" t="str">
        <f t="shared" si="24"/>
        <v>125000</v>
      </c>
      <c r="BM1546" s="83">
        <f>IF(ISBLANK(A1546),"",IF(X1546&gt;=(InfoSheet!$B$2)-90,1,0))</f>
        <v>1</v>
      </c>
    </row>
    <row r="1547" spans="1:65">
      <c r="A1547" s="2" t="s">
        <v>3549</v>
      </c>
      <c r="B1547" s="8">
        <v>8</v>
      </c>
      <c r="C1547" s="91">
        <v>200053104</v>
      </c>
      <c r="D1547" s="8">
        <v>880</v>
      </c>
      <c r="E1547" s="8">
        <v>139</v>
      </c>
      <c r="F1547" s="91">
        <v>227333</v>
      </c>
      <c r="G1547" s="91">
        <v>1397279</v>
      </c>
      <c r="H1547" s="91">
        <v>1439230</v>
      </c>
      <c r="I1547" s="91">
        <v>137651766</v>
      </c>
      <c r="J1547" s="8">
        <v>0</v>
      </c>
      <c r="K1547" s="2" t="s">
        <v>1468</v>
      </c>
      <c r="L1547" s="8">
        <v>8</v>
      </c>
      <c r="M1547" s="8">
        <v>0</v>
      </c>
      <c r="N1547" s="2" t="s">
        <v>1489</v>
      </c>
      <c r="O1547" s="8">
        <v>209</v>
      </c>
      <c r="P1547" s="8">
        <v>0</v>
      </c>
      <c r="Q1547" s="8">
        <v>0</v>
      </c>
      <c r="R1547" s="91">
        <v>0</v>
      </c>
      <c r="S1547" s="8">
        <v>0</v>
      </c>
      <c r="T1547" s="91">
        <v>0</v>
      </c>
      <c r="U1547" s="8">
        <v>0</v>
      </c>
      <c r="V1547" s="8">
        <v>0</v>
      </c>
      <c r="W1547" s="8">
        <v>0</v>
      </c>
      <c r="X1547" s="107">
        <v>43869.518507916669</v>
      </c>
      <c r="Y1547" s="107">
        <v>43870.029698206017</v>
      </c>
      <c r="Z1547" s="107">
        <v>43869.518077129629</v>
      </c>
      <c r="AA1547" s="91">
        <v>364944</v>
      </c>
      <c r="AB1547" s="8">
        <v>2</v>
      </c>
      <c r="AC1547" s="8">
        <v>5</v>
      </c>
      <c r="AD1547" s="91">
        <v>2212915</v>
      </c>
      <c r="AE1547" s="8">
        <v>10</v>
      </c>
      <c r="AF1547" s="8">
        <v>8</v>
      </c>
      <c r="AG1547" s="91">
        <v>63879847</v>
      </c>
      <c r="AH1547" s="8">
        <v>145</v>
      </c>
      <c r="AI1547" s="8">
        <v>16</v>
      </c>
      <c r="AJ1547" s="91">
        <v>200053104</v>
      </c>
      <c r="AK1547" s="8">
        <v>880</v>
      </c>
      <c r="AL1547" s="8">
        <v>139</v>
      </c>
      <c r="AM1547" s="91">
        <v>1642258</v>
      </c>
      <c r="AN1547" s="8">
        <v>5</v>
      </c>
      <c r="AO1547" s="8">
        <v>139</v>
      </c>
      <c r="AP1547" s="91">
        <v>6715417</v>
      </c>
      <c r="AQ1547" s="8">
        <v>19</v>
      </c>
      <c r="AR1547" s="8">
        <v>139</v>
      </c>
      <c r="AS1547" s="91">
        <v>129526803</v>
      </c>
      <c r="AT1547" s="8">
        <v>272</v>
      </c>
      <c r="AU1547" s="8">
        <v>139</v>
      </c>
      <c r="AV1547" s="91">
        <v>200053104</v>
      </c>
      <c r="AW1547" s="8">
        <v>880</v>
      </c>
      <c r="AX1547" s="8">
        <v>139</v>
      </c>
      <c r="AY1547" s="91">
        <v>1277314</v>
      </c>
      <c r="AZ1547" s="8">
        <v>4</v>
      </c>
      <c r="BA1547" s="8">
        <v>1</v>
      </c>
      <c r="BB1547" s="91">
        <v>4276216</v>
      </c>
      <c r="BC1547" s="8">
        <v>13</v>
      </c>
      <c r="BD1547" s="8">
        <v>1</v>
      </c>
      <c r="BE1547" s="91">
        <v>71270113</v>
      </c>
      <c r="BF1547" s="8">
        <v>155</v>
      </c>
      <c r="BG1547" s="8">
        <v>3</v>
      </c>
      <c r="BH1547" s="91">
        <v>200053104</v>
      </c>
      <c r="BI1547" s="8">
        <v>880</v>
      </c>
      <c r="BJ1547" s="8">
        <v>139</v>
      </c>
      <c r="BK1547" s="2" t="s">
        <v>233</v>
      </c>
      <c r="BL1547" s="83" t="str">
        <f t="shared" si="24"/>
        <v>125001</v>
      </c>
      <c r="BM1547" s="83">
        <f>IF(ISBLANK(A1547),"",IF(X1547&gt;=(InfoSheet!$B$2)-90,1,0))</f>
        <v>1</v>
      </c>
    </row>
    <row r="1548" spans="1:65">
      <c r="A1548" s="2" t="s">
        <v>3550</v>
      </c>
      <c r="B1548" s="8">
        <v>8</v>
      </c>
      <c r="C1548" s="91">
        <v>858164383</v>
      </c>
      <c r="D1548" s="8">
        <v>2054</v>
      </c>
      <c r="E1548" s="8">
        <v>240</v>
      </c>
      <c r="F1548" s="91">
        <v>417801</v>
      </c>
      <c r="G1548" s="91">
        <v>2771981</v>
      </c>
      <c r="H1548" s="91">
        <v>3575684</v>
      </c>
      <c r="I1548" s="91">
        <v>245805879</v>
      </c>
      <c r="J1548" s="8">
        <v>0</v>
      </c>
      <c r="K1548" s="2" t="s">
        <v>1531</v>
      </c>
      <c r="L1548" s="8">
        <v>8</v>
      </c>
      <c r="M1548" s="8">
        <v>0</v>
      </c>
      <c r="N1548" s="2" t="s">
        <v>1377</v>
      </c>
      <c r="O1548" s="8">
        <v>212</v>
      </c>
      <c r="P1548" s="8">
        <v>0</v>
      </c>
      <c r="Q1548" s="8">
        <v>0</v>
      </c>
      <c r="R1548" s="91">
        <v>0</v>
      </c>
      <c r="S1548" s="8">
        <v>0</v>
      </c>
      <c r="T1548" s="91">
        <v>0</v>
      </c>
      <c r="U1548" s="8">
        <v>0</v>
      </c>
      <c r="V1548" s="8">
        <v>0</v>
      </c>
      <c r="W1548" s="8">
        <v>0</v>
      </c>
      <c r="X1548" s="107">
        <v>43869.613178749998</v>
      </c>
      <c r="Y1548" s="107">
        <v>43870.016827824074</v>
      </c>
      <c r="Z1548" s="107">
        <v>43869.612715902775</v>
      </c>
      <c r="AA1548" s="91">
        <v>504089</v>
      </c>
      <c r="AB1548" s="8">
        <v>1</v>
      </c>
      <c r="AC1548" s="8">
        <v>1</v>
      </c>
      <c r="AD1548" s="91">
        <v>4344499</v>
      </c>
      <c r="AE1548" s="8">
        <v>8</v>
      </c>
      <c r="AF1548" s="8">
        <v>7</v>
      </c>
      <c r="AG1548" s="91">
        <v>220720128</v>
      </c>
      <c r="AH1548" s="8">
        <v>342</v>
      </c>
      <c r="AI1548" s="8">
        <v>13</v>
      </c>
      <c r="AJ1548" s="91">
        <v>858164383</v>
      </c>
      <c r="AK1548" s="8">
        <v>2054</v>
      </c>
      <c r="AL1548" s="8">
        <v>240</v>
      </c>
      <c r="AM1548" s="91">
        <v>977002</v>
      </c>
      <c r="AN1548" s="8">
        <v>2</v>
      </c>
      <c r="AO1548" s="8">
        <v>240</v>
      </c>
      <c r="AP1548" s="91">
        <v>8814509</v>
      </c>
      <c r="AQ1548" s="8">
        <v>15</v>
      </c>
      <c r="AR1548" s="8">
        <v>240</v>
      </c>
      <c r="AS1548" s="91">
        <v>438802440</v>
      </c>
      <c r="AT1548" s="8">
        <v>682</v>
      </c>
      <c r="AU1548" s="8">
        <v>240</v>
      </c>
      <c r="AV1548" s="91">
        <v>858164383</v>
      </c>
      <c r="AW1548" s="8">
        <v>2054</v>
      </c>
      <c r="AX1548" s="8">
        <v>240</v>
      </c>
      <c r="AY1548" s="91">
        <v>977002</v>
      </c>
      <c r="AZ1548" s="8">
        <v>2</v>
      </c>
      <c r="BA1548" s="8">
        <v>0</v>
      </c>
      <c r="BB1548" s="91">
        <v>6904224</v>
      </c>
      <c r="BC1548" s="8">
        <v>12</v>
      </c>
      <c r="BD1548" s="8">
        <v>1</v>
      </c>
      <c r="BE1548" s="91">
        <v>223703683</v>
      </c>
      <c r="BF1548" s="8">
        <v>352</v>
      </c>
      <c r="BG1548" s="8">
        <v>1</v>
      </c>
      <c r="BH1548" s="91">
        <v>858164383</v>
      </c>
      <c r="BI1548" s="8">
        <v>2054</v>
      </c>
      <c r="BJ1548" s="8">
        <v>240</v>
      </c>
      <c r="BK1548" s="2" t="s">
        <v>233</v>
      </c>
      <c r="BL1548" s="83" t="str">
        <f t="shared" si="24"/>
        <v>125002</v>
      </c>
      <c r="BM1548" s="83">
        <f>IF(ISBLANK(A1548),"",IF(X1548&gt;=(InfoSheet!$B$2)-90,1,0))</f>
        <v>1</v>
      </c>
    </row>
    <row r="1549" spans="1:65">
      <c r="A1549" s="2" t="s">
        <v>3551</v>
      </c>
      <c r="B1549" s="8">
        <v>8</v>
      </c>
      <c r="C1549" s="91">
        <v>82432002</v>
      </c>
      <c r="D1549" s="8">
        <v>194</v>
      </c>
      <c r="E1549" s="8">
        <v>43</v>
      </c>
      <c r="F1549" s="91">
        <v>424907</v>
      </c>
      <c r="G1549" s="91">
        <v>935887</v>
      </c>
      <c r="H1549" s="91">
        <v>1917023</v>
      </c>
      <c r="I1549" s="91">
        <v>82288989</v>
      </c>
      <c r="J1549" s="8">
        <v>0</v>
      </c>
      <c r="K1549" s="2" t="s">
        <v>1364</v>
      </c>
      <c r="L1549" s="8">
        <v>8</v>
      </c>
      <c r="M1549" s="8">
        <v>0</v>
      </c>
      <c r="N1549" s="2" t="s">
        <v>1364</v>
      </c>
      <c r="O1549" s="8">
        <v>142</v>
      </c>
      <c r="P1549" s="8">
        <v>0</v>
      </c>
      <c r="Q1549" s="8">
        <v>0</v>
      </c>
      <c r="R1549" s="91">
        <v>0</v>
      </c>
      <c r="S1549" s="8">
        <v>0</v>
      </c>
      <c r="T1549" s="91">
        <v>0</v>
      </c>
      <c r="U1549" s="8">
        <v>0</v>
      </c>
      <c r="V1549" s="8">
        <v>0</v>
      </c>
      <c r="W1549" s="8">
        <v>0</v>
      </c>
      <c r="X1549" s="107">
        <v>43868.815717847225</v>
      </c>
      <c r="Y1549" s="107">
        <v>43870.04557840278</v>
      </c>
      <c r="Z1549" s="107">
        <v>43868.743829189814</v>
      </c>
      <c r="AA1549" s="91">
        <v>0</v>
      </c>
      <c r="AB1549" s="8">
        <v>0</v>
      </c>
      <c r="AC1549" s="8">
        <v>0</v>
      </c>
      <c r="AD1549" s="91">
        <v>6758880</v>
      </c>
      <c r="AE1549" s="8">
        <v>16</v>
      </c>
      <c r="AF1549" s="8">
        <v>9</v>
      </c>
      <c r="AG1549" s="91">
        <v>23359617</v>
      </c>
      <c r="AH1549" s="8">
        <v>47</v>
      </c>
      <c r="AI1549" s="8">
        <v>15</v>
      </c>
      <c r="AJ1549" s="91">
        <v>82160568</v>
      </c>
      <c r="AK1549" s="8">
        <v>192</v>
      </c>
      <c r="AL1549" s="8">
        <v>43</v>
      </c>
      <c r="AM1549" s="91">
        <v>3315268</v>
      </c>
      <c r="AN1549" s="8">
        <v>5</v>
      </c>
      <c r="AO1549" s="8">
        <v>43</v>
      </c>
      <c r="AP1549" s="91">
        <v>11378968</v>
      </c>
      <c r="AQ1549" s="8">
        <v>23</v>
      </c>
      <c r="AR1549" s="8">
        <v>43</v>
      </c>
      <c r="AS1549" s="91">
        <v>27887293</v>
      </c>
      <c r="AT1549" s="8">
        <v>54</v>
      </c>
      <c r="AU1549" s="8">
        <v>43</v>
      </c>
      <c r="AV1549" s="91">
        <v>82432002</v>
      </c>
      <c r="AW1549" s="8">
        <v>194</v>
      </c>
      <c r="AX1549" s="8">
        <v>43</v>
      </c>
      <c r="AY1549" s="91">
        <v>0</v>
      </c>
      <c r="AZ1549" s="8">
        <v>0</v>
      </c>
      <c r="BA1549" s="8">
        <v>0</v>
      </c>
      <c r="BB1549" s="91">
        <v>5283418</v>
      </c>
      <c r="BC1549" s="8">
        <v>14</v>
      </c>
      <c r="BD1549" s="8">
        <v>1</v>
      </c>
      <c r="BE1549" s="91">
        <v>14351221</v>
      </c>
      <c r="BF1549" s="8">
        <v>34</v>
      </c>
      <c r="BG1549" s="8">
        <v>3</v>
      </c>
      <c r="BH1549" s="91">
        <v>82432002</v>
      </c>
      <c r="BI1549" s="8">
        <v>194</v>
      </c>
      <c r="BJ1549" s="8">
        <v>43</v>
      </c>
      <c r="BK1549" s="2" t="s">
        <v>233</v>
      </c>
      <c r="BL1549" s="83" t="str">
        <f t="shared" si="24"/>
        <v>125003</v>
      </c>
      <c r="BM1549" s="83">
        <f>IF(ISBLANK(A1549),"",IF(X1549&gt;=(InfoSheet!$B$2)-90,1,0))</f>
        <v>1</v>
      </c>
    </row>
    <row r="1550" spans="1:65">
      <c r="A1550" s="2" t="s">
        <v>3552</v>
      </c>
      <c r="B1550" s="8">
        <v>8</v>
      </c>
      <c r="C1550" s="66">
        <v>12135897770</v>
      </c>
      <c r="D1550" s="8">
        <v>48509</v>
      </c>
      <c r="E1550" s="8">
        <v>4891</v>
      </c>
      <c r="F1550" s="91">
        <v>250178</v>
      </c>
      <c r="G1550" s="91">
        <v>7646154</v>
      </c>
      <c r="H1550" s="91">
        <v>2481271</v>
      </c>
      <c r="I1550" s="66">
        <v>3878587494</v>
      </c>
      <c r="J1550" s="8">
        <v>0</v>
      </c>
      <c r="K1550" s="2" t="s">
        <v>1829</v>
      </c>
      <c r="L1550" s="8">
        <v>8</v>
      </c>
      <c r="M1550" s="8">
        <v>0</v>
      </c>
      <c r="N1550" s="2" t="s">
        <v>1920</v>
      </c>
      <c r="O1550" s="8">
        <v>215</v>
      </c>
      <c r="P1550" s="8">
        <v>0</v>
      </c>
      <c r="Q1550" s="8">
        <v>0</v>
      </c>
      <c r="R1550" s="91">
        <v>0</v>
      </c>
      <c r="S1550" s="8">
        <v>0</v>
      </c>
      <c r="T1550" s="91">
        <v>0</v>
      </c>
      <c r="U1550" s="8">
        <v>6</v>
      </c>
      <c r="V1550" s="8">
        <v>17</v>
      </c>
      <c r="W1550" s="8">
        <v>4</v>
      </c>
      <c r="X1550" s="107">
        <v>43869.817065324074</v>
      </c>
      <c r="Y1550" s="107">
        <v>43870.058948321763</v>
      </c>
      <c r="Z1550" s="107">
        <v>43869.812454791667</v>
      </c>
      <c r="AA1550" s="91">
        <v>8445340</v>
      </c>
      <c r="AB1550" s="8">
        <v>29</v>
      </c>
      <c r="AC1550" s="8">
        <v>25</v>
      </c>
      <c r="AD1550" s="91">
        <v>397335326</v>
      </c>
      <c r="AE1550" s="8">
        <v>2700</v>
      </c>
      <c r="AF1550" s="8">
        <v>604</v>
      </c>
      <c r="AG1550" s="66">
        <v>2927679294</v>
      </c>
      <c r="AH1550" s="8">
        <v>13638</v>
      </c>
      <c r="AI1550" s="8">
        <v>2170</v>
      </c>
      <c r="AJ1550" s="66">
        <v>11300858073</v>
      </c>
      <c r="AK1550" s="8">
        <v>43853</v>
      </c>
      <c r="AL1550" s="8">
        <v>4891</v>
      </c>
      <c r="AM1550" s="91">
        <v>47805152</v>
      </c>
      <c r="AN1550" s="8">
        <v>108</v>
      </c>
      <c r="AO1550" s="8">
        <v>4891</v>
      </c>
      <c r="AP1550" s="91">
        <v>531386501</v>
      </c>
      <c r="AQ1550" s="8">
        <v>3647</v>
      </c>
      <c r="AR1550" s="8">
        <v>4891</v>
      </c>
      <c r="AS1550" s="66">
        <v>3795793456</v>
      </c>
      <c r="AT1550" s="8">
        <v>15783</v>
      </c>
      <c r="AU1550" s="8">
        <v>4891</v>
      </c>
      <c r="AV1550" s="66">
        <v>12135897770</v>
      </c>
      <c r="AW1550" s="8">
        <v>48508</v>
      </c>
      <c r="AX1550" s="8">
        <v>4891</v>
      </c>
      <c r="AY1550" s="91">
        <v>20798792</v>
      </c>
      <c r="AZ1550" s="8">
        <v>46</v>
      </c>
      <c r="BA1550" s="8">
        <v>2</v>
      </c>
      <c r="BB1550" s="91">
        <v>156529689</v>
      </c>
      <c r="BC1550" s="8">
        <v>1810</v>
      </c>
      <c r="BD1550" s="8">
        <v>28</v>
      </c>
      <c r="BE1550" s="66">
        <v>1808066285</v>
      </c>
      <c r="BF1550" s="8">
        <v>10745</v>
      </c>
      <c r="BG1550" s="8">
        <v>309</v>
      </c>
      <c r="BH1550" s="66">
        <v>11040157396</v>
      </c>
      <c r="BI1550" s="8">
        <v>43640</v>
      </c>
      <c r="BJ1550" s="8">
        <v>4891</v>
      </c>
      <c r="BK1550" s="2" t="s">
        <v>233</v>
      </c>
      <c r="BL1550" s="83" t="str">
        <f t="shared" si="24"/>
        <v>125004</v>
      </c>
      <c r="BM1550" s="83">
        <f>IF(ISBLANK(A1550),"",IF(X1550&gt;=(InfoSheet!$B$2)-90,1,0))</f>
        <v>1</v>
      </c>
    </row>
    <row r="1551" spans="1:65">
      <c r="A1551" s="2" t="s">
        <v>3553</v>
      </c>
      <c r="B1551" s="8">
        <v>8</v>
      </c>
      <c r="C1551" s="66">
        <v>7061199371</v>
      </c>
      <c r="D1551" s="8">
        <v>22061</v>
      </c>
      <c r="E1551" s="8">
        <v>1939</v>
      </c>
      <c r="F1551" s="91">
        <v>320076</v>
      </c>
      <c r="G1551" s="91">
        <v>22395133</v>
      </c>
      <c r="H1551" s="91">
        <v>3641670</v>
      </c>
      <c r="I1551" s="66">
        <v>3259492411</v>
      </c>
      <c r="J1551" s="8">
        <v>0</v>
      </c>
      <c r="K1551" s="2" t="s">
        <v>1368</v>
      </c>
      <c r="L1551" s="8">
        <v>8</v>
      </c>
      <c r="M1551" s="8">
        <v>0</v>
      </c>
      <c r="N1551" s="2" t="s">
        <v>1469</v>
      </c>
      <c r="O1551" s="8">
        <v>215</v>
      </c>
      <c r="P1551" s="8">
        <v>0</v>
      </c>
      <c r="Q1551" s="8">
        <v>0</v>
      </c>
      <c r="R1551" s="91">
        <v>0</v>
      </c>
      <c r="S1551" s="8">
        <v>0</v>
      </c>
      <c r="T1551" s="91">
        <v>0</v>
      </c>
      <c r="U1551" s="8">
        <v>1</v>
      </c>
      <c r="V1551" s="8">
        <v>6</v>
      </c>
      <c r="W1551" s="8">
        <v>2</v>
      </c>
      <c r="X1551" s="107">
        <v>43869.711667986114</v>
      </c>
      <c r="Y1551" s="107">
        <v>43870.058044039353</v>
      </c>
      <c r="Z1551" s="107">
        <v>43869.698674479165</v>
      </c>
      <c r="AA1551" s="91">
        <v>2111641</v>
      </c>
      <c r="AB1551" s="8">
        <v>15</v>
      </c>
      <c r="AC1551" s="8">
        <v>18</v>
      </c>
      <c r="AD1551" s="91">
        <v>43191442</v>
      </c>
      <c r="AE1551" s="8">
        <v>101</v>
      </c>
      <c r="AF1551" s="8">
        <v>29</v>
      </c>
      <c r="AG1551" s="91">
        <v>593189835</v>
      </c>
      <c r="AH1551" s="8">
        <v>1971</v>
      </c>
      <c r="AI1551" s="8">
        <v>241</v>
      </c>
      <c r="AJ1551" s="66">
        <v>6800992605</v>
      </c>
      <c r="AK1551" s="8">
        <v>20720</v>
      </c>
      <c r="AL1551" s="8">
        <v>1939</v>
      </c>
      <c r="AM1551" s="91">
        <v>60032185</v>
      </c>
      <c r="AN1551" s="8">
        <v>95</v>
      </c>
      <c r="AO1551" s="8">
        <v>1939</v>
      </c>
      <c r="AP1551" s="91">
        <v>148681677</v>
      </c>
      <c r="AQ1551" s="8">
        <v>237</v>
      </c>
      <c r="AR1551" s="8">
        <v>1939</v>
      </c>
      <c r="AS1551" s="91">
        <v>882780151</v>
      </c>
      <c r="AT1551" s="8">
        <v>2600</v>
      </c>
      <c r="AU1551" s="8">
        <v>1939</v>
      </c>
      <c r="AV1551" s="66">
        <v>7061199371</v>
      </c>
      <c r="AW1551" s="8">
        <v>22061</v>
      </c>
      <c r="AX1551" s="8">
        <v>1939</v>
      </c>
      <c r="AY1551" s="91">
        <v>49433211</v>
      </c>
      <c r="AZ1551" s="8">
        <v>78</v>
      </c>
      <c r="BA1551" s="8">
        <v>0</v>
      </c>
      <c r="BB1551" s="91">
        <v>121904118</v>
      </c>
      <c r="BC1551" s="8">
        <v>201</v>
      </c>
      <c r="BD1551" s="8">
        <v>4</v>
      </c>
      <c r="BE1551" s="91">
        <v>699750887</v>
      </c>
      <c r="BF1551" s="8">
        <v>2084</v>
      </c>
      <c r="BG1551" s="8">
        <v>189</v>
      </c>
      <c r="BH1551" s="66">
        <v>6713320610</v>
      </c>
      <c r="BI1551" s="8">
        <v>20630</v>
      </c>
      <c r="BJ1551" s="8">
        <v>1939</v>
      </c>
      <c r="BK1551" s="2" t="s">
        <v>233</v>
      </c>
      <c r="BL1551" s="83" t="str">
        <f t="shared" si="24"/>
        <v>125005</v>
      </c>
      <c r="BM1551" s="83">
        <f>IF(ISBLANK(A1551),"",IF(X1551&gt;=(InfoSheet!$B$2)-90,1,0))</f>
        <v>1</v>
      </c>
    </row>
    <row r="1552" spans="1:65">
      <c r="A1552" s="2" t="s">
        <v>3554</v>
      </c>
      <c r="B1552" s="8">
        <v>8</v>
      </c>
      <c r="C1552" s="66">
        <v>5337441921</v>
      </c>
      <c r="D1552" s="8">
        <v>13505</v>
      </c>
      <c r="E1552" s="8">
        <v>1134</v>
      </c>
      <c r="F1552" s="91">
        <v>395219</v>
      </c>
      <c r="G1552" s="91">
        <v>21548081</v>
      </c>
      <c r="H1552" s="91">
        <v>4706738</v>
      </c>
      <c r="I1552" s="66">
        <v>2036689126</v>
      </c>
      <c r="J1552" s="8">
        <v>0</v>
      </c>
      <c r="K1552" s="2" t="s">
        <v>129</v>
      </c>
      <c r="L1552" s="8">
        <v>8</v>
      </c>
      <c r="M1552" s="8">
        <v>0</v>
      </c>
      <c r="N1552" s="2" t="s">
        <v>1377</v>
      </c>
      <c r="O1552" s="8">
        <v>212</v>
      </c>
      <c r="P1552" s="8">
        <v>0</v>
      </c>
      <c r="Q1552" s="8">
        <v>0</v>
      </c>
      <c r="R1552" s="91">
        <v>0</v>
      </c>
      <c r="S1552" s="8">
        <v>0</v>
      </c>
      <c r="T1552" s="91">
        <v>0</v>
      </c>
      <c r="U1552" s="8">
        <v>2</v>
      </c>
      <c r="V1552" s="8">
        <v>3</v>
      </c>
      <c r="W1552" s="8">
        <v>1</v>
      </c>
      <c r="X1552" s="107">
        <v>43868.777487650463</v>
      </c>
      <c r="Y1552" s="107">
        <v>43870.043191840276</v>
      </c>
      <c r="Z1552" s="107">
        <v>43868.767663449071</v>
      </c>
      <c r="AA1552" s="91">
        <v>0</v>
      </c>
      <c r="AB1552" s="8">
        <v>0</v>
      </c>
      <c r="AC1552" s="8">
        <v>0</v>
      </c>
      <c r="AD1552" s="91">
        <v>6339008</v>
      </c>
      <c r="AE1552" s="8">
        <v>23</v>
      </c>
      <c r="AF1552" s="8">
        <v>14</v>
      </c>
      <c r="AG1552" s="66">
        <v>1965977755</v>
      </c>
      <c r="AH1552" s="8">
        <v>4428</v>
      </c>
      <c r="AI1552" s="8">
        <v>615</v>
      </c>
      <c r="AJ1552" s="66">
        <v>5143010001</v>
      </c>
      <c r="AK1552" s="8">
        <v>12419</v>
      </c>
      <c r="AL1552" s="8">
        <v>1134</v>
      </c>
      <c r="AM1552" s="91">
        <v>4001868</v>
      </c>
      <c r="AN1552" s="8">
        <v>5</v>
      </c>
      <c r="AO1552" s="8">
        <v>1134</v>
      </c>
      <c r="AP1552" s="91">
        <v>37285399</v>
      </c>
      <c r="AQ1552" s="8">
        <v>60</v>
      </c>
      <c r="AR1552" s="8">
        <v>1134</v>
      </c>
      <c r="AS1552" s="66">
        <v>2458262872</v>
      </c>
      <c r="AT1552" s="8">
        <v>4955</v>
      </c>
      <c r="AU1552" s="8">
        <v>1134</v>
      </c>
      <c r="AV1552" s="66">
        <v>5337441921</v>
      </c>
      <c r="AW1552" s="8">
        <v>13505</v>
      </c>
      <c r="AX1552" s="8">
        <v>1134</v>
      </c>
      <c r="AY1552" s="91">
        <v>0</v>
      </c>
      <c r="AZ1552" s="8">
        <v>0</v>
      </c>
      <c r="BA1552" s="8">
        <v>0</v>
      </c>
      <c r="BB1552" s="91">
        <v>20502393</v>
      </c>
      <c r="BC1552" s="8">
        <v>39</v>
      </c>
      <c r="BD1552" s="8">
        <v>1</v>
      </c>
      <c r="BE1552" s="91">
        <v>324946129</v>
      </c>
      <c r="BF1552" s="8">
        <v>2711</v>
      </c>
      <c r="BG1552" s="8">
        <v>67</v>
      </c>
      <c r="BH1552" s="66">
        <v>5019295444</v>
      </c>
      <c r="BI1552" s="8">
        <v>12298</v>
      </c>
      <c r="BJ1552" s="8">
        <v>1134</v>
      </c>
      <c r="BK1552" s="2" t="s">
        <v>233</v>
      </c>
      <c r="BL1552" s="83" t="str">
        <f t="shared" si="24"/>
        <v>125006</v>
      </c>
      <c r="BM1552" s="83">
        <f>IF(ISBLANK(A1552),"",IF(X1552&gt;=(InfoSheet!$B$2)-90,1,0))</f>
        <v>1</v>
      </c>
    </row>
    <row r="1553" spans="1:65">
      <c r="A1553" s="2" t="s">
        <v>3555</v>
      </c>
      <c r="B1553" s="8">
        <v>8</v>
      </c>
      <c r="C1553" s="66">
        <v>2093261434</v>
      </c>
      <c r="D1553" s="8">
        <v>6450</v>
      </c>
      <c r="E1553" s="8">
        <v>677</v>
      </c>
      <c r="F1553" s="91">
        <v>324536</v>
      </c>
      <c r="G1553" s="91">
        <v>9297231</v>
      </c>
      <c r="H1553" s="91">
        <v>3091966</v>
      </c>
      <c r="I1553" s="91">
        <v>368084751</v>
      </c>
      <c r="J1553" s="8">
        <v>0</v>
      </c>
      <c r="K1553" s="2" t="s">
        <v>2462</v>
      </c>
      <c r="L1553" s="8">
        <v>8</v>
      </c>
      <c r="M1553" s="8">
        <v>0</v>
      </c>
      <c r="N1553" s="2" t="s">
        <v>1379</v>
      </c>
      <c r="O1553" s="8">
        <v>215</v>
      </c>
      <c r="P1553" s="8">
        <v>0</v>
      </c>
      <c r="Q1553" s="8">
        <v>0</v>
      </c>
      <c r="R1553" s="91">
        <v>0</v>
      </c>
      <c r="S1553" s="8">
        <v>0</v>
      </c>
      <c r="T1553" s="91">
        <v>0</v>
      </c>
      <c r="U1553" s="8">
        <v>0</v>
      </c>
      <c r="V1553" s="8">
        <v>2</v>
      </c>
      <c r="W1553" s="8">
        <v>0</v>
      </c>
      <c r="X1553" s="107">
        <v>43869.532877824073</v>
      </c>
      <c r="Y1553" s="107">
        <v>43870.052745428242</v>
      </c>
      <c r="Z1553" s="107">
        <v>43869.532827939816</v>
      </c>
      <c r="AA1553" s="91">
        <v>1025448</v>
      </c>
      <c r="AB1553" s="8">
        <v>2</v>
      </c>
      <c r="AC1553" s="8">
        <v>1</v>
      </c>
      <c r="AD1553" s="91">
        <v>31469388</v>
      </c>
      <c r="AE1553" s="8">
        <v>81</v>
      </c>
      <c r="AF1553" s="8">
        <v>33</v>
      </c>
      <c r="AG1553" s="91">
        <v>118042099</v>
      </c>
      <c r="AH1553" s="8">
        <v>366</v>
      </c>
      <c r="AI1553" s="8">
        <v>91</v>
      </c>
      <c r="AJ1553" s="66">
        <v>2063348462</v>
      </c>
      <c r="AK1553" s="8">
        <v>6314</v>
      </c>
      <c r="AL1553" s="8">
        <v>677</v>
      </c>
      <c r="AM1553" s="91">
        <v>17612172</v>
      </c>
      <c r="AN1553" s="8">
        <v>31</v>
      </c>
      <c r="AO1553" s="8">
        <v>677</v>
      </c>
      <c r="AP1553" s="91">
        <v>69515956</v>
      </c>
      <c r="AQ1553" s="8">
        <v>117</v>
      </c>
      <c r="AR1553" s="8">
        <v>677</v>
      </c>
      <c r="AS1553" s="91">
        <v>196704011</v>
      </c>
      <c r="AT1553" s="8">
        <v>441</v>
      </c>
      <c r="AU1553" s="8">
        <v>677</v>
      </c>
      <c r="AV1553" s="66">
        <v>2093261434</v>
      </c>
      <c r="AW1553" s="8">
        <v>6450</v>
      </c>
      <c r="AX1553" s="8">
        <v>677</v>
      </c>
      <c r="AY1553" s="91">
        <v>3079194</v>
      </c>
      <c r="AZ1553" s="8">
        <v>3</v>
      </c>
      <c r="BA1553" s="8">
        <v>0</v>
      </c>
      <c r="BB1553" s="91">
        <v>41944202</v>
      </c>
      <c r="BC1553" s="8">
        <v>84</v>
      </c>
      <c r="BD1553" s="8">
        <v>10</v>
      </c>
      <c r="BE1553" s="91">
        <v>118183666</v>
      </c>
      <c r="BF1553" s="8">
        <v>343</v>
      </c>
      <c r="BG1553" s="8">
        <v>28</v>
      </c>
      <c r="BH1553" s="66">
        <v>1975473405</v>
      </c>
      <c r="BI1553" s="8">
        <v>6177</v>
      </c>
      <c r="BJ1553" s="8">
        <v>677</v>
      </c>
      <c r="BK1553" s="2" t="s">
        <v>233</v>
      </c>
      <c r="BL1553" s="83" t="str">
        <f t="shared" si="24"/>
        <v>125007</v>
      </c>
      <c r="BM1553" s="83">
        <f>IF(ISBLANK(A1553),"",IF(X1553&gt;=(InfoSheet!$B$2)-90,1,0))</f>
        <v>1</v>
      </c>
    </row>
    <row r="1554" spans="1:65">
      <c r="A1554" s="2" t="s">
        <v>3556</v>
      </c>
      <c r="B1554" s="8">
        <v>8</v>
      </c>
      <c r="C1554" s="91">
        <v>934025215</v>
      </c>
      <c r="D1554" s="8">
        <v>3054</v>
      </c>
      <c r="E1554" s="8">
        <v>333</v>
      </c>
      <c r="F1554" s="91">
        <v>305836</v>
      </c>
      <c r="G1554" s="91">
        <v>37984631</v>
      </c>
      <c r="H1554" s="91">
        <v>2804880</v>
      </c>
      <c r="I1554" s="91">
        <v>492776252</v>
      </c>
      <c r="J1554" s="8">
        <v>0</v>
      </c>
      <c r="K1554" s="2" t="s">
        <v>1439</v>
      </c>
      <c r="L1554" s="8">
        <v>8</v>
      </c>
      <c r="M1554" s="8">
        <v>0</v>
      </c>
      <c r="N1554" s="2" t="s">
        <v>1377</v>
      </c>
      <c r="O1554" s="8">
        <v>212</v>
      </c>
      <c r="P1554" s="8">
        <v>0</v>
      </c>
      <c r="Q1554" s="8">
        <v>0</v>
      </c>
      <c r="R1554" s="91">
        <v>0</v>
      </c>
      <c r="S1554" s="8">
        <v>0</v>
      </c>
      <c r="T1554" s="91">
        <v>0</v>
      </c>
      <c r="U1554" s="8">
        <v>0</v>
      </c>
      <c r="V1554" s="8">
        <v>1</v>
      </c>
      <c r="W1554" s="8">
        <v>0</v>
      </c>
      <c r="X1554" s="107">
        <v>43869.670620081015</v>
      </c>
      <c r="Y1554" s="107">
        <v>43870.047752488426</v>
      </c>
      <c r="Z1554" s="107">
        <v>43869.670577696757</v>
      </c>
      <c r="AA1554" s="91">
        <v>653721</v>
      </c>
      <c r="AB1554" s="8">
        <v>1</v>
      </c>
      <c r="AC1554" s="8">
        <v>1</v>
      </c>
      <c r="AD1554" s="91">
        <v>31642354</v>
      </c>
      <c r="AE1554" s="8">
        <v>57</v>
      </c>
      <c r="AF1554" s="8">
        <v>10</v>
      </c>
      <c r="AG1554" s="91">
        <v>72556807</v>
      </c>
      <c r="AH1554" s="8">
        <v>159</v>
      </c>
      <c r="AI1554" s="8">
        <v>29</v>
      </c>
      <c r="AJ1554" s="91">
        <v>928086672</v>
      </c>
      <c r="AK1554" s="8">
        <v>3020</v>
      </c>
      <c r="AL1554" s="8">
        <v>333</v>
      </c>
      <c r="AM1554" s="91">
        <v>11561284</v>
      </c>
      <c r="AN1554" s="8">
        <v>18</v>
      </c>
      <c r="AO1554" s="8">
        <v>333</v>
      </c>
      <c r="AP1554" s="91">
        <v>65255144</v>
      </c>
      <c r="AQ1554" s="8">
        <v>103</v>
      </c>
      <c r="AR1554" s="8">
        <v>333</v>
      </c>
      <c r="AS1554" s="91">
        <v>127575894</v>
      </c>
      <c r="AT1554" s="8">
        <v>229</v>
      </c>
      <c r="AU1554" s="8">
        <v>333</v>
      </c>
      <c r="AV1554" s="91">
        <v>934025215</v>
      </c>
      <c r="AW1554" s="8">
        <v>3054</v>
      </c>
      <c r="AX1554" s="8">
        <v>333</v>
      </c>
      <c r="AY1554" s="91">
        <v>653721</v>
      </c>
      <c r="AZ1554" s="8">
        <v>1</v>
      </c>
      <c r="BA1554" s="8">
        <v>0</v>
      </c>
      <c r="BB1554" s="91">
        <v>35552905</v>
      </c>
      <c r="BC1554" s="8">
        <v>61</v>
      </c>
      <c r="BD1554" s="8">
        <v>1</v>
      </c>
      <c r="BE1554" s="91">
        <v>55960511</v>
      </c>
      <c r="BF1554" s="8">
        <v>142</v>
      </c>
      <c r="BG1554" s="8">
        <v>3</v>
      </c>
      <c r="BH1554" s="91">
        <v>924883796</v>
      </c>
      <c r="BI1554" s="8">
        <v>3019</v>
      </c>
      <c r="BJ1554" s="8">
        <v>333</v>
      </c>
      <c r="BK1554" s="2" t="s">
        <v>233</v>
      </c>
      <c r="BL1554" s="83" t="str">
        <f t="shared" si="24"/>
        <v>125008</v>
      </c>
      <c r="BM1554" s="83">
        <f>IF(ISBLANK(A1554),"",IF(X1554&gt;=(InfoSheet!$B$2)-90,1,0))</f>
        <v>1</v>
      </c>
    </row>
    <row r="1555" spans="1:65">
      <c r="A1555" s="2" t="s">
        <v>3557</v>
      </c>
      <c r="B1555" s="8">
        <v>8</v>
      </c>
      <c r="C1555" s="66">
        <v>10354223070</v>
      </c>
      <c r="D1555" s="8">
        <v>17221</v>
      </c>
      <c r="E1555" s="8">
        <v>1677</v>
      </c>
      <c r="F1555" s="91">
        <v>601255</v>
      </c>
      <c r="G1555" s="91">
        <v>51326146</v>
      </c>
      <c r="H1555" s="91">
        <v>6174253</v>
      </c>
      <c r="I1555" s="66">
        <v>3868028154</v>
      </c>
      <c r="J1555" s="8">
        <v>0</v>
      </c>
      <c r="K1555" s="2" t="s">
        <v>1538</v>
      </c>
      <c r="L1555" s="8">
        <v>8</v>
      </c>
      <c r="M1555" s="8">
        <v>0</v>
      </c>
      <c r="N1555" s="2" t="s">
        <v>3558</v>
      </c>
      <c r="O1555" s="8">
        <v>215</v>
      </c>
      <c r="P1555" s="8">
        <v>0</v>
      </c>
      <c r="Q1555" s="8">
        <v>0</v>
      </c>
      <c r="R1555" s="91">
        <v>0</v>
      </c>
      <c r="S1555" s="8">
        <v>0</v>
      </c>
      <c r="T1555" s="91">
        <v>0</v>
      </c>
      <c r="U1555" s="8">
        <v>3</v>
      </c>
      <c r="V1555" s="8">
        <v>3</v>
      </c>
      <c r="W1555" s="8">
        <v>1</v>
      </c>
      <c r="X1555" s="107">
        <v>43869.572142523146</v>
      </c>
      <c r="Y1555" s="107">
        <v>43870.052498194447</v>
      </c>
      <c r="Z1555" s="107">
        <v>43869.571506053238</v>
      </c>
      <c r="AA1555" s="91">
        <v>156541</v>
      </c>
      <c r="AB1555" s="8">
        <v>4</v>
      </c>
      <c r="AC1555" s="8">
        <v>3</v>
      </c>
      <c r="AD1555" s="91">
        <v>33224546</v>
      </c>
      <c r="AE1555" s="8">
        <v>58</v>
      </c>
      <c r="AF1555" s="8">
        <v>26</v>
      </c>
      <c r="AG1555" s="66">
        <v>4274063088</v>
      </c>
      <c r="AH1555" s="8">
        <v>7728</v>
      </c>
      <c r="AI1555" s="8">
        <v>1183</v>
      </c>
      <c r="AJ1555" s="66">
        <v>10063339270</v>
      </c>
      <c r="AK1555" s="8">
        <v>15634</v>
      </c>
      <c r="AL1555" s="8">
        <v>1677</v>
      </c>
      <c r="AM1555" s="91">
        <v>7964832</v>
      </c>
      <c r="AN1555" s="8">
        <v>13</v>
      </c>
      <c r="AO1555" s="8">
        <v>1677</v>
      </c>
      <c r="AP1555" s="91">
        <v>466251163</v>
      </c>
      <c r="AQ1555" s="8">
        <v>441</v>
      </c>
      <c r="AR1555" s="8">
        <v>1677</v>
      </c>
      <c r="AS1555" s="66">
        <v>5018655552</v>
      </c>
      <c r="AT1555" s="8">
        <v>8332</v>
      </c>
      <c r="AU1555" s="8">
        <v>1677</v>
      </c>
      <c r="AV1555" s="66">
        <v>10354223070</v>
      </c>
      <c r="AW1555" s="8">
        <v>17221</v>
      </c>
      <c r="AX1555" s="8">
        <v>1677</v>
      </c>
      <c r="AY1555" s="91">
        <v>3337335</v>
      </c>
      <c r="AZ1555" s="8">
        <v>5</v>
      </c>
      <c r="BA1555" s="8">
        <v>0</v>
      </c>
      <c r="BB1555" s="91">
        <v>92619068</v>
      </c>
      <c r="BC1555" s="8">
        <v>100</v>
      </c>
      <c r="BD1555" s="8">
        <v>2</v>
      </c>
      <c r="BE1555" s="66">
        <v>2815219289</v>
      </c>
      <c r="BF1555" s="8">
        <v>6734</v>
      </c>
      <c r="BG1555" s="8">
        <v>173</v>
      </c>
      <c r="BH1555" s="66">
        <v>9741814297</v>
      </c>
      <c r="BI1555" s="8">
        <v>15438</v>
      </c>
      <c r="BJ1555" s="8">
        <v>1677</v>
      </c>
      <c r="BK1555" s="2" t="s">
        <v>233</v>
      </c>
      <c r="BL1555" s="83" t="str">
        <f t="shared" si="24"/>
        <v>125009</v>
      </c>
      <c r="BM1555" s="83">
        <f>IF(ISBLANK(A1555),"",IF(X1555&gt;=(InfoSheet!$B$2)-90,1,0))</f>
        <v>1</v>
      </c>
    </row>
    <row r="1556" spans="1:65">
      <c r="A1556" s="2" t="s">
        <v>3559</v>
      </c>
      <c r="B1556" s="8">
        <v>8</v>
      </c>
      <c r="C1556" s="66">
        <v>4356804401</v>
      </c>
      <c r="D1556" s="8">
        <v>13011</v>
      </c>
      <c r="E1556" s="8">
        <v>1233</v>
      </c>
      <c r="F1556" s="91">
        <v>334855</v>
      </c>
      <c r="G1556" s="91">
        <v>24841953</v>
      </c>
      <c r="H1556" s="91">
        <v>3533499</v>
      </c>
      <c r="I1556" s="91">
        <v>508582415</v>
      </c>
      <c r="J1556" s="8">
        <v>0</v>
      </c>
      <c r="K1556" s="2" t="s">
        <v>1489</v>
      </c>
      <c r="L1556" s="8">
        <v>8</v>
      </c>
      <c r="M1556" s="8">
        <v>0</v>
      </c>
      <c r="N1556" s="2" t="s">
        <v>3560</v>
      </c>
      <c r="O1556" s="8">
        <v>210</v>
      </c>
      <c r="P1556" s="8">
        <v>0</v>
      </c>
      <c r="Q1556" s="8">
        <v>0</v>
      </c>
      <c r="R1556" s="91">
        <v>0</v>
      </c>
      <c r="S1556" s="8">
        <v>0</v>
      </c>
      <c r="T1556" s="91">
        <v>0</v>
      </c>
      <c r="U1556" s="8">
        <v>0</v>
      </c>
      <c r="V1556" s="8">
        <v>1</v>
      </c>
      <c r="W1556" s="8">
        <v>1</v>
      </c>
      <c r="X1556" s="107">
        <v>43868.776231504628</v>
      </c>
      <c r="Y1556" s="107">
        <v>43870.058914398149</v>
      </c>
      <c r="Z1556" s="107">
        <v>43868.722059745371</v>
      </c>
      <c r="AA1556" s="91">
        <v>0</v>
      </c>
      <c r="AB1556" s="8">
        <v>0</v>
      </c>
      <c r="AC1556" s="8">
        <v>0</v>
      </c>
      <c r="AD1556" s="91">
        <v>47752578</v>
      </c>
      <c r="AE1556" s="8">
        <v>199</v>
      </c>
      <c r="AF1556" s="8">
        <v>54</v>
      </c>
      <c r="AG1556" s="91">
        <v>307703248</v>
      </c>
      <c r="AH1556" s="8">
        <v>2759</v>
      </c>
      <c r="AI1556" s="8">
        <v>416</v>
      </c>
      <c r="AJ1556" s="66">
        <v>4336251468</v>
      </c>
      <c r="AK1556" s="8">
        <v>12943</v>
      </c>
      <c r="AL1556" s="8">
        <v>1233</v>
      </c>
      <c r="AM1556" s="91">
        <v>14301371</v>
      </c>
      <c r="AN1556" s="8">
        <v>44</v>
      </c>
      <c r="AO1556" s="8">
        <v>1233</v>
      </c>
      <c r="AP1556" s="91">
        <v>94541392</v>
      </c>
      <c r="AQ1556" s="8">
        <v>281</v>
      </c>
      <c r="AR1556" s="8">
        <v>1233</v>
      </c>
      <c r="AS1556" s="91">
        <v>493300724</v>
      </c>
      <c r="AT1556" s="8">
        <v>3209</v>
      </c>
      <c r="AU1556" s="8">
        <v>1233</v>
      </c>
      <c r="AV1556" s="66">
        <v>4356804401</v>
      </c>
      <c r="AW1556" s="8">
        <v>13011</v>
      </c>
      <c r="AX1556" s="8">
        <v>1233</v>
      </c>
      <c r="AY1556" s="91">
        <v>0</v>
      </c>
      <c r="AZ1556" s="8">
        <v>0</v>
      </c>
      <c r="BA1556" s="8">
        <v>0</v>
      </c>
      <c r="BB1556" s="91">
        <v>61491735</v>
      </c>
      <c r="BC1556" s="8">
        <v>207</v>
      </c>
      <c r="BD1556" s="8">
        <v>3</v>
      </c>
      <c r="BE1556" s="91">
        <v>333052556</v>
      </c>
      <c r="BF1556" s="8">
        <v>2631</v>
      </c>
      <c r="BG1556" s="8">
        <v>304</v>
      </c>
      <c r="BH1556" s="66">
        <v>4298288240</v>
      </c>
      <c r="BI1556" s="8">
        <v>12898</v>
      </c>
      <c r="BJ1556" s="8">
        <v>1233</v>
      </c>
      <c r="BK1556" s="2" t="s">
        <v>233</v>
      </c>
      <c r="BL1556" s="83" t="str">
        <f t="shared" si="24"/>
        <v>125010</v>
      </c>
      <c r="BM1556" s="83">
        <f>IF(ISBLANK(A1556),"",IF(X1556&gt;=(InfoSheet!$B$2)-90,1,0))</f>
        <v>1</v>
      </c>
    </row>
    <row r="1557" spans="1:65">
      <c r="A1557" s="2" t="s">
        <v>3561</v>
      </c>
      <c r="B1557" s="8">
        <v>8</v>
      </c>
      <c r="C1557" s="66">
        <v>7574877991</v>
      </c>
      <c r="D1557" s="8">
        <v>33278</v>
      </c>
      <c r="E1557" s="8">
        <v>2935</v>
      </c>
      <c r="F1557" s="91">
        <v>227624</v>
      </c>
      <c r="G1557" s="91">
        <v>41472473</v>
      </c>
      <c r="H1557" s="91">
        <v>2580878</v>
      </c>
      <c r="I1557" s="66">
        <v>4503932513</v>
      </c>
      <c r="J1557" s="8">
        <v>0</v>
      </c>
      <c r="K1557" s="2" t="s">
        <v>1368</v>
      </c>
      <c r="L1557" s="8">
        <v>8</v>
      </c>
      <c r="M1557" s="8">
        <v>0</v>
      </c>
      <c r="N1557" s="2" t="s">
        <v>1454</v>
      </c>
      <c r="O1557" s="8">
        <v>212</v>
      </c>
      <c r="P1557" s="8">
        <v>0</v>
      </c>
      <c r="Q1557" s="8">
        <v>0</v>
      </c>
      <c r="R1557" s="91">
        <v>0</v>
      </c>
      <c r="S1557" s="8">
        <v>0</v>
      </c>
      <c r="T1557" s="91">
        <v>0</v>
      </c>
      <c r="U1557" s="8">
        <v>3</v>
      </c>
      <c r="V1557" s="8">
        <v>3</v>
      </c>
      <c r="W1557" s="8">
        <v>3</v>
      </c>
      <c r="X1557" s="107">
        <v>43870.047951319444</v>
      </c>
      <c r="Y1557" s="107">
        <v>43870.058958263886</v>
      </c>
      <c r="Z1557" s="107">
        <v>43870.047949236112</v>
      </c>
      <c r="AA1557" s="91">
        <v>5202671</v>
      </c>
      <c r="AB1557" s="8">
        <v>20</v>
      </c>
      <c r="AC1557" s="8">
        <v>18</v>
      </c>
      <c r="AD1557" s="91">
        <v>19268071</v>
      </c>
      <c r="AE1557" s="8">
        <v>79</v>
      </c>
      <c r="AF1557" s="8">
        <v>33</v>
      </c>
      <c r="AG1557" s="91">
        <v>61420128</v>
      </c>
      <c r="AH1557" s="8">
        <v>328</v>
      </c>
      <c r="AI1557" s="8">
        <v>96</v>
      </c>
      <c r="AJ1557" s="66">
        <v>6920089905</v>
      </c>
      <c r="AK1557" s="8">
        <v>29875</v>
      </c>
      <c r="AL1557" s="8">
        <v>2935</v>
      </c>
      <c r="AM1557" s="91">
        <v>40017640</v>
      </c>
      <c r="AN1557" s="8">
        <v>87</v>
      </c>
      <c r="AO1557" s="8">
        <v>2935</v>
      </c>
      <c r="AP1557" s="91">
        <v>100189032</v>
      </c>
      <c r="AQ1557" s="8">
        <v>215</v>
      </c>
      <c r="AR1557" s="8">
        <v>2935</v>
      </c>
      <c r="AS1557" s="91">
        <v>198232731</v>
      </c>
      <c r="AT1557" s="8">
        <v>556</v>
      </c>
      <c r="AU1557" s="8">
        <v>2935</v>
      </c>
      <c r="AV1557" s="66">
        <v>7574877991</v>
      </c>
      <c r="AW1557" s="8">
        <v>33277</v>
      </c>
      <c r="AX1557" s="8">
        <v>2935</v>
      </c>
      <c r="AY1557" s="91">
        <v>26655095</v>
      </c>
      <c r="AZ1557" s="8">
        <v>60</v>
      </c>
      <c r="BA1557" s="8">
        <v>4</v>
      </c>
      <c r="BB1557" s="91">
        <v>48190010</v>
      </c>
      <c r="BC1557" s="8">
        <v>130</v>
      </c>
      <c r="BD1557" s="8">
        <v>13</v>
      </c>
      <c r="BE1557" s="91">
        <v>96533775</v>
      </c>
      <c r="BF1557" s="8">
        <v>380</v>
      </c>
      <c r="BG1557" s="8">
        <v>63</v>
      </c>
      <c r="BH1557" s="66">
        <v>6892125794</v>
      </c>
      <c r="BI1557" s="8">
        <v>30069</v>
      </c>
      <c r="BJ1557" s="8">
        <v>2935</v>
      </c>
      <c r="BK1557" s="2" t="s">
        <v>233</v>
      </c>
      <c r="BL1557" s="83" t="str">
        <f t="shared" si="24"/>
        <v>125011</v>
      </c>
      <c r="BM1557" s="83">
        <f>IF(ISBLANK(A1557),"",IF(X1557&gt;=(InfoSheet!$B$2)-90,1,0))</f>
        <v>1</v>
      </c>
    </row>
    <row r="1558" spans="1:65">
      <c r="A1558" s="2" t="s">
        <v>3562</v>
      </c>
      <c r="B1558" s="8">
        <v>8</v>
      </c>
      <c r="C1558" s="66">
        <v>2137711527</v>
      </c>
      <c r="D1558" s="8">
        <v>8190</v>
      </c>
      <c r="E1558" s="8">
        <v>699</v>
      </c>
      <c r="F1558" s="91">
        <v>261014</v>
      </c>
      <c r="G1558" s="91">
        <v>5318487</v>
      </c>
      <c r="H1558" s="91">
        <v>3058242</v>
      </c>
      <c r="I1558" s="91">
        <v>946562323</v>
      </c>
      <c r="J1558" s="8">
        <v>0</v>
      </c>
      <c r="K1558" s="2" t="s">
        <v>1348</v>
      </c>
      <c r="L1558" s="8">
        <v>8</v>
      </c>
      <c r="M1558" s="8">
        <v>0</v>
      </c>
      <c r="N1558" s="2" t="s">
        <v>3563</v>
      </c>
      <c r="O1558" s="8">
        <v>210</v>
      </c>
      <c r="P1558" s="8">
        <v>0</v>
      </c>
      <c r="Q1558" s="8">
        <v>0</v>
      </c>
      <c r="R1558" s="91">
        <v>0</v>
      </c>
      <c r="S1558" s="8">
        <v>0</v>
      </c>
      <c r="T1558" s="91">
        <v>0</v>
      </c>
      <c r="U1558" s="8">
        <v>1</v>
      </c>
      <c r="V1558" s="8">
        <v>2</v>
      </c>
      <c r="W1558" s="8">
        <v>0</v>
      </c>
      <c r="X1558" s="107">
        <v>43869.890100393517</v>
      </c>
      <c r="Y1558" s="107">
        <v>43870.054380613423</v>
      </c>
      <c r="Z1558" s="107">
        <v>43869.859719375003</v>
      </c>
      <c r="AA1558" s="91">
        <v>2709951</v>
      </c>
      <c r="AB1558" s="8">
        <v>9</v>
      </c>
      <c r="AC1558" s="8">
        <v>7</v>
      </c>
      <c r="AD1558" s="91">
        <v>30667594</v>
      </c>
      <c r="AE1558" s="8">
        <v>84</v>
      </c>
      <c r="AF1558" s="8">
        <v>23</v>
      </c>
      <c r="AG1558" s="91">
        <v>408212844</v>
      </c>
      <c r="AH1558" s="8">
        <v>705</v>
      </c>
      <c r="AI1558" s="8">
        <v>54</v>
      </c>
      <c r="AJ1558" s="66">
        <v>2052260335</v>
      </c>
      <c r="AK1558" s="8">
        <v>7687</v>
      </c>
      <c r="AL1558" s="8">
        <v>699</v>
      </c>
      <c r="AM1558" s="91">
        <v>7251253</v>
      </c>
      <c r="AN1558" s="8">
        <v>14</v>
      </c>
      <c r="AO1558" s="8">
        <v>699</v>
      </c>
      <c r="AP1558" s="91">
        <v>55453108</v>
      </c>
      <c r="AQ1558" s="8">
        <v>118</v>
      </c>
      <c r="AR1558" s="8">
        <v>699</v>
      </c>
      <c r="AS1558" s="91">
        <v>754144031</v>
      </c>
      <c r="AT1558" s="8">
        <v>1454</v>
      </c>
      <c r="AU1558" s="8">
        <v>699</v>
      </c>
      <c r="AV1558" s="66">
        <v>2137711527</v>
      </c>
      <c r="AW1558" s="8">
        <v>8190</v>
      </c>
      <c r="AX1558" s="8">
        <v>699</v>
      </c>
      <c r="AY1558" s="91">
        <v>4361598</v>
      </c>
      <c r="AZ1558" s="8">
        <v>10</v>
      </c>
      <c r="BA1558" s="8">
        <v>1</v>
      </c>
      <c r="BB1558" s="91">
        <v>35555481</v>
      </c>
      <c r="BC1558" s="8">
        <v>87</v>
      </c>
      <c r="BD1558" s="8">
        <v>4</v>
      </c>
      <c r="BE1558" s="91">
        <v>415807899</v>
      </c>
      <c r="BF1558" s="8">
        <v>709</v>
      </c>
      <c r="BG1558" s="8">
        <v>19</v>
      </c>
      <c r="BH1558" s="66">
        <v>2004930237</v>
      </c>
      <c r="BI1558" s="8">
        <v>7629</v>
      </c>
      <c r="BJ1558" s="8">
        <v>699</v>
      </c>
      <c r="BK1558" s="2" t="s">
        <v>233</v>
      </c>
      <c r="BL1558" s="83" t="str">
        <f t="shared" si="24"/>
        <v>125012</v>
      </c>
      <c r="BM1558" s="83">
        <f>IF(ISBLANK(A1558),"",IF(X1558&gt;=(InfoSheet!$B$2)-90,1,0))</f>
        <v>1</v>
      </c>
    </row>
    <row r="1559" spans="1:65">
      <c r="A1559" s="2" t="s">
        <v>3564</v>
      </c>
      <c r="B1559" s="8">
        <v>9</v>
      </c>
      <c r="C1559" s="66">
        <v>32848276189</v>
      </c>
      <c r="D1559" s="8">
        <v>55202</v>
      </c>
      <c r="E1559" s="8">
        <v>2630</v>
      </c>
      <c r="F1559" s="91">
        <v>595055</v>
      </c>
      <c r="G1559" s="91">
        <v>117709079</v>
      </c>
      <c r="H1559" s="91">
        <v>12489838</v>
      </c>
      <c r="I1559" s="66">
        <v>4357091512</v>
      </c>
      <c r="J1559" s="8">
        <v>0</v>
      </c>
      <c r="K1559" s="2" t="s">
        <v>3565</v>
      </c>
      <c r="L1559" s="8">
        <v>9</v>
      </c>
      <c r="M1559" s="8">
        <v>0</v>
      </c>
      <c r="N1559" s="2" t="s">
        <v>1586</v>
      </c>
      <c r="O1559" s="8">
        <v>215</v>
      </c>
      <c r="P1559" s="8">
        <v>0</v>
      </c>
      <c r="Q1559" s="8">
        <v>0</v>
      </c>
      <c r="R1559" s="91">
        <v>0</v>
      </c>
      <c r="S1559" s="8">
        <v>0</v>
      </c>
      <c r="T1559" s="91">
        <v>0</v>
      </c>
      <c r="U1559" s="8">
        <v>1</v>
      </c>
      <c r="V1559" s="8">
        <v>8</v>
      </c>
      <c r="W1559" s="8">
        <v>3</v>
      </c>
      <c r="X1559" s="107">
        <v>43869.952470891207</v>
      </c>
      <c r="Y1559" s="107">
        <v>43870.058938495371</v>
      </c>
      <c r="Z1559" s="107">
        <v>43869.951714409719</v>
      </c>
      <c r="AA1559" s="91">
        <v>19557317</v>
      </c>
      <c r="AB1559" s="8">
        <v>134</v>
      </c>
      <c r="AC1559" s="8">
        <v>14</v>
      </c>
      <c r="AD1559" s="66">
        <v>1773313968</v>
      </c>
      <c r="AE1559" s="8">
        <v>2852</v>
      </c>
      <c r="AF1559" s="8">
        <v>365</v>
      </c>
      <c r="AG1559" s="66">
        <v>4287740783</v>
      </c>
      <c r="AH1559" s="8">
        <v>5816</v>
      </c>
      <c r="AI1559" s="8">
        <v>516</v>
      </c>
      <c r="AJ1559" s="66">
        <v>31191437202</v>
      </c>
      <c r="AK1559" s="8">
        <v>52891</v>
      </c>
      <c r="AL1559" s="8">
        <v>2630</v>
      </c>
      <c r="AM1559" s="91">
        <v>71715282</v>
      </c>
      <c r="AN1559" s="8">
        <v>173</v>
      </c>
      <c r="AO1559" s="8">
        <v>2630</v>
      </c>
      <c r="AP1559" s="66">
        <v>2547394845</v>
      </c>
      <c r="AQ1559" s="8">
        <v>3518</v>
      </c>
      <c r="AR1559" s="8">
        <v>2630</v>
      </c>
      <c r="AS1559" s="66">
        <v>7605341551</v>
      </c>
      <c r="AT1559" s="8">
        <v>7443</v>
      </c>
      <c r="AU1559" s="8">
        <v>2630</v>
      </c>
      <c r="AV1559" s="66">
        <v>32848276189</v>
      </c>
      <c r="AW1559" s="8">
        <v>55200</v>
      </c>
      <c r="AX1559" s="8">
        <v>2630</v>
      </c>
      <c r="AY1559" s="91">
        <v>39477404</v>
      </c>
      <c r="AZ1559" s="8">
        <v>144</v>
      </c>
      <c r="BA1559" s="8">
        <v>0</v>
      </c>
      <c r="BB1559" s="66">
        <v>1444308297</v>
      </c>
      <c r="BC1559" s="8">
        <v>2401</v>
      </c>
      <c r="BD1559" s="8">
        <v>34</v>
      </c>
      <c r="BE1559" s="66">
        <v>4885087210</v>
      </c>
      <c r="BF1559" s="8">
        <v>5564</v>
      </c>
      <c r="BG1559" s="8">
        <v>84</v>
      </c>
      <c r="BH1559" s="66">
        <v>28213695254</v>
      </c>
      <c r="BI1559" s="8">
        <v>51348</v>
      </c>
      <c r="BJ1559" s="8">
        <v>2630</v>
      </c>
      <c r="BK1559" s="2" t="s">
        <v>233</v>
      </c>
      <c r="BL1559" s="83" t="str">
        <f t="shared" si="24"/>
        <v>125013</v>
      </c>
      <c r="BM1559" s="83">
        <f>IF(ISBLANK(A1559),"",IF(X1559&gt;=(InfoSheet!$B$2)-90,1,0))</f>
        <v>1</v>
      </c>
    </row>
    <row r="1560" spans="1:65">
      <c r="A1560" s="2" t="s">
        <v>3566</v>
      </c>
      <c r="B1560" s="8">
        <v>8</v>
      </c>
      <c r="C1560" s="91">
        <v>412854551</v>
      </c>
      <c r="D1560" s="8">
        <v>1380</v>
      </c>
      <c r="E1560" s="8">
        <v>33</v>
      </c>
      <c r="F1560" s="91">
        <v>299169</v>
      </c>
      <c r="G1560" s="91">
        <v>2391628</v>
      </c>
      <c r="H1560" s="91">
        <v>12510743</v>
      </c>
      <c r="I1560" s="91">
        <v>131329923</v>
      </c>
      <c r="J1560" s="8">
        <v>0</v>
      </c>
      <c r="K1560" s="2" t="s">
        <v>2479</v>
      </c>
      <c r="L1560" s="8">
        <v>8</v>
      </c>
      <c r="M1560" s="8">
        <v>0</v>
      </c>
      <c r="N1560" s="2" t="s">
        <v>1456</v>
      </c>
      <c r="O1560" s="8">
        <v>209</v>
      </c>
      <c r="P1560" s="8">
        <v>0</v>
      </c>
      <c r="Q1560" s="8">
        <v>0</v>
      </c>
      <c r="R1560" s="91">
        <v>0</v>
      </c>
      <c r="S1560" s="8">
        <v>0</v>
      </c>
      <c r="T1560" s="91">
        <v>0</v>
      </c>
      <c r="U1560" s="8">
        <v>0</v>
      </c>
      <c r="V1560" s="8">
        <v>0</v>
      </c>
      <c r="W1560" s="8">
        <v>0</v>
      </c>
      <c r="X1560" s="107">
        <v>43867.65362326389</v>
      </c>
      <c r="Y1560" s="107">
        <v>43869.888010000002</v>
      </c>
      <c r="Z1560" s="107">
        <v>43867.653478819448</v>
      </c>
      <c r="AA1560" s="91">
        <v>0</v>
      </c>
      <c r="AB1560" s="8">
        <v>0</v>
      </c>
      <c r="AC1560" s="8">
        <v>0</v>
      </c>
      <c r="AD1560" s="91">
        <v>4821238</v>
      </c>
      <c r="AE1560" s="8">
        <v>12</v>
      </c>
      <c r="AF1560" s="8">
        <v>2</v>
      </c>
      <c r="AG1560" s="91">
        <v>7937068</v>
      </c>
      <c r="AH1560" s="8">
        <v>20</v>
      </c>
      <c r="AI1560" s="8">
        <v>4</v>
      </c>
      <c r="AJ1560" s="91">
        <v>333850609</v>
      </c>
      <c r="AK1560" s="8">
        <v>961</v>
      </c>
      <c r="AL1560" s="8">
        <v>33</v>
      </c>
      <c r="AM1560" s="91">
        <v>0</v>
      </c>
      <c r="AN1560" s="8">
        <v>0</v>
      </c>
      <c r="AO1560" s="8">
        <v>33</v>
      </c>
      <c r="AP1560" s="91">
        <v>4821238</v>
      </c>
      <c r="AQ1560" s="8">
        <v>12</v>
      </c>
      <c r="AR1560" s="8">
        <v>33</v>
      </c>
      <c r="AS1560" s="91">
        <v>8100467</v>
      </c>
      <c r="AT1560" s="8">
        <v>21</v>
      </c>
      <c r="AU1560" s="8">
        <v>33</v>
      </c>
      <c r="AV1560" s="91">
        <v>412854551</v>
      </c>
      <c r="AW1560" s="8">
        <v>1380</v>
      </c>
      <c r="AX1560" s="8">
        <v>33</v>
      </c>
      <c r="AY1560" s="91">
        <v>0</v>
      </c>
      <c r="AZ1560" s="8">
        <v>0</v>
      </c>
      <c r="BA1560" s="8">
        <v>0</v>
      </c>
      <c r="BB1560" s="91">
        <v>4821238</v>
      </c>
      <c r="BC1560" s="8">
        <v>12</v>
      </c>
      <c r="BD1560" s="8">
        <v>0</v>
      </c>
      <c r="BE1560" s="91">
        <v>8100467</v>
      </c>
      <c r="BF1560" s="8">
        <v>21</v>
      </c>
      <c r="BG1560" s="8">
        <v>0</v>
      </c>
      <c r="BH1560" s="91">
        <v>344373311</v>
      </c>
      <c r="BI1560" s="8">
        <v>1015</v>
      </c>
      <c r="BJ1560" s="8">
        <v>33</v>
      </c>
      <c r="BK1560" s="2" t="s">
        <v>233</v>
      </c>
      <c r="BL1560" s="83" t="str">
        <f t="shared" si="24"/>
        <v>125014</v>
      </c>
      <c r="BM1560" s="83">
        <f>IF(ISBLANK(A1560),"",IF(X1560&gt;=(InfoSheet!$B$2)-90,1,0))</f>
        <v>1</v>
      </c>
    </row>
    <row r="1561" spans="1:65">
      <c r="A1561" s="2" t="s">
        <v>3567</v>
      </c>
      <c r="B1561" s="8">
        <v>9</v>
      </c>
      <c r="C1561" s="66">
        <v>12755054391</v>
      </c>
      <c r="D1561" s="8">
        <v>51075</v>
      </c>
      <c r="E1561" s="8">
        <v>4352</v>
      </c>
      <c r="F1561" s="91">
        <v>249731</v>
      </c>
      <c r="G1561" s="91">
        <v>70172296</v>
      </c>
      <c r="H1561" s="91">
        <v>2930848</v>
      </c>
      <c r="I1561" s="66">
        <v>2913146018</v>
      </c>
      <c r="J1561" s="8">
        <v>0</v>
      </c>
      <c r="K1561" s="2" t="s">
        <v>3568</v>
      </c>
      <c r="L1561" s="8">
        <v>9</v>
      </c>
      <c r="M1561" s="8">
        <v>0</v>
      </c>
      <c r="N1561" s="2" t="s">
        <v>3126</v>
      </c>
      <c r="O1561" s="8">
        <v>215</v>
      </c>
      <c r="P1561" s="8">
        <v>0</v>
      </c>
      <c r="Q1561" s="8">
        <v>0</v>
      </c>
      <c r="R1561" s="91">
        <v>0</v>
      </c>
      <c r="S1561" s="8">
        <v>0</v>
      </c>
      <c r="T1561" s="91">
        <v>0</v>
      </c>
      <c r="U1561" s="8">
        <v>5</v>
      </c>
      <c r="V1561" s="8">
        <v>10</v>
      </c>
      <c r="W1561" s="8">
        <v>4</v>
      </c>
      <c r="X1561" s="107">
        <v>43869.942756539349</v>
      </c>
      <c r="Y1561" s="107">
        <v>43870.058935810186</v>
      </c>
      <c r="Z1561" s="107">
        <v>43869.942755381948</v>
      </c>
      <c r="AA1561" s="91">
        <v>11598360</v>
      </c>
      <c r="AB1561" s="8">
        <v>38</v>
      </c>
      <c r="AC1561" s="8">
        <v>84</v>
      </c>
      <c r="AD1561" s="91">
        <v>101069550</v>
      </c>
      <c r="AE1561" s="8">
        <v>295</v>
      </c>
      <c r="AF1561" s="8">
        <v>127</v>
      </c>
      <c r="AG1561" s="66">
        <v>2360361237</v>
      </c>
      <c r="AH1561" s="8">
        <v>9596</v>
      </c>
      <c r="AI1561" s="8">
        <v>1260</v>
      </c>
      <c r="AJ1561" s="66">
        <v>12317728551</v>
      </c>
      <c r="AK1561" s="8">
        <v>49042</v>
      </c>
      <c r="AL1561" s="8">
        <v>4352</v>
      </c>
      <c r="AM1561" s="91">
        <v>122819245</v>
      </c>
      <c r="AN1561" s="8">
        <v>229</v>
      </c>
      <c r="AO1561" s="8">
        <v>4352</v>
      </c>
      <c r="AP1561" s="66">
        <v>2238256685</v>
      </c>
      <c r="AQ1561" s="8">
        <v>3457</v>
      </c>
      <c r="AR1561" s="8">
        <v>4352</v>
      </c>
      <c r="AS1561" s="66">
        <v>4653328096</v>
      </c>
      <c r="AT1561" s="8">
        <v>12802</v>
      </c>
      <c r="AU1561" s="8">
        <v>4352</v>
      </c>
      <c r="AV1561" s="66">
        <v>12755054391</v>
      </c>
      <c r="AW1561" s="8">
        <v>51075</v>
      </c>
      <c r="AX1561" s="8">
        <v>4352</v>
      </c>
      <c r="AY1561" s="91">
        <v>90979593</v>
      </c>
      <c r="AZ1561" s="8">
        <v>195</v>
      </c>
      <c r="BA1561" s="8">
        <v>0</v>
      </c>
      <c r="BB1561" s="91">
        <v>241181244</v>
      </c>
      <c r="BC1561" s="8">
        <v>508</v>
      </c>
      <c r="BD1561" s="8">
        <v>11</v>
      </c>
      <c r="BE1561" s="66">
        <v>1934607265</v>
      </c>
      <c r="BF1561" s="8">
        <v>8977</v>
      </c>
      <c r="BG1561" s="8">
        <v>267</v>
      </c>
      <c r="BH1561" s="66">
        <v>11890377293</v>
      </c>
      <c r="BI1561" s="8">
        <v>48466</v>
      </c>
      <c r="BJ1561" s="8">
        <v>4352</v>
      </c>
      <c r="BK1561" s="2" t="s">
        <v>233</v>
      </c>
      <c r="BL1561" s="83" t="str">
        <f t="shared" si="24"/>
        <v>125015</v>
      </c>
      <c r="BM1561" s="83">
        <f>IF(ISBLANK(A1561),"",IF(X1561&gt;=(InfoSheet!$B$2)-90,1,0))</f>
        <v>1</v>
      </c>
    </row>
    <row r="1562" spans="1:65">
      <c r="A1562" s="2" t="s">
        <v>3569</v>
      </c>
      <c r="B1562" s="8">
        <v>8</v>
      </c>
      <c r="C1562" s="66">
        <v>8003817287</v>
      </c>
      <c r="D1562" s="8">
        <v>22851</v>
      </c>
      <c r="E1562" s="8">
        <v>1917</v>
      </c>
      <c r="F1562" s="91">
        <v>350261</v>
      </c>
      <c r="G1562" s="91">
        <v>51374735</v>
      </c>
      <c r="H1562" s="91">
        <v>4175178</v>
      </c>
      <c r="I1562" s="66">
        <v>1445524995</v>
      </c>
      <c r="J1562" s="8">
        <v>0</v>
      </c>
      <c r="K1562" s="2" t="s">
        <v>2410</v>
      </c>
      <c r="L1562" s="8">
        <v>8</v>
      </c>
      <c r="M1562" s="8">
        <v>0</v>
      </c>
      <c r="N1562" s="2" t="s">
        <v>3570</v>
      </c>
      <c r="O1562" s="8">
        <v>214</v>
      </c>
      <c r="P1562" s="8">
        <v>0</v>
      </c>
      <c r="Q1562" s="8">
        <v>0</v>
      </c>
      <c r="R1562" s="91">
        <v>0</v>
      </c>
      <c r="S1562" s="8">
        <v>0</v>
      </c>
      <c r="T1562" s="91">
        <v>0</v>
      </c>
      <c r="U1562" s="8">
        <v>3</v>
      </c>
      <c r="V1562" s="8">
        <v>5</v>
      </c>
      <c r="W1562" s="8">
        <v>2</v>
      </c>
      <c r="X1562" s="107">
        <v>43870.003591261571</v>
      </c>
      <c r="Y1562" s="107">
        <v>43870.058852152775</v>
      </c>
      <c r="Z1562" s="107">
        <v>43870.003588252315</v>
      </c>
      <c r="AA1562" s="91">
        <v>0</v>
      </c>
      <c r="AB1562" s="8">
        <v>0</v>
      </c>
      <c r="AC1562" s="8">
        <v>22</v>
      </c>
      <c r="AD1562" s="91">
        <v>24359266</v>
      </c>
      <c r="AE1562" s="8">
        <v>177</v>
      </c>
      <c r="AF1562" s="8">
        <v>61</v>
      </c>
      <c r="AG1562" s="91">
        <v>151864327</v>
      </c>
      <c r="AH1562" s="8">
        <v>675</v>
      </c>
      <c r="AI1562" s="8">
        <v>142</v>
      </c>
      <c r="AJ1562" s="66">
        <v>7590531422</v>
      </c>
      <c r="AK1562" s="8">
        <v>20873</v>
      </c>
      <c r="AL1562" s="8">
        <v>1917</v>
      </c>
      <c r="AM1562" s="91">
        <v>122901251</v>
      </c>
      <c r="AN1562" s="8">
        <v>160</v>
      </c>
      <c r="AO1562" s="8">
        <v>1917</v>
      </c>
      <c r="AP1562" s="91">
        <v>253759851</v>
      </c>
      <c r="AQ1562" s="8">
        <v>425</v>
      </c>
      <c r="AR1562" s="8">
        <v>1917</v>
      </c>
      <c r="AS1562" s="91">
        <v>566132793</v>
      </c>
      <c r="AT1562" s="8">
        <v>1116</v>
      </c>
      <c r="AU1562" s="8">
        <v>1917</v>
      </c>
      <c r="AV1562" s="66">
        <v>8003817287</v>
      </c>
      <c r="AW1562" s="8">
        <v>22851</v>
      </c>
      <c r="AX1562" s="8">
        <v>1917</v>
      </c>
      <c r="AY1562" s="91">
        <v>113286699</v>
      </c>
      <c r="AZ1562" s="8">
        <v>133</v>
      </c>
      <c r="BA1562" s="8">
        <v>0</v>
      </c>
      <c r="BB1562" s="91">
        <v>209826898</v>
      </c>
      <c r="BC1562" s="8">
        <v>363</v>
      </c>
      <c r="BD1562" s="8">
        <v>10</v>
      </c>
      <c r="BE1562" s="91">
        <v>391497433</v>
      </c>
      <c r="BF1562" s="8">
        <v>853</v>
      </c>
      <c r="BG1562" s="8">
        <v>34</v>
      </c>
      <c r="BH1562" s="66">
        <v>7397072209</v>
      </c>
      <c r="BI1562" s="8">
        <v>20780</v>
      </c>
      <c r="BJ1562" s="8">
        <v>1917</v>
      </c>
      <c r="BK1562" s="2" t="s">
        <v>233</v>
      </c>
      <c r="BL1562" s="83" t="str">
        <f t="shared" si="24"/>
        <v>125016</v>
      </c>
      <c r="BM1562" s="83">
        <f>IF(ISBLANK(A1562),"",IF(X1562&gt;=(InfoSheet!$B$2)-90,1,0))</f>
        <v>1</v>
      </c>
    </row>
    <row r="1563" spans="1:65">
      <c r="A1563" s="2" t="s">
        <v>3571</v>
      </c>
      <c r="B1563" s="8">
        <v>8</v>
      </c>
      <c r="C1563" s="66">
        <v>5338877136</v>
      </c>
      <c r="D1563" s="8">
        <v>37682</v>
      </c>
      <c r="E1563" s="8">
        <v>4532</v>
      </c>
      <c r="F1563" s="91">
        <v>141682</v>
      </c>
      <c r="G1563" s="91">
        <v>5293825</v>
      </c>
      <c r="H1563" s="91">
        <v>1178039</v>
      </c>
      <c r="I1563" s="91">
        <v>260102751</v>
      </c>
      <c r="J1563" s="8">
        <v>0</v>
      </c>
      <c r="K1563" s="2" t="s">
        <v>1437</v>
      </c>
      <c r="L1563" s="8">
        <v>8</v>
      </c>
      <c r="M1563" s="8">
        <v>0</v>
      </c>
      <c r="N1563" s="2" t="s">
        <v>3572</v>
      </c>
      <c r="O1563" s="8">
        <v>210</v>
      </c>
      <c r="P1563" s="8">
        <v>0</v>
      </c>
      <c r="Q1563" s="8">
        <v>0</v>
      </c>
      <c r="R1563" s="91">
        <v>0</v>
      </c>
      <c r="S1563" s="8">
        <v>0</v>
      </c>
      <c r="T1563" s="91">
        <v>0</v>
      </c>
      <c r="U1563" s="8">
        <v>0</v>
      </c>
      <c r="V1563" s="8">
        <v>30</v>
      </c>
      <c r="W1563" s="8">
        <v>5</v>
      </c>
      <c r="X1563" s="107">
        <v>43869.924115787035</v>
      </c>
      <c r="Y1563" s="107">
        <v>43870.058945428238</v>
      </c>
      <c r="Z1563" s="107">
        <v>43869.924114050926</v>
      </c>
      <c r="AA1563" s="91">
        <v>6467332</v>
      </c>
      <c r="AB1563" s="8">
        <v>13</v>
      </c>
      <c r="AC1563" s="8">
        <v>51</v>
      </c>
      <c r="AD1563" s="91">
        <v>83899777</v>
      </c>
      <c r="AE1563" s="8">
        <v>432</v>
      </c>
      <c r="AF1563" s="8">
        <v>165</v>
      </c>
      <c r="AG1563" s="91">
        <v>776872836</v>
      </c>
      <c r="AH1563" s="8">
        <v>2461</v>
      </c>
      <c r="AI1563" s="8">
        <v>492</v>
      </c>
      <c r="AJ1563" s="66">
        <v>5324216793</v>
      </c>
      <c r="AK1563" s="8">
        <v>37572</v>
      </c>
      <c r="AL1563" s="8">
        <v>4532</v>
      </c>
      <c r="AM1563" s="91">
        <v>75579142</v>
      </c>
      <c r="AN1563" s="8">
        <v>169</v>
      </c>
      <c r="AO1563" s="8">
        <v>4532</v>
      </c>
      <c r="AP1563" s="91">
        <v>186188525</v>
      </c>
      <c r="AQ1563" s="8">
        <v>691</v>
      </c>
      <c r="AR1563" s="8">
        <v>4532</v>
      </c>
      <c r="AS1563" s="66">
        <v>1079167624</v>
      </c>
      <c r="AT1563" s="8">
        <v>3183</v>
      </c>
      <c r="AU1563" s="8">
        <v>4532</v>
      </c>
      <c r="AV1563" s="66">
        <v>5338877136</v>
      </c>
      <c r="AW1563" s="8">
        <v>37682</v>
      </c>
      <c r="AX1563" s="8">
        <v>4532</v>
      </c>
      <c r="AY1563" s="91">
        <v>59112396</v>
      </c>
      <c r="AZ1563" s="8">
        <v>120</v>
      </c>
      <c r="BA1563" s="8">
        <v>0</v>
      </c>
      <c r="BB1563" s="91">
        <v>126809682</v>
      </c>
      <c r="BC1563" s="8">
        <v>482</v>
      </c>
      <c r="BD1563" s="8">
        <v>19</v>
      </c>
      <c r="BE1563" s="91">
        <v>753881845</v>
      </c>
      <c r="BF1563" s="8">
        <v>2277</v>
      </c>
      <c r="BG1563" s="8">
        <v>172</v>
      </c>
      <c r="BH1563" s="66">
        <v>5324392184</v>
      </c>
      <c r="BI1563" s="8">
        <v>37570</v>
      </c>
      <c r="BJ1563" s="8">
        <v>4532</v>
      </c>
      <c r="BK1563" s="2" t="s">
        <v>233</v>
      </c>
      <c r="BL1563" s="83" t="str">
        <f t="shared" si="24"/>
        <v>125017</v>
      </c>
      <c r="BM1563" s="83">
        <f>IF(ISBLANK(A1563),"",IF(X1563&gt;=(InfoSheet!$B$2)-90,1,0))</f>
        <v>1</v>
      </c>
    </row>
    <row r="1564" spans="1:65">
      <c r="A1564" s="2" t="s">
        <v>3573</v>
      </c>
      <c r="B1564" s="8">
        <v>8</v>
      </c>
      <c r="C1564" s="66">
        <v>9433341603</v>
      </c>
      <c r="D1564" s="8">
        <v>30969</v>
      </c>
      <c r="E1564" s="8">
        <v>2424</v>
      </c>
      <c r="F1564" s="91">
        <v>304605</v>
      </c>
      <c r="G1564" s="91">
        <v>22811930</v>
      </c>
      <c r="H1564" s="91">
        <v>3891642</v>
      </c>
      <c r="I1564" s="66">
        <v>3025460966</v>
      </c>
      <c r="J1564" s="8">
        <v>0</v>
      </c>
      <c r="K1564" s="2" t="s">
        <v>129</v>
      </c>
      <c r="L1564" s="8">
        <v>8</v>
      </c>
      <c r="M1564" s="8">
        <v>0</v>
      </c>
      <c r="N1564" s="2" t="s">
        <v>1454</v>
      </c>
      <c r="O1564" s="8">
        <v>212</v>
      </c>
      <c r="P1564" s="8">
        <v>0</v>
      </c>
      <c r="Q1564" s="8">
        <v>0</v>
      </c>
      <c r="R1564" s="91">
        <v>0</v>
      </c>
      <c r="S1564" s="8">
        <v>0</v>
      </c>
      <c r="T1564" s="91">
        <v>0</v>
      </c>
      <c r="U1564" s="8">
        <v>6</v>
      </c>
      <c r="V1564" s="8">
        <v>6</v>
      </c>
      <c r="W1564" s="8">
        <v>2</v>
      </c>
      <c r="X1564" s="107">
        <v>43870.030673657406</v>
      </c>
      <c r="Y1564" s="107">
        <v>43870.058939525465</v>
      </c>
      <c r="Z1564" s="107">
        <v>43870.030671111112</v>
      </c>
      <c r="AA1564" s="91">
        <v>2109991</v>
      </c>
      <c r="AB1564" s="8">
        <v>15</v>
      </c>
      <c r="AC1564" s="8">
        <v>31</v>
      </c>
      <c r="AD1564" s="91">
        <v>44541138</v>
      </c>
      <c r="AE1564" s="8">
        <v>193</v>
      </c>
      <c r="AF1564" s="8">
        <v>71</v>
      </c>
      <c r="AG1564" s="66">
        <v>1855942855</v>
      </c>
      <c r="AH1564" s="8">
        <v>2790</v>
      </c>
      <c r="AI1564" s="8">
        <v>161</v>
      </c>
      <c r="AJ1564" s="66">
        <v>7907332639</v>
      </c>
      <c r="AK1564" s="8">
        <v>22781</v>
      </c>
      <c r="AL1564" s="8">
        <v>2424</v>
      </c>
      <c r="AM1564" s="66">
        <v>1079101304</v>
      </c>
      <c r="AN1564" s="8">
        <v>1530</v>
      </c>
      <c r="AO1564" s="8">
        <v>2424</v>
      </c>
      <c r="AP1564" s="66">
        <v>1147124451</v>
      </c>
      <c r="AQ1564" s="8">
        <v>1735</v>
      </c>
      <c r="AR1564" s="8">
        <v>2424</v>
      </c>
      <c r="AS1564" s="66">
        <v>3661146430</v>
      </c>
      <c r="AT1564" s="8">
        <v>5345</v>
      </c>
      <c r="AU1564" s="8">
        <v>2424</v>
      </c>
      <c r="AV1564" s="66">
        <v>9433341603</v>
      </c>
      <c r="AW1564" s="8">
        <v>30966</v>
      </c>
      <c r="AX1564" s="8">
        <v>2424</v>
      </c>
      <c r="AY1564" s="91">
        <v>82057728</v>
      </c>
      <c r="AZ1564" s="8">
        <v>131</v>
      </c>
      <c r="BA1564" s="8">
        <v>0</v>
      </c>
      <c r="BB1564" s="91">
        <v>164620440</v>
      </c>
      <c r="BC1564" s="8">
        <v>341</v>
      </c>
      <c r="BD1564" s="8">
        <v>13</v>
      </c>
      <c r="BE1564" s="66">
        <v>2010628825</v>
      </c>
      <c r="BF1564" s="8">
        <v>2910</v>
      </c>
      <c r="BG1564" s="8">
        <v>52</v>
      </c>
      <c r="BH1564" s="66">
        <v>7722399148</v>
      </c>
      <c r="BI1564" s="8">
        <v>22686</v>
      </c>
      <c r="BJ1564" s="8">
        <v>2424</v>
      </c>
      <c r="BK1564" s="2" t="s">
        <v>233</v>
      </c>
      <c r="BL1564" s="83" t="str">
        <f t="shared" si="24"/>
        <v>125018</v>
      </c>
      <c r="BM1564" s="83">
        <f>IF(ISBLANK(A1564),"",IF(X1564&gt;=(InfoSheet!$B$2)-90,1,0))</f>
        <v>1</v>
      </c>
    </row>
    <row r="1565" spans="1:65">
      <c r="A1565" s="2" t="s">
        <v>3574</v>
      </c>
      <c r="B1565" s="8">
        <v>8</v>
      </c>
      <c r="C1565" s="91">
        <v>269224402</v>
      </c>
      <c r="D1565" s="8">
        <v>19</v>
      </c>
      <c r="E1565" s="8">
        <v>8</v>
      </c>
      <c r="F1565" s="91">
        <v>14169705</v>
      </c>
      <c r="G1565" s="91">
        <v>34798553</v>
      </c>
      <c r="H1565" s="91">
        <v>33653050</v>
      </c>
      <c r="I1565" s="91">
        <v>269027472</v>
      </c>
      <c r="J1565" s="8">
        <v>0</v>
      </c>
      <c r="K1565" s="2" t="s">
        <v>1356</v>
      </c>
      <c r="L1565" s="8">
        <v>8</v>
      </c>
      <c r="M1565" s="8">
        <v>0</v>
      </c>
      <c r="N1565" s="2" t="s">
        <v>1346</v>
      </c>
      <c r="O1565" s="8">
        <v>209</v>
      </c>
      <c r="P1565" s="8">
        <v>0</v>
      </c>
      <c r="Q1565" s="8">
        <v>0</v>
      </c>
      <c r="R1565" s="91">
        <v>0</v>
      </c>
      <c r="S1565" s="8">
        <v>0</v>
      </c>
      <c r="T1565" s="91">
        <v>0</v>
      </c>
      <c r="U1565" s="8">
        <v>0</v>
      </c>
      <c r="V1565" s="8">
        <v>0</v>
      </c>
      <c r="W1565" s="8">
        <v>0</v>
      </c>
      <c r="X1565" s="107">
        <v>43836.990985856479</v>
      </c>
      <c r="Y1565" s="107">
        <v>43869.862313819445</v>
      </c>
      <c r="Z1565" s="107">
        <v>43801.55274741898</v>
      </c>
      <c r="AA1565" s="91">
        <v>0</v>
      </c>
      <c r="AB1565" s="8">
        <v>0</v>
      </c>
      <c r="AC1565" s="8">
        <v>0</v>
      </c>
      <c r="AD1565" s="91">
        <v>0</v>
      </c>
      <c r="AE1565" s="8">
        <v>0</v>
      </c>
      <c r="AF1565" s="8">
        <v>0</v>
      </c>
      <c r="AG1565" s="91">
        <v>0</v>
      </c>
      <c r="AH1565" s="8">
        <v>0</v>
      </c>
      <c r="AI1565" s="8">
        <v>0</v>
      </c>
      <c r="AJ1565" s="91">
        <v>269224402</v>
      </c>
      <c r="AK1565" s="8">
        <v>19</v>
      </c>
      <c r="AL1565" s="8">
        <v>8</v>
      </c>
      <c r="AM1565" s="91">
        <v>0</v>
      </c>
      <c r="AN1565" s="8">
        <v>0</v>
      </c>
      <c r="AO1565" s="8">
        <v>8</v>
      </c>
      <c r="AP1565" s="91">
        <v>0</v>
      </c>
      <c r="AQ1565" s="8">
        <v>0</v>
      </c>
      <c r="AR1565" s="8">
        <v>8</v>
      </c>
      <c r="AS1565" s="91">
        <v>0</v>
      </c>
      <c r="AT1565" s="8">
        <v>0</v>
      </c>
      <c r="AU1565" s="8">
        <v>8</v>
      </c>
      <c r="AV1565" s="91">
        <v>269224402</v>
      </c>
      <c r="AW1565" s="8">
        <v>19</v>
      </c>
      <c r="AX1565" s="8">
        <v>8</v>
      </c>
      <c r="AY1565" s="91">
        <v>0</v>
      </c>
      <c r="AZ1565" s="8">
        <v>0</v>
      </c>
      <c r="BA1565" s="8">
        <v>0</v>
      </c>
      <c r="BB1565" s="91">
        <v>0</v>
      </c>
      <c r="BC1565" s="8">
        <v>0</v>
      </c>
      <c r="BD1565" s="8">
        <v>0</v>
      </c>
      <c r="BE1565" s="91">
        <v>0</v>
      </c>
      <c r="BF1565" s="8">
        <v>0</v>
      </c>
      <c r="BG1565" s="8">
        <v>0</v>
      </c>
      <c r="BH1565" s="91">
        <v>269224402</v>
      </c>
      <c r="BI1565" s="8">
        <v>19</v>
      </c>
      <c r="BJ1565" s="8">
        <v>8</v>
      </c>
      <c r="BK1565" s="2" t="s">
        <v>233</v>
      </c>
      <c r="BL1565" s="83" t="str">
        <f t="shared" si="24"/>
        <v>125019</v>
      </c>
      <c r="BM1565" s="83">
        <f>IF(ISBLANK(A1565),"",IF(X1565&gt;=(InfoSheet!$B$2)-90,1,0))</f>
        <v>1</v>
      </c>
    </row>
    <row r="1566" spans="1:65">
      <c r="A1566" s="2" t="s">
        <v>3575</v>
      </c>
      <c r="B1566" s="8">
        <v>8</v>
      </c>
      <c r="C1566" s="66">
        <v>17043661938</v>
      </c>
      <c r="D1566" s="8">
        <v>36521</v>
      </c>
      <c r="E1566" s="8">
        <v>2601</v>
      </c>
      <c r="F1566" s="91">
        <v>466681</v>
      </c>
      <c r="G1566" s="91">
        <v>62403784</v>
      </c>
      <c r="H1566" s="91">
        <v>6552734</v>
      </c>
      <c r="I1566" s="66">
        <v>1169003964</v>
      </c>
      <c r="J1566" s="8">
        <v>0</v>
      </c>
      <c r="K1566" s="2" t="s">
        <v>1436</v>
      </c>
      <c r="L1566" s="8">
        <v>8</v>
      </c>
      <c r="M1566" s="8">
        <v>0</v>
      </c>
      <c r="N1566" s="2" t="s">
        <v>3576</v>
      </c>
      <c r="O1566" s="8">
        <v>214</v>
      </c>
      <c r="P1566" s="8">
        <v>0</v>
      </c>
      <c r="Q1566" s="8">
        <v>0</v>
      </c>
      <c r="R1566" s="91">
        <v>0</v>
      </c>
      <c r="S1566" s="8">
        <v>0</v>
      </c>
      <c r="T1566" s="91">
        <v>0</v>
      </c>
      <c r="U1566" s="8">
        <v>0</v>
      </c>
      <c r="V1566" s="8">
        <v>8</v>
      </c>
      <c r="W1566" s="8">
        <v>3</v>
      </c>
      <c r="X1566" s="107">
        <v>43869.987963125001</v>
      </c>
      <c r="Y1566" s="107">
        <v>43870.056753414348</v>
      </c>
      <c r="Z1566" s="107">
        <v>43869.987961516206</v>
      </c>
      <c r="AA1566" s="91">
        <v>5673489</v>
      </c>
      <c r="AB1566" s="8">
        <v>22</v>
      </c>
      <c r="AC1566" s="8">
        <v>45</v>
      </c>
      <c r="AD1566" s="91">
        <v>54232040</v>
      </c>
      <c r="AE1566" s="8">
        <v>197</v>
      </c>
      <c r="AF1566" s="8">
        <v>62</v>
      </c>
      <c r="AG1566" s="66">
        <v>4341737713</v>
      </c>
      <c r="AH1566" s="8">
        <v>8665</v>
      </c>
      <c r="AI1566" s="8">
        <v>1192</v>
      </c>
      <c r="AJ1566" s="66">
        <v>17043661726</v>
      </c>
      <c r="AK1566" s="8">
        <v>36516</v>
      </c>
      <c r="AL1566" s="8">
        <v>2601</v>
      </c>
      <c r="AM1566" s="91">
        <v>155784156</v>
      </c>
      <c r="AN1566" s="8">
        <v>129</v>
      </c>
      <c r="AO1566" s="8">
        <v>2601</v>
      </c>
      <c r="AP1566" s="66">
        <v>1651014863</v>
      </c>
      <c r="AQ1566" s="8">
        <v>1350</v>
      </c>
      <c r="AR1566" s="8">
        <v>2601</v>
      </c>
      <c r="AS1566" s="66">
        <v>6279867244</v>
      </c>
      <c r="AT1566" s="8">
        <v>10185</v>
      </c>
      <c r="AU1566" s="8">
        <v>2601</v>
      </c>
      <c r="AV1566" s="66">
        <v>17043661938</v>
      </c>
      <c r="AW1566" s="8">
        <v>36520</v>
      </c>
      <c r="AX1566" s="8">
        <v>2601</v>
      </c>
      <c r="AY1566" s="91">
        <v>143027425</v>
      </c>
      <c r="AZ1566" s="8">
        <v>115</v>
      </c>
      <c r="BA1566" s="8">
        <v>0</v>
      </c>
      <c r="BB1566" s="91">
        <v>279456835</v>
      </c>
      <c r="BC1566" s="8">
        <v>321</v>
      </c>
      <c r="BD1566" s="8">
        <v>2</v>
      </c>
      <c r="BE1566" s="66">
        <v>3213522673</v>
      </c>
      <c r="BF1566" s="8">
        <v>7660</v>
      </c>
      <c r="BG1566" s="8">
        <v>152</v>
      </c>
      <c r="BH1566" s="66">
        <v>17043661726</v>
      </c>
      <c r="BI1566" s="8">
        <v>36516</v>
      </c>
      <c r="BJ1566" s="8">
        <v>2601</v>
      </c>
      <c r="BK1566" s="2" t="s">
        <v>233</v>
      </c>
      <c r="BL1566" s="83" t="str">
        <f t="shared" si="24"/>
        <v>125020</v>
      </c>
      <c r="BM1566" s="83">
        <f>IF(ISBLANK(A1566),"",IF(X1566&gt;=(InfoSheet!$B$2)-90,1,0))</f>
        <v>1</v>
      </c>
    </row>
    <row r="1567" spans="1:65">
      <c r="A1567" s="2" t="s">
        <v>3577</v>
      </c>
      <c r="B1567" s="8">
        <v>8</v>
      </c>
      <c r="C1567" s="66">
        <v>1440249396</v>
      </c>
      <c r="D1567" s="8">
        <v>4683</v>
      </c>
      <c r="E1567" s="8">
        <v>516</v>
      </c>
      <c r="F1567" s="91">
        <v>307548</v>
      </c>
      <c r="G1567" s="91">
        <v>44955394</v>
      </c>
      <c r="H1567" s="91">
        <v>2791181</v>
      </c>
      <c r="I1567" s="66">
        <v>1084175008</v>
      </c>
      <c r="J1567" s="8">
        <v>0</v>
      </c>
      <c r="K1567" s="2" t="s">
        <v>1565</v>
      </c>
      <c r="L1567" s="8">
        <v>8</v>
      </c>
      <c r="M1567" s="8">
        <v>0</v>
      </c>
      <c r="N1567" s="2" t="s">
        <v>2494</v>
      </c>
      <c r="O1567" s="8">
        <v>212</v>
      </c>
      <c r="P1567" s="8">
        <v>0</v>
      </c>
      <c r="Q1567" s="8">
        <v>0</v>
      </c>
      <c r="R1567" s="91">
        <v>0</v>
      </c>
      <c r="S1567" s="8">
        <v>0</v>
      </c>
      <c r="T1567" s="91">
        <v>0</v>
      </c>
      <c r="U1567" s="8">
        <v>1</v>
      </c>
      <c r="V1567" s="8">
        <v>1</v>
      </c>
      <c r="W1567" s="8">
        <v>0</v>
      </c>
      <c r="X1567" s="107">
        <v>43869.679134999998</v>
      </c>
      <c r="Y1567" s="107">
        <v>43870.04987077546</v>
      </c>
      <c r="Z1567" s="107">
        <v>43869.654975625002</v>
      </c>
      <c r="AA1567" s="91">
        <v>89955731</v>
      </c>
      <c r="AB1567" s="8">
        <v>5</v>
      </c>
      <c r="AC1567" s="8">
        <v>3</v>
      </c>
      <c r="AD1567" s="91">
        <v>90994945</v>
      </c>
      <c r="AE1567" s="8">
        <v>13</v>
      </c>
      <c r="AF1567" s="8">
        <v>7</v>
      </c>
      <c r="AG1567" s="91">
        <v>99808285</v>
      </c>
      <c r="AH1567" s="8">
        <v>53</v>
      </c>
      <c r="AI1567" s="8">
        <v>24</v>
      </c>
      <c r="AJ1567" s="66">
        <v>1346883517</v>
      </c>
      <c r="AK1567" s="8">
        <v>4185</v>
      </c>
      <c r="AL1567" s="8">
        <v>516</v>
      </c>
      <c r="AM1567" s="91">
        <v>134911125</v>
      </c>
      <c r="AN1567" s="8">
        <v>6</v>
      </c>
      <c r="AO1567" s="8">
        <v>516</v>
      </c>
      <c r="AP1567" s="91">
        <v>138095131</v>
      </c>
      <c r="AQ1567" s="8">
        <v>18</v>
      </c>
      <c r="AR1567" s="8">
        <v>516</v>
      </c>
      <c r="AS1567" s="91">
        <v>157948876</v>
      </c>
      <c r="AT1567" s="8">
        <v>72</v>
      </c>
      <c r="AU1567" s="8">
        <v>516</v>
      </c>
      <c r="AV1567" s="66">
        <v>1440249396</v>
      </c>
      <c r="AW1567" s="8">
        <v>4683</v>
      </c>
      <c r="AX1567" s="8">
        <v>516</v>
      </c>
      <c r="AY1567" s="91">
        <v>44999477</v>
      </c>
      <c r="AZ1567" s="8">
        <v>3</v>
      </c>
      <c r="BA1567" s="8">
        <v>0</v>
      </c>
      <c r="BB1567" s="91">
        <v>47274207</v>
      </c>
      <c r="BC1567" s="8">
        <v>12</v>
      </c>
      <c r="BD1567" s="8">
        <v>1</v>
      </c>
      <c r="BE1567" s="91">
        <v>57598284</v>
      </c>
      <c r="BF1567" s="8">
        <v>50</v>
      </c>
      <c r="BG1567" s="8">
        <v>2</v>
      </c>
      <c r="BH1567" s="66">
        <v>1308667468</v>
      </c>
      <c r="BI1567" s="8">
        <v>4137</v>
      </c>
      <c r="BJ1567" s="8">
        <v>516</v>
      </c>
      <c r="BK1567" s="2" t="s">
        <v>233</v>
      </c>
      <c r="BL1567" s="83" t="str">
        <f t="shared" si="24"/>
        <v>125021</v>
      </c>
      <c r="BM1567" s="83">
        <f>IF(ISBLANK(A1567),"",IF(X1567&gt;=(InfoSheet!$B$2)-90,1,0))</f>
        <v>1</v>
      </c>
    </row>
    <row r="1568" spans="1:65">
      <c r="A1568" s="2" t="s">
        <v>3578</v>
      </c>
      <c r="B1568" s="8">
        <v>8</v>
      </c>
      <c r="C1568" s="66">
        <v>5294192225</v>
      </c>
      <c r="D1568" s="8">
        <v>16761</v>
      </c>
      <c r="E1568" s="8">
        <v>1272</v>
      </c>
      <c r="F1568" s="91">
        <v>315863</v>
      </c>
      <c r="G1568" s="91">
        <v>18671049</v>
      </c>
      <c r="H1568" s="91">
        <v>4162100</v>
      </c>
      <c r="I1568" s="66">
        <v>3548197436</v>
      </c>
      <c r="J1568" s="8">
        <v>0</v>
      </c>
      <c r="K1568" s="2" t="s">
        <v>1563</v>
      </c>
      <c r="L1568" s="8">
        <v>8</v>
      </c>
      <c r="M1568" s="8">
        <v>0</v>
      </c>
      <c r="N1568" s="2" t="s">
        <v>1623</v>
      </c>
      <c r="O1568" s="8">
        <v>215</v>
      </c>
      <c r="P1568" s="8">
        <v>0</v>
      </c>
      <c r="Q1568" s="8">
        <v>0</v>
      </c>
      <c r="R1568" s="91">
        <v>0</v>
      </c>
      <c r="S1568" s="8">
        <v>0</v>
      </c>
      <c r="T1568" s="91">
        <v>0</v>
      </c>
      <c r="U1568" s="8">
        <v>1</v>
      </c>
      <c r="V1568" s="8">
        <v>2</v>
      </c>
      <c r="W1568" s="8">
        <v>1</v>
      </c>
      <c r="X1568" s="107">
        <v>43870.151869386573</v>
      </c>
      <c r="Y1568" s="107">
        <v>43870.188593576386</v>
      </c>
      <c r="Z1568" s="107">
        <v>43870.151866608794</v>
      </c>
      <c r="AA1568" s="91">
        <v>3780484</v>
      </c>
      <c r="AB1568" s="8">
        <v>12</v>
      </c>
      <c r="AC1568" s="8">
        <v>11</v>
      </c>
      <c r="AD1568" s="66">
        <v>1172249704</v>
      </c>
      <c r="AE1568" s="8">
        <v>1167</v>
      </c>
      <c r="AF1568" s="8">
        <v>33</v>
      </c>
      <c r="AG1568" s="66">
        <v>1263136959</v>
      </c>
      <c r="AH1568" s="8">
        <v>1460</v>
      </c>
      <c r="AI1568" s="8">
        <v>78</v>
      </c>
      <c r="AJ1568" s="66">
        <v>5211204364</v>
      </c>
      <c r="AK1568" s="8">
        <v>16388</v>
      </c>
      <c r="AL1568" s="8">
        <v>1272</v>
      </c>
      <c r="AM1568" s="91">
        <v>10814970</v>
      </c>
      <c r="AN1568" s="8">
        <v>37</v>
      </c>
      <c r="AO1568" s="8">
        <v>1272</v>
      </c>
      <c r="AP1568" s="66">
        <v>2327079012</v>
      </c>
      <c r="AQ1568" s="8">
        <v>2274</v>
      </c>
      <c r="AR1568" s="8">
        <v>1272</v>
      </c>
      <c r="AS1568" s="66">
        <v>2425955181</v>
      </c>
      <c r="AT1568" s="8">
        <v>2619</v>
      </c>
      <c r="AU1568" s="8">
        <v>1272</v>
      </c>
      <c r="AV1568" s="66">
        <v>5294192225</v>
      </c>
      <c r="AW1568" s="8">
        <v>16761</v>
      </c>
      <c r="AX1568" s="8">
        <v>1272</v>
      </c>
      <c r="AY1568" s="91">
        <v>4358762</v>
      </c>
      <c r="AZ1568" s="8">
        <v>20</v>
      </c>
      <c r="BA1568" s="8">
        <v>1</v>
      </c>
      <c r="BB1568" s="66">
        <v>2132126545</v>
      </c>
      <c r="BC1568" s="8">
        <v>2013</v>
      </c>
      <c r="BD1568" s="8">
        <v>7</v>
      </c>
      <c r="BE1568" s="66">
        <v>2173732002</v>
      </c>
      <c r="BF1568" s="8">
        <v>2260</v>
      </c>
      <c r="BG1568" s="8">
        <v>34</v>
      </c>
      <c r="BH1568" s="66">
        <v>5150908890</v>
      </c>
      <c r="BI1568" s="8">
        <v>16312</v>
      </c>
      <c r="BJ1568" s="8">
        <v>1272</v>
      </c>
      <c r="BK1568" s="2" t="s">
        <v>233</v>
      </c>
      <c r="BL1568" s="83" t="str">
        <f t="shared" si="24"/>
        <v>125022</v>
      </c>
      <c r="BM1568" s="83">
        <f>IF(ISBLANK(A1568),"",IF(X1568&gt;=(InfoSheet!$B$2)-90,1,0))</f>
        <v>1</v>
      </c>
    </row>
    <row r="1569" spans="1:65">
      <c r="A1569" s="2" t="s">
        <v>3579</v>
      </c>
      <c r="B1569" s="8">
        <v>8</v>
      </c>
      <c r="C1569" s="66">
        <v>1234426822</v>
      </c>
      <c r="D1569" s="8">
        <v>4348</v>
      </c>
      <c r="E1569" s="8">
        <v>549</v>
      </c>
      <c r="F1569" s="91">
        <v>283906</v>
      </c>
      <c r="G1569" s="91">
        <v>18541441</v>
      </c>
      <c r="H1569" s="91">
        <v>2248500</v>
      </c>
      <c r="I1569" s="91">
        <v>327420673</v>
      </c>
      <c r="J1569" s="8">
        <v>0</v>
      </c>
      <c r="K1569" s="2" t="s">
        <v>2502</v>
      </c>
      <c r="L1569" s="8">
        <v>8</v>
      </c>
      <c r="M1569" s="8">
        <v>0</v>
      </c>
      <c r="N1569" s="2" t="s">
        <v>1489</v>
      </c>
      <c r="O1569" s="8">
        <v>209</v>
      </c>
      <c r="P1569" s="8">
        <v>0</v>
      </c>
      <c r="Q1569" s="8">
        <v>0</v>
      </c>
      <c r="R1569" s="91">
        <v>0</v>
      </c>
      <c r="S1569" s="8">
        <v>0</v>
      </c>
      <c r="T1569" s="91">
        <v>0</v>
      </c>
      <c r="U1569" s="8">
        <v>0</v>
      </c>
      <c r="V1569" s="8">
        <v>0</v>
      </c>
      <c r="W1569" s="8">
        <v>0</v>
      </c>
      <c r="X1569" s="107">
        <v>43865.400033182872</v>
      </c>
      <c r="Y1569" s="107">
        <v>43870.149525277775</v>
      </c>
      <c r="Z1569" s="107">
        <v>43865.399989652775</v>
      </c>
      <c r="AA1569" s="91">
        <v>0</v>
      </c>
      <c r="AB1569" s="8">
        <v>0</v>
      </c>
      <c r="AC1569" s="8">
        <v>0</v>
      </c>
      <c r="AD1569" s="91">
        <v>904786</v>
      </c>
      <c r="AE1569" s="8">
        <v>5</v>
      </c>
      <c r="AF1569" s="8">
        <v>2</v>
      </c>
      <c r="AG1569" s="91">
        <v>8262866</v>
      </c>
      <c r="AH1569" s="8">
        <v>30</v>
      </c>
      <c r="AI1569" s="8">
        <v>11</v>
      </c>
      <c r="AJ1569" s="66">
        <v>1203283994</v>
      </c>
      <c r="AK1569" s="8">
        <v>4096</v>
      </c>
      <c r="AL1569" s="8">
        <v>549</v>
      </c>
      <c r="AM1569" s="91">
        <v>0</v>
      </c>
      <c r="AN1569" s="8">
        <v>0</v>
      </c>
      <c r="AO1569" s="8">
        <v>549</v>
      </c>
      <c r="AP1569" s="91">
        <v>1338383</v>
      </c>
      <c r="AQ1569" s="8">
        <v>6</v>
      </c>
      <c r="AR1569" s="8">
        <v>549</v>
      </c>
      <c r="AS1569" s="91">
        <v>14923627</v>
      </c>
      <c r="AT1569" s="8">
        <v>40</v>
      </c>
      <c r="AU1569" s="8">
        <v>549</v>
      </c>
      <c r="AV1569" s="66">
        <v>1234426822</v>
      </c>
      <c r="AW1569" s="8">
        <v>4348</v>
      </c>
      <c r="AX1569" s="8">
        <v>549</v>
      </c>
      <c r="AY1569" s="91">
        <v>0</v>
      </c>
      <c r="AZ1569" s="8">
        <v>0</v>
      </c>
      <c r="BA1569" s="8">
        <v>0</v>
      </c>
      <c r="BB1569" s="91">
        <v>904786</v>
      </c>
      <c r="BC1569" s="8">
        <v>5</v>
      </c>
      <c r="BD1569" s="8">
        <v>0</v>
      </c>
      <c r="BE1569" s="91">
        <v>5412931</v>
      </c>
      <c r="BF1569" s="8">
        <v>26</v>
      </c>
      <c r="BG1569" s="8">
        <v>2</v>
      </c>
      <c r="BH1569" s="66">
        <v>1162697019</v>
      </c>
      <c r="BI1569" s="8">
        <v>4010</v>
      </c>
      <c r="BJ1569" s="8">
        <v>549</v>
      </c>
      <c r="BK1569" s="2" t="s">
        <v>233</v>
      </c>
      <c r="BL1569" s="83" t="str">
        <f t="shared" si="24"/>
        <v>125023</v>
      </c>
      <c r="BM1569" s="83">
        <f>IF(ISBLANK(A1569),"",IF(X1569&gt;=(InfoSheet!$B$2)-90,1,0))</f>
        <v>1</v>
      </c>
    </row>
    <row r="1570" spans="1:65">
      <c r="A1570" s="2" t="s">
        <v>3580</v>
      </c>
      <c r="B1570" s="8">
        <v>8</v>
      </c>
      <c r="C1570" s="66">
        <v>4947230894</v>
      </c>
      <c r="D1570" s="8">
        <v>14337</v>
      </c>
      <c r="E1570" s="8">
        <v>1236</v>
      </c>
      <c r="F1570" s="91">
        <v>345067</v>
      </c>
      <c r="G1570" s="91">
        <v>9371774</v>
      </c>
      <c r="H1570" s="91">
        <v>4002613</v>
      </c>
      <c r="I1570" s="91">
        <v>402491065</v>
      </c>
      <c r="J1570" s="8">
        <v>0</v>
      </c>
      <c r="K1570" s="2" t="s">
        <v>1576</v>
      </c>
      <c r="L1570" s="8">
        <v>8</v>
      </c>
      <c r="M1570" s="8">
        <v>0</v>
      </c>
      <c r="N1570" s="2" t="s">
        <v>3581</v>
      </c>
      <c r="O1570" s="8">
        <v>213</v>
      </c>
      <c r="P1570" s="8">
        <v>0</v>
      </c>
      <c r="Q1570" s="8">
        <v>0</v>
      </c>
      <c r="R1570" s="91">
        <v>0</v>
      </c>
      <c r="S1570" s="8">
        <v>0</v>
      </c>
      <c r="T1570" s="91">
        <v>0</v>
      </c>
      <c r="U1570" s="8">
        <v>0</v>
      </c>
      <c r="V1570" s="8">
        <v>4</v>
      </c>
      <c r="W1570" s="8">
        <v>1</v>
      </c>
      <c r="X1570" s="107">
        <v>43869.78261451389</v>
      </c>
      <c r="Y1570" s="107">
        <v>43870.056543460647</v>
      </c>
      <c r="Z1570" s="107">
        <v>43869.782568680559</v>
      </c>
      <c r="AA1570" s="91">
        <v>24999806</v>
      </c>
      <c r="AB1570" s="8">
        <v>13</v>
      </c>
      <c r="AC1570" s="8">
        <v>7</v>
      </c>
      <c r="AD1570" s="91">
        <v>463280288</v>
      </c>
      <c r="AE1570" s="8">
        <v>2257</v>
      </c>
      <c r="AF1570" s="8">
        <v>511</v>
      </c>
      <c r="AG1570" s="91">
        <v>577095020</v>
      </c>
      <c r="AH1570" s="8">
        <v>2508</v>
      </c>
      <c r="AI1570" s="8">
        <v>524</v>
      </c>
      <c r="AJ1570" s="66">
        <v>4892161132</v>
      </c>
      <c r="AK1570" s="8">
        <v>14164</v>
      </c>
      <c r="AL1570" s="8">
        <v>1236</v>
      </c>
      <c r="AM1570" s="91">
        <v>46968589</v>
      </c>
      <c r="AN1570" s="8">
        <v>36</v>
      </c>
      <c r="AO1570" s="8">
        <v>1236</v>
      </c>
      <c r="AP1570" s="91">
        <v>528152291</v>
      </c>
      <c r="AQ1570" s="8">
        <v>2320</v>
      </c>
      <c r="AR1570" s="8">
        <v>1236</v>
      </c>
      <c r="AS1570" s="91">
        <v>711524925</v>
      </c>
      <c r="AT1570" s="8">
        <v>2642</v>
      </c>
      <c r="AU1570" s="8">
        <v>1236</v>
      </c>
      <c r="AV1570" s="66">
        <v>4947230894</v>
      </c>
      <c r="AW1570" s="8">
        <v>14337</v>
      </c>
      <c r="AX1570" s="8">
        <v>1236</v>
      </c>
      <c r="AY1570" s="91">
        <v>37145202</v>
      </c>
      <c r="AZ1570" s="8">
        <v>19</v>
      </c>
      <c r="BA1570" s="8">
        <v>1</v>
      </c>
      <c r="BB1570" s="91">
        <v>123055028</v>
      </c>
      <c r="BC1570" s="8">
        <v>1856</v>
      </c>
      <c r="BD1570" s="8">
        <v>75</v>
      </c>
      <c r="BE1570" s="91">
        <v>205361389</v>
      </c>
      <c r="BF1570" s="8">
        <v>2080</v>
      </c>
      <c r="BG1570" s="8">
        <v>76</v>
      </c>
      <c r="BH1570" s="66">
        <v>4799242620</v>
      </c>
      <c r="BI1570" s="8">
        <v>14042</v>
      </c>
      <c r="BJ1570" s="8">
        <v>1236</v>
      </c>
      <c r="BK1570" s="2" t="s">
        <v>233</v>
      </c>
      <c r="BL1570" s="83" t="str">
        <f t="shared" si="24"/>
        <v>125024</v>
      </c>
      <c r="BM1570" s="83">
        <f>IF(ISBLANK(A1570),"",IF(X1570&gt;=(InfoSheet!$B$2)-90,1,0))</f>
        <v>1</v>
      </c>
    </row>
    <row r="1571" spans="1:65">
      <c r="A1571" s="2" t="s">
        <v>3582</v>
      </c>
      <c r="B1571" s="8">
        <v>8</v>
      </c>
      <c r="C1571" s="66">
        <v>4341610210</v>
      </c>
      <c r="D1571" s="8">
        <v>13787</v>
      </c>
      <c r="E1571" s="8">
        <v>1215</v>
      </c>
      <c r="F1571" s="91">
        <v>314906</v>
      </c>
      <c r="G1571" s="91">
        <v>25785385</v>
      </c>
      <c r="H1571" s="91">
        <v>3573341</v>
      </c>
      <c r="I1571" s="66">
        <v>1074398660</v>
      </c>
      <c r="J1571" s="8">
        <v>0</v>
      </c>
      <c r="K1571" s="2" t="s">
        <v>2460</v>
      </c>
      <c r="L1571" s="8">
        <v>8</v>
      </c>
      <c r="M1571" s="8">
        <v>0</v>
      </c>
      <c r="N1571" s="2" t="s">
        <v>1379</v>
      </c>
      <c r="O1571" s="8">
        <v>215</v>
      </c>
      <c r="P1571" s="8">
        <v>0</v>
      </c>
      <c r="Q1571" s="8">
        <v>0</v>
      </c>
      <c r="R1571" s="91">
        <v>0</v>
      </c>
      <c r="S1571" s="8">
        <v>0</v>
      </c>
      <c r="T1571" s="91">
        <v>0</v>
      </c>
      <c r="U1571" s="8">
        <v>1</v>
      </c>
      <c r="V1571" s="8">
        <v>3</v>
      </c>
      <c r="W1571" s="8">
        <v>1</v>
      </c>
      <c r="X1571" s="107">
        <v>43869.664027349536</v>
      </c>
      <c r="Y1571" s="107">
        <v>43870.049730266204</v>
      </c>
      <c r="Z1571" s="107">
        <v>43869.663989386572</v>
      </c>
      <c r="AA1571" s="91">
        <v>10930945</v>
      </c>
      <c r="AB1571" s="8">
        <v>18</v>
      </c>
      <c r="AC1571" s="8">
        <v>6</v>
      </c>
      <c r="AD1571" s="91">
        <v>27651765</v>
      </c>
      <c r="AE1571" s="8">
        <v>130</v>
      </c>
      <c r="AF1571" s="8">
        <v>45</v>
      </c>
      <c r="AG1571" s="91">
        <v>97114345</v>
      </c>
      <c r="AH1571" s="8">
        <v>462</v>
      </c>
      <c r="AI1571" s="8">
        <v>87</v>
      </c>
      <c r="AJ1571" s="66">
        <v>4219031676</v>
      </c>
      <c r="AK1571" s="8">
        <v>13263</v>
      </c>
      <c r="AL1571" s="8">
        <v>1215</v>
      </c>
      <c r="AM1571" s="91">
        <v>120515411</v>
      </c>
      <c r="AN1571" s="8">
        <v>147</v>
      </c>
      <c r="AO1571" s="8">
        <v>1215</v>
      </c>
      <c r="AP1571" s="66">
        <v>1034489997</v>
      </c>
      <c r="AQ1571" s="8">
        <v>1262</v>
      </c>
      <c r="AR1571" s="8">
        <v>1215</v>
      </c>
      <c r="AS1571" s="66">
        <v>1095593034</v>
      </c>
      <c r="AT1571" s="8">
        <v>1621</v>
      </c>
      <c r="AU1571" s="8">
        <v>1215</v>
      </c>
      <c r="AV1571" s="66">
        <v>4341610210</v>
      </c>
      <c r="AW1571" s="8">
        <v>13787</v>
      </c>
      <c r="AX1571" s="8">
        <v>1215</v>
      </c>
      <c r="AY1571" s="91">
        <v>14445919</v>
      </c>
      <c r="AZ1571" s="8">
        <v>24</v>
      </c>
      <c r="BA1571" s="8">
        <v>0</v>
      </c>
      <c r="BB1571" s="91">
        <v>55161642</v>
      </c>
      <c r="BC1571" s="8">
        <v>148</v>
      </c>
      <c r="BD1571" s="8">
        <v>5</v>
      </c>
      <c r="BE1571" s="91">
        <v>98001424</v>
      </c>
      <c r="BF1571" s="8">
        <v>417</v>
      </c>
      <c r="BG1571" s="8">
        <v>12</v>
      </c>
      <c r="BH1571" s="66">
        <v>4129518227</v>
      </c>
      <c r="BI1571" s="8">
        <v>13128</v>
      </c>
      <c r="BJ1571" s="8">
        <v>1215</v>
      </c>
      <c r="BK1571" s="2" t="s">
        <v>233</v>
      </c>
      <c r="BL1571" s="83" t="str">
        <f t="shared" si="24"/>
        <v>125025</v>
      </c>
      <c r="BM1571" s="83">
        <f>IF(ISBLANK(A1571),"",IF(X1571&gt;=(InfoSheet!$B$2)-90,1,0))</f>
        <v>1</v>
      </c>
    </row>
    <row r="1572" spans="1:65">
      <c r="A1572" s="2" t="s">
        <v>3583</v>
      </c>
      <c r="B1572" s="8">
        <v>9</v>
      </c>
      <c r="C1572" s="66">
        <v>4835728727</v>
      </c>
      <c r="D1572" s="8">
        <v>16205</v>
      </c>
      <c r="E1572" s="8">
        <v>1387</v>
      </c>
      <c r="F1572" s="91">
        <v>298409</v>
      </c>
      <c r="G1572" s="91">
        <v>33856383</v>
      </c>
      <c r="H1572" s="91">
        <v>3486466</v>
      </c>
      <c r="I1572" s="66">
        <v>2749114980</v>
      </c>
      <c r="J1572" s="8">
        <v>0</v>
      </c>
      <c r="K1572" s="2" t="s">
        <v>2493</v>
      </c>
      <c r="L1572" s="8">
        <v>9</v>
      </c>
      <c r="M1572" s="8">
        <v>0</v>
      </c>
      <c r="N1572" s="2" t="s">
        <v>3584</v>
      </c>
      <c r="O1572" s="8">
        <v>215</v>
      </c>
      <c r="P1572" s="8">
        <v>0</v>
      </c>
      <c r="Q1572" s="8">
        <v>0</v>
      </c>
      <c r="R1572" s="91">
        <v>0</v>
      </c>
      <c r="S1572" s="8">
        <v>0</v>
      </c>
      <c r="T1572" s="91">
        <v>0</v>
      </c>
      <c r="U1572" s="8">
        <v>1</v>
      </c>
      <c r="V1572" s="8">
        <v>2</v>
      </c>
      <c r="W1572" s="8">
        <v>1</v>
      </c>
      <c r="X1572" s="107">
        <v>43869.944674583334</v>
      </c>
      <c r="Y1572" s="107">
        <v>43870.058948784725</v>
      </c>
      <c r="Z1572" s="107">
        <v>43869.943982349534</v>
      </c>
      <c r="AA1572" s="91">
        <v>3688081</v>
      </c>
      <c r="AB1572" s="8">
        <v>7</v>
      </c>
      <c r="AC1572" s="8">
        <v>5</v>
      </c>
      <c r="AD1572" s="91">
        <v>13689553</v>
      </c>
      <c r="AE1572" s="8">
        <v>49</v>
      </c>
      <c r="AF1572" s="8">
        <v>22</v>
      </c>
      <c r="AG1572" s="91">
        <v>87309805</v>
      </c>
      <c r="AH1572" s="8">
        <v>226</v>
      </c>
      <c r="AI1572" s="8">
        <v>44</v>
      </c>
      <c r="AJ1572" s="66">
        <v>4498210230</v>
      </c>
      <c r="AK1572" s="8">
        <v>14505</v>
      </c>
      <c r="AL1572" s="8">
        <v>1387</v>
      </c>
      <c r="AM1572" s="91">
        <v>16507299</v>
      </c>
      <c r="AN1572" s="8">
        <v>32</v>
      </c>
      <c r="AO1572" s="8">
        <v>1387</v>
      </c>
      <c r="AP1572" s="91">
        <v>56138929</v>
      </c>
      <c r="AQ1572" s="8">
        <v>114</v>
      </c>
      <c r="AR1572" s="8">
        <v>1387</v>
      </c>
      <c r="AS1572" s="91">
        <v>193691345</v>
      </c>
      <c r="AT1572" s="8">
        <v>364</v>
      </c>
      <c r="AU1572" s="8">
        <v>1387</v>
      </c>
      <c r="AV1572" s="66">
        <v>4835728727</v>
      </c>
      <c r="AW1572" s="8">
        <v>16205</v>
      </c>
      <c r="AX1572" s="8">
        <v>1387</v>
      </c>
      <c r="AY1572" s="91">
        <v>8054382</v>
      </c>
      <c r="AZ1572" s="8">
        <v>12</v>
      </c>
      <c r="BA1572" s="8">
        <v>0</v>
      </c>
      <c r="BB1572" s="91">
        <v>42139231</v>
      </c>
      <c r="BC1572" s="8">
        <v>83</v>
      </c>
      <c r="BD1572" s="8">
        <v>1</v>
      </c>
      <c r="BE1572" s="91">
        <v>78805925</v>
      </c>
      <c r="BF1572" s="8">
        <v>205</v>
      </c>
      <c r="BG1572" s="8">
        <v>10</v>
      </c>
      <c r="BH1572" s="66">
        <v>4396074395</v>
      </c>
      <c r="BI1572" s="8">
        <v>14407</v>
      </c>
      <c r="BJ1572" s="8">
        <v>1387</v>
      </c>
      <c r="BK1572" s="2" t="s">
        <v>233</v>
      </c>
      <c r="BL1572" s="83" t="str">
        <f t="shared" si="24"/>
        <v>125026</v>
      </c>
      <c r="BM1572" s="83">
        <f>IF(ISBLANK(A1572),"",IF(X1572&gt;=(InfoSheet!$B$2)-90,1,0))</f>
        <v>1</v>
      </c>
    </row>
    <row r="1573" spans="1:65">
      <c r="A1573" s="2" t="s">
        <v>3585</v>
      </c>
      <c r="B1573" s="8">
        <v>8</v>
      </c>
      <c r="C1573" s="66">
        <v>1196277311</v>
      </c>
      <c r="D1573" s="8">
        <v>3483</v>
      </c>
      <c r="E1573" s="8">
        <v>339</v>
      </c>
      <c r="F1573" s="91">
        <v>343461</v>
      </c>
      <c r="G1573" s="91">
        <v>13571341</v>
      </c>
      <c r="H1573" s="91">
        <v>3528841</v>
      </c>
      <c r="I1573" s="91">
        <v>702955146</v>
      </c>
      <c r="J1573" s="8">
        <v>0</v>
      </c>
      <c r="K1573" s="2" t="s">
        <v>1342</v>
      </c>
      <c r="L1573" s="8">
        <v>8</v>
      </c>
      <c r="M1573" s="8">
        <v>0</v>
      </c>
      <c r="N1573" s="2" t="s">
        <v>1800</v>
      </c>
      <c r="O1573" s="8">
        <v>212</v>
      </c>
      <c r="P1573" s="8">
        <v>0</v>
      </c>
      <c r="Q1573" s="8">
        <v>0</v>
      </c>
      <c r="R1573" s="91">
        <v>0</v>
      </c>
      <c r="S1573" s="8">
        <v>0</v>
      </c>
      <c r="T1573" s="91">
        <v>0</v>
      </c>
      <c r="U1573" s="8">
        <v>1</v>
      </c>
      <c r="V1573" s="8">
        <v>1</v>
      </c>
      <c r="W1573" s="8">
        <v>0</v>
      </c>
      <c r="X1573" s="107">
        <v>43869.898981990744</v>
      </c>
      <c r="Y1573" s="107">
        <v>43870.046683506946</v>
      </c>
      <c r="Z1573" s="107">
        <v>43869.898980833335</v>
      </c>
      <c r="AA1573" s="91">
        <v>0</v>
      </c>
      <c r="AB1573" s="8">
        <v>0</v>
      </c>
      <c r="AC1573" s="8">
        <v>4</v>
      </c>
      <c r="AD1573" s="91">
        <v>1604123</v>
      </c>
      <c r="AE1573" s="8">
        <v>7</v>
      </c>
      <c r="AF1573" s="8">
        <v>7</v>
      </c>
      <c r="AG1573" s="91">
        <v>186046079</v>
      </c>
      <c r="AH1573" s="8">
        <v>946</v>
      </c>
      <c r="AI1573" s="8">
        <v>189</v>
      </c>
      <c r="AJ1573" s="66">
        <v>1144343240</v>
      </c>
      <c r="AK1573" s="8">
        <v>3181</v>
      </c>
      <c r="AL1573" s="8">
        <v>339</v>
      </c>
      <c r="AM1573" s="91">
        <v>15835854</v>
      </c>
      <c r="AN1573" s="8">
        <v>7</v>
      </c>
      <c r="AO1573" s="8">
        <v>339</v>
      </c>
      <c r="AP1573" s="91">
        <v>44136992</v>
      </c>
      <c r="AQ1573" s="8">
        <v>20</v>
      </c>
      <c r="AR1573" s="8">
        <v>339</v>
      </c>
      <c r="AS1573" s="91">
        <v>222542812</v>
      </c>
      <c r="AT1573" s="8">
        <v>968</v>
      </c>
      <c r="AU1573" s="8">
        <v>339</v>
      </c>
      <c r="AV1573" s="66">
        <v>1196277311</v>
      </c>
      <c r="AW1573" s="8">
        <v>3483</v>
      </c>
      <c r="AX1573" s="8">
        <v>339</v>
      </c>
      <c r="AY1573" s="91">
        <v>15835854</v>
      </c>
      <c r="AZ1573" s="8">
        <v>7</v>
      </c>
      <c r="BA1573" s="8">
        <v>0</v>
      </c>
      <c r="BB1573" s="91">
        <v>31974481</v>
      </c>
      <c r="BC1573" s="8">
        <v>16</v>
      </c>
      <c r="BD1573" s="8">
        <v>1</v>
      </c>
      <c r="BE1573" s="91">
        <v>68979560</v>
      </c>
      <c r="BF1573" s="8">
        <v>777</v>
      </c>
      <c r="BG1573" s="8">
        <v>12</v>
      </c>
      <c r="BH1573" s="66">
        <v>1131123686</v>
      </c>
      <c r="BI1573" s="8">
        <v>3167</v>
      </c>
      <c r="BJ1573" s="8">
        <v>339</v>
      </c>
      <c r="BK1573" s="2" t="s">
        <v>233</v>
      </c>
      <c r="BL1573" s="83" t="str">
        <f t="shared" si="24"/>
        <v>125027</v>
      </c>
      <c r="BM1573" s="83">
        <f>IF(ISBLANK(A1573),"",IF(X1573&gt;=(InfoSheet!$B$2)-90,1,0))</f>
        <v>1</v>
      </c>
    </row>
    <row r="1574" spans="1:65">
      <c r="A1574" s="2" t="s">
        <v>3586</v>
      </c>
      <c r="B1574" s="8">
        <v>8</v>
      </c>
      <c r="C1574" s="66">
        <v>14260873937</v>
      </c>
      <c r="D1574" s="8">
        <v>32330</v>
      </c>
      <c r="E1574" s="8">
        <v>2628</v>
      </c>
      <c r="F1574" s="91">
        <v>441103</v>
      </c>
      <c r="G1574" s="91">
        <v>24026092</v>
      </c>
      <c r="H1574" s="91">
        <v>5426512</v>
      </c>
      <c r="I1574" s="66">
        <v>1145977155</v>
      </c>
      <c r="J1574" s="8">
        <v>0</v>
      </c>
      <c r="K1574" s="2" t="s">
        <v>1747</v>
      </c>
      <c r="L1574" s="8">
        <v>8</v>
      </c>
      <c r="M1574" s="8">
        <v>0</v>
      </c>
      <c r="N1574" s="2" t="s">
        <v>1902</v>
      </c>
      <c r="O1574" s="8">
        <v>212</v>
      </c>
      <c r="P1574" s="8">
        <v>0</v>
      </c>
      <c r="Q1574" s="8">
        <v>0</v>
      </c>
      <c r="R1574" s="91">
        <v>0</v>
      </c>
      <c r="S1574" s="8">
        <v>0</v>
      </c>
      <c r="T1574" s="91">
        <v>0</v>
      </c>
      <c r="U1574" s="8">
        <v>5</v>
      </c>
      <c r="V1574" s="8">
        <v>9</v>
      </c>
      <c r="W1574" s="8">
        <v>2</v>
      </c>
      <c r="X1574" s="107">
        <v>43869.997477025463</v>
      </c>
      <c r="Y1574" s="107">
        <v>43870.053339641207</v>
      </c>
      <c r="Z1574" s="107">
        <v>43869.997472627314</v>
      </c>
      <c r="AA1574" s="91">
        <v>29412494</v>
      </c>
      <c r="AB1574" s="8">
        <v>17</v>
      </c>
      <c r="AC1574" s="8">
        <v>26</v>
      </c>
      <c r="AD1574" s="91">
        <v>290186592</v>
      </c>
      <c r="AE1574" s="8">
        <v>328</v>
      </c>
      <c r="AF1574" s="8">
        <v>57</v>
      </c>
      <c r="AG1574" s="66">
        <v>2488489769</v>
      </c>
      <c r="AH1574" s="8">
        <v>2434</v>
      </c>
      <c r="AI1574" s="8">
        <v>139</v>
      </c>
      <c r="AJ1574" s="66">
        <v>13794226771</v>
      </c>
      <c r="AK1574" s="8">
        <v>30031</v>
      </c>
      <c r="AL1574" s="8">
        <v>2628</v>
      </c>
      <c r="AM1574" s="91">
        <v>212841405</v>
      </c>
      <c r="AN1574" s="8">
        <v>163</v>
      </c>
      <c r="AO1574" s="8">
        <v>2628</v>
      </c>
      <c r="AP1574" s="91">
        <v>758983627</v>
      </c>
      <c r="AQ1574" s="8">
        <v>731</v>
      </c>
      <c r="AR1574" s="8">
        <v>2628</v>
      </c>
      <c r="AS1574" s="66">
        <v>4768662572</v>
      </c>
      <c r="AT1574" s="8">
        <v>4342</v>
      </c>
      <c r="AU1574" s="8">
        <v>2628</v>
      </c>
      <c r="AV1574" s="66">
        <v>14260873937</v>
      </c>
      <c r="AW1574" s="8">
        <v>32330</v>
      </c>
      <c r="AX1574" s="8">
        <v>2628</v>
      </c>
      <c r="AY1574" s="91">
        <v>172760473</v>
      </c>
      <c r="AZ1574" s="8">
        <v>146</v>
      </c>
      <c r="BA1574" s="8">
        <v>0</v>
      </c>
      <c r="BB1574" s="91">
        <v>541127516</v>
      </c>
      <c r="BC1574" s="8">
        <v>521</v>
      </c>
      <c r="BD1574" s="8">
        <v>5</v>
      </c>
      <c r="BE1574" s="66">
        <v>2780370870</v>
      </c>
      <c r="BF1574" s="8">
        <v>2614</v>
      </c>
      <c r="BG1574" s="8">
        <v>39</v>
      </c>
      <c r="BH1574" s="66">
        <v>13423053000</v>
      </c>
      <c r="BI1574" s="8">
        <v>29771</v>
      </c>
      <c r="BJ1574" s="8">
        <v>2628</v>
      </c>
      <c r="BK1574" s="2" t="s">
        <v>233</v>
      </c>
      <c r="BL1574" s="83" t="str">
        <f t="shared" si="24"/>
        <v>125028</v>
      </c>
      <c r="BM1574" s="83">
        <f>IF(ISBLANK(A1574),"",IF(X1574&gt;=(InfoSheet!$B$2)-90,1,0))</f>
        <v>1</v>
      </c>
    </row>
    <row r="1575" spans="1:65">
      <c r="A1575" s="2" t="s">
        <v>3587</v>
      </c>
      <c r="B1575" s="8">
        <v>8</v>
      </c>
      <c r="C1575" s="66">
        <v>1685697445</v>
      </c>
      <c r="D1575" s="8">
        <v>7215</v>
      </c>
      <c r="E1575" s="8">
        <v>627</v>
      </c>
      <c r="F1575" s="91">
        <v>233637</v>
      </c>
      <c r="G1575" s="91">
        <v>3677825</v>
      </c>
      <c r="H1575" s="91">
        <v>2688512</v>
      </c>
      <c r="I1575" s="66">
        <v>1043371407</v>
      </c>
      <c r="J1575" s="8">
        <v>0</v>
      </c>
      <c r="K1575" s="2" t="s">
        <v>2502</v>
      </c>
      <c r="L1575" s="8">
        <v>8</v>
      </c>
      <c r="M1575" s="8">
        <v>0</v>
      </c>
      <c r="N1575" s="2" t="s">
        <v>1729</v>
      </c>
      <c r="O1575" s="8">
        <v>215</v>
      </c>
      <c r="P1575" s="8">
        <v>0</v>
      </c>
      <c r="Q1575" s="8">
        <v>0</v>
      </c>
      <c r="R1575" s="91">
        <v>0</v>
      </c>
      <c r="S1575" s="8">
        <v>0</v>
      </c>
      <c r="T1575" s="91">
        <v>0</v>
      </c>
      <c r="U1575" s="8">
        <v>1</v>
      </c>
      <c r="V1575" s="8">
        <v>1</v>
      </c>
      <c r="W1575" s="8">
        <v>0</v>
      </c>
      <c r="X1575" s="107">
        <v>43869.907652719907</v>
      </c>
      <c r="Y1575" s="107">
        <v>43870.058711180558</v>
      </c>
      <c r="Z1575" s="107">
        <v>43869.90525664352</v>
      </c>
      <c r="AA1575" s="91">
        <v>152338331</v>
      </c>
      <c r="AB1575" s="8">
        <v>264</v>
      </c>
      <c r="AC1575" s="8">
        <v>8</v>
      </c>
      <c r="AD1575" s="91">
        <v>159634408</v>
      </c>
      <c r="AE1575" s="8">
        <v>288</v>
      </c>
      <c r="AF1575" s="8">
        <v>14</v>
      </c>
      <c r="AG1575" s="91">
        <v>520122587</v>
      </c>
      <c r="AH1575" s="8">
        <v>2003</v>
      </c>
      <c r="AI1575" s="8">
        <v>296</v>
      </c>
      <c r="AJ1575" s="66">
        <v>1592285316</v>
      </c>
      <c r="AK1575" s="8">
        <v>6676</v>
      </c>
      <c r="AL1575" s="8">
        <v>627</v>
      </c>
      <c r="AM1575" s="91">
        <v>305598535</v>
      </c>
      <c r="AN1575" s="8">
        <v>522</v>
      </c>
      <c r="AO1575" s="8">
        <v>627</v>
      </c>
      <c r="AP1575" s="91">
        <v>318397710</v>
      </c>
      <c r="AQ1575" s="8">
        <v>552</v>
      </c>
      <c r="AR1575" s="8">
        <v>627</v>
      </c>
      <c r="AS1575" s="91">
        <v>826623540</v>
      </c>
      <c r="AT1575" s="8">
        <v>3041</v>
      </c>
      <c r="AU1575" s="8">
        <v>627</v>
      </c>
      <c r="AV1575" s="66">
        <v>1685697445</v>
      </c>
      <c r="AW1575" s="8">
        <v>7215</v>
      </c>
      <c r="AX1575" s="8">
        <v>627</v>
      </c>
      <c r="AY1575" s="91">
        <v>154890275</v>
      </c>
      <c r="AZ1575" s="8">
        <v>267</v>
      </c>
      <c r="BA1575" s="8">
        <v>0</v>
      </c>
      <c r="BB1575" s="91">
        <v>165231006</v>
      </c>
      <c r="BC1575" s="8">
        <v>293</v>
      </c>
      <c r="BD1575" s="8">
        <v>2</v>
      </c>
      <c r="BE1575" s="91">
        <v>291904918</v>
      </c>
      <c r="BF1575" s="8">
        <v>1642</v>
      </c>
      <c r="BG1575" s="8">
        <v>5</v>
      </c>
      <c r="BH1575" s="66">
        <v>1567375868</v>
      </c>
      <c r="BI1575" s="8">
        <v>6626</v>
      </c>
      <c r="BJ1575" s="8">
        <v>627</v>
      </c>
      <c r="BK1575" s="2" t="s">
        <v>233</v>
      </c>
      <c r="BL1575" s="83" t="str">
        <f t="shared" si="24"/>
        <v>125029</v>
      </c>
      <c r="BM1575" s="83">
        <f>IF(ISBLANK(A1575),"",IF(X1575&gt;=(InfoSheet!$B$2)-90,1,0))</f>
        <v>1</v>
      </c>
    </row>
    <row r="1576" spans="1:65">
      <c r="A1576" s="2" t="s">
        <v>3588</v>
      </c>
      <c r="B1576" s="8">
        <v>8</v>
      </c>
      <c r="C1576" s="66">
        <v>5342327317</v>
      </c>
      <c r="D1576" s="8">
        <v>23977</v>
      </c>
      <c r="E1576" s="8">
        <v>1828</v>
      </c>
      <c r="F1576" s="91">
        <v>222810</v>
      </c>
      <c r="G1576" s="91">
        <v>6561318</v>
      </c>
      <c r="H1576" s="91">
        <v>2922498</v>
      </c>
      <c r="I1576" s="66">
        <v>2555348257</v>
      </c>
      <c r="J1576" s="8">
        <v>0</v>
      </c>
      <c r="K1576" s="2" t="s">
        <v>1563</v>
      </c>
      <c r="L1576" s="8">
        <v>8</v>
      </c>
      <c r="M1576" s="8">
        <v>0</v>
      </c>
      <c r="N1576" s="2" t="s">
        <v>1703</v>
      </c>
      <c r="O1576" s="8">
        <v>214</v>
      </c>
      <c r="P1576" s="8">
        <v>0</v>
      </c>
      <c r="Q1576" s="8">
        <v>0</v>
      </c>
      <c r="R1576" s="91">
        <v>0</v>
      </c>
      <c r="S1576" s="8">
        <v>0</v>
      </c>
      <c r="T1576" s="91">
        <v>0</v>
      </c>
      <c r="U1576" s="8">
        <v>1</v>
      </c>
      <c r="V1576" s="8">
        <v>4</v>
      </c>
      <c r="W1576" s="8">
        <v>2</v>
      </c>
      <c r="X1576" s="107">
        <v>43870.022802604166</v>
      </c>
      <c r="Y1576" s="107">
        <v>43870.058759328705</v>
      </c>
      <c r="Z1576" s="107">
        <v>43870.02280111111</v>
      </c>
      <c r="AA1576" s="91">
        <v>3154430</v>
      </c>
      <c r="AB1576" s="8">
        <v>11</v>
      </c>
      <c r="AC1576" s="8">
        <v>18</v>
      </c>
      <c r="AD1576" s="91">
        <v>37540083</v>
      </c>
      <c r="AE1576" s="8">
        <v>168</v>
      </c>
      <c r="AF1576" s="8">
        <v>44</v>
      </c>
      <c r="AG1576" s="91">
        <v>401983882</v>
      </c>
      <c r="AH1576" s="8">
        <v>1312</v>
      </c>
      <c r="AI1576" s="8">
        <v>132</v>
      </c>
      <c r="AJ1576" s="66">
        <v>4902620909</v>
      </c>
      <c r="AK1576" s="8">
        <v>21385</v>
      </c>
      <c r="AL1576" s="8">
        <v>1828</v>
      </c>
      <c r="AM1576" s="91">
        <v>47061120</v>
      </c>
      <c r="AN1576" s="8">
        <v>109</v>
      </c>
      <c r="AO1576" s="8">
        <v>1828</v>
      </c>
      <c r="AP1576" s="91">
        <v>121418243</v>
      </c>
      <c r="AQ1576" s="8">
        <v>343</v>
      </c>
      <c r="AR1576" s="8">
        <v>1828</v>
      </c>
      <c r="AS1576" s="91">
        <v>788982106</v>
      </c>
      <c r="AT1576" s="8">
        <v>1993</v>
      </c>
      <c r="AU1576" s="8">
        <v>1828</v>
      </c>
      <c r="AV1576" s="66">
        <v>5342327317</v>
      </c>
      <c r="AW1576" s="8">
        <v>23977</v>
      </c>
      <c r="AX1576" s="8">
        <v>1828</v>
      </c>
      <c r="AY1576" s="91">
        <v>37558814</v>
      </c>
      <c r="AZ1576" s="8">
        <v>95</v>
      </c>
      <c r="BA1576" s="8">
        <v>0</v>
      </c>
      <c r="BB1576" s="91">
        <v>86801926</v>
      </c>
      <c r="BC1576" s="8">
        <v>260</v>
      </c>
      <c r="BD1576" s="8">
        <v>1</v>
      </c>
      <c r="BE1576" s="91">
        <v>452597750</v>
      </c>
      <c r="BF1576" s="8">
        <v>1380</v>
      </c>
      <c r="BG1576" s="8">
        <v>28</v>
      </c>
      <c r="BH1576" s="66">
        <v>4885760543</v>
      </c>
      <c r="BI1576" s="8">
        <v>21489</v>
      </c>
      <c r="BJ1576" s="8">
        <v>1828</v>
      </c>
      <c r="BK1576" s="2" t="s">
        <v>233</v>
      </c>
      <c r="BL1576" s="83" t="str">
        <f t="shared" si="24"/>
        <v>125030</v>
      </c>
      <c r="BM1576" s="83">
        <f>IF(ISBLANK(A1576),"",IF(X1576&gt;=(InfoSheet!$B$2)-90,1,0))</f>
        <v>1</v>
      </c>
    </row>
    <row r="1577" spans="1:65">
      <c r="A1577" s="2" t="s">
        <v>3589</v>
      </c>
      <c r="B1577" s="8">
        <v>8</v>
      </c>
      <c r="C1577" s="66">
        <v>2321848178</v>
      </c>
      <c r="D1577" s="8">
        <v>10921</v>
      </c>
      <c r="E1577" s="8">
        <v>778</v>
      </c>
      <c r="F1577" s="91">
        <v>212603</v>
      </c>
      <c r="G1577" s="91">
        <v>5435903</v>
      </c>
      <c r="H1577" s="91">
        <v>2984380</v>
      </c>
      <c r="I1577" s="91">
        <v>752038700</v>
      </c>
      <c r="J1577" s="8">
        <v>0</v>
      </c>
      <c r="K1577" s="2" t="s">
        <v>129</v>
      </c>
      <c r="L1577" s="8">
        <v>8</v>
      </c>
      <c r="M1577" s="8">
        <v>0</v>
      </c>
      <c r="N1577" s="2" t="s">
        <v>2891</v>
      </c>
      <c r="O1577" s="8">
        <v>212</v>
      </c>
      <c r="P1577" s="8">
        <v>0</v>
      </c>
      <c r="Q1577" s="8">
        <v>0</v>
      </c>
      <c r="R1577" s="91">
        <v>0</v>
      </c>
      <c r="S1577" s="8">
        <v>0</v>
      </c>
      <c r="T1577" s="91">
        <v>0</v>
      </c>
      <c r="U1577" s="8">
        <v>2</v>
      </c>
      <c r="V1577" s="8">
        <v>3</v>
      </c>
      <c r="W1577" s="8">
        <v>0</v>
      </c>
      <c r="X1577" s="107">
        <v>43869.34900396991</v>
      </c>
      <c r="Y1577" s="107">
        <v>43870.040827129633</v>
      </c>
      <c r="Z1577" s="107">
        <v>43869.115387071761</v>
      </c>
      <c r="AA1577" s="91">
        <v>0</v>
      </c>
      <c r="AB1577" s="8">
        <v>0</v>
      </c>
      <c r="AC1577" s="8">
        <v>1</v>
      </c>
      <c r="AD1577" s="91">
        <v>5849454</v>
      </c>
      <c r="AE1577" s="8">
        <v>40</v>
      </c>
      <c r="AF1577" s="8">
        <v>12</v>
      </c>
      <c r="AG1577" s="91">
        <v>461104487</v>
      </c>
      <c r="AH1577" s="8">
        <v>657</v>
      </c>
      <c r="AI1577" s="8">
        <v>22</v>
      </c>
      <c r="AJ1577" s="66">
        <v>2165536620</v>
      </c>
      <c r="AK1577" s="8">
        <v>10035</v>
      </c>
      <c r="AL1577" s="8">
        <v>778</v>
      </c>
      <c r="AM1577" s="91">
        <v>1547921</v>
      </c>
      <c r="AN1577" s="8">
        <v>2</v>
      </c>
      <c r="AO1577" s="8">
        <v>778</v>
      </c>
      <c r="AP1577" s="91">
        <v>14514007</v>
      </c>
      <c r="AQ1577" s="8">
        <v>52</v>
      </c>
      <c r="AR1577" s="8">
        <v>778</v>
      </c>
      <c r="AS1577" s="91">
        <v>910943275</v>
      </c>
      <c r="AT1577" s="8">
        <v>1255</v>
      </c>
      <c r="AU1577" s="8">
        <v>778</v>
      </c>
      <c r="AV1577" s="66">
        <v>2321848178</v>
      </c>
      <c r="AW1577" s="8">
        <v>10921</v>
      </c>
      <c r="AX1577" s="8">
        <v>778</v>
      </c>
      <c r="AY1577" s="91">
        <v>0</v>
      </c>
      <c r="AZ1577" s="8">
        <v>0</v>
      </c>
      <c r="BA1577" s="8">
        <v>0</v>
      </c>
      <c r="BB1577" s="91">
        <v>7864644</v>
      </c>
      <c r="BC1577" s="8">
        <v>39</v>
      </c>
      <c r="BD1577" s="8">
        <v>1</v>
      </c>
      <c r="BE1577" s="91">
        <v>448245770</v>
      </c>
      <c r="BF1577" s="8">
        <v>640</v>
      </c>
      <c r="BG1577" s="8">
        <v>6</v>
      </c>
      <c r="BH1577" s="66">
        <v>2154758919</v>
      </c>
      <c r="BI1577" s="8">
        <v>10068</v>
      </c>
      <c r="BJ1577" s="8">
        <v>778</v>
      </c>
      <c r="BK1577" s="2" t="s">
        <v>233</v>
      </c>
      <c r="BL1577" s="83" t="str">
        <f t="shared" si="24"/>
        <v>125031</v>
      </c>
      <c r="BM1577" s="83">
        <f>IF(ISBLANK(A1577),"",IF(X1577&gt;=(InfoSheet!$B$2)-90,1,0))</f>
        <v>1</v>
      </c>
    </row>
    <row r="1578" spans="1:65">
      <c r="A1578" s="2" t="s">
        <v>3590</v>
      </c>
      <c r="B1578" s="8">
        <v>8</v>
      </c>
      <c r="C1578" s="66">
        <v>2399501604</v>
      </c>
      <c r="D1578" s="8">
        <v>1547</v>
      </c>
      <c r="E1578" s="8">
        <v>193</v>
      </c>
      <c r="F1578" s="91">
        <v>1551067</v>
      </c>
      <c r="G1578" s="91">
        <v>48709703</v>
      </c>
      <c r="H1578" s="91">
        <v>12432650</v>
      </c>
      <c r="I1578" s="66">
        <v>1618271871</v>
      </c>
      <c r="J1578" s="8">
        <v>0</v>
      </c>
      <c r="K1578" s="2" t="s">
        <v>1345</v>
      </c>
      <c r="L1578" s="8">
        <v>8</v>
      </c>
      <c r="M1578" s="8">
        <v>0</v>
      </c>
      <c r="N1578" s="2" t="s">
        <v>1703</v>
      </c>
      <c r="O1578" s="8">
        <v>214</v>
      </c>
      <c r="P1578" s="8">
        <v>0</v>
      </c>
      <c r="Q1578" s="8">
        <v>0</v>
      </c>
      <c r="R1578" s="91">
        <v>0</v>
      </c>
      <c r="S1578" s="8">
        <v>0</v>
      </c>
      <c r="T1578" s="91">
        <v>0</v>
      </c>
      <c r="U1578" s="8">
        <v>0</v>
      </c>
      <c r="V1578" s="8">
        <v>1</v>
      </c>
      <c r="W1578" s="8">
        <v>0</v>
      </c>
      <c r="X1578" s="107">
        <v>43867.696326273151</v>
      </c>
      <c r="Y1578" s="107">
        <v>43869.861865324077</v>
      </c>
      <c r="Z1578" s="107">
        <v>43867.691144444441</v>
      </c>
      <c r="AA1578" s="91">
        <v>0</v>
      </c>
      <c r="AB1578" s="8">
        <v>0</v>
      </c>
      <c r="AC1578" s="8">
        <v>0</v>
      </c>
      <c r="AD1578" s="91">
        <v>302494</v>
      </c>
      <c r="AE1578" s="8">
        <v>11</v>
      </c>
      <c r="AF1578" s="8">
        <v>5</v>
      </c>
      <c r="AG1578" s="91">
        <v>73157401</v>
      </c>
      <c r="AH1578" s="8">
        <v>98</v>
      </c>
      <c r="AI1578" s="8">
        <v>18</v>
      </c>
      <c r="AJ1578" s="66">
        <v>2358698333</v>
      </c>
      <c r="AK1578" s="8">
        <v>1389</v>
      </c>
      <c r="AL1578" s="8">
        <v>193</v>
      </c>
      <c r="AM1578" s="91">
        <v>0</v>
      </c>
      <c r="AN1578" s="8">
        <v>0</v>
      </c>
      <c r="AO1578" s="8">
        <v>193</v>
      </c>
      <c r="AP1578" s="91">
        <v>58639297</v>
      </c>
      <c r="AQ1578" s="8">
        <v>16</v>
      </c>
      <c r="AR1578" s="8">
        <v>193</v>
      </c>
      <c r="AS1578" s="91">
        <v>166754157</v>
      </c>
      <c r="AT1578" s="8">
        <v>112</v>
      </c>
      <c r="AU1578" s="8">
        <v>193</v>
      </c>
      <c r="AV1578" s="66">
        <v>2399501604</v>
      </c>
      <c r="AW1578" s="8">
        <v>1547</v>
      </c>
      <c r="AX1578" s="8">
        <v>193</v>
      </c>
      <c r="AY1578" s="91">
        <v>0</v>
      </c>
      <c r="AZ1578" s="8">
        <v>0</v>
      </c>
      <c r="BA1578" s="8">
        <v>0</v>
      </c>
      <c r="BB1578" s="91">
        <v>58634607</v>
      </c>
      <c r="BC1578" s="8">
        <v>15</v>
      </c>
      <c r="BD1578" s="8">
        <v>0</v>
      </c>
      <c r="BE1578" s="91">
        <v>110930247</v>
      </c>
      <c r="BF1578" s="8">
        <v>90</v>
      </c>
      <c r="BG1578" s="8">
        <v>2</v>
      </c>
      <c r="BH1578" s="66">
        <v>2310357325</v>
      </c>
      <c r="BI1578" s="8">
        <v>1371</v>
      </c>
      <c r="BJ1578" s="8">
        <v>193</v>
      </c>
      <c r="BK1578" s="2" t="s">
        <v>233</v>
      </c>
      <c r="BL1578" s="83" t="str">
        <f t="shared" si="24"/>
        <v>125032</v>
      </c>
      <c r="BM1578" s="83">
        <f>IF(ISBLANK(A1578),"",IF(X1578&gt;=(InfoSheet!$B$2)-90,1,0))</f>
        <v>1</v>
      </c>
    </row>
    <row r="1579" spans="1:65">
      <c r="A1579" s="2" t="s">
        <v>3591</v>
      </c>
      <c r="B1579" s="8">
        <v>8</v>
      </c>
      <c r="C1579" s="91">
        <v>578760799</v>
      </c>
      <c r="D1579" s="8">
        <v>2007</v>
      </c>
      <c r="E1579" s="8">
        <v>238</v>
      </c>
      <c r="F1579" s="91">
        <v>288371</v>
      </c>
      <c r="G1579" s="91">
        <v>2639601</v>
      </c>
      <c r="H1579" s="91">
        <v>2431768</v>
      </c>
      <c r="I1579" s="91">
        <v>251990958</v>
      </c>
      <c r="J1579" s="8">
        <v>0</v>
      </c>
      <c r="K1579" s="2" t="s">
        <v>2449</v>
      </c>
      <c r="L1579" s="8">
        <v>8</v>
      </c>
      <c r="M1579" s="8">
        <v>0</v>
      </c>
      <c r="N1579" s="2" t="s">
        <v>1352</v>
      </c>
      <c r="O1579" s="8">
        <v>209</v>
      </c>
      <c r="P1579" s="8">
        <v>0</v>
      </c>
      <c r="Q1579" s="8">
        <v>0</v>
      </c>
      <c r="R1579" s="91">
        <v>0</v>
      </c>
      <c r="S1579" s="8">
        <v>0</v>
      </c>
      <c r="T1579" s="91">
        <v>0</v>
      </c>
      <c r="U1579" s="8">
        <v>0</v>
      </c>
      <c r="V1579" s="8">
        <v>0</v>
      </c>
      <c r="W1579" s="8">
        <v>0</v>
      </c>
      <c r="X1579" s="107">
        <v>43867.498202199073</v>
      </c>
      <c r="Y1579" s="107">
        <v>43869.88784935185</v>
      </c>
      <c r="Z1579" s="107">
        <v>43867.494851030089</v>
      </c>
      <c r="AA1579" s="91">
        <v>0</v>
      </c>
      <c r="AB1579" s="8">
        <v>0</v>
      </c>
      <c r="AC1579" s="8">
        <v>0</v>
      </c>
      <c r="AD1579" s="91">
        <v>0</v>
      </c>
      <c r="AE1579" s="8">
        <v>0</v>
      </c>
      <c r="AF1579" s="8">
        <v>1</v>
      </c>
      <c r="AG1579" s="91">
        <v>153188416</v>
      </c>
      <c r="AH1579" s="8">
        <v>364</v>
      </c>
      <c r="AI1579" s="8">
        <v>55</v>
      </c>
      <c r="AJ1579" s="91">
        <v>536162779</v>
      </c>
      <c r="AK1579" s="8">
        <v>1766</v>
      </c>
      <c r="AL1579" s="8">
        <v>238</v>
      </c>
      <c r="AM1579" s="91">
        <v>0</v>
      </c>
      <c r="AN1579" s="8">
        <v>0</v>
      </c>
      <c r="AO1579" s="8">
        <v>238</v>
      </c>
      <c r="AP1579" s="91">
        <v>162292</v>
      </c>
      <c r="AQ1579" s="8">
        <v>1</v>
      </c>
      <c r="AR1579" s="8">
        <v>238</v>
      </c>
      <c r="AS1579" s="91">
        <v>267588602</v>
      </c>
      <c r="AT1579" s="8">
        <v>535</v>
      </c>
      <c r="AU1579" s="8">
        <v>238</v>
      </c>
      <c r="AV1579" s="91">
        <v>578760799</v>
      </c>
      <c r="AW1579" s="8">
        <v>2007</v>
      </c>
      <c r="AX1579" s="8">
        <v>238</v>
      </c>
      <c r="AY1579" s="91">
        <v>0</v>
      </c>
      <c r="AZ1579" s="8">
        <v>0</v>
      </c>
      <c r="BA1579" s="8">
        <v>0</v>
      </c>
      <c r="BB1579" s="91">
        <v>162292</v>
      </c>
      <c r="BC1579" s="8">
        <v>1</v>
      </c>
      <c r="BD1579" s="8">
        <v>0</v>
      </c>
      <c r="BE1579" s="91">
        <v>92119270</v>
      </c>
      <c r="BF1579" s="8">
        <v>278</v>
      </c>
      <c r="BG1579" s="8">
        <v>2</v>
      </c>
      <c r="BH1579" s="91">
        <v>517644039</v>
      </c>
      <c r="BI1579" s="8">
        <v>1739</v>
      </c>
      <c r="BJ1579" s="8">
        <v>238</v>
      </c>
      <c r="BK1579" s="2" t="s">
        <v>233</v>
      </c>
      <c r="BL1579" s="83" t="str">
        <f t="shared" si="24"/>
        <v>125033</v>
      </c>
      <c r="BM1579" s="83">
        <f>IF(ISBLANK(A1579),"",IF(X1579&gt;=(InfoSheet!$B$2)-90,1,0))</f>
        <v>1</v>
      </c>
    </row>
    <row r="1580" spans="1:65">
      <c r="A1580" s="2" t="s">
        <v>3592</v>
      </c>
      <c r="B1580" s="8">
        <v>8</v>
      </c>
      <c r="C1580" s="66">
        <v>2517839590</v>
      </c>
      <c r="D1580" s="8">
        <v>6345</v>
      </c>
      <c r="E1580" s="8">
        <v>687</v>
      </c>
      <c r="F1580" s="91">
        <v>396822</v>
      </c>
      <c r="G1580" s="91">
        <v>64856109</v>
      </c>
      <c r="H1580" s="91">
        <v>3664977</v>
      </c>
      <c r="I1580" s="91">
        <v>556636113</v>
      </c>
      <c r="J1580" s="8">
        <v>0</v>
      </c>
      <c r="K1580" s="2" t="s">
        <v>1940</v>
      </c>
      <c r="L1580" s="8">
        <v>8</v>
      </c>
      <c r="M1580" s="8">
        <v>0</v>
      </c>
      <c r="N1580" s="2" t="s">
        <v>3593</v>
      </c>
      <c r="O1580" s="8">
        <v>213</v>
      </c>
      <c r="P1580" s="8">
        <v>0</v>
      </c>
      <c r="Q1580" s="8">
        <v>0</v>
      </c>
      <c r="R1580" s="91">
        <v>0</v>
      </c>
      <c r="S1580" s="8">
        <v>0</v>
      </c>
      <c r="T1580" s="91">
        <v>0</v>
      </c>
      <c r="U1580" s="8">
        <v>0</v>
      </c>
      <c r="V1580" s="8">
        <v>2</v>
      </c>
      <c r="W1580" s="8">
        <v>0</v>
      </c>
      <c r="X1580" s="107">
        <v>43869.57402630787</v>
      </c>
      <c r="Y1580" s="107">
        <v>43870.047915104165</v>
      </c>
      <c r="Z1580" s="107">
        <v>43869.573963229166</v>
      </c>
      <c r="AA1580" s="91">
        <v>1711793</v>
      </c>
      <c r="AB1580" s="8">
        <v>3</v>
      </c>
      <c r="AC1580" s="8">
        <v>1</v>
      </c>
      <c r="AD1580" s="91">
        <v>17785815</v>
      </c>
      <c r="AE1580" s="8">
        <v>50</v>
      </c>
      <c r="AF1580" s="8">
        <v>15</v>
      </c>
      <c r="AG1580" s="91">
        <v>75129125</v>
      </c>
      <c r="AH1580" s="8">
        <v>206</v>
      </c>
      <c r="AI1580" s="8">
        <v>36</v>
      </c>
      <c r="AJ1580" s="66">
        <v>2468159685</v>
      </c>
      <c r="AK1580" s="8">
        <v>6197</v>
      </c>
      <c r="AL1580" s="8">
        <v>687</v>
      </c>
      <c r="AM1580" s="91">
        <v>5102014</v>
      </c>
      <c r="AN1580" s="8">
        <v>9</v>
      </c>
      <c r="AO1580" s="8">
        <v>687</v>
      </c>
      <c r="AP1580" s="91">
        <v>38444552</v>
      </c>
      <c r="AQ1580" s="8">
        <v>78</v>
      </c>
      <c r="AR1580" s="8">
        <v>687</v>
      </c>
      <c r="AS1580" s="91">
        <v>123723748</v>
      </c>
      <c r="AT1580" s="8">
        <v>277</v>
      </c>
      <c r="AU1580" s="8">
        <v>687</v>
      </c>
      <c r="AV1580" s="66">
        <v>2517839590</v>
      </c>
      <c r="AW1580" s="8">
        <v>6345</v>
      </c>
      <c r="AX1580" s="8">
        <v>687</v>
      </c>
      <c r="AY1580" s="91">
        <v>1707833</v>
      </c>
      <c r="AZ1580" s="8">
        <v>3</v>
      </c>
      <c r="BA1580" s="8">
        <v>0</v>
      </c>
      <c r="BB1580" s="91">
        <v>21203525</v>
      </c>
      <c r="BC1580" s="8">
        <v>49</v>
      </c>
      <c r="BD1580" s="8">
        <v>0</v>
      </c>
      <c r="BE1580" s="91">
        <v>46870339</v>
      </c>
      <c r="BF1580" s="8">
        <v>164</v>
      </c>
      <c r="BG1580" s="8">
        <v>0</v>
      </c>
      <c r="BH1580" s="66">
        <v>2442108411</v>
      </c>
      <c r="BI1580" s="8">
        <v>6134</v>
      </c>
      <c r="BJ1580" s="8">
        <v>687</v>
      </c>
      <c r="BK1580" s="2" t="s">
        <v>233</v>
      </c>
      <c r="BL1580" s="83" t="str">
        <f t="shared" si="24"/>
        <v>125034</v>
      </c>
      <c r="BM1580" s="83">
        <f>IF(ISBLANK(A1580),"",IF(X1580&gt;=(InfoSheet!$B$2)-90,1,0))</f>
        <v>1</v>
      </c>
    </row>
    <row r="1581" spans="1:65">
      <c r="A1581" s="2" t="s">
        <v>3594</v>
      </c>
      <c r="B1581" s="8">
        <v>8</v>
      </c>
      <c r="C1581" s="66">
        <v>1277973259</v>
      </c>
      <c r="D1581" s="8">
        <v>5512</v>
      </c>
      <c r="E1581" s="8">
        <v>640</v>
      </c>
      <c r="F1581" s="91">
        <v>231852</v>
      </c>
      <c r="G1581" s="91">
        <v>3017387</v>
      </c>
      <c r="H1581" s="91">
        <v>1996833</v>
      </c>
      <c r="I1581" s="91">
        <v>378976907</v>
      </c>
      <c r="J1581" s="8">
        <v>0</v>
      </c>
      <c r="K1581" s="2" t="s">
        <v>129</v>
      </c>
      <c r="L1581" s="8">
        <v>8</v>
      </c>
      <c r="M1581" s="8">
        <v>0</v>
      </c>
      <c r="N1581" s="2" t="s">
        <v>1586</v>
      </c>
      <c r="O1581" s="8">
        <v>215</v>
      </c>
      <c r="P1581" s="8">
        <v>0</v>
      </c>
      <c r="Q1581" s="8">
        <v>0</v>
      </c>
      <c r="R1581" s="91">
        <v>0</v>
      </c>
      <c r="S1581" s="8">
        <v>0</v>
      </c>
      <c r="T1581" s="91">
        <v>0</v>
      </c>
      <c r="U1581" s="8">
        <v>1</v>
      </c>
      <c r="V1581" s="8">
        <v>2</v>
      </c>
      <c r="W1581" s="8">
        <v>0</v>
      </c>
      <c r="X1581" s="107">
        <v>43868.623781388887</v>
      </c>
      <c r="Y1581" s="107">
        <v>43870.249602488424</v>
      </c>
      <c r="Z1581" s="107">
        <v>43870.249599131945</v>
      </c>
      <c r="AA1581" s="91">
        <v>0</v>
      </c>
      <c r="AB1581" s="8">
        <v>0</v>
      </c>
      <c r="AC1581" s="8">
        <v>0</v>
      </c>
      <c r="AD1581" s="91">
        <v>8284736</v>
      </c>
      <c r="AE1581" s="8">
        <v>58</v>
      </c>
      <c r="AF1581" s="8">
        <v>28</v>
      </c>
      <c r="AG1581" s="91">
        <v>48232559</v>
      </c>
      <c r="AH1581" s="8">
        <v>230</v>
      </c>
      <c r="AI1581" s="8">
        <v>62</v>
      </c>
      <c r="AJ1581" s="66">
        <v>1104663314</v>
      </c>
      <c r="AK1581" s="8">
        <v>4552</v>
      </c>
      <c r="AL1581" s="8">
        <v>640</v>
      </c>
      <c r="AM1581" s="91">
        <v>1120041</v>
      </c>
      <c r="AN1581" s="8">
        <v>13</v>
      </c>
      <c r="AO1581" s="8">
        <v>640</v>
      </c>
      <c r="AP1581" s="91">
        <v>33160378</v>
      </c>
      <c r="AQ1581" s="8">
        <v>111</v>
      </c>
      <c r="AR1581" s="8">
        <v>640</v>
      </c>
      <c r="AS1581" s="91">
        <v>117070608</v>
      </c>
      <c r="AT1581" s="8">
        <v>348</v>
      </c>
      <c r="AU1581" s="8">
        <v>640</v>
      </c>
      <c r="AV1581" s="66">
        <v>1277973259</v>
      </c>
      <c r="AW1581" s="8">
        <v>5512</v>
      </c>
      <c r="AX1581" s="8">
        <v>640</v>
      </c>
      <c r="AY1581" s="91">
        <v>92204</v>
      </c>
      <c r="AZ1581" s="8">
        <v>3</v>
      </c>
      <c r="BA1581" s="8">
        <v>0</v>
      </c>
      <c r="BB1581" s="91">
        <v>10568099</v>
      </c>
      <c r="BC1581" s="8">
        <v>62</v>
      </c>
      <c r="BD1581" s="8">
        <v>8</v>
      </c>
      <c r="BE1581" s="91">
        <v>17618929</v>
      </c>
      <c r="BF1581" s="8">
        <v>160</v>
      </c>
      <c r="BG1581" s="8">
        <v>13</v>
      </c>
      <c r="BH1581" s="66">
        <v>1092765380</v>
      </c>
      <c r="BI1581" s="8">
        <v>4575</v>
      </c>
      <c r="BJ1581" s="8">
        <v>640</v>
      </c>
      <c r="BK1581" s="2" t="s">
        <v>233</v>
      </c>
      <c r="BL1581" s="83" t="str">
        <f t="shared" si="24"/>
        <v>125035</v>
      </c>
      <c r="BM1581" s="83">
        <f>IF(ISBLANK(A1581),"",IF(X1581&gt;=(InfoSheet!$B$2)-90,1,0))</f>
        <v>1</v>
      </c>
    </row>
    <row r="1582" spans="1:65">
      <c r="A1582" s="2" t="s">
        <v>3595</v>
      </c>
      <c r="B1582" s="8">
        <v>8</v>
      </c>
      <c r="C1582" s="91">
        <v>14299171</v>
      </c>
      <c r="D1582" s="8">
        <v>29</v>
      </c>
      <c r="E1582" s="8">
        <v>21</v>
      </c>
      <c r="F1582" s="91">
        <v>493074</v>
      </c>
      <c r="G1582" s="91">
        <v>1231868</v>
      </c>
      <c r="H1582" s="91">
        <v>680912</v>
      </c>
      <c r="I1582" s="91">
        <v>7929602</v>
      </c>
      <c r="J1582" s="8">
        <v>0</v>
      </c>
      <c r="K1582" s="2" t="s">
        <v>1476</v>
      </c>
      <c r="L1582" s="8">
        <v>8</v>
      </c>
      <c r="M1582" s="8">
        <v>0</v>
      </c>
      <c r="N1582" s="2" t="s">
        <v>1476</v>
      </c>
      <c r="O1582" s="8">
        <v>142</v>
      </c>
      <c r="P1582" s="8">
        <v>0</v>
      </c>
      <c r="Q1582" s="8">
        <v>0</v>
      </c>
      <c r="R1582" s="91">
        <v>0</v>
      </c>
      <c r="S1582" s="8">
        <v>0</v>
      </c>
      <c r="T1582" s="91">
        <v>0</v>
      </c>
      <c r="U1582" s="8">
        <v>0</v>
      </c>
      <c r="V1582" s="8">
        <v>0</v>
      </c>
      <c r="W1582" s="8">
        <v>0</v>
      </c>
      <c r="X1582" s="107">
        <v>43867.655062152779</v>
      </c>
      <c r="Y1582" s="107">
        <v>43869.886932337962</v>
      </c>
      <c r="Z1582" s="107">
        <v>43867.645657754627</v>
      </c>
      <c r="AA1582" s="91">
        <v>0</v>
      </c>
      <c r="AB1582" s="8">
        <v>0</v>
      </c>
      <c r="AC1582" s="8">
        <v>0</v>
      </c>
      <c r="AD1582" s="91">
        <v>2877767</v>
      </c>
      <c r="AE1582" s="8">
        <v>4</v>
      </c>
      <c r="AF1582" s="8">
        <v>3</v>
      </c>
      <c r="AG1582" s="91">
        <v>2877767</v>
      </c>
      <c r="AH1582" s="8">
        <v>4</v>
      </c>
      <c r="AI1582" s="8">
        <v>3</v>
      </c>
      <c r="AJ1582" s="91">
        <v>11650140</v>
      </c>
      <c r="AK1582" s="8">
        <v>20</v>
      </c>
      <c r="AL1582" s="8">
        <v>21</v>
      </c>
      <c r="AM1582" s="91">
        <v>0</v>
      </c>
      <c r="AN1582" s="8">
        <v>0</v>
      </c>
      <c r="AO1582" s="8">
        <v>21</v>
      </c>
      <c r="AP1582" s="91">
        <v>6406823</v>
      </c>
      <c r="AQ1582" s="8">
        <v>9</v>
      </c>
      <c r="AR1582" s="8">
        <v>21</v>
      </c>
      <c r="AS1582" s="91">
        <v>6406823</v>
      </c>
      <c r="AT1582" s="8">
        <v>9</v>
      </c>
      <c r="AU1582" s="8">
        <v>21</v>
      </c>
      <c r="AV1582" s="91">
        <v>14299171</v>
      </c>
      <c r="AW1582" s="8">
        <v>28</v>
      </c>
      <c r="AX1582" s="8">
        <v>21</v>
      </c>
      <c r="AY1582" s="91">
        <v>0</v>
      </c>
      <c r="AZ1582" s="8">
        <v>0</v>
      </c>
      <c r="BA1582" s="8">
        <v>0</v>
      </c>
      <c r="BB1582" s="91">
        <v>3529056</v>
      </c>
      <c r="BC1582" s="8">
        <v>5</v>
      </c>
      <c r="BD1582" s="8">
        <v>0</v>
      </c>
      <c r="BE1582" s="91">
        <v>3529056</v>
      </c>
      <c r="BF1582" s="8">
        <v>5</v>
      </c>
      <c r="BG1582" s="8">
        <v>0</v>
      </c>
      <c r="BH1582" s="91">
        <v>6471641</v>
      </c>
      <c r="BI1582" s="8">
        <v>13</v>
      </c>
      <c r="BJ1582" s="8">
        <v>21</v>
      </c>
      <c r="BK1582" s="2" t="s">
        <v>233</v>
      </c>
      <c r="BL1582" s="83" t="str">
        <f t="shared" si="24"/>
        <v>125036</v>
      </c>
      <c r="BM1582" s="83">
        <f>IF(ISBLANK(A1582),"",IF(X1582&gt;=(InfoSheet!$B$2)-90,1,0))</f>
        <v>1</v>
      </c>
    </row>
    <row r="1583" spans="1:65">
      <c r="A1583" s="2" t="s">
        <v>3596</v>
      </c>
      <c r="B1583" s="8">
        <v>8</v>
      </c>
      <c r="C1583" s="66">
        <v>1167511199</v>
      </c>
      <c r="D1583" s="8">
        <v>817</v>
      </c>
      <c r="E1583" s="8">
        <v>148</v>
      </c>
      <c r="F1583" s="91">
        <v>1429022</v>
      </c>
      <c r="G1583" s="91">
        <v>8784087</v>
      </c>
      <c r="H1583" s="91">
        <v>7888589</v>
      </c>
      <c r="I1583" s="91">
        <v>549398551</v>
      </c>
      <c r="J1583" s="8">
        <v>0</v>
      </c>
      <c r="K1583" s="2" t="s">
        <v>1345</v>
      </c>
      <c r="L1583" s="8">
        <v>8</v>
      </c>
      <c r="M1583" s="8">
        <v>0</v>
      </c>
      <c r="N1583" s="2" t="s">
        <v>1498</v>
      </c>
      <c r="O1583" s="8">
        <v>209</v>
      </c>
      <c r="P1583" s="8">
        <v>0</v>
      </c>
      <c r="Q1583" s="8">
        <v>0</v>
      </c>
      <c r="R1583" s="91">
        <v>0</v>
      </c>
      <c r="S1583" s="8">
        <v>0</v>
      </c>
      <c r="T1583" s="91">
        <v>0</v>
      </c>
      <c r="U1583" s="8">
        <v>0</v>
      </c>
      <c r="V1583" s="8">
        <v>0</v>
      </c>
      <c r="W1583" s="8">
        <v>0</v>
      </c>
      <c r="X1583" s="107">
        <v>43867.825519907405</v>
      </c>
      <c r="Y1583" s="107">
        <v>43869.861028981482</v>
      </c>
      <c r="Z1583" s="107">
        <v>43867.820000358799</v>
      </c>
      <c r="AA1583" s="91">
        <v>0</v>
      </c>
      <c r="AB1583" s="8">
        <v>0</v>
      </c>
      <c r="AC1583" s="8">
        <v>0</v>
      </c>
      <c r="AD1583" s="91">
        <v>0</v>
      </c>
      <c r="AE1583" s="8">
        <v>0</v>
      </c>
      <c r="AF1583" s="8">
        <v>1</v>
      </c>
      <c r="AG1583" s="91">
        <v>14254229</v>
      </c>
      <c r="AH1583" s="8">
        <v>6</v>
      </c>
      <c r="AI1583" s="8">
        <v>6</v>
      </c>
      <c r="AJ1583" s="66">
        <v>1107896674</v>
      </c>
      <c r="AK1583" s="8">
        <v>664</v>
      </c>
      <c r="AL1583" s="8">
        <v>148</v>
      </c>
      <c r="AM1583" s="91">
        <v>0</v>
      </c>
      <c r="AN1583" s="8">
        <v>0</v>
      </c>
      <c r="AO1583" s="8">
        <v>148</v>
      </c>
      <c r="AP1583" s="91">
        <v>7941603</v>
      </c>
      <c r="AQ1583" s="8">
        <v>2</v>
      </c>
      <c r="AR1583" s="8">
        <v>148</v>
      </c>
      <c r="AS1583" s="91">
        <v>53425634</v>
      </c>
      <c r="AT1583" s="8">
        <v>17</v>
      </c>
      <c r="AU1583" s="8">
        <v>148</v>
      </c>
      <c r="AV1583" s="66">
        <v>1167511199</v>
      </c>
      <c r="AW1583" s="8">
        <v>817</v>
      </c>
      <c r="AX1583" s="8">
        <v>148</v>
      </c>
      <c r="AY1583" s="91">
        <v>0</v>
      </c>
      <c r="AZ1583" s="8">
        <v>0</v>
      </c>
      <c r="BA1583" s="8">
        <v>0</v>
      </c>
      <c r="BB1583" s="91">
        <v>7941603</v>
      </c>
      <c r="BC1583" s="8">
        <v>2</v>
      </c>
      <c r="BD1583" s="8">
        <v>0</v>
      </c>
      <c r="BE1583" s="91">
        <v>47162646</v>
      </c>
      <c r="BF1583" s="8">
        <v>12</v>
      </c>
      <c r="BG1583" s="8">
        <v>0</v>
      </c>
      <c r="BH1583" s="66">
        <v>1111547059</v>
      </c>
      <c r="BI1583" s="8">
        <v>771</v>
      </c>
      <c r="BJ1583" s="8">
        <v>148</v>
      </c>
      <c r="BK1583" s="2" t="s">
        <v>233</v>
      </c>
      <c r="BL1583" s="83" t="str">
        <f t="shared" si="24"/>
        <v>125037</v>
      </c>
      <c r="BM1583" s="83">
        <f>IF(ISBLANK(A1583),"",IF(X1583&gt;=(InfoSheet!$B$2)-90,1,0))</f>
        <v>1</v>
      </c>
    </row>
    <row r="1584" spans="1:65">
      <c r="A1584" s="2" t="s">
        <v>3597</v>
      </c>
      <c r="B1584" s="8">
        <v>8</v>
      </c>
      <c r="C1584" s="66">
        <v>27566158220</v>
      </c>
      <c r="D1584" s="8">
        <v>58112</v>
      </c>
      <c r="E1584" s="8">
        <v>5088</v>
      </c>
      <c r="F1584" s="91">
        <v>474362</v>
      </c>
      <c r="G1584" s="91">
        <v>203476701</v>
      </c>
      <c r="H1584" s="91">
        <v>5417877</v>
      </c>
      <c r="I1584" s="66">
        <v>2713701841</v>
      </c>
      <c r="J1584" s="8">
        <v>0</v>
      </c>
      <c r="K1584" s="2" t="s">
        <v>1514</v>
      </c>
      <c r="L1584" s="8">
        <v>8</v>
      </c>
      <c r="M1584" s="8">
        <v>0</v>
      </c>
      <c r="N1584" s="2" t="s">
        <v>3598</v>
      </c>
      <c r="O1584" s="8">
        <v>215</v>
      </c>
      <c r="P1584" s="8">
        <v>0</v>
      </c>
      <c r="Q1584" s="8">
        <v>0</v>
      </c>
      <c r="R1584" s="91">
        <v>0</v>
      </c>
      <c r="S1584" s="8">
        <v>0</v>
      </c>
      <c r="T1584" s="91">
        <v>0</v>
      </c>
      <c r="U1584" s="8">
        <v>0</v>
      </c>
      <c r="V1584" s="8">
        <v>3</v>
      </c>
      <c r="W1584" s="8">
        <v>5</v>
      </c>
      <c r="X1584" s="107">
        <v>43869.932857905093</v>
      </c>
      <c r="Y1584" s="107">
        <v>43870.058913726854</v>
      </c>
      <c r="Z1584" s="107">
        <v>43869.93281510417</v>
      </c>
      <c r="AA1584" s="91">
        <v>17947368</v>
      </c>
      <c r="AB1584" s="8">
        <v>26</v>
      </c>
      <c r="AC1584" s="8">
        <v>18</v>
      </c>
      <c r="AD1584" s="91">
        <v>574564769</v>
      </c>
      <c r="AE1584" s="8">
        <v>854</v>
      </c>
      <c r="AF1584" s="8">
        <v>129</v>
      </c>
      <c r="AG1584" s="66">
        <v>2617311968</v>
      </c>
      <c r="AH1584" s="8">
        <v>4111</v>
      </c>
      <c r="AI1584" s="8">
        <v>805</v>
      </c>
      <c r="AJ1584" s="66">
        <v>27083366942</v>
      </c>
      <c r="AK1584" s="8">
        <v>56339</v>
      </c>
      <c r="AL1584" s="8">
        <v>5088</v>
      </c>
      <c r="AM1584" s="91">
        <v>87305373</v>
      </c>
      <c r="AN1584" s="8">
        <v>137</v>
      </c>
      <c r="AO1584" s="8">
        <v>5088</v>
      </c>
      <c r="AP1584" s="66">
        <v>1447309924</v>
      </c>
      <c r="AQ1584" s="8">
        <v>1195</v>
      </c>
      <c r="AR1584" s="8">
        <v>5088</v>
      </c>
      <c r="AS1584" s="66">
        <v>4943019461</v>
      </c>
      <c r="AT1584" s="8">
        <v>5657</v>
      </c>
      <c r="AU1584" s="8">
        <v>5088</v>
      </c>
      <c r="AV1584" s="66">
        <v>27566158220</v>
      </c>
      <c r="AW1584" s="8">
        <v>58108</v>
      </c>
      <c r="AX1584" s="8">
        <v>5088</v>
      </c>
      <c r="AY1584" s="91">
        <v>22868893</v>
      </c>
      <c r="AZ1584" s="8">
        <v>33</v>
      </c>
      <c r="BA1584" s="8">
        <v>1</v>
      </c>
      <c r="BB1584" s="66">
        <v>1079806943</v>
      </c>
      <c r="BC1584" s="8">
        <v>964</v>
      </c>
      <c r="BD1584" s="8">
        <v>11</v>
      </c>
      <c r="BE1584" s="66">
        <v>2705557701</v>
      </c>
      <c r="BF1584" s="8">
        <v>4077</v>
      </c>
      <c r="BG1584" s="8">
        <v>323</v>
      </c>
      <c r="BH1584" s="66">
        <v>25380543027</v>
      </c>
      <c r="BI1584" s="8">
        <v>54955</v>
      </c>
      <c r="BJ1584" s="8">
        <v>5088</v>
      </c>
      <c r="BK1584" s="2" t="s">
        <v>233</v>
      </c>
      <c r="BL1584" s="83" t="str">
        <f t="shared" si="24"/>
        <v>125038</v>
      </c>
      <c r="BM1584" s="83">
        <f>IF(ISBLANK(A1584),"",IF(X1584&gt;=(InfoSheet!$B$2)-90,1,0))</f>
        <v>1</v>
      </c>
    </row>
    <row r="1585" spans="1:65">
      <c r="A1585" s="2" t="s">
        <v>3599</v>
      </c>
      <c r="B1585" s="8">
        <v>9</v>
      </c>
      <c r="C1585" s="66">
        <v>29894625071</v>
      </c>
      <c r="D1585" s="8">
        <v>59813</v>
      </c>
      <c r="E1585" s="8">
        <v>5169</v>
      </c>
      <c r="F1585" s="91">
        <v>499801</v>
      </c>
      <c r="G1585" s="91">
        <v>160248634</v>
      </c>
      <c r="H1585" s="91">
        <v>5783444</v>
      </c>
      <c r="I1585" s="66">
        <v>5087769893</v>
      </c>
      <c r="J1585" s="8">
        <v>0</v>
      </c>
      <c r="K1585" s="2" t="s">
        <v>3600</v>
      </c>
      <c r="L1585" s="8">
        <v>9</v>
      </c>
      <c r="M1585" s="8">
        <v>0</v>
      </c>
      <c r="N1585" s="2" t="s">
        <v>3601</v>
      </c>
      <c r="O1585" s="8">
        <v>215</v>
      </c>
      <c r="P1585" s="8">
        <v>0</v>
      </c>
      <c r="Q1585" s="8">
        <v>0</v>
      </c>
      <c r="R1585" s="91">
        <v>0</v>
      </c>
      <c r="S1585" s="8">
        <v>0</v>
      </c>
      <c r="T1585" s="91">
        <v>0</v>
      </c>
      <c r="U1585" s="8">
        <v>8</v>
      </c>
      <c r="V1585" s="8">
        <v>10</v>
      </c>
      <c r="W1585" s="8">
        <v>5</v>
      </c>
      <c r="X1585" s="107">
        <v>43869.950312094908</v>
      </c>
      <c r="Y1585" s="107">
        <v>43870.057479224539</v>
      </c>
      <c r="Z1585" s="107">
        <v>43869.940592534724</v>
      </c>
      <c r="AA1585" s="91">
        <v>26995586</v>
      </c>
      <c r="AB1585" s="8">
        <v>61</v>
      </c>
      <c r="AC1585" s="8">
        <v>18</v>
      </c>
      <c r="AD1585" s="91">
        <v>230798720</v>
      </c>
      <c r="AE1585" s="8">
        <v>536</v>
      </c>
      <c r="AF1585" s="8">
        <v>85</v>
      </c>
      <c r="AG1585" s="66">
        <v>2626764643</v>
      </c>
      <c r="AH1585" s="8">
        <v>4567</v>
      </c>
      <c r="AI1585" s="8">
        <v>582</v>
      </c>
      <c r="AJ1585" s="66">
        <v>28834173110</v>
      </c>
      <c r="AK1585" s="8">
        <v>54602</v>
      </c>
      <c r="AL1585" s="8">
        <v>5169</v>
      </c>
      <c r="AM1585" s="91">
        <v>80010642</v>
      </c>
      <c r="AN1585" s="8">
        <v>110</v>
      </c>
      <c r="AO1585" s="8">
        <v>5169</v>
      </c>
      <c r="AP1585" s="66">
        <v>2439789709</v>
      </c>
      <c r="AQ1585" s="8">
        <v>1797</v>
      </c>
      <c r="AR1585" s="8">
        <v>5169</v>
      </c>
      <c r="AS1585" s="66">
        <v>5712279334</v>
      </c>
      <c r="AT1585" s="8">
        <v>6966</v>
      </c>
      <c r="AU1585" s="8">
        <v>5169</v>
      </c>
      <c r="AV1585" s="66">
        <v>29894625071</v>
      </c>
      <c r="AW1585" s="8">
        <v>59810</v>
      </c>
      <c r="AX1585" s="8">
        <v>5169</v>
      </c>
      <c r="AY1585" s="91">
        <v>36350538</v>
      </c>
      <c r="AZ1585" s="8">
        <v>68</v>
      </c>
      <c r="BA1585" s="8">
        <v>0</v>
      </c>
      <c r="BB1585" s="91">
        <v>665635942</v>
      </c>
      <c r="BC1585" s="8">
        <v>635</v>
      </c>
      <c r="BD1585" s="8">
        <v>11</v>
      </c>
      <c r="BE1585" s="66">
        <v>2711985922</v>
      </c>
      <c r="BF1585" s="8">
        <v>4394</v>
      </c>
      <c r="BG1585" s="8">
        <v>117</v>
      </c>
      <c r="BH1585" s="66">
        <v>27262910398</v>
      </c>
      <c r="BI1585" s="8">
        <v>54111</v>
      </c>
      <c r="BJ1585" s="8">
        <v>5169</v>
      </c>
      <c r="BK1585" s="2" t="s">
        <v>233</v>
      </c>
      <c r="BL1585" s="83" t="str">
        <f t="shared" si="24"/>
        <v>125039</v>
      </c>
      <c r="BM1585" s="83">
        <f>IF(ISBLANK(A1585),"",IF(X1585&gt;=(InfoSheet!$B$2)-90,1,0))</f>
        <v>1</v>
      </c>
    </row>
    <row r="1586" spans="1:65">
      <c r="A1586" s="2" t="s">
        <v>3602</v>
      </c>
      <c r="B1586" s="8">
        <v>9</v>
      </c>
      <c r="C1586" s="66">
        <v>170289226664</v>
      </c>
      <c r="D1586" s="8">
        <v>285809</v>
      </c>
      <c r="E1586" s="8">
        <v>18815</v>
      </c>
      <c r="F1586" s="91">
        <v>595814</v>
      </c>
      <c r="G1586" s="91">
        <v>532409186</v>
      </c>
      <c r="H1586" s="91">
        <v>9050716</v>
      </c>
      <c r="I1586" s="66">
        <v>9117988924</v>
      </c>
      <c r="J1586" s="8">
        <v>0</v>
      </c>
      <c r="K1586" s="2" t="s">
        <v>3603</v>
      </c>
      <c r="L1586" s="8">
        <v>9</v>
      </c>
      <c r="M1586" s="8">
        <v>0</v>
      </c>
      <c r="N1586" s="2" t="s">
        <v>3604</v>
      </c>
      <c r="O1586" s="8">
        <v>216</v>
      </c>
      <c r="P1586" s="8">
        <v>0</v>
      </c>
      <c r="Q1586" s="8">
        <v>0</v>
      </c>
      <c r="R1586" s="91">
        <v>0</v>
      </c>
      <c r="S1586" s="8">
        <v>0</v>
      </c>
      <c r="T1586" s="91">
        <v>0</v>
      </c>
      <c r="U1586" s="8">
        <v>23</v>
      </c>
      <c r="V1586" s="8">
        <v>36</v>
      </c>
      <c r="W1586" s="8">
        <v>26</v>
      </c>
      <c r="X1586" s="107">
        <v>43869.953577488428</v>
      </c>
      <c r="Y1586" s="107">
        <v>43870.058950868057</v>
      </c>
      <c r="Z1586" s="107">
        <v>43869.940875636574</v>
      </c>
      <c r="AA1586" s="91">
        <v>101563794</v>
      </c>
      <c r="AB1586" s="8">
        <v>107</v>
      </c>
      <c r="AC1586" s="8">
        <v>249</v>
      </c>
      <c r="AD1586" s="66">
        <v>3816522420</v>
      </c>
      <c r="AE1586" s="8">
        <v>5476</v>
      </c>
      <c r="AF1586" s="8">
        <v>844</v>
      </c>
      <c r="AG1586" s="66">
        <v>22611966936</v>
      </c>
      <c r="AH1586" s="8">
        <v>41828</v>
      </c>
      <c r="AI1586" s="8">
        <v>4406</v>
      </c>
      <c r="AJ1586" s="66">
        <v>166037287668</v>
      </c>
      <c r="AK1586" s="8">
        <v>267429</v>
      </c>
      <c r="AL1586" s="8">
        <v>18815</v>
      </c>
      <c r="AM1586" s="66">
        <v>5561917856</v>
      </c>
      <c r="AN1586" s="8">
        <v>2796</v>
      </c>
      <c r="AO1586" s="8">
        <v>18815</v>
      </c>
      <c r="AP1586" s="66">
        <v>15262695334</v>
      </c>
      <c r="AQ1586" s="8">
        <v>9306</v>
      </c>
      <c r="AR1586" s="8">
        <v>18815</v>
      </c>
      <c r="AS1586" s="66">
        <v>58073614760</v>
      </c>
      <c r="AT1586" s="8">
        <v>60317</v>
      </c>
      <c r="AU1586" s="8">
        <v>18815</v>
      </c>
      <c r="AV1586" s="66">
        <v>170289226664</v>
      </c>
      <c r="AW1586" s="8">
        <v>285809</v>
      </c>
      <c r="AX1586" s="8">
        <v>18815</v>
      </c>
      <c r="AY1586" s="66">
        <v>4237137963</v>
      </c>
      <c r="AZ1586" s="8">
        <v>1550</v>
      </c>
      <c r="BA1586" s="8">
        <v>0</v>
      </c>
      <c r="BB1586" s="66">
        <v>10039928187</v>
      </c>
      <c r="BC1586" s="8">
        <v>7008</v>
      </c>
      <c r="BD1586" s="8">
        <v>87</v>
      </c>
      <c r="BE1586" s="66">
        <v>30227288361</v>
      </c>
      <c r="BF1586" s="8">
        <v>41997</v>
      </c>
      <c r="BG1586" s="8">
        <v>1556</v>
      </c>
      <c r="BH1586" s="66">
        <v>159006085073</v>
      </c>
      <c r="BI1586" s="8">
        <v>264292</v>
      </c>
      <c r="BJ1586" s="8">
        <v>18815</v>
      </c>
      <c r="BK1586" s="2" t="s">
        <v>233</v>
      </c>
      <c r="BL1586" s="83" t="str">
        <f t="shared" si="24"/>
        <v>125040</v>
      </c>
      <c r="BM1586" s="83">
        <f>IF(ISBLANK(A1586),"",IF(X1586&gt;=(InfoSheet!$B$2)-90,1,0))</f>
        <v>1</v>
      </c>
    </row>
    <row r="1587" spans="1:65">
      <c r="A1587" s="2" t="s">
        <v>3605</v>
      </c>
      <c r="B1587" s="8">
        <v>8</v>
      </c>
      <c r="C1587" s="66">
        <v>6837703517</v>
      </c>
      <c r="D1587" s="8">
        <v>21287</v>
      </c>
      <c r="E1587" s="8">
        <v>1889</v>
      </c>
      <c r="F1587" s="91">
        <v>321214</v>
      </c>
      <c r="G1587" s="91">
        <v>12152003</v>
      </c>
      <c r="H1587" s="91">
        <v>3619747</v>
      </c>
      <c r="I1587" s="91">
        <v>419610557</v>
      </c>
      <c r="J1587" s="8">
        <v>0</v>
      </c>
      <c r="K1587" s="2" t="s">
        <v>1504</v>
      </c>
      <c r="L1587" s="8">
        <v>8</v>
      </c>
      <c r="M1587" s="8">
        <v>0</v>
      </c>
      <c r="N1587" s="2" t="s">
        <v>3558</v>
      </c>
      <c r="O1587" s="8">
        <v>215</v>
      </c>
      <c r="P1587" s="8">
        <v>0</v>
      </c>
      <c r="Q1587" s="8">
        <v>0</v>
      </c>
      <c r="R1587" s="91">
        <v>0</v>
      </c>
      <c r="S1587" s="8">
        <v>0</v>
      </c>
      <c r="T1587" s="91">
        <v>0</v>
      </c>
      <c r="U1587" s="8">
        <v>0</v>
      </c>
      <c r="V1587" s="8">
        <v>0</v>
      </c>
      <c r="W1587" s="8">
        <v>2</v>
      </c>
      <c r="X1587" s="107">
        <v>43870.042458622687</v>
      </c>
      <c r="Y1587" s="107">
        <v>43870.054051793981</v>
      </c>
      <c r="Z1587" s="107">
        <v>43870.042456076386</v>
      </c>
      <c r="AA1587" s="91">
        <v>0</v>
      </c>
      <c r="AB1587" s="8">
        <v>0</v>
      </c>
      <c r="AC1587" s="8">
        <v>22</v>
      </c>
      <c r="AD1587" s="91">
        <v>85020196</v>
      </c>
      <c r="AE1587" s="8">
        <v>119</v>
      </c>
      <c r="AF1587" s="8">
        <v>48</v>
      </c>
      <c r="AG1587" s="91">
        <v>391816985</v>
      </c>
      <c r="AH1587" s="8">
        <v>791</v>
      </c>
      <c r="AI1587" s="8">
        <v>117</v>
      </c>
      <c r="AJ1587" s="66">
        <v>6758579241</v>
      </c>
      <c r="AK1587" s="8">
        <v>20955</v>
      </c>
      <c r="AL1587" s="8">
        <v>1889</v>
      </c>
      <c r="AM1587" s="91">
        <v>60657520</v>
      </c>
      <c r="AN1587" s="8">
        <v>64</v>
      </c>
      <c r="AO1587" s="8">
        <v>1889</v>
      </c>
      <c r="AP1587" s="91">
        <v>230086136</v>
      </c>
      <c r="AQ1587" s="8">
        <v>258</v>
      </c>
      <c r="AR1587" s="8">
        <v>1889</v>
      </c>
      <c r="AS1587" s="91">
        <v>740950032</v>
      </c>
      <c r="AT1587" s="8">
        <v>1193</v>
      </c>
      <c r="AU1587" s="8">
        <v>1889</v>
      </c>
      <c r="AV1587" s="66">
        <v>6837703517</v>
      </c>
      <c r="AW1587" s="8">
        <v>21286</v>
      </c>
      <c r="AX1587" s="8">
        <v>1889</v>
      </c>
      <c r="AY1587" s="91">
        <v>43517589</v>
      </c>
      <c r="AZ1587" s="8">
        <v>54</v>
      </c>
      <c r="BA1587" s="8">
        <v>0</v>
      </c>
      <c r="BB1587" s="91">
        <v>162580830</v>
      </c>
      <c r="BC1587" s="8">
        <v>195</v>
      </c>
      <c r="BD1587" s="8">
        <v>0</v>
      </c>
      <c r="BE1587" s="91">
        <v>272695428</v>
      </c>
      <c r="BF1587" s="8">
        <v>616</v>
      </c>
      <c r="BG1587" s="8">
        <v>11</v>
      </c>
      <c r="BH1587" s="66">
        <v>6596738648</v>
      </c>
      <c r="BI1587" s="8">
        <v>20786</v>
      </c>
      <c r="BJ1587" s="8">
        <v>1889</v>
      </c>
      <c r="BK1587" s="2" t="s">
        <v>233</v>
      </c>
      <c r="BL1587" s="83" t="str">
        <f t="shared" si="24"/>
        <v>125041</v>
      </c>
      <c r="BM1587" s="83">
        <f>IF(ISBLANK(A1587),"",IF(X1587&gt;=(InfoSheet!$B$2)-90,1,0))</f>
        <v>1</v>
      </c>
    </row>
    <row r="1588" spans="1:65">
      <c r="A1588" s="2" t="s">
        <v>3606</v>
      </c>
      <c r="B1588" s="8">
        <v>8</v>
      </c>
      <c r="C1588" s="66">
        <v>1250576496</v>
      </c>
      <c r="D1588" s="8">
        <v>4046</v>
      </c>
      <c r="E1588" s="8">
        <v>405</v>
      </c>
      <c r="F1588" s="91">
        <v>309089</v>
      </c>
      <c r="G1588" s="91">
        <v>11105782</v>
      </c>
      <c r="H1588" s="91">
        <v>3087843</v>
      </c>
      <c r="I1588" s="91">
        <v>420338031</v>
      </c>
      <c r="J1588" s="8">
        <v>0</v>
      </c>
      <c r="K1588" s="2" t="s">
        <v>1348</v>
      </c>
      <c r="L1588" s="8">
        <v>8</v>
      </c>
      <c r="M1588" s="8">
        <v>0</v>
      </c>
      <c r="N1588" s="2" t="s">
        <v>1643</v>
      </c>
      <c r="O1588" s="8">
        <v>212</v>
      </c>
      <c r="P1588" s="8">
        <v>0</v>
      </c>
      <c r="Q1588" s="8">
        <v>0</v>
      </c>
      <c r="R1588" s="91">
        <v>0</v>
      </c>
      <c r="S1588" s="8">
        <v>0</v>
      </c>
      <c r="T1588" s="91">
        <v>0</v>
      </c>
      <c r="U1588" s="8">
        <v>0</v>
      </c>
      <c r="V1588" s="8">
        <v>1</v>
      </c>
      <c r="W1588" s="8">
        <v>0</v>
      </c>
      <c r="X1588" s="107">
        <v>43868.52893335648</v>
      </c>
      <c r="Y1588" s="107">
        <v>43869.888542060187</v>
      </c>
      <c r="Z1588" s="107">
        <v>43868.527740405094</v>
      </c>
      <c r="AA1588" s="91">
        <v>0</v>
      </c>
      <c r="AB1588" s="8">
        <v>0</v>
      </c>
      <c r="AC1588" s="8">
        <v>0</v>
      </c>
      <c r="AD1588" s="91">
        <v>9456018</v>
      </c>
      <c r="AE1588" s="8">
        <v>16</v>
      </c>
      <c r="AF1588" s="8">
        <v>7</v>
      </c>
      <c r="AG1588" s="91">
        <v>185516860</v>
      </c>
      <c r="AH1588" s="8">
        <v>979</v>
      </c>
      <c r="AI1588" s="8">
        <v>133</v>
      </c>
      <c r="AJ1588" s="66">
        <v>1207068219</v>
      </c>
      <c r="AK1588" s="8">
        <v>3815</v>
      </c>
      <c r="AL1588" s="8">
        <v>405</v>
      </c>
      <c r="AM1588" s="91">
        <v>0</v>
      </c>
      <c r="AN1588" s="8">
        <v>0</v>
      </c>
      <c r="AO1588" s="8">
        <v>405</v>
      </c>
      <c r="AP1588" s="91">
        <v>17573121</v>
      </c>
      <c r="AQ1588" s="8">
        <v>24</v>
      </c>
      <c r="AR1588" s="8">
        <v>405</v>
      </c>
      <c r="AS1588" s="91">
        <v>528464276</v>
      </c>
      <c r="AT1588" s="8">
        <v>1391</v>
      </c>
      <c r="AU1588" s="8">
        <v>405</v>
      </c>
      <c r="AV1588" s="66">
        <v>1250576496</v>
      </c>
      <c r="AW1588" s="8">
        <v>4046</v>
      </c>
      <c r="AX1588" s="8">
        <v>405</v>
      </c>
      <c r="AY1588" s="91">
        <v>0</v>
      </c>
      <c r="AZ1588" s="8">
        <v>0</v>
      </c>
      <c r="BA1588" s="8">
        <v>0</v>
      </c>
      <c r="BB1588" s="91">
        <v>10561069</v>
      </c>
      <c r="BC1588" s="8">
        <v>14</v>
      </c>
      <c r="BD1588" s="8">
        <v>0</v>
      </c>
      <c r="BE1588" s="91">
        <v>114923846</v>
      </c>
      <c r="BF1588" s="8">
        <v>808</v>
      </c>
      <c r="BG1588" s="8">
        <v>25</v>
      </c>
      <c r="BH1588" s="66">
        <v>1192468162</v>
      </c>
      <c r="BI1588" s="8">
        <v>3823</v>
      </c>
      <c r="BJ1588" s="8">
        <v>405</v>
      </c>
      <c r="BK1588" s="2" t="s">
        <v>233</v>
      </c>
      <c r="BL1588" s="83" t="str">
        <f t="shared" si="24"/>
        <v>125042</v>
      </c>
      <c r="BM1588" s="83">
        <f>IF(ISBLANK(A1588),"",IF(X1588&gt;=(InfoSheet!$B$2)-90,1,0))</f>
        <v>1</v>
      </c>
    </row>
    <row r="1589" spans="1:65">
      <c r="A1589" s="2" t="s">
        <v>3607</v>
      </c>
      <c r="B1589" s="8">
        <v>8</v>
      </c>
      <c r="C1589" s="66">
        <v>5671709254</v>
      </c>
      <c r="D1589" s="8">
        <v>17778</v>
      </c>
      <c r="E1589" s="8">
        <v>1834</v>
      </c>
      <c r="F1589" s="91">
        <v>319029</v>
      </c>
      <c r="G1589" s="91">
        <v>24196738</v>
      </c>
      <c r="H1589" s="91">
        <v>3092535</v>
      </c>
      <c r="I1589" s="91">
        <v>969812241</v>
      </c>
      <c r="J1589" s="8">
        <v>0</v>
      </c>
      <c r="K1589" s="2" t="s">
        <v>2502</v>
      </c>
      <c r="L1589" s="8">
        <v>8</v>
      </c>
      <c r="M1589" s="8">
        <v>0</v>
      </c>
      <c r="N1589" s="2" t="s">
        <v>1469</v>
      </c>
      <c r="O1589" s="8">
        <v>215</v>
      </c>
      <c r="P1589" s="8">
        <v>0</v>
      </c>
      <c r="Q1589" s="8">
        <v>0</v>
      </c>
      <c r="R1589" s="91">
        <v>0</v>
      </c>
      <c r="S1589" s="8">
        <v>0</v>
      </c>
      <c r="T1589" s="91">
        <v>0</v>
      </c>
      <c r="U1589" s="8">
        <v>2</v>
      </c>
      <c r="V1589" s="8">
        <v>8</v>
      </c>
      <c r="W1589" s="8">
        <v>1</v>
      </c>
      <c r="X1589" s="107">
        <v>43868.82237130787</v>
      </c>
      <c r="Y1589" s="107">
        <v>43870.058946828707</v>
      </c>
      <c r="Z1589" s="107">
        <v>43868.818825254632</v>
      </c>
      <c r="AA1589" s="91">
        <v>0</v>
      </c>
      <c r="AB1589" s="8">
        <v>0</v>
      </c>
      <c r="AC1589" s="8">
        <v>0</v>
      </c>
      <c r="AD1589" s="91">
        <v>45243745</v>
      </c>
      <c r="AE1589" s="8">
        <v>117</v>
      </c>
      <c r="AF1589" s="8">
        <v>42</v>
      </c>
      <c r="AG1589" s="91">
        <v>455622594</v>
      </c>
      <c r="AH1589" s="8">
        <v>2990</v>
      </c>
      <c r="AI1589" s="8">
        <v>535</v>
      </c>
      <c r="AJ1589" s="66">
        <v>5336440453</v>
      </c>
      <c r="AK1589" s="8">
        <v>15993</v>
      </c>
      <c r="AL1589" s="8">
        <v>1834</v>
      </c>
      <c r="AM1589" s="91">
        <v>13604599</v>
      </c>
      <c r="AN1589" s="8">
        <v>27</v>
      </c>
      <c r="AO1589" s="8">
        <v>1834</v>
      </c>
      <c r="AP1589" s="91">
        <v>117363154</v>
      </c>
      <c r="AQ1589" s="8">
        <v>223</v>
      </c>
      <c r="AR1589" s="8">
        <v>1834</v>
      </c>
      <c r="AS1589" s="91">
        <v>735144613</v>
      </c>
      <c r="AT1589" s="8">
        <v>3247</v>
      </c>
      <c r="AU1589" s="8">
        <v>1834</v>
      </c>
      <c r="AV1589" s="66">
        <v>5671709254</v>
      </c>
      <c r="AW1589" s="8">
        <v>17777</v>
      </c>
      <c r="AX1589" s="8">
        <v>1834</v>
      </c>
      <c r="AY1589" s="91">
        <v>0</v>
      </c>
      <c r="AZ1589" s="8">
        <v>0</v>
      </c>
      <c r="BA1589" s="8">
        <v>0</v>
      </c>
      <c r="BB1589" s="91">
        <v>68779363</v>
      </c>
      <c r="BC1589" s="8">
        <v>155</v>
      </c>
      <c r="BD1589" s="8">
        <v>4</v>
      </c>
      <c r="BE1589" s="91">
        <v>475874714</v>
      </c>
      <c r="BF1589" s="8">
        <v>2619</v>
      </c>
      <c r="BG1589" s="8">
        <v>453</v>
      </c>
      <c r="BH1589" s="66">
        <v>5212244610</v>
      </c>
      <c r="BI1589" s="8">
        <v>15824</v>
      </c>
      <c r="BJ1589" s="8">
        <v>1834</v>
      </c>
      <c r="BK1589" s="2" t="s">
        <v>233</v>
      </c>
      <c r="BL1589" s="83" t="str">
        <f t="shared" si="24"/>
        <v>125043</v>
      </c>
      <c r="BM1589" s="83">
        <f>IF(ISBLANK(A1589),"",IF(X1589&gt;=(InfoSheet!$B$2)-90,1,0))</f>
        <v>1</v>
      </c>
    </row>
    <row r="1590" spans="1:65">
      <c r="A1590" s="2" t="s">
        <v>3608</v>
      </c>
      <c r="B1590" s="8">
        <v>8</v>
      </c>
      <c r="C1590" s="66">
        <v>1779509699</v>
      </c>
      <c r="D1590" s="8">
        <v>2514</v>
      </c>
      <c r="E1590" s="8">
        <v>390</v>
      </c>
      <c r="F1590" s="91">
        <v>707839</v>
      </c>
      <c r="G1590" s="91">
        <v>39850255</v>
      </c>
      <c r="H1590" s="91">
        <v>4562845</v>
      </c>
      <c r="I1590" s="66">
        <v>1062781737</v>
      </c>
      <c r="J1590" s="8">
        <v>0</v>
      </c>
      <c r="K1590" s="2" t="s">
        <v>1345</v>
      </c>
      <c r="L1590" s="8">
        <v>8</v>
      </c>
      <c r="M1590" s="8">
        <v>0</v>
      </c>
      <c r="N1590" s="2" t="s">
        <v>1489</v>
      </c>
      <c r="O1590" s="8">
        <v>209</v>
      </c>
      <c r="P1590" s="8">
        <v>0</v>
      </c>
      <c r="Q1590" s="8">
        <v>0</v>
      </c>
      <c r="R1590" s="91">
        <v>0</v>
      </c>
      <c r="S1590" s="8">
        <v>0</v>
      </c>
      <c r="T1590" s="91">
        <v>0</v>
      </c>
      <c r="U1590" s="8">
        <v>1</v>
      </c>
      <c r="V1590" s="8">
        <v>1</v>
      </c>
      <c r="W1590" s="8">
        <v>0</v>
      </c>
      <c r="X1590" s="107">
        <v>43868.79422502315</v>
      </c>
      <c r="Y1590" s="107">
        <v>43870.039288020831</v>
      </c>
      <c r="Z1590" s="107">
        <v>43868.768394236111</v>
      </c>
      <c r="AA1590" s="91">
        <v>0</v>
      </c>
      <c r="AB1590" s="8">
        <v>0</v>
      </c>
      <c r="AC1590" s="8">
        <v>0</v>
      </c>
      <c r="AD1590" s="91">
        <v>1810177</v>
      </c>
      <c r="AE1590" s="8">
        <v>2</v>
      </c>
      <c r="AF1590" s="8">
        <v>3</v>
      </c>
      <c r="AG1590" s="91">
        <v>15224777</v>
      </c>
      <c r="AH1590" s="8">
        <v>40</v>
      </c>
      <c r="AI1590" s="8">
        <v>18</v>
      </c>
      <c r="AJ1590" s="66">
        <v>1719737740</v>
      </c>
      <c r="AK1590" s="8">
        <v>2180</v>
      </c>
      <c r="AL1590" s="8">
        <v>390</v>
      </c>
      <c r="AM1590" s="91">
        <v>2460327</v>
      </c>
      <c r="AN1590" s="8">
        <v>3</v>
      </c>
      <c r="AO1590" s="8">
        <v>390</v>
      </c>
      <c r="AP1590" s="91">
        <v>6274180</v>
      </c>
      <c r="AQ1590" s="8">
        <v>8</v>
      </c>
      <c r="AR1590" s="8">
        <v>390</v>
      </c>
      <c r="AS1590" s="91">
        <v>76682647</v>
      </c>
      <c r="AT1590" s="8">
        <v>122</v>
      </c>
      <c r="AU1590" s="8">
        <v>390</v>
      </c>
      <c r="AV1590" s="66">
        <v>1779509699</v>
      </c>
      <c r="AW1590" s="8">
        <v>2511</v>
      </c>
      <c r="AX1590" s="8">
        <v>390</v>
      </c>
      <c r="AY1590" s="91">
        <v>0</v>
      </c>
      <c r="AZ1590" s="8">
        <v>0</v>
      </c>
      <c r="BA1590" s="8">
        <v>0</v>
      </c>
      <c r="BB1590" s="91">
        <v>3367985</v>
      </c>
      <c r="BC1590" s="8">
        <v>4</v>
      </c>
      <c r="BD1590" s="8">
        <v>0</v>
      </c>
      <c r="BE1590" s="91">
        <v>25831329</v>
      </c>
      <c r="BF1590" s="8">
        <v>52</v>
      </c>
      <c r="BG1590" s="8">
        <v>5</v>
      </c>
      <c r="BH1590" s="66">
        <v>1711221718</v>
      </c>
      <c r="BI1590" s="8">
        <v>2184</v>
      </c>
      <c r="BJ1590" s="8">
        <v>390</v>
      </c>
      <c r="BK1590" s="2" t="s">
        <v>233</v>
      </c>
      <c r="BL1590" s="83" t="str">
        <f t="shared" si="24"/>
        <v>125044</v>
      </c>
      <c r="BM1590" s="83">
        <f>IF(ISBLANK(A1590),"",IF(X1590&gt;=(InfoSheet!$B$2)-90,1,0))</f>
        <v>1</v>
      </c>
    </row>
    <row r="1591" spans="1:65">
      <c r="A1591" s="2" t="s">
        <v>3609</v>
      </c>
      <c r="B1591" s="8">
        <v>9</v>
      </c>
      <c r="C1591" s="66">
        <v>10900886682</v>
      </c>
      <c r="D1591" s="8">
        <v>28303</v>
      </c>
      <c r="E1591" s="8">
        <v>2667</v>
      </c>
      <c r="F1591" s="91">
        <v>385149</v>
      </c>
      <c r="G1591" s="91">
        <v>82360814</v>
      </c>
      <c r="H1591" s="91">
        <v>4087321</v>
      </c>
      <c r="I1591" s="91">
        <v>845913539</v>
      </c>
      <c r="J1591" s="8">
        <v>0</v>
      </c>
      <c r="K1591" s="2" t="s">
        <v>3610</v>
      </c>
      <c r="L1591" s="8">
        <v>9</v>
      </c>
      <c r="M1591" s="8">
        <v>0</v>
      </c>
      <c r="N1591" s="2" t="s">
        <v>3611</v>
      </c>
      <c r="O1591" s="8">
        <v>215</v>
      </c>
      <c r="P1591" s="8">
        <v>0</v>
      </c>
      <c r="Q1591" s="8">
        <v>0</v>
      </c>
      <c r="R1591" s="91">
        <v>0</v>
      </c>
      <c r="S1591" s="8">
        <v>0</v>
      </c>
      <c r="T1591" s="91">
        <v>0</v>
      </c>
      <c r="U1591" s="8">
        <v>0</v>
      </c>
      <c r="V1591" s="8">
        <v>2</v>
      </c>
      <c r="W1591" s="8">
        <v>2</v>
      </c>
      <c r="X1591" s="107">
        <v>43869.95249959491</v>
      </c>
      <c r="Y1591" s="107">
        <v>43870.058897048613</v>
      </c>
      <c r="Z1591" s="107">
        <v>43869.952492534721</v>
      </c>
      <c r="AA1591" s="91">
        <v>25842950</v>
      </c>
      <c r="AB1591" s="8">
        <v>68</v>
      </c>
      <c r="AC1591" s="8">
        <v>54</v>
      </c>
      <c r="AD1591" s="91">
        <v>291352204</v>
      </c>
      <c r="AE1591" s="8">
        <v>615</v>
      </c>
      <c r="AF1591" s="8">
        <v>90</v>
      </c>
      <c r="AG1591" s="91">
        <v>831070016</v>
      </c>
      <c r="AH1591" s="8">
        <v>2304</v>
      </c>
      <c r="AI1591" s="8">
        <v>237</v>
      </c>
      <c r="AJ1591" s="66">
        <v>10606961688</v>
      </c>
      <c r="AK1591" s="8">
        <v>27115</v>
      </c>
      <c r="AL1591" s="8">
        <v>2667</v>
      </c>
      <c r="AM1591" s="91">
        <v>288814885</v>
      </c>
      <c r="AN1591" s="8">
        <v>274</v>
      </c>
      <c r="AO1591" s="8">
        <v>2667</v>
      </c>
      <c r="AP1591" s="91">
        <v>875548091</v>
      </c>
      <c r="AQ1591" s="8">
        <v>1060</v>
      </c>
      <c r="AR1591" s="8">
        <v>2667</v>
      </c>
      <c r="AS1591" s="66">
        <v>2507896530</v>
      </c>
      <c r="AT1591" s="8">
        <v>3583</v>
      </c>
      <c r="AU1591" s="8">
        <v>2667</v>
      </c>
      <c r="AV1591" s="66">
        <v>10900886682</v>
      </c>
      <c r="AW1591" s="8">
        <v>28303</v>
      </c>
      <c r="AX1591" s="8">
        <v>2667</v>
      </c>
      <c r="AY1591" s="91">
        <v>185186998</v>
      </c>
      <c r="AZ1591" s="8">
        <v>188</v>
      </c>
      <c r="BA1591" s="8">
        <v>1</v>
      </c>
      <c r="BB1591" s="91">
        <v>652321543</v>
      </c>
      <c r="BC1591" s="8">
        <v>860</v>
      </c>
      <c r="BD1591" s="8">
        <v>4</v>
      </c>
      <c r="BE1591" s="66">
        <v>1549912557</v>
      </c>
      <c r="BF1591" s="8">
        <v>2590</v>
      </c>
      <c r="BG1591" s="8">
        <v>13</v>
      </c>
      <c r="BH1591" s="66">
        <v>9621619560</v>
      </c>
      <c r="BI1591" s="8">
        <v>26375</v>
      </c>
      <c r="BJ1591" s="8">
        <v>2667</v>
      </c>
      <c r="BK1591" s="2" t="s">
        <v>233</v>
      </c>
      <c r="BL1591" s="83" t="str">
        <f t="shared" si="24"/>
        <v>125045</v>
      </c>
      <c r="BM1591" s="83">
        <f>IF(ISBLANK(A1591),"",IF(X1591&gt;=(InfoSheet!$B$2)-90,1,0))</f>
        <v>1</v>
      </c>
    </row>
    <row r="1592" spans="1:65">
      <c r="A1592" s="2" t="s">
        <v>3612</v>
      </c>
      <c r="B1592" s="8">
        <v>8</v>
      </c>
      <c r="C1592" s="66">
        <v>1780455409</v>
      </c>
      <c r="D1592" s="8">
        <v>8875</v>
      </c>
      <c r="E1592" s="8">
        <v>847</v>
      </c>
      <c r="F1592" s="91">
        <v>200614</v>
      </c>
      <c r="G1592" s="91">
        <v>9024949</v>
      </c>
      <c r="H1592" s="91">
        <v>2102072</v>
      </c>
      <c r="I1592" s="91">
        <v>385582634</v>
      </c>
      <c r="J1592" s="8">
        <v>0</v>
      </c>
      <c r="K1592" s="2" t="s">
        <v>1940</v>
      </c>
      <c r="L1592" s="8">
        <v>8</v>
      </c>
      <c r="M1592" s="8">
        <v>0</v>
      </c>
      <c r="N1592" s="2" t="s">
        <v>3613</v>
      </c>
      <c r="O1592" s="8">
        <v>212</v>
      </c>
      <c r="P1592" s="8">
        <v>0</v>
      </c>
      <c r="Q1592" s="8">
        <v>0</v>
      </c>
      <c r="R1592" s="91">
        <v>0</v>
      </c>
      <c r="S1592" s="8">
        <v>0</v>
      </c>
      <c r="T1592" s="91">
        <v>0</v>
      </c>
      <c r="U1592" s="8">
        <v>2</v>
      </c>
      <c r="V1592" s="8">
        <v>4</v>
      </c>
      <c r="W1592" s="8">
        <v>0</v>
      </c>
      <c r="X1592" s="107">
        <v>43869.586571458334</v>
      </c>
      <c r="Y1592" s="107">
        <v>43870.058738240739</v>
      </c>
      <c r="Z1592" s="107">
        <v>43869.585336377313</v>
      </c>
      <c r="AA1592" s="91">
        <v>8593072</v>
      </c>
      <c r="AB1592" s="8">
        <v>18</v>
      </c>
      <c r="AC1592" s="8">
        <v>7</v>
      </c>
      <c r="AD1592" s="91">
        <v>28035176</v>
      </c>
      <c r="AE1592" s="8">
        <v>55</v>
      </c>
      <c r="AF1592" s="8">
        <v>12</v>
      </c>
      <c r="AG1592" s="91">
        <v>91646622</v>
      </c>
      <c r="AH1592" s="8">
        <v>379</v>
      </c>
      <c r="AI1592" s="8">
        <v>99</v>
      </c>
      <c r="AJ1592" s="66">
        <v>1666283943</v>
      </c>
      <c r="AK1592" s="8">
        <v>8211</v>
      </c>
      <c r="AL1592" s="8">
        <v>847</v>
      </c>
      <c r="AM1592" s="91">
        <v>29728885</v>
      </c>
      <c r="AN1592" s="8">
        <v>58</v>
      </c>
      <c r="AO1592" s="8">
        <v>847</v>
      </c>
      <c r="AP1592" s="91">
        <v>66720381</v>
      </c>
      <c r="AQ1592" s="8">
        <v>112</v>
      </c>
      <c r="AR1592" s="8">
        <v>847</v>
      </c>
      <c r="AS1592" s="91">
        <v>288164473</v>
      </c>
      <c r="AT1592" s="8">
        <v>686</v>
      </c>
      <c r="AU1592" s="8">
        <v>847</v>
      </c>
      <c r="AV1592" s="66">
        <v>1780455409</v>
      </c>
      <c r="AW1592" s="8">
        <v>8875</v>
      </c>
      <c r="AX1592" s="8">
        <v>847</v>
      </c>
      <c r="AY1592" s="91">
        <v>11249883</v>
      </c>
      <c r="AZ1592" s="8">
        <v>20</v>
      </c>
      <c r="BA1592" s="8">
        <v>0</v>
      </c>
      <c r="BB1592" s="91">
        <v>34753369</v>
      </c>
      <c r="BC1592" s="8">
        <v>61</v>
      </c>
      <c r="BD1592" s="8">
        <v>0</v>
      </c>
      <c r="BE1592" s="91">
        <v>100413322</v>
      </c>
      <c r="BF1592" s="8">
        <v>363</v>
      </c>
      <c r="BG1592" s="8">
        <v>33</v>
      </c>
      <c r="BH1592" s="66">
        <v>1548407486</v>
      </c>
      <c r="BI1592" s="8">
        <v>7944</v>
      </c>
      <c r="BJ1592" s="8">
        <v>847</v>
      </c>
      <c r="BK1592" s="2" t="s">
        <v>233</v>
      </c>
      <c r="BL1592" s="83" t="str">
        <f t="shared" si="24"/>
        <v>125046</v>
      </c>
      <c r="BM1592" s="83">
        <f>IF(ISBLANK(A1592),"",IF(X1592&gt;=(InfoSheet!$B$2)-90,1,0))</f>
        <v>1</v>
      </c>
    </row>
    <row r="1593" spans="1:65">
      <c r="A1593" s="2" t="s">
        <v>3614</v>
      </c>
      <c r="B1593" s="8">
        <v>8</v>
      </c>
      <c r="C1593" s="91">
        <v>848612492</v>
      </c>
      <c r="D1593" s="8">
        <v>1626</v>
      </c>
      <c r="E1593" s="8">
        <v>186</v>
      </c>
      <c r="F1593" s="91">
        <v>521901</v>
      </c>
      <c r="G1593" s="91">
        <v>30941982</v>
      </c>
      <c r="H1593" s="91">
        <v>4562432</v>
      </c>
      <c r="I1593" s="91">
        <v>589779836</v>
      </c>
      <c r="J1593" s="8">
        <v>0</v>
      </c>
      <c r="K1593" s="2" t="s">
        <v>1439</v>
      </c>
      <c r="L1593" s="8">
        <v>8</v>
      </c>
      <c r="M1593" s="8">
        <v>0</v>
      </c>
      <c r="N1593" s="2" t="s">
        <v>1703</v>
      </c>
      <c r="O1593" s="8">
        <v>214</v>
      </c>
      <c r="P1593" s="8">
        <v>0</v>
      </c>
      <c r="Q1593" s="8">
        <v>0</v>
      </c>
      <c r="R1593" s="91">
        <v>0</v>
      </c>
      <c r="S1593" s="8">
        <v>0</v>
      </c>
      <c r="T1593" s="91">
        <v>0</v>
      </c>
      <c r="U1593" s="8">
        <v>0</v>
      </c>
      <c r="V1593" s="8">
        <v>1</v>
      </c>
      <c r="W1593" s="8">
        <v>0</v>
      </c>
      <c r="X1593" s="107">
        <v>43867.734040393516</v>
      </c>
      <c r="Y1593" s="107">
        <v>43869.887497037038</v>
      </c>
      <c r="Z1593" s="107">
        <v>43867.674844328707</v>
      </c>
      <c r="AA1593" s="91">
        <v>0</v>
      </c>
      <c r="AB1593" s="8">
        <v>0</v>
      </c>
      <c r="AC1593" s="8">
        <v>0</v>
      </c>
      <c r="AD1593" s="91">
        <v>0</v>
      </c>
      <c r="AE1593" s="8">
        <v>0</v>
      </c>
      <c r="AF1593" s="8">
        <v>2</v>
      </c>
      <c r="AG1593" s="91">
        <v>262707304</v>
      </c>
      <c r="AH1593" s="8">
        <v>322</v>
      </c>
      <c r="AI1593" s="8">
        <v>59</v>
      </c>
      <c r="AJ1593" s="91">
        <v>826039426</v>
      </c>
      <c r="AK1593" s="8">
        <v>1500</v>
      </c>
      <c r="AL1593" s="8">
        <v>186</v>
      </c>
      <c r="AM1593" s="91">
        <v>0</v>
      </c>
      <c r="AN1593" s="8">
        <v>0</v>
      </c>
      <c r="AO1593" s="8">
        <v>186</v>
      </c>
      <c r="AP1593" s="91">
        <v>11095278</v>
      </c>
      <c r="AQ1593" s="8">
        <v>8</v>
      </c>
      <c r="AR1593" s="8">
        <v>186</v>
      </c>
      <c r="AS1593" s="91">
        <v>446312401</v>
      </c>
      <c r="AT1593" s="8">
        <v>431</v>
      </c>
      <c r="AU1593" s="8">
        <v>186</v>
      </c>
      <c r="AV1593" s="91">
        <v>848612492</v>
      </c>
      <c r="AW1593" s="8">
        <v>1626</v>
      </c>
      <c r="AX1593" s="8">
        <v>186</v>
      </c>
      <c r="AY1593" s="91">
        <v>0</v>
      </c>
      <c r="AZ1593" s="8">
        <v>0</v>
      </c>
      <c r="BA1593" s="8">
        <v>0</v>
      </c>
      <c r="BB1593" s="91">
        <v>8824509</v>
      </c>
      <c r="BC1593" s="8">
        <v>3</v>
      </c>
      <c r="BD1593" s="8">
        <v>0</v>
      </c>
      <c r="BE1593" s="91">
        <v>210618172</v>
      </c>
      <c r="BF1593" s="8">
        <v>284</v>
      </c>
      <c r="BG1593" s="8">
        <v>10</v>
      </c>
      <c r="BH1593" s="91">
        <v>816556265</v>
      </c>
      <c r="BI1593" s="8">
        <v>1490</v>
      </c>
      <c r="BJ1593" s="8">
        <v>186</v>
      </c>
      <c r="BK1593" s="2" t="s">
        <v>233</v>
      </c>
      <c r="BL1593" s="83" t="str">
        <f t="shared" si="24"/>
        <v>125047</v>
      </c>
      <c r="BM1593" s="83">
        <f>IF(ISBLANK(A1593),"",IF(X1593&gt;=(InfoSheet!$B$2)-90,1,0))</f>
        <v>1</v>
      </c>
    </row>
    <row r="1594" spans="1:65">
      <c r="A1594" s="2" t="s">
        <v>3615</v>
      </c>
      <c r="B1594" s="8">
        <v>8</v>
      </c>
      <c r="C1594" s="66">
        <v>1399664476</v>
      </c>
      <c r="D1594" s="8">
        <v>4802</v>
      </c>
      <c r="E1594" s="8">
        <v>545</v>
      </c>
      <c r="F1594" s="91">
        <v>291475</v>
      </c>
      <c r="G1594" s="91">
        <v>8171426</v>
      </c>
      <c r="H1594" s="91">
        <v>2568191</v>
      </c>
      <c r="I1594" s="91">
        <v>820235143</v>
      </c>
      <c r="J1594" s="8">
        <v>0</v>
      </c>
      <c r="K1594" s="2" t="s">
        <v>2455</v>
      </c>
      <c r="L1594" s="8">
        <v>8</v>
      </c>
      <c r="M1594" s="8">
        <v>0</v>
      </c>
      <c r="N1594" s="2" t="s">
        <v>3616</v>
      </c>
      <c r="O1594" s="8">
        <v>212</v>
      </c>
      <c r="P1594" s="8">
        <v>0</v>
      </c>
      <c r="Q1594" s="8">
        <v>0</v>
      </c>
      <c r="R1594" s="91">
        <v>0</v>
      </c>
      <c r="S1594" s="8">
        <v>0</v>
      </c>
      <c r="T1594" s="91">
        <v>0</v>
      </c>
      <c r="U1594" s="8">
        <v>1</v>
      </c>
      <c r="V1594" s="8">
        <v>1</v>
      </c>
      <c r="W1594" s="8">
        <v>0</v>
      </c>
      <c r="X1594" s="107">
        <v>43725.632604039354</v>
      </c>
      <c r="Y1594" s="107">
        <v>43869.905314050928</v>
      </c>
      <c r="Z1594" s="107">
        <v>43725.632603576392</v>
      </c>
      <c r="AA1594" s="91">
        <v>0</v>
      </c>
      <c r="AB1594" s="8">
        <v>0</v>
      </c>
      <c r="AC1594" s="8">
        <v>0</v>
      </c>
      <c r="AD1594" s="91">
        <v>0</v>
      </c>
      <c r="AE1594" s="8">
        <v>0</v>
      </c>
      <c r="AF1594" s="8">
        <v>0</v>
      </c>
      <c r="AG1594" s="91">
        <v>0</v>
      </c>
      <c r="AH1594" s="8">
        <v>0</v>
      </c>
      <c r="AI1594" s="8">
        <v>0</v>
      </c>
      <c r="AJ1594" s="66">
        <v>1394911397</v>
      </c>
      <c r="AK1594" s="8">
        <v>4780</v>
      </c>
      <c r="AL1594" s="8">
        <v>545</v>
      </c>
      <c r="AM1594" s="91">
        <v>0</v>
      </c>
      <c r="AN1594" s="8">
        <v>0</v>
      </c>
      <c r="AO1594" s="8">
        <v>545</v>
      </c>
      <c r="AP1594" s="91">
        <v>0</v>
      </c>
      <c r="AQ1594" s="8">
        <v>0</v>
      </c>
      <c r="AR1594" s="8">
        <v>545</v>
      </c>
      <c r="AS1594" s="91">
        <v>0</v>
      </c>
      <c r="AT1594" s="8">
        <v>0</v>
      </c>
      <c r="AU1594" s="8">
        <v>545</v>
      </c>
      <c r="AV1594" s="66">
        <v>1399664476</v>
      </c>
      <c r="AW1594" s="8">
        <v>4802</v>
      </c>
      <c r="AX1594" s="8">
        <v>545</v>
      </c>
      <c r="AY1594" s="91">
        <v>0</v>
      </c>
      <c r="AZ1594" s="8">
        <v>0</v>
      </c>
      <c r="BA1594" s="8">
        <v>0</v>
      </c>
      <c r="BB1594" s="91">
        <v>0</v>
      </c>
      <c r="BC1594" s="8">
        <v>0</v>
      </c>
      <c r="BD1594" s="8">
        <v>0</v>
      </c>
      <c r="BE1594" s="91">
        <v>0</v>
      </c>
      <c r="BF1594" s="8">
        <v>0</v>
      </c>
      <c r="BG1594" s="8">
        <v>0</v>
      </c>
      <c r="BH1594" s="66">
        <v>1374740917</v>
      </c>
      <c r="BI1594" s="8">
        <v>4744</v>
      </c>
      <c r="BJ1594" s="8">
        <v>545</v>
      </c>
      <c r="BK1594" s="2" t="s">
        <v>233</v>
      </c>
      <c r="BL1594" s="83" t="str">
        <f t="shared" si="24"/>
        <v>125048</v>
      </c>
      <c r="BM1594" s="83">
        <f>IF(ISBLANK(A1594),"",IF(X1594&gt;=(InfoSheet!$B$2)-90,1,0))</f>
        <v>0</v>
      </c>
    </row>
    <row r="1595" spans="1:65">
      <c r="A1595" s="2" t="s">
        <v>3617</v>
      </c>
      <c r="B1595" s="8">
        <v>8</v>
      </c>
      <c r="C1595" s="66">
        <v>4220361114</v>
      </c>
      <c r="D1595" s="8">
        <v>8763</v>
      </c>
      <c r="E1595" s="8">
        <v>1366</v>
      </c>
      <c r="F1595" s="91">
        <v>481611</v>
      </c>
      <c r="G1595" s="91">
        <v>21904285</v>
      </c>
      <c r="H1595" s="91">
        <v>3089576</v>
      </c>
      <c r="I1595" s="66">
        <v>1963298285</v>
      </c>
      <c r="J1595" s="8">
        <v>0</v>
      </c>
      <c r="K1595" s="2" t="s">
        <v>3618</v>
      </c>
      <c r="L1595" s="8">
        <v>8</v>
      </c>
      <c r="M1595" s="8">
        <v>0</v>
      </c>
      <c r="N1595" s="2" t="s">
        <v>1474</v>
      </c>
      <c r="O1595" s="8">
        <v>210</v>
      </c>
      <c r="P1595" s="8">
        <v>0</v>
      </c>
      <c r="Q1595" s="8">
        <v>0</v>
      </c>
      <c r="R1595" s="91">
        <v>0</v>
      </c>
      <c r="S1595" s="8">
        <v>0</v>
      </c>
      <c r="T1595" s="91">
        <v>0</v>
      </c>
      <c r="U1595" s="8">
        <v>1</v>
      </c>
      <c r="V1595" s="8">
        <v>4</v>
      </c>
      <c r="W1595" s="8">
        <v>1</v>
      </c>
      <c r="X1595" s="107">
        <v>43869.731696805553</v>
      </c>
      <c r="Y1595" s="107">
        <v>43870.048022384261</v>
      </c>
      <c r="Z1595" s="107">
        <v>43869.69542783565</v>
      </c>
      <c r="AA1595" s="91">
        <v>4309767</v>
      </c>
      <c r="AB1595" s="8">
        <v>10</v>
      </c>
      <c r="AC1595" s="8">
        <v>17</v>
      </c>
      <c r="AD1595" s="91">
        <v>31496621</v>
      </c>
      <c r="AE1595" s="8">
        <v>76</v>
      </c>
      <c r="AF1595" s="8">
        <v>38</v>
      </c>
      <c r="AG1595" s="91">
        <v>826662799</v>
      </c>
      <c r="AH1595" s="8">
        <v>972</v>
      </c>
      <c r="AI1595" s="8">
        <v>98</v>
      </c>
      <c r="AJ1595" s="66">
        <v>3689913030</v>
      </c>
      <c r="AK1595" s="8">
        <v>6364</v>
      </c>
      <c r="AL1595" s="8">
        <v>1366</v>
      </c>
      <c r="AM1595" s="91">
        <v>19424509</v>
      </c>
      <c r="AN1595" s="8">
        <v>25</v>
      </c>
      <c r="AO1595" s="8">
        <v>1366</v>
      </c>
      <c r="AP1595" s="91">
        <v>67685207</v>
      </c>
      <c r="AQ1595" s="8">
        <v>120</v>
      </c>
      <c r="AR1595" s="8">
        <v>1366</v>
      </c>
      <c r="AS1595" s="66">
        <v>1588864406</v>
      </c>
      <c r="AT1595" s="8">
        <v>1800</v>
      </c>
      <c r="AU1595" s="8">
        <v>1366</v>
      </c>
      <c r="AV1595" s="66">
        <v>4220361114</v>
      </c>
      <c r="AW1595" s="8">
        <v>8648</v>
      </c>
      <c r="AX1595" s="8">
        <v>1366</v>
      </c>
      <c r="AY1595" s="91">
        <v>14574000</v>
      </c>
      <c r="AZ1595" s="8">
        <v>19</v>
      </c>
      <c r="BA1595" s="8">
        <v>0</v>
      </c>
      <c r="BB1595" s="91">
        <v>36005336</v>
      </c>
      <c r="BC1595" s="8">
        <v>79</v>
      </c>
      <c r="BD1595" s="8">
        <v>7</v>
      </c>
      <c r="BE1595" s="66">
        <v>1106817059</v>
      </c>
      <c r="BF1595" s="8">
        <v>1227</v>
      </c>
      <c r="BG1595" s="8">
        <v>23</v>
      </c>
      <c r="BH1595" s="66">
        <v>3595888806</v>
      </c>
      <c r="BI1595" s="8">
        <v>6374</v>
      </c>
      <c r="BJ1595" s="8">
        <v>1366</v>
      </c>
      <c r="BK1595" s="2" t="s">
        <v>233</v>
      </c>
      <c r="BL1595" s="83" t="str">
        <f t="shared" si="24"/>
        <v>125049</v>
      </c>
      <c r="BM1595" s="83">
        <f>IF(ISBLANK(A1595),"",IF(X1595&gt;=(InfoSheet!$B$2)-90,1,0))</f>
        <v>1</v>
      </c>
    </row>
    <row r="1596" spans="1:65">
      <c r="A1596" s="2" t="s">
        <v>3619</v>
      </c>
      <c r="B1596" s="8">
        <v>8</v>
      </c>
      <c r="C1596" s="66">
        <v>2176049609</v>
      </c>
      <c r="D1596" s="8">
        <v>7013</v>
      </c>
      <c r="E1596" s="8">
        <v>769</v>
      </c>
      <c r="F1596" s="91">
        <v>310287</v>
      </c>
      <c r="G1596" s="91">
        <v>11667855</v>
      </c>
      <c r="H1596" s="91">
        <v>2829713</v>
      </c>
      <c r="I1596" s="91">
        <v>436812415</v>
      </c>
      <c r="J1596" s="8">
        <v>0</v>
      </c>
      <c r="K1596" s="2" t="s">
        <v>129</v>
      </c>
      <c r="L1596" s="8">
        <v>8</v>
      </c>
      <c r="M1596" s="8">
        <v>0</v>
      </c>
      <c r="N1596" s="2" t="s">
        <v>1761</v>
      </c>
      <c r="O1596" s="8">
        <v>215</v>
      </c>
      <c r="P1596" s="8">
        <v>0</v>
      </c>
      <c r="Q1596" s="8">
        <v>0</v>
      </c>
      <c r="R1596" s="91">
        <v>0</v>
      </c>
      <c r="S1596" s="8">
        <v>0</v>
      </c>
      <c r="T1596" s="91">
        <v>0</v>
      </c>
      <c r="U1596" s="8">
        <v>0</v>
      </c>
      <c r="V1596" s="8">
        <v>0</v>
      </c>
      <c r="W1596" s="8">
        <v>0</v>
      </c>
      <c r="X1596" s="107">
        <v>43869.862872268517</v>
      </c>
      <c r="Y1596" s="107">
        <v>43870.043075983798</v>
      </c>
      <c r="Z1596" s="107">
        <v>43869.861944143522</v>
      </c>
      <c r="AA1596" s="91">
        <v>0</v>
      </c>
      <c r="AB1596" s="8">
        <v>0</v>
      </c>
      <c r="AC1596" s="8">
        <v>1</v>
      </c>
      <c r="AD1596" s="91">
        <v>17310515</v>
      </c>
      <c r="AE1596" s="8">
        <v>27</v>
      </c>
      <c r="AF1596" s="8">
        <v>13</v>
      </c>
      <c r="AG1596" s="91">
        <v>47619043</v>
      </c>
      <c r="AH1596" s="8">
        <v>136</v>
      </c>
      <c r="AI1596" s="8">
        <v>50</v>
      </c>
      <c r="AJ1596" s="66">
        <v>2176049609</v>
      </c>
      <c r="AK1596" s="8">
        <v>7013</v>
      </c>
      <c r="AL1596" s="8">
        <v>769</v>
      </c>
      <c r="AM1596" s="91">
        <v>11876329</v>
      </c>
      <c r="AN1596" s="8">
        <v>6</v>
      </c>
      <c r="AO1596" s="8">
        <v>769</v>
      </c>
      <c r="AP1596" s="91">
        <v>37116163</v>
      </c>
      <c r="AQ1596" s="8">
        <v>41</v>
      </c>
      <c r="AR1596" s="8">
        <v>769</v>
      </c>
      <c r="AS1596" s="91">
        <v>455062378</v>
      </c>
      <c r="AT1596" s="8">
        <v>580</v>
      </c>
      <c r="AU1596" s="8">
        <v>769</v>
      </c>
      <c r="AV1596" s="66">
        <v>2176049609</v>
      </c>
      <c r="AW1596" s="8">
        <v>7013</v>
      </c>
      <c r="AX1596" s="8">
        <v>769</v>
      </c>
      <c r="AY1596" s="91">
        <v>7460155</v>
      </c>
      <c r="AZ1596" s="8">
        <v>3</v>
      </c>
      <c r="BA1596" s="8">
        <v>0</v>
      </c>
      <c r="BB1596" s="91">
        <v>24313825</v>
      </c>
      <c r="BC1596" s="8">
        <v>28</v>
      </c>
      <c r="BD1596" s="8">
        <v>1</v>
      </c>
      <c r="BE1596" s="91">
        <v>82200274</v>
      </c>
      <c r="BF1596" s="8">
        <v>156</v>
      </c>
      <c r="BG1596" s="8">
        <v>14</v>
      </c>
      <c r="BH1596" s="66">
        <v>2176049609</v>
      </c>
      <c r="BI1596" s="8">
        <v>7013</v>
      </c>
      <c r="BJ1596" s="8">
        <v>769</v>
      </c>
      <c r="BK1596" s="2" t="s">
        <v>233</v>
      </c>
      <c r="BL1596" s="83" t="str">
        <f t="shared" si="24"/>
        <v>125050</v>
      </c>
      <c r="BM1596" s="83">
        <f>IF(ISBLANK(A1596),"",IF(X1596&gt;=(InfoSheet!$B$2)-90,1,0))</f>
        <v>1</v>
      </c>
    </row>
    <row r="1597" spans="1:65">
      <c r="A1597" s="2" t="s">
        <v>3620</v>
      </c>
      <c r="B1597" s="8">
        <v>8</v>
      </c>
      <c r="C1597" s="91">
        <v>195053398</v>
      </c>
      <c r="D1597" s="8">
        <v>250</v>
      </c>
      <c r="E1597" s="8">
        <v>33</v>
      </c>
      <c r="F1597" s="91">
        <v>780213</v>
      </c>
      <c r="G1597" s="91">
        <v>18388266</v>
      </c>
      <c r="H1597" s="91">
        <v>5910709</v>
      </c>
      <c r="I1597" s="91">
        <v>84233148</v>
      </c>
      <c r="J1597" s="8">
        <v>0</v>
      </c>
      <c r="K1597" s="2" t="s">
        <v>2449</v>
      </c>
      <c r="L1597" s="8">
        <v>8</v>
      </c>
      <c r="M1597" s="8">
        <v>0</v>
      </c>
      <c r="N1597" s="2" t="s">
        <v>1352</v>
      </c>
      <c r="O1597" s="8">
        <v>209</v>
      </c>
      <c r="P1597" s="8">
        <v>0</v>
      </c>
      <c r="Q1597" s="8">
        <v>0</v>
      </c>
      <c r="R1597" s="91">
        <v>0</v>
      </c>
      <c r="S1597" s="8">
        <v>0</v>
      </c>
      <c r="T1597" s="91">
        <v>0</v>
      </c>
      <c r="U1597" s="8">
        <v>0</v>
      </c>
      <c r="V1597" s="8">
        <v>0</v>
      </c>
      <c r="W1597" s="8">
        <v>0</v>
      </c>
      <c r="X1597" s="107">
        <v>43602.219994259256</v>
      </c>
      <c r="Y1597" s="107">
        <v>43869.886931643516</v>
      </c>
      <c r="Z1597" s="107">
        <v>43602.219917175928</v>
      </c>
      <c r="AA1597" s="91">
        <v>0</v>
      </c>
      <c r="AB1597" s="8">
        <v>0</v>
      </c>
      <c r="AC1597" s="8">
        <v>0</v>
      </c>
      <c r="AD1597" s="91">
        <v>0</v>
      </c>
      <c r="AE1597" s="8">
        <v>0</v>
      </c>
      <c r="AF1597" s="8">
        <v>0</v>
      </c>
      <c r="AG1597" s="91">
        <v>0</v>
      </c>
      <c r="AH1597" s="8">
        <v>0</v>
      </c>
      <c r="AI1597" s="8">
        <v>0</v>
      </c>
      <c r="AJ1597" s="91">
        <v>0</v>
      </c>
      <c r="AK1597" s="8">
        <v>0</v>
      </c>
      <c r="AL1597" s="8">
        <v>33</v>
      </c>
      <c r="AM1597" s="91">
        <v>0</v>
      </c>
      <c r="AN1597" s="8">
        <v>0</v>
      </c>
      <c r="AO1597" s="8">
        <v>33</v>
      </c>
      <c r="AP1597" s="91">
        <v>0</v>
      </c>
      <c r="AQ1597" s="8">
        <v>0</v>
      </c>
      <c r="AR1597" s="8">
        <v>33</v>
      </c>
      <c r="AS1597" s="91">
        <v>0</v>
      </c>
      <c r="AT1597" s="8">
        <v>0</v>
      </c>
      <c r="AU1597" s="8">
        <v>33</v>
      </c>
      <c r="AV1597" s="91">
        <v>195053398</v>
      </c>
      <c r="AW1597" s="8">
        <v>245</v>
      </c>
      <c r="AX1597" s="8">
        <v>33</v>
      </c>
      <c r="AY1597" s="91">
        <v>0</v>
      </c>
      <c r="AZ1597" s="8">
        <v>0</v>
      </c>
      <c r="BA1597" s="8">
        <v>0</v>
      </c>
      <c r="BB1597" s="91">
        <v>0</v>
      </c>
      <c r="BC1597" s="8">
        <v>0</v>
      </c>
      <c r="BD1597" s="8">
        <v>0</v>
      </c>
      <c r="BE1597" s="91">
        <v>0</v>
      </c>
      <c r="BF1597" s="8">
        <v>0</v>
      </c>
      <c r="BG1597" s="8">
        <v>0</v>
      </c>
      <c r="BH1597" s="91">
        <v>18388266</v>
      </c>
      <c r="BI1597" s="8">
        <v>1</v>
      </c>
      <c r="BJ1597" s="8">
        <v>33</v>
      </c>
      <c r="BK1597" s="2" t="s">
        <v>233</v>
      </c>
      <c r="BL1597" s="83" t="str">
        <f t="shared" si="24"/>
        <v>125051</v>
      </c>
      <c r="BM1597" s="83">
        <f>IF(ISBLANK(A1597),"",IF(X1597&gt;=(InfoSheet!$B$2)-90,1,0))</f>
        <v>0</v>
      </c>
    </row>
    <row r="1598" spans="1:65">
      <c r="A1598" s="2" t="s">
        <v>3621</v>
      </c>
      <c r="B1598" s="8">
        <v>8</v>
      </c>
      <c r="C1598" s="66">
        <v>8877001889</v>
      </c>
      <c r="D1598" s="8">
        <v>28169</v>
      </c>
      <c r="E1598" s="8">
        <v>2826</v>
      </c>
      <c r="F1598" s="91">
        <v>315133</v>
      </c>
      <c r="G1598" s="91">
        <v>25791976</v>
      </c>
      <c r="H1598" s="91">
        <v>3141189</v>
      </c>
      <c r="I1598" s="66">
        <v>1334762615</v>
      </c>
      <c r="J1598" s="8">
        <v>0</v>
      </c>
      <c r="K1598" s="2" t="s">
        <v>3622</v>
      </c>
      <c r="L1598" s="8">
        <v>8</v>
      </c>
      <c r="M1598" s="8">
        <v>0</v>
      </c>
      <c r="N1598" s="2" t="s">
        <v>3623</v>
      </c>
      <c r="O1598" s="8">
        <v>215</v>
      </c>
      <c r="P1598" s="8">
        <v>0</v>
      </c>
      <c r="Q1598" s="8">
        <v>0</v>
      </c>
      <c r="R1598" s="91">
        <v>0</v>
      </c>
      <c r="S1598" s="8">
        <v>0</v>
      </c>
      <c r="T1598" s="91">
        <v>0</v>
      </c>
      <c r="U1598" s="8">
        <v>5</v>
      </c>
      <c r="V1598" s="8">
        <v>10</v>
      </c>
      <c r="W1598" s="8">
        <v>2</v>
      </c>
      <c r="X1598" s="107">
        <v>43869.769285347225</v>
      </c>
      <c r="Y1598" s="107">
        <v>43870.058914768517</v>
      </c>
      <c r="Z1598" s="107">
        <v>43869.765894953707</v>
      </c>
      <c r="AA1598" s="91">
        <v>7415274</v>
      </c>
      <c r="AB1598" s="8">
        <v>42</v>
      </c>
      <c r="AC1598" s="8">
        <v>20</v>
      </c>
      <c r="AD1598" s="91">
        <v>50683992</v>
      </c>
      <c r="AE1598" s="8">
        <v>226</v>
      </c>
      <c r="AF1598" s="8">
        <v>59</v>
      </c>
      <c r="AG1598" s="66">
        <v>1928165561</v>
      </c>
      <c r="AH1598" s="8">
        <v>3123</v>
      </c>
      <c r="AI1598" s="8">
        <v>264</v>
      </c>
      <c r="AJ1598" s="66">
        <v>7840451282</v>
      </c>
      <c r="AK1598" s="8">
        <v>22526</v>
      </c>
      <c r="AL1598" s="8">
        <v>2826</v>
      </c>
      <c r="AM1598" s="91">
        <v>26003507</v>
      </c>
      <c r="AN1598" s="8">
        <v>77</v>
      </c>
      <c r="AO1598" s="8">
        <v>2826</v>
      </c>
      <c r="AP1598" s="91">
        <v>134292935</v>
      </c>
      <c r="AQ1598" s="8">
        <v>326</v>
      </c>
      <c r="AR1598" s="8">
        <v>2826</v>
      </c>
      <c r="AS1598" s="66">
        <v>3702263965</v>
      </c>
      <c r="AT1598" s="8">
        <v>5397</v>
      </c>
      <c r="AU1598" s="8">
        <v>2826</v>
      </c>
      <c r="AV1598" s="66">
        <v>8877001889</v>
      </c>
      <c r="AW1598" s="8">
        <v>28168</v>
      </c>
      <c r="AX1598" s="8">
        <v>2826</v>
      </c>
      <c r="AY1598" s="91">
        <v>12288796</v>
      </c>
      <c r="AZ1598" s="8">
        <v>40</v>
      </c>
      <c r="BA1598" s="8">
        <v>0</v>
      </c>
      <c r="BB1598" s="91">
        <v>90507100</v>
      </c>
      <c r="BC1598" s="8">
        <v>251</v>
      </c>
      <c r="BD1598" s="8">
        <v>6</v>
      </c>
      <c r="BE1598" s="66">
        <v>2278523951</v>
      </c>
      <c r="BF1598" s="8">
        <v>3467</v>
      </c>
      <c r="BG1598" s="8">
        <v>69</v>
      </c>
      <c r="BH1598" s="66">
        <v>7535245646</v>
      </c>
      <c r="BI1598" s="8">
        <v>22183</v>
      </c>
      <c r="BJ1598" s="8">
        <v>2826</v>
      </c>
      <c r="BK1598" s="2" t="s">
        <v>233</v>
      </c>
      <c r="BL1598" s="83" t="str">
        <f t="shared" si="24"/>
        <v>125052</v>
      </c>
      <c r="BM1598" s="83">
        <f>IF(ISBLANK(A1598),"",IF(X1598&gt;=(InfoSheet!$B$2)-90,1,0))</f>
        <v>1</v>
      </c>
    </row>
    <row r="1599" spans="1:65">
      <c r="A1599" s="2" t="s">
        <v>3624</v>
      </c>
      <c r="B1599" s="8">
        <v>8</v>
      </c>
      <c r="C1599" s="91">
        <v>608457529</v>
      </c>
      <c r="D1599" s="8">
        <v>1356</v>
      </c>
      <c r="E1599" s="8">
        <v>177</v>
      </c>
      <c r="F1599" s="91">
        <v>448714</v>
      </c>
      <c r="G1599" s="91">
        <v>12421999</v>
      </c>
      <c r="H1599" s="91">
        <v>3437613</v>
      </c>
      <c r="I1599" s="91">
        <v>342414284</v>
      </c>
      <c r="J1599" s="8">
        <v>0</v>
      </c>
      <c r="K1599" s="2" t="s">
        <v>2449</v>
      </c>
      <c r="L1599" s="8">
        <v>8</v>
      </c>
      <c r="M1599" s="8">
        <v>0</v>
      </c>
      <c r="N1599" s="2" t="s">
        <v>1509</v>
      </c>
      <c r="O1599" s="8">
        <v>212</v>
      </c>
      <c r="P1599" s="8">
        <v>0</v>
      </c>
      <c r="Q1599" s="8">
        <v>0</v>
      </c>
      <c r="R1599" s="91">
        <v>0</v>
      </c>
      <c r="S1599" s="8">
        <v>0</v>
      </c>
      <c r="T1599" s="91">
        <v>0</v>
      </c>
      <c r="U1599" s="8">
        <v>0</v>
      </c>
      <c r="V1599" s="8">
        <v>0</v>
      </c>
      <c r="W1599" s="8">
        <v>0</v>
      </c>
      <c r="X1599" s="107">
        <v>43868.86586795139</v>
      </c>
      <c r="Y1599" s="107">
        <v>43870.034463483797</v>
      </c>
      <c r="Z1599" s="107">
        <v>43868.804301180557</v>
      </c>
      <c r="AA1599" s="91">
        <v>0</v>
      </c>
      <c r="AB1599" s="8">
        <v>0</v>
      </c>
      <c r="AC1599" s="8">
        <v>0</v>
      </c>
      <c r="AD1599" s="91">
        <v>3717340</v>
      </c>
      <c r="AE1599" s="8">
        <v>5</v>
      </c>
      <c r="AF1599" s="8">
        <v>3</v>
      </c>
      <c r="AG1599" s="91">
        <v>186649078</v>
      </c>
      <c r="AH1599" s="8">
        <v>294</v>
      </c>
      <c r="AI1599" s="8">
        <v>45</v>
      </c>
      <c r="AJ1599" s="91">
        <v>605320297</v>
      </c>
      <c r="AK1599" s="8">
        <v>1339</v>
      </c>
      <c r="AL1599" s="8">
        <v>177</v>
      </c>
      <c r="AM1599" s="91">
        <v>7313504</v>
      </c>
      <c r="AN1599" s="8">
        <v>6</v>
      </c>
      <c r="AO1599" s="8">
        <v>177</v>
      </c>
      <c r="AP1599" s="91">
        <v>12255216</v>
      </c>
      <c r="AQ1599" s="8">
        <v>14</v>
      </c>
      <c r="AR1599" s="8">
        <v>177</v>
      </c>
      <c r="AS1599" s="91">
        <v>265165068</v>
      </c>
      <c r="AT1599" s="8">
        <v>376</v>
      </c>
      <c r="AU1599" s="8">
        <v>177</v>
      </c>
      <c r="AV1599" s="91">
        <v>608457529</v>
      </c>
      <c r="AW1599" s="8">
        <v>1356</v>
      </c>
      <c r="AX1599" s="8">
        <v>177</v>
      </c>
      <c r="AY1599" s="91">
        <v>0</v>
      </c>
      <c r="AZ1599" s="8">
        <v>0</v>
      </c>
      <c r="BA1599" s="8">
        <v>0</v>
      </c>
      <c r="BB1599" s="91">
        <v>10514156</v>
      </c>
      <c r="BC1599" s="8">
        <v>13</v>
      </c>
      <c r="BD1599" s="8">
        <v>0</v>
      </c>
      <c r="BE1599" s="91">
        <v>66867328</v>
      </c>
      <c r="BF1599" s="8">
        <v>238</v>
      </c>
      <c r="BG1599" s="8">
        <v>3</v>
      </c>
      <c r="BH1599" s="91">
        <v>594621258</v>
      </c>
      <c r="BI1599" s="8">
        <v>1327</v>
      </c>
      <c r="BJ1599" s="8">
        <v>177</v>
      </c>
      <c r="BK1599" s="2" t="s">
        <v>233</v>
      </c>
      <c r="BL1599" s="83" t="str">
        <f t="shared" si="24"/>
        <v>125053</v>
      </c>
      <c r="BM1599" s="83">
        <f>IF(ISBLANK(A1599),"",IF(X1599&gt;=(InfoSheet!$B$2)-90,1,0))</f>
        <v>1</v>
      </c>
    </row>
    <row r="1600" spans="1:65">
      <c r="A1600" s="2" t="s">
        <v>3625</v>
      </c>
      <c r="B1600" s="8">
        <v>8</v>
      </c>
      <c r="C1600" s="66">
        <v>8317311778</v>
      </c>
      <c r="D1600" s="8">
        <v>25078</v>
      </c>
      <c r="E1600" s="8">
        <v>1735</v>
      </c>
      <c r="F1600" s="91">
        <v>331657</v>
      </c>
      <c r="G1600" s="91">
        <v>99287365</v>
      </c>
      <c r="H1600" s="91">
        <v>4793839</v>
      </c>
      <c r="I1600" s="66">
        <v>3889980774</v>
      </c>
      <c r="J1600" s="8">
        <v>0</v>
      </c>
      <c r="K1600" s="2" t="s">
        <v>1348</v>
      </c>
      <c r="L1600" s="8">
        <v>8</v>
      </c>
      <c r="M1600" s="8">
        <v>0</v>
      </c>
      <c r="N1600" s="2" t="s">
        <v>2469</v>
      </c>
      <c r="O1600" s="8">
        <v>215</v>
      </c>
      <c r="P1600" s="8">
        <v>0</v>
      </c>
      <c r="Q1600" s="8">
        <v>0</v>
      </c>
      <c r="R1600" s="91">
        <v>0</v>
      </c>
      <c r="S1600" s="8">
        <v>0</v>
      </c>
      <c r="T1600" s="91">
        <v>0</v>
      </c>
      <c r="U1600" s="8">
        <v>2</v>
      </c>
      <c r="V1600" s="8">
        <v>3</v>
      </c>
      <c r="W1600" s="8">
        <v>2</v>
      </c>
      <c r="X1600" s="107">
        <v>43870.068310821756</v>
      </c>
      <c r="Y1600" s="107">
        <v>43870.111554108793</v>
      </c>
      <c r="Z1600" s="107">
        <v>43870.068309085647</v>
      </c>
      <c r="AA1600" s="91">
        <v>0</v>
      </c>
      <c r="AB1600" s="8">
        <v>0</v>
      </c>
      <c r="AC1600" s="8">
        <v>16</v>
      </c>
      <c r="AD1600" s="91">
        <v>77901095</v>
      </c>
      <c r="AE1600" s="8">
        <v>151</v>
      </c>
      <c r="AF1600" s="8">
        <v>39</v>
      </c>
      <c r="AG1600" s="66">
        <v>1446380172</v>
      </c>
      <c r="AH1600" s="8">
        <v>6047</v>
      </c>
      <c r="AI1600" s="8">
        <v>936</v>
      </c>
      <c r="AJ1600" s="66">
        <v>7929203365</v>
      </c>
      <c r="AK1600" s="8">
        <v>23039</v>
      </c>
      <c r="AL1600" s="8">
        <v>1735</v>
      </c>
      <c r="AM1600" s="91">
        <v>114218588</v>
      </c>
      <c r="AN1600" s="8">
        <v>143</v>
      </c>
      <c r="AO1600" s="8">
        <v>1735</v>
      </c>
      <c r="AP1600" s="91">
        <v>296733830</v>
      </c>
      <c r="AQ1600" s="8">
        <v>353</v>
      </c>
      <c r="AR1600" s="8">
        <v>1735</v>
      </c>
      <c r="AS1600" s="66">
        <v>1753239529</v>
      </c>
      <c r="AT1600" s="8">
        <v>6699</v>
      </c>
      <c r="AU1600" s="8">
        <v>1735</v>
      </c>
      <c r="AV1600" s="66">
        <v>8317311778</v>
      </c>
      <c r="AW1600" s="8">
        <v>25078</v>
      </c>
      <c r="AX1600" s="8">
        <v>1735</v>
      </c>
      <c r="AY1600" s="91">
        <v>101747156</v>
      </c>
      <c r="AZ1600" s="8">
        <v>116</v>
      </c>
      <c r="BA1600" s="8">
        <v>0</v>
      </c>
      <c r="BB1600" s="91">
        <v>214804851</v>
      </c>
      <c r="BC1600" s="8">
        <v>282</v>
      </c>
      <c r="BD1600" s="8">
        <v>7</v>
      </c>
      <c r="BE1600" s="91">
        <v>694634126</v>
      </c>
      <c r="BF1600" s="8">
        <v>5455</v>
      </c>
      <c r="BG1600" s="8">
        <v>147</v>
      </c>
      <c r="BH1600" s="66">
        <v>7850379074</v>
      </c>
      <c r="BI1600" s="8">
        <v>23072</v>
      </c>
      <c r="BJ1600" s="8">
        <v>1735</v>
      </c>
      <c r="BK1600" s="2" t="s">
        <v>233</v>
      </c>
      <c r="BL1600" s="83" t="str">
        <f t="shared" si="24"/>
        <v>125054</v>
      </c>
      <c r="BM1600" s="83">
        <f>IF(ISBLANK(A1600),"",IF(X1600&gt;=(InfoSheet!$B$2)-90,1,0))</f>
        <v>1</v>
      </c>
    </row>
    <row r="1601" spans="1:65">
      <c r="A1601" s="2" t="s">
        <v>3626</v>
      </c>
      <c r="B1601" s="8">
        <v>8</v>
      </c>
      <c r="C1601" s="66">
        <v>1237322674</v>
      </c>
      <c r="D1601" s="8">
        <v>2822</v>
      </c>
      <c r="E1601" s="8">
        <v>205</v>
      </c>
      <c r="F1601" s="91">
        <v>438455</v>
      </c>
      <c r="G1601" s="91">
        <v>12360298</v>
      </c>
      <c r="H1601" s="91">
        <v>6035720</v>
      </c>
      <c r="I1601" s="91">
        <v>725050432</v>
      </c>
      <c r="J1601" s="8">
        <v>0</v>
      </c>
      <c r="K1601" s="2" t="s">
        <v>2479</v>
      </c>
      <c r="L1601" s="8">
        <v>8</v>
      </c>
      <c r="M1601" s="8">
        <v>0</v>
      </c>
      <c r="N1601" s="2" t="s">
        <v>1634</v>
      </c>
      <c r="O1601" s="8">
        <v>211</v>
      </c>
      <c r="P1601" s="8">
        <v>0</v>
      </c>
      <c r="Q1601" s="8">
        <v>0</v>
      </c>
      <c r="R1601" s="91">
        <v>0</v>
      </c>
      <c r="S1601" s="8">
        <v>0</v>
      </c>
      <c r="T1601" s="91">
        <v>0</v>
      </c>
      <c r="U1601" s="8">
        <v>0</v>
      </c>
      <c r="V1601" s="8">
        <v>0</v>
      </c>
      <c r="W1601" s="8">
        <v>0</v>
      </c>
      <c r="X1601" s="107">
        <v>43869.949914641205</v>
      </c>
      <c r="Y1601" s="107">
        <v>43869.949908506947</v>
      </c>
      <c r="Z1601" s="107">
        <v>43869.94990792824</v>
      </c>
      <c r="AA1601" s="91">
        <v>0</v>
      </c>
      <c r="AB1601" s="8">
        <v>0</v>
      </c>
      <c r="AC1601" s="8">
        <v>2</v>
      </c>
      <c r="AD1601" s="91">
        <v>0</v>
      </c>
      <c r="AE1601" s="8">
        <v>0</v>
      </c>
      <c r="AF1601" s="8">
        <v>2</v>
      </c>
      <c r="AG1601" s="91">
        <v>17926496</v>
      </c>
      <c r="AH1601" s="8">
        <v>17</v>
      </c>
      <c r="AI1601" s="8">
        <v>4</v>
      </c>
      <c r="AJ1601" s="66">
        <v>1193324518</v>
      </c>
      <c r="AK1601" s="8">
        <v>2611</v>
      </c>
      <c r="AL1601" s="8">
        <v>205</v>
      </c>
      <c r="AM1601" s="91">
        <v>20583450</v>
      </c>
      <c r="AN1601" s="8">
        <v>8</v>
      </c>
      <c r="AO1601" s="8">
        <v>205</v>
      </c>
      <c r="AP1601" s="91">
        <v>46113978</v>
      </c>
      <c r="AQ1601" s="8">
        <v>23</v>
      </c>
      <c r="AR1601" s="8">
        <v>205</v>
      </c>
      <c r="AS1601" s="91">
        <v>105123463</v>
      </c>
      <c r="AT1601" s="8">
        <v>57</v>
      </c>
      <c r="AU1601" s="8">
        <v>205</v>
      </c>
      <c r="AV1601" s="66">
        <v>1237322674</v>
      </c>
      <c r="AW1601" s="8">
        <v>2822</v>
      </c>
      <c r="AX1601" s="8">
        <v>205</v>
      </c>
      <c r="AY1601" s="91">
        <v>20583450</v>
      </c>
      <c r="AZ1601" s="8">
        <v>8</v>
      </c>
      <c r="BA1601" s="8">
        <v>0</v>
      </c>
      <c r="BB1601" s="91">
        <v>38712834</v>
      </c>
      <c r="BC1601" s="8">
        <v>17</v>
      </c>
      <c r="BD1601" s="8">
        <v>0</v>
      </c>
      <c r="BE1601" s="91">
        <v>39700410</v>
      </c>
      <c r="BF1601" s="8">
        <v>24</v>
      </c>
      <c r="BG1601" s="8">
        <v>0</v>
      </c>
      <c r="BH1601" s="66">
        <v>1022159856</v>
      </c>
      <c r="BI1601" s="8">
        <v>2485</v>
      </c>
      <c r="BJ1601" s="8">
        <v>205</v>
      </c>
      <c r="BK1601" s="2" t="s">
        <v>233</v>
      </c>
      <c r="BL1601" s="83" t="str">
        <f t="shared" si="24"/>
        <v>125055</v>
      </c>
      <c r="BM1601" s="83">
        <f>IF(ISBLANK(A1601),"",IF(X1601&gt;=(InfoSheet!$B$2)-90,1,0))</f>
        <v>1</v>
      </c>
    </row>
    <row r="1602" spans="1:65">
      <c r="A1602" s="2" t="s">
        <v>3627</v>
      </c>
      <c r="B1602" s="8">
        <v>8</v>
      </c>
      <c r="C1602" s="66">
        <v>1359153137</v>
      </c>
      <c r="D1602" s="8">
        <v>1582</v>
      </c>
      <c r="E1602" s="8">
        <v>302</v>
      </c>
      <c r="F1602" s="91">
        <v>859135</v>
      </c>
      <c r="G1602" s="91">
        <v>29415046</v>
      </c>
      <c r="H1602" s="91">
        <v>4500507</v>
      </c>
      <c r="I1602" s="91">
        <v>729372023</v>
      </c>
      <c r="J1602" s="8">
        <v>0</v>
      </c>
      <c r="K1602" s="2" t="s">
        <v>1476</v>
      </c>
      <c r="L1602" s="8">
        <v>8</v>
      </c>
      <c r="M1602" s="8">
        <v>0</v>
      </c>
      <c r="N1602" s="2" t="s">
        <v>1456</v>
      </c>
      <c r="O1602" s="8">
        <v>209</v>
      </c>
      <c r="P1602" s="8">
        <v>0</v>
      </c>
      <c r="Q1602" s="8">
        <v>0</v>
      </c>
      <c r="R1602" s="91">
        <v>0</v>
      </c>
      <c r="S1602" s="8">
        <v>0</v>
      </c>
      <c r="T1602" s="91">
        <v>0</v>
      </c>
      <c r="U1602" s="8">
        <v>0</v>
      </c>
      <c r="V1602" s="8">
        <v>1</v>
      </c>
      <c r="W1602" s="8">
        <v>0</v>
      </c>
      <c r="X1602" s="107">
        <v>43868.518274907408</v>
      </c>
      <c r="Y1602" s="107">
        <v>43869.886737199071</v>
      </c>
      <c r="Z1602" s="107">
        <v>43868.446547013889</v>
      </c>
      <c r="AA1602" s="91">
        <v>0</v>
      </c>
      <c r="AB1602" s="8">
        <v>0</v>
      </c>
      <c r="AC1602" s="8">
        <v>0</v>
      </c>
      <c r="AD1602" s="91">
        <v>3855375</v>
      </c>
      <c r="AE1602" s="8">
        <v>7</v>
      </c>
      <c r="AF1602" s="8">
        <v>6</v>
      </c>
      <c r="AG1602" s="91">
        <v>49856446</v>
      </c>
      <c r="AH1602" s="8">
        <v>138</v>
      </c>
      <c r="AI1602" s="8">
        <v>31</v>
      </c>
      <c r="AJ1602" s="66">
        <v>1319189990</v>
      </c>
      <c r="AK1602" s="8">
        <v>1375</v>
      </c>
      <c r="AL1602" s="8">
        <v>302</v>
      </c>
      <c r="AM1602" s="91">
        <v>0</v>
      </c>
      <c r="AN1602" s="8">
        <v>0</v>
      </c>
      <c r="AO1602" s="8">
        <v>302</v>
      </c>
      <c r="AP1602" s="91">
        <v>7016815</v>
      </c>
      <c r="AQ1602" s="8">
        <v>12</v>
      </c>
      <c r="AR1602" s="8">
        <v>302</v>
      </c>
      <c r="AS1602" s="91">
        <v>65556801</v>
      </c>
      <c r="AT1602" s="8">
        <v>163</v>
      </c>
      <c r="AU1602" s="8">
        <v>302</v>
      </c>
      <c r="AV1602" s="66">
        <v>1359153137</v>
      </c>
      <c r="AW1602" s="8">
        <v>1582</v>
      </c>
      <c r="AX1602" s="8">
        <v>302</v>
      </c>
      <c r="AY1602" s="91">
        <v>0</v>
      </c>
      <c r="AZ1602" s="8">
        <v>0</v>
      </c>
      <c r="BA1602" s="8">
        <v>0</v>
      </c>
      <c r="BB1602" s="91">
        <v>3169809</v>
      </c>
      <c r="BC1602" s="8">
        <v>6</v>
      </c>
      <c r="BD1602" s="8">
        <v>0</v>
      </c>
      <c r="BE1602" s="91">
        <v>9571414</v>
      </c>
      <c r="BF1602" s="8">
        <v>82</v>
      </c>
      <c r="BG1602" s="8">
        <v>2</v>
      </c>
      <c r="BH1602" s="66">
        <v>1316604721</v>
      </c>
      <c r="BI1602" s="8">
        <v>1391</v>
      </c>
      <c r="BJ1602" s="8">
        <v>302</v>
      </c>
      <c r="BK1602" s="2" t="s">
        <v>233</v>
      </c>
      <c r="BL1602" s="83" t="str">
        <f t="shared" ref="BL1602:BL1665" si="25">IF(ISBLANK(A1602),"(blank)",RIGHT(A1602,LEN(A1602)-FIND("@",SUBSTITUTE(A1602,"\","@",LEN(A1602)-LEN(SUBSTITUTE(A1602,"\",""))),1)))</f>
        <v>125056</v>
      </c>
      <c r="BM1602" s="83">
        <f>IF(ISBLANK(A1602),"",IF(X1602&gt;=(InfoSheet!$B$2)-90,1,0))</f>
        <v>1</v>
      </c>
    </row>
    <row r="1603" spans="1:65">
      <c r="A1603" s="2" t="s">
        <v>3628</v>
      </c>
      <c r="B1603" s="8">
        <v>8</v>
      </c>
      <c r="C1603" s="66">
        <v>9872147356</v>
      </c>
      <c r="D1603" s="8">
        <v>31390</v>
      </c>
      <c r="E1603" s="8">
        <v>2349</v>
      </c>
      <c r="F1603" s="91">
        <v>314499</v>
      </c>
      <c r="G1603" s="91">
        <v>38200785</v>
      </c>
      <c r="H1603" s="91">
        <v>4202702</v>
      </c>
      <c r="I1603" s="66">
        <v>1358941590</v>
      </c>
      <c r="J1603" s="8">
        <v>0</v>
      </c>
      <c r="K1603" s="2" t="s">
        <v>2449</v>
      </c>
      <c r="L1603" s="8">
        <v>8</v>
      </c>
      <c r="M1603" s="8">
        <v>0</v>
      </c>
      <c r="N1603" s="2" t="s">
        <v>1729</v>
      </c>
      <c r="O1603" s="8">
        <v>215</v>
      </c>
      <c r="P1603" s="8">
        <v>0</v>
      </c>
      <c r="Q1603" s="8">
        <v>0</v>
      </c>
      <c r="R1603" s="91">
        <v>0</v>
      </c>
      <c r="S1603" s="8">
        <v>0</v>
      </c>
      <c r="T1603" s="91">
        <v>0</v>
      </c>
      <c r="U1603" s="8">
        <v>4</v>
      </c>
      <c r="V1603" s="8">
        <v>5</v>
      </c>
      <c r="W1603" s="8">
        <v>2</v>
      </c>
      <c r="X1603" s="107">
        <v>43869.878825752312</v>
      </c>
      <c r="Y1603" s="107">
        <v>43870.047945300925</v>
      </c>
      <c r="Z1603" s="107">
        <v>43869.878674247688</v>
      </c>
      <c r="AA1603" s="91">
        <v>1535611</v>
      </c>
      <c r="AB1603" s="8">
        <v>2</v>
      </c>
      <c r="AC1603" s="8">
        <v>2</v>
      </c>
      <c r="AD1603" s="66">
        <v>2896727535</v>
      </c>
      <c r="AE1603" s="8">
        <v>3882</v>
      </c>
      <c r="AF1603" s="8">
        <v>70</v>
      </c>
      <c r="AG1603" s="66">
        <v>4689292585</v>
      </c>
      <c r="AH1603" s="8">
        <v>9251</v>
      </c>
      <c r="AI1603" s="8">
        <v>627</v>
      </c>
      <c r="AJ1603" s="66">
        <v>9480918241</v>
      </c>
      <c r="AK1603" s="8">
        <v>29341</v>
      </c>
      <c r="AL1603" s="8">
        <v>2349</v>
      </c>
      <c r="AM1603" s="91">
        <v>28878419</v>
      </c>
      <c r="AN1603" s="8">
        <v>37</v>
      </c>
      <c r="AO1603" s="8">
        <v>2349</v>
      </c>
      <c r="AP1603" s="66">
        <v>3795569122</v>
      </c>
      <c r="AQ1603" s="8">
        <v>5295</v>
      </c>
      <c r="AR1603" s="8">
        <v>2349</v>
      </c>
      <c r="AS1603" s="66">
        <v>5906239057</v>
      </c>
      <c r="AT1603" s="8">
        <v>11153</v>
      </c>
      <c r="AU1603" s="8">
        <v>2349</v>
      </c>
      <c r="AV1603" s="66">
        <v>9872147356</v>
      </c>
      <c r="AW1603" s="8">
        <v>31390</v>
      </c>
      <c r="AX1603" s="8">
        <v>2349</v>
      </c>
      <c r="AY1603" s="91">
        <v>3058065</v>
      </c>
      <c r="AZ1603" s="8">
        <v>4</v>
      </c>
      <c r="BA1603" s="8">
        <v>0</v>
      </c>
      <c r="BB1603" s="66">
        <v>2940988562</v>
      </c>
      <c r="BC1603" s="8">
        <v>3915</v>
      </c>
      <c r="BD1603" s="8">
        <v>27</v>
      </c>
      <c r="BE1603" s="66">
        <v>4406415523</v>
      </c>
      <c r="BF1603" s="8">
        <v>8801</v>
      </c>
      <c r="BG1603" s="8">
        <v>142</v>
      </c>
      <c r="BH1603" s="66">
        <v>9235852714</v>
      </c>
      <c r="BI1603" s="8">
        <v>29158</v>
      </c>
      <c r="BJ1603" s="8">
        <v>2349</v>
      </c>
      <c r="BK1603" s="2" t="s">
        <v>233</v>
      </c>
      <c r="BL1603" s="83" t="str">
        <f t="shared" si="25"/>
        <v>125057</v>
      </c>
      <c r="BM1603" s="83">
        <f>IF(ISBLANK(A1603),"",IF(X1603&gt;=(InfoSheet!$B$2)-90,1,0))</f>
        <v>1</v>
      </c>
    </row>
    <row r="1604" spans="1:65">
      <c r="A1604" s="2" t="s">
        <v>3629</v>
      </c>
      <c r="B1604" s="8">
        <v>8</v>
      </c>
      <c r="C1604" s="66">
        <v>4432243955</v>
      </c>
      <c r="D1604" s="8">
        <v>11885</v>
      </c>
      <c r="E1604" s="8">
        <v>1101</v>
      </c>
      <c r="F1604" s="91">
        <v>372927</v>
      </c>
      <c r="G1604" s="91">
        <v>11603805</v>
      </c>
      <c r="H1604" s="91">
        <v>4025653</v>
      </c>
      <c r="I1604" s="91">
        <v>757688113</v>
      </c>
      <c r="J1604" s="8">
        <v>0</v>
      </c>
      <c r="K1604" s="2" t="s">
        <v>129</v>
      </c>
      <c r="L1604" s="8">
        <v>8</v>
      </c>
      <c r="M1604" s="8">
        <v>0</v>
      </c>
      <c r="N1604" s="2" t="s">
        <v>1703</v>
      </c>
      <c r="O1604" s="8">
        <v>214</v>
      </c>
      <c r="P1604" s="8">
        <v>0</v>
      </c>
      <c r="Q1604" s="8">
        <v>0</v>
      </c>
      <c r="R1604" s="91">
        <v>0</v>
      </c>
      <c r="S1604" s="8">
        <v>0</v>
      </c>
      <c r="T1604" s="91">
        <v>0</v>
      </c>
      <c r="U1604" s="8">
        <v>1</v>
      </c>
      <c r="V1604" s="8">
        <v>5</v>
      </c>
      <c r="W1604" s="8">
        <v>1</v>
      </c>
      <c r="X1604" s="107">
        <v>43870.092613831017</v>
      </c>
      <c r="Y1604" s="107">
        <v>43870.137464409723</v>
      </c>
      <c r="Z1604" s="107">
        <v>43870.092611400461</v>
      </c>
      <c r="AA1604" s="91">
        <v>642492</v>
      </c>
      <c r="AB1604" s="8">
        <v>1</v>
      </c>
      <c r="AC1604" s="8">
        <v>13</v>
      </c>
      <c r="AD1604" s="91">
        <v>38599355</v>
      </c>
      <c r="AE1604" s="8">
        <v>50</v>
      </c>
      <c r="AF1604" s="8">
        <v>22</v>
      </c>
      <c r="AG1604" s="91">
        <v>635076067</v>
      </c>
      <c r="AH1604" s="8">
        <v>1621</v>
      </c>
      <c r="AI1604" s="8">
        <v>321</v>
      </c>
      <c r="AJ1604" s="66">
        <v>4179372545</v>
      </c>
      <c r="AK1604" s="8">
        <v>10621</v>
      </c>
      <c r="AL1604" s="8">
        <v>1101</v>
      </c>
      <c r="AM1604" s="91">
        <v>105578947</v>
      </c>
      <c r="AN1604" s="8">
        <v>95</v>
      </c>
      <c r="AO1604" s="8">
        <v>1101</v>
      </c>
      <c r="AP1604" s="91">
        <v>176479112</v>
      </c>
      <c r="AQ1604" s="8">
        <v>189</v>
      </c>
      <c r="AR1604" s="8">
        <v>1101</v>
      </c>
      <c r="AS1604" s="66">
        <v>1088720418</v>
      </c>
      <c r="AT1604" s="8">
        <v>2105</v>
      </c>
      <c r="AU1604" s="8">
        <v>1101</v>
      </c>
      <c r="AV1604" s="66">
        <v>4432243955</v>
      </c>
      <c r="AW1604" s="8">
        <v>11884</v>
      </c>
      <c r="AX1604" s="8">
        <v>1101</v>
      </c>
      <c r="AY1604" s="91">
        <v>68251849</v>
      </c>
      <c r="AZ1604" s="8">
        <v>71</v>
      </c>
      <c r="BA1604" s="8">
        <v>0</v>
      </c>
      <c r="BB1604" s="91">
        <v>130876549</v>
      </c>
      <c r="BC1604" s="8">
        <v>155</v>
      </c>
      <c r="BD1604" s="8">
        <v>0</v>
      </c>
      <c r="BE1604" s="91">
        <v>264923224</v>
      </c>
      <c r="BF1604" s="8">
        <v>1187</v>
      </c>
      <c r="BG1604" s="8">
        <v>20</v>
      </c>
      <c r="BH1604" s="66">
        <v>4017332864</v>
      </c>
      <c r="BI1604" s="8">
        <v>10454</v>
      </c>
      <c r="BJ1604" s="8">
        <v>1101</v>
      </c>
      <c r="BK1604" s="2" t="s">
        <v>233</v>
      </c>
      <c r="BL1604" s="83" t="str">
        <f t="shared" si="25"/>
        <v>125058</v>
      </c>
      <c r="BM1604" s="83">
        <f>IF(ISBLANK(A1604),"",IF(X1604&gt;=(InfoSheet!$B$2)-90,1,0))</f>
        <v>1</v>
      </c>
    </row>
    <row r="1605" spans="1:65">
      <c r="A1605" s="2" t="s">
        <v>3630</v>
      </c>
      <c r="B1605" s="8">
        <v>8</v>
      </c>
      <c r="C1605" s="66">
        <v>18311899958</v>
      </c>
      <c r="D1605" s="8">
        <v>28813</v>
      </c>
      <c r="E1605" s="8">
        <v>2574</v>
      </c>
      <c r="F1605" s="91">
        <v>635542</v>
      </c>
      <c r="G1605" s="91">
        <v>80656528</v>
      </c>
      <c r="H1605" s="91">
        <v>7114180</v>
      </c>
      <c r="I1605" s="66">
        <v>2432402284</v>
      </c>
      <c r="J1605" s="8">
        <v>0</v>
      </c>
      <c r="K1605" s="2" t="s">
        <v>3631</v>
      </c>
      <c r="L1605" s="8">
        <v>8</v>
      </c>
      <c r="M1605" s="8">
        <v>0</v>
      </c>
      <c r="N1605" s="2" t="s">
        <v>3632</v>
      </c>
      <c r="O1605" s="8">
        <v>213</v>
      </c>
      <c r="P1605" s="8">
        <v>0</v>
      </c>
      <c r="Q1605" s="8">
        <v>0</v>
      </c>
      <c r="R1605" s="91">
        <v>0</v>
      </c>
      <c r="S1605" s="8">
        <v>0</v>
      </c>
      <c r="T1605" s="91">
        <v>0</v>
      </c>
      <c r="U1605" s="8">
        <v>4</v>
      </c>
      <c r="V1605" s="8">
        <v>11</v>
      </c>
      <c r="W1605" s="8">
        <v>2</v>
      </c>
      <c r="X1605" s="107">
        <v>43870.009229328702</v>
      </c>
      <c r="Y1605" s="107">
        <v>43870.058911527776</v>
      </c>
      <c r="Z1605" s="107">
        <v>43870.009227824077</v>
      </c>
      <c r="AA1605" s="91">
        <v>81013640</v>
      </c>
      <c r="AB1605" s="8">
        <v>38</v>
      </c>
      <c r="AC1605" s="8">
        <v>29</v>
      </c>
      <c r="AD1605" s="91">
        <v>843939057</v>
      </c>
      <c r="AE1605" s="8">
        <v>1115</v>
      </c>
      <c r="AF1605" s="8">
        <v>152</v>
      </c>
      <c r="AG1605" s="66">
        <v>3087930670</v>
      </c>
      <c r="AH1605" s="8">
        <v>3257</v>
      </c>
      <c r="AI1605" s="8">
        <v>294</v>
      </c>
      <c r="AJ1605" s="66">
        <v>17926739175</v>
      </c>
      <c r="AK1605" s="8">
        <v>26811</v>
      </c>
      <c r="AL1605" s="8">
        <v>2574</v>
      </c>
      <c r="AM1605" s="91">
        <v>855301100</v>
      </c>
      <c r="AN1605" s="8">
        <v>141</v>
      </c>
      <c r="AO1605" s="8">
        <v>2574</v>
      </c>
      <c r="AP1605" s="66">
        <v>2324528471</v>
      </c>
      <c r="AQ1605" s="8">
        <v>1641</v>
      </c>
      <c r="AR1605" s="8">
        <v>2574</v>
      </c>
      <c r="AS1605" s="66">
        <v>6204021076</v>
      </c>
      <c r="AT1605" s="8">
        <v>4878</v>
      </c>
      <c r="AU1605" s="8">
        <v>2574</v>
      </c>
      <c r="AV1605" s="66">
        <v>18311899958</v>
      </c>
      <c r="AW1605" s="8">
        <v>28813</v>
      </c>
      <c r="AX1605" s="8">
        <v>2574</v>
      </c>
      <c r="AY1605" s="91">
        <v>759380278</v>
      </c>
      <c r="AZ1605" s="8">
        <v>111</v>
      </c>
      <c r="BA1605" s="8">
        <v>1</v>
      </c>
      <c r="BB1605" s="66">
        <v>1521332305</v>
      </c>
      <c r="BC1605" s="8">
        <v>1168</v>
      </c>
      <c r="BD1605" s="8">
        <v>8</v>
      </c>
      <c r="BE1605" s="66">
        <v>3801846631</v>
      </c>
      <c r="BF1605" s="8">
        <v>3261</v>
      </c>
      <c r="BG1605" s="8">
        <v>35</v>
      </c>
      <c r="BH1605" s="66">
        <v>17464356004</v>
      </c>
      <c r="BI1605" s="8">
        <v>26628</v>
      </c>
      <c r="BJ1605" s="8">
        <v>2574</v>
      </c>
      <c r="BK1605" s="2" t="s">
        <v>233</v>
      </c>
      <c r="BL1605" s="83" t="str">
        <f t="shared" si="25"/>
        <v>125059</v>
      </c>
      <c r="BM1605" s="83">
        <f>IF(ISBLANK(A1605),"",IF(X1605&gt;=(InfoSheet!$B$2)-90,1,0))</f>
        <v>1</v>
      </c>
    </row>
    <row r="1606" spans="1:65">
      <c r="A1606" s="2" t="s">
        <v>3633</v>
      </c>
      <c r="B1606" s="8">
        <v>8</v>
      </c>
      <c r="C1606" s="66">
        <v>4494739768</v>
      </c>
      <c r="D1606" s="8">
        <v>15851</v>
      </c>
      <c r="E1606" s="8">
        <v>2256</v>
      </c>
      <c r="F1606" s="91">
        <v>283561</v>
      </c>
      <c r="G1606" s="91">
        <v>45320928</v>
      </c>
      <c r="H1606" s="91">
        <v>1992349</v>
      </c>
      <c r="I1606" s="91">
        <v>358022863</v>
      </c>
      <c r="J1606" s="8">
        <v>0</v>
      </c>
      <c r="K1606" s="2" t="s">
        <v>1563</v>
      </c>
      <c r="L1606" s="8">
        <v>8</v>
      </c>
      <c r="M1606" s="8">
        <v>0</v>
      </c>
      <c r="N1606" s="2" t="s">
        <v>1703</v>
      </c>
      <c r="O1606" s="8">
        <v>214</v>
      </c>
      <c r="P1606" s="8">
        <v>0</v>
      </c>
      <c r="Q1606" s="8">
        <v>0</v>
      </c>
      <c r="R1606" s="91">
        <v>0</v>
      </c>
      <c r="S1606" s="8">
        <v>0</v>
      </c>
      <c r="T1606" s="91">
        <v>0</v>
      </c>
      <c r="U1606" s="8">
        <v>0</v>
      </c>
      <c r="V1606" s="8">
        <v>1</v>
      </c>
      <c r="W1606" s="8">
        <v>2</v>
      </c>
      <c r="X1606" s="107">
        <v>43869.891379560184</v>
      </c>
      <c r="Y1606" s="107">
        <v>43870.058934444445</v>
      </c>
      <c r="Z1606" s="107">
        <v>43869.813085925925</v>
      </c>
      <c r="AA1606" s="91">
        <v>6503862</v>
      </c>
      <c r="AB1606" s="8">
        <v>18</v>
      </c>
      <c r="AC1606" s="8">
        <v>11</v>
      </c>
      <c r="AD1606" s="91">
        <v>40408285</v>
      </c>
      <c r="AE1606" s="8">
        <v>115</v>
      </c>
      <c r="AF1606" s="8">
        <v>46</v>
      </c>
      <c r="AG1606" s="91">
        <v>362039007</v>
      </c>
      <c r="AH1606" s="8">
        <v>1297</v>
      </c>
      <c r="AI1606" s="8">
        <v>348</v>
      </c>
      <c r="AJ1606" s="66">
        <v>4423416139</v>
      </c>
      <c r="AK1606" s="8">
        <v>15592</v>
      </c>
      <c r="AL1606" s="8">
        <v>2256</v>
      </c>
      <c r="AM1606" s="91">
        <v>30084006</v>
      </c>
      <c r="AN1606" s="8">
        <v>61</v>
      </c>
      <c r="AO1606" s="8">
        <v>2256</v>
      </c>
      <c r="AP1606" s="91">
        <v>97771883</v>
      </c>
      <c r="AQ1606" s="8">
        <v>188</v>
      </c>
      <c r="AR1606" s="8">
        <v>2256</v>
      </c>
      <c r="AS1606" s="91">
        <v>579410299</v>
      </c>
      <c r="AT1606" s="8">
        <v>1496</v>
      </c>
      <c r="AU1606" s="8">
        <v>2256</v>
      </c>
      <c r="AV1606" s="66">
        <v>4494739768</v>
      </c>
      <c r="AW1606" s="8">
        <v>15851</v>
      </c>
      <c r="AX1606" s="8">
        <v>2256</v>
      </c>
      <c r="AY1606" s="91">
        <v>11539492</v>
      </c>
      <c r="AZ1606" s="8">
        <v>22</v>
      </c>
      <c r="BA1606" s="8">
        <v>0</v>
      </c>
      <c r="BB1606" s="91">
        <v>63671075</v>
      </c>
      <c r="BC1606" s="8">
        <v>130</v>
      </c>
      <c r="BD1606" s="8">
        <v>4</v>
      </c>
      <c r="BE1606" s="91">
        <v>271229382</v>
      </c>
      <c r="BF1606" s="8">
        <v>1147</v>
      </c>
      <c r="BG1606" s="8">
        <v>126</v>
      </c>
      <c r="BH1606" s="66">
        <v>4232367175</v>
      </c>
      <c r="BI1606" s="8">
        <v>15334</v>
      </c>
      <c r="BJ1606" s="8">
        <v>2256</v>
      </c>
      <c r="BK1606" s="2" t="s">
        <v>233</v>
      </c>
      <c r="BL1606" s="83" t="str">
        <f t="shared" si="25"/>
        <v>125060</v>
      </c>
      <c r="BM1606" s="83">
        <f>IF(ISBLANK(A1606),"",IF(X1606&gt;=(InfoSheet!$B$2)-90,1,0))</f>
        <v>1</v>
      </c>
    </row>
    <row r="1607" spans="1:65">
      <c r="A1607" s="2" t="s">
        <v>3634</v>
      </c>
      <c r="B1607" s="8">
        <v>8</v>
      </c>
      <c r="C1607" s="91">
        <v>440816450</v>
      </c>
      <c r="D1607" s="8">
        <v>532</v>
      </c>
      <c r="E1607" s="8">
        <v>117</v>
      </c>
      <c r="F1607" s="91">
        <v>828602</v>
      </c>
      <c r="G1607" s="91">
        <v>14303746</v>
      </c>
      <c r="H1607" s="91">
        <v>3767661</v>
      </c>
      <c r="I1607" s="91">
        <v>161263451</v>
      </c>
      <c r="J1607" s="8">
        <v>0</v>
      </c>
      <c r="K1607" s="2" t="s">
        <v>2410</v>
      </c>
      <c r="L1607" s="8">
        <v>8</v>
      </c>
      <c r="M1607" s="8">
        <v>0</v>
      </c>
      <c r="N1607" s="2" t="s">
        <v>1491</v>
      </c>
      <c r="O1607" s="8">
        <v>209</v>
      </c>
      <c r="P1607" s="8">
        <v>0</v>
      </c>
      <c r="Q1607" s="8">
        <v>0</v>
      </c>
      <c r="R1607" s="91">
        <v>0</v>
      </c>
      <c r="S1607" s="8">
        <v>0</v>
      </c>
      <c r="T1607" s="91">
        <v>0</v>
      </c>
      <c r="U1607" s="8">
        <v>0</v>
      </c>
      <c r="V1607" s="8">
        <v>0</v>
      </c>
      <c r="W1607" s="8">
        <v>0</v>
      </c>
      <c r="X1607" s="107">
        <v>43861.388563171298</v>
      </c>
      <c r="Y1607" s="107">
        <v>43869.861148194446</v>
      </c>
      <c r="Z1607" s="107">
        <v>43859.465073877313</v>
      </c>
      <c r="AA1607" s="91">
        <v>0</v>
      </c>
      <c r="AB1607" s="8">
        <v>0</v>
      </c>
      <c r="AC1607" s="8">
        <v>0</v>
      </c>
      <c r="AD1607" s="91">
        <v>0</v>
      </c>
      <c r="AE1607" s="8">
        <v>0</v>
      </c>
      <c r="AF1607" s="8">
        <v>0</v>
      </c>
      <c r="AG1607" s="91">
        <v>71774001</v>
      </c>
      <c r="AH1607" s="8">
        <v>66</v>
      </c>
      <c r="AI1607" s="8">
        <v>7</v>
      </c>
      <c r="AJ1607" s="91">
        <v>390803808</v>
      </c>
      <c r="AK1607" s="8">
        <v>429</v>
      </c>
      <c r="AL1607" s="8">
        <v>117</v>
      </c>
      <c r="AM1607" s="91">
        <v>0</v>
      </c>
      <c r="AN1607" s="8">
        <v>0</v>
      </c>
      <c r="AO1607" s="8">
        <v>117</v>
      </c>
      <c r="AP1607" s="91">
        <v>0</v>
      </c>
      <c r="AQ1607" s="8">
        <v>0</v>
      </c>
      <c r="AR1607" s="8">
        <v>117</v>
      </c>
      <c r="AS1607" s="91">
        <v>152675921</v>
      </c>
      <c r="AT1607" s="8">
        <v>139</v>
      </c>
      <c r="AU1607" s="8">
        <v>117</v>
      </c>
      <c r="AV1607" s="91">
        <v>440816450</v>
      </c>
      <c r="AW1607" s="8">
        <v>530</v>
      </c>
      <c r="AX1607" s="8">
        <v>117</v>
      </c>
      <c r="AY1607" s="91">
        <v>0</v>
      </c>
      <c r="AZ1607" s="8">
        <v>0</v>
      </c>
      <c r="BA1607" s="8">
        <v>0</v>
      </c>
      <c r="BB1607" s="91">
        <v>0</v>
      </c>
      <c r="BC1607" s="8">
        <v>0</v>
      </c>
      <c r="BD1607" s="8">
        <v>0</v>
      </c>
      <c r="BE1607" s="91">
        <v>69844362</v>
      </c>
      <c r="BF1607" s="8">
        <v>64</v>
      </c>
      <c r="BG1607" s="8">
        <v>0</v>
      </c>
      <c r="BH1607" s="91">
        <v>323885498</v>
      </c>
      <c r="BI1607" s="8">
        <v>366</v>
      </c>
      <c r="BJ1607" s="8">
        <v>117</v>
      </c>
      <c r="BK1607" s="2" t="s">
        <v>233</v>
      </c>
      <c r="BL1607" s="83" t="str">
        <f t="shared" si="25"/>
        <v>125061</v>
      </c>
      <c r="BM1607" s="83">
        <f>IF(ISBLANK(A1607),"",IF(X1607&gt;=(InfoSheet!$B$2)-90,1,0))</f>
        <v>1</v>
      </c>
    </row>
    <row r="1608" spans="1:65">
      <c r="A1608" s="2" t="s">
        <v>3635</v>
      </c>
      <c r="B1608" s="8">
        <v>8</v>
      </c>
      <c r="C1608" s="66">
        <v>4463195454</v>
      </c>
      <c r="D1608" s="8">
        <v>9516</v>
      </c>
      <c r="E1608" s="8">
        <v>1121</v>
      </c>
      <c r="F1608" s="91">
        <v>469020</v>
      </c>
      <c r="G1608" s="91">
        <v>36344320</v>
      </c>
      <c r="H1608" s="91">
        <v>3981441</v>
      </c>
      <c r="I1608" s="91">
        <v>536735936</v>
      </c>
      <c r="J1608" s="8">
        <v>0</v>
      </c>
      <c r="K1608" s="2" t="s">
        <v>1368</v>
      </c>
      <c r="L1608" s="8">
        <v>8</v>
      </c>
      <c r="M1608" s="8">
        <v>0</v>
      </c>
      <c r="N1608" s="2" t="s">
        <v>1621</v>
      </c>
      <c r="O1608" s="8">
        <v>215</v>
      </c>
      <c r="P1608" s="8">
        <v>0</v>
      </c>
      <c r="Q1608" s="8">
        <v>0</v>
      </c>
      <c r="R1608" s="91">
        <v>0</v>
      </c>
      <c r="S1608" s="8">
        <v>0</v>
      </c>
      <c r="T1608" s="91">
        <v>0</v>
      </c>
      <c r="U1608" s="8">
        <v>0</v>
      </c>
      <c r="V1608" s="8">
        <v>0</v>
      </c>
      <c r="W1608" s="8">
        <v>1</v>
      </c>
      <c r="X1608" s="107">
        <v>43869.833926087966</v>
      </c>
      <c r="Y1608" s="107">
        <v>43870.058953541666</v>
      </c>
      <c r="Z1608" s="107">
        <v>43869.83312516204</v>
      </c>
      <c r="AA1608" s="91">
        <v>1480044</v>
      </c>
      <c r="AB1608" s="8">
        <v>5</v>
      </c>
      <c r="AC1608" s="8">
        <v>4</v>
      </c>
      <c r="AD1608" s="91">
        <v>34808617</v>
      </c>
      <c r="AE1608" s="8">
        <v>68</v>
      </c>
      <c r="AF1608" s="8">
        <v>34</v>
      </c>
      <c r="AG1608" s="91">
        <v>200156069</v>
      </c>
      <c r="AH1608" s="8">
        <v>506</v>
      </c>
      <c r="AI1608" s="8">
        <v>142</v>
      </c>
      <c r="AJ1608" s="66">
        <v>4463195454</v>
      </c>
      <c r="AK1608" s="8">
        <v>9516</v>
      </c>
      <c r="AL1608" s="8">
        <v>1121</v>
      </c>
      <c r="AM1608" s="91">
        <v>3979111</v>
      </c>
      <c r="AN1608" s="8">
        <v>12</v>
      </c>
      <c r="AO1608" s="8">
        <v>1121</v>
      </c>
      <c r="AP1608" s="91">
        <v>62399623</v>
      </c>
      <c r="AQ1608" s="8">
        <v>110</v>
      </c>
      <c r="AR1608" s="8">
        <v>1121</v>
      </c>
      <c r="AS1608" s="91">
        <v>537795402</v>
      </c>
      <c r="AT1608" s="8">
        <v>1056</v>
      </c>
      <c r="AU1608" s="8">
        <v>1121</v>
      </c>
      <c r="AV1608" s="66">
        <v>4463195454</v>
      </c>
      <c r="AW1608" s="8">
        <v>9516</v>
      </c>
      <c r="AX1608" s="8">
        <v>1121</v>
      </c>
      <c r="AY1608" s="91">
        <v>1450151</v>
      </c>
      <c r="AZ1608" s="8">
        <v>4</v>
      </c>
      <c r="BA1608" s="8">
        <v>0</v>
      </c>
      <c r="BB1608" s="91">
        <v>42764536</v>
      </c>
      <c r="BC1608" s="8">
        <v>71</v>
      </c>
      <c r="BD1608" s="8">
        <v>1</v>
      </c>
      <c r="BE1608" s="91">
        <v>159056691</v>
      </c>
      <c r="BF1608" s="8">
        <v>409</v>
      </c>
      <c r="BG1608" s="8">
        <v>42</v>
      </c>
      <c r="BH1608" s="66">
        <v>4463195454</v>
      </c>
      <c r="BI1608" s="8">
        <v>9516</v>
      </c>
      <c r="BJ1608" s="8">
        <v>1121</v>
      </c>
      <c r="BK1608" s="2" t="s">
        <v>233</v>
      </c>
      <c r="BL1608" s="83" t="str">
        <f t="shared" si="25"/>
        <v>125062</v>
      </c>
      <c r="BM1608" s="83">
        <f>IF(ISBLANK(A1608),"",IF(X1608&gt;=(InfoSheet!$B$2)-90,1,0))</f>
        <v>1</v>
      </c>
    </row>
    <row r="1609" spans="1:65">
      <c r="A1609" s="2" t="s">
        <v>3636</v>
      </c>
      <c r="B1609" s="8">
        <v>8</v>
      </c>
      <c r="C1609" s="66">
        <v>3946629166</v>
      </c>
      <c r="D1609" s="8">
        <v>12901</v>
      </c>
      <c r="E1609" s="8">
        <v>1208</v>
      </c>
      <c r="F1609" s="91">
        <v>305916</v>
      </c>
      <c r="G1609" s="91">
        <v>12145042</v>
      </c>
      <c r="H1609" s="91">
        <v>3267077</v>
      </c>
      <c r="I1609" s="66">
        <v>1152372990</v>
      </c>
      <c r="J1609" s="8">
        <v>0</v>
      </c>
      <c r="K1609" s="2" t="s">
        <v>1676</v>
      </c>
      <c r="L1609" s="8">
        <v>8</v>
      </c>
      <c r="M1609" s="8">
        <v>0</v>
      </c>
      <c r="N1609" s="2" t="s">
        <v>2540</v>
      </c>
      <c r="O1609" s="8">
        <v>215</v>
      </c>
      <c r="P1609" s="8">
        <v>0</v>
      </c>
      <c r="Q1609" s="8">
        <v>0</v>
      </c>
      <c r="R1609" s="91">
        <v>0</v>
      </c>
      <c r="S1609" s="8">
        <v>0</v>
      </c>
      <c r="T1609" s="91">
        <v>0</v>
      </c>
      <c r="U1609" s="8">
        <v>2</v>
      </c>
      <c r="V1609" s="8">
        <v>2</v>
      </c>
      <c r="W1609" s="8">
        <v>1</v>
      </c>
      <c r="X1609" s="107">
        <v>43869.383060231485</v>
      </c>
      <c r="Y1609" s="107">
        <v>43870.058098321759</v>
      </c>
      <c r="Z1609" s="107">
        <v>43869.382696342589</v>
      </c>
      <c r="AA1609" s="91">
        <v>286262</v>
      </c>
      <c r="AB1609" s="8">
        <v>6</v>
      </c>
      <c r="AC1609" s="8">
        <v>3</v>
      </c>
      <c r="AD1609" s="91">
        <v>6302029</v>
      </c>
      <c r="AE1609" s="8">
        <v>13</v>
      </c>
      <c r="AF1609" s="8">
        <v>6</v>
      </c>
      <c r="AG1609" s="91">
        <v>27246830</v>
      </c>
      <c r="AH1609" s="8">
        <v>46</v>
      </c>
      <c r="AI1609" s="8">
        <v>16</v>
      </c>
      <c r="AJ1609" s="66">
        <v>3751133479</v>
      </c>
      <c r="AK1609" s="8">
        <v>11854</v>
      </c>
      <c r="AL1609" s="8">
        <v>1208</v>
      </c>
      <c r="AM1609" s="91">
        <v>6555920</v>
      </c>
      <c r="AN1609" s="8">
        <v>8</v>
      </c>
      <c r="AO1609" s="8">
        <v>1208</v>
      </c>
      <c r="AP1609" s="91">
        <v>18556487</v>
      </c>
      <c r="AQ1609" s="8">
        <v>22</v>
      </c>
      <c r="AR1609" s="8">
        <v>1208</v>
      </c>
      <c r="AS1609" s="91">
        <v>141129322</v>
      </c>
      <c r="AT1609" s="8">
        <v>219</v>
      </c>
      <c r="AU1609" s="8">
        <v>1208</v>
      </c>
      <c r="AV1609" s="66">
        <v>3946629166</v>
      </c>
      <c r="AW1609" s="8">
        <v>12901</v>
      </c>
      <c r="AX1609" s="8">
        <v>1208</v>
      </c>
      <c r="AY1609" s="91">
        <v>5565826</v>
      </c>
      <c r="AZ1609" s="8">
        <v>6</v>
      </c>
      <c r="BA1609" s="8">
        <v>0</v>
      </c>
      <c r="BB1609" s="91">
        <v>12599813</v>
      </c>
      <c r="BC1609" s="8">
        <v>14</v>
      </c>
      <c r="BD1609" s="8">
        <v>0</v>
      </c>
      <c r="BE1609" s="91">
        <v>18168299</v>
      </c>
      <c r="BF1609" s="8">
        <v>41</v>
      </c>
      <c r="BG1609" s="8">
        <v>0</v>
      </c>
      <c r="BH1609" s="66">
        <v>3673220093</v>
      </c>
      <c r="BI1609" s="8">
        <v>11840</v>
      </c>
      <c r="BJ1609" s="8">
        <v>1208</v>
      </c>
      <c r="BK1609" s="2" t="s">
        <v>233</v>
      </c>
      <c r="BL1609" s="83" t="str">
        <f t="shared" si="25"/>
        <v>125063</v>
      </c>
      <c r="BM1609" s="83">
        <f>IF(ISBLANK(A1609),"",IF(X1609&gt;=(InfoSheet!$B$2)-90,1,0))</f>
        <v>1</v>
      </c>
    </row>
    <row r="1610" spans="1:65">
      <c r="A1610" s="2" t="s">
        <v>3637</v>
      </c>
      <c r="B1610" s="8">
        <v>8</v>
      </c>
      <c r="C1610" s="66">
        <v>6278676180</v>
      </c>
      <c r="D1610" s="8">
        <v>11705</v>
      </c>
      <c r="E1610" s="8">
        <v>1092</v>
      </c>
      <c r="F1610" s="91">
        <v>536409</v>
      </c>
      <c r="G1610" s="91">
        <v>64462428</v>
      </c>
      <c r="H1610" s="91">
        <v>5749703</v>
      </c>
      <c r="I1610" s="66">
        <v>2901660665</v>
      </c>
      <c r="J1610" s="8">
        <v>0</v>
      </c>
      <c r="K1610" s="2" t="s">
        <v>2410</v>
      </c>
      <c r="L1610" s="8">
        <v>8</v>
      </c>
      <c r="M1610" s="8">
        <v>0</v>
      </c>
      <c r="N1610" s="2" t="s">
        <v>1586</v>
      </c>
      <c r="O1610" s="8">
        <v>215</v>
      </c>
      <c r="P1610" s="8">
        <v>0</v>
      </c>
      <c r="Q1610" s="8">
        <v>0</v>
      </c>
      <c r="R1610" s="91">
        <v>0</v>
      </c>
      <c r="S1610" s="8">
        <v>0</v>
      </c>
      <c r="T1610" s="91">
        <v>0</v>
      </c>
      <c r="U1610" s="8">
        <v>1</v>
      </c>
      <c r="V1610" s="8">
        <v>3</v>
      </c>
      <c r="W1610" s="8">
        <v>1</v>
      </c>
      <c r="X1610" s="107">
        <v>43870.021074594908</v>
      </c>
      <c r="Y1610" s="107">
        <v>43870.058952141204</v>
      </c>
      <c r="Z1610" s="107">
        <v>43870.021071122683</v>
      </c>
      <c r="AA1610" s="91">
        <v>7235412</v>
      </c>
      <c r="AB1610" s="8">
        <v>13</v>
      </c>
      <c r="AC1610" s="8">
        <v>11</v>
      </c>
      <c r="AD1610" s="91">
        <v>38189450</v>
      </c>
      <c r="AE1610" s="8">
        <v>91</v>
      </c>
      <c r="AF1610" s="8">
        <v>31</v>
      </c>
      <c r="AG1610" s="66">
        <v>1339515806</v>
      </c>
      <c r="AH1610" s="8">
        <v>1180</v>
      </c>
      <c r="AI1610" s="8">
        <v>69</v>
      </c>
      <c r="AJ1610" s="66">
        <v>6011657311</v>
      </c>
      <c r="AK1610" s="8">
        <v>10560</v>
      </c>
      <c r="AL1610" s="8">
        <v>1092</v>
      </c>
      <c r="AM1610" s="91">
        <v>43754866</v>
      </c>
      <c r="AN1610" s="8">
        <v>49</v>
      </c>
      <c r="AO1610" s="8">
        <v>1092</v>
      </c>
      <c r="AP1610" s="91">
        <v>88441601</v>
      </c>
      <c r="AQ1610" s="8">
        <v>142</v>
      </c>
      <c r="AR1610" s="8">
        <v>1092</v>
      </c>
      <c r="AS1610" s="66">
        <v>2574475840</v>
      </c>
      <c r="AT1610" s="8">
        <v>2101</v>
      </c>
      <c r="AU1610" s="8">
        <v>1092</v>
      </c>
      <c r="AV1610" s="66">
        <v>6278676180</v>
      </c>
      <c r="AW1610" s="8">
        <v>11705</v>
      </c>
      <c r="AX1610" s="8">
        <v>1092</v>
      </c>
      <c r="AY1610" s="91">
        <v>32098505</v>
      </c>
      <c r="AZ1610" s="8">
        <v>36</v>
      </c>
      <c r="BA1610" s="8">
        <v>1</v>
      </c>
      <c r="BB1610" s="91">
        <v>65290817</v>
      </c>
      <c r="BC1610" s="8">
        <v>115</v>
      </c>
      <c r="BD1610" s="8">
        <v>13</v>
      </c>
      <c r="BE1610" s="66">
        <v>1401141841</v>
      </c>
      <c r="BF1610" s="8">
        <v>1197</v>
      </c>
      <c r="BG1610" s="8">
        <v>24</v>
      </c>
      <c r="BH1610" s="66">
        <v>5910782919</v>
      </c>
      <c r="BI1610" s="8">
        <v>10463</v>
      </c>
      <c r="BJ1610" s="8">
        <v>1092</v>
      </c>
      <c r="BK1610" s="2" t="s">
        <v>233</v>
      </c>
      <c r="BL1610" s="83" t="str">
        <f t="shared" si="25"/>
        <v>125064</v>
      </c>
      <c r="BM1610" s="83">
        <f>IF(ISBLANK(A1610),"",IF(X1610&gt;=(InfoSheet!$B$2)-90,1,0))</f>
        <v>1</v>
      </c>
    </row>
    <row r="1611" spans="1:65">
      <c r="A1611" s="2" t="s">
        <v>3638</v>
      </c>
      <c r="B1611" s="8">
        <v>8</v>
      </c>
      <c r="C1611" s="66">
        <v>8908301904</v>
      </c>
      <c r="D1611" s="8">
        <v>17522</v>
      </c>
      <c r="E1611" s="8">
        <v>1350</v>
      </c>
      <c r="F1611" s="91">
        <v>508406</v>
      </c>
      <c r="G1611" s="91">
        <v>48243384</v>
      </c>
      <c r="H1611" s="91">
        <v>6598742</v>
      </c>
      <c r="I1611" s="66">
        <v>1423377237</v>
      </c>
      <c r="J1611" s="8">
        <v>0</v>
      </c>
      <c r="K1611" s="2" t="s">
        <v>2460</v>
      </c>
      <c r="L1611" s="8">
        <v>8</v>
      </c>
      <c r="M1611" s="8">
        <v>0</v>
      </c>
      <c r="N1611" s="2" t="s">
        <v>3073</v>
      </c>
      <c r="O1611" s="8">
        <v>215</v>
      </c>
      <c r="P1611" s="8">
        <v>0</v>
      </c>
      <c r="Q1611" s="8">
        <v>0</v>
      </c>
      <c r="R1611" s="91">
        <v>0</v>
      </c>
      <c r="S1611" s="8">
        <v>0</v>
      </c>
      <c r="T1611" s="91">
        <v>0</v>
      </c>
      <c r="U1611" s="8">
        <v>1</v>
      </c>
      <c r="V1611" s="8">
        <v>6</v>
      </c>
      <c r="W1611" s="8">
        <v>1</v>
      </c>
      <c r="X1611" s="107">
        <v>43869.745161168983</v>
      </c>
      <c r="Y1611" s="107">
        <v>43870.058935370369</v>
      </c>
      <c r="Z1611" s="107">
        <v>43869.737301550929</v>
      </c>
      <c r="AA1611" s="91">
        <v>31497266</v>
      </c>
      <c r="AB1611" s="8">
        <v>102</v>
      </c>
      <c r="AC1611" s="8">
        <v>33</v>
      </c>
      <c r="AD1611" s="91">
        <v>114696885</v>
      </c>
      <c r="AE1611" s="8">
        <v>318</v>
      </c>
      <c r="AF1611" s="8">
        <v>63</v>
      </c>
      <c r="AG1611" s="66">
        <v>2275807128</v>
      </c>
      <c r="AH1611" s="8">
        <v>4433</v>
      </c>
      <c r="AI1611" s="8">
        <v>502</v>
      </c>
      <c r="AJ1611" s="66">
        <v>8573320513</v>
      </c>
      <c r="AK1611" s="8">
        <v>16020</v>
      </c>
      <c r="AL1611" s="8">
        <v>1350</v>
      </c>
      <c r="AM1611" s="91">
        <v>73061416</v>
      </c>
      <c r="AN1611" s="8">
        <v>135</v>
      </c>
      <c r="AO1611" s="8">
        <v>1350</v>
      </c>
      <c r="AP1611" s="91">
        <v>234017113</v>
      </c>
      <c r="AQ1611" s="8">
        <v>403</v>
      </c>
      <c r="AR1611" s="8">
        <v>1350</v>
      </c>
      <c r="AS1611" s="66">
        <v>3158887933</v>
      </c>
      <c r="AT1611" s="8">
        <v>5219</v>
      </c>
      <c r="AU1611" s="8">
        <v>1350</v>
      </c>
      <c r="AV1611" s="66">
        <v>8908301904</v>
      </c>
      <c r="AW1611" s="8">
        <v>17522</v>
      </c>
      <c r="AX1611" s="8">
        <v>1350</v>
      </c>
      <c r="AY1611" s="91">
        <v>40217391</v>
      </c>
      <c r="AZ1611" s="8">
        <v>111</v>
      </c>
      <c r="BA1611" s="8">
        <v>7</v>
      </c>
      <c r="BB1611" s="91">
        <v>180969179</v>
      </c>
      <c r="BC1611" s="8">
        <v>346</v>
      </c>
      <c r="BD1611" s="8">
        <v>13</v>
      </c>
      <c r="BE1611" s="66">
        <v>1914710085</v>
      </c>
      <c r="BF1611" s="8">
        <v>4167</v>
      </c>
      <c r="BG1611" s="8">
        <v>74</v>
      </c>
      <c r="BH1611" s="66">
        <v>8138183058</v>
      </c>
      <c r="BI1611" s="8">
        <v>15733</v>
      </c>
      <c r="BJ1611" s="8">
        <v>1350</v>
      </c>
      <c r="BK1611" s="2" t="s">
        <v>233</v>
      </c>
      <c r="BL1611" s="83" t="str">
        <f t="shared" si="25"/>
        <v>125065</v>
      </c>
      <c r="BM1611" s="83">
        <f>IF(ISBLANK(A1611),"",IF(X1611&gt;=(InfoSheet!$B$2)-90,1,0))</f>
        <v>1</v>
      </c>
    </row>
    <row r="1612" spans="1:65">
      <c r="A1612" s="2" t="s">
        <v>3639</v>
      </c>
      <c r="B1612" s="8">
        <v>8</v>
      </c>
      <c r="C1612" s="91">
        <v>725694756</v>
      </c>
      <c r="D1612" s="8">
        <v>1298</v>
      </c>
      <c r="E1612" s="8">
        <v>187</v>
      </c>
      <c r="F1612" s="91">
        <v>559086</v>
      </c>
      <c r="G1612" s="91">
        <v>24774435</v>
      </c>
      <c r="H1612" s="91">
        <v>3880720</v>
      </c>
      <c r="I1612" s="91">
        <v>431289738</v>
      </c>
      <c r="J1612" s="8">
        <v>0</v>
      </c>
      <c r="K1612" s="2" t="s">
        <v>1361</v>
      </c>
      <c r="L1612" s="8">
        <v>8</v>
      </c>
      <c r="M1612" s="8">
        <v>0</v>
      </c>
      <c r="N1612" s="2" t="s">
        <v>1361</v>
      </c>
      <c r="O1612" s="8">
        <v>142</v>
      </c>
      <c r="P1612" s="8">
        <v>0</v>
      </c>
      <c r="Q1612" s="8">
        <v>0</v>
      </c>
      <c r="R1612" s="91">
        <v>0</v>
      </c>
      <c r="S1612" s="8">
        <v>0</v>
      </c>
      <c r="T1612" s="91">
        <v>0</v>
      </c>
      <c r="U1612" s="8">
        <v>0</v>
      </c>
      <c r="V1612" s="8">
        <v>1</v>
      </c>
      <c r="W1612" s="8">
        <v>0</v>
      </c>
      <c r="X1612" s="107">
        <v>43865.776406793979</v>
      </c>
      <c r="Y1612" s="107">
        <v>43869.875281886576</v>
      </c>
      <c r="Z1612" s="107">
        <v>43865.774183067129</v>
      </c>
      <c r="AA1612" s="91">
        <v>0</v>
      </c>
      <c r="AB1612" s="8">
        <v>0</v>
      </c>
      <c r="AC1612" s="8">
        <v>0</v>
      </c>
      <c r="AD1612" s="91">
        <v>0</v>
      </c>
      <c r="AE1612" s="8">
        <v>0</v>
      </c>
      <c r="AF1612" s="8">
        <v>2</v>
      </c>
      <c r="AG1612" s="91">
        <v>187409658</v>
      </c>
      <c r="AH1612" s="8">
        <v>279</v>
      </c>
      <c r="AI1612" s="8">
        <v>5</v>
      </c>
      <c r="AJ1612" s="91">
        <v>725694756</v>
      </c>
      <c r="AK1612" s="8">
        <v>1298</v>
      </c>
      <c r="AL1612" s="8">
        <v>187</v>
      </c>
      <c r="AM1612" s="91">
        <v>0</v>
      </c>
      <c r="AN1612" s="8">
        <v>0</v>
      </c>
      <c r="AO1612" s="8">
        <v>187</v>
      </c>
      <c r="AP1612" s="91">
        <v>3452605</v>
      </c>
      <c r="AQ1612" s="8">
        <v>2</v>
      </c>
      <c r="AR1612" s="8">
        <v>187</v>
      </c>
      <c r="AS1612" s="91">
        <v>376410858</v>
      </c>
      <c r="AT1612" s="8">
        <v>559</v>
      </c>
      <c r="AU1612" s="8">
        <v>187</v>
      </c>
      <c r="AV1612" s="91">
        <v>725694756</v>
      </c>
      <c r="AW1612" s="8">
        <v>1298</v>
      </c>
      <c r="AX1612" s="8">
        <v>187</v>
      </c>
      <c r="AY1612" s="91">
        <v>0</v>
      </c>
      <c r="AZ1612" s="8">
        <v>0</v>
      </c>
      <c r="BA1612" s="8">
        <v>0</v>
      </c>
      <c r="BB1612" s="91">
        <v>3452605</v>
      </c>
      <c r="BC1612" s="8">
        <v>2</v>
      </c>
      <c r="BD1612" s="8">
        <v>0</v>
      </c>
      <c r="BE1612" s="91">
        <v>201057895</v>
      </c>
      <c r="BF1612" s="8">
        <v>300</v>
      </c>
      <c r="BG1612" s="8">
        <v>0</v>
      </c>
      <c r="BH1612" s="91">
        <v>725694756</v>
      </c>
      <c r="BI1612" s="8">
        <v>1298</v>
      </c>
      <c r="BJ1612" s="8">
        <v>187</v>
      </c>
      <c r="BK1612" s="2" t="s">
        <v>233</v>
      </c>
      <c r="BL1612" s="83" t="str">
        <f t="shared" si="25"/>
        <v>125066</v>
      </c>
      <c r="BM1612" s="83">
        <f>IF(ISBLANK(A1612),"",IF(X1612&gt;=(InfoSheet!$B$2)-90,1,0))</f>
        <v>1</v>
      </c>
    </row>
    <row r="1613" spans="1:65">
      <c r="A1613" s="2" t="s">
        <v>3640</v>
      </c>
      <c r="B1613" s="8">
        <v>9</v>
      </c>
      <c r="C1613" s="66">
        <v>21165088075</v>
      </c>
      <c r="D1613" s="8">
        <v>44940</v>
      </c>
      <c r="E1613" s="8">
        <v>3465</v>
      </c>
      <c r="F1613" s="91">
        <v>470963</v>
      </c>
      <c r="G1613" s="91">
        <v>99130082</v>
      </c>
      <c r="H1613" s="91">
        <v>6108250</v>
      </c>
      <c r="I1613" s="66">
        <v>1972353229</v>
      </c>
      <c r="J1613" s="8">
        <v>0</v>
      </c>
      <c r="K1613" s="2" t="s">
        <v>3641</v>
      </c>
      <c r="L1613" s="8">
        <v>9</v>
      </c>
      <c r="M1613" s="8">
        <v>0</v>
      </c>
      <c r="N1613" s="2" t="s">
        <v>2469</v>
      </c>
      <c r="O1613" s="8">
        <v>215</v>
      </c>
      <c r="P1613" s="8">
        <v>0</v>
      </c>
      <c r="Q1613" s="8">
        <v>0</v>
      </c>
      <c r="R1613" s="91">
        <v>0</v>
      </c>
      <c r="S1613" s="8">
        <v>0</v>
      </c>
      <c r="T1613" s="91">
        <v>0</v>
      </c>
      <c r="U1613" s="8">
        <v>6</v>
      </c>
      <c r="V1613" s="8">
        <v>11</v>
      </c>
      <c r="W1613" s="8">
        <v>4</v>
      </c>
      <c r="X1613" s="107">
        <v>43869.956653298614</v>
      </c>
      <c r="Y1613" s="107">
        <v>43870.058714999999</v>
      </c>
      <c r="Z1613" s="107">
        <v>43869.919425162036</v>
      </c>
      <c r="AA1613" s="91">
        <v>8276704</v>
      </c>
      <c r="AB1613" s="8">
        <v>71</v>
      </c>
      <c r="AC1613" s="8">
        <v>47</v>
      </c>
      <c r="AD1613" s="91">
        <v>638717085</v>
      </c>
      <c r="AE1613" s="8">
        <v>2021</v>
      </c>
      <c r="AF1613" s="8">
        <v>459</v>
      </c>
      <c r="AG1613" s="66">
        <v>3251017166</v>
      </c>
      <c r="AH1613" s="8">
        <v>7089</v>
      </c>
      <c r="AI1613" s="8">
        <v>1187</v>
      </c>
      <c r="AJ1613" s="66">
        <v>19626368972</v>
      </c>
      <c r="AK1613" s="8">
        <v>40233</v>
      </c>
      <c r="AL1613" s="8">
        <v>3465</v>
      </c>
      <c r="AM1613" s="91">
        <v>377567351</v>
      </c>
      <c r="AN1613" s="8">
        <v>418</v>
      </c>
      <c r="AO1613" s="8">
        <v>3465</v>
      </c>
      <c r="AP1613" s="66">
        <v>3119254340</v>
      </c>
      <c r="AQ1613" s="8">
        <v>4300</v>
      </c>
      <c r="AR1613" s="8">
        <v>3465</v>
      </c>
      <c r="AS1613" s="66">
        <v>9044889780</v>
      </c>
      <c r="AT1613" s="8">
        <v>12540</v>
      </c>
      <c r="AU1613" s="8">
        <v>3465</v>
      </c>
      <c r="AV1613" s="66">
        <v>21165088075</v>
      </c>
      <c r="AW1613" s="8">
        <v>44940</v>
      </c>
      <c r="AX1613" s="8">
        <v>3465</v>
      </c>
      <c r="AY1613" s="91">
        <v>345839144</v>
      </c>
      <c r="AZ1613" s="8">
        <v>353</v>
      </c>
      <c r="BA1613" s="8">
        <v>0</v>
      </c>
      <c r="BB1613" s="91">
        <v>648934258</v>
      </c>
      <c r="BC1613" s="8">
        <v>2090</v>
      </c>
      <c r="BD1613" s="8">
        <v>61</v>
      </c>
      <c r="BE1613" s="66">
        <v>2922804163</v>
      </c>
      <c r="BF1613" s="8">
        <v>6757</v>
      </c>
      <c r="BG1613" s="8">
        <v>251</v>
      </c>
      <c r="BH1613" s="66">
        <v>19127585940</v>
      </c>
      <c r="BI1613" s="8">
        <v>39515</v>
      </c>
      <c r="BJ1613" s="8">
        <v>3465</v>
      </c>
      <c r="BK1613" s="2" t="s">
        <v>233</v>
      </c>
      <c r="BL1613" s="83" t="str">
        <f t="shared" si="25"/>
        <v>125067</v>
      </c>
      <c r="BM1613" s="83">
        <f>IF(ISBLANK(A1613),"",IF(X1613&gt;=(InfoSheet!$B$2)-90,1,0))</f>
        <v>1</v>
      </c>
    </row>
    <row r="1614" spans="1:65">
      <c r="A1614" s="2" t="s">
        <v>3642</v>
      </c>
      <c r="B1614" s="8">
        <v>8</v>
      </c>
      <c r="C1614" s="66">
        <v>1049028114</v>
      </c>
      <c r="D1614" s="8">
        <v>4231</v>
      </c>
      <c r="E1614" s="8">
        <v>383</v>
      </c>
      <c r="F1614" s="91">
        <v>247938</v>
      </c>
      <c r="G1614" s="91">
        <v>2586034</v>
      </c>
      <c r="H1614" s="91">
        <v>2738976</v>
      </c>
      <c r="I1614" s="91">
        <v>866650052</v>
      </c>
      <c r="J1614" s="8">
        <v>0</v>
      </c>
      <c r="K1614" s="2" t="s">
        <v>2449</v>
      </c>
      <c r="L1614" s="8">
        <v>8</v>
      </c>
      <c r="M1614" s="8">
        <v>0</v>
      </c>
      <c r="N1614" s="2" t="s">
        <v>1352</v>
      </c>
      <c r="O1614" s="8">
        <v>209</v>
      </c>
      <c r="P1614" s="8">
        <v>0</v>
      </c>
      <c r="Q1614" s="8">
        <v>0</v>
      </c>
      <c r="R1614" s="91">
        <v>0</v>
      </c>
      <c r="S1614" s="8">
        <v>0</v>
      </c>
      <c r="T1614" s="91">
        <v>0</v>
      </c>
      <c r="U1614" s="8">
        <v>1</v>
      </c>
      <c r="V1614" s="8">
        <v>1</v>
      </c>
      <c r="W1614" s="8">
        <v>0</v>
      </c>
      <c r="X1614" s="107">
        <v>43867.860053946759</v>
      </c>
      <c r="Y1614" s="107">
        <v>43869.90018686343</v>
      </c>
      <c r="Z1614" s="107">
        <v>43867.854257175924</v>
      </c>
      <c r="AA1614" s="91">
        <v>0</v>
      </c>
      <c r="AB1614" s="8">
        <v>0</v>
      </c>
      <c r="AC1614" s="8">
        <v>0</v>
      </c>
      <c r="AD1614" s="91">
        <v>3788354</v>
      </c>
      <c r="AE1614" s="8">
        <v>15</v>
      </c>
      <c r="AF1614" s="8">
        <v>4</v>
      </c>
      <c r="AG1614" s="91">
        <v>8552221</v>
      </c>
      <c r="AH1614" s="8">
        <v>48</v>
      </c>
      <c r="AI1614" s="8">
        <v>11</v>
      </c>
      <c r="AJ1614" s="66">
        <v>1049028114</v>
      </c>
      <c r="AK1614" s="8">
        <v>4231</v>
      </c>
      <c r="AL1614" s="8">
        <v>383</v>
      </c>
      <c r="AM1614" s="91">
        <v>0</v>
      </c>
      <c r="AN1614" s="8">
        <v>0</v>
      </c>
      <c r="AO1614" s="8">
        <v>383</v>
      </c>
      <c r="AP1614" s="91">
        <v>8715557</v>
      </c>
      <c r="AQ1614" s="8">
        <v>23</v>
      </c>
      <c r="AR1614" s="8">
        <v>383</v>
      </c>
      <c r="AS1614" s="91">
        <v>17364489</v>
      </c>
      <c r="AT1614" s="8">
        <v>63</v>
      </c>
      <c r="AU1614" s="8">
        <v>383</v>
      </c>
      <c r="AV1614" s="66">
        <v>1049028114</v>
      </c>
      <c r="AW1614" s="8">
        <v>4231</v>
      </c>
      <c r="AX1614" s="8">
        <v>383</v>
      </c>
      <c r="AY1614" s="91">
        <v>0</v>
      </c>
      <c r="AZ1614" s="8">
        <v>0</v>
      </c>
      <c r="BA1614" s="8">
        <v>0</v>
      </c>
      <c r="BB1614" s="91">
        <v>5734173</v>
      </c>
      <c r="BC1614" s="8">
        <v>18</v>
      </c>
      <c r="BD1614" s="8">
        <v>0</v>
      </c>
      <c r="BE1614" s="91">
        <v>14056249</v>
      </c>
      <c r="BF1614" s="8">
        <v>53</v>
      </c>
      <c r="BG1614" s="8">
        <v>0</v>
      </c>
      <c r="BH1614" s="66">
        <v>1049028114</v>
      </c>
      <c r="BI1614" s="8">
        <v>4231</v>
      </c>
      <c r="BJ1614" s="8">
        <v>383</v>
      </c>
      <c r="BK1614" s="2" t="s">
        <v>233</v>
      </c>
      <c r="BL1614" s="83" t="str">
        <f t="shared" si="25"/>
        <v>125068</v>
      </c>
      <c r="BM1614" s="83">
        <f>IF(ISBLANK(A1614),"",IF(X1614&gt;=(InfoSheet!$B$2)-90,1,0))</f>
        <v>1</v>
      </c>
    </row>
    <row r="1615" spans="1:65">
      <c r="A1615" s="2" t="s">
        <v>3643</v>
      </c>
      <c r="B1615" s="8">
        <v>8</v>
      </c>
      <c r="C1615" s="66">
        <v>4490466316</v>
      </c>
      <c r="D1615" s="8">
        <v>17084</v>
      </c>
      <c r="E1615" s="8">
        <v>1352</v>
      </c>
      <c r="F1615" s="91">
        <v>262846</v>
      </c>
      <c r="G1615" s="91">
        <v>71746488</v>
      </c>
      <c r="H1615" s="91">
        <v>3321350</v>
      </c>
      <c r="I1615" s="91">
        <v>436617333</v>
      </c>
      <c r="J1615" s="8">
        <v>0</v>
      </c>
      <c r="K1615" s="2" t="s">
        <v>1718</v>
      </c>
      <c r="L1615" s="8">
        <v>8</v>
      </c>
      <c r="M1615" s="8">
        <v>0</v>
      </c>
      <c r="N1615" s="2" t="s">
        <v>1729</v>
      </c>
      <c r="O1615" s="8">
        <v>215</v>
      </c>
      <c r="P1615" s="8">
        <v>0</v>
      </c>
      <c r="Q1615" s="8">
        <v>0</v>
      </c>
      <c r="R1615" s="91">
        <v>0</v>
      </c>
      <c r="S1615" s="8">
        <v>0</v>
      </c>
      <c r="T1615" s="91">
        <v>0</v>
      </c>
      <c r="U1615" s="8">
        <v>0</v>
      </c>
      <c r="V1615" s="8">
        <v>1</v>
      </c>
      <c r="W1615" s="8">
        <v>1</v>
      </c>
      <c r="X1615" s="107">
        <v>43870.054220312501</v>
      </c>
      <c r="Y1615" s="107">
        <v>43870.065842071759</v>
      </c>
      <c r="Z1615" s="107">
        <v>43870.054219270831</v>
      </c>
      <c r="AA1615" s="91">
        <v>1608331</v>
      </c>
      <c r="AB1615" s="8">
        <v>6</v>
      </c>
      <c r="AC1615" s="8">
        <v>11</v>
      </c>
      <c r="AD1615" s="91">
        <v>59846502</v>
      </c>
      <c r="AE1615" s="8">
        <v>111</v>
      </c>
      <c r="AF1615" s="8">
        <v>29</v>
      </c>
      <c r="AG1615" s="91">
        <v>134170990</v>
      </c>
      <c r="AH1615" s="8">
        <v>286</v>
      </c>
      <c r="AI1615" s="8">
        <v>44</v>
      </c>
      <c r="AJ1615" s="66">
        <v>4371659960</v>
      </c>
      <c r="AK1615" s="8">
        <v>16477</v>
      </c>
      <c r="AL1615" s="8">
        <v>1352</v>
      </c>
      <c r="AM1615" s="91">
        <v>29291105</v>
      </c>
      <c r="AN1615" s="8">
        <v>60</v>
      </c>
      <c r="AO1615" s="8">
        <v>1352</v>
      </c>
      <c r="AP1615" s="91">
        <v>138164563</v>
      </c>
      <c r="AQ1615" s="8">
        <v>200</v>
      </c>
      <c r="AR1615" s="8">
        <v>1352</v>
      </c>
      <c r="AS1615" s="91">
        <v>283298368</v>
      </c>
      <c r="AT1615" s="8">
        <v>465</v>
      </c>
      <c r="AU1615" s="8">
        <v>1352</v>
      </c>
      <c r="AV1615" s="66">
        <v>4490466316</v>
      </c>
      <c r="AW1615" s="8">
        <v>17084</v>
      </c>
      <c r="AX1615" s="8">
        <v>1352</v>
      </c>
      <c r="AY1615" s="91">
        <v>14726108</v>
      </c>
      <c r="AZ1615" s="8">
        <v>26</v>
      </c>
      <c r="BA1615" s="8">
        <v>0</v>
      </c>
      <c r="BB1615" s="91">
        <v>86100193</v>
      </c>
      <c r="BC1615" s="8">
        <v>147</v>
      </c>
      <c r="BD1615" s="8">
        <v>8</v>
      </c>
      <c r="BE1615" s="91">
        <v>120113989</v>
      </c>
      <c r="BF1615" s="8">
        <v>271</v>
      </c>
      <c r="BG1615" s="8">
        <v>11</v>
      </c>
      <c r="BH1615" s="66">
        <v>4244010626</v>
      </c>
      <c r="BI1615" s="8">
        <v>16309</v>
      </c>
      <c r="BJ1615" s="8">
        <v>1352</v>
      </c>
      <c r="BK1615" s="2" t="s">
        <v>233</v>
      </c>
      <c r="BL1615" s="83" t="str">
        <f t="shared" si="25"/>
        <v>125069</v>
      </c>
      <c r="BM1615" s="83">
        <f>IF(ISBLANK(A1615),"",IF(X1615&gt;=(InfoSheet!$B$2)-90,1,0))</f>
        <v>1</v>
      </c>
    </row>
    <row r="1616" spans="1:65">
      <c r="A1616" s="2" t="s">
        <v>3644</v>
      </c>
      <c r="B1616" s="8">
        <v>8</v>
      </c>
      <c r="C1616" s="66">
        <v>1083237835</v>
      </c>
      <c r="D1616" s="8">
        <v>2773</v>
      </c>
      <c r="E1616" s="8">
        <v>267</v>
      </c>
      <c r="F1616" s="91">
        <v>390637</v>
      </c>
      <c r="G1616" s="91">
        <v>2223853</v>
      </c>
      <c r="H1616" s="91">
        <v>4057070</v>
      </c>
      <c r="I1616" s="91">
        <v>188637360</v>
      </c>
      <c r="J1616" s="8">
        <v>0</v>
      </c>
      <c r="K1616" s="2" t="s">
        <v>1436</v>
      </c>
      <c r="L1616" s="8">
        <v>8</v>
      </c>
      <c r="M1616" s="8">
        <v>0</v>
      </c>
      <c r="N1616" s="2" t="s">
        <v>1352</v>
      </c>
      <c r="O1616" s="8">
        <v>209</v>
      </c>
      <c r="P1616" s="8">
        <v>0</v>
      </c>
      <c r="Q1616" s="8">
        <v>0</v>
      </c>
      <c r="R1616" s="91">
        <v>0</v>
      </c>
      <c r="S1616" s="8">
        <v>0</v>
      </c>
      <c r="T1616" s="91">
        <v>0</v>
      </c>
      <c r="U1616" s="8">
        <v>0</v>
      </c>
      <c r="V1616" s="8">
        <v>0</v>
      </c>
      <c r="W1616" s="8">
        <v>0</v>
      </c>
      <c r="X1616" s="107">
        <v>43868.735245868054</v>
      </c>
      <c r="Y1616" s="107">
        <v>43870.058737210646</v>
      </c>
      <c r="Z1616" s="107">
        <v>43868.733252453705</v>
      </c>
      <c r="AA1616" s="91">
        <v>0</v>
      </c>
      <c r="AB1616" s="8">
        <v>0</v>
      </c>
      <c r="AC1616" s="8">
        <v>0</v>
      </c>
      <c r="AD1616" s="91">
        <v>8098553</v>
      </c>
      <c r="AE1616" s="8">
        <v>26</v>
      </c>
      <c r="AF1616" s="8">
        <v>20</v>
      </c>
      <c r="AG1616" s="91">
        <v>88126147</v>
      </c>
      <c r="AH1616" s="8">
        <v>198</v>
      </c>
      <c r="AI1616" s="8">
        <v>42</v>
      </c>
      <c r="AJ1616" s="66">
        <v>1083237835</v>
      </c>
      <c r="AK1616" s="8">
        <v>2773</v>
      </c>
      <c r="AL1616" s="8">
        <v>267</v>
      </c>
      <c r="AM1616" s="91">
        <v>2707795</v>
      </c>
      <c r="AN1616" s="8">
        <v>9</v>
      </c>
      <c r="AO1616" s="8">
        <v>267</v>
      </c>
      <c r="AP1616" s="91">
        <v>15738733</v>
      </c>
      <c r="AQ1616" s="8">
        <v>42</v>
      </c>
      <c r="AR1616" s="8">
        <v>267</v>
      </c>
      <c r="AS1616" s="91">
        <v>737262798</v>
      </c>
      <c r="AT1616" s="8">
        <v>1598</v>
      </c>
      <c r="AU1616" s="8">
        <v>267</v>
      </c>
      <c r="AV1616" s="66">
        <v>1083237835</v>
      </c>
      <c r="AW1616" s="8">
        <v>2773</v>
      </c>
      <c r="AX1616" s="8">
        <v>267</v>
      </c>
      <c r="AY1616" s="91">
        <v>0</v>
      </c>
      <c r="AZ1616" s="8">
        <v>0</v>
      </c>
      <c r="BA1616" s="8">
        <v>0</v>
      </c>
      <c r="BB1616" s="91">
        <v>11531784</v>
      </c>
      <c r="BC1616" s="8">
        <v>32</v>
      </c>
      <c r="BD1616" s="8">
        <v>2</v>
      </c>
      <c r="BE1616" s="91">
        <v>113008356</v>
      </c>
      <c r="BF1616" s="8">
        <v>239</v>
      </c>
      <c r="BG1616" s="8">
        <v>10</v>
      </c>
      <c r="BH1616" s="66">
        <v>1083237835</v>
      </c>
      <c r="BI1616" s="8">
        <v>2773</v>
      </c>
      <c r="BJ1616" s="8">
        <v>267</v>
      </c>
      <c r="BK1616" s="2" t="s">
        <v>233</v>
      </c>
      <c r="BL1616" s="83" t="str">
        <f t="shared" si="25"/>
        <v>125070</v>
      </c>
      <c r="BM1616" s="83">
        <f>IF(ISBLANK(A1616),"",IF(X1616&gt;=(InfoSheet!$B$2)-90,1,0))</f>
        <v>1</v>
      </c>
    </row>
    <row r="1617" spans="1:65">
      <c r="A1617" s="2" t="s">
        <v>3645</v>
      </c>
      <c r="B1617" s="8">
        <v>8</v>
      </c>
      <c r="C1617" s="66">
        <v>5941062957</v>
      </c>
      <c r="D1617" s="8">
        <v>23073</v>
      </c>
      <c r="E1617" s="8">
        <v>1849</v>
      </c>
      <c r="F1617" s="91">
        <v>257489</v>
      </c>
      <c r="G1617" s="91">
        <v>8145577</v>
      </c>
      <c r="H1617" s="91">
        <v>3213122</v>
      </c>
      <c r="I1617" s="66">
        <v>1750365923</v>
      </c>
      <c r="J1617" s="8">
        <v>0</v>
      </c>
      <c r="K1617" s="2" t="s">
        <v>1797</v>
      </c>
      <c r="L1617" s="8">
        <v>8</v>
      </c>
      <c r="M1617" s="8">
        <v>0</v>
      </c>
      <c r="N1617" s="2" t="s">
        <v>2615</v>
      </c>
      <c r="O1617" s="8">
        <v>212</v>
      </c>
      <c r="P1617" s="8">
        <v>0</v>
      </c>
      <c r="Q1617" s="8">
        <v>0</v>
      </c>
      <c r="R1617" s="91">
        <v>0</v>
      </c>
      <c r="S1617" s="8">
        <v>0</v>
      </c>
      <c r="T1617" s="91">
        <v>0</v>
      </c>
      <c r="U1617" s="8">
        <v>3</v>
      </c>
      <c r="V1617" s="8">
        <v>3</v>
      </c>
      <c r="W1617" s="8">
        <v>2</v>
      </c>
      <c r="X1617" s="107">
        <v>43869.961976678242</v>
      </c>
      <c r="Y1617" s="107">
        <v>43870.058773090277</v>
      </c>
      <c r="Z1617" s="107">
        <v>43869.954966261575</v>
      </c>
      <c r="AA1617" s="91">
        <v>6654565</v>
      </c>
      <c r="AB1617" s="8">
        <v>15</v>
      </c>
      <c r="AC1617" s="8">
        <v>10</v>
      </c>
      <c r="AD1617" s="91">
        <v>64638252</v>
      </c>
      <c r="AE1617" s="8">
        <v>175</v>
      </c>
      <c r="AF1617" s="8">
        <v>42</v>
      </c>
      <c r="AG1617" s="66">
        <v>1004707520</v>
      </c>
      <c r="AH1617" s="8">
        <v>1788</v>
      </c>
      <c r="AI1617" s="8">
        <v>117</v>
      </c>
      <c r="AJ1617" s="66">
        <v>5505009303</v>
      </c>
      <c r="AK1617" s="8">
        <v>20832</v>
      </c>
      <c r="AL1617" s="8">
        <v>1849</v>
      </c>
      <c r="AM1617" s="91">
        <v>42910340</v>
      </c>
      <c r="AN1617" s="8">
        <v>67</v>
      </c>
      <c r="AO1617" s="8">
        <v>1849</v>
      </c>
      <c r="AP1617" s="91">
        <v>141647367</v>
      </c>
      <c r="AQ1617" s="8">
        <v>271</v>
      </c>
      <c r="AR1617" s="8">
        <v>1849</v>
      </c>
      <c r="AS1617" s="66">
        <v>1952182371</v>
      </c>
      <c r="AT1617" s="8">
        <v>3142</v>
      </c>
      <c r="AU1617" s="8">
        <v>1849</v>
      </c>
      <c r="AV1617" s="66">
        <v>5941062957</v>
      </c>
      <c r="AW1617" s="8">
        <v>23073</v>
      </c>
      <c r="AX1617" s="8">
        <v>1849</v>
      </c>
      <c r="AY1617" s="91">
        <v>18544438</v>
      </c>
      <c r="AZ1617" s="8">
        <v>28</v>
      </c>
      <c r="BA1617" s="8">
        <v>0</v>
      </c>
      <c r="BB1617" s="91">
        <v>99020324</v>
      </c>
      <c r="BC1617" s="8">
        <v>197</v>
      </c>
      <c r="BD1617" s="8">
        <v>3</v>
      </c>
      <c r="BE1617" s="66">
        <v>1102260476</v>
      </c>
      <c r="BF1617" s="8">
        <v>1865</v>
      </c>
      <c r="BG1617" s="8">
        <v>19</v>
      </c>
      <c r="BH1617" s="66">
        <v>5125266293</v>
      </c>
      <c r="BI1617" s="8">
        <v>20537</v>
      </c>
      <c r="BJ1617" s="8">
        <v>1849</v>
      </c>
      <c r="BK1617" s="2" t="s">
        <v>233</v>
      </c>
      <c r="BL1617" s="83" t="str">
        <f t="shared" si="25"/>
        <v>125071</v>
      </c>
      <c r="BM1617" s="83">
        <f>IF(ISBLANK(A1617),"",IF(X1617&gt;=(InfoSheet!$B$2)-90,1,0))</f>
        <v>1</v>
      </c>
    </row>
    <row r="1618" spans="1:65">
      <c r="A1618" s="2" t="s">
        <v>3646</v>
      </c>
      <c r="B1618" s="8">
        <v>8</v>
      </c>
      <c r="C1618" s="66">
        <v>8759731423</v>
      </c>
      <c r="D1618" s="8">
        <v>26109</v>
      </c>
      <c r="E1618" s="8">
        <v>2939</v>
      </c>
      <c r="F1618" s="91">
        <v>335506</v>
      </c>
      <c r="G1618" s="91">
        <v>22672538</v>
      </c>
      <c r="H1618" s="91">
        <v>2980514</v>
      </c>
      <c r="I1618" s="91">
        <v>467746105</v>
      </c>
      <c r="J1618" s="8">
        <v>0</v>
      </c>
      <c r="K1618" s="2" t="s">
        <v>1736</v>
      </c>
      <c r="L1618" s="8">
        <v>8</v>
      </c>
      <c r="M1618" s="8">
        <v>0</v>
      </c>
      <c r="N1618" s="2" t="s">
        <v>3647</v>
      </c>
      <c r="O1618" s="8">
        <v>215</v>
      </c>
      <c r="P1618" s="8">
        <v>0</v>
      </c>
      <c r="Q1618" s="8">
        <v>0</v>
      </c>
      <c r="R1618" s="91">
        <v>0</v>
      </c>
      <c r="S1618" s="8">
        <v>0</v>
      </c>
      <c r="T1618" s="91">
        <v>0</v>
      </c>
      <c r="U1618" s="8">
        <v>0</v>
      </c>
      <c r="V1618" s="8">
        <v>1</v>
      </c>
      <c r="W1618" s="8">
        <v>2</v>
      </c>
      <c r="X1618" s="107">
        <v>43869.747729212962</v>
      </c>
      <c r="Y1618" s="107">
        <v>43870.058922407406</v>
      </c>
      <c r="Z1618" s="107">
        <v>43869.737095185184</v>
      </c>
      <c r="AA1618" s="91">
        <v>29898384</v>
      </c>
      <c r="AB1618" s="8">
        <v>105</v>
      </c>
      <c r="AC1618" s="8">
        <v>50</v>
      </c>
      <c r="AD1618" s="91">
        <v>262468544</v>
      </c>
      <c r="AE1618" s="8">
        <v>738</v>
      </c>
      <c r="AF1618" s="8">
        <v>157</v>
      </c>
      <c r="AG1618" s="66">
        <v>2213325972</v>
      </c>
      <c r="AH1618" s="8">
        <v>5373</v>
      </c>
      <c r="AI1618" s="8">
        <v>632</v>
      </c>
      <c r="AJ1618" s="66">
        <v>8759731423</v>
      </c>
      <c r="AK1618" s="8">
        <v>26109</v>
      </c>
      <c r="AL1618" s="8">
        <v>2939</v>
      </c>
      <c r="AM1618" s="91">
        <v>88321631</v>
      </c>
      <c r="AN1618" s="8">
        <v>185</v>
      </c>
      <c r="AO1618" s="8">
        <v>2939</v>
      </c>
      <c r="AP1618" s="91">
        <v>454126607</v>
      </c>
      <c r="AQ1618" s="8">
        <v>988</v>
      </c>
      <c r="AR1618" s="8">
        <v>2939</v>
      </c>
      <c r="AS1618" s="66">
        <v>3071588562</v>
      </c>
      <c r="AT1618" s="8">
        <v>6579</v>
      </c>
      <c r="AU1618" s="8">
        <v>2939</v>
      </c>
      <c r="AV1618" s="66">
        <v>8759731423</v>
      </c>
      <c r="AW1618" s="8">
        <v>26109</v>
      </c>
      <c r="AX1618" s="8">
        <v>2939</v>
      </c>
      <c r="AY1618" s="91">
        <v>50219694</v>
      </c>
      <c r="AZ1618" s="8">
        <v>121</v>
      </c>
      <c r="BA1618" s="8">
        <v>3</v>
      </c>
      <c r="BB1618" s="91">
        <v>341880706</v>
      </c>
      <c r="BC1618" s="8">
        <v>784</v>
      </c>
      <c r="BD1618" s="8">
        <v>29</v>
      </c>
      <c r="BE1618" s="66">
        <v>2452618108</v>
      </c>
      <c r="BF1618" s="8">
        <v>5617</v>
      </c>
      <c r="BG1618" s="8">
        <v>391</v>
      </c>
      <c r="BH1618" s="66">
        <v>8759731423</v>
      </c>
      <c r="BI1618" s="8">
        <v>26109</v>
      </c>
      <c r="BJ1618" s="8">
        <v>2939</v>
      </c>
      <c r="BK1618" s="2" t="s">
        <v>233</v>
      </c>
      <c r="BL1618" s="83" t="str">
        <f t="shared" si="25"/>
        <v>125072</v>
      </c>
      <c r="BM1618" s="83">
        <f>IF(ISBLANK(A1618),"",IF(X1618&gt;=(InfoSheet!$B$2)-90,1,0))</f>
        <v>1</v>
      </c>
    </row>
    <row r="1619" spans="1:65">
      <c r="A1619" s="2" t="s">
        <v>3648</v>
      </c>
      <c r="B1619" s="8">
        <v>9</v>
      </c>
      <c r="C1619" s="66">
        <v>69890724611</v>
      </c>
      <c r="D1619" s="8">
        <v>189393</v>
      </c>
      <c r="E1619" s="8">
        <v>16076</v>
      </c>
      <c r="F1619" s="91">
        <v>369024</v>
      </c>
      <c r="G1619" s="91">
        <v>55303881</v>
      </c>
      <c r="H1619" s="91">
        <v>4347519</v>
      </c>
      <c r="I1619" s="66">
        <v>3610551005</v>
      </c>
      <c r="J1619" s="8">
        <v>0</v>
      </c>
      <c r="K1619" s="2" t="s">
        <v>3649</v>
      </c>
      <c r="L1619" s="8">
        <v>9</v>
      </c>
      <c r="M1619" s="8">
        <v>0</v>
      </c>
      <c r="N1619" s="2" t="s">
        <v>3650</v>
      </c>
      <c r="O1619" s="8">
        <v>216</v>
      </c>
      <c r="P1619" s="8">
        <v>0</v>
      </c>
      <c r="Q1619" s="8">
        <v>0</v>
      </c>
      <c r="R1619" s="91">
        <v>0</v>
      </c>
      <c r="S1619" s="8">
        <v>0</v>
      </c>
      <c r="T1619" s="91">
        <v>0</v>
      </c>
      <c r="U1619" s="8">
        <v>23</v>
      </c>
      <c r="V1619" s="8">
        <v>38</v>
      </c>
      <c r="W1619" s="8">
        <v>18</v>
      </c>
      <c r="X1619" s="107">
        <v>43869.89571138889</v>
      </c>
      <c r="Y1619" s="107">
        <v>43870.058973194442</v>
      </c>
      <c r="Z1619" s="107">
        <v>43869.851431875002</v>
      </c>
      <c r="AA1619" s="91">
        <v>38187224</v>
      </c>
      <c r="AB1619" s="8">
        <v>120</v>
      </c>
      <c r="AC1619" s="8">
        <v>157</v>
      </c>
      <c r="AD1619" s="66">
        <v>1056300294</v>
      </c>
      <c r="AE1619" s="8">
        <v>2329</v>
      </c>
      <c r="AF1619" s="8">
        <v>462</v>
      </c>
      <c r="AG1619" s="66">
        <v>8735903138</v>
      </c>
      <c r="AH1619" s="8">
        <v>18635</v>
      </c>
      <c r="AI1619" s="8">
        <v>2492</v>
      </c>
      <c r="AJ1619" s="66">
        <v>66148992566</v>
      </c>
      <c r="AK1619" s="8">
        <v>171048</v>
      </c>
      <c r="AL1619" s="8">
        <v>16076</v>
      </c>
      <c r="AM1619" s="91">
        <v>886332931</v>
      </c>
      <c r="AN1619" s="8">
        <v>1088</v>
      </c>
      <c r="AO1619" s="8">
        <v>16076</v>
      </c>
      <c r="AP1619" s="66">
        <v>3543912164</v>
      </c>
      <c r="AQ1619" s="8">
        <v>4987</v>
      </c>
      <c r="AR1619" s="8">
        <v>16076</v>
      </c>
      <c r="AS1619" s="66">
        <v>22226302123</v>
      </c>
      <c r="AT1619" s="8">
        <v>34525</v>
      </c>
      <c r="AU1619" s="8">
        <v>16076</v>
      </c>
      <c r="AV1619" s="66">
        <v>69890724611</v>
      </c>
      <c r="AW1619" s="8">
        <v>189387</v>
      </c>
      <c r="AX1619" s="8">
        <v>16076</v>
      </c>
      <c r="AY1619" s="91">
        <v>756889083</v>
      </c>
      <c r="AZ1619" s="8">
        <v>851</v>
      </c>
      <c r="BA1619" s="8">
        <v>4</v>
      </c>
      <c r="BB1619" s="66">
        <v>2200119960</v>
      </c>
      <c r="BC1619" s="8">
        <v>3357</v>
      </c>
      <c r="BD1619" s="8">
        <v>85</v>
      </c>
      <c r="BE1619" s="66">
        <v>8640670045</v>
      </c>
      <c r="BF1619" s="8">
        <v>18717</v>
      </c>
      <c r="BG1619" s="8">
        <v>608</v>
      </c>
      <c r="BH1619" s="66">
        <v>64959712320</v>
      </c>
      <c r="BI1619" s="8">
        <v>170631</v>
      </c>
      <c r="BJ1619" s="8">
        <v>16076</v>
      </c>
      <c r="BK1619" s="2" t="s">
        <v>233</v>
      </c>
      <c r="BL1619" s="83" t="str">
        <f t="shared" si="25"/>
        <v>125073</v>
      </c>
      <c r="BM1619" s="83">
        <f>IF(ISBLANK(A1619),"",IF(X1619&gt;=(InfoSheet!$B$2)-90,1,0))</f>
        <v>1</v>
      </c>
    </row>
    <row r="1620" spans="1:65">
      <c r="A1620" s="2" t="s">
        <v>3651</v>
      </c>
      <c r="B1620" s="8">
        <v>8</v>
      </c>
      <c r="C1620" s="66">
        <v>17051992563</v>
      </c>
      <c r="D1620" s="8">
        <v>17659</v>
      </c>
      <c r="E1620" s="8">
        <v>1316</v>
      </c>
      <c r="F1620" s="91">
        <v>965626</v>
      </c>
      <c r="G1620" s="91">
        <v>299634937</v>
      </c>
      <c r="H1620" s="91">
        <v>12957441</v>
      </c>
      <c r="I1620" s="66">
        <v>9782027363</v>
      </c>
      <c r="J1620" s="8">
        <v>0</v>
      </c>
      <c r="K1620" s="2" t="s">
        <v>1797</v>
      </c>
      <c r="L1620" s="8">
        <v>8</v>
      </c>
      <c r="M1620" s="8">
        <v>0</v>
      </c>
      <c r="N1620" s="2" t="s">
        <v>1703</v>
      </c>
      <c r="O1620" s="8">
        <v>214</v>
      </c>
      <c r="P1620" s="8">
        <v>0</v>
      </c>
      <c r="Q1620" s="8">
        <v>0</v>
      </c>
      <c r="R1620" s="91">
        <v>0</v>
      </c>
      <c r="S1620" s="8">
        <v>0</v>
      </c>
      <c r="T1620" s="91">
        <v>0</v>
      </c>
      <c r="U1620" s="8">
        <v>2</v>
      </c>
      <c r="V1620" s="8">
        <v>4</v>
      </c>
      <c r="W1620" s="8">
        <v>1</v>
      </c>
      <c r="X1620" s="107">
        <v>43869.958346342595</v>
      </c>
      <c r="Y1620" s="107">
        <v>43870.058935127316</v>
      </c>
      <c r="Z1620" s="107">
        <v>43869.945586979164</v>
      </c>
      <c r="AA1620" s="91">
        <v>2365223</v>
      </c>
      <c r="AB1620" s="8">
        <v>3</v>
      </c>
      <c r="AC1620" s="8">
        <v>9</v>
      </c>
      <c r="AD1620" s="91">
        <v>153445417</v>
      </c>
      <c r="AE1620" s="8">
        <v>271</v>
      </c>
      <c r="AF1620" s="8">
        <v>59</v>
      </c>
      <c r="AG1620" s="66">
        <v>6539988275</v>
      </c>
      <c r="AH1620" s="8">
        <v>4008</v>
      </c>
      <c r="AI1620" s="8">
        <v>410</v>
      </c>
      <c r="AJ1620" s="66">
        <v>16530947011</v>
      </c>
      <c r="AK1620" s="8">
        <v>15030</v>
      </c>
      <c r="AL1620" s="8">
        <v>1316</v>
      </c>
      <c r="AM1620" s="91">
        <v>360548497</v>
      </c>
      <c r="AN1620" s="8">
        <v>198</v>
      </c>
      <c r="AO1620" s="8">
        <v>1316</v>
      </c>
      <c r="AP1620" s="91">
        <v>728363401</v>
      </c>
      <c r="AQ1620" s="8">
        <v>393</v>
      </c>
      <c r="AR1620" s="8">
        <v>1316</v>
      </c>
      <c r="AS1620" s="66">
        <v>9362793724</v>
      </c>
      <c r="AT1620" s="8">
        <v>5307</v>
      </c>
      <c r="AU1620" s="8">
        <v>1316</v>
      </c>
      <c r="AV1620" s="66">
        <v>17051992563</v>
      </c>
      <c r="AW1620" s="8">
        <v>17659</v>
      </c>
      <c r="AX1620" s="8">
        <v>1316</v>
      </c>
      <c r="AY1620" s="91">
        <v>139853712</v>
      </c>
      <c r="AZ1620" s="8">
        <v>22</v>
      </c>
      <c r="BA1620" s="8">
        <v>0</v>
      </c>
      <c r="BB1620" s="91">
        <v>333135165</v>
      </c>
      <c r="BC1620" s="8">
        <v>277</v>
      </c>
      <c r="BD1620" s="8">
        <v>8</v>
      </c>
      <c r="BE1620" s="66">
        <v>4472973524</v>
      </c>
      <c r="BF1620" s="8">
        <v>3762</v>
      </c>
      <c r="BG1620" s="8">
        <v>80</v>
      </c>
      <c r="BH1620" s="66">
        <v>15493284905</v>
      </c>
      <c r="BI1620" s="8">
        <v>14799</v>
      </c>
      <c r="BJ1620" s="8">
        <v>1316</v>
      </c>
      <c r="BK1620" s="2" t="s">
        <v>233</v>
      </c>
      <c r="BL1620" s="83" t="str">
        <f t="shared" si="25"/>
        <v>125074</v>
      </c>
      <c r="BM1620" s="83">
        <f>IF(ISBLANK(A1620),"",IF(X1620&gt;=(InfoSheet!$B$2)-90,1,0))</f>
        <v>1</v>
      </c>
    </row>
    <row r="1621" spans="1:65">
      <c r="A1621" s="2" t="s">
        <v>3652</v>
      </c>
      <c r="B1621" s="8">
        <v>8</v>
      </c>
      <c r="C1621" s="66">
        <v>28279667422</v>
      </c>
      <c r="D1621" s="8">
        <v>50721</v>
      </c>
      <c r="E1621" s="8">
        <v>4963</v>
      </c>
      <c r="F1621" s="91">
        <v>557553</v>
      </c>
      <c r="G1621" s="91">
        <v>64895471</v>
      </c>
      <c r="H1621" s="91">
        <v>5698099</v>
      </c>
      <c r="I1621" s="66">
        <v>1738442042</v>
      </c>
      <c r="J1621" s="8">
        <v>0</v>
      </c>
      <c r="K1621" s="2" t="s">
        <v>3653</v>
      </c>
      <c r="L1621" s="8">
        <v>8</v>
      </c>
      <c r="M1621" s="8">
        <v>0</v>
      </c>
      <c r="N1621" s="2" t="s">
        <v>1937</v>
      </c>
      <c r="O1621" s="8">
        <v>215</v>
      </c>
      <c r="P1621" s="8">
        <v>0</v>
      </c>
      <c r="Q1621" s="8">
        <v>0</v>
      </c>
      <c r="R1621" s="91">
        <v>0</v>
      </c>
      <c r="S1621" s="8">
        <v>0</v>
      </c>
      <c r="T1621" s="91">
        <v>0</v>
      </c>
      <c r="U1621" s="8">
        <v>0</v>
      </c>
      <c r="V1621" s="8">
        <v>0</v>
      </c>
      <c r="W1621" s="8">
        <v>5</v>
      </c>
      <c r="X1621" s="107">
        <v>43869.940867418984</v>
      </c>
      <c r="Y1621" s="107">
        <v>43870.058963148149</v>
      </c>
      <c r="Z1621" s="107">
        <v>43869.897020185184</v>
      </c>
      <c r="AA1621" s="91">
        <v>18950505</v>
      </c>
      <c r="AB1621" s="8">
        <v>41</v>
      </c>
      <c r="AC1621" s="8">
        <v>37</v>
      </c>
      <c r="AD1621" s="91">
        <v>195150524</v>
      </c>
      <c r="AE1621" s="8">
        <v>535</v>
      </c>
      <c r="AF1621" s="8">
        <v>247</v>
      </c>
      <c r="AG1621" s="66">
        <v>8163151990</v>
      </c>
      <c r="AH1621" s="8">
        <v>12864</v>
      </c>
      <c r="AI1621" s="8">
        <v>1576</v>
      </c>
      <c r="AJ1621" s="66">
        <v>28279667422</v>
      </c>
      <c r="AK1621" s="8">
        <v>50721</v>
      </c>
      <c r="AL1621" s="8">
        <v>4963</v>
      </c>
      <c r="AM1621" s="91">
        <v>102805459</v>
      </c>
      <c r="AN1621" s="8">
        <v>116</v>
      </c>
      <c r="AO1621" s="8">
        <v>4963</v>
      </c>
      <c r="AP1621" s="66">
        <v>6986617605</v>
      </c>
      <c r="AQ1621" s="8">
        <v>8176</v>
      </c>
      <c r="AR1621" s="8">
        <v>4963</v>
      </c>
      <c r="AS1621" s="66">
        <v>15031947612</v>
      </c>
      <c r="AT1621" s="8">
        <v>21017</v>
      </c>
      <c r="AU1621" s="8">
        <v>4963</v>
      </c>
      <c r="AV1621" s="66">
        <v>28279667422</v>
      </c>
      <c r="AW1621" s="8">
        <v>50721</v>
      </c>
      <c r="AX1621" s="8">
        <v>4963</v>
      </c>
      <c r="AY1621" s="91">
        <v>38840498</v>
      </c>
      <c r="AZ1621" s="8">
        <v>52</v>
      </c>
      <c r="BA1621" s="8">
        <v>2</v>
      </c>
      <c r="BB1621" s="91">
        <v>498653899</v>
      </c>
      <c r="BC1621" s="8">
        <v>630</v>
      </c>
      <c r="BD1621" s="8">
        <v>40</v>
      </c>
      <c r="BE1621" s="66">
        <v>8738901261</v>
      </c>
      <c r="BF1621" s="8">
        <v>12780</v>
      </c>
      <c r="BG1621" s="8">
        <v>858</v>
      </c>
      <c r="BH1621" s="66">
        <v>28279667422</v>
      </c>
      <c r="BI1621" s="8">
        <v>50721</v>
      </c>
      <c r="BJ1621" s="8">
        <v>4963</v>
      </c>
      <c r="BK1621" s="2" t="s">
        <v>233</v>
      </c>
      <c r="BL1621" s="83" t="str">
        <f t="shared" si="25"/>
        <v>125075</v>
      </c>
      <c r="BM1621" s="83">
        <f>IF(ISBLANK(A1621),"",IF(X1621&gt;=(InfoSheet!$B$2)-90,1,0))</f>
        <v>1</v>
      </c>
    </row>
    <row r="1622" spans="1:65">
      <c r="A1622" s="2" t="s">
        <v>3654</v>
      </c>
      <c r="B1622" s="8">
        <v>9</v>
      </c>
      <c r="C1622" s="66">
        <v>19114780941</v>
      </c>
      <c r="D1622" s="8">
        <v>40323</v>
      </c>
      <c r="E1622" s="8">
        <v>2641</v>
      </c>
      <c r="F1622" s="91">
        <v>474041</v>
      </c>
      <c r="G1622" s="91">
        <v>144241621</v>
      </c>
      <c r="H1622" s="91">
        <v>7237705</v>
      </c>
      <c r="I1622" s="66">
        <v>3474262752</v>
      </c>
      <c r="J1622" s="8">
        <v>0</v>
      </c>
      <c r="K1622" s="2" t="s">
        <v>3655</v>
      </c>
      <c r="L1622" s="8">
        <v>9</v>
      </c>
      <c r="M1622" s="8">
        <v>0</v>
      </c>
      <c r="N1622" s="2" t="s">
        <v>3656</v>
      </c>
      <c r="O1622" s="8">
        <v>215</v>
      </c>
      <c r="P1622" s="8">
        <v>0</v>
      </c>
      <c r="Q1622" s="8">
        <v>0</v>
      </c>
      <c r="R1622" s="91">
        <v>0</v>
      </c>
      <c r="S1622" s="8">
        <v>0</v>
      </c>
      <c r="T1622" s="91">
        <v>0</v>
      </c>
      <c r="U1622" s="8">
        <v>5</v>
      </c>
      <c r="V1622" s="8">
        <v>6</v>
      </c>
      <c r="W1622" s="8">
        <v>2</v>
      </c>
      <c r="X1622" s="107">
        <v>43869.839650740738</v>
      </c>
      <c r="Y1622" s="107">
        <v>43870.047278530095</v>
      </c>
      <c r="Z1622" s="107">
        <v>43869.793270879629</v>
      </c>
      <c r="AA1622" s="91">
        <v>12493263</v>
      </c>
      <c r="AB1622" s="8">
        <v>5</v>
      </c>
      <c r="AC1622" s="8">
        <v>5</v>
      </c>
      <c r="AD1622" s="91">
        <v>462098998</v>
      </c>
      <c r="AE1622" s="8">
        <v>348</v>
      </c>
      <c r="AF1622" s="8">
        <v>54</v>
      </c>
      <c r="AG1622" s="66">
        <v>2281779509</v>
      </c>
      <c r="AH1622" s="8">
        <v>5229</v>
      </c>
      <c r="AI1622" s="8">
        <v>679</v>
      </c>
      <c r="AJ1622" s="66">
        <v>18138936929</v>
      </c>
      <c r="AK1622" s="8">
        <v>36006</v>
      </c>
      <c r="AL1622" s="8">
        <v>2641</v>
      </c>
      <c r="AM1622" s="91">
        <v>34156985</v>
      </c>
      <c r="AN1622" s="8">
        <v>18</v>
      </c>
      <c r="AO1622" s="8">
        <v>2641</v>
      </c>
      <c r="AP1622" s="66">
        <v>1119574764</v>
      </c>
      <c r="AQ1622" s="8">
        <v>444</v>
      </c>
      <c r="AR1622" s="8">
        <v>2641</v>
      </c>
      <c r="AS1622" s="66">
        <v>3794190631</v>
      </c>
      <c r="AT1622" s="8">
        <v>6091</v>
      </c>
      <c r="AU1622" s="8">
        <v>2641</v>
      </c>
      <c r="AV1622" s="66">
        <v>19114780941</v>
      </c>
      <c r="AW1622" s="8">
        <v>40323</v>
      </c>
      <c r="AX1622" s="8">
        <v>2641</v>
      </c>
      <c r="AY1622" s="91">
        <v>20809461</v>
      </c>
      <c r="AZ1622" s="8">
        <v>12</v>
      </c>
      <c r="BA1622" s="8">
        <v>0</v>
      </c>
      <c r="BB1622" s="91">
        <v>496074693</v>
      </c>
      <c r="BC1622" s="8">
        <v>371</v>
      </c>
      <c r="BD1622" s="8">
        <v>8</v>
      </c>
      <c r="BE1622" s="91">
        <v>956285030</v>
      </c>
      <c r="BF1622" s="8">
        <v>3974</v>
      </c>
      <c r="BG1622" s="8">
        <v>40</v>
      </c>
      <c r="BH1622" s="66">
        <v>17505840384</v>
      </c>
      <c r="BI1622" s="8">
        <v>35911</v>
      </c>
      <c r="BJ1622" s="8">
        <v>2641</v>
      </c>
      <c r="BK1622" s="2" t="s">
        <v>233</v>
      </c>
      <c r="BL1622" s="83" t="str">
        <f t="shared" si="25"/>
        <v>125076</v>
      </c>
      <c r="BM1622" s="83">
        <f>IF(ISBLANK(A1622),"",IF(X1622&gt;=(InfoSheet!$B$2)-90,1,0))</f>
        <v>1</v>
      </c>
    </row>
    <row r="1623" spans="1:65">
      <c r="A1623" s="2" t="s">
        <v>3657</v>
      </c>
      <c r="B1623" s="8">
        <v>8</v>
      </c>
      <c r="C1623" s="66">
        <v>9411416293</v>
      </c>
      <c r="D1623" s="8">
        <v>37319</v>
      </c>
      <c r="E1623" s="8">
        <v>3204</v>
      </c>
      <c r="F1623" s="91">
        <v>252188</v>
      </c>
      <c r="G1623" s="91">
        <v>29631703</v>
      </c>
      <c r="H1623" s="91">
        <v>2937395</v>
      </c>
      <c r="I1623" s="66">
        <v>5022342310</v>
      </c>
      <c r="J1623" s="8">
        <v>0</v>
      </c>
      <c r="K1623" s="2" t="s">
        <v>1348</v>
      </c>
      <c r="L1623" s="8">
        <v>8</v>
      </c>
      <c r="M1623" s="8">
        <v>0</v>
      </c>
      <c r="N1623" s="2" t="s">
        <v>2472</v>
      </c>
      <c r="O1623" s="8">
        <v>215</v>
      </c>
      <c r="P1623" s="8">
        <v>0</v>
      </c>
      <c r="Q1623" s="8">
        <v>0</v>
      </c>
      <c r="R1623" s="91">
        <v>0</v>
      </c>
      <c r="S1623" s="8">
        <v>0</v>
      </c>
      <c r="T1623" s="91">
        <v>0</v>
      </c>
      <c r="U1623" s="8">
        <v>2</v>
      </c>
      <c r="V1623" s="8">
        <v>6</v>
      </c>
      <c r="W1623" s="8">
        <v>3</v>
      </c>
      <c r="X1623" s="107">
        <v>43869.930036608799</v>
      </c>
      <c r="Y1623" s="107">
        <v>43870.051242766203</v>
      </c>
      <c r="Z1623" s="107">
        <v>43869.930033032404</v>
      </c>
      <c r="AA1623" s="91">
        <v>3990761</v>
      </c>
      <c r="AB1623" s="8">
        <v>10</v>
      </c>
      <c r="AC1623" s="8">
        <v>25</v>
      </c>
      <c r="AD1623" s="91">
        <v>37756514</v>
      </c>
      <c r="AE1623" s="8">
        <v>224</v>
      </c>
      <c r="AF1623" s="8">
        <v>76</v>
      </c>
      <c r="AG1623" s="91">
        <v>259551746</v>
      </c>
      <c r="AH1623" s="8">
        <v>1373</v>
      </c>
      <c r="AI1623" s="8">
        <v>228</v>
      </c>
      <c r="AJ1623" s="66">
        <v>8785564594</v>
      </c>
      <c r="AK1623" s="8">
        <v>33807</v>
      </c>
      <c r="AL1623" s="8">
        <v>3204</v>
      </c>
      <c r="AM1623" s="91">
        <v>111971968</v>
      </c>
      <c r="AN1623" s="8">
        <v>154</v>
      </c>
      <c r="AO1623" s="8">
        <v>3204</v>
      </c>
      <c r="AP1623" s="91">
        <v>241726516</v>
      </c>
      <c r="AQ1623" s="8">
        <v>489</v>
      </c>
      <c r="AR1623" s="8">
        <v>3204</v>
      </c>
      <c r="AS1623" s="91">
        <v>891636906</v>
      </c>
      <c r="AT1623" s="8">
        <v>2143</v>
      </c>
      <c r="AU1623" s="8">
        <v>3204</v>
      </c>
      <c r="AV1623" s="66">
        <v>9411416293</v>
      </c>
      <c r="AW1623" s="8">
        <v>37318</v>
      </c>
      <c r="AX1623" s="8">
        <v>3204</v>
      </c>
      <c r="AY1623" s="91">
        <v>98478883</v>
      </c>
      <c r="AZ1623" s="8">
        <v>143</v>
      </c>
      <c r="BA1623" s="8">
        <v>0</v>
      </c>
      <c r="BB1623" s="91">
        <v>169866219</v>
      </c>
      <c r="BC1623" s="8">
        <v>393</v>
      </c>
      <c r="BD1623" s="8">
        <v>12</v>
      </c>
      <c r="BE1623" s="91">
        <v>550031554</v>
      </c>
      <c r="BF1623" s="8">
        <v>1542</v>
      </c>
      <c r="BG1623" s="8">
        <v>47</v>
      </c>
      <c r="BH1623" s="66">
        <v>8482188080</v>
      </c>
      <c r="BI1623" s="8">
        <v>33695</v>
      </c>
      <c r="BJ1623" s="8">
        <v>3204</v>
      </c>
      <c r="BK1623" s="2" t="s">
        <v>233</v>
      </c>
      <c r="BL1623" s="83" t="str">
        <f t="shared" si="25"/>
        <v>125077</v>
      </c>
      <c r="BM1623" s="83">
        <f>IF(ISBLANK(A1623),"",IF(X1623&gt;=(InfoSheet!$B$2)-90,1,0))</f>
        <v>1</v>
      </c>
    </row>
    <row r="1624" spans="1:65">
      <c r="A1624" s="2" t="s">
        <v>3658</v>
      </c>
      <c r="B1624" s="8">
        <v>8</v>
      </c>
      <c r="C1624" s="66">
        <v>26037173963</v>
      </c>
      <c r="D1624" s="8">
        <v>86690</v>
      </c>
      <c r="E1624" s="8">
        <v>6820</v>
      </c>
      <c r="F1624" s="91">
        <v>300348</v>
      </c>
      <c r="G1624" s="91">
        <v>37229416</v>
      </c>
      <c r="H1624" s="91">
        <v>3817767</v>
      </c>
      <c r="I1624" s="66">
        <v>4153085367</v>
      </c>
      <c r="J1624" s="8">
        <v>0</v>
      </c>
      <c r="K1624" s="2" t="s">
        <v>1736</v>
      </c>
      <c r="L1624" s="8">
        <v>8</v>
      </c>
      <c r="M1624" s="8">
        <v>0</v>
      </c>
      <c r="N1624" s="2" t="s">
        <v>3659</v>
      </c>
      <c r="O1624" s="8">
        <v>215</v>
      </c>
      <c r="P1624" s="8">
        <v>0</v>
      </c>
      <c r="Q1624" s="8">
        <v>0</v>
      </c>
      <c r="R1624" s="91">
        <v>0</v>
      </c>
      <c r="S1624" s="8">
        <v>0</v>
      </c>
      <c r="T1624" s="91">
        <v>0</v>
      </c>
      <c r="U1624" s="8">
        <v>10</v>
      </c>
      <c r="V1624" s="8">
        <v>16</v>
      </c>
      <c r="W1624" s="8">
        <v>7</v>
      </c>
      <c r="X1624" s="107">
        <v>43869.921591828701</v>
      </c>
      <c r="Y1624" s="107">
        <v>43870.058924027777</v>
      </c>
      <c r="Z1624" s="107">
        <v>43869.921588136574</v>
      </c>
      <c r="AA1624" s="91">
        <v>26369603</v>
      </c>
      <c r="AB1624" s="8">
        <v>73</v>
      </c>
      <c r="AC1624" s="8">
        <v>76</v>
      </c>
      <c r="AD1624" s="91">
        <v>133925138</v>
      </c>
      <c r="AE1624" s="8">
        <v>496</v>
      </c>
      <c r="AF1624" s="8">
        <v>145</v>
      </c>
      <c r="AG1624" s="66">
        <v>3572297258</v>
      </c>
      <c r="AH1624" s="8">
        <v>9483</v>
      </c>
      <c r="AI1624" s="8">
        <v>1433</v>
      </c>
      <c r="AJ1624" s="66">
        <v>24695555789</v>
      </c>
      <c r="AK1624" s="8">
        <v>79906</v>
      </c>
      <c r="AL1624" s="8">
        <v>6820</v>
      </c>
      <c r="AM1624" s="91">
        <v>325432831</v>
      </c>
      <c r="AN1624" s="8">
        <v>445</v>
      </c>
      <c r="AO1624" s="8">
        <v>6820</v>
      </c>
      <c r="AP1624" s="91">
        <v>653132746</v>
      </c>
      <c r="AQ1624" s="8">
        <v>1073</v>
      </c>
      <c r="AR1624" s="8">
        <v>6820</v>
      </c>
      <c r="AS1624" s="66">
        <v>6087703787</v>
      </c>
      <c r="AT1624" s="8">
        <v>12193</v>
      </c>
      <c r="AU1624" s="8">
        <v>6820</v>
      </c>
      <c r="AV1624" s="66">
        <v>26037173963</v>
      </c>
      <c r="AW1624" s="8">
        <v>86690</v>
      </c>
      <c r="AX1624" s="8">
        <v>6820</v>
      </c>
      <c r="AY1624" s="91">
        <v>288354133</v>
      </c>
      <c r="AZ1624" s="8">
        <v>392</v>
      </c>
      <c r="BA1624" s="8">
        <v>4</v>
      </c>
      <c r="BB1624" s="91">
        <v>556108723</v>
      </c>
      <c r="BC1624" s="8">
        <v>925</v>
      </c>
      <c r="BD1624" s="8">
        <v>23</v>
      </c>
      <c r="BE1624" s="66">
        <v>3289352429</v>
      </c>
      <c r="BF1624" s="8">
        <v>8939</v>
      </c>
      <c r="BG1624" s="8">
        <v>356</v>
      </c>
      <c r="BH1624" s="66">
        <v>24145721385</v>
      </c>
      <c r="BI1624" s="8">
        <v>79717</v>
      </c>
      <c r="BJ1624" s="8">
        <v>6820</v>
      </c>
      <c r="BK1624" s="2" t="s">
        <v>233</v>
      </c>
      <c r="BL1624" s="83" t="str">
        <f t="shared" si="25"/>
        <v>125078</v>
      </c>
      <c r="BM1624" s="83">
        <f>IF(ISBLANK(A1624),"",IF(X1624&gt;=(InfoSheet!$B$2)-90,1,0))</f>
        <v>1</v>
      </c>
    </row>
    <row r="1625" spans="1:65">
      <c r="A1625" s="2" t="s">
        <v>3660</v>
      </c>
      <c r="B1625" s="8">
        <v>9</v>
      </c>
      <c r="C1625" s="66">
        <v>22538857753</v>
      </c>
      <c r="D1625" s="8">
        <v>26840</v>
      </c>
      <c r="E1625" s="8">
        <v>2190</v>
      </c>
      <c r="F1625" s="91">
        <v>839748</v>
      </c>
      <c r="G1625" s="91">
        <v>155940283</v>
      </c>
      <c r="H1625" s="91">
        <v>10291715</v>
      </c>
      <c r="I1625" s="66">
        <v>5312367689</v>
      </c>
      <c r="J1625" s="8">
        <v>0</v>
      </c>
      <c r="K1625" s="2" t="s">
        <v>3661</v>
      </c>
      <c r="L1625" s="8">
        <v>9</v>
      </c>
      <c r="M1625" s="8">
        <v>0</v>
      </c>
      <c r="N1625" s="2" t="s">
        <v>1905</v>
      </c>
      <c r="O1625" s="8">
        <v>216</v>
      </c>
      <c r="P1625" s="8">
        <v>0</v>
      </c>
      <c r="Q1625" s="8">
        <v>0</v>
      </c>
      <c r="R1625" s="91">
        <v>0</v>
      </c>
      <c r="S1625" s="8">
        <v>0</v>
      </c>
      <c r="T1625" s="91">
        <v>0</v>
      </c>
      <c r="U1625" s="8">
        <v>3</v>
      </c>
      <c r="V1625" s="8">
        <v>5</v>
      </c>
      <c r="W1625" s="8">
        <v>2</v>
      </c>
      <c r="X1625" s="107">
        <v>43870.000101331018</v>
      </c>
      <c r="Y1625" s="107">
        <v>43870.058936180554</v>
      </c>
      <c r="Z1625" s="107">
        <v>43870.000091030095</v>
      </c>
      <c r="AA1625" s="91">
        <v>0</v>
      </c>
      <c r="AB1625" s="8">
        <v>0</v>
      </c>
      <c r="AC1625" s="8">
        <v>16</v>
      </c>
      <c r="AD1625" s="91">
        <v>491966769</v>
      </c>
      <c r="AE1625" s="8">
        <v>262</v>
      </c>
      <c r="AF1625" s="8">
        <v>44</v>
      </c>
      <c r="AG1625" s="66">
        <v>2872965520</v>
      </c>
      <c r="AH1625" s="8">
        <v>1752</v>
      </c>
      <c r="AI1625" s="8">
        <v>139</v>
      </c>
      <c r="AJ1625" s="66">
        <v>22041868213</v>
      </c>
      <c r="AK1625" s="8">
        <v>24599</v>
      </c>
      <c r="AL1625" s="8">
        <v>2190</v>
      </c>
      <c r="AM1625" s="91">
        <v>641755232</v>
      </c>
      <c r="AN1625" s="8">
        <v>256</v>
      </c>
      <c r="AO1625" s="8">
        <v>2190</v>
      </c>
      <c r="AP1625" s="66">
        <v>5443563866</v>
      </c>
      <c r="AQ1625" s="8">
        <v>1848</v>
      </c>
      <c r="AR1625" s="8">
        <v>2190</v>
      </c>
      <c r="AS1625" s="66">
        <v>8126852476</v>
      </c>
      <c r="AT1625" s="8">
        <v>3817</v>
      </c>
      <c r="AU1625" s="8">
        <v>2190</v>
      </c>
      <c r="AV1625" s="66">
        <v>22538857753</v>
      </c>
      <c r="AW1625" s="8">
        <v>26839</v>
      </c>
      <c r="AX1625" s="8">
        <v>2190</v>
      </c>
      <c r="AY1625" s="91">
        <v>567129149</v>
      </c>
      <c r="AZ1625" s="8">
        <v>220</v>
      </c>
      <c r="BA1625" s="8">
        <v>0</v>
      </c>
      <c r="BB1625" s="66">
        <v>1265588352</v>
      </c>
      <c r="BC1625" s="8">
        <v>542</v>
      </c>
      <c r="BD1625" s="8">
        <v>4</v>
      </c>
      <c r="BE1625" s="66">
        <v>3309123634</v>
      </c>
      <c r="BF1625" s="8">
        <v>2045</v>
      </c>
      <c r="BG1625" s="8">
        <v>30</v>
      </c>
      <c r="BH1625" s="66">
        <v>21618029355</v>
      </c>
      <c r="BI1625" s="8">
        <v>24549</v>
      </c>
      <c r="BJ1625" s="8">
        <v>2190</v>
      </c>
      <c r="BK1625" s="2" t="s">
        <v>233</v>
      </c>
      <c r="BL1625" s="83" t="str">
        <f t="shared" si="25"/>
        <v>125079</v>
      </c>
      <c r="BM1625" s="83">
        <f>IF(ISBLANK(A1625),"",IF(X1625&gt;=(InfoSheet!$B$2)-90,1,0))</f>
        <v>1</v>
      </c>
    </row>
    <row r="1626" spans="1:65">
      <c r="A1626" s="2" t="s">
        <v>3662</v>
      </c>
      <c r="B1626" s="8">
        <v>8</v>
      </c>
      <c r="C1626" s="66">
        <v>2433191906</v>
      </c>
      <c r="D1626" s="8">
        <v>1951</v>
      </c>
      <c r="E1626" s="8">
        <v>258</v>
      </c>
      <c r="F1626" s="91">
        <v>1247151</v>
      </c>
      <c r="G1626" s="91">
        <v>70761025</v>
      </c>
      <c r="H1626" s="91">
        <v>9430976</v>
      </c>
      <c r="I1626" s="66">
        <v>1432017763</v>
      </c>
      <c r="J1626" s="8">
        <v>0</v>
      </c>
      <c r="K1626" s="2" t="s">
        <v>1662</v>
      </c>
      <c r="L1626" s="8">
        <v>8</v>
      </c>
      <c r="M1626" s="8">
        <v>0</v>
      </c>
      <c r="N1626" s="2" t="s">
        <v>2552</v>
      </c>
      <c r="O1626" s="8">
        <v>212</v>
      </c>
      <c r="P1626" s="8">
        <v>0</v>
      </c>
      <c r="Q1626" s="8">
        <v>0</v>
      </c>
      <c r="R1626" s="91">
        <v>0</v>
      </c>
      <c r="S1626" s="8">
        <v>0</v>
      </c>
      <c r="T1626" s="91">
        <v>0</v>
      </c>
      <c r="U1626" s="8">
        <v>0</v>
      </c>
      <c r="V1626" s="8">
        <v>0</v>
      </c>
      <c r="W1626" s="8">
        <v>0</v>
      </c>
      <c r="X1626" s="107">
        <v>43868.446502106483</v>
      </c>
      <c r="Y1626" s="107">
        <v>43869.887881064817</v>
      </c>
      <c r="Z1626" s="107">
        <v>43868.420984050928</v>
      </c>
      <c r="AA1626" s="91">
        <v>0</v>
      </c>
      <c r="AB1626" s="8">
        <v>0</v>
      </c>
      <c r="AC1626" s="8">
        <v>0</v>
      </c>
      <c r="AD1626" s="91">
        <v>16094103</v>
      </c>
      <c r="AE1626" s="8">
        <v>19</v>
      </c>
      <c r="AF1626" s="8">
        <v>10</v>
      </c>
      <c r="AG1626" s="91">
        <v>434491342</v>
      </c>
      <c r="AH1626" s="8">
        <v>274</v>
      </c>
      <c r="AI1626" s="8">
        <v>21</v>
      </c>
      <c r="AJ1626" s="66">
        <v>2351381236</v>
      </c>
      <c r="AK1626" s="8">
        <v>1580</v>
      </c>
      <c r="AL1626" s="8">
        <v>258</v>
      </c>
      <c r="AM1626" s="91">
        <v>0</v>
      </c>
      <c r="AN1626" s="8">
        <v>0</v>
      </c>
      <c r="AO1626" s="8">
        <v>258</v>
      </c>
      <c r="AP1626" s="91">
        <v>62261670</v>
      </c>
      <c r="AQ1626" s="8">
        <v>31</v>
      </c>
      <c r="AR1626" s="8">
        <v>258</v>
      </c>
      <c r="AS1626" s="91">
        <v>850835696</v>
      </c>
      <c r="AT1626" s="8">
        <v>516</v>
      </c>
      <c r="AU1626" s="8">
        <v>258</v>
      </c>
      <c r="AV1626" s="66">
        <v>2433191906</v>
      </c>
      <c r="AW1626" s="8">
        <v>1951</v>
      </c>
      <c r="AX1626" s="8">
        <v>258</v>
      </c>
      <c r="AY1626" s="91">
        <v>0</v>
      </c>
      <c r="AZ1626" s="8">
        <v>0</v>
      </c>
      <c r="BA1626" s="8">
        <v>0</v>
      </c>
      <c r="BB1626" s="91">
        <v>51180286</v>
      </c>
      <c r="BC1626" s="8">
        <v>27</v>
      </c>
      <c r="BD1626" s="8">
        <v>1</v>
      </c>
      <c r="BE1626" s="91">
        <v>475580815</v>
      </c>
      <c r="BF1626" s="8">
        <v>288</v>
      </c>
      <c r="BG1626" s="8">
        <v>6</v>
      </c>
      <c r="BH1626" s="66">
        <v>2319905120</v>
      </c>
      <c r="BI1626" s="8">
        <v>1591</v>
      </c>
      <c r="BJ1626" s="8">
        <v>258</v>
      </c>
      <c r="BK1626" s="2" t="s">
        <v>233</v>
      </c>
      <c r="BL1626" s="83" t="str">
        <f t="shared" si="25"/>
        <v>125080</v>
      </c>
      <c r="BM1626" s="83">
        <f>IF(ISBLANK(A1626),"",IF(X1626&gt;=(InfoSheet!$B$2)-90,1,0))</f>
        <v>1</v>
      </c>
    </row>
    <row r="1627" spans="1:65">
      <c r="A1627" s="2" t="s">
        <v>3663</v>
      </c>
      <c r="B1627" s="8">
        <v>8</v>
      </c>
      <c r="C1627" s="66">
        <v>8245549972</v>
      </c>
      <c r="D1627" s="8">
        <v>16924</v>
      </c>
      <c r="E1627" s="8">
        <v>1420</v>
      </c>
      <c r="F1627" s="91">
        <v>487210</v>
      </c>
      <c r="G1627" s="91">
        <v>97006107</v>
      </c>
      <c r="H1627" s="91">
        <v>5806725</v>
      </c>
      <c r="I1627" s="66">
        <v>1180145451</v>
      </c>
      <c r="J1627" s="8">
        <v>0</v>
      </c>
      <c r="K1627" s="2" t="s">
        <v>1797</v>
      </c>
      <c r="L1627" s="8">
        <v>8</v>
      </c>
      <c r="M1627" s="8">
        <v>0</v>
      </c>
      <c r="N1627" s="2" t="s">
        <v>3664</v>
      </c>
      <c r="O1627" s="8">
        <v>212</v>
      </c>
      <c r="P1627" s="8">
        <v>0</v>
      </c>
      <c r="Q1627" s="8">
        <v>0</v>
      </c>
      <c r="R1627" s="91">
        <v>0</v>
      </c>
      <c r="S1627" s="8">
        <v>0</v>
      </c>
      <c r="T1627" s="91">
        <v>0</v>
      </c>
      <c r="U1627" s="8">
        <v>2</v>
      </c>
      <c r="V1627" s="8">
        <v>6</v>
      </c>
      <c r="W1627" s="8">
        <v>1</v>
      </c>
      <c r="X1627" s="107">
        <v>43870.032088136577</v>
      </c>
      <c r="Y1627" s="107">
        <v>43870.058738946762</v>
      </c>
      <c r="Z1627" s="107">
        <v>43870.032084085651</v>
      </c>
      <c r="AA1627" s="91">
        <v>5436360</v>
      </c>
      <c r="AB1627" s="8">
        <v>13</v>
      </c>
      <c r="AC1627" s="8">
        <v>16</v>
      </c>
      <c r="AD1627" s="91">
        <v>98436575</v>
      </c>
      <c r="AE1627" s="8">
        <v>128</v>
      </c>
      <c r="AF1627" s="8">
        <v>41</v>
      </c>
      <c r="AG1627" s="91">
        <v>579954345</v>
      </c>
      <c r="AH1627" s="8">
        <v>906</v>
      </c>
      <c r="AI1627" s="8">
        <v>130</v>
      </c>
      <c r="AJ1627" s="66">
        <v>8005412502</v>
      </c>
      <c r="AK1627" s="8">
        <v>15702</v>
      </c>
      <c r="AL1627" s="8">
        <v>1420</v>
      </c>
      <c r="AM1627" s="91">
        <v>110903837</v>
      </c>
      <c r="AN1627" s="8">
        <v>82</v>
      </c>
      <c r="AO1627" s="8">
        <v>1420</v>
      </c>
      <c r="AP1627" s="91">
        <v>276432127</v>
      </c>
      <c r="AQ1627" s="8">
        <v>235</v>
      </c>
      <c r="AR1627" s="8">
        <v>1420</v>
      </c>
      <c r="AS1627" s="66">
        <v>1015506080</v>
      </c>
      <c r="AT1627" s="8">
        <v>1226</v>
      </c>
      <c r="AU1627" s="8">
        <v>1420</v>
      </c>
      <c r="AV1627" s="66">
        <v>8245549972</v>
      </c>
      <c r="AW1627" s="8">
        <v>16924</v>
      </c>
      <c r="AX1627" s="8">
        <v>1420</v>
      </c>
      <c r="AY1627" s="91">
        <v>89755944</v>
      </c>
      <c r="AZ1627" s="8">
        <v>69</v>
      </c>
      <c r="BA1627" s="8">
        <v>0</v>
      </c>
      <c r="BB1627" s="91">
        <v>184884902</v>
      </c>
      <c r="BC1627" s="8">
        <v>178</v>
      </c>
      <c r="BD1627" s="8">
        <v>7</v>
      </c>
      <c r="BE1627" s="91">
        <v>381172721</v>
      </c>
      <c r="BF1627" s="8">
        <v>697</v>
      </c>
      <c r="BG1627" s="8">
        <v>14</v>
      </c>
      <c r="BH1627" s="66">
        <v>7792103606</v>
      </c>
      <c r="BI1627" s="8">
        <v>15741</v>
      </c>
      <c r="BJ1627" s="8">
        <v>1420</v>
      </c>
      <c r="BK1627" s="2" t="s">
        <v>233</v>
      </c>
      <c r="BL1627" s="83" t="str">
        <f t="shared" si="25"/>
        <v>125081</v>
      </c>
      <c r="BM1627" s="83">
        <f>IF(ISBLANK(A1627),"",IF(X1627&gt;=(InfoSheet!$B$2)-90,1,0))</f>
        <v>1</v>
      </c>
    </row>
    <row r="1628" spans="1:65">
      <c r="A1628" s="2" t="s">
        <v>3665</v>
      </c>
      <c r="B1628" s="8">
        <v>9</v>
      </c>
      <c r="C1628" s="66">
        <v>80266762165</v>
      </c>
      <c r="D1628" s="8">
        <v>122177</v>
      </c>
      <c r="E1628" s="8">
        <v>9539</v>
      </c>
      <c r="F1628" s="91">
        <v>656971</v>
      </c>
      <c r="G1628" s="91">
        <v>269460436</v>
      </c>
      <c r="H1628" s="91">
        <v>8414588</v>
      </c>
      <c r="I1628" s="66">
        <v>8917172519</v>
      </c>
      <c r="J1628" s="8">
        <v>0</v>
      </c>
      <c r="K1628" s="2" t="s">
        <v>3666</v>
      </c>
      <c r="L1628" s="8">
        <v>9</v>
      </c>
      <c r="M1628" s="8">
        <v>0</v>
      </c>
      <c r="N1628" s="2" t="s">
        <v>3667</v>
      </c>
      <c r="O1628" s="8">
        <v>216</v>
      </c>
      <c r="P1628" s="8">
        <v>0</v>
      </c>
      <c r="Q1628" s="8">
        <v>0</v>
      </c>
      <c r="R1628" s="91">
        <v>0</v>
      </c>
      <c r="S1628" s="8">
        <v>0</v>
      </c>
      <c r="T1628" s="91">
        <v>0</v>
      </c>
      <c r="U1628" s="8">
        <v>7</v>
      </c>
      <c r="V1628" s="8">
        <v>18</v>
      </c>
      <c r="W1628" s="8">
        <v>7</v>
      </c>
      <c r="X1628" s="107">
        <v>43870.186881770831</v>
      </c>
      <c r="Y1628" s="107">
        <v>43870.230996481485</v>
      </c>
      <c r="Z1628" s="107">
        <v>43870.186876678243</v>
      </c>
      <c r="AA1628" s="91">
        <v>22536591</v>
      </c>
      <c r="AB1628" s="8">
        <v>36</v>
      </c>
      <c r="AC1628" s="8">
        <v>151</v>
      </c>
      <c r="AD1628" s="66">
        <v>2525530963</v>
      </c>
      <c r="AE1628" s="8">
        <v>1365</v>
      </c>
      <c r="AF1628" s="8">
        <v>262</v>
      </c>
      <c r="AG1628" s="66">
        <v>18967333400</v>
      </c>
      <c r="AH1628" s="8">
        <v>18294</v>
      </c>
      <c r="AI1628" s="8">
        <v>2133</v>
      </c>
      <c r="AJ1628" s="66">
        <v>78355361022</v>
      </c>
      <c r="AK1628" s="8">
        <v>111748</v>
      </c>
      <c r="AL1628" s="8">
        <v>9539</v>
      </c>
      <c r="AM1628" s="66">
        <v>1404742453</v>
      </c>
      <c r="AN1628" s="8">
        <v>877</v>
      </c>
      <c r="AO1628" s="8">
        <v>9539</v>
      </c>
      <c r="AP1628" s="66">
        <v>14935757425</v>
      </c>
      <c r="AQ1628" s="8">
        <v>7860</v>
      </c>
      <c r="AR1628" s="8">
        <v>9539</v>
      </c>
      <c r="AS1628" s="66">
        <v>36450295474</v>
      </c>
      <c r="AT1628" s="8">
        <v>28260</v>
      </c>
      <c r="AU1628" s="8">
        <v>9539</v>
      </c>
      <c r="AV1628" s="66">
        <v>80266762165</v>
      </c>
      <c r="AW1628" s="8">
        <v>122171</v>
      </c>
      <c r="AX1628" s="8">
        <v>9539</v>
      </c>
      <c r="AY1628" s="66">
        <v>1066229286</v>
      </c>
      <c r="AZ1628" s="8">
        <v>672</v>
      </c>
      <c r="BA1628" s="8">
        <v>0</v>
      </c>
      <c r="BB1628" s="66">
        <v>4019229448</v>
      </c>
      <c r="BC1628" s="8">
        <v>2159</v>
      </c>
      <c r="BD1628" s="8">
        <v>19</v>
      </c>
      <c r="BE1628" s="66">
        <v>18811715802</v>
      </c>
      <c r="BF1628" s="8">
        <v>18061</v>
      </c>
      <c r="BG1628" s="8">
        <v>617</v>
      </c>
      <c r="BH1628" s="66">
        <v>74249090425</v>
      </c>
      <c r="BI1628" s="8">
        <v>108942</v>
      </c>
      <c r="BJ1628" s="8">
        <v>9539</v>
      </c>
      <c r="BK1628" s="2" t="s">
        <v>233</v>
      </c>
      <c r="BL1628" s="83" t="str">
        <f t="shared" si="25"/>
        <v>125082</v>
      </c>
      <c r="BM1628" s="83">
        <f>IF(ISBLANK(A1628),"",IF(X1628&gt;=(InfoSheet!$B$2)-90,1,0))</f>
        <v>1</v>
      </c>
    </row>
    <row r="1629" spans="1:65">
      <c r="A1629" s="2" t="s">
        <v>3668</v>
      </c>
      <c r="B1629" s="8">
        <v>8</v>
      </c>
      <c r="C1629" s="66">
        <v>1463151761</v>
      </c>
      <c r="D1629" s="8">
        <v>2574</v>
      </c>
      <c r="E1629" s="8">
        <v>96</v>
      </c>
      <c r="F1629" s="91">
        <v>568435</v>
      </c>
      <c r="G1629" s="91">
        <v>24765460</v>
      </c>
      <c r="H1629" s="91">
        <v>15241164</v>
      </c>
      <c r="I1629" s="91">
        <v>260496598</v>
      </c>
      <c r="J1629" s="8">
        <v>0</v>
      </c>
      <c r="K1629" s="2" t="s">
        <v>2502</v>
      </c>
      <c r="L1629" s="8">
        <v>8</v>
      </c>
      <c r="M1629" s="8">
        <v>0</v>
      </c>
      <c r="N1629" s="2" t="s">
        <v>2708</v>
      </c>
      <c r="O1629" s="8">
        <v>210</v>
      </c>
      <c r="P1629" s="8">
        <v>0</v>
      </c>
      <c r="Q1629" s="8">
        <v>0</v>
      </c>
      <c r="R1629" s="91">
        <v>0</v>
      </c>
      <c r="S1629" s="8">
        <v>0</v>
      </c>
      <c r="T1629" s="91">
        <v>0</v>
      </c>
      <c r="U1629" s="8">
        <v>0</v>
      </c>
      <c r="V1629" s="8">
        <v>0</v>
      </c>
      <c r="W1629" s="8">
        <v>0</v>
      </c>
      <c r="X1629" s="107">
        <v>43869.463591018517</v>
      </c>
      <c r="Y1629" s="107">
        <v>43870.048365671297</v>
      </c>
      <c r="Z1629" s="107">
        <v>43869.460667175925</v>
      </c>
      <c r="AA1629" s="91">
        <v>0</v>
      </c>
      <c r="AB1629" s="8">
        <v>0</v>
      </c>
      <c r="AC1629" s="8">
        <v>1</v>
      </c>
      <c r="AD1629" s="91">
        <v>21781915</v>
      </c>
      <c r="AE1629" s="8">
        <v>76</v>
      </c>
      <c r="AF1629" s="8">
        <v>25</v>
      </c>
      <c r="AG1629" s="91">
        <v>607925242</v>
      </c>
      <c r="AH1629" s="8">
        <v>1083</v>
      </c>
      <c r="AI1629" s="8">
        <v>48</v>
      </c>
      <c r="AJ1629" s="66">
        <v>1463151761</v>
      </c>
      <c r="AK1629" s="8">
        <v>2574</v>
      </c>
      <c r="AL1629" s="8">
        <v>96</v>
      </c>
      <c r="AM1629" s="91">
        <v>1877152</v>
      </c>
      <c r="AN1629" s="8">
        <v>4</v>
      </c>
      <c r="AO1629" s="8">
        <v>96</v>
      </c>
      <c r="AP1629" s="91">
        <v>38369762</v>
      </c>
      <c r="AQ1629" s="8">
        <v>95</v>
      </c>
      <c r="AR1629" s="8">
        <v>96</v>
      </c>
      <c r="AS1629" s="66">
        <v>1220837592</v>
      </c>
      <c r="AT1629" s="8">
        <v>2132</v>
      </c>
      <c r="AU1629" s="8">
        <v>96</v>
      </c>
      <c r="AV1629" s="66">
        <v>1463151761</v>
      </c>
      <c r="AW1629" s="8">
        <v>2574</v>
      </c>
      <c r="AX1629" s="8">
        <v>96</v>
      </c>
      <c r="AY1629" s="91">
        <v>558819</v>
      </c>
      <c r="AZ1629" s="8">
        <v>1</v>
      </c>
      <c r="BA1629" s="8">
        <v>0</v>
      </c>
      <c r="BB1629" s="91">
        <v>22359167</v>
      </c>
      <c r="BC1629" s="8">
        <v>69</v>
      </c>
      <c r="BD1629" s="8">
        <v>2</v>
      </c>
      <c r="BE1629" s="91">
        <v>601278748</v>
      </c>
      <c r="BF1629" s="8">
        <v>1094</v>
      </c>
      <c r="BG1629" s="8">
        <v>16</v>
      </c>
      <c r="BH1629" s="66">
        <v>1463151761</v>
      </c>
      <c r="BI1629" s="8">
        <v>2574</v>
      </c>
      <c r="BJ1629" s="8">
        <v>96</v>
      </c>
      <c r="BK1629" s="2" t="s">
        <v>233</v>
      </c>
      <c r="BL1629" s="83" t="str">
        <f t="shared" si="25"/>
        <v>125083</v>
      </c>
      <c r="BM1629" s="83">
        <f>IF(ISBLANK(A1629),"",IF(X1629&gt;=(InfoSheet!$B$2)-90,1,0))</f>
        <v>1</v>
      </c>
    </row>
    <row r="1630" spans="1:65">
      <c r="A1630" s="2" t="s">
        <v>3669</v>
      </c>
      <c r="B1630" s="8">
        <v>8</v>
      </c>
      <c r="C1630" s="66">
        <v>1353078350</v>
      </c>
      <c r="D1630" s="8">
        <v>6046</v>
      </c>
      <c r="E1630" s="8">
        <v>455</v>
      </c>
      <c r="F1630" s="91">
        <v>223797</v>
      </c>
      <c r="G1630" s="91">
        <v>3400056</v>
      </c>
      <c r="H1630" s="91">
        <v>2973798</v>
      </c>
      <c r="I1630" s="91">
        <v>659304353</v>
      </c>
      <c r="J1630" s="8">
        <v>0</v>
      </c>
      <c r="K1630" s="2" t="s">
        <v>2460</v>
      </c>
      <c r="L1630" s="8">
        <v>8</v>
      </c>
      <c r="M1630" s="8">
        <v>0</v>
      </c>
      <c r="N1630" s="2" t="s">
        <v>2432</v>
      </c>
      <c r="O1630" s="8">
        <v>212</v>
      </c>
      <c r="P1630" s="8">
        <v>0</v>
      </c>
      <c r="Q1630" s="8">
        <v>0</v>
      </c>
      <c r="R1630" s="91">
        <v>0</v>
      </c>
      <c r="S1630" s="8">
        <v>0</v>
      </c>
      <c r="T1630" s="91">
        <v>0</v>
      </c>
      <c r="U1630" s="8">
        <v>1</v>
      </c>
      <c r="V1630" s="8">
        <v>1</v>
      </c>
      <c r="W1630" s="8">
        <v>0</v>
      </c>
      <c r="X1630" s="107">
        <v>43866.590345937497</v>
      </c>
      <c r="Y1630" s="107">
        <v>43869.905290555558</v>
      </c>
      <c r="Z1630" s="107">
        <v>43866.588894664354</v>
      </c>
      <c r="AA1630" s="91">
        <v>0</v>
      </c>
      <c r="AB1630" s="8">
        <v>0</v>
      </c>
      <c r="AC1630" s="8">
        <v>0</v>
      </c>
      <c r="AD1630" s="91">
        <v>5359347</v>
      </c>
      <c r="AE1630" s="8">
        <v>16</v>
      </c>
      <c r="AF1630" s="8">
        <v>5</v>
      </c>
      <c r="AG1630" s="91">
        <v>19542307</v>
      </c>
      <c r="AH1630" s="8">
        <v>64</v>
      </c>
      <c r="AI1630" s="8">
        <v>10</v>
      </c>
      <c r="AJ1630" s="66">
        <v>1193706006</v>
      </c>
      <c r="AK1630" s="8">
        <v>5011</v>
      </c>
      <c r="AL1630" s="8">
        <v>455</v>
      </c>
      <c r="AM1630" s="91">
        <v>0</v>
      </c>
      <c r="AN1630" s="8">
        <v>0</v>
      </c>
      <c r="AO1630" s="8">
        <v>455</v>
      </c>
      <c r="AP1630" s="91">
        <v>15856040</v>
      </c>
      <c r="AQ1630" s="8">
        <v>31</v>
      </c>
      <c r="AR1630" s="8">
        <v>455</v>
      </c>
      <c r="AS1630" s="91">
        <v>50738384</v>
      </c>
      <c r="AT1630" s="8">
        <v>107</v>
      </c>
      <c r="AU1630" s="8">
        <v>455</v>
      </c>
      <c r="AV1630" s="66">
        <v>1353078350</v>
      </c>
      <c r="AW1630" s="8">
        <v>6046</v>
      </c>
      <c r="AX1630" s="8">
        <v>455</v>
      </c>
      <c r="AY1630" s="91">
        <v>0</v>
      </c>
      <c r="AZ1630" s="8">
        <v>0</v>
      </c>
      <c r="BA1630" s="8">
        <v>0</v>
      </c>
      <c r="BB1630" s="91">
        <v>6791380</v>
      </c>
      <c r="BC1630" s="8">
        <v>17</v>
      </c>
      <c r="BD1630" s="8">
        <v>0</v>
      </c>
      <c r="BE1630" s="91">
        <v>21358774</v>
      </c>
      <c r="BF1630" s="8">
        <v>64</v>
      </c>
      <c r="BG1630" s="8">
        <v>1</v>
      </c>
      <c r="BH1630" s="66">
        <v>1101395696</v>
      </c>
      <c r="BI1630" s="8">
        <v>4907</v>
      </c>
      <c r="BJ1630" s="8">
        <v>455</v>
      </c>
      <c r="BK1630" s="2" t="s">
        <v>233</v>
      </c>
      <c r="BL1630" s="83" t="str">
        <f t="shared" si="25"/>
        <v>125084</v>
      </c>
      <c r="BM1630" s="83">
        <f>IF(ISBLANK(A1630),"",IF(X1630&gt;=(InfoSheet!$B$2)-90,1,0))</f>
        <v>1</v>
      </c>
    </row>
    <row r="1631" spans="1:65">
      <c r="A1631" s="2" t="s">
        <v>3670</v>
      </c>
      <c r="B1631" s="8">
        <v>8</v>
      </c>
      <c r="C1631" s="66">
        <v>9836329808</v>
      </c>
      <c r="D1631" s="8">
        <v>19802</v>
      </c>
      <c r="E1631" s="8">
        <v>2551</v>
      </c>
      <c r="F1631" s="91">
        <v>496734</v>
      </c>
      <c r="G1631" s="91">
        <v>72858899</v>
      </c>
      <c r="H1631" s="91">
        <v>3855872</v>
      </c>
      <c r="I1631" s="91">
        <v>726321597</v>
      </c>
      <c r="J1631" s="8">
        <v>0</v>
      </c>
      <c r="K1631" s="2" t="s">
        <v>3671</v>
      </c>
      <c r="L1631" s="8">
        <v>8</v>
      </c>
      <c r="M1631" s="8">
        <v>0</v>
      </c>
      <c r="N1631" s="2" t="s">
        <v>1621</v>
      </c>
      <c r="O1631" s="8">
        <v>215</v>
      </c>
      <c r="P1631" s="8">
        <v>0</v>
      </c>
      <c r="Q1631" s="8">
        <v>0</v>
      </c>
      <c r="R1631" s="91">
        <v>0</v>
      </c>
      <c r="S1631" s="8">
        <v>0</v>
      </c>
      <c r="T1631" s="91">
        <v>0</v>
      </c>
      <c r="U1631" s="8">
        <v>0</v>
      </c>
      <c r="V1631" s="8">
        <v>5</v>
      </c>
      <c r="W1631" s="8">
        <v>2</v>
      </c>
      <c r="X1631" s="107">
        <v>43870.01980224537</v>
      </c>
      <c r="Y1631" s="107">
        <v>43870.053721354168</v>
      </c>
      <c r="Z1631" s="107">
        <v>43870.019798321759</v>
      </c>
      <c r="AA1631" s="91">
        <v>3037247</v>
      </c>
      <c r="AB1631" s="8">
        <v>5</v>
      </c>
      <c r="AC1631" s="8">
        <v>19</v>
      </c>
      <c r="AD1631" s="91">
        <v>66506203</v>
      </c>
      <c r="AE1631" s="8">
        <v>117</v>
      </c>
      <c r="AF1631" s="8">
        <v>44</v>
      </c>
      <c r="AG1631" s="91">
        <v>380246438</v>
      </c>
      <c r="AH1631" s="8">
        <v>519</v>
      </c>
      <c r="AI1631" s="8">
        <v>115</v>
      </c>
      <c r="AJ1631" s="66">
        <v>9763731569</v>
      </c>
      <c r="AK1631" s="8">
        <v>19529</v>
      </c>
      <c r="AL1631" s="8">
        <v>2551</v>
      </c>
      <c r="AM1631" s="91">
        <v>57951896</v>
      </c>
      <c r="AN1631" s="8">
        <v>87</v>
      </c>
      <c r="AO1631" s="8">
        <v>2551</v>
      </c>
      <c r="AP1631" s="91">
        <v>174573036</v>
      </c>
      <c r="AQ1631" s="8">
        <v>241</v>
      </c>
      <c r="AR1631" s="8">
        <v>2551</v>
      </c>
      <c r="AS1631" s="91">
        <v>785379807</v>
      </c>
      <c r="AT1631" s="8">
        <v>901</v>
      </c>
      <c r="AU1631" s="8">
        <v>2551</v>
      </c>
      <c r="AV1631" s="66">
        <v>9836329808</v>
      </c>
      <c r="AW1631" s="8">
        <v>19798</v>
      </c>
      <c r="AX1631" s="8">
        <v>2551</v>
      </c>
      <c r="AY1631" s="91">
        <v>29571299</v>
      </c>
      <c r="AZ1631" s="8">
        <v>43</v>
      </c>
      <c r="BA1631" s="8">
        <v>0</v>
      </c>
      <c r="BB1631" s="91">
        <v>129908868</v>
      </c>
      <c r="BC1631" s="8">
        <v>186</v>
      </c>
      <c r="BD1631" s="8">
        <v>4</v>
      </c>
      <c r="BE1631" s="91">
        <v>326881774</v>
      </c>
      <c r="BF1631" s="8">
        <v>486</v>
      </c>
      <c r="BG1631" s="8">
        <v>18</v>
      </c>
      <c r="BH1631" s="66">
        <v>9580840307</v>
      </c>
      <c r="BI1631" s="8">
        <v>19308</v>
      </c>
      <c r="BJ1631" s="8">
        <v>2551</v>
      </c>
      <c r="BK1631" s="2" t="s">
        <v>233</v>
      </c>
      <c r="BL1631" s="83" t="str">
        <f t="shared" si="25"/>
        <v>125085</v>
      </c>
      <c r="BM1631" s="83">
        <f>IF(ISBLANK(A1631),"",IF(X1631&gt;=(InfoSheet!$B$2)-90,1,0))</f>
        <v>1</v>
      </c>
    </row>
    <row r="1632" spans="1:65">
      <c r="A1632" s="2" t="s">
        <v>3672</v>
      </c>
      <c r="B1632" s="8">
        <v>8</v>
      </c>
      <c r="C1632" s="66">
        <v>2961503277</v>
      </c>
      <c r="D1632" s="8">
        <v>11381</v>
      </c>
      <c r="E1632" s="8">
        <v>1071</v>
      </c>
      <c r="F1632" s="91">
        <v>260214</v>
      </c>
      <c r="G1632" s="91">
        <v>25465394</v>
      </c>
      <c r="H1632" s="91">
        <v>2765175</v>
      </c>
      <c r="I1632" s="91">
        <v>462116314</v>
      </c>
      <c r="J1632" s="8">
        <v>0</v>
      </c>
      <c r="K1632" s="2" t="s">
        <v>1348</v>
      </c>
      <c r="L1632" s="8">
        <v>8</v>
      </c>
      <c r="M1632" s="8">
        <v>0</v>
      </c>
      <c r="N1632" s="2" t="s">
        <v>1703</v>
      </c>
      <c r="O1632" s="8">
        <v>214</v>
      </c>
      <c r="P1632" s="8">
        <v>0</v>
      </c>
      <c r="Q1632" s="8">
        <v>0</v>
      </c>
      <c r="R1632" s="91">
        <v>0</v>
      </c>
      <c r="S1632" s="8">
        <v>0</v>
      </c>
      <c r="T1632" s="91">
        <v>0</v>
      </c>
      <c r="U1632" s="8">
        <v>0</v>
      </c>
      <c r="V1632" s="8">
        <v>0</v>
      </c>
      <c r="W1632" s="8">
        <v>1</v>
      </c>
      <c r="X1632" s="107">
        <v>43868.66625465278</v>
      </c>
      <c r="Y1632" s="107">
        <v>43870.253051458334</v>
      </c>
      <c r="Z1632" s="107">
        <v>43870.253046944446</v>
      </c>
      <c r="AA1632" s="91">
        <v>0</v>
      </c>
      <c r="AB1632" s="8">
        <v>0</v>
      </c>
      <c r="AC1632" s="8">
        <v>0</v>
      </c>
      <c r="AD1632" s="91">
        <v>42999079</v>
      </c>
      <c r="AE1632" s="8">
        <v>113</v>
      </c>
      <c r="AF1632" s="8">
        <v>46</v>
      </c>
      <c r="AG1632" s="91">
        <v>108996249</v>
      </c>
      <c r="AH1632" s="8">
        <v>517</v>
      </c>
      <c r="AI1632" s="8">
        <v>136</v>
      </c>
      <c r="AJ1632" s="66">
        <v>2886783083</v>
      </c>
      <c r="AK1632" s="8">
        <v>11322</v>
      </c>
      <c r="AL1632" s="8">
        <v>1071</v>
      </c>
      <c r="AM1632" s="91">
        <v>2090328</v>
      </c>
      <c r="AN1632" s="8">
        <v>37</v>
      </c>
      <c r="AO1632" s="8">
        <v>1071</v>
      </c>
      <c r="AP1632" s="91">
        <v>81229219</v>
      </c>
      <c r="AQ1632" s="8">
        <v>156</v>
      </c>
      <c r="AR1632" s="8">
        <v>1071</v>
      </c>
      <c r="AS1632" s="91">
        <v>175453119</v>
      </c>
      <c r="AT1632" s="8">
        <v>596</v>
      </c>
      <c r="AU1632" s="8">
        <v>1071</v>
      </c>
      <c r="AV1632" s="66">
        <v>2961503277</v>
      </c>
      <c r="AW1632" s="8">
        <v>11381</v>
      </c>
      <c r="AX1632" s="8">
        <v>1071</v>
      </c>
      <c r="AY1632" s="91">
        <v>554048</v>
      </c>
      <c r="AZ1632" s="8">
        <v>21</v>
      </c>
      <c r="BA1632" s="8">
        <v>0</v>
      </c>
      <c r="BB1632" s="91">
        <v>69939958</v>
      </c>
      <c r="BC1632" s="8">
        <v>121</v>
      </c>
      <c r="BD1632" s="8">
        <v>14</v>
      </c>
      <c r="BE1632" s="91">
        <v>122204653</v>
      </c>
      <c r="BF1632" s="8">
        <v>483</v>
      </c>
      <c r="BG1632" s="8">
        <v>46</v>
      </c>
      <c r="BH1632" s="66">
        <v>2826877607</v>
      </c>
      <c r="BI1632" s="8">
        <v>11270</v>
      </c>
      <c r="BJ1632" s="8">
        <v>1071</v>
      </c>
      <c r="BK1632" s="2" t="s">
        <v>233</v>
      </c>
      <c r="BL1632" s="83" t="str">
        <f t="shared" si="25"/>
        <v>125086</v>
      </c>
      <c r="BM1632" s="83">
        <f>IF(ISBLANK(A1632),"",IF(X1632&gt;=(InfoSheet!$B$2)-90,1,0))</f>
        <v>1</v>
      </c>
    </row>
    <row r="1633" spans="1:65">
      <c r="A1633" s="2" t="s">
        <v>3673</v>
      </c>
      <c r="B1633" s="8">
        <v>8</v>
      </c>
      <c r="C1633" s="66">
        <v>1501687345</v>
      </c>
      <c r="D1633" s="8">
        <v>4459</v>
      </c>
      <c r="E1633" s="8">
        <v>477</v>
      </c>
      <c r="F1633" s="91">
        <v>336776</v>
      </c>
      <c r="G1633" s="91">
        <v>9148273</v>
      </c>
      <c r="H1633" s="91">
        <v>3148191</v>
      </c>
      <c r="I1633" s="91">
        <v>761715777</v>
      </c>
      <c r="J1633" s="8">
        <v>0</v>
      </c>
      <c r="K1633" s="2" t="s">
        <v>1776</v>
      </c>
      <c r="L1633" s="8">
        <v>8</v>
      </c>
      <c r="M1633" s="8">
        <v>0</v>
      </c>
      <c r="N1633" s="2" t="s">
        <v>1466</v>
      </c>
      <c r="O1633" s="8">
        <v>212</v>
      </c>
      <c r="P1633" s="8">
        <v>0</v>
      </c>
      <c r="Q1633" s="8">
        <v>0</v>
      </c>
      <c r="R1633" s="91">
        <v>0</v>
      </c>
      <c r="S1633" s="8">
        <v>0</v>
      </c>
      <c r="T1633" s="91">
        <v>0</v>
      </c>
      <c r="U1633" s="8">
        <v>1</v>
      </c>
      <c r="V1633" s="8">
        <v>1</v>
      </c>
      <c r="W1633" s="8">
        <v>0</v>
      </c>
      <c r="X1633" s="107">
        <v>43869.670290092596</v>
      </c>
      <c r="Y1633" s="107">
        <v>43870.056462905093</v>
      </c>
      <c r="Z1633" s="107">
        <v>43869.575144490744</v>
      </c>
      <c r="AA1633" s="91">
        <v>4716372</v>
      </c>
      <c r="AB1633" s="8">
        <v>9</v>
      </c>
      <c r="AC1633" s="8">
        <v>4</v>
      </c>
      <c r="AD1633" s="91">
        <v>350174324</v>
      </c>
      <c r="AE1633" s="8">
        <v>927</v>
      </c>
      <c r="AF1633" s="8">
        <v>136</v>
      </c>
      <c r="AG1633" s="91">
        <v>378269810</v>
      </c>
      <c r="AH1633" s="8">
        <v>1008</v>
      </c>
      <c r="AI1633" s="8">
        <v>153</v>
      </c>
      <c r="AJ1633" s="66">
        <v>1438767199</v>
      </c>
      <c r="AK1633" s="8">
        <v>4098</v>
      </c>
      <c r="AL1633" s="8">
        <v>477</v>
      </c>
      <c r="AM1633" s="91">
        <v>5489861</v>
      </c>
      <c r="AN1633" s="8">
        <v>10</v>
      </c>
      <c r="AO1633" s="8">
        <v>477</v>
      </c>
      <c r="AP1633" s="91">
        <v>477576891</v>
      </c>
      <c r="AQ1633" s="8">
        <v>1072</v>
      </c>
      <c r="AR1633" s="8">
        <v>477</v>
      </c>
      <c r="AS1633" s="91">
        <v>518890333</v>
      </c>
      <c r="AT1633" s="8">
        <v>1163</v>
      </c>
      <c r="AU1633" s="8">
        <v>477</v>
      </c>
      <c r="AV1633" s="66">
        <v>1501687345</v>
      </c>
      <c r="AW1633" s="8">
        <v>4459</v>
      </c>
      <c r="AX1633" s="8">
        <v>477</v>
      </c>
      <c r="AY1633" s="91">
        <v>1920616</v>
      </c>
      <c r="AZ1633" s="8">
        <v>5</v>
      </c>
      <c r="BA1633" s="8">
        <v>0</v>
      </c>
      <c r="BB1633" s="91">
        <v>251843289</v>
      </c>
      <c r="BC1633" s="8">
        <v>826</v>
      </c>
      <c r="BD1633" s="8">
        <v>20</v>
      </c>
      <c r="BE1633" s="91">
        <v>289937023</v>
      </c>
      <c r="BF1633" s="8">
        <v>905</v>
      </c>
      <c r="BG1633" s="8">
        <v>24</v>
      </c>
      <c r="BH1633" s="66">
        <v>1437413640</v>
      </c>
      <c r="BI1633" s="8">
        <v>4108</v>
      </c>
      <c r="BJ1633" s="8">
        <v>477</v>
      </c>
      <c r="BK1633" s="2" t="s">
        <v>233</v>
      </c>
      <c r="BL1633" s="83" t="str">
        <f t="shared" si="25"/>
        <v>125087</v>
      </c>
      <c r="BM1633" s="83">
        <f>IF(ISBLANK(A1633),"",IF(X1633&gt;=(InfoSheet!$B$2)-90,1,0))</f>
        <v>1</v>
      </c>
    </row>
    <row r="1634" spans="1:65">
      <c r="A1634" s="2" t="s">
        <v>3674</v>
      </c>
      <c r="B1634" s="8">
        <v>8</v>
      </c>
      <c r="C1634" s="66">
        <v>5389229596</v>
      </c>
      <c r="D1634" s="8">
        <v>17411</v>
      </c>
      <c r="E1634" s="8">
        <v>1563</v>
      </c>
      <c r="F1634" s="91">
        <v>309530</v>
      </c>
      <c r="G1634" s="91">
        <v>8674707</v>
      </c>
      <c r="H1634" s="91">
        <v>3448003</v>
      </c>
      <c r="I1634" s="66">
        <v>3242932653</v>
      </c>
      <c r="J1634" s="8">
        <v>0</v>
      </c>
      <c r="K1634" s="2" t="s">
        <v>1940</v>
      </c>
      <c r="L1634" s="8">
        <v>8</v>
      </c>
      <c r="M1634" s="8">
        <v>0</v>
      </c>
      <c r="N1634" s="2" t="s">
        <v>2469</v>
      </c>
      <c r="O1634" s="8">
        <v>215</v>
      </c>
      <c r="P1634" s="8">
        <v>0</v>
      </c>
      <c r="Q1634" s="8">
        <v>0</v>
      </c>
      <c r="R1634" s="91">
        <v>0</v>
      </c>
      <c r="S1634" s="8">
        <v>0</v>
      </c>
      <c r="T1634" s="91">
        <v>0</v>
      </c>
      <c r="U1634" s="8">
        <v>2</v>
      </c>
      <c r="V1634" s="8">
        <v>3</v>
      </c>
      <c r="W1634" s="8">
        <v>1</v>
      </c>
      <c r="X1634" s="107">
        <v>43870.036029340277</v>
      </c>
      <c r="Y1634" s="107">
        <v>43870.198068113423</v>
      </c>
      <c r="Z1634" s="107">
        <v>43870.036025173613</v>
      </c>
      <c r="AA1634" s="91">
        <v>2525149</v>
      </c>
      <c r="AB1634" s="8">
        <v>13</v>
      </c>
      <c r="AC1634" s="8">
        <v>22</v>
      </c>
      <c r="AD1634" s="91">
        <v>48000456</v>
      </c>
      <c r="AE1634" s="8">
        <v>180</v>
      </c>
      <c r="AF1634" s="8">
        <v>65</v>
      </c>
      <c r="AG1634" s="66">
        <v>1712351893</v>
      </c>
      <c r="AH1634" s="8">
        <v>4333</v>
      </c>
      <c r="AI1634" s="8">
        <v>736</v>
      </c>
      <c r="AJ1634" s="66">
        <v>4874731890</v>
      </c>
      <c r="AK1634" s="8">
        <v>14670</v>
      </c>
      <c r="AL1634" s="8">
        <v>1563</v>
      </c>
      <c r="AM1634" s="91">
        <v>74275291</v>
      </c>
      <c r="AN1634" s="8">
        <v>121</v>
      </c>
      <c r="AO1634" s="8">
        <v>1563</v>
      </c>
      <c r="AP1634" s="91">
        <v>171321012</v>
      </c>
      <c r="AQ1634" s="8">
        <v>358</v>
      </c>
      <c r="AR1634" s="8">
        <v>1563</v>
      </c>
      <c r="AS1634" s="66">
        <v>2747623255</v>
      </c>
      <c r="AT1634" s="8">
        <v>5689</v>
      </c>
      <c r="AU1634" s="8">
        <v>1563</v>
      </c>
      <c r="AV1634" s="66">
        <v>5389229596</v>
      </c>
      <c r="AW1634" s="8">
        <v>17411</v>
      </c>
      <c r="AX1634" s="8">
        <v>1563</v>
      </c>
      <c r="AY1634" s="91">
        <v>66915218</v>
      </c>
      <c r="AZ1634" s="8">
        <v>101</v>
      </c>
      <c r="BA1634" s="8">
        <v>0</v>
      </c>
      <c r="BB1634" s="91">
        <v>137470071</v>
      </c>
      <c r="BC1634" s="8">
        <v>290</v>
      </c>
      <c r="BD1634" s="8">
        <v>21</v>
      </c>
      <c r="BE1634" s="66">
        <v>1128245255</v>
      </c>
      <c r="BF1634" s="8">
        <v>3621</v>
      </c>
      <c r="BG1634" s="8">
        <v>57</v>
      </c>
      <c r="BH1634" s="66">
        <v>4703909129</v>
      </c>
      <c r="BI1634" s="8">
        <v>14507</v>
      </c>
      <c r="BJ1634" s="8">
        <v>1563</v>
      </c>
      <c r="BK1634" s="2" t="s">
        <v>233</v>
      </c>
      <c r="BL1634" s="83" t="str">
        <f t="shared" si="25"/>
        <v>125088</v>
      </c>
      <c r="BM1634" s="83">
        <f>IF(ISBLANK(A1634),"",IF(X1634&gt;=(InfoSheet!$B$2)-90,1,0))</f>
        <v>1</v>
      </c>
    </row>
    <row r="1635" spans="1:65">
      <c r="A1635" s="2" t="s">
        <v>3675</v>
      </c>
      <c r="B1635" s="8">
        <v>8</v>
      </c>
      <c r="C1635" s="66">
        <v>8410181273</v>
      </c>
      <c r="D1635" s="8">
        <v>30641</v>
      </c>
      <c r="E1635" s="8">
        <v>2322</v>
      </c>
      <c r="F1635" s="91">
        <v>274474</v>
      </c>
      <c r="G1635" s="91">
        <v>22023084</v>
      </c>
      <c r="H1635" s="91">
        <v>3621955</v>
      </c>
      <c r="I1635" s="66">
        <v>3161324823</v>
      </c>
      <c r="J1635" s="8">
        <v>0</v>
      </c>
      <c r="K1635" s="2" t="s">
        <v>129</v>
      </c>
      <c r="L1635" s="8">
        <v>8</v>
      </c>
      <c r="M1635" s="8">
        <v>0</v>
      </c>
      <c r="N1635" s="2" t="s">
        <v>3676</v>
      </c>
      <c r="O1635" s="8">
        <v>215</v>
      </c>
      <c r="P1635" s="8">
        <v>0</v>
      </c>
      <c r="Q1635" s="8">
        <v>0</v>
      </c>
      <c r="R1635" s="91">
        <v>0</v>
      </c>
      <c r="S1635" s="8">
        <v>0</v>
      </c>
      <c r="T1635" s="91">
        <v>0</v>
      </c>
      <c r="U1635" s="8">
        <v>3</v>
      </c>
      <c r="V1635" s="8">
        <v>7</v>
      </c>
      <c r="W1635" s="8">
        <v>2</v>
      </c>
      <c r="X1635" s="107">
        <v>43870.052515914351</v>
      </c>
      <c r="Y1635" s="107">
        <v>43870.062641365737</v>
      </c>
      <c r="Z1635" s="107">
        <v>43870.052510590278</v>
      </c>
      <c r="AA1635" s="91">
        <v>5785744</v>
      </c>
      <c r="AB1635" s="8">
        <v>48</v>
      </c>
      <c r="AC1635" s="8">
        <v>26</v>
      </c>
      <c r="AD1635" s="91">
        <v>37453029</v>
      </c>
      <c r="AE1635" s="8">
        <v>253</v>
      </c>
      <c r="AF1635" s="8">
        <v>59</v>
      </c>
      <c r="AG1635" s="91">
        <v>229211010</v>
      </c>
      <c r="AH1635" s="8">
        <v>748</v>
      </c>
      <c r="AI1635" s="8">
        <v>110</v>
      </c>
      <c r="AJ1635" s="66">
        <v>7912964343</v>
      </c>
      <c r="AK1635" s="8">
        <v>28140</v>
      </c>
      <c r="AL1635" s="8">
        <v>2322</v>
      </c>
      <c r="AM1635" s="91">
        <v>219990879</v>
      </c>
      <c r="AN1635" s="8">
        <v>446</v>
      </c>
      <c r="AO1635" s="8">
        <v>2322</v>
      </c>
      <c r="AP1635" s="91">
        <v>356480227</v>
      </c>
      <c r="AQ1635" s="8">
        <v>764</v>
      </c>
      <c r="AR1635" s="8">
        <v>2322</v>
      </c>
      <c r="AS1635" s="91">
        <v>785047485</v>
      </c>
      <c r="AT1635" s="8">
        <v>1478</v>
      </c>
      <c r="AU1635" s="8">
        <v>2322</v>
      </c>
      <c r="AV1635" s="66">
        <v>8410181273</v>
      </c>
      <c r="AW1635" s="8">
        <v>30641</v>
      </c>
      <c r="AX1635" s="8">
        <v>2322</v>
      </c>
      <c r="AY1635" s="91">
        <v>200245181</v>
      </c>
      <c r="AZ1635" s="8">
        <v>395</v>
      </c>
      <c r="BA1635" s="8">
        <v>0</v>
      </c>
      <c r="BB1635" s="91">
        <v>320291891</v>
      </c>
      <c r="BC1635" s="8">
        <v>689</v>
      </c>
      <c r="BD1635" s="8">
        <v>7</v>
      </c>
      <c r="BE1635" s="91">
        <v>382892765</v>
      </c>
      <c r="BF1635" s="8">
        <v>1060</v>
      </c>
      <c r="BG1635" s="8">
        <v>15</v>
      </c>
      <c r="BH1635" s="66">
        <v>7754125064</v>
      </c>
      <c r="BI1635" s="8">
        <v>28136</v>
      </c>
      <c r="BJ1635" s="8">
        <v>2322</v>
      </c>
      <c r="BK1635" s="2" t="s">
        <v>233</v>
      </c>
      <c r="BL1635" s="83" t="str">
        <f t="shared" si="25"/>
        <v>125089</v>
      </c>
      <c r="BM1635" s="83">
        <f>IF(ISBLANK(A1635),"",IF(X1635&gt;=(InfoSheet!$B$2)-90,1,0))</f>
        <v>1</v>
      </c>
    </row>
    <row r="1636" spans="1:65">
      <c r="A1636" s="2" t="s">
        <v>3677</v>
      </c>
      <c r="B1636" s="8">
        <v>8</v>
      </c>
      <c r="C1636" s="66">
        <v>17221046507</v>
      </c>
      <c r="D1636" s="8">
        <v>54012</v>
      </c>
      <c r="E1636" s="8">
        <v>4385</v>
      </c>
      <c r="F1636" s="91">
        <v>318837</v>
      </c>
      <c r="G1636" s="91">
        <v>14121508</v>
      </c>
      <c r="H1636" s="91">
        <v>3927262</v>
      </c>
      <c r="I1636" s="66">
        <v>3421765962</v>
      </c>
      <c r="J1636" s="8">
        <v>0</v>
      </c>
      <c r="K1636" s="2" t="s">
        <v>1747</v>
      </c>
      <c r="L1636" s="8">
        <v>8</v>
      </c>
      <c r="M1636" s="8">
        <v>0</v>
      </c>
      <c r="N1636" s="2" t="s">
        <v>1729</v>
      </c>
      <c r="O1636" s="8">
        <v>215</v>
      </c>
      <c r="P1636" s="8">
        <v>0</v>
      </c>
      <c r="Q1636" s="8">
        <v>0</v>
      </c>
      <c r="R1636" s="91">
        <v>0</v>
      </c>
      <c r="S1636" s="8">
        <v>0</v>
      </c>
      <c r="T1636" s="91">
        <v>0</v>
      </c>
      <c r="U1636" s="8">
        <v>6</v>
      </c>
      <c r="V1636" s="8">
        <v>9</v>
      </c>
      <c r="W1636" s="8">
        <v>4</v>
      </c>
      <c r="X1636" s="107">
        <v>43869.955083622684</v>
      </c>
      <c r="Y1636" s="107">
        <v>43870.058602731478</v>
      </c>
      <c r="Z1636" s="107">
        <v>43869.955079340281</v>
      </c>
      <c r="AA1636" s="91">
        <v>11440560</v>
      </c>
      <c r="AB1636" s="8">
        <v>62</v>
      </c>
      <c r="AC1636" s="8">
        <v>37</v>
      </c>
      <c r="AD1636" s="91">
        <v>74032548</v>
      </c>
      <c r="AE1636" s="8">
        <v>348</v>
      </c>
      <c r="AF1636" s="8">
        <v>82</v>
      </c>
      <c r="AG1636" s="91">
        <v>261876544</v>
      </c>
      <c r="AH1636" s="8">
        <v>1076</v>
      </c>
      <c r="AI1636" s="8">
        <v>187</v>
      </c>
      <c r="AJ1636" s="66">
        <v>16148052195</v>
      </c>
      <c r="AK1636" s="8">
        <v>48297</v>
      </c>
      <c r="AL1636" s="8">
        <v>4385</v>
      </c>
      <c r="AM1636" s="91">
        <v>178572658</v>
      </c>
      <c r="AN1636" s="8">
        <v>265</v>
      </c>
      <c r="AO1636" s="8">
        <v>4385</v>
      </c>
      <c r="AP1636" s="91">
        <v>314724204</v>
      </c>
      <c r="AQ1636" s="8">
        <v>643</v>
      </c>
      <c r="AR1636" s="8">
        <v>4385</v>
      </c>
      <c r="AS1636" s="66">
        <v>1277536255</v>
      </c>
      <c r="AT1636" s="8">
        <v>2308</v>
      </c>
      <c r="AU1636" s="8">
        <v>4385</v>
      </c>
      <c r="AV1636" s="66">
        <v>17221046507</v>
      </c>
      <c r="AW1636" s="8">
        <v>54012</v>
      </c>
      <c r="AX1636" s="8">
        <v>4385</v>
      </c>
      <c r="AY1636" s="91">
        <v>147274610</v>
      </c>
      <c r="AZ1636" s="8">
        <v>223</v>
      </c>
      <c r="BA1636" s="8">
        <v>1</v>
      </c>
      <c r="BB1636" s="91">
        <v>260680758</v>
      </c>
      <c r="BC1636" s="8">
        <v>543</v>
      </c>
      <c r="BD1636" s="8">
        <v>11</v>
      </c>
      <c r="BE1636" s="91">
        <v>531770112</v>
      </c>
      <c r="BF1636" s="8">
        <v>1281</v>
      </c>
      <c r="BG1636" s="8">
        <v>36</v>
      </c>
      <c r="BH1636" s="66">
        <v>15831207246</v>
      </c>
      <c r="BI1636" s="8">
        <v>48056</v>
      </c>
      <c r="BJ1636" s="8">
        <v>4385</v>
      </c>
      <c r="BK1636" s="2" t="s">
        <v>233</v>
      </c>
      <c r="BL1636" s="83" t="str">
        <f t="shared" si="25"/>
        <v>125090</v>
      </c>
      <c r="BM1636" s="83">
        <f>IF(ISBLANK(A1636),"",IF(X1636&gt;=(InfoSheet!$B$2)-90,1,0))</f>
        <v>1</v>
      </c>
    </row>
    <row r="1637" spans="1:65">
      <c r="A1637" s="2" t="s">
        <v>3678</v>
      </c>
      <c r="B1637" s="8">
        <v>8</v>
      </c>
      <c r="C1637" s="66">
        <v>4105816927</v>
      </c>
      <c r="D1637" s="8">
        <v>13808</v>
      </c>
      <c r="E1637" s="8">
        <v>1282</v>
      </c>
      <c r="F1637" s="91">
        <v>297350</v>
      </c>
      <c r="G1637" s="91">
        <v>8391836</v>
      </c>
      <c r="H1637" s="91">
        <v>3202665</v>
      </c>
      <c r="I1637" s="66">
        <v>2410216819</v>
      </c>
      <c r="J1637" s="8">
        <v>0</v>
      </c>
      <c r="K1637" s="2" t="s">
        <v>1462</v>
      </c>
      <c r="L1637" s="8">
        <v>8</v>
      </c>
      <c r="M1637" s="8">
        <v>0</v>
      </c>
      <c r="N1637" s="2" t="s">
        <v>1703</v>
      </c>
      <c r="O1637" s="8">
        <v>214</v>
      </c>
      <c r="P1637" s="8">
        <v>0</v>
      </c>
      <c r="Q1637" s="8">
        <v>0</v>
      </c>
      <c r="R1637" s="91">
        <v>0</v>
      </c>
      <c r="S1637" s="8">
        <v>0</v>
      </c>
      <c r="T1637" s="91">
        <v>0</v>
      </c>
      <c r="U1637" s="8">
        <v>1</v>
      </c>
      <c r="V1637" s="8">
        <v>2</v>
      </c>
      <c r="W1637" s="8">
        <v>1</v>
      </c>
      <c r="X1637" s="107">
        <v>43869.701958622682</v>
      </c>
      <c r="Y1637" s="107">
        <v>43870.255774143516</v>
      </c>
      <c r="Z1637" s="107">
        <v>43870.255768935182</v>
      </c>
      <c r="AA1637" s="91">
        <v>87397570</v>
      </c>
      <c r="AB1637" s="8">
        <v>158</v>
      </c>
      <c r="AC1637" s="8">
        <v>2</v>
      </c>
      <c r="AD1637" s="91">
        <v>191213547</v>
      </c>
      <c r="AE1637" s="8">
        <v>595</v>
      </c>
      <c r="AF1637" s="8">
        <v>115</v>
      </c>
      <c r="AG1637" s="66">
        <v>1161335601</v>
      </c>
      <c r="AH1637" s="8">
        <v>3018</v>
      </c>
      <c r="AI1637" s="8">
        <v>537</v>
      </c>
      <c r="AJ1637" s="66">
        <v>3792636944</v>
      </c>
      <c r="AK1637" s="8">
        <v>11938</v>
      </c>
      <c r="AL1637" s="8">
        <v>1282</v>
      </c>
      <c r="AM1637" s="91">
        <v>175373455</v>
      </c>
      <c r="AN1637" s="8">
        <v>340</v>
      </c>
      <c r="AO1637" s="8">
        <v>1282</v>
      </c>
      <c r="AP1637" s="91">
        <v>303961431</v>
      </c>
      <c r="AQ1637" s="8">
        <v>825</v>
      </c>
      <c r="AR1637" s="8">
        <v>1282</v>
      </c>
      <c r="AS1637" s="66">
        <v>1629998912</v>
      </c>
      <c r="AT1637" s="8">
        <v>3715</v>
      </c>
      <c r="AU1637" s="8">
        <v>1282</v>
      </c>
      <c r="AV1637" s="66">
        <v>4105816927</v>
      </c>
      <c r="AW1637" s="8">
        <v>13807</v>
      </c>
      <c r="AX1637" s="8">
        <v>1282</v>
      </c>
      <c r="AY1637" s="91">
        <v>88496557</v>
      </c>
      <c r="AZ1637" s="8">
        <v>182</v>
      </c>
      <c r="BA1637" s="8">
        <v>0</v>
      </c>
      <c r="BB1637" s="91">
        <v>128266941</v>
      </c>
      <c r="BC1637" s="8">
        <v>541</v>
      </c>
      <c r="BD1637" s="8">
        <v>22</v>
      </c>
      <c r="BE1637" s="91">
        <v>834577361</v>
      </c>
      <c r="BF1637" s="8">
        <v>2665</v>
      </c>
      <c r="BG1637" s="8">
        <v>131</v>
      </c>
      <c r="BH1637" s="66">
        <v>3806224096</v>
      </c>
      <c r="BI1637" s="8">
        <v>12158</v>
      </c>
      <c r="BJ1637" s="8">
        <v>1282</v>
      </c>
      <c r="BK1637" s="2" t="s">
        <v>233</v>
      </c>
      <c r="BL1637" s="83" t="str">
        <f t="shared" si="25"/>
        <v>125091</v>
      </c>
      <c r="BM1637" s="83">
        <f>IF(ISBLANK(A1637),"",IF(X1637&gt;=(InfoSheet!$B$2)-90,1,0))</f>
        <v>1</v>
      </c>
    </row>
    <row r="1638" spans="1:65">
      <c r="A1638" s="2" t="s">
        <v>3679</v>
      </c>
      <c r="B1638" s="8">
        <v>8</v>
      </c>
      <c r="C1638" s="91">
        <v>33449914</v>
      </c>
      <c r="D1638" s="8">
        <v>21</v>
      </c>
      <c r="E1638" s="8">
        <v>11</v>
      </c>
      <c r="F1638" s="91">
        <v>1592853</v>
      </c>
      <c r="G1638" s="91">
        <v>10163833</v>
      </c>
      <c r="H1638" s="91">
        <v>3040901</v>
      </c>
      <c r="I1638" s="91">
        <v>18780830</v>
      </c>
      <c r="J1638" s="8">
        <v>0</v>
      </c>
      <c r="K1638" s="2" t="s">
        <v>1354</v>
      </c>
      <c r="L1638" s="8">
        <v>8</v>
      </c>
      <c r="M1638" s="8">
        <v>0</v>
      </c>
      <c r="N1638" s="2" t="s">
        <v>1354</v>
      </c>
      <c r="O1638" s="8">
        <v>142</v>
      </c>
      <c r="P1638" s="8">
        <v>0</v>
      </c>
      <c r="Q1638" s="8">
        <v>0</v>
      </c>
      <c r="R1638" s="91">
        <v>0</v>
      </c>
      <c r="S1638" s="8">
        <v>0</v>
      </c>
      <c r="T1638" s="91">
        <v>0</v>
      </c>
      <c r="U1638" s="8">
        <v>0</v>
      </c>
      <c r="V1638" s="8">
        <v>0</v>
      </c>
      <c r="W1638" s="8">
        <v>0</v>
      </c>
      <c r="X1638" s="107">
        <v>43636.897704814815</v>
      </c>
      <c r="Y1638" s="107">
        <v>43869.885451331022</v>
      </c>
      <c r="Z1638" s="107">
        <v>43636.615718553243</v>
      </c>
      <c r="AA1638" s="91">
        <v>0</v>
      </c>
      <c r="AB1638" s="8">
        <v>0</v>
      </c>
      <c r="AC1638" s="8">
        <v>0</v>
      </c>
      <c r="AD1638" s="91">
        <v>0</v>
      </c>
      <c r="AE1638" s="8">
        <v>0</v>
      </c>
      <c r="AF1638" s="8">
        <v>0</v>
      </c>
      <c r="AG1638" s="91">
        <v>0</v>
      </c>
      <c r="AH1638" s="8">
        <v>0</v>
      </c>
      <c r="AI1638" s="8">
        <v>0</v>
      </c>
      <c r="AJ1638" s="91">
        <v>33449914</v>
      </c>
      <c r="AK1638" s="8">
        <v>21</v>
      </c>
      <c r="AL1638" s="8">
        <v>11</v>
      </c>
      <c r="AM1638" s="91">
        <v>0</v>
      </c>
      <c r="AN1638" s="8">
        <v>0</v>
      </c>
      <c r="AO1638" s="8">
        <v>11</v>
      </c>
      <c r="AP1638" s="91">
        <v>0</v>
      </c>
      <c r="AQ1638" s="8">
        <v>0</v>
      </c>
      <c r="AR1638" s="8">
        <v>11</v>
      </c>
      <c r="AS1638" s="91">
        <v>0</v>
      </c>
      <c r="AT1638" s="8">
        <v>0</v>
      </c>
      <c r="AU1638" s="8">
        <v>11</v>
      </c>
      <c r="AV1638" s="91">
        <v>33449914</v>
      </c>
      <c r="AW1638" s="8">
        <v>21</v>
      </c>
      <c r="AX1638" s="8">
        <v>11</v>
      </c>
      <c r="AY1638" s="91">
        <v>0</v>
      </c>
      <c r="AZ1638" s="8">
        <v>0</v>
      </c>
      <c r="BA1638" s="8">
        <v>0</v>
      </c>
      <c r="BB1638" s="91">
        <v>0</v>
      </c>
      <c r="BC1638" s="8">
        <v>0</v>
      </c>
      <c r="BD1638" s="8">
        <v>0</v>
      </c>
      <c r="BE1638" s="91">
        <v>0</v>
      </c>
      <c r="BF1638" s="8">
        <v>0</v>
      </c>
      <c r="BG1638" s="8">
        <v>0</v>
      </c>
      <c r="BH1638" s="91">
        <v>33449914</v>
      </c>
      <c r="BI1638" s="8">
        <v>21</v>
      </c>
      <c r="BJ1638" s="8">
        <v>11</v>
      </c>
      <c r="BK1638" s="2" t="s">
        <v>233</v>
      </c>
      <c r="BL1638" s="83" t="str">
        <f t="shared" si="25"/>
        <v>125092</v>
      </c>
      <c r="BM1638" s="83">
        <f>IF(ISBLANK(A1638),"",IF(X1638&gt;=(InfoSheet!$B$2)-90,1,0))</f>
        <v>0</v>
      </c>
    </row>
    <row r="1639" spans="1:65">
      <c r="A1639" s="2" t="s">
        <v>3680</v>
      </c>
      <c r="B1639" s="8">
        <v>8</v>
      </c>
      <c r="C1639" s="66">
        <v>1543304161</v>
      </c>
      <c r="D1639" s="8">
        <v>3654</v>
      </c>
      <c r="E1639" s="8">
        <v>461</v>
      </c>
      <c r="F1639" s="91">
        <v>422360</v>
      </c>
      <c r="G1639" s="91">
        <v>7823701</v>
      </c>
      <c r="H1639" s="91">
        <v>3347731</v>
      </c>
      <c r="I1639" s="91">
        <v>413117631</v>
      </c>
      <c r="J1639" s="8">
        <v>0</v>
      </c>
      <c r="K1639" s="2" t="s">
        <v>1342</v>
      </c>
      <c r="L1639" s="8">
        <v>8</v>
      </c>
      <c r="M1639" s="8">
        <v>0</v>
      </c>
      <c r="N1639" s="2" t="s">
        <v>1703</v>
      </c>
      <c r="O1639" s="8">
        <v>214</v>
      </c>
      <c r="P1639" s="8">
        <v>0</v>
      </c>
      <c r="Q1639" s="8">
        <v>0</v>
      </c>
      <c r="R1639" s="91">
        <v>0</v>
      </c>
      <c r="S1639" s="8">
        <v>0</v>
      </c>
      <c r="T1639" s="91">
        <v>0</v>
      </c>
      <c r="U1639" s="8">
        <v>0</v>
      </c>
      <c r="V1639" s="8">
        <v>1</v>
      </c>
      <c r="W1639" s="8">
        <v>0</v>
      </c>
      <c r="X1639" s="107">
        <v>43868.70895615741</v>
      </c>
      <c r="Y1639" s="107">
        <v>43870.039885358798</v>
      </c>
      <c r="Z1639" s="107">
        <v>43868.6629669213</v>
      </c>
      <c r="AA1639" s="91">
        <v>0</v>
      </c>
      <c r="AB1639" s="8">
        <v>0</v>
      </c>
      <c r="AC1639" s="8">
        <v>0</v>
      </c>
      <c r="AD1639" s="91">
        <v>74390690</v>
      </c>
      <c r="AE1639" s="8">
        <v>154</v>
      </c>
      <c r="AF1639" s="8">
        <v>37</v>
      </c>
      <c r="AG1639" s="91">
        <v>311350093</v>
      </c>
      <c r="AH1639" s="8">
        <v>947</v>
      </c>
      <c r="AI1639" s="8">
        <v>151</v>
      </c>
      <c r="AJ1639" s="66">
        <v>1543304161</v>
      </c>
      <c r="AK1639" s="8">
        <v>3654</v>
      </c>
      <c r="AL1639" s="8">
        <v>461</v>
      </c>
      <c r="AM1639" s="91">
        <v>14917534</v>
      </c>
      <c r="AN1639" s="8">
        <v>13</v>
      </c>
      <c r="AO1639" s="8">
        <v>461</v>
      </c>
      <c r="AP1639" s="91">
        <v>102753773</v>
      </c>
      <c r="AQ1639" s="8">
        <v>194</v>
      </c>
      <c r="AR1639" s="8">
        <v>461</v>
      </c>
      <c r="AS1639" s="91">
        <v>408043854</v>
      </c>
      <c r="AT1639" s="8">
        <v>1044</v>
      </c>
      <c r="AU1639" s="8">
        <v>461</v>
      </c>
      <c r="AV1639" s="66">
        <v>1543304161</v>
      </c>
      <c r="AW1639" s="8">
        <v>3654</v>
      </c>
      <c r="AX1639" s="8">
        <v>461</v>
      </c>
      <c r="AY1639" s="91">
        <v>0</v>
      </c>
      <c r="AZ1639" s="8">
        <v>0</v>
      </c>
      <c r="BA1639" s="8">
        <v>0</v>
      </c>
      <c r="BB1639" s="91">
        <v>59307087</v>
      </c>
      <c r="BC1639" s="8">
        <v>137</v>
      </c>
      <c r="BD1639" s="8">
        <v>4</v>
      </c>
      <c r="BE1639" s="91">
        <v>227891707</v>
      </c>
      <c r="BF1639" s="8">
        <v>761</v>
      </c>
      <c r="BG1639" s="8">
        <v>57</v>
      </c>
      <c r="BH1639" s="66">
        <v>1543304161</v>
      </c>
      <c r="BI1639" s="8">
        <v>3654</v>
      </c>
      <c r="BJ1639" s="8">
        <v>461</v>
      </c>
      <c r="BK1639" s="2" t="s">
        <v>233</v>
      </c>
      <c r="BL1639" s="83" t="str">
        <f t="shared" si="25"/>
        <v>125093</v>
      </c>
      <c r="BM1639" s="83">
        <f>IF(ISBLANK(A1639),"",IF(X1639&gt;=(InfoSheet!$B$2)-90,1,0))</f>
        <v>1</v>
      </c>
    </row>
    <row r="1640" spans="1:65">
      <c r="A1640" s="2" t="s">
        <v>3681</v>
      </c>
      <c r="B1640" s="8">
        <v>8</v>
      </c>
      <c r="C1640" s="66">
        <v>42733927181</v>
      </c>
      <c r="D1640" s="8">
        <v>115993</v>
      </c>
      <c r="E1640" s="8">
        <v>8668</v>
      </c>
      <c r="F1640" s="91">
        <v>368418</v>
      </c>
      <c r="G1640" s="91">
        <v>67578432</v>
      </c>
      <c r="H1640" s="91">
        <v>4930079</v>
      </c>
      <c r="I1640" s="66">
        <v>8277506343</v>
      </c>
      <c r="J1640" s="8">
        <v>0</v>
      </c>
      <c r="K1640" s="2" t="s">
        <v>3682</v>
      </c>
      <c r="L1640" s="8">
        <v>8</v>
      </c>
      <c r="M1640" s="8">
        <v>0</v>
      </c>
      <c r="N1640" s="2" t="s">
        <v>2592</v>
      </c>
      <c r="O1640" s="8">
        <v>215</v>
      </c>
      <c r="P1640" s="8">
        <v>0</v>
      </c>
      <c r="Q1640" s="8">
        <v>0</v>
      </c>
      <c r="R1640" s="91">
        <v>0</v>
      </c>
      <c r="S1640" s="8">
        <v>0</v>
      </c>
      <c r="T1640" s="91">
        <v>0</v>
      </c>
      <c r="U1640" s="8">
        <v>10</v>
      </c>
      <c r="V1640" s="8">
        <v>17</v>
      </c>
      <c r="W1640" s="8">
        <v>10</v>
      </c>
      <c r="X1640" s="107">
        <v>43869.906737430552</v>
      </c>
      <c r="Y1640" s="107">
        <v>43870.05893525463</v>
      </c>
      <c r="Z1640" s="107">
        <v>43869.906732106479</v>
      </c>
      <c r="AA1640" s="91">
        <v>21451494</v>
      </c>
      <c r="AB1640" s="8">
        <v>66</v>
      </c>
      <c r="AC1640" s="8">
        <v>86</v>
      </c>
      <c r="AD1640" s="91">
        <v>286345960</v>
      </c>
      <c r="AE1640" s="8">
        <v>679</v>
      </c>
      <c r="AF1640" s="8">
        <v>174</v>
      </c>
      <c r="AG1640" s="66">
        <v>9631067339</v>
      </c>
      <c r="AH1640" s="8">
        <v>11196</v>
      </c>
      <c r="AI1640" s="8">
        <v>539</v>
      </c>
      <c r="AJ1640" s="66">
        <v>40372626129</v>
      </c>
      <c r="AK1640" s="8">
        <v>103811</v>
      </c>
      <c r="AL1640" s="8">
        <v>8668</v>
      </c>
      <c r="AM1640" s="91">
        <v>467589652</v>
      </c>
      <c r="AN1640" s="8">
        <v>639</v>
      </c>
      <c r="AO1640" s="8">
        <v>8668</v>
      </c>
      <c r="AP1640" s="91">
        <v>943455716</v>
      </c>
      <c r="AQ1640" s="8">
        <v>1374</v>
      </c>
      <c r="AR1640" s="8">
        <v>8668</v>
      </c>
      <c r="AS1640" s="66">
        <v>18427043864</v>
      </c>
      <c r="AT1640" s="8">
        <v>19735</v>
      </c>
      <c r="AU1640" s="8">
        <v>8668</v>
      </c>
      <c r="AV1640" s="66">
        <v>42733927181</v>
      </c>
      <c r="AW1640" s="8">
        <v>115992</v>
      </c>
      <c r="AX1640" s="8">
        <v>8668</v>
      </c>
      <c r="AY1640" s="91">
        <v>396271657</v>
      </c>
      <c r="AZ1640" s="8">
        <v>506</v>
      </c>
      <c r="BA1640" s="8">
        <v>0</v>
      </c>
      <c r="BB1640" s="91">
        <v>770612869</v>
      </c>
      <c r="BC1640" s="8">
        <v>1176</v>
      </c>
      <c r="BD1640" s="8">
        <v>26</v>
      </c>
      <c r="BE1640" s="66">
        <v>10023289387</v>
      </c>
      <c r="BF1640" s="8">
        <v>11282</v>
      </c>
      <c r="BG1640" s="8">
        <v>99</v>
      </c>
      <c r="BH1640" s="66">
        <v>39753768769</v>
      </c>
      <c r="BI1640" s="8">
        <v>104205</v>
      </c>
      <c r="BJ1640" s="8">
        <v>8668</v>
      </c>
      <c r="BK1640" s="2" t="s">
        <v>233</v>
      </c>
      <c r="BL1640" s="83" t="str">
        <f t="shared" si="25"/>
        <v>125094</v>
      </c>
      <c r="BM1640" s="83">
        <f>IF(ISBLANK(A1640),"",IF(X1640&gt;=(InfoSheet!$B$2)-90,1,0))</f>
        <v>1</v>
      </c>
    </row>
    <row r="1641" spans="1:65">
      <c r="A1641" s="2" t="s">
        <v>3683</v>
      </c>
      <c r="B1641" s="8">
        <v>8</v>
      </c>
      <c r="C1641" s="66">
        <v>5638216059</v>
      </c>
      <c r="D1641" s="8">
        <v>11637</v>
      </c>
      <c r="E1641" s="8">
        <v>1238</v>
      </c>
      <c r="F1641" s="91">
        <v>484507</v>
      </c>
      <c r="G1641" s="91">
        <v>12983247</v>
      </c>
      <c r="H1641" s="91">
        <v>4554294</v>
      </c>
      <c r="I1641" s="91">
        <v>890396380</v>
      </c>
      <c r="J1641" s="8">
        <v>0</v>
      </c>
      <c r="K1641" s="2" t="s">
        <v>129</v>
      </c>
      <c r="L1641" s="8">
        <v>8</v>
      </c>
      <c r="M1641" s="8">
        <v>0</v>
      </c>
      <c r="N1641" s="2" t="s">
        <v>3684</v>
      </c>
      <c r="O1641" s="8">
        <v>215</v>
      </c>
      <c r="P1641" s="8">
        <v>0</v>
      </c>
      <c r="Q1641" s="8">
        <v>0</v>
      </c>
      <c r="R1641" s="91">
        <v>0</v>
      </c>
      <c r="S1641" s="8">
        <v>0</v>
      </c>
      <c r="T1641" s="91">
        <v>0</v>
      </c>
      <c r="U1641" s="8">
        <v>0</v>
      </c>
      <c r="V1641" s="8">
        <v>3</v>
      </c>
      <c r="W1641" s="8">
        <v>1</v>
      </c>
      <c r="X1641" s="107">
        <v>43869.875385462961</v>
      </c>
      <c r="Y1641" s="107">
        <v>43870.034468344908</v>
      </c>
      <c r="Z1641" s="107">
        <v>43869.875009537034</v>
      </c>
      <c r="AA1641" s="91">
        <v>345470</v>
      </c>
      <c r="AB1641" s="8">
        <v>2</v>
      </c>
      <c r="AC1641" s="8">
        <v>3</v>
      </c>
      <c r="AD1641" s="91">
        <v>51560419</v>
      </c>
      <c r="AE1641" s="8">
        <v>100</v>
      </c>
      <c r="AF1641" s="8">
        <v>35</v>
      </c>
      <c r="AG1641" s="91">
        <v>330440890</v>
      </c>
      <c r="AH1641" s="8">
        <v>686</v>
      </c>
      <c r="AI1641" s="8">
        <v>135</v>
      </c>
      <c r="AJ1641" s="66">
        <v>5437734712</v>
      </c>
      <c r="AK1641" s="8">
        <v>10582</v>
      </c>
      <c r="AL1641" s="8">
        <v>1238</v>
      </c>
      <c r="AM1641" s="91">
        <v>19311444</v>
      </c>
      <c r="AN1641" s="8">
        <v>16</v>
      </c>
      <c r="AO1641" s="8">
        <v>1238</v>
      </c>
      <c r="AP1641" s="91">
        <v>225074372</v>
      </c>
      <c r="AQ1641" s="8">
        <v>232</v>
      </c>
      <c r="AR1641" s="8">
        <v>1238</v>
      </c>
      <c r="AS1641" s="91">
        <v>692737187</v>
      </c>
      <c r="AT1641" s="8">
        <v>986</v>
      </c>
      <c r="AU1641" s="8">
        <v>1238</v>
      </c>
      <c r="AV1641" s="66">
        <v>5638216059</v>
      </c>
      <c r="AW1641" s="8">
        <v>11636</v>
      </c>
      <c r="AX1641" s="8">
        <v>1238</v>
      </c>
      <c r="AY1641" s="91">
        <v>1964866</v>
      </c>
      <c r="AZ1641" s="8">
        <v>4</v>
      </c>
      <c r="BA1641" s="8">
        <v>0</v>
      </c>
      <c r="BB1641" s="91">
        <v>116403821</v>
      </c>
      <c r="BC1641" s="8">
        <v>122</v>
      </c>
      <c r="BD1641" s="8">
        <v>5</v>
      </c>
      <c r="BE1641" s="91">
        <v>204259929</v>
      </c>
      <c r="BF1641" s="8">
        <v>505</v>
      </c>
      <c r="BG1641" s="8">
        <v>15</v>
      </c>
      <c r="BH1641" s="66">
        <v>5419251035</v>
      </c>
      <c r="BI1641" s="8">
        <v>11267</v>
      </c>
      <c r="BJ1641" s="8">
        <v>1238</v>
      </c>
      <c r="BK1641" s="2" t="s">
        <v>233</v>
      </c>
      <c r="BL1641" s="83" t="str">
        <f t="shared" si="25"/>
        <v>125095</v>
      </c>
      <c r="BM1641" s="83">
        <f>IF(ISBLANK(A1641),"",IF(X1641&gt;=(InfoSheet!$B$2)-90,1,0))</f>
        <v>1</v>
      </c>
    </row>
    <row r="1642" spans="1:65">
      <c r="A1642" s="2" t="s">
        <v>3685</v>
      </c>
      <c r="B1642" s="8">
        <v>8</v>
      </c>
      <c r="C1642" s="91">
        <v>861731141</v>
      </c>
      <c r="D1642" s="8">
        <v>2053</v>
      </c>
      <c r="E1642" s="8">
        <v>252</v>
      </c>
      <c r="F1642" s="91">
        <v>419742</v>
      </c>
      <c r="G1642" s="91">
        <v>8310003</v>
      </c>
      <c r="H1642" s="91">
        <v>3419568</v>
      </c>
      <c r="I1642" s="91">
        <v>279853016</v>
      </c>
      <c r="J1642" s="8">
        <v>0</v>
      </c>
      <c r="K1642" s="2" t="s">
        <v>2449</v>
      </c>
      <c r="L1642" s="8">
        <v>8</v>
      </c>
      <c r="M1642" s="8">
        <v>0</v>
      </c>
      <c r="N1642" s="2" t="s">
        <v>1720</v>
      </c>
      <c r="O1642" s="8">
        <v>210</v>
      </c>
      <c r="P1642" s="8">
        <v>0</v>
      </c>
      <c r="Q1642" s="8">
        <v>0</v>
      </c>
      <c r="R1642" s="91">
        <v>0</v>
      </c>
      <c r="S1642" s="8">
        <v>0</v>
      </c>
      <c r="T1642" s="91">
        <v>0</v>
      </c>
      <c r="U1642" s="8">
        <v>0</v>
      </c>
      <c r="V1642" s="8">
        <v>0</v>
      </c>
      <c r="W1642" s="8">
        <v>0</v>
      </c>
      <c r="X1642" s="107">
        <v>43869.431302592595</v>
      </c>
      <c r="Y1642" s="107">
        <v>43869.994462546296</v>
      </c>
      <c r="Z1642" s="107">
        <v>43869.387147604168</v>
      </c>
      <c r="AA1642" s="91">
        <v>0</v>
      </c>
      <c r="AB1642" s="8">
        <v>0</v>
      </c>
      <c r="AC1642" s="8">
        <v>1</v>
      </c>
      <c r="AD1642" s="91">
        <v>257569</v>
      </c>
      <c r="AE1642" s="8">
        <v>1</v>
      </c>
      <c r="AF1642" s="8">
        <v>4</v>
      </c>
      <c r="AG1642" s="91">
        <v>22681213</v>
      </c>
      <c r="AH1642" s="8">
        <v>39</v>
      </c>
      <c r="AI1642" s="8">
        <v>10</v>
      </c>
      <c r="AJ1642" s="91">
        <v>783697142</v>
      </c>
      <c r="AK1642" s="8">
        <v>1762</v>
      </c>
      <c r="AL1642" s="8">
        <v>252</v>
      </c>
      <c r="AM1642" s="91">
        <v>5148640</v>
      </c>
      <c r="AN1642" s="8">
        <v>1</v>
      </c>
      <c r="AO1642" s="8">
        <v>252</v>
      </c>
      <c r="AP1642" s="91">
        <v>24413745</v>
      </c>
      <c r="AQ1642" s="8">
        <v>19</v>
      </c>
      <c r="AR1642" s="8">
        <v>252</v>
      </c>
      <c r="AS1642" s="91">
        <v>79250795</v>
      </c>
      <c r="AT1642" s="8">
        <v>92</v>
      </c>
      <c r="AU1642" s="8">
        <v>252</v>
      </c>
      <c r="AV1642" s="91">
        <v>861731141</v>
      </c>
      <c r="AW1642" s="8">
        <v>2053</v>
      </c>
      <c r="AX1642" s="8">
        <v>252</v>
      </c>
      <c r="AY1642" s="91">
        <v>5148640</v>
      </c>
      <c r="AZ1642" s="8">
        <v>1</v>
      </c>
      <c r="BA1642" s="8">
        <v>0</v>
      </c>
      <c r="BB1642" s="91">
        <v>18118552</v>
      </c>
      <c r="BC1642" s="8">
        <v>15</v>
      </c>
      <c r="BD1642" s="8">
        <v>0</v>
      </c>
      <c r="BE1642" s="91">
        <v>26249783</v>
      </c>
      <c r="BF1642" s="8">
        <v>36</v>
      </c>
      <c r="BG1642" s="8">
        <v>1</v>
      </c>
      <c r="BH1642" s="91">
        <v>619354472</v>
      </c>
      <c r="BI1642" s="8">
        <v>1587</v>
      </c>
      <c r="BJ1642" s="8">
        <v>252</v>
      </c>
      <c r="BK1642" s="2" t="s">
        <v>233</v>
      </c>
      <c r="BL1642" s="83" t="str">
        <f t="shared" si="25"/>
        <v>125096</v>
      </c>
      <c r="BM1642" s="83">
        <f>IF(ISBLANK(A1642),"",IF(X1642&gt;=(InfoSheet!$B$2)-90,1,0))</f>
        <v>1</v>
      </c>
    </row>
    <row r="1643" spans="1:65">
      <c r="A1643" s="2" t="s">
        <v>3686</v>
      </c>
      <c r="B1643" s="8">
        <v>8</v>
      </c>
      <c r="C1643" s="66">
        <v>6221405351</v>
      </c>
      <c r="D1643" s="8">
        <v>14705</v>
      </c>
      <c r="E1643" s="8">
        <v>1247</v>
      </c>
      <c r="F1643" s="91">
        <v>423080</v>
      </c>
      <c r="G1643" s="91">
        <v>38569456</v>
      </c>
      <c r="H1643" s="91">
        <v>4989098</v>
      </c>
      <c r="I1643" s="66">
        <v>2377451380</v>
      </c>
      <c r="J1643" s="8">
        <v>0</v>
      </c>
      <c r="K1643" s="2" t="s">
        <v>3113</v>
      </c>
      <c r="L1643" s="8">
        <v>8</v>
      </c>
      <c r="M1643" s="8">
        <v>0</v>
      </c>
      <c r="N1643" s="2" t="s">
        <v>2592</v>
      </c>
      <c r="O1643" s="8">
        <v>215</v>
      </c>
      <c r="P1643" s="8">
        <v>0</v>
      </c>
      <c r="Q1643" s="8">
        <v>0</v>
      </c>
      <c r="R1643" s="91">
        <v>0</v>
      </c>
      <c r="S1643" s="8">
        <v>0</v>
      </c>
      <c r="T1643" s="91">
        <v>0</v>
      </c>
      <c r="U1643" s="8">
        <v>1</v>
      </c>
      <c r="V1643" s="8">
        <v>4</v>
      </c>
      <c r="W1643" s="8">
        <v>1</v>
      </c>
      <c r="X1643" s="107">
        <v>43869.085114027781</v>
      </c>
      <c r="Y1643" s="107">
        <v>43870.058841620368</v>
      </c>
      <c r="Z1643" s="107">
        <v>43869.078178842596</v>
      </c>
      <c r="AA1643" s="91">
        <v>0</v>
      </c>
      <c r="AB1643" s="8">
        <v>0</v>
      </c>
      <c r="AC1643" s="8">
        <v>0</v>
      </c>
      <c r="AD1643" s="91">
        <v>54324815</v>
      </c>
      <c r="AE1643" s="8">
        <v>248</v>
      </c>
      <c r="AF1643" s="8">
        <v>25</v>
      </c>
      <c r="AG1643" s="91">
        <v>753266593</v>
      </c>
      <c r="AH1643" s="8">
        <v>878</v>
      </c>
      <c r="AI1643" s="8">
        <v>61</v>
      </c>
      <c r="AJ1643" s="66">
        <v>5947285275</v>
      </c>
      <c r="AK1643" s="8">
        <v>13395</v>
      </c>
      <c r="AL1643" s="8">
        <v>1247</v>
      </c>
      <c r="AM1643" s="91">
        <v>23596125</v>
      </c>
      <c r="AN1643" s="8">
        <v>113</v>
      </c>
      <c r="AO1643" s="8">
        <v>1247</v>
      </c>
      <c r="AP1643" s="91">
        <v>120378070</v>
      </c>
      <c r="AQ1643" s="8">
        <v>301</v>
      </c>
      <c r="AR1643" s="8">
        <v>1247</v>
      </c>
      <c r="AS1643" s="66">
        <v>1669602031</v>
      </c>
      <c r="AT1643" s="8">
        <v>1606</v>
      </c>
      <c r="AU1643" s="8">
        <v>1247</v>
      </c>
      <c r="AV1643" s="66">
        <v>6221405351</v>
      </c>
      <c r="AW1643" s="8">
        <v>14703</v>
      </c>
      <c r="AX1643" s="8">
        <v>1247</v>
      </c>
      <c r="AY1643" s="91">
        <v>0</v>
      </c>
      <c r="AZ1643" s="8">
        <v>0</v>
      </c>
      <c r="BA1643" s="8">
        <v>0</v>
      </c>
      <c r="BB1643" s="91">
        <v>87773168</v>
      </c>
      <c r="BC1643" s="8">
        <v>263</v>
      </c>
      <c r="BD1643" s="8">
        <v>1</v>
      </c>
      <c r="BE1643" s="66">
        <v>1180470307</v>
      </c>
      <c r="BF1643" s="8">
        <v>1139</v>
      </c>
      <c r="BG1643" s="8">
        <v>9</v>
      </c>
      <c r="BH1643" s="66">
        <v>5714839313</v>
      </c>
      <c r="BI1643" s="8">
        <v>13229</v>
      </c>
      <c r="BJ1643" s="8">
        <v>1247</v>
      </c>
      <c r="BK1643" s="2" t="s">
        <v>233</v>
      </c>
      <c r="BL1643" s="83" t="str">
        <f t="shared" si="25"/>
        <v>125097</v>
      </c>
      <c r="BM1643" s="83">
        <f>IF(ISBLANK(A1643),"",IF(X1643&gt;=(InfoSheet!$B$2)-90,1,0))</f>
        <v>1</v>
      </c>
    </row>
    <row r="1644" spans="1:65">
      <c r="A1644" s="2" t="s">
        <v>3687</v>
      </c>
      <c r="B1644" s="8">
        <v>8</v>
      </c>
      <c r="C1644" s="66">
        <v>4669032052</v>
      </c>
      <c r="D1644" s="8">
        <v>18828</v>
      </c>
      <c r="E1644" s="8">
        <v>1830</v>
      </c>
      <c r="F1644" s="91">
        <v>247983</v>
      </c>
      <c r="G1644" s="91">
        <v>56492079</v>
      </c>
      <c r="H1644" s="91">
        <v>2551383</v>
      </c>
      <c r="I1644" s="91">
        <v>549984953</v>
      </c>
      <c r="J1644" s="8">
        <v>0</v>
      </c>
      <c r="K1644" s="2" t="s">
        <v>1531</v>
      </c>
      <c r="L1644" s="8">
        <v>8</v>
      </c>
      <c r="M1644" s="8">
        <v>0</v>
      </c>
      <c r="N1644" s="2" t="s">
        <v>3688</v>
      </c>
      <c r="O1644" s="8">
        <v>213</v>
      </c>
      <c r="P1644" s="8">
        <v>0</v>
      </c>
      <c r="Q1644" s="8">
        <v>0</v>
      </c>
      <c r="R1644" s="91">
        <v>0</v>
      </c>
      <c r="S1644" s="8">
        <v>0</v>
      </c>
      <c r="T1644" s="91">
        <v>0</v>
      </c>
      <c r="U1644" s="8">
        <v>0</v>
      </c>
      <c r="V1644" s="8">
        <v>6</v>
      </c>
      <c r="W1644" s="8">
        <v>1</v>
      </c>
      <c r="X1644" s="107">
        <v>43869.960513136575</v>
      </c>
      <c r="Y1644" s="107">
        <v>43870.058963958334</v>
      </c>
      <c r="Z1644" s="107">
        <v>43869.939978877315</v>
      </c>
      <c r="AA1644" s="91">
        <v>7723655</v>
      </c>
      <c r="AB1644" s="8">
        <v>10</v>
      </c>
      <c r="AC1644" s="8">
        <v>7</v>
      </c>
      <c r="AD1644" s="91">
        <v>62552509</v>
      </c>
      <c r="AE1644" s="8">
        <v>228</v>
      </c>
      <c r="AF1644" s="8">
        <v>62</v>
      </c>
      <c r="AG1644" s="91">
        <v>405083372</v>
      </c>
      <c r="AH1644" s="8">
        <v>1629</v>
      </c>
      <c r="AI1644" s="8">
        <v>357</v>
      </c>
      <c r="AJ1644" s="66">
        <v>4561380529</v>
      </c>
      <c r="AK1644" s="8">
        <v>18221</v>
      </c>
      <c r="AL1644" s="8">
        <v>1830</v>
      </c>
      <c r="AM1644" s="91">
        <v>18315112</v>
      </c>
      <c r="AN1644" s="8">
        <v>28</v>
      </c>
      <c r="AO1644" s="8">
        <v>1830</v>
      </c>
      <c r="AP1644" s="91">
        <v>124171346</v>
      </c>
      <c r="AQ1644" s="8">
        <v>307</v>
      </c>
      <c r="AR1644" s="8">
        <v>1830</v>
      </c>
      <c r="AS1644" s="91">
        <v>614017223</v>
      </c>
      <c r="AT1644" s="8">
        <v>1924</v>
      </c>
      <c r="AU1644" s="8">
        <v>1830</v>
      </c>
      <c r="AV1644" s="66">
        <v>4669032052</v>
      </c>
      <c r="AW1644" s="8">
        <v>18828</v>
      </c>
      <c r="AX1644" s="8">
        <v>1830</v>
      </c>
      <c r="AY1644" s="91">
        <v>10765729</v>
      </c>
      <c r="AZ1644" s="8">
        <v>14</v>
      </c>
      <c r="BA1644" s="8">
        <v>0</v>
      </c>
      <c r="BB1644" s="91">
        <v>91941931</v>
      </c>
      <c r="BC1644" s="8">
        <v>248</v>
      </c>
      <c r="BD1644" s="8">
        <v>10</v>
      </c>
      <c r="BE1644" s="91">
        <v>344847703</v>
      </c>
      <c r="BF1644" s="8">
        <v>1513</v>
      </c>
      <c r="BG1644" s="8">
        <v>97</v>
      </c>
      <c r="BH1644" s="66">
        <v>4526537102</v>
      </c>
      <c r="BI1644" s="8">
        <v>18190</v>
      </c>
      <c r="BJ1644" s="8">
        <v>1830</v>
      </c>
      <c r="BK1644" s="2" t="s">
        <v>233</v>
      </c>
      <c r="BL1644" s="83" t="str">
        <f t="shared" si="25"/>
        <v>125098</v>
      </c>
      <c r="BM1644" s="83">
        <f>IF(ISBLANK(A1644),"",IF(X1644&gt;=(InfoSheet!$B$2)-90,1,0))</f>
        <v>1</v>
      </c>
    </row>
    <row r="1645" spans="1:65">
      <c r="A1645" s="2" t="s">
        <v>3689</v>
      </c>
      <c r="B1645" s="8">
        <v>8</v>
      </c>
      <c r="C1645" s="66">
        <v>4987401134</v>
      </c>
      <c r="D1645" s="8">
        <v>14914</v>
      </c>
      <c r="E1645" s="8">
        <v>1723</v>
      </c>
      <c r="F1645" s="91">
        <v>334410</v>
      </c>
      <c r="G1645" s="91">
        <v>3323277</v>
      </c>
      <c r="H1645" s="91">
        <v>2894603</v>
      </c>
      <c r="I1645" s="91">
        <v>442550791</v>
      </c>
      <c r="J1645" s="8">
        <v>0</v>
      </c>
      <c r="K1645" s="2" t="s">
        <v>1356</v>
      </c>
      <c r="L1645" s="8">
        <v>8</v>
      </c>
      <c r="M1645" s="8">
        <v>0</v>
      </c>
      <c r="N1645" s="2" t="s">
        <v>3690</v>
      </c>
      <c r="O1645" s="8">
        <v>214</v>
      </c>
      <c r="P1645" s="8">
        <v>0</v>
      </c>
      <c r="Q1645" s="8">
        <v>0</v>
      </c>
      <c r="R1645" s="91">
        <v>0</v>
      </c>
      <c r="S1645" s="8">
        <v>0</v>
      </c>
      <c r="T1645" s="91">
        <v>0</v>
      </c>
      <c r="U1645" s="8">
        <v>0</v>
      </c>
      <c r="V1645" s="8">
        <v>5</v>
      </c>
      <c r="W1645" s="8">
        <v>1</v>
      </c>
      <c r="X1645" s="107">
        <v>43870.198731886572</v>
      </c>
      <c r="Y1645" s="107">
        <v>43870.198731886572</v>
      </c>
      <c r="Z1645" s="107">
        <v>43870.198730613425</v>
      </c>
      <c r="AA1645" s="91">
        <v>1487741</v>
      </c>
      <c r="AB1645" s="8">
        <v>2</v>
      </c>
      <c r="AC1645" s="8">
        <v>29</v>
      </c>
      <c r="AD1645" s="91">
        <v>38014586</v>
      </c>
      <c r="AE1645" s="8">
        <v>224</v>
      </c>
      <c r="AF1645" s="8">
        <v>79</v>
      </c>
      <c r="AG1645" s="91">
        <v>825659726</v>
      </c>
      <c r="AH1645" s="8">
        <v>2443</v>
      </c>
      <c r="AI1645" s="8">
        <v>490</v>
      </c>
      <c r="AJ1645" s="66">
        <v>4756284052</v>
      </c>
      <c r="AK1645" s="8">
        <v>13568</v>
      </c>
      <c r="AL1645" s="8">
        <v>1723</v>
      </c>
      <c r="AM1645" s="91">
        <v>73414985</v>
      </c>
      <c r="AN1645" s="8">
        <v>98</v>
      </c>
      <c r="AO1645" s="8">
        <v>1723</v>
      </c>
      <c r="AP1645" s="91">
        <v>163294494</v>
      </c>
      <c r="AQ1645" s="8">
        <v>378</v>
      </c>
      <c r="AR1645" s="8">
        <v>1723</v>
      </c>
      <c r="AS1645" s="66">
        <v>1652551452</v>
      </c>
      <c r="AT1645" s="8">
        <v>3456</v>
      </c>
      <c r="AU1645" s="8">
        <v>1723</v>
      </c>
      <c r="AV1645" s="66">
        <v>4987401134</v>
      </c>
      <c r="AW1645" s="8">
        <v>14914</v>
      </c>
      <c r="AX1645" s="8">
        <v>1723</v>
      </c>
      <c r="AY1645" s="91">
        <v>68966252</v>
      </c>
      <c r="AZ1645" s="8">
        <v>93</v>
      </c>
      <c r="BA1645" s="8">
        <v>0</v>
      </c>
      <c r="BB1645" s="91">
        <v>137234037</v>
      </c>
      <c r="BC1645" s="8">
        <v>323</v>
      </c>
      <c r="BD1645" s="8">
        <v>11</v>
      </c>
      <c r="BE1645" s="91">
        <v>284838983</v>
      </c>
      <c r="BF1645" s="8">
        <v>1813</v>
      </c>
      <c r="BG1645" s="8">
        <v>47</v>
      </c>
      <c r="BH1645" s="66">
        <v>4671489170</v>
      </c>
      <c r="BI1645" s="8">
        <v>13498</v>
      </c>
      <c r="BJ1645" s="8">
        <v>1723</v>
      </c>
      <c r="BK1645" s="2" t="s">
        <v>233</v>
      </c>
      <c r="BL1645" s="83" t="str">
        <f t="shared" si="25"/>
        <v>125099</v>
      </c>
      <c r="BM1645" s="83">
        <f>IF(ISBLANK(A1645),"",IF(X1645&gt;=(InfoSheet!$B$2)-90,1,0))</f>
        <v>1</v>
      </c>
    </row>
    <row r="1646" spans="1:65">
      <c r="A1646" s="2" t="s">
        <v>3691</v>
      </c>
      <c r="B1646" s="8">
        <v>8</v>
      </c>
      <c r="C1646" s="91">
        <v>174653419</v>
      </c>
      <c r="D1646" s="8">
        <v>510</v>
      </c>
      <c r="E1646" s="8">
        <v>59</v>
      </c>
      <c r="F1646" s="91">
        <v>342457</v>
      </c>
      <c r="G1646" s="91">
        <v>1955013</v>
      </c>
      <c r="H1646" s="91">
        <v>2960227</v>
      </c>
      <c r="I1646" s="91">
        <v>83899275</v>
      </c>
      <c r="J1646" s="8">
        <v>0</v>
      </c>
      <c r="K1646" s="2" t="s">
        <v>1718</v>
      </c>
      <c r="L1646" s="8">
        <v>8</v>
      </c>
      <c r="M1646" s="8">
        <v>0</v>
      </c>
      <c r="N1646" s="2" t="s">
        <v>3394</v>
      </c>
      <c r="O1646" s="8">
        <v>211</v>
      </c>
      <c r="P1646" s="8">
        <v>0</v>
      </c>
      <c r="Q1646" s="8">
        <v>0</v>
      </c>
      <c r="R1646" s="91">
        <v>0</v>
      </c>
      <c r="S1646" s="8">
        <v>0</v>
      </c>
      <c r="T1646" s="91">
        <v>0</v>
      </c>
      <c r="U1646" s="8">
        <v>0</v>
      </c>
      <c r="V1646" s="8">
        <v>0</v>
      </c>
      <c r="W1646" s="8">
        <v>0</v>
      </c>
      <c r="X1646" s="107">
        <v>43602.194392754631</v>
      </c>
      <c r="Y1646" s="107">
        <v>43869.889680138891</v>
      </c>
      <c r="Z1646" s="107">
        <v>43602.193590891206</v>
      </c>
      <c r="AA1646" s="91">
        <v>0</v>
      </c>
      <c r="AB1646" s="8">
        <v>0</v>
      </c>
      <c r="AC1646" s="8">
        <v>0</v>
      </c>
      <c r="AD1646" s="91">
        <v>0</v>
      </c>
      <c r="AE1646" s="8">
        <v>0</v>
      </c>
      <c r="AF1646" s="8">
        <v>0</v>
      </c>
      <c r="AG1646" s="91">
        <v>0</v>
      </c>
      <c r="AH1646" s="8">
        <v>0</v>
      </c>
      <c r="AI1646" s="8">
        <v>0</v>
      </c>
      <c r="AJ1646" s="91">
        <v>7744488</v>
      </c>
      <c r="AK1646" s="8">
        <v>45</v>
      </c>
      <c r="AL1646" s="8">
        <v>59</v>
      </c>
      <c r="AM1646" s="91">
        <v>0</v>
      </c>
      <c r="AN1646" s="8">
        <v>0</v>
      </c>
      <c r="AO1646" s="8">
        <v>59</v>
      </c>
      <c r="AP1646" s="91">
        <v>0</v>
      </c>
      <c r="AQ1646" s="8">
        <v>0</v>
      </c>
      <c r="AR1646" s="8">
        <v>59</v>
      </c>
      <c r="AS1646" s="91">
        <v>0</v>
      </c>
      <c r="AT1646" s="8">
        <v>0</v>
      </c>
      <c r="AU1646" s="8">
        <v>59</v>
      </c>
      <c r="AV1646" s="91">
        <v>174653419</v>
      </c>
      <c r="AW1646" s="8">
        <v>510</v>
      </c>
      <c r="AX1646" s="8">
        <v>59</v>
      </c>
      <c r="AY1646" s="91">
        <v>0</v>
      </c>
      <c r="AZ1646" s="8">
        <v>0</v>
      </c>
      <c r="BA1646" s="8">
        <v>0</v>
      </c>
      <c r="BB1646" s="91">
        <v>0</v>
      </c>
      <c r="BC1646" s="8">
        <v>0</v>
      </c>
      <c r="BD1646" s="8">
        <v>0</v>
      </c>
      <c r="BE1646" s="91">
        <v>0</v>
      </c>
      <c r="BF1646" s="8">
        <v>0</v>
      </c>
      <c r="BG1646" s="8">
        <v>0</v>
      </c>
      <c r="BH1646" s="91">
        <v>21259623</v>
      </c>
      <c r="BI1646" s="8">
        <v>54</v>
      </c>
      <c r="BJ1646" s="8">
        <v>59</v>
      </c>
      <c r="BK1646" s="2" t="s">
        <v>233</v>
      </c>
      <c r="BL1646" s="83" t="str">
        <f t="shared" si="25"/>
        <v>125100</v>
      </c>
      <c r="BM1646" s="83">
        <f>IF(ISBLANK(A1646),"",IF(X1646&gt;=(InfoSheet!$B$2)-90,1,0))</f>
        <v>0</v>
      </c>
    </row>
    <row r="1647" spans="1:65">
      <c r="A1647" s="2" t="s">
        <v>3692</v>
      </c>
      <c r="B1647" s="8">
        <v>8</v>
      </c>
      <c r="C1647" s="66">
        <v>12325636328</v>
      </c>
      <c r="D1647" s="8">
        <v>37718</v>
      </c>
      <c r="E1647" s="8">
        <v>2790</v>
      </c>
      <c r="F1647" s="91">
        <v>326783</v>
      </c>
      <c r="G1647" s="91">
        <v>26785691</v>
      </c>
      <c r="H1647" s="91">
        <v>4417790</v>
      </c>
      <c r="I1647" s="66">
        <v>4316606232</v>
      </c>
      <c r="J1647" s="8">
        <v>0</v>
      </c>
      <c r="K1647" s="2" t="s">
        <v>2471</v>
      </c>
      <c r="L1647" s="8">
        <v>8</v>
      </c>
      <c r="M1647" s="8">
        <v>0</v>
      </c>
      <c r="N1647" s="2" t="s">
        <v>1469</v>
      </c>
      <c r="O1647" s="8">
        <v>215</v>
      </c>
      <c r="P1647" s="8">
        <v>0</v>
      </c>
      <c r="Q1647" s="8">
        <v>0</v>
      </c>
      <c r="R1647" s="91">
        <v>0</v>
      </c>
      <c r="S1647" s="8">
        <v>0</v>
      </c>
      <c r="T1647" s="91">
        <v>0</v>
      </c>
      <c r="U1647" s="8">
        <v>5</v>
      </c>
      <c r="V1647" s="8">
        <v>5</v>
      </c>
      <c r="W1647" s="8">
        <v>3</v>
      </c>
      <c r="X1647" s="107">
        <v>43870.01289554398</v>
      </c>
      <c r="Y1647" s="107">
        <v>43870.058922743054</v>
      </c>
      <c r="Z1647" s="107">
        <v>43870.012893344909</v>
      </c>
      <c r="AA1647" s="91">
        <v>12746344</v>
      </c>
      <c r="AB1647" s="8">
        <v>28</v>
      </c>
      <c r="AC1647" s="8">
        <v>58</v>
      </c>
      <c r="AD1647" s="91">
        <v>607837761</v>
      </c>
      <c r="AE1647" s="8">
        <v>1962</v>
      </c>
      <c r="AF1647" s="8">
        <v>117</v>
      </c>
      <c r="AG1647" s="66">
        <v>5256591657</v>
      </c>
      <c r="AH1647" s="8">
        <v>14602</v>
      </c>
      <c r="AI1647" s="8">
        <v>1326</v>
      </c>
      <c r="AJ1647" s="66">
        <v>10948531928</v>
      </c>
      <c r="AK1647" s="8">
        <v>30534</v>
      </c>
      <c r="AL1647" s="8">
        <v>2790</v>
      </c>
      <c r="AM1647" s="91">
        <v>178378266</v>
      </c>
      <c r="AN1647" s="8">
        <v>326</v>
      </c>
      <c r="AO1647" s="8">
        <v>2790</v>
      </c>
      <c r="AP1647" s="66">
        <v>2877312077</v>
      </c>
      <c r="AQ1647" s="8">
        <v>5566</v>
      </c>
      <c r="AR1647" s="8">
        <v>2790</v>
      </c>
      <c r="AS1647" s="66">
        <v>7509596852</v>
      </c>
      <c r="AT1647" s="8">
        <v>17512</v>
      </c>
      <c r="AU1647" s="8">
        <v>2790</v>
      </c>
      <c r="AV1647" s="66">
        <v>12325636328</v>
      </c>
      <c r="AW1647" s="8">
        <v>37717</v>
      </c>
      <c r="AX1647" s="8">
        <v>2790</v>
      </c>
      <c r="AY1647" s="91">
        <v>147915081</v>
      </c>
      <c r="AZ1647" s="8">
        <v>262</v>
      </c>
      <c r="BA1647" s="8">
        <v>1</v>
      </c>
      <c r="BB1647" s="91">
        <v>781367818</v>
      </c>
      <c r="BC1647" s="8">
        <v>2248</v>
      </c>
      <c r="BD1647" s="8">
        <v>27</v>
      </c>
      <c r="BE1647" s="66">
        <v>3546281867</v>
      </c>
      <c r="BF1647" s="8">
        <v>12693</v>
      </c>
      <c r="BG1647" s="8">
        <v>150</v>
      </c>
      <c r="BH1647" s="66">
        <v>10894674914</v>
      </c>
      <c r="BI1647" s="8">
        <v>30855</v>
      </c>
      <c r="BJ1647" s="8">
        <v>2790</v>
      </c>
      <c r="BK1647" s="2" t="s">
        <v>233</v>
      </c>
      <c r="BL1647" s="83" t="str">
        <f t="shared" si="25"/>
        <v>125101</v>
      </c>
      <c r="BM1647" s="83">
        <f>IF(ISBLANK(A1647),"",IF(X1647&gt;=(InfoSheet!$B$2)-90,1,0))</f>
        <v>1</v>
      </c>
    </row>
    <row r="1648" spans="1:65">
      <c r="A1648" s="2" t="s">
        <v>3693</v>
      </c>
      <c r="B1648" s="8">
        <v>8</v>
      </c>
      <c r="C1648" s="66">
        <v>10484067182</v>
      </c>
      <c r="D1648" s="8">
        <v>20446</v>
      </c>
      <c r="E1648" s="8">
        <v>2047</v>
      </c>
      <c r="F1648" s="91">
        <v>512768</v>
      </c>
      <c r="G1648" s="91">
        <v>40580113</v>
      </c>
      <c r="H1648" s="91">
        <v>5121674</v>
      </c>
      <c r="I1648" s="66">
        <v>4812880849</v>
      </c>
      <c r="J1648" s="8">
        <v>0</v>
      </c>
      <c r="K1648" s="2" t="s">
        <v>1773</v>
      </c>
      <c r="L1648" s="8">
        <v>8</v>
      </c>
      <c r="M1648" s="8">
        <v>0</v>
      </c>
      <c r="N1648" s="2" t="s">
        <v>2650</v>
      </c>
      <c r="O1648" s="8">
        <v>215</v>
      </c>
      <c r="P1648" s="8">
        <v>0</v>
      </c>
      <c r="Q1648" s="8">
        <v>0</v>
      </c>
      <c r="R1648" s="91">
        <v>0</v>
      </c>
      <c r="S1648" s="8">
        <v>0</v>
      </c>
      <c r="T1648" s="91">
        <v>0</v>
      </c>
      <c r="U1648" s="8">
        <v>3</v>
      </c>
      <c r="V1648" s="8">
        <v>5</v>
      </c>
      <c r="W1648" s="8">
        <v>2</v>
      </c>
      <c r="X1648" s="107">
        <v>43870.053267060182</v>
      </c>
      <c r="Y1648" s="107">
        <v>43870.063623321759</v>
      </c>
      <c r="Z1648" s="107">
        <v>43870.053265682873</v>
      </c>
      <c r="AA1648" s="91">
        <v>2702198</v>
      </c>
      <c r="AB1648" s="8">
        <v>13</v>
      </c>
      <c r="AC1648" s="8">
        <v>16</v>
      </c>
      <c r="AD1648" s="91">
        <v>29314919</v>
      </c>
      <c r="AE1648" s="8">
        <v>107</v>
      </c>
      <c r="AF1648" s="8">
        <v>34</v>
      </c>
      <c r="AG1648" s="91">
        <v>150431676</v>
      </c>
      <c r="AH1648" s="8">
        <v>457</v>
      </c>
      <c r="AI1648" s="8">
        <v>75</v>
      </c>
      <c r="AJ1648" s="66">
        <v>9978944506</v>
      </c>
      <c r="AK1648" s="8">
        <v>18147</v>
      </c>
      <c r="AL1648" s="8">
        <v>2047</v>
      </c>
      <c r="AM1648" s="91">
        <v>98603652</v>
      </c>
      <c r="AN1648" s="8">
        <v>130</v>
      </c>
      <c r="AO1648" s="8">
        <v>2047</v>
      </c>
      <c r="AP1648" s="91">
        <v>183677978</v>
      </c>
      <c r="AQ1648" s="8">
        <v>278</v>
      </c>
      <c r="AR1648" s="8">
        <v>2047</v>
      </c>
      <c r="AS1648" s="66">
        <v>2081866049</v>
      </c>
      <c r="AT1648" s="8">
        <v>1869</v>
      </c>
      <c r="AU1648" s="8">
        <v>2047</v>
      </c>
      <c r="AV1648" s="66">
        <v>10484067182</v>
      </c>
      <c r="AW1648" s="8">
        <v>20446</v>
      </c>
      <c r="AX1648" s="8">
        <v>2047</v>
      </c>
      <c r="AY1648" s="91">
        <v>91897616</v>
      </c>
      <c r="AZ1648" s="8">
        <v>114</v>
      </c>
      <c r="BA1648" s="8">
        <v>0</v>
      </c>
      <c r="BB1648" s="91">
        <v>159858740</v>
      </c>
      <c r="BC1648" s="8">
        <v>237</v>
      </c>
      <c r="BD1648" s="8">
        <v>6</v>
      </c>
      <c r="BE1648" s="91">
        <v>226801954</v>
      </c>
      <c r="BF1648" s="8">
        <v>513</v>
      </c>
      <c r="BG1648" s="8">
        <v>15</v>
      </c>
      <c r="BH1648" s="66">
        <v>9646671358</v>
      </c>
      <c r="BI1648" s="8">
        <v>17872</v>
      </c>
      <c r="BJ1648" s="8">
        <v>2047</v>
      </c>
      <c r="BK1648" s="2" t="s">
        <v>233</v>
      </c>
      <c r="BL1648" s="83" t="str">
        <f t="shared" si="25"/>
        <v>125102</v>
      </c>
      <c r="BM1648" s="83">
        <f>IF(ISBLANK(A1648),"",IF(X1648&gt;=(InfoSheet!$B$2)-90,1,0))</f>
        <v>1</v>
      </c>
    </row>
    <row r="1649" spans="1:65">
      <c r="A1649" s="2" t="s">
        <v>3694</v>
      </c>
      <c r="B1649" s="8">
        <v>8</v>
      </c>
      <c r="C1649" s="66">
        <v>2124520794</v>
      </c>
      <c r="D1649" s="8">
        <v>7151</v>
      </c>
      <c r="E1649" s="8">
        <v>533</v>
      </c>
      <c r="F1649" s="91">
        <v>297094</v>
      </c>
      <c r="G1649" s="91">
        <v>11323044</v>
      </c>
      <c r="H1649" s="91">
        <v>3985967</v>
      </c>
      <c r="I1649" s="91">
        <v>870637928</v>
      </c>
      <c r="J1649" s="8">
        <v>0</v>
      </c>
      <c r="K1649" s="2" t="s">
        <v>1491</v>
      </c>
      <c r="L1649" s="8">
        <v>8</v>
      </c>
      <c r="M1649" s="8">
        <v>0</v>
      </c>
      <c r="N1649" s="2" t="s">
        <v>1643</v>
      </c>
      <c r="O1649" s="8">
        <v>212</v>
      </c>
      <c r="P1649" s="8">
        <v>0</v>
      </c>
      <c r="Q1649" s="8">
        <v>0</v>
      </c>
      <c r="R1649" s="91">
        <v>0</v>
      </c>
      <c r="S1649" s="8">
        <v>0</v>
      </c>
      <c r="T1649" s="91">
        <v>0</v>
      </c>
      <c r="U1649" s="8">
        <v>1</v>
      </c>
      <c r="V1649" s="8">
        <v>1</v>
      </c>
      <c r="W1649" s="8">
        <v>0</v>
      </c>
      <c r="X1649" s="107">
        <v>43869.4726252662</v>
      </c>
      <c r="Y1649" s="107">
        <v>43870.036437557872</v>
      </c>
      <c r="Z1649" s="107">
        <v>43869.443758831017</v>
      </c>
      <c r="AA1649" s="91">
        <v>0</v>
      </c>
      <c r="AB1649" s="8">
        <v>0</v>
      </c>
      <c r="AC1649" s="8">
        <v>3</v>
      </c>
      <c r="AD1649" s="91">
        <v>5650342</v>
      </c>
      <c r="AE1649" s="8">
        <v>14</v>
      </c>
      <c r="AF1649" s="8">
        <v>8</v>
      </c>
      <c r="AG1649" s="91">
        <v>123638307</v>
      </c>
      <c r="AH1649" s="8">
        <v>427</v>
      </c>
      <c r="AI1649" s="8">
        <v>53</v>
      </c>
      <c r="AJ1649" s="66">
        <v>1995933380</v>
      </c>
      <c r="AK1649" s="8">
        <v>6510</v>
      </c>
      <c r="AL1649" s="8">
        <v>533</v>
      </c>
      <c r="AM1649" s="91">
        <v>4006075</v>
      </c>
      <c r="AN1649" s="8">
        <v>5</v>
      </c>
      <c r="AO1649" s="8">
        <v>533</v>
      </c>
      <c r="AP1649" s="91">
        <v>21955539</v>
      </c>
      <c r="AQ1649" s="8">
        <v>35</v>
      </c>
      <c r="AR1649" s="8">
        <v>533</v>
      </c>
      <c r="AS1649" s="91">
        <v>397482811</v>
      </c>
      <c r="AT1649" s="8">
        <v>1607</v>
      </c>
      <c r="AU1649" s="8">
        <v>533</v>
      </c>
      <c r="AV1649" s="66">
        <v>2124520794</v>
      </c>
      <c r="AW1649" s="8">
        <v>7151</v>
      </c>
      <c r="AX1649" s="8">
        <v>533</v>
      </c>
      <c r="AY1649" s="91">
        <v>2839203</v>
      </c>
      <c r="AZ1649" s="8">
        <v>3</v>
      </c>
      <c r="BA1649" s="8">
        <v>0</v>
      </c>
      <c r="BB1649" s="91">
        <v>16950029</v>
      </c>
      <c r="BC1649" s="8">
        <v>29</v>
      </c>
      <c r="BD1649" s="8">
        <v>1</v>
      </c>
      <c r="BE1649" s="91">
        <v>31522452</v>
      </c>
      <c r="BF1649" s="8">
        <v>345</v>
      </c>
      <c r="BG1649" s="8">
        <v>4</v>
      </c>
      <c r="BH1649" s="66">
        <v>1968048028</v>
      </c>
      <c r="BI1649" s="8">
        <v>6493</v>
      </c>
      <c r="BJ1649" s="8">
        <v>533</v>
      </c>
      <c r="BK1649" s="2" t="s">
        <v>233</v>
      </c>
      <c r="BL1649" s="83" t="str">
        <f t="shared" si="25"/>
        <v>125103</v>
      </c>
      <c r="BM1649" s="83">
        <f>IF(ISBLANK(A1649),"",IF(X1649&gt;=(InfoSheet!$B$2)-90,1,0))</f>
        <v>1</v>
      </c>
    </row>
    <row r="1650" spans="1:65">
      <c r="A1650" s="2" t="s">
        <v>3695</v>
      </c>
      <c r="B1650" s="8">
        <v>8</v>
      </c>
      <c r="C1650" s="66">
        <v>4253301765</v>
      </c>
      <c r="D1650" s="8">
        <v>11501</v>
      </c>
      <c r="E1650" s="8">
        <v>866</v>
      </c>
      <c r="F1650" s="91">
        <v>369820</v>
      </c>
      <c r="G1650" s="91">
        <v>36260992</v>
      </c>
      <c r="H1650" s="91">
        <v>4911433</v>
      </c>
      <c r="I1650" s="91">
        <v>551631880</v>
      </c>
      <c r="J1650" s="8">
        <v>0</v>
      </c>
      <c r="K1650" s="2" t="s">
        <v>1776</v>
      </c>
      <c r="L1650" s="8">
        <v>8</v>
      </c>
      <c r="M1650" s="8">
        <v>0</v>
      </c>
      <c r="N1650" s="2" t="s">
        <v>1466</v>
      </c>
      <c r="O1650" s="8">
        <v>212</v>
      </c>
      <c r="P1650" s="8">
        <v>0</v>
      </c>
      <c r="Q1650" s="8">
        <v>0</v>
      </c>
      <c r="R1650" s="91">
        <v>0</v>
      </c>
      <c r="S1650" s="8">
        <v>0</v>
      </c>
      <c r="T1650" s="91">
        <v>0</v>
      </c>
      <c r="U1650" s="8">
        <v>0</v>
      </c>
      <c r="V1650" s="8">
        <v>2</v>
      </c>
      <c r="W1650" s="8">
        <v>0</v>
      </c>
      <c r="X1650" s="107">
        <v>43868.733301423614</v>
      </c>
      <c r="Y1650" s="107">
        <v>43870.012197384262</v>
      </c>
      <c r="Z1650" s="107">
        <v>43868.694510555557</v>
      </c>
      <c r="AA1650" s="91">
        <v>0</v>
      </c>
      <c r="AB1650" s="8">
        <v>0</v>
      </c>
      <c r="AC1650" s="8">
        <v>0</v>
      </c>
      <c r="AD1650" s="91">
        <v>38294519</v>
      </c>
      <c r="AE1650" s="8">
        <v>80</v>
      </c>
      <c r="AF1650" s="8">
        <v>27</v>
      </c>
      <c r="AG1650" s="91">
        <v>906662480</v>
      </c>
      <c r="AH1650" s="8">
        <v>3285</v>
      </c>
      <c r="AI1650" s="8">
        <v>471</v>
      </c>
      <c r="AJ1650" s="66">
        <v>4231720433</v>
      </c>
      <c r="AK1650" s="8">
        <v>11418</v>
      </c>
      <c r="AL1650" s="8">
        <v>866</v>
      </c>
      <c r="AM1650" s="91">
        <v>5057515</v>
      </c>
      <c r="AN1650" s="8">
        <v>4</v>
      </c>
      <c r="AO1650" s="8">
        <v>866</v>
      </c>
      <c r="AP1650" s="91">
        <v>87053034</v>
      </c>
      <c r="AQ1650" s="8">
        <v>123</v>
      </c>
      <c r="AR1650" s="8">
        <v>866</v>
      </c>
      <c r="AS1650" s="66">
        <v>1011778498</v>
      </c>
      <c r="AT1650" s="8">
        <v>3392</v>
      </c>
      <c r="AU1650" s="8">
        <v>866</v>
      </c>
      <c r="AV1650" s="66">
        <v>4253301765</v>
      </c>
      <c r="AW1650" s="8">
        <v>11501</v>
      </c>
      <c r="AX1650" s="8">
        <v>866</v>
      </c>
      <c r="AY1650" s="91">
        <v>0</v>
      </c>
      <c r="AZ1650" s="8">
        <v>0</v>
      </c>
      <c r="BA1650" s="8">
        <v>0</v>
      </c>
      <c r="BB1650" s="91">
        <v>60083218</v>
      </c>
      <c r="BC1650" s="8">
        <v>91</v>
      </c>
      <c r="BD1650" s="8">
        <v>2</v>
      </c>
      <c r="BE1650" s="91">
        <v>387340708</v>
      </c>
      <c r="BF1650" s="8">
        <v>2899</v>
      </c>
      <c r="BG1650" s="8">
        <v>67</v>
      </c>
      <c r="BH1650" s="66">
        <v>4164083980</v>
      </c>
      <c r="BI1650" s="8">
        <v>11331</v>
      </c>
      <c r="BJ1650" s="8">
        <v>866</v>
      </c>
      <c r="BK1650" s="2" t="s">
        <v>233</v>
      </c>
      <c r="BL1650" s="83" t="str">
        <f t="shared" si="25"/>
        <v>125104</v>
      </c>
      <c r="BM1650" s="83">
        <f>IF(ISBLANK(A1650),"",IF(X1650&gt;=(InfoSheet!$B$2)-90,1,0))</f>
        <v>1</v>
      </c>
    </row>
    <row r="1651" spans="1:65">
      <c r="A1651" s="2" t="s">
        <v>3696</v>
      </c>
      <c r="B1651" s="8">
        <v>8</v>
      </c>
      <c r="C1651" s="66">
        <v>11551797498</v>
      </c>
      <c r="D1651" s="8">
        <v>23214</v>
      </c>
      <c r="E1651" s="8">
        <v>2135</v>
      </c>
      <c r="F1651" s="91">
        <v>497622</v>
      </c>
      <c r="G1651" s="91">
        <v>39592021</v>
      </c>
      <c r="H1651" s="91">
        <v>5410677</v>
      </c>
      <c r="I1651" s="91">
        <v>972073713</v>
      </c>
      <c r="J1651" s="8">
        <v>0</v>
      </c>
      <c r="K1651" s="2" t="s">
        <v>1776</v>
      </c>
      <c r="L1651" s="8">
        <v>8</v>
      </c>
      <c r="M1651" s="8">
        <v>0</v>
      </c>
      <c r="N1651" s="2" t="s">
        <v>1703</v>
      </c>
      <c r="O1651" s="8">
        <v>214</v>
      </c>
      <c r="P1651" s="8">
        <v>0</v>
      </c>
      <c r="Q1651" s="8">
        <v>0</v>
      </c>
      <c r="R1651" s="91">
        <v>0</v>
      </c>
      <c r="S1651" s="8">
        <v>0</v>
      </c>
      <c r="T1651" s="91">
        <v>0</v>
      </c>
      <c r="U1651" s="8">
        <v>4</v>
      </c>
      <c r="V1651" s="8">
        <v>7</v>
      </c>
      <c r="W1651" s="8">
        <v>2</v>
      </c>
      <c r="X1651" s="107">
        <v>43869.943847407405</v>
      </c>
      <c r="Y1651" s="107">
        <v>43870.058954571759</v>
      </c>
      <c r="Z1651" s="107">
        <v>43869.937414039348</v>
      </c>
      <c r="AA1651" s="91">
        <v>89453265</v>
      </c>
      <c r="AB1651" s="8">
        <v>94</v>
      </c>
      <c r="AC1651" s="8">
        <v>13</v>
      </c>
      <c r="AD1651" s="91">
        <v>401583847</v>
      </c>
      <c r="AE1651" s="8">
        <v>279</v>
      </c>
      <c r="AF1651" s="8">
        <v>52</v>
      </c>
      <c r="AG1651" s="91">
        <v>829755410</v>
      </c>
      <c r="AH1651" s="8">
        <v>719</v>
      </c>
      <c r="AI1651" s="8">
        <v>103</v>
      </c>
      <c r="AJ1651" s="66">
        <v>10783518490</v>
      </c>
      <c r="AK1651" s="8">
        <v>20675</v>
      </c>
      <c r="AL1651" s="8">
        <v>2135</v>
      </c>
      <c r="AM1651" s="91">
        <v>149382940</v>
      </c>
      <c r="AN1651" s="8">
        <v>151</v>
      </c>
      <c r="AO1651" s="8">
        <v>2135</v>
      </c>
      <c r="AP1651" s="91">
        <v>587683245</v>
      </c>
      <c r="AQ1651" s="8">
        <v>374</v>
      </c>
      <c r="AR1651" s="8">
        <v>2135</v>
      </c>
      <c r="AS1651" s="66">
        <v>2093906447</v>
      </c>
      <c r="AT1651" s="8">
        <v>2428</v>
      </c>
      <c r="AU1651" s="8">
        <v>2135</v>
      </c>
      <c r="AV1651" s="66">
        <v>11551797498</v>
      </c>
      <c r="AW1651" s="8">
        <v>23214</v>
      </c>
      <c r="AX1651" s="8">
        <v>2135</v>
      </c>
      <c r="AY1651" s="91">
        <v>99508030</v>
      </c>
      <c r="AZ1651" s="8">
        <v>99</v>
      </c>
      <c r="BA1651" s="8">
        <v>0</v>
      </c>
      <c r="BB1651" s="91">
        <v>319990320</v>
      </c>
      <c r="BC1651" s="8">
        <v>292</v>
      </c>
      <c r="BD1651" s="8">
        <v>4</v>
      </c>
      <c r="BE1651" s="91">
        <v>678693569</v>
      </c>
      <c r="BF1651" s="8">
        <v>665</v>
      </c>
      <c r="BG1651" s="8">
        <v>23</v>
      </c>
      <c r="BH1651" s="66">
        <v>10602190102</v>
      </c>
      <c r="BI1651" s="8">
        <v>20620</v>
      </c>
      <c r="BJ1651" s="8">
        <v>2135</v>
      </c>
      <c r="BK1651" s="2" t="s">
        <v>233</v>
      </c>
      <c r="BL1651" s="83" t="str">
        <f t="shared" si="25"/>
        <v>125105</v>
      </c>
      <c r="BM1651" s="83">
        <f>IF(ISBLANK(A1651),"",IF(X1651&gt;=(InfoSheet!$B$2)-90,1,0))</f>
        <v>1</v>
      </c>
    </row>
    <row r="1652" spans="1:65">
      <c r="A1652" s="2" t="s">
        <v>3697</v>
      </c>
      <c r="B1652" s="8">
        <v>9</v>
      </c>
      <c r="C1652" s="66">
        <v>18930446376</v>
      </c>
      <c r="D1652" s="8">
        <v>58531</v>
      </c>
      <c r="E1652" s="8">
        <v>3921</v>
      </c>
      <c r="F1652" s="91">
        <v>323425</v>
      </c>
      <c r="G1652" s="91">
        <v>56596543</v>
      </c>
      <c r="H1652" s="91">
        <v>4827963</v>
      </c>
      <c r="I1652" s="66">
        <v>6229837569</v>
      </c>
      <c r="J1652" s="8">
        <v>0</v>
      </c>
      <c r="K1652" s="2" t="s">
        <v>2941</v>
      </c>
      <c r="L1652" s="8">
        <v>9</v>
      </c>
      <c r="M1652" s="8">
        <v>0</v>
      </c>
      <c r="N1652" s="2" t="s">
        <v>3698</v>
      </c>
      <c r="O1652" s="8">
        <v>216</v>
      </c>
      <c r="P1652" s="8">
        <v>0</v>
      </c>
      <c r="Q1652" s="8">
        <v>0</v>
      </c>
      <c r="R1652" s="91">
        <v>0</v>
      </c>
      <c r="S1652" s="8">
        <v>0</v>
      </c>
      <c r="T1652" s="91">
        <v>0</v>
      </c>
      <c r="U1652" s="8">
        <v>5</v>
      </c>
      <c r="V1652" s="8">
        <v>7</v>
      </c>
      <c r="W1652" s="8">
        <v>3</v>
      </c>
      <c r="X1652" s="107">
        <v>43869.65787052083</v>
      </c>
      <c r="Y1652" s="107">
        <v>43870.058922048614</v>
      </c>
      <c r="Z1652" s="107">
        <v>43869.655662083336</v>
      </c>
      <c r="AA1652" s="91">
        <v>33701686</v>
      </c>
      <c r="AB1652" s="8">
        <v>62</v>
      </c>
      <c r="AC1652" s="8">
        <v>19</v>
      </c>
      <c r="AD1652" s="91">
        <v>280650779</v>
      </c>
      <c r="AE1652" s="8">
        <v>792</v>
      </c>
      <c r="AF1652" s="8">
        <v>101</v>
      </c>
      <c r="AG1652" s="91">
        <v>790312225</v>
      </c>
      <c r="AH1652" s="8">
        <v>2591</v>
      </c>
      <c r="AI1652" s="8">
        <v>296</v>
      </c>
      <c r="AJ1652" s="66">
        <v>17919417571</v>
      </c>
      <c r="AK1652" s="8">
        <v>53541</v>
      </c>
      <c r="AL1652" s="8">
        <v>3921</v>
      </c>
      <c r="AM1652" s="91">
        <v>92354508</v>
      </c>
      <c r="AN1652" s="8">
        <v>140</v>
      </c>
      <c r="AO1652" s="8">
        <v>3921</v>
      </c>
      <c r="AP1652" s="91">
        <v>578523401</v>
      </c>
      <c r="AQ1652" s="8">
        <v>1068</v>
      </c>
      <c r="AR1652" s="8">
        <v>3921</v>
      </c>
      <c r="AS1652" s="66">
        <v>3134764600</v>
      </c>
      <c r="AT1652" s="8">
        <v>4927</v>
      </c>
      <c r="AU1652" s="8">
        <v>3921</v>
      </c>
      <c r="AV1652" s="66">
        <v>18930446376</v>
      </c>
      <c r="AW1652" s="8">
        <v>58528</v>
      </c>
      <c r="AX1652" s="8">
        <v>3921</v>
      </c>
      <c r="AY1652" s="91">
        <v>40623433</v>
      </c>
      <c r="AZ1652" s="8">
        <v>63</v>
      </c>
      <c r="BA1652" s="8">
        <v>2</v>
      </c>
      <c r="BB1652" s="91">
        <v>362992477</v>
      </c>
      <c r="BC1652" s="8">
        <v>846</v>
      </c>
      <c r="BD1652" s="8">
        <v>33</v>
      </c>
      <c r="BE1652" s="91">
        <v>943311077</v>
      </c>
      <c r="BF1652" s="8">
        <v>2607</v>
      </c>
      <c r="BG1652" s="8">
        <v>97</v>
      </c>
      <c r="BH1652" s="66">
        <v>17108098664</v>
      </c>
      <c r="BI1652" s="8">
        <v>52622</v>
      </c>
      <c r="BJ1652" s="8">
        <v>3921</v>
      </c>
      <c r="BK1652" s="2" t="s">
        <v>233</v>
      </c>
      <c r="BL1652" s="83" t="str">
        <f t="shared" si="25"/>
        <v>125106</v>
      </c>
      <c r="BM1652" s="83">
        <f>IF(ISBLANK(A1652),"",IF(X1652&gt;=(InfoSheet!$B$2)-90,1,0))</f>
        <v>1</v>
      </c>
    </row>
    <row r="1653" spans="1:65">
      <c r="A1653" s="2" t="s">
        <v>3699</v>
      </c>
      <c r="B1653" s="8">
        <v>9</v>
      </c>
      <c r="C1653" s="66">
        <v>8270784350</v>
      </c>
      <c r="D1653" s="8">
        <v>26021</v>
      </c>
      <c r="E1653" s="8">
        <v>2107</v>
      </c>
      <c r="F1653" s="91">
        <v>317850</v>
      </c>
      <c r="G1653" s="91">
        <v>38395967</v>
      </c>
      <c r="H1653" s="91">
        <v>3925384</v>
      </c>
      <c r="I1653" s="66">
        <v>3126556980</v>
      </c>
      <c r="J1653" s="8">
        <v>0</v>
      </c>
      <c r="K1653" s="2" t="s">
        <v>3700</v>
      </c>
      <c r="L1653" s="8">
        <v>9</v>
      </c>
      <c r="M1653" s="8">
        <v>0</v>
      </c>
      <c r="N1653" s="2" t="s">
        <v>2469</v>
      </c>
      <c r="O1653" s="8">
        <v>215</v>
      </c>
      <c r="P1653" s="8">
        <v>0</v>
      </c>
      <c r="Q1653" s="8">
        <v>0</v>
      </c>
      <c r="R1653" s="91">
        <v>0</v>
      </c>
      <c r="S1653" s="8">
        <v>0</v>
      </c>
      <c r="T1653" s="91">
        <v>0</v>
      </c>
      <c r="U1653" s="8">
        <v>3</v>
      </c>
      <c r="V1653" s="8">
        <v>6</v>
      </c>
      <c r="W1653" s="8">
        <v>1</v>
      </c>
      <c r="X1653" s="107">
        <v>43869.82696046296</v>
      </c>
      <c r="Y1653" s="107">
        <v>43870.198447511575</v>
      </c>
      <c r="Z1653" s="107">
        <v>43869.809633379627</v>
      </c>
      <c r="AA1653" s="91">
        <v>3769993</v>
      </c>
      <c r="AB1653" s="8">
        <v>8</v>
      </c>
      <c r="AC1653" s="8">
        <v>8</v>
      </c>
      <c r="AD1653" s="91">
        <v>55077214</v>
      </c>
      <c r="AE1653" s="8">
        <v>256</v>
      </c>
      <c r="AF1653" s="8">
        <v>69</v>
      </c>
      <c r="AG1653" s="91">
        <v>228428130</v>
      </c>
      <c r="AH1653" s="8">
        <v>878</v>
      </c>
      <c r="AI1653" s="8">
        <v>185</v>
      </c>
      <c r="AJ1653" s="66">
        <v>7830801988</v>
      </c>
      <c r="AK1653" s="8">
        <v>23472</v>
      </c>
      <c r="AL1653" s="8">
        <v>2107</v>
      </c>
      <c r="AM1653" s="91">
        <v>30975876</v>
      </c>
      <c r="AN1653" s="8">
        <v>61</v>
      </c>
      <c r="AO1653" s="8">
        <v>2107</v>
      </c>
      <c r="AP1653" s="91">
        <v>180325761</v>
      </c>
      <c r="AQ1653" s="8">
        <v>395</v>
      </c>
      <c r="AR1653" s="8">
        <v>2107</v>
      </c>
      <c r="AS1653" s="66">
        <v>2324144825</v>
      </c>
      <c r="AT1653" s="8">
        <v>4480</v>
      </c>
      <c r="AU1653" s="8">
        <v>2107</v>
      </c>
      <c r="AV1653" s="66">
        <v>8270784350</v>
      </c>
      <c r="AW1653" s="8">
        <v>26021</v>
      </c>
      <c r="AX1653" s="8">
        <v>2107</v>
      </c>
      <c r="AY1653" s="91">
        <v>11543766</v>
      </c>
      <c r="AZ1653" s="8">
        <v>14</v>
      </c>
      <c r="BA1653" s="8">
        <v>0</v>
      </c>
      <c r="BB1653" s="91">
        <v>122328718</v>
      </c>
      <c r="BC1653" s="8">
        <v>304</v>
      </c>
      <c r="BD1653" s="8">
        <v>12</v>
      </c>
      <c r="BE1653" s="91">
        <v>397748535</v>
      </c>
      <c r="BF1653" s="8">
        <v>959</v>
      </c>
      <c r="BG1653" s="8">
        <v>62</v>
      </c>
      <c r="BH1653" s="66">
        <v>7565807994</v>
      </c>
      <c r="BI1653" s="8">
        <v>23283</v>
      </c>
      <c r="BJ1653" s="8">
        <v>2107</v>
      </c>
      <c r="BK1653" s="2" t="s">
        <v>233</v>
      </c>
      <c r="BL1653" s="83" t="str">
        <f t="shared" si="25"/>
        <v>125107</v>
      </c>
      <c r="BM1653" s="83">
        <f>IF(ISBLANK(A1653),"",IF(X1653&gt;=(InfoSheet!$B$2)-90,1,0))</f>
        <v>1</v>
      </c>
    </row>
    <row r="1654" spans="1:65">
      <c r="A1654" s="2" t="s">
        <v>3701</v>
      </c>
      <c r="B1654" s="8">
        <v>8</v>
      </c>
      <c r="C1654" s="91">
        <v>605091098</v>
      </c>
      <c r="D1654" s="8">
        <v>1092</v>
      </c>
      <c r="E1654" s="8">
        <v>168</v>
      </c>
      <c r="F1654" s="91">
        <v>554112</v>
      </c>
      <c r="G1654" s="91">
        <v>27272585</v>
      </c>
      <c r="H1654" s="91">
        <v>3601732</v>
      </c>
      <c r="I1654" s="91">
        <v>462656580</v>
      </c>
      <c r="J1654" s="8">
        <v>0</v>
      </c>
      <c r="K1654" s="2" t="s">
        <v>2449</v>
      </c>
      <c r="L1654" s="8">
        <v>8</v>
      </c>
      <c r="M1654" s="8">
        <v>0</v>
      </c>
      <c r="N1654" s="2" t="s">
        <v>1352</v>
      </c>
      <c r="O1654" s="8">
        <v>209</v>
      </c>
      <c r="P1654" s="8">
        <v>0</v>
      </c>
      <c r="Q1654" s="8">
        <v>0</v>
      </c>
      <c r="R1654" s="91">
        <v>0</v>
      </c>
      <c r="S1654" s="8">
        <v>0</v>
      </c>
      <c r="T1654" s="91">
        <v>0</v>
      </c>
      <c r="U1654" s="8">
        <v>0</v>
      </c>
      <c r="V1654" s="8">
        <v>0</v>
      </c>
      <c r="W1654" s="8">
        <v>0</v>
      </c>
      <c r="X1654" s="107">
        <v>43869.926506296295</v>
      </c>
      <c r="Y1654" s="107">
        <v>43869.926510578705</v>
      </c>
      <c r="Z1654" s="107">
        <v>43869.926503981478</v>
      </c>
      <c r="AA1654" s="91">
        <v>0</v>
      </c>
      <c r="AB1654" s="8">
        <v>0</v>
      </c>
      <c r="AC1654" s="8">
        <v>3</v>
      </c>
      <c r="AD1654" s="91">
        <v>1930672</v>
      </c>
      <c r="AE1654" s="8">
        <v>26</v>
      </c>
      <c r="AF1654" s="8">
        <v>10</v>
      </c>
      <c r="AG1654" s="91">
        <v>120904309</v>
      </c>
      <c r="AH1654" s="8">
        <v>202</v>
      </c>
      <c r="AI1654" s="8">
        <v>47</v>
      </c>
      <c r="AJ1654" s="91">
        <v>598642629</v>
      </c>
      <c r="AK1654" s="8">
        <v>1070</v>
      </c>
      <c r="AL1654" s="8">
        <v>168</v>
      </c>
      <c r="AM1654" s="91">
        <v>2434105</v>
      </c>
      <c r="AN1654" s="8">
        <v>4</v>
      </c>
      <c r="AO1654" s="8">
        <v>168</v>
      </c>
      <c r="AP1654" s="91">
        <v>14639191</v>
      </c>
      <c r="AQ1654" s="8">
        <v>42</v>
      </c>
      <c r="AR1654" s="8">
        <v>168</v>
      </c>
      <c r="AS1654" s="91">
        <v>141245959</v>
      </c>
      <c r="AT1654" s="8">
        <v>224</v>
      </c>
      <c r="AU1654" s="8">
        <v>168</v>
      </c>
      <c r="AV1654" s="91">
        <v>605091098</v>
      </c>
      <c r="AW1654" s="8">
        <v>1092</v>
      </c>
      <c r="AX1654" s="8">
        <v>168</v>
      </c>
      <c r="AY1654" s="91">
        <v>2434105</v>
      </c>
      <c r="AZ1654" s="8">
        <v>4</v>
      </c>
      <c r="BA1654" s="8">
        <v>0</v>
      </c>
      <c r="BB1654" s="91">
        <v>13182271</v>
      </c>
      <c r="BC1654" s="8">
        <v>35</v>
      </c>
      <c r="BD1654" s="8">
        <v>0</v>
      </c>
      <c r="BE1654" s="91">
        <v>34748883</v>
      </c>
      <c r="BF1654" s="8">
        <v>180</v>
      </c>
      <c r="BG1654" s="8">
        <v>2</v>
      </c>
      <c r="BH1654" s="91">
        <v>569608358</v>
      </c>
      <c r="BI1654" s="8">
        <v>1026</v>
      </c>
      <c r="BJ1654" s="8">
        <v>168</v>
      </c>
      <c r="BK1654" s="2" t="s">
        <v>233</v>
      </c>
      <c r="BL1654" s="83" t="str">
        <f t="shared" si="25"/>
        <v>125108</v>
      </c>
      <c r="BM1654" s="83">
        <f>IF(ISBLANK(A1654),"",IF(X1654&gt;=(InfoSheet!$B$2)-90,1,0))</f>
        <v>1</v>
      </c>
    </row>
    <row r="1655" spans="1:65">
      <c r="A1655" s="2" t="s">
        <v>3702</v>
      </c>
      <c r="B1655" s="8">
        <v>8</v>
      </c>
      <c r="C1655" s="91">
        <v>547412158</v>
      </c>
      <c r="D1655" s="8">
        <v>58</v>
      </c>
      <c r="E1655" s="8">
        <v>24</v>
      </c>
      <c r="F1655" s="91">
        <v>9438140</v>
      </c>
      <c r="G1655" s="91">
        <v>132684358</v>
      </c>
      <c r="H1655" s="91">
        <v>22808839</v>
      </c>
      <c r="I1655" s="91">
        <v>539695020</v>
      </c>
      <c r="J1655" s="8">
        <v>0</v>
      </c>
      <c r="K1655" s="2" t="s">
        <v>2677</v>
      </c>
      <c r="L1655" s="8">
        <v>8</v>
      </c>
      <c r="M1655" s="8">
        <v>0</v>
      </c>
      <c r="N1655" s="2" t="s">
        <v>1437</v>
      </c>
      <c r="O1655" s="8">
        <v>209</v>
      </c>
      <c r="P1655" s="8">
        <v>0</v>
      </c>
      <c r="Q1655" s="8">
        <v>0</v>
      </c>
      <c r="R1655" s="91">
        <v>0</v>
      </c>
      <c r="S1655" s="8">
        <v>0</v>
      </c>
      <c r="T1655" s="91">
        <v>0</v>
      </c>
      <c r="U1655" s="8">
        <v>0</v>
      </c>
      <c r="V1655" s="8">
        <v>0</v>
      </c>
      <c r="W1655" s="8">
        <v>0</v>
      </c>
      <c r="X1655" s="107">
        <v>43790.751442175926</v>
      </c>
      <c r="Y1655" s="107">
        <v>43869.870276435184</v>
      </c>
      <c r="Z1655" s="107">
        <v>43790.674271574077</v>
      </c>
      <c r="AA1655" s="91">
        <v>0</v>
      </c>
      <c r="AB1655" s="8">
        <v>0</v>
      </c>
      <c r="AC1655" s="8">
        <v>0</v>
      </c>
      <c r="AD1655" s="91">
        <v>0</v>
      </c>
      <c r="AE1655" s="8">
        <v>0</v>
      </c>
      <c r="AF1655" s="8">
        <v>0</v>
      </c>
      <c r="AG1655" s="91">
        <v>0</v>
      </c>
      <c r="AH1655" s="8">
        <v>0</v>
      </c>
      <c r="AI1655" s="8">
        <v>0</v>
      </c>
      <c r="AJ1655" s="91">
        <v>403384492</v>
      </c>
      <c r="AK1655" s="8">
        <v>38</v>
      </c>
      <c r="AL1655" s="8">
        <v>24</v>
      </c>
      <c r="AM1655" s="91">
        <v>0</v>
      </c>
      <c r="AN1655" s="8">
        <v>0</v>
      </c>
      <c r="AO1655" s="8">
        <v>24</v>
      </c>
      <c r="AP1655" s="91">
        <v>0</v>
      </c>
      <c r="AQ1655" s="8">
        <v>0</v>
      </c>
      <c r="AR1655" s="8">
        <v>24</v>
      </c>
      <c r="AS1655" s="91">
        <v>0</v>
      </c>
      <c r="AT1655" s="8">
        <v>0</v>
      </c>
      <c r="AU1655" s="8">
        <v>24</v>
      </c>
      <c r="AV1655" s="91">
        <v>547412158</v>
      </c>
      <c r="AW1655" s="8">
        <v>58</v>
      </c>
      <c r="AX1655" s="8">
        <v>24</v>
      </c>
      <c r="AY1655" s="91">
        <v>0</v>
      </c>
      <c r="AZ1655" s="8">
        <v>0</v>
      </c>
      <c r="BA1655" s="8">
        <v>0</v>
      </c>
      <c r="BB1655" s="91">
        <v>0</v>
      </c>
      <c r="BC1655" s="8">
        <v>0</v>
      </c>
      <c r="BD1655" s="8">
        <v>0</v>
      </c>
      <c r="BE1655" s="91">
        <v>0</v>
      </c>
      <c r="BF1655" s="8">
        <v>0</v>
      </c>
      <c r="BG1655" s="8">
        <v>0</v>
      </c>
      <c r="BH1655" s="91">
        <v>536481599</v>
      </c>
      <c r="BI1655" s="8">
        <v>40</v>
      </c>
      <c r="BJ1655" s="8">
        <v>24</v>
      </c>
      <c r="BK1655" s="2" t="s">
        <v>233</v>
      </c>
      <c r="BL1655" s="83" t="str">
        <f t="shared" si="25"/>
        <v>125109</v>
      </c>
      <c r="BM1655" s="83">
        <f>IF(ISBLANK(A1655),"",IF(X1655&gt;=(InfoSheet!$B$2)-90,1,0))</f>
        <v>1</v>
      </c>
    </row>
    <row r="1656" spans="1:65">
      <c r="A1656" s="2" t="s">
        <v>3703</v>
      </c>
      <c r="B1656" s="8">
        <v>8</v>
      </c>
      <c r="C1656" s="66">
        <v>4615022747</v>
      </c>
      <c r="D1656" s="8">
        <v>10329</v>
      </c>
      <c r="E1656" s="8">
        <v>1035</v>
      </c>
      <c r="F1656" s="91">
        <v>446802</v>
      </c>
      <c r="G1656" s="91">
        <v>33606417</v>
      </c>
      <c r="H1656" s="91">
        <v>4458959</v>
      </c>
      <c r="I1656" s="91">
        <v>637804597</v>
      </c>
      <c r="J1656" s="8">
        <v>0</v>
      </c>
      <c r="K1656" s="2" t="s">
        <v>2449</v>
      </c>
      <c r="L1656" s="8">
        <v>8</v>
      </c>
      <c r="M1656" s="8">
        <v>0</v>
      </c>
      <c r="N1656" s="2" t="s">
        <v>1574</v>
      </c>
      <c r="O1656" s="8">
        <v>215</v>
      </c>
      <c r="P1656" s="8">
        <v>0</v>
      </c>
      <c r="Q1656" s="8">
        <v>0</v>
      </c>
      <c r="R1656" s="91">
        <v>0</v>
      </c>
      <c r="S1656" s="8">
        <v>0</v>
      </c>
      <c r="T1656" s="91">
        <v>0</v>
      </c>
      <c r="U1656" s="8">
        <v>0</v>
      </c>
      <c r="V1656" s="8">
        <v>0</v>
      </c>
      <c r="W1656" s="8">
        <v>1</v>
      </c>
      <c r="X1656" s="107">
        <v>43869.723408032405</v>
      </c>
      <c r="Y1656" s="107">
        <v>43870.058895555558</v>
      </c>
      <c r="Z1656" s="107">
        <v>43869.657044363426</v>
      </c>
      <c r="AA1656" s="91">
        <v>2364631</v>
      </c>
      <c r="AB1656" s="8">
        <v>5</v>
      </c>
      <c r="AC1656" s="8">
        <v>8</v>
      </c>
      <c r="AD1656" s="91">
        <v>28813513</v>
      </c>
      <c r="AE1656" s="8">
        <v>70</v>
      </c>
      <c r="AF1656" s="8">
        <v>29</v>
      </c>
      <c r="AG1656" s="66">
        <v>1538225374</v>
      </c>
      <c r="AH1656" s="8">
        <v>4272</v>
      </c>
      <c r="AI1656" s="8">
        <v>649</v>
      </c>
      <c r="AJ1656" s="66">
        <v>4615022747</v>
      </c>
      <c r="AK1656" s="8">
        <v>10329</v>
      </c>
      <c r="AL1656" s="8">
        <v>1035</v>
      </c>
      <c r="AM1656" s="91">
        <v>14148806</v>
      </c>
      <c r="AN1656" s="8">
        <v>29</v>
      </c>
      <c r="AO1656" s="8">
        <v>1035</v>
      </c>
      <c r="AP1656" s="91">
        <v>50621613</v>
      </c>
      <c r="AQ1656" s="8">
        <v>105</v>
      </c>
      <c r="AR1656" s="8">
        <v>1035</v>
      </c>
      <c r="AS1656" s="66">
        <v>2176773715</v>
      </c>
      <c r="AT1656" s="8">
        <v>5238</v>
      </c>
      <c r="AU1656" s="8">
        <v>1035</v>
      </c>
      <c r="AV1656" s="66">
        <v>4615022747</v>
      </c>
      <c r="AW1656" s="8">
        <v>10329</v>
      </c>
      <c r="AX1656" s="8">
        <v>1035</v>
      </c>
      <c r="AY1656" s="91">
        <v>5187377</v>
      </c>
      <c r="AZ1656" s="8">
        <v>8</v>
      </c>
      <c r="BA1656" s="8">
        <v>1</v>
      </c>
      <c r="BB1656" s="91">
        <v>32629972</v>
      </c>
      <c r="BC1656" s="8">
        <v>74</v>
      </c>
      <c r="BD1656" s="8">
        <v>3</v>
      </c>
      <c r="BE1656" s="66">
        <v>1159057886</v>
      </c>
      <c r="BF1656" s="8">
        <v>3788</v>
      </c>
      <c r="BG1656" s="8">
        <v>433</v>
      </c>
      <c r="BH1656" s="66">
        <v>4615022747</v>
      </c>
      <c r="BI1656" s="8">
        <v>10329</v>
      </c>
      <c r="BJ1656" s="8">
        <v>1035</v>
      </c>
      <c r="BK1656" s="2" t="s">
        <v>233</v>
      </c>
      <c r="BL1656" s="83" t="str">
        <f t="shared" si="25"/>
        <v>125110</v>
      </c>
      <c r="BM1656" s="83">
        <f>IF(ISBLANK(A1656),"",IF(X1656&gt;=(InfoSheet!$B$2)-90,1,0))</f>
        <v>1</v>
      </c>
    </row>
    <row r="1657" spans="1:65">
      <c r="A1657" s="2" t="s">
        <v>3704</v>
      </c>
      <c r="B1657" s="8">
        <v>8</v>
      </c>
      <c r="C1657" s="66">
        <v>7549466125</v>
      </c>
      <c r="D1657" s="8">
        <v>23746</v>
      </c>
      <c r="E1657" s="8">
        <v>1871</v>
      </c>
      <c r="F1657" s="91">
        <v>317925</v>
      </c>
      <c r="G1657" s="91">
        <v>23939498</v>
      </c>
      <c r="H1657" s="91">
        <v>4034989</v>
      </c>
      <c r="I1657" s="66">
        <v>1095954401</v>
      </c>
      <c r="J1657" s="8">
        <v>0</v>
      </c>
      <c r="K1657" s="2" t="s">
        <v>2410</v>
      </c>
      <c r="L1657" s="8">
        <v>8</v>
      </c>
      <c r="M1657" s="8">
        <v>0</v>
      </c>
      <c r="N1657" s="2" t="s">
        <v>3705</v>
      </c>
      <c r="O1657" s="8">
        <v>215</v>
      </c>
      <c r="P1657" s="8">
        <v>0</v>
      </c>
      <c r="Q1657" s="8">
        <v>0</v>
      </c>
      <c r="R1657" s="91">
        <v>0</v>
      </c>
      <c r="S1657" s="8">
        <v>0</v>
      </c>
      <c r="T1657" s="91">
        <v>0</v>
      </c>
      <c r="U1657" s="8">
        <v>5</v>
      </c>
      <c r="V1657" s="8">
        <v>8</v>
      </c>
      <c r="W1657" s="8">
        <v>2</v>
      </c>
      <c r="X1657" s="107">
        <v>43870.034639872683</v>
      </c>
      <c r="Y1657" s="107">
        <v>43870.055842291666</v>
      </c>
      <c r="Z1657" s="107">
        <v>43870.034638483798</v>
      </c>
      <c r="AA1657" s="91">
        <v>2491023</v>
      </c>
      <c r="AB1657" s="8">
        <v>9</v>
      </c>
      <c r="AC1657" s="8">
        <v>13</v>
      </c>
      <c r="AD1657" s="91">
        <v>689731426</v>
      </c>
      <c r="AE1657" s="8">
        <v>649</v>
      </c>
      <c r="AF1657" s="8">
        <v>21</v>
      </c>
      <c r="AG1657" s="91">
        <v>771155198</v>
      </c>
      <c r="AH1657" s="8">
        <v>813</v>
      </c>
      <c r="AI1657" s="8">
        <v>39</v>
      </c>
      <c r="AJ1657" s="66">
        <v>7180260781</v>
      </c>
      <c r="AK1657" s="8">
        <v>21748</v>
      </c>
      <c r="AL1657" s="8">
        <v>1871</v>
      </c>
      <c r="AM1657" s="91">
        <v>33375864</v>
      </c>
      <c r="AN1657" s="8">
        <v>44</v>
      </c>
      <c r="AO1657" s="8">
        <v>1871</v>
      </c>
      <c r="AP1657" s="66">
        <v>1421929909</v>
      </c>
      <c r="AQ1657" s="8">
        <v>1327</v>
      </c>
      <c r="AR1657" s="8">
        <v>1871</v>
      </c>
      <c r="AS1657" s="66">
        <v>1550188302</v>
      </c>
      <c r="AT1657" s="8">
        <v>1545</v>
      </c>
      <c r="AU1657" s="8">
        <v>1871</v>
      </c>
      <c r="AV1657" s="66">
        <v>7549466125</v>
      </c>
      <c r="AW1657" s="8">
        <v>23746</v>
      </c>
      <c r="AX1657" s="8">
        <v>1871</v>
      </c>
      <c r="AY1657" s="91">
        <v>29403792</v>
      </c>
      <c r="AZ1657" s="8">
        <v>38</v>
      </c>
      <c r="BA1657" s="8">
        <v>0</v>
      </c>
      <c r="BB1657" s="66">
        <v>1388283934</v>
      </c>
      <c r="BC1657" s="8">
        <v>1289</v>
      </c>
      <c r="BD1657" s="8">
        <v>1</v>
      </c>
      <c r="BE1657" s="66">
        <v>1432283597</v>
      </c>
      <c r="BF1657" s="8">
        <v>1406</v>
      </c>
      <c r="BG1657" s="8">
        <v>4</v>
      </c>
      <c r="BH1657" s="66">
        <v>7062282913</v>
      </c>
      <c r="BI1657" s="8">
        <v>21601</v>
      </c>
      <c r="BJ1657" s="8">
        <v>1871</v>
      </c>
      <c r="BK1657" s="2" t="s">
        <v>233</v>
      </c>
      <c r="BL1657" s="83" t="str">
        <f t="shared" si="25"/>
        <v>125111</v>
      </c>
      <c r="BM1657" s="83">
        <f>IF(ISBLANK(A1657),"",IF(X1657&gt;=(InfoSheet!$B$2)-90,1,0))</f>
        <v>1</v>
      </c>
    </row>
    <row r="1658" spans="1:65">
      <c r="A1658" s="2" t="s">
        <v>3706</v>
      </c>
      <c r="B1658" s="8">
        <v>9</v>
      </c>
      <c r="C1658" s="66">
        <v>40261927721</v>
      </c>
      <c r="D1658" s="8">
        <v>97108</v>
      </c>
      <c r="E1658" s="8">
        <v>8994</v>
      </c>
      <c r="F1658" s="91">
        <v>414609</v>
      </c>
      <c r="G1658" s="91">
        <v>93648759</v>
      </c>
      <c r="H1658" s="91">
        <v>4476531</v>
      </c>
      <c r="I1658" s="66">
        <v>2204524534</v>
      </c>
      <c r="J1658" s="8">
        <v>0</v>
      </c>
      <c r="K1658" s="2" t="s">
        <v>3707</v>
      </c>
      <c r="L1658" s="8">
        <v>9</v>
      </c>
      <c r="M1658" s="8">
        <v>0</v>
      </c>
      <c r="N1658" s="2" t="s">
        <v>3708</v>
      </c>
      <c r="O1658" s="8">
        <v>215</v>
      </c>
      <c r="P1658" s="8">
        <v>0</v>
      </c>
      <c r="Q1658" s="8">
        <v>0</v>
      </c>
      <c r="R1658" s="91">
        <v>0</v>
      </c>
      <c r="S1658" s="8">
        <v>0</v>
      </c>
      <c r="T1658" s="91">
        <v>0</v>
      </c>
      <c r="U1658" s="8">
        <v>0</v>
      </c>
      <c r="V1658" s="8">
        <v>20</v>
      </c>
      <c r="W1658" s="8">
        <v>9</v>
      </c>
      <c r="X1658" s="107">
        <v>43869.845507569444</v>
      </c>
      <c r="Y1658" s="107">
        <v>43870.058953425927</v>
      </c>
      <c r="Z1658" s="107">
        <v>43869.82473083333</v>
      </c>
      <c r="AA1658" s="91">
        <v>66128689</v>
      </c>
      <c r="AB1658" s="8">
        <v>162</v>
      </c>
      <c r="AC1658" s="8">
        <v>66</v>
      </c>
      <c r="AD1658" s="91">
        <v>749378635</v>
      </c>
      <c r="AE1658" s="8">
        <v>1575</v>
      </c>
      <c r="AF1658" s="8">
        <v>319</v>
      </c>
      <c r="AG1658" s="66">
        <v>7954359377</v>
      </c>
      <c r="AH1658" s="8">
        <v>36337</v>
      </c>
      <c r="AI1658" s="8">
        <v>6357</v>
      </c>
      <c r="AJ1658" s="66">
        <v>40261927721</v>
      </c>
      <c r="AK1658" s="8">
        <v>97108</v>
      </c>
      <c r="AL1658" s="8">
        <v>8994</v>
      </c>
      <c r="AM1658" s="91">
        <v>241059714</v>
      </c>
      <c r="AN1658" s="8">
        <v>395</v>
      </c>
      <c r="AO1658" s="8">
        <v>8994</v>
      </c>
      <c r="AP1658" s="66">
        <v>5781446948</v>
      </c>
      <c r="AQ1658" s="8">
        <v>6540</v>
      </c>
      <c r="AR1658" s="8">
        <v>8994</v>
      </c>
      <c r="AS1658" s="66">
        <v>13915304067</v>
      </c>
      <c r="AT1658" s="8">
        <v>42127</v>
      </c>
      <c r="AU1658" s="8">
        <v>8994</v>
      </c>
      <c r="AV1658" s="66">
        <v>40261927721</v>
      </c>
      <c r="AW1658" s="8">
        <v>97108</v>
      </c>
      <c r="AX1658" s="8">
        <v>8994</v>
      </c>
      <c r="AY1658" s="91">
        <v>111903412</v>
      </c>
      <c r="AZ1658" s="8">
        <v>181</v>
      </c>
      <c r="BA1658" s="8">
        <v>4</v>
      </c>
      <c r="BB1658" s="66">
        <v>1060662150</v>
      </c>
      <c r="BC1658" s="8">
        <v>1761</v>
      </c>
      <c r="BD1658" s="8">
        <v>58</v>
      </c>
      <c r="BE1658" s="66">
        <v>3891547132</v>
      </c>
      <c r="BF1658" s="8">
        <v>26064</v>
      </c>
      <c r="BG1658" s="8">
        <v>551</v>
      </c>
      <c r="BH1658" s="66">
        <v>40261927721</v>
      </c>
      <c r="BI1658" s="8">
        <v>97108</v>
      </c>
      <c r="BJ1658" s="8">
        <v>8994</v>
      </c>
      <c r="BK1658" s="2" t="s">
        <v>233</v>
      </c>
      <c r="BL1658" s="83" t="str">
        <f t="shared" si="25"/>
        <v>125112</v>
      </c>
      <c r="BM1658" s="83">
        <f>IF(ISBLANK(A1658),"",IF(X1658&gt;=(InfoSheet!$B$2)-90,1,0))</f>
        <v>1</v>
      </c>
    </row>
    <row r="1659" spans="1:65">
      <c r="A1659" s="2" t="s">
        <v>3709</v>
      </c>
      <c r="B1659" s="8">
        <v>8</v>
      </c>
      <c r="C1659" s="66">
        <v>7463125463</v>
      </c>
      <c r="D1659" s="8">
        <v>14280</v>
      </c>
      <c r="E1659" s="8">
        <v>1653</v>
      </c>
      <c r="F1659" s="91">
        <v>522627</v>
      </c>
      <c r="G1659" s="91">
        <v>44929990</v>
      </c>
      <c r="H1659" s="91">
        <v>4514897</v>
      </c>
      <c r="I1659" s="66">
        <v>4660116234</v>
      </c>
      <c r="J1659" s="8">
        <v>0</v>
      </c>
      <c r="K1659" s="2" t="s">
        <v>2460</v>
      </c>
      <c r="L1659" s="8">
        <v>8</v>
      </c>
      <c r="M1659" s="8">
        <v>0</v>
      </c>
      <c r="N1659" s="2" t="s">
        <v>1469</v>
      </c>
      <c r="O1659" s="8">
        <v>215</v>
      </c>
      <c r="P1659" s="8">
        <v>0</v>
      </c>
      <c r="Q1659" s="8">
        <v>0</v>
      </c>
      <c r="R1659" s="91">
        <v>0</v>
      </c>
      <c r="S1659" s="8">
        <v>0</v>
      </c>
      <c r="T1659" s="91">
        <v>0</v>
      </c>
      <c r="U1659" s="8">
        <v>1</v>
      </c>
      <c r="V1659" s="8">
        <v>3</v>
      </c>
      <c r="W1659" s="8">
        <v>1</v>
      </c>
      <c r="X1659" s="107">
        <v>43870.066445439814</v>
      </c>
      <c r="Y1659" s="107">
        <v>43870.103518564814</v>
      </c>
      <c r="Z1659" s="107">
        <v>43870.066442777781</v>
      </c>
      <c r="AA1659" s="91">
        <v>4358174</v>
      </c>
      <c r="AB1659" s="8">
        <v>19</v>
      </c>
      <c r="AC1659" s="8">
        <v>22</v>
      </c>
      <c r="AD1659" s="91">
        <v>125060788</v>
      </c>
      <c r="AE1659" s="8">
        <v>227</v>
      </c>
      <c r="AF1659" s="8">
        <v>60</v>
      </c>
      <c r="AG1659" s="91">
        <v>334067820</v>
      </c>
      <c r="AH1659" s="8">
        <v>853</v>
      </c>
      <c r="AI1659" s="8">
        <v>184</v>
      </c>
      <c r="AJ1659" s="66">
        <v>7156763529</v>
      </c>
      <c r="AK1659" s="8">
        <v>12757</v>
      </c>
      <c r="AL1659" s="8">
        <v>1653</v>
      </c>
      <c r="AM1659" s="91">
        <v>120657399</v>
      </c>
      <c r="AN1659" s="8">
        <v>174</v>
      </c>
      <c r="AO1659" s="8">
        <v>1653</v>
      </c>
      <c r="AP1659" s="91">
        <v>289579912</v>
      </c>
      <c r="AQ1659" s="8">
        <v>406</v>
      </c>
      <c r="AR1659" s="8">
        <v>1653</v>
      </c>
      <c r="AS1659" s="91">
        <v>565918998</v>
      </c>
      <c r="AT1659" s="8">
        <v>1092</v>
      </c>
      <c r="AU1659" s="8">
        <v>1653</v>
      </c>
      <c r="AV1659" s="66">
        <v>7463125463</v>
      </c>
      <c r="AW1659" s="8">
        <v>14280</v>
      </c>
      <c r="AX1659" s="8">
        <v>1653</v>
      </c>
      <c r="AY1659" s="91">
        <v>66832467</v>
      </c>
      <c r="AZ1659" s="8">
        <v>84</v>
      </c>
      <c r="BA1659" s="8">
        <v>0</v>
      </c>
      <c r="BB1659" s="91">
        <v>191493352</v>
      </c>
      <c r="BC1659" s="8">
        <v>305</v>
      </c>
      <c r="BD1659" s="8">
        <v>22</v>
      </c>
      <c r="BE1659" s="91">
        <v>367740395</v>
      </c>
      <c r="BF1659" s="8">
        <v>874</v>
      </c>
      <c r="BG1659" s="8">
        <v>109</v>
      </c>
      <c r="BH1659" s="66">
        <v>6973569037</v>
      </c>
      <c r="BI1659" s="8">
        <v>12796</v>
      </c>
      <c r="BJ1659" s="8">
        <v>1653</v>
      </c>
      <c r="BK1659" s="2" t="s">
        <v>233</v>
      </c>
      <c r="BL1659" s="83" t="str">
        <f t="shared" si="25"/>
        <v>125113</v>
      </c>
      <c r="BM1659" s="83">
        <f>IF(ISBLANK(A1659),"",IF(X1659&gt;=(InfoSheet!$B$2)-90,1,0))</f>
        <v>1</v>
      </c>
    </row>
    <row r="1660" spans="1:65">
      <c r="A1660" s="2" t="s">
        <v>3710</v>
      </c>
      <c r="B1660" s="8">
        <v>9</v>
      </c>
      <c r="C1660" s="66">
        <v>44765049301</v>
      </c>
      <c r="D1660" s="8">
        <v>82283</v>
      </c>
      <c r="E1660" s="8">
        <v>9093</v>
      </c>
      <c r="F1660" s="91">
        <v>544037</v>
      </c>
      <c r="G1660" s="91">
        <v>126274623</v>
      </c>
      <c r="H1660" s="91">
        <v>4923023</v>
      </c>
      <c r="I1660" s="66">
        <v>3664809787</v>
      </c>
      <c r="J1660" s="8">
        <v>0</v>
      </c>
      <c r="K1660" s="2" t="s">
        <v>3711</v>
      </c>
      <c r="L1660" s="8">
        <v>9</v>
      </c>
      <c r="M1660" s="8">
        <v>0</v>
      </c>
      <c r="N1660" s="2" t="s">
        <v>3712</v>
      </c>
      <c r="O1660" s="8">
        <v>215</v>
      </c>
      <c r="P1660" s="8">
        <v>0</v>
      </c>
      <c r="Q1660" s="8">
        <v>0</v>
      </c>
      <c r="R1660" s="91">
        <v>0</v>
      </c>
      <c r="S1660" s="8">
        <v>0</v>
      </c>
      <c r="T1660" s="91">
        <v>0</v>
      </c>
      <c r="U1660" s="8">
        <v>10</v>
      </c>
      <c r="V1660" s="8">
        <v>20</v>
      </c>
      <c r="W1660" s="8">
        <v>10</v>
      </c>
      <c r="X1660" s="107">
        <v>43869.913504675926</v>
      </c>
      <c r="Y1660" s="107">
        <v>43870.058971122686</v>
      </c>
      <c r="Z1660" s="107">
        <v>43869.913502361109</v>
      </c>
      <c r="AA1660" s="91">
        <v>41328634</v>
      </c>
      <c r="AB1660" s="8">
        <v>30</v>
      </c>
      <c r="AC1660" s="8">
        <v>71</v>
      </c>
      <c r="AD1660" s="91">
        <v>740544375</v>
      </c>
      <c r="AE1660" s="8">
        <v>648</v>
      </c>
      <c r="AF1660" s="8">
        <v>177</v>
      </c>
      <c r="AG1660" s="66">
        <v>3866055953</v>
      </c>
      <c r="AH1660" s="8">
        <v>7612</v>
      </c>
      <c r="AI1660" s="8">
        <v>1510</v>
      </c>
      <c r="AJ1660" s="66">
        <v>43266483992</v>
      </c>
      <c r="AK1660" s="8">
        <v>75210</v>
      </c>
      <c r="AL1660" s="8">
        <v>9093</v>
      </c>
      <c r="AM1660" s="91">
        <v>776744844</v>
      </c>
      <c r="AN1660" s="8">
        <v>364</v>
      </c>
      <c r="AO1660" s="8">
        <v>9093</v>
      </c>
      <c r="AP1660" s="66">
        <v>1950107812</v>
      </c>
      <c r="AQ1660" s="8">
        <v>1292</v>
      </c>
      <c r="AR1660" s="8">
        <v>9093</v>
      </c>
      <c r="AS1660" s="66">
        <v>5884939511</v>
      </c>
      <c r="AT1660" s="8">
        <v>8774</v>
      </c>
      <c r="AU1660" s="8">
        <v>9093</v>
      </c>
      <c r="AV1660" s="66">
        <v>44765049301</v>
      </c>
      <c r="AW1660" s="8">
        <v>82275</v>
      </c>
      <c r="AX1660" s="8">
        <v>9093</v>
      </c>
      <c r="AY1660" s="91">
        <v>682641423</v>
      </c>
      <c r="AZ1660" s="8">
        <v>244</v>
      </c>
      <c r="BA1660" s="8">
        <v>1</v>
      </c>
      <c r="BB1660" s="66">
        <v>1524312920</v>
      </c>
      <c r="BC1660" s="8">
        <v>1018</v>
      </c>
      <c r="BD1660" s="8">
        <v>28</v>
      </c>
      <c r="BE1660" s="66">
        <v>3427233215</v>
      </c>
      <c r="BF1660" s="8">
        <v>7163</v>
      </c>
      <c r="BG1660" s="8">
        <v>426</v>
      </c>
      <c r="BH1660" s="66">
        <v>41679740565</v>
      </c>
      <c r="BI1660" s="8">
        <v>73653</v>
      </c>
      <c r="BJ1660" s="8">
        <v>9093</v>
      </c>
      <c r="BK1660" s="2" t="s">
        <v>233</v>
      </c>
      <c r="BL1660" s="83" t="str">
        <f t="shared" si="25"/>
        <v>125114</v>
      </c>
      <c r="BM1660" s="83">
        <f>IF(ISBLANK(A1660),"",IF(X1660&gt;=(InfoSheet!$B$2)-90,1,0))</f>
        <v>1</v>
      </c>
    </row>
    <row r="1661" spans="1:65">
      <c r="A1661" s="2" t="s">
        <v>3713</v>
      </c>
      <c r="B1661" s="8">
        <v>8</v>
      </c>
      <c r="C1661" s="66">
        <v>6916135407</v>
      </c>
      <c r="D1661" s="8">
        <v>15408</v>
      </c>
      <c r="E1661" s="8">
        <v>1687</v>
      </c>
      <c r="F1661" s="91">
        <v>448866</v>
      </c>
      <c r="G1661" s="91">
        <v>37274599</v>
      </c>
      <c r="H1661" s="91">
        <v>4099665</v>
      </c>
      <c r="I1661" s="91">
        <v>866562408</v>
      </c>
      <c r="J1661" s="8">
        <v>0</v>
      </c>
      <c r="K1661" s="2" t="s">
        <v>1747</v>
      </c>
      <c r="L1661" s="8">
        <v>8</v>
      </c>
      <c r="M1661" s="8">
        <v>0</v>
      </c>
      <c r="N1661" s="2" t="s">
        <v>1729</v>
      </c>
      <c r="O1661" s="8">
        <v>215</v>
      </c>
      <c r="P1661" s="8">
        <v>0</v>
      </c>
      <c r="Q1661" s="8">
        <v>0</v>
      </c>
      <c r="R1661" s="91">
        <v>0</v>
      </c>
      <c r="S1661" s="8">
        <v>0</v>
      </c>
      <c r="T1661" s="91">
        <v>0</v>
      </c>
      <c r="U1661" s="8">
        <v>0</v>
      </c>
      <c r="V1661" s="8">
        <v>1</v>
      </c>
      <c r="W1661" s="8">
        <v>1</v>
      </c>
      <c r="X1661" s="107">
        <v>43869.890080949073</v>
      </c>
      <c r="Y1661" s="107">
        <v>43870.058891250002</v>
      </c>
      <c r="Z1661" s="107">
        <v>43869.843775856483</v>
      </c>
      <c r="AA1661" s="91">
        <v>9486247</v>
      </c>
      <c r="AB1661" s="8">
        <v>23</v>
      </c>
      <c r="AC1661" s="8">
        <v>11</v>
      </c>
      <c r="AD1661" s="91">
        <v>83920724</v>
      </c>
      <c r="AE1661" s="8">
        <v>277</v>
      </c>
      <c r="AF1661" s="8">
        <v>84</v>
      </c>
      <c r="AG1661" s="66">
        <v>1967524990</v>
      </c>
      <c r="AH1661" s="8">
        <v>3555</v>
      </c>
      <c r="AI1661" s="8">
        <v>327</v>
      </c>
      <c r="AJ1661" s="66">
        <v>6916135407</v>
      </c>
      <c r="AK1661" s="8">
        <v>15408</v>
      </c>
      <c r="AL1661" s="8">
        <v>1687</v>
      </c>
      <c r="AM1661" s="91">
        <v>36287325</v>
      </c>
      <c r="AN1661" s="8">
        <v>90</v>
      </c>
      <c r="AO1661" s="8">
        <v>1687</v>
      </c>
      <c r="AP1661" s="91">
        <v>168141935</v>
      </c>
      <c r="AQ1661" s="8">
        <v>422</v>
      </c>
      <c r="AR1661" s="8">
        <v>1687</v>
      </c>
      <c r="AS1661" s="66">
        <v>3496557824</v>
      </c>
      <c r="AT1661" s="8">
        <v>6342</v>
      </c>
      <c r="AU1661" s="8">
        <v>1687</v>
      </c>
      <c r="AV1661" s="66">
        <v>6916135407</v>
      </c>
      <c r="AW1661" s="8">
        <v>15408</v>
      </c>
      <c r="AX1661" s="8">
        <v>1687</v>
      </c>
      <c r="AY1661" s="91">
        <v>8889704</v>
      </c>
      <c r="AZ1661" s="8">
        <v>22</v>
      </c>
      <c r="BA1661" s="8">
        <v>0</v>
      </c>
      <c r="BB1661" s="91">
        <v>110569745</v>
      </c>
      <c r="BC1661" s="8">
        <v>310</v>
      </c>
      <c r="BD1661" s="8">
        <v>20</v>
      </c>
      <c r="BE1661" s="66">
        <v>2030785806</v>
      </c>
      <c r="BF1661" s="8">
        <v>3720</v>
      </c>
      <c r="BG1661" s="8">
        <v>110</v>
      </c>
      <c r="BH1661" s="66">
        <v>6916135407</v>
      </c>
      <c r="BI1661" s="8">
        <v>15408</v>
      </c>
      <c r="BJ1661" s="8">
        <v>1687</v>
      </c>
      <c r="BK1661" s="2" t="s">
        <v>233</v>
      </c>
      <c r="BL1661" s="83" t="str">
        <f t="shared" si="25"/>
        <v>125115</v>
      </c>
      <c r="BM1661" s="83">
        <f>IF(ISBLANK(A1661),"",IF(X1661&gt;=(InfoSheet!$B$2)-90,1,0))</f>
        <v>1</v>
      </c>
    </row>
    <row r="1662" spans="1:65">
      <c r="A1662" s="2" t="s">
        <v>3714</v>
      </c>
      <c r="B1662" s="8">
        <v>8</v>
      </c>
      <c r="C1662" s="66">
        <v>4532098179</v>
      </c>
      <c r="D1662" s="8">
        <v>7948</v>
      </c>
      <c r="E1662" s="8">
        <v>893</v>
      </c>
      <c r="F1662" s="91">
        <v>570218</v>
      </c>
      <c r="G1662" s="91">
        <v>51425255</v>
      </c>
      <c r="H1662" s="91">
        <v>5075137</v>
      </c>
      <c r="I1662" s="91">
        <v>938294068</v>
      </c>
      <c r="J1662" s="8">
        <v>0</v>
      </c>
      <c r="K1662" s="2" t="s">
        <v>1645</v>
      </c>
      <c r="L1662" s="8">
        <v>8</v>
      </c>
      <c r="M1662" s="8">
        <v>0</v>
      </c>
      <c r="N1662" s="2" t="s">
        <v>1469</v>
      </c>
      <c r="O1662" s="8">
        <v>215</v>
      </c>
      <c r="P1662" s="8">
        <v>0</v>
      </c>
      <c r="Q1662" s="8">
        <v>0</v>
      </c>
      <c r="R1662" s="91">
        <v>0</v>
      </c>
      <c r="S1662" s="8">
        <v>0</v>
      </c>
      <c r="T1662" s="91">
        <v>0</v>
      </c>
      <c r="U1662" s="8">
        <v>0</v>
      </c>
      <c r="V1662" s="8">
        <v>0</v>
      </c>
      <c r="W1662" s="8">
        <v>0</v>
      </c>
      <c r="X1662" s="107">
        <v>43869.64167261574</v>
      </c>
      <c r="Y1662" s="107">
        <v>43870.050294502318</v>
      </c>
      <c r="Z1662" s="107">
        <v>43869.587240671295</v>
      </c>
      <c r="AA1662" s="91">
        <v>8084735</v>
      </c>
      <c r="AB1662" s="8">
        <v>13</v>
      </c>
      <c r="AC1662" s="8">
        <v>16</v>
      </c>
      <c r="AD1662" s="91">
        <v>34075827</v>
      </c>
      <c r="AE1662" s="8">
        <v>70</v>
      </c>
      <c r="AF1662" s="8">
        <v>37</v>
      </c>
      <c r="AG1662" s="66">
        <v>1522386773</v>
      </c>
      <c r="AH1662" s="8">
        <v>2038</v>
      </c>
      <c r="AI1662" s="8">
        <v>152</v>
      </c>
      <c r="AJ1662" s="66">
        <v>4532098179</v>
      </c>
      <c r="AK1662" s="8">
        <v>7948</v>
      </c>
      <c r="AL1662" s="8">
        <v>893</v>
      </c>
      <c r="AM1662" s="91">
        <v>27833610</v>
      </c>
      <c r="AN1662" s="8">
        <v>36</v>
      </c>
      <c r="AO1662" s="8">
        <v>893</v>
      </c>
      <c r="AP1662" s="91">
        <v>116736487</v>
      </c>
      <c r="AQ1662" s="8">
        <v>147</v>
      </c>
      <c r="AR1662" s="8">
        <v>893</v>
      </c>
      <c r="AS1662" s="66">
        <v>3002413494</v>
      </c>
      <c r="AT1662" s="8">
        <v>3781</v>
      </c>
      <c r="AU1662" s="8">
        <v>893</v>
      </c>
      <c r="AV1662" s="66">
        <v>4532098179</v>
      </c>
      <c r="AW1662" s="8">
        <v>7948</v>
      </c>
      <c r="AX1662" s="8">
        <v>893</v>
      </c>
      <c r="AY1662" s="91">
        <v>16948013</v>
      </c>
      <c r="AZ1662" s="8">
        <v>24</v>
      </c>
      <c r="BA1662" s="8">
        <v>1</v>
      </c>
      <c r="BB1662" s="91">
        <v>92690744</v>
      </c>
      <c r="BC1662" s="8">
        <v>110</v>
      </c>
      <c r="BD1662" s="8">
        <v>5</v>
      </c>
      <c r="BE1662" s="66">
        <v>1694947719</v>
      </c>
      <c r="BF1662" s="8">
        <v>2166</v>
      </c>
      <c r="BG1662" s="8">
        <v>59</v>
      </c>
      <c r="BH1662" s="66">
        <v>4532098179</v>
      </c>
      <c r="BI1662" s="8">
        <v>7948</v>
      </c>
      <c r="BJ1662" s="8">
        <v>893</v>
      </c>
      <c r="BK1662" s="2" t="s">
        <v>233</v>
      </c>
      <c r="BL1662" s="83" t="str">
        <f t="shared" si="25"/>
        <v>125116</v>
      </c>
      <c r="BM1662" s="83">
        <f>IF(ISBLANK(A1662),"",IF(X1662&gt;=(InfoSheet!$B$2)-90,1,0))</f>
        <v>1</v>
      </c>
    </row>
    <row r="1663" spans="1:65">
      <c r="A1663" s="2" t="s">
        <v>3715</v>
      </c>
      <c r="B1663" s="8">
        <v>8</v>
      </c>
      <c r="C1663" s="66">
        <v>2623488031</v>
      </c>
      <c r="D1663" s="8">
        <v>7555</v>
      </c>
      <c r="E1663" s="8">
        <v>1319</v>
      </c>
      <c r="F1663" s="91">
        <v>347251</v>
      </c>
      <c r="G1663" s="91">
        <v>9275117</v>
      </c>
      <c r="H1663" s="91">
        <v>1988997</v>
      </c>
      <c r="I1663" s="91">
        <v>286969716</v>
      </c>
      <c r="J1663" s="8">
        <v>0</v>
      </c>
      <c r="K1663" s="2" t="s">
        <v>1364</v>
      </c>
      <c r="L1663" s="8">
        <v>8</v>
      </c>
      <c r="M1663" s="8">
        <v>0</v>
      </c>
      <c r="N1663" s="2" t="s">
        <v>1829</v>
      </c>
      <c r="O1663" s="8">
        <v>209</v>
      </c>
      <c r="P1663" s="8">
        <v>0</v>
      </c>
      <c r="Q1663" s="8">
        <v>0</v>
      </c>
      <c r="R1663" s="91">
        <v>0</v>
      </c>
      <c r="S1663" s="8">
        <v>0</v>
      </c>
      <c r="T1663" s="91">
        <v>0</v>
      </c>
      <c r="U1663" s="8">
        <v>0</v>
      </c>
      <c r="V1663" s="8">
        <v>0</v>
      </c>
      <c r="W1663" s="8">
        <v>1</v>
      </c>
      <c r="X1663" s="107">
        <v>43869.678344259257</v>
      </c>
      <c r="Y1663" s="107">
        <v>43870.058962800926</v>
      </c>
      <c r="Z1663" s="107">
        <v>43869.667922256944</v>
      </c>
      <c r="AA1663" s="91">
        <v>3166774</v>
      </c>
      <c r="AB1663" s="8">
        <v>6</v>
      </c>
      <c r="AC1663" s="8">
        <v>8</v>
      </c>
      <c r="AD1663" s="91">
        <v>24305933</v>
      </c>
      <c r="AE1663" s="8">
        <v>80</v>
      </c>
      <c r="AF1663" s="8">
        <v>57</v>
      </c>
      <c r="AG1663" s="91">
        <v>112394129</v>
      </c>
      <c r="AH1663" s="8">
        <v>319</v>
      </c>
      <c r="AI1663" s="8">
        <v>136</v>
      </c>
      <c r="AJ1663" s="66">
        <v>2623488031</v>
      </c>
      <c r="AK1663" s="8">
        <v>7555</v>
      </c>
      <c r="AL1663" s="8">
        <v>1319</v>
      </c>
      <c r="AM1663" s="91">
        <v>14022051</v>
      </c>
      <c r="AN1663" s="8">
        <v>32</v>
      </c>
      <c r="AO1663" s="8">
        <v>1319</v>
      </c>
      <c r="AP1663" s="91">
        <v>67113706</v>
      </c>
      <c r="AQ1663" s="8">
        <v>163</v>
      </c>
      <c r="AR1663" s="8">
        <v>1319</v>
      </c>
      <c r="AS1663" s="91">
        <v>254762902</v>
      </c>
      <c r="AT1663" s="8">
        <v>557</v>
      </c>
      <c r="AU1663" s="8">
        <v>1319</v>
      </c>
      <c r="AV1663" s="66">
        <v>2623488031</v>
      </c>
      <c r="AW1663" s="8">
        <v>7555</v>
      </c>
      <c r="AX1663" s="8">
        <v>1319</v>
      </c>
      <c r="AY1663" s="91">
        <v>5557518</v>
      </c>
      <c r="AZ1663" s="8">
        <v>11</v>
      </c>
      <c r="BA1663" s="8">
        <v>0</v>
      </c>
      <c r="BB1663" s="91">
        <v>41792021</v>
      </c>
      <c r="BC1663" s="8">
        <v>114</v>
      </c>
      <c r="BD1663" s="8">
        <v>9</v>
      </c>
      <c r="BE1663" s="91">
        <v>99712107</v>
      </c>
      <c r="BF1663" s="8">
        <v>303</v>
      </c>
      <c r="BG1663" s="8">
        <v>34</v>
      </c>
      <c r="BH1663" s="66">
        <v>2623488031</v>
      </c>
      <c r="BI1663" s="8">
        <v>7555</v>
      </c>
      <c r="BJ1663" s="8">
        <v>1319</v>
      </c>
      <c r="BK1663" s="2" t="s">
        <v>233</v>
      </c>
      <c r="BL1663" s="83" t="str">
        <f t="shared" si="25"/>
        <v>125117</v>
      </c>
      <c r="BM1663" s="83">
        <f>IF(ISBLANK(A1663),"",IF(X1663&gt;=(InfoSheet!$B$2)-90,1,0))</f>
        <v>1</v>
      </c>
    </row>
    <row r="1664" spans="1:65">
      <c r="A1664" s="2" t="s">
        <v>3716</v>
      </c>
      <c r="B1664" s="8">
        <v>8</v>
      </c>
      <c r="C1664" s="66">
        <v>19216570595</v>
      </c>
      <c r="D1664" s="8">
        <v>41968</v>
      </c>
      <c r="E1664" s="8">
        <v>3467</v>
      </c>
      <c r="F1664" s="91">
        <v>457886</v>
      </c>
      <c r="G1664" s="91">
        <v>254973767</v>
      </c>
      <c r="H1664" s="91">
        <v>5542708</v>
      </c>
      <c r="I1664" s="66">
        <v>3202978256</v>
      </c>
      <c r="J1664" s="8">
        <v>0</v>
      </c>
      <c r="K1664" s="2" t="s">
        <v>1471</v>
      </c>
      <c r="L1664" s="8">
        <v>8</v>
      </c>
      <c r="M1664" s="8">
        <v>0</v>
      </c>
      <c r="N1664" s="2" t="s">
        <v>3717</v>
      </c>
      <c r="O1664" s="8">
        <v>215</v>
      </c>
      <c r="P1664" s="8">
        <v>0</v>
      </c>
      <c r="Q1664" s="8">
        <v>0</v>
      </c>
      <c r="R1664" s="91">
        <v>0</v>
      </c>
      <c r="S1664" s="8">
        <v>0</v>
      </c>
      <c r="T1664" s="91">
        <v>0</v>
      </c>
      <c r="U1664" s="8">
        <v>6</v>
      </c>
      <c r="V1664" s="8">
        <v>7</v>
      </c>
      <c r="W1664" s="8">
        <v>4</v>
      </c>
      <c r="X1664" s="107">
        <v>43870.005229444447</v>
      </c>
      <c r="Y1664" s="107">
        <v>43870.058929004626</v>
      </c>
      <c r="Z1664" s="107">
        <v>43870.005227824076</v>
      </c>
      <c r="AA1664" s="91">
        <v>717868414</v>
      </c>
      <c r="AB1664" s="8">
        <v>643</v>
      </c>
      <c r="AC1664" s="8">
        <v>59</v>
      </c>
      <c r="AD1664" s="91">
        <v>825374748</v>
      </c>
      <c r="AE1664" s="8">
        <v>875</v>
      </c>
      <c r="AF1664" s="8">
        <v>102</v>
      </c>
      <c r="AG1664" s="66">
        <v>3811307738</v>
      </c>
      <c r="AH1664" s="8">
        <v>5055</v>
      </c>
      <c r="AI1664" s="8">
        <v>465</v>
      </c>
      <c r="AJ1664" s="66">
        <v>18558050452</v>
      </c>
      <c r="AK1664" s="8">
        <v>39126</v>
      </c>
      <c r="AL1664" s="8">
        <v>3467</v>
      </c>
      <c r="AM1664" s="66">
        <v>1683094771</v>
      </c>
      <c r="AN1664" s="8">
        <v>1478</v>
      </c>
      <c r="AO1664" s="8">
        <v>3467</v>
      </c>
      <c r="AP1664" s="66">
        <v>1930403742</v>
      </c>
      <c r="AQ1664" s="8">
        <v>1803</v>
      </c>
      <c r="AR1664" s="8">
        <v>3467</v>
      </c>
      <c r="AS1664" s="66">
        <v>6754750639</v>
      </c>
      <c r="AT1664" s="8">
        <v>7419</v>
      </c>
      <c r="AU1664" s="8">
        <v>3467</v>
      </c>
      <c r="AV1664" s="66">
        <v>19216570595</v>
      </c>
      <c r="AW1664" s="8">
        <v>41968</v>
      </c>
      <c r="AX1664" s="8">
        <v>3467</v>
      </c>
      <c r="AY1664" s="91">
        <v>948729559</v>
      </c>
      <c r="AZ1664" s="8">
        <v>826</v>
      </c>
      <c r="BA1664" s="8">
        <v>2</v>
      </c>
      <c r="BB1664" s="66">
        <v>1177775791</v>
      </c>
      <c r="BC1664" s="8">
        <v>1107</v>
      </c>
      <c r="BD1664" s="8">
        <v>12</v>
      </c>
      <c r="BE1664" s="66">
        <v>3905751829</v>
      </c>
      <c r="BF1664" s="8">
        <v>4818</v>
      </c>
      <c r="BG1664" s="8">
        <v>62</v>
      </c>
      <c r="BH1664" s="66">
        <v>17259089757</v>
      </c>
      <c r="BI1664" s="8">
        <v>38117</v>
      </c>
      <c r="BJ1664" s="8">
        <v>3467</v>
      </c>
      <c r="BK1664" s="2" t="s">
        <v>233</v>
      </c>
      <c r="BL1664" s="83" t="str">
        <f t="shared" si="25"/>
        <v>125118</v>
      </c>
      <c r="BM1664" s="83">
        <f>IF(ISBLANK(A1664),"",IF(X1664&gt;=(InfoSheet!$B$2)-90,1,0))</f>
        <v>1</v>
      </c>
    </row>
    <row r="1665" spans="1:65">
      <c r="A1665" s="2" t="s">
        <v>3718</v>
      </c>
      <c r="B1665" s="8">
        <v>9</v>
      </c>
      <c r="C1665" s="66">
        <v>47147325642</v>
      </c>
      <c r="D1665" s="8">
        <v>121807</v>
      </c>
      <c r="E1665" s="8">
        <v>9289</v>
      </c>
      <c r="F1665" s="91">
        <v>387065</v>
      </c>
      <c r="G1665" s="91">
        <v>190903942</v>
      </c>
      <c r="H1665" s="91">
        <v>5075608</v>
      </c>
      <c r="I1665" s="66">
        <v>5043457958</v>
      </c>
      <c r="J1665" s="8">
        <v>0</v>
      </c>
      <c r="K1665" s="2" t="s">
        <v>3610</v>
      </c>
      <c r="L1665" s="8">
        <v>9</v>
      </c>
      <c r="M1665" s="8">
        <v>0</v>
      </c>
      <c r="N1665" s="2" t="s">
        <v>3719</v>
      </c>
      <c r="O1665" s="8">
        <v>216</v>
      </c>
      <c r="P1665" s="8">
        <v>0</v>
      </c>
      <c r="Q1665" s="8">
        <v>0</v>
      </c>
      <c r="R1665" s="91">
        <v>0</v>
      </c>
      <c r="S1665" s="8">
        <v>0</v>
      </c>
      <c r="T1665" s="91">
        <v>0</v>
      </c>
      <c r="U1665" s="8">
        <v>9</v>
      </c>
      <c r="V1665" s="8">
        <v>16</v>
      </c>
      <c r="W1665" s="8">
        <v>8</v>
      </c>
      <c r="X1665" s="107">
        <v>43870.24124265046</v>
      </c>
      <c r="Y1665" s="107">
        <v>43870.245664074071</v>
      </c>
      <c r="Z1665" s="107">
        <v>43870.245662685185</v>
      </c>
      <c r="AA1665" s="91">
        <v>35938037</v>
      </c>
      <c r="AB1665" s="8">
        <v>128</v>
      </c>
      <c r="AC1665" s="8">
        <v>80</v>
      </c>
      <c r="AD1665" s="91">
        <v>670398393</v>
      </c>
      <c r="AE1665" s="8">
        <v>2275</v>
      </c>
      <c r="AF1665" s="8">
        <v>423</v>
      </c>
      <c r="AG1665" s="66">
        <v>6099831176</v>
      </c>
      <c r="AH1665" s="8">
        <v>21361</v>
      </c>
      <c r="AI1665" s="8">
        <v>3758</v>
      </c>
      <c r="AJ1665" s="66">
        <v>44786592294</v>
      </c>
      <c r="AK1665" s="8">
        <v>110224</v>
      </c>
      <c r="AL1665" s="8">
        <v>9289</v>
      </c>
      <c r="AM1665" s="91">
        <v>633566578</v>
      </c>
      <c r="AN1665" s="8">
        <v>733</v>
      </c>
      <c r="AO1665" s="8">
        <v>9289</v>
      </c>
      <c r="AP1665" s="66">
        <v>2051293795</v>
      </c>
      <c r="AQ1665" s="8">
        <v>3288</v>
      </c>
      <c r="AR1665" s="8">
        <v>9289</v>
      </c>
      <c r="AS1665" s="66">
        <v>8771580155</v>
      </c>
      <c r="AT1665" s="8">
        <v>23186</v>
      </c>
      <c r="AU1665" s="8">
        <v>9289</v>
      </c>
      <c r="AV1665" s="66">
        <v>47147325642</v>
      </c>
      <c r="AW1665" s="8">
        <v>121801</v>
      </c>
      <c r="AX1665" s="8">
        <v>9289</v>
      </c>
      <c r="AY1665" s="91">
        <v>520462004</v>
      </c>
      <c r="AZ1665" s="8">
        <v>551</v>
      </c>
      <c r="BA1665" s="8">
        <v>0</v>
      </c>
      <c r="BB1665" s="66">
        <v>1529901935</v>
      </c>
      <c r="BC1665" s="8">
        <v>2819</v>
      </c>
      <c r="BD1665" s="8">
        <v>51</v>
      </c>
      <c r="BE1665" s="66">
        <v>4500477783</v>
      </c>
      <c r="BF1665" s="8">
        <v>19021</v>
      </c>
      <c r="BG1665" s="8">
        <v>926</v>
      </c>
      <c r="BH1665" s="66">
        <v>42101331338</v>
      </c>
      <c r="BI1665" s="8">
        <v>108108</v>
      </c>
      <c r="BJ1665" s="8">
        <v>9289</v>
      </c>
      <c r="BK1665" s="2" t="s">
        <v>233</v>
      </c>
      <c r="BL1665" s="83" t="str">
        <f t="shared" si="25"/>
        <v>125119</v>
      </c>
      <c r="BM1665" s="83">
        <f>IF(ISBLANK(A1665),"",IF(X1665&gt;=(InfoSheet!$B$2)-90,1,0))</f>
        <v>1</v>
      </c>
    </row>
    <row r="1666" spans="1:65">
      <c r="A1666" s="2" t="s">
        <v>3720</v>
      </c>
      <c r="B1666" s="8">
        <v>8</v>
      </c>
      <c r="C1666" s="66">
        <v>13302097891</v>
      </c>
      <c r="D1666" s="8">
        <v>51231</v>
      </c>
      <c r="E1666" s="8">
        <v>4131</v>
      </c>
      <c r="F1666" s="91">
        <v>259649</v>
      </c>
      <c r="G1666" s="91">
        <v>35342133</v>
      </c>
      <c r="H1666" s="91">
        <v>3220067</v>
      </c>
      <c r="I1666" s="66">
        <v>3530029838</v>
      </c>
      <c r="J1666" s="8">
        <v>0</v>
      </c>
      <c r="K1666" s="2" t="s">
        <v>3125</v>
      </c>
      <c r="L1666" s="8">
        <v>8</v>
      </c>
      <c r="M1666" s="8">
        <v>0</v>
      </c>
      <c r="N1666" s="2" t="s">
        <v>3721</v>
      </c>
      <c r="O1666" s="8">
        <v>215</v>
      </c>
      <c r="P1666" s="8">
        <v>0</v>
      </c>
      <c r="Q1666" s="8">
        <v>0</v>
      </c>
      <c r="R1666" s="91">
        <v>0</v>
      </c>
      <c r="S1666" s="8">
        <v>0</v>
      </c>
      <c r="T1666" s="91">
        <v>0</v>
      </c>
      <c r="U1666" s="8">
        <v>6</v>
      </c>
      <c r="V1666" s="8">
        <v>9</v>
      </c>
      <c r="W1666" s="8">
        <v>4</v>
      </c>
      <c r="X1666" s="107">
        <v>43869.847291018516</v>
      </c>
      <c r="Y1666" s="107">
        <v>43870.058908749997</v>
      </c>
      <c r="Z1666" s="107">
        <v>43869.812635000002</v>
      </c>
      <c r="AA1666" s="91">
        <v>806997</v>
      </c>
      <c r="AB1666" s="8">
        <v>10</v>
      </c>
      <c r="AC1666" s="8">
        <v>4</v>
      </c>
      <c r="AD1666" s="91">
        <v>28358293</v>
      </c>
      <c r="AE1666" s="8">
        <v>131</v>
      </c>
      <c r="AF1666" s="8">
        <v>40</v>
      </c>
      <c r="AG1666" s="91">
        <v>381850060</v>
      </c>
      <c r="AH1666" s="8">
        <v>1160</v>
      </c>
      <c r="AI1666" s="8">
        <v>142</v>
      </c>
      <c r="AJ1666" s="66">
        <v>12464589540</v>
      </c>
      <c r="AK1666" s="8">
        <v>46748</v>
      </c>
      <c r="AL1666" s="8">
        <v>4131</v>
      </c>
      <c r="AM1666" s="91">
        <v>15630133</v>
      </c>
      <c r="AN1666" s="8">
        <v>45</v>
      </c>
      <c r="AO1666" s="8">
        <v>4131</v>
      </c>
      <c r="AP1666" s="91">
        <v>95384896</v>
      </c>
      <c r="AQ1666" s="8">
        <v>192</v>
      </c>
      <c r="AR1666" s="8">
        <v>4131</v>
      </c>
      <c r="AS1666" s="66">
        <v>2116384914</v>
      </c>
      <c r="AT1666" s="8">
        <v>3012</v>
      </c>
      <c r="AU1666" s="8">
        <v>4131</v>
      </c>
      <c r="AV1666" s="66">
        <v>13302097891</v>
      </c>
      <c r="AW1666" s="8">
        <v>51231</v>
      </c>
      <c r="AX1666" s="8">
        <v>4131</v>
      </c>
      <c r="AY1666" s="91">
        <v>1470945</v>
      </c>
      <c r="AZ1666" s="8">
        <v>10</v>
      </c>
      <c r="BA1666" s="8">
        <v>0</v>
      </c>
      <c r="BB1666" s="91">
        <v>48263981</v>
      </c>
      <c r="BC1666" s="8">
        <v>135</v>
      </c>
      <c r="BD1666" s="8">
        <v>8</v>
      </c>
      <c r="BE1666" s="91">
        <v>262579073</v>
      </c>
      <c r="BF1666" s="8">
        <v>970</v>
      </c>
      <c r="BG1666" s="8">
        <v>23</v>
      </c>
      <c r="BH1666" s="66">
        <v>11937539024</v>
      </c>
      <c r="BI1666" s="8">
        <v>46442</v>
      </c>
      <c r="BJ1666" s="8">
        <v>4131</v>
      </c>
      <c r="BK1666" s="2" t="s">
        <v>233</v>
      </c>
      <c r="BL1666" s="83" t="str">
        <f t="shared" ref="BL1666:BL1729" si="26">IF(ISBLANK(A1666),"(blank)",RIGHT(A1666,LEN(A1666)-FIND("@",SUBSTITUTE(A1666,"\","@",LEN(A1666)-LEN(SUBSTITUTE(A1666,"\",""))),1)))</f>
        <v>125120</v>
      </c>
      <c r="BM1666" s="83">
        <f>IF(ISBLANK(A1666),"",IF(X1666&gt;=(InfoSheet!$B$2)-90,1,0))</f>
        <v>1</v>
      </c>
    </row>
    <row r="1667" spans="1:65">
      <c r="A1667" s="2" t="s">
        <v>3722</v>
      </c>
      <c r="B1667" s="8">
        <v>8</v>
      </c>
      <c r="C1667" s="66">
        <v>1507896764</v>
      </c>
      <c r="D1667" s="8">
        <v>3184</v>
      </c>
      <c r="E1667" s="8">
        <v>421</v>
      </c>
      <c r="F1667" s="91">
        <v>473585</v>
      </c>
      <c r="G1667" s="91">
        <v>42201569</v>
      </c>
      <c r="H1667" s="91">
        <v>3581702</v>
      </c>
      <c r="I1667" s="91">
        <v>632552002</v>
      </c>
      <c r="J1667" s="8">
        <v>0</v>
      </c>
      <c r="K1667" s="2" t="s">
        <v>2410</v>
      </c>
      <c r="L1667" s="8">
        <v>8</v>
      </c>
      <c r="M1667" s="8">
        <v>0</v>
      </c>
      <c r="N1667" s="2" t="s">
        <v>1491</v>
      </c>
      <c r="O1667" s="8">
        <v>209</v>
      </c>
      <c r="P1667" s="8">
        <v>0</v>
      </c>
      <c r="Q1667" s="8">
        <v>0</v>
      </c>
      <c r="R1667" s="91">
        <v>0</v>
      </c>
      <c r="S1667" s="8">
        <v>0</v>
      </c>
      <c r="T1667" s="91">
        <v>0</v>
      </c>
      <c r="U1667" s="8">
        <v>0</v>
      </c>
      <c r="V1667" s="8">
        <v>0</v>
      </c>
      <c r="W1667" s="8">
        <v>0</v>
      </c>
      <c r="X1667" s="107">
        <v>43869.63734252315</v>
      </c>
      <c r="Y1667" s="107">
        <v>43870.047470196761</v>
      </c>
      <c r="Z1667" s="107">
        <v>43869.634012071758</v>
      </c>
      <c r="AA1667" s="91">
        <v>11849434</v>
      </c>
      <c r="AB1667" s="8">
        <v>1</v>
      </c>
      <c r="AC1667" s="8">
        <v>1</v>
      </c>
      <c r="AD1667" s="91">
        <v>20379648</v>
      </c>
      <c r="AE1667" s="8">
        <v>11</v>
      </c>
      <c r="AF1667" s="8">
        <v>7</v>
      </c>
      <c r="AG1667" s="91">
        <v>53296953</v>
      </c>
      <c r="AH1667" s="8">
        <v>78</v>
      </c>
      <c r="AI1667" s="8">
        <v>27</v>
      </c>
      <c r="AJ1667" s="66">
        <v>1490282083</v>
      </c>
      <c r="AK1667" s="8">
        <v>3121</v>
      </c>
      <c r="AL1667" s="8">
        <v>421</v>
      </c>
      <c r="AM1667" s="91">
        <v>35933980</v>
      </c>
      <c r="AN1667" s="8">
        <v>18</v>
      </c>
      <c r="AO1667" s="8">
        <v>421</v>
      </c>
      <c r="AP1667" s="91">
        <v>81195605</v>
      </c>
      <c r="AQ1667" s="8">
        <v>30</v>
      </c>
      <c r="AR1667" s="8">
        <v>421</v>
      </c>
      <c r="AS1667" s="91">
        <v>131489179</v>
      </c>
      <c r="AT1667" s="8">
        <v>114</v>
      </c>
      <c r="AU1667" s="8">
        <v>421</v>
      </c>
      <c r="AV1667" s="66">
        <v>1507896764</v>
      </c>
      <c r="AW1667" s="8">
        <v>3184</v>
      </c>
      <c r="AX1667" s="8">
        <v>421</v>
      </c>
      <c r="AY1667" s="91">
        <v>11849434</v>
      </c>
      <c r="AZ1667" s="8">
        <v>1</v>
      </c>
      <c r="BA1667" s="8">
        <v>0</v>
      </c>
      <c r="BB1667" s="91">
        <v>61568200</v>
      </c>
      <c r="BC1667" s="8">
        <v>20</v>
      </c>
      <c r="BD1667" s="8">
        <v>0</v>
      </c>
      <c r="BE1667" s="91">
        <v>94597612</v>
      </c>
      <c r="BF1667" s="8">
        <v>81</v>
      </c>
      <c r="BG1667" s="8">
        <v>6</v>
      </c>
      <c r="BH1667" s="66">
        <v>1402638854</v>
      </c>
      <c r="BI1667" s="8">
        <v>3060</v>
      </c>
      <c r="BJ1667" s="8">
        <v>421</v>
      </c>
      <c r="BK1667" s="2" t="s">
        <v>233</v>
      </c>
      <c r="BL1667" s="83" t="str">
        <f t="shared" si="26"/>
        <v>125121</v>
      </c>
      <c r="BM1667" s="83">
        <f>IF(ISBLANK(A1667),"",IF(X1667&gt;=(InfoSheet!$B$2)-90,1,0))</f>
        <v>1</v>
      </c>
    </row>
    <row r="1668" spans="1:65">
      <c r="A1668" s="2" t="s">
        <v>3723</v>
      </c>
      <c r="B1668" s="8">
        <v>9</v>
      </c>
      <c r="C1668" s="66">
        <v>91504452097</v>
      </c>
      <c r="D1668" s="8">
        <v>269502</v>
      </c>
      <c r="E1668" s="8">
        <v>19887</v>
      </c>
      <c r="F1668" s="91">
        <v>339531</v>
      </c>
      <c r="G1668" s="91">
        <v>189598087</v>
      </c>
      <c r="H1668" s="91">
        <v>4601219</v>
      </c>
      <c r="I1668" s="66">
        <v>9878666597</v>
      </c>
      <c r="J1668" s="8">
        <v>0</v>
      </c>
      <c r="K1668" s="2" t="s">
        <v>3724</v>
      </c>
      <c r="L1668" s="8">
        <v>9</v>
      </c>
      <c r="M1668" s="8">
        <v>0</v>
      </c>
      <c r="N1668" s="2" t="s">
        <v>3725</v>
      </c>
      <c r="O1668" s="8">
        <v>216</v>
      </c>
      <c r="P1668" s="8">
        <v>0</v>
      </c>
      <c r="Q1668" s="8">
        <v>0</v>
      </c>
      <c r="R1668" s="91">
        <v>0</v>
      </c>
      <c r="S1668" s="8">
        <v>0</v>
      </c>
      <c r="T1668" s="91">
        <v>0</v>
      </c>
      <c r="U1668" s="8">
        <v>24</v>
      </c>
      <c r="V1668" s="8">
        <v>39</v>
      </c>
      <c r="W1668" s="8">
        <v>24</v>
      </c>
      <c r="X1668" s="107">
        <v>43869.913238356479</v>
      </c>
      <c r="Y1668" s="107">
        <v>43870.058950185186</v>
      </c>
      <c r="Z1668" s="107">
        <v>43869.913175277776</v>
      </c>
      <c r="AA1668" s="91">
        <v>71838727</v>
      </c>
      <c r="AB1668" s="8">
        <v>173</v>
      </c>
      <c r="AC1668" s="8">
        <v>351</v>
      </c>
      <c r="AD1668" s="91">
        <v>990916980</v>
      </c>
      <c r="AE1668" s="8">
        <v>3789</v>
      </c>
      <c r="AF1668" s="8">
        <v>813</v>
      </c>
      <c r="AG1668" s="66">
        <v>7367997721</v>
      </c>
      <c r="AH1668" s="8">
        <v>26622</v>
      </c>
      <c r="AI1668" s="8">
        <v>3036</v>
      </c>
      <c r="AJ1668" s="66">
        <v>87391560867</v>
      </c>
      <c r="AK1668" s="8">
        <v>248072</v>
      </c>
      <c r="AL1668" s="8">
        <v>19887</v>
      </c>
      <c r="AM1668" s="66">
        <v>1406656608</v>
      </c>
      <c r="AN1668" s="8">
        <v>2820</v>
      </c>
      <c r="AO1668" s="8">
        <v>19887</v>
      </c>
      <c r="AP1668" s="66">
        <v>3316939382</v>
      </c>
      <c r="AQ1668" s="8">
        <v>7067</v>
      </c>
      <c r="AR1668" s="8">
        <v>19887</v>
      </c>
      <c r="AS1668" s="66">
        <v>17536139092</v>
      </c>
      <c r="AT1668" s="8">
        <v>43433</v>
      </c>
      <c r="AU1668" s="8">
        <v>19887</v>
      </c>
      <c r="AV1668" s="66">
        <v>91504452097</v>
      </c>
      <c r="AW1668" s="8">
        <v>269485</v>
      </c>
      <c r="AX1668" s="8">
        <v>19887</v>
      </c>
      <c r="AY1668" s="66">
        <v>1181997911</v>
      </c>
      <c r="AZ1668" s="8">
        <v>2381</v>
      </c>
      <c r="BA1668" s="8">
        <v>4</v>
      </c>
      <c r="BB1668" s="66">
        <v>2556519537</v>
      </c>
      <c r="BC1668" s="8">
        <v>6104</v>
      </c>
      <c r="BD1668" s="8">
        <v>211</v>
      </c>
      <c r="BE1668" s="66">
        <v>8383171557</v>
      </c>
      <c r="BF1668" s="8">
        <v>26808</v>
      </c>
      <c r="BG1668" s="8">
        <v>1073</v>
      </c>
      <c r="BH1668" s="66">
        <v>84634806555</v>
      </c>
      <c r="BI1668" s="8">
        <v>245339</v>
      </c>
      <c r="BJ1668" s="8">
        <v>19887</v>
      </c>
      <c r="BK1668" s="2" t="s">
        <v>233</v>
      </c>
      <c r="BL1668" s="83" t="str">
        <f t="shared" si="26"/>
        <v>125122</v>
      </c>
      <c r="BM1668" s="83">
        <f>IF(ISBLANK(A1668),"",IF(X1668&gt;=(InfoSheet!$B$2)-90,1,0))</f>
        <v>1</v>
      </c>
    </row>
    <row r="1669" spans="1:65">
      <c r="A1669" s="2" t="s">
        <v>3726</v>
      </c>
      <c r="B1669" s="8">
        <v>8</v>
      </c>
      <c r="C1669" s="66">
        <v>6662984781</v>
      </c>
      <c r="D1669" s="8">
        <v>17080</v>
      </c>
      <c r="E1669" s="8">
        <v>1354</v>
      </c>
      <c r="F1669" s="91">
        <v>390104</v>
      </c>
      <c r="G1669" s="91">
        <v>88506109</v>
      </c>
      <c r="H1669" s="91">
        <v>4920963</v>
      </c>
      <c r="I1669" s="66">
        <v>3711043414</v>
      </c>
      <c r="J1669" s="8">
        <v>0</v>
      </c>
      <c r="K1669" s="2" t="s">
        <v>1797</v>
      </c>
      <c r="L1669" s="8">
        <v>8</v>
      </c>
      <c r="M1669" s="8">
        <v>0</v>
      </c>
      <c r="N1669" s="2" t="s">
        <v>1623</v>
      </c>
      <c r="O1669" s="8">
        <v>215</v>
      </c>
      <c r="P1669" s="8">
        <v>0</v>
      </c>
      <c r="Q1669" s="8">
        <v>0</v>
      </c>
      <c r="R1669" s="91">
        <v>0</v>
      </c>
      <c r="S1669" s="8">
        <v>0</v>
      </c>
      <c r="T1669" s="91">
        <v>0</v>
      </c>
      <c r="U1669" s="8">
        <v>1</v>
      </c>
      <c r="V1669" s="8">
        <v>3</v>
      </c>
      <c r="W1669" s="8">
        <v>1</v>
      </c>
      <c r="X1669" s="107">
        <v>43870.131788240738</v>
      </c>
      <c r="Y1669" s="107">
        <v>43870.158544502316</v>
      </c>
      <c r="Z1669" s="107">
        <v>43870.131775856484</v>
      </c>
      <c r="AA1669" s="91">
        <v>15741548</v>
      </c>
      <c r="AB1669" s="8">
        <v>47</v>
      </c>
      <c r="AC1669" s="8">
        <v>15</v>
      </c>
      <c r="AD1669" s="91">
        <v>217954478</v>
      </c>
      <c r="AE1669" s="8">
        <v>157</v>
      </c>
      <c r="AF1669" s="8">
        <v>33</v>
      </c>
      <c r="AG1669" s="91">
        <v>374191914</v>
      </c>
      <c r="AH1669" s="8">
        <v>486</v>
      </c>
      <c r="AI1669" s="8">
        <v>66</v>
      </c>
      <c r="AJ1669" s="66">
        <v>6389548331</v>
      </c>
      <c r="AK1669" s="8">
        <v>15757</v>
      </c>
      <c r="AL1669" s="8">
        <v>1354</v>
      </c>
      <c r="AM1669" s="91">
        <v>209408195</v>
      </c>
      <c r="AN1669" s="8">
        <v>177</v>
      </c>
      <c r="AO1669" s="8">
        <v>1354</v>
      </c>
      <c r="AP1669" s="91">
        <v>462243744</v>
      </c>
      <c r="AQ1669" s="8">
        <v>325</v>
      </c>
      <c r="AR1669" s="8">
        <v>1354</v>
      </c>
      <c r="AS1669" s="91">
        <v>735996933</v>
      </c>
      <c r="AT1669" s="8">
        <v>731</v>
      </c>
      <c r="AU1669" s="8">
        <v>1354</v>
      </c>
      <c r="AV1669" s="66">
        <v>6662984781</v>
      </c>
      <c r="AW1669" s="8">
        <v>17080</v>
      </c>
      <c r="AX1669" s="8">
        <v>1354</v>
      </c>
      <c r="AY1669" s="91">
        <v>100895264</v>
      </c>
      <c r="AZ1669" s="8">
        <v>124</v>
      </c>
      <c r="BA1669" s="8">
        <v>0</v>
      </c>
      <c r="BB1669" s="91">
        <v>249276808</v>
      </c>
      <c r="BC1669" s="8">
        <v>257</v>
      </c>
      <c r="BD1669" s="8">
        <v>4</v>
      </c>
      <c r="BE1669" s="91">
        <v>453344997</v>
      </c>
      <c r="BF1669" s="8">
        <v>586</v>
      </c>
      <c r="BG1669" s="8">
        <v>21</v>
      </c>
      <c r="BH1669" s="66">
        <v>6218562542</v>
      </c>
      <c r="BI1669" s="8">
        <v>15639</v>
      </c>
      <c r="BJ1669" s="8">
        <v>1354</v>
      </c>
      <c r="BK1669" s="2" t="s">
        <v>233</v>
      </c>
      <c r="BL1669" s="83" t="str">
        <f t="shared" si="26"/>
        <v>125123</v>
      </c>
      <c r="BM1669" s="83">
        <f>IF(ISBLANK(A1669),"",IF(X1669&gt;=(InfoSheet!$B$2)-90,1,0))</f>
        <v>1</v>
      </c>
    </row>
    <row r="1670" spans="1:65">
      <c r="A1670" s="2" t="s">
        <v>3727</v>
      </c>
      <c r="B1670" s="8">
        <v>8</v>
      </c>
      <c r="C1670" s="66">
        <v>8804465094</v>
      </c>
      <c r="D1670" s="8">
        <v>25664</v>
      </c>
      <c r="E1670" s="8">
        <v>3396</v>
      </c>
      <c r="F1670" s="91">
        <v>343066</v>
      </c>
      <c r="G1670" s="91">
        <v>16518765</v>
      </c>
      <c r="H1670" s="91">
        <v>2592598</v>
      </c>
      <c r="I1670" s="91">
        <v>274871759</v>
      </c>
      <c r="J1670" s="8">
        <v>0</v>
      </c>
      <c r="K1670" s="2" t="s">
        <v>3671</v>
      </c>
      <c r="L1670" s="8">
        <v>8</v>
      </c>
      <c r="M1670" s="8">
        <v>0</v>
      </c>
      <c r="N1670" s="2" t="s">
        <v>1621</v>
      </c>
      <c r="O1670" s="8">
        <v>215</v>
      </c>
      <c r="P1670" s="8">
        <v>0</v>
      </c>
      <c r="Q1670" s="8">
        <v>0</v>
      </c>
      <c r="R1670" s="91">
        <v>0</v>
      </c>
      <c r="S1670" s="8">
        <v>0</v>
      </c>
      <c r="T1670" s="91">
        <v>0</v>
      </c>
      <c r="U1670" s="8">
        <v>0</v>
      </c>
      <c r="V1670" s="8">
        <v>5</v>
      </c>
      <c r="W1670" s="8">
        <v>3</v>
      </c>
      <c r="X1670" s="107">
        <v>43869.93905710648</v>
      </c>
      <c r="Y1670" s="107">
        <v>43870.058962662035</v>
      </c>
      <c r="Z1670" s="107">
        <v>43869.924486504628</v>
      </c>
      <c r="AA1670" s="91">
        <v>28416507</v>
      </c>
      <c r="AB1670" s="8">
        <v>92</v>
      </c>
      <c r="AC1670" s="8">
        <v>41</v>
      </c>
      <c r="AD1670" s="91">
        <v>175008403</v>
      </c>
      <c r="AE1670" s="8">
        <v>901</v>
      </c>
      <c r="AF1670" s="8">
        <v>291</v>
      </c>
      <c r="AG1670" s="91">
        <v>895102358</v>
      </c>
      <c r="AH1670" s="8">
        <v>3549</v>
      </c>
      <c r="AI1670" s="8">
        <v>586</v>
      </c>
      <c r="AJ1670" s="66">
        <v>8608635661</v>
      </c>
      <c r="AK1670" s="8">
        <v>24979</v>
      </c>
      <c r="AL1670" s="8">
        <v>3396</v>
      </c>
      <c r="AM1670" s="91">
        <v>87868040</v>
      </c>
      <c r="AN1670" s="8">
        <v>236</v>
      </c>
      <c r="AO1670" s="8">
        <v>3396</v>
      </c>
      <c r="AP1670" s="91">
        <v>296309344</v>
      </c>
      <c r="AQ1670" s="8">
        <v>1106</v>
      </c>
      <c r="AR1670" s="8">
        <v>3396</v>
      </c>
      <c r="AS1670" s="66">
        <v>1448023256</v>
      </c>
      <c r="AT1670" s="8">
        <v>4421</v>
      </c>
      <c r="AU1670" s="8">
        <v>3396</v>
      </c>
      <c r="AV1670" s="66">
        <v>8804465094</v>
      </c>
      <c r="AW1670" s="8">
        <v>25664</v>
      </c>
      <c r="AX1670" s="8">
        <v>3396</v>
      </c>
      <c r="AY1670" s="91">
        <v>35357463</v>
      </c>
      <c r="AZ1670" s="8">
        <v>97</v>
      </c>
      <c r="BA1670" s="8">
        <v>1</v>
      </c>
      <c r="BB1670" s="91">
        <v>172029720</v>
      </c>
      <c r="BC1670" s="8">
        <v>881</v>
      </c>
      <c r="BD1670" s="8">
        <v>103</v>
      </c>
      <c r="BE1670" s="91">
        <v>626728802</v>
      </c>
      <c r="BF1670" s="8">
        <v>3132</v>
      </c>
      <c r="BG1670" s="8">
        <v>118</v>
      </c>
      <c r="BH1670" s="66">
        <v>8466380660</v>
      </c>
      <c r="BI1670" s="8">
        <v>24716</v>
      </c>
      <c r="BJ1670" s="8">
        <v>3396</v>
      </c>
      <c r="BK1670" s="2" t="s">
        <v>233</v>
      </c>
      <c r="BL1670" s="83" t="str">
        <f t="shared" si="26"/>
        <v>125124</v>
      </c>
      <c r="BM1670" s="83">
        <f>IF(ISBLANK(A1670),"",IF(X1670&gt;=(InfoSheet!$B$2)-90,1,0))</f>
        <v>1</v>
      </c>
    </row>
    <row r="1671" spans="1:65">
      <c r="A1671" s="2" t="s">
        <v>3728</v>
      </c>
      <c r="B1671" s="8">
        <v>8</v>
      </c>
      <c r="C1671" s="66">
        <v>5035163960</v>
      </c>
      <c r="D1671" s="8">
        <v>17929</v>
      </c>
      <c r="E1671" s="8">
        <v>1470</v>
      </c>
      <c r="F1671" s="91">
        <v>280839</v>
      </c>
      <c r="G1671" s="91">
        <v>46221666</v>
      </c>
      <c r="H1671" s="91">
        <v>3425281</v>
      </c>
      <c r="I1671" s="66">
        <v>3732006743</v>
      </c>
      <c r="J1671" s="8">
        <v>0</v>
      </c>
      <c r="K1671" s="2" t="s">
        <v>1351</v>
      </c>
      <c r="L1671" s="8">
        <v>8</v>
      </c>
      <c r="M1671" s="8">
        <v>0</v>
      </c>
      <c r="N1671" s="2" t="s">
        <v>1703</v>
      </c>
      <c r="O1671" s="8">
        <v>214</v>
      </c>
      <c r="P1671" s="8">
        <v>0</v>
      </c>
      <c r="Q1671" s="8">
        <v>0</v>
      </c>
      <c r="R1671" s="91">
        <v>0</v>
      </c>
      <c r="S1671" s="8">
        <v>0</v>
      </c>
      <c r="T1671" s="91">
        <v>0</v>
      </c>
      <c r="U1671" s="8">
        <v>1</v>
      </c>
      <c r="V1671" s="8">
        <v>2</v>
      </c>
      <c r="W1671" s="8">
        <v>1</v>
      </c>
      <c r="X1671" s="107">
        <v>43868.630429895835</v>
      </c>
      <c r="Y1671" s="107">
        <v>43870.02972471065</v>
      </c>
      <c r="Z1671" s="107">
        <v>43868.595244918979</v>
      </c>
      <c r="AA1671" s="91">
        <v>0</v>
      </c>
      <c r="AB1671" s="8">
        <v>0</v>
      </c>
      <c r="AC1671" s="8">
        <v>0</v>
      </c>
      <c r="AD1671" s="91">
        <v>6102464</v>
      </c>
      <c r="AE1671" s="8">
        <v>31</v>
      </c>
      <c r="AF1671" s="8">
        <v>16</v>
      </c>
      <c r="AG1671" s="91">
        <v>30005501</v>
      </c>
      <c r="AH1671" s="8">
        <v>139</v>
      </c>
      <c r="AI1671" s="8">
        <v>35</v>
      </c>
      <c r="AJ1671" s="66">
        <v>4617631481</v>
      </c>
      <c r="AK1671" s="8">
        <v>15491</v>
      </c>
      <c r="AL1671" s="8">
        <v>1470</v>
      </c>
      <c r="AM1671" s="91">
        <v>2848872</v>
      </c>
      <c r="AN1671" s="8">
        <v>5</v>
      </c>
      <c r="AO1671" s="8">
        <v>1470</v>
      </c>
      <c r="AP1671" s="91">
        <v>18645024</v>
      </c>
      <c r="AQ1671" s="8">
        <v>54</v>
      </c>
      <c r="AR1671" s="8">
        <v>1470</v>
      </c>
      <c r="AS1671" s="91">
        <v>56668688</v>
      </c>
      <c r="AT1671" s="8">
        <v>191</v>
      </c>
      <c r="AU1671" s="8">
        <v>1470</v>
      </c>
      <c r="AV1671" s="66">
        <v>5035163960</v>
      </c>
      <c r="AW1671" s="8">
        <v>17929</v>
      </c>
      <c r="AX1671" s="8">
        <v>1470</v>
      </c>
      <c r="AY1671" s="91">
        <v>0</v>
      </c>
      <c r="AZ1671" s="8">
        <v>0</v>
      </c>
      <c r="BA1671" s="8">
        <v>0</v>
      </c>
      <c r="BB1671" s="91">
        <v>10805044</v>
      </c>
      <c r="BC1671" s="8">
        <v>37</v>
      </c>
      <c r="BD1671" s="8">
        <v>2</v>
      </c>
      <c r="BE1671" s="91">
        <v>23869543</v>
      </c>
      <c r="BF1671" s="8">
        <v>123</v>
      </c>
      <c r="BG1671" s="8">
        <v>10</v>
      </c>
      <c r="BH1671" s="66">
        <v>4569558278</v>
      </c>
      <c r="BI1671" s="8">
        <v>15599</v>
      </c>
      <c r="BJ1671" s="8">
        <v>1470</v>
      </c>
      <c r="BK1671" s="2" t="s">
        <v>233</v>
      </c>
      <c r="BL1671" s="83" t="str">
        <f t="shared" si="26"/>
        <v>125125</v>
      </c>
      <c r="BM1671" s="83">
        <f>IF(ISBLANK(A1671),"",IF(X1671&gt;=(InfoSheet!$B$2)-90,1,0))</f>
        <v>1</v>
      </c>
    </row>
    <row r="1672" spans="1:65">
      <c r="A1672" s="2" t="s">
        <v>3729</v>
      </c>
      <c r="B1672" s="8">
        <v>8</v>
      </c>
      <c r="C1672" s="66">
        <v>3115965648</v>
      </c>
      <c r="D1672" s="8">
        <v>10885</v>
      </c>
      <c r="E1672" s="8">
        <v>1090</v>
      </c>
      <c r="F1672" s="91">
        <v>286262</v>
      </c>
      <c r="G1672" s="91">
        <v>14254838</v>
      </c>
      <c r="H1672" s="91">
        <v>2858684</v>
      </c>
      <c r="I1672" s="66">
        <v>1666300246</v>
      </c>
      <c r="J1672" s="8">
        <v>0</v>
      </c>
      <c r="K1672" s="2" t="s">
        <v>1348</v>
      </c>
      <c r="L1672" s="8">
        <v>8</v>
      </c>
      <c r="M1672" s="8">
        <v>0</v>
      </c>
      <c r="N1672" s="2" t="s">
        <v>1474</v>
      </c>
      <c r="O1672" s="8">
        <v>210</v>
      </c>
      <c r="P1672" s="8">
        <v>0</v>
      </c>
      <c r="Q1672" s="8">
        <v>0</v>
      </c>
      <c r="R1672" s="91">
        <v>0</v>
      </c>
      <c r="S1672" s="8">
        <v>0</v>
      </c>
      <c r="T1672" s="91">
        <v>0</v>
      </c>
      <c r="U1672" s="8">
        <v>1</v>
      </c>
      <c r="V1672" s="8">
        <v>1</v>
      </c>
      <c r="W1672" s="8">
        <v>1</v>
      </c>
      <c r="X1672" s="107">
        <v>43869.570539039349</v>
      </c>
      <c r="Y1672" s="107">
        <v>43870.057543576389</v>
      </c>
      <c r="Z1672" s="107">
        <v>43869.570305011577</v>
      </c>
      <c r="AA1672" s="91">
        <v>3387910</v>
      </c>
      <c r="AB1672" s="8">
        <v>5</v>
      </c>
      <c r="AC1672" s="8">
        <v>3</v>
      </c>
      <c r="AD1672" s="91">
        <v>25102772</v>
      </c>
      <c r="AE1672" s="8">
        <v>79</v>
      </c>
      <c r="AF1672" s="8">
        <v>25</v>
      </c>
      <c r="AG1672" s="91">
        <v>84487369</v>
      </c>
      <c r="AH1672" s="8">
        <v>246</v>
      </c>
      <c r="AI1672" s="8">
        <v>50</v>
      </c>
      <c r="AJ1672" s="66">
        <v>2921255451</v>
      </c>
      <c r="AK1672" s="8">
        <v>9867</v>
      </c>
      <c r="AL1672" s="8">
        <v>1090</v>
      </c>
      <c r="AM1672" s="91">
        <v>8027333</v>
      </c>
      <c r="AN1672" s="8">
        <v>18</v>
      </c>
      <c r="AO1672" s="8">
        <v>1090</v>
      </c>
      <c r="AP1672" s="91">
        <v>45518222</v>
      </c>
      <c r="AQ1672" s="8">
        <v>111</v>
      </c>
      <c r="AR1672" s="8">
        <v>1090</v>
      </c>
      <c r="AS1672" s="91">
        <v>128153454</v>
      </c>
      <c r="AT1672" s="8">
        <v>313</v>
      </c>
      <c r="AU1672" s="8">
        <v>1090</v>
      </c>
      <c r="AV1672" s="66">
        <v>3115965648</v>
      </c>
      <c r="AW1672" s="8">
        <v>10885</v>
      </c>
      <c r="AX1672" s="8">
        <v>1090</v>
      </c>
      <c r="AY1672" s="91">
        <v>1913134</v>
      </c>
      <c r="AZ1672" s="8">
        <v>3</v>
      </c>
      <c r="BA1672" s="8">
        <v>0</v>
      </c>
      <c r="BB1672" s="91">
        <v>23401168</v>
      </c>
      <c r="BC1672" s="8">
        <v>69</v>
      </c>
      <c r="BD1672" s="8">
        <v>3</v>
      </c>
      <c r="BE1672" s="91">
        <v>88901108</v>
      </c>
      <c r="BF1672" s="8">
        <v>234</v>
      </c>
      <c r="BG1672" s="8">
        <v>10</v>
      </c>
      <c r="BH1672" s="66">
        <v>2880424375</v>
      </c>
      <c r="BI1672" s="8">
        <v>9789</v>
      </c>
      <c r="BJ1672" s="8">
        <v>1090</v>
      </c>
      <c r="BK1672" s="2" t="s">
        <v>233</v>
      </c>
      <c r="BL1672" s="83" t="str">
        <f t="shared" si="26"/>
        <v>125126</v>
      </c>
      <c r="BM1672" s="83">
        <f>IF(ISBLANK(A1672),"",IF(X1672&gt;=(InfoSheet!$B$2)-90,1,0))</f>
        <v>1</v>
      </c>
    </row>
    <row r="1673" spans="1:65">
      <c r="A1673" s="2" t="s">
        <v>3730</v>
      </c>
      <c r="B1673" s="8">
        <v>8</v>
      </c>
      <c r="C1673" s="66">
        <v>1413817884</v>
      </c>
      <c r="D1673" s="8">
        <v>5532</v>
      </c>
      <c r="E1673" s="8">
        <v>839</v>
      </c>
      <c r="F1673" s="91">
        <v>255570</v>
      </c>
      <c r="G1673" s="91">
        <v>4570165</v>
      </c>
      <c r="H1673" s="91">
        <v>1685122</v>
      </c>
      <c r="I1673" s="91">
        <v>269602276</v>
      </c>
      <c r="J1673" s="8">
        <v>0</v>
      </c>
      <c r="K1673" s="2" t="s">
        <v>1773</v>
      </c>
      <c r="L1673" s="8">
        <v>8</v>
      </c>
      <c r="M1673" s="8">
        <v>0</v>
      </c>
      <c r="N1673" s="2" t="s">
        <v>1509</v>
      </c>
      <c r="O1673" s="8">
        <v>212</v>
      </c>
      <c r="P1673" s="8">
        <v>0</v>
      </c>
      <c r="Q1673" s="8">
        <v>0</v>
      </c>
      <c r="R1673" s="91">
        <v>0</v>
      </c>
      <c r="S1673" s="8">
        <v>0</v>
      </c>
      <c r="T1673" s="91">
        <v>0</v>
      </c>
      <c r="U1673" s="8">
        <v>0</v>
      </c>
      <c r="V1673" s="8">
        <v>5</v>
      </c>
      <c r="W1673" s="8">
        <v>0</v>
      </c>
      <c r="X1673" s="107">
        <v>43869.554319953706</v>
      </c>
      <c r="Y1673" s="107">
        <v>43870.034794618055</v>
      </c>
      <c r="Z1673" s="107">
        <v>43869.55310247685</v>
      </c>
      <c r="AA1673" s="91">
        <v>0</v>
      </c>
      <c r="AB1673" s="8">
        <v>0</v>
      </c>
      <c r="AC1673" s="8">
        <v>1</v>
      </c>
      <c r="AD1673" s="91">
        <v>11470630</v>
      </c>
      <c r="AE1673" s="8">
        <v>22</v>
      </c>
      <c r="AF1673" s="8">
        <v>14</v>
      </c>
      <c r="AG1673" s="91">
        <v>295026167</v>
      </c>
      <c r="AH1673" s="8">
        <v>2306</v>
      </c>
      <c r="AI1673" s="8">
        <v>538</v>
      </c>
      <c r="AJ1673" s="66">
        <v>1413817884</v>
      </c>
      <c r="AK1673" s="8">
        <v>5532</v>
      </c>
      <c r="AL1673" s="8">
        <v>839</v>
      </c>
      <c r="AM1673" s="91">
        <v>7128216</v>
      </c>
      <c r="AN1673" s="8">
        <v>7</v>
      </c>
      <c r="AO1673" s="8">
        <v>839</v>
      </c>
      <c r="AP1673" s="91">
        <v>38004497</v>
      </c>
      <c r="AQ1673" s="8">
        <v>71</v>
      </c>
      <c r="AR1673" s="8">
        <v>839</v>
      </c>
      <c r="AS1673" s="91">
        <v>343405295</v>
      </c>
      <c r="AT1673" s="8">
        <v>2389</v>
      </c>
      <c r="AU1673" s="8">
        <v>839</v>
      </c>
      <c r="AV1673" s="66">
        <v>1413817884</v>
      </c>
      <c r="AW1673" s="8">
        <v>5532</v>
      </c>
      <c r="AX1673" s="8">
        <v>839</v>
      </c>
      <c r="AY1673" s="91">
        <v>615710</v>
      </c>
      <c r="AZ1673" s="8">
        <v>1</v>
      </c>
      <c r="BA1673" s="8">
        <v>0</v>
      </c>
      <c r="BB1673" s="91">
        <v>10674814</v>
      </c>
      <c r="BC1673" s="8">
        <v>23</v>
      </c>
      <c r="BD1673" s="8">
        <v>1</v>
      </c>
      <c r="BE1673" s="91">
        <v>84758431</v>
      </c>
      <c r="BF1673" s="8">
        <v>1900</v>
      </c>
      <c r="BG1673" s="8">
        <v>410</v>
      </c>
      <c r="BH1673" s="66">
        <v>1413817884</v>
      </c>
      <c r="BI1673" s="8">
        <v>5532</v>
      </c>
      <c r="BJ1673" s="8">
        <v>839</v>
      </c>
      <c r="BK1673" s="2" t="s">
        <v>233</v>
      </c>
      <c r="BL1673" s="83" t="str">
        <f t="shared" si="26"/>
        <v>125127</v>
      </c>
      <c r="BM1673" s="83">
        <f>IF(ISBLANK(A1673),"",IF(X1673&gt;=(InfoSheet!$B$2)-90,1,0))</f>
        <v>1</v>
      </c>
    </row>
    <row r="1674" spans="1:65">
      <c r="A1674" s="2" t="s">
        <v>3731</v>
      </c>
      <c r="B1674" s="8">
        <v>8</v>
      </c>
      <c r="C1674" s="66">
        <v>3109611870</v>
      </c>
      <c r="D1674" s="8">
        <v>9780</v>
      </c>
      <c r="E1674" s="8">
        <v>1547</v>
      </c>
      <c r="F1674" s="91">
        <v>317956</v>
      </c>
      <c r="G1674" s="91">
        <v>14189083</v>
      </c>
      <c r="H1674" s="91">
        <v>2010091</v>
      </c>
      <c r="I1674" s="91">
        <v>241404797</v>
      </c>
      <c r="J1674" s="8">
        <v>0</v>
      </c>
      <c r="K1674" s="2" t="s">
        <v>1462</v>
      </c>
      <c r="L1674" s="8">
        <v>8</v>
      </c>
      <c r="M1674" s="8">
        <v>0</v>
      </c>
      <c r="N1674" s="2" t="s">
        <v>1927</v>
      </c>
      <c r="O1674" s="8">
        <v>212</v>
      </c>
      <c r="P1674" s="8">
        <v>0</v>
      </c>
      <c r="Q1674" s="8">
        <v>0</v>
      </c>
      <c r="R1674" s="91">
        <v>0</v>
      </c>
      <c r="S1674" s="8">
        <v>0</v>
      </c>
      <c r="T1674" s="91">
        <v>0</v>
      </c>
      <c r="U1674" s="8">
        <v>0</v>
      </c>
      <c r="V1674" s="8">
        <v>11</v>
      </c>
      <c r="W1674" s="8">
        <v>1</v>
      </c>
      <c r="X1674" s="107">
        <v>43869.785057233799</v>
      </c>
      <c r="Y1674" s="107">
        <v>43870.05895377315</v>
      </c>
      <c r="Z1674" s="107">
        <v>43869.744100509262</v>
      </c>
      <c r="AA1674" s="91">
        <v>1810717</v>
      </c>
      <c r="AB1674" s="8">
        <v>2</v>
      </c>
      <c r="AC1674" s="8">
        <v>2</v>
      </c>
      <c r="AD1674" s="91">
        <v>798172017</v>
      </c>
      <c r="AE1674" s="8">
        <v>899</v>
      </c>
      <c r="AF1674" s="8">
        <v>33</v>
      </c>
      <c r="AG1674" s="66">
        <v>1040101479</v>
      </c>
      <c r="AH1674" s="8">
        <v>1163</v>
      </c>
      <c r="AI1674" s="8">
        <v>45</v>
      </c>
      <c r="AJ1674" s="66">
        <v>3109611870</v>
      </c>
      <c r="AK1674" s="8">
        <v>9780</v>
      </c>
      <c r="AL1674" s="8">
        <v>1547</v>
      </c>
      <c r="AM1674" s="91">
        <v>7713648</v>
      </c>
      <c r="AN1674" s="8">
        <v>11</v>
      </c>
      <c r="AO1674" s="8">
        <v>1547</v>
      </c>
      <c r="AP1674" s="66">
        <v>1608777422</v>
      </c>
      <c r="AQ1674" s="8">
        <v>1779</v>
      </c>
      <c r="AR1674" s="8">
        <v>1547</v>
      </c>
      <c r="AS1674" s="66">
        <v>2064778674</v>
      </c>
      <c r="AT1674" s="8">
        <v>2256</v>
      </c>
      <c r="AU1674" s="8">
        <v>1547</v>
      </c>
      <c r="AV1674" s="66">
        <v>3109611870</v>
      </c>
      <c r="AW1674" s="8">
        <v>9780</v>
      </c>
      <c r="AX1674" s="8">
        <v>1547</v>
      </c>
      <c r="AY1674" s="91">
        <v>1776274</v>
      </c>
      <c r="AZ1674" s="8">
        <v>2</v>
      </c>
      <c r="BA1674" s="8">
        <v>0</v>
      </c>
      <c r="BB1674" s="91">
        <v>823834247</v>
      </c>
      <c r="BC1674" s="8">
        <v>920</v>
      </c>
      <c r="BD1674" s="8">
        <v>2</v>
      </c>
      <c r="BE1674" s="66">
        <v>1018153249</v>
      </c>
      <c r="BF1674" s="8">
        <v>1147</v>
      </c>
      <c r="BG1674" s="8">
        <v>2</v>
      </c>
      <c r="BH1674" s="66">
        <v>3109611870</v>
      </c>
      <c r="BI1674" s="8">
        <v>9780</v>
      </c>
      <c r="BJ1674" s="8">
        <v>1547</v>
      </c>
      <c r="BK1674" s="2" t="s">
        <v>233</v>
      </c>
      <c r="BL1674" s="83" t="str">
        <f t="shared" si="26"/>
        <v>125128</v>
      </c>
      <c r="BM1674" s="83">
        <f>IF(ISBLANK(A1674),"",IF(X1674&gt;=(InfoSheet!$B$2)-90,1,0))</f>
        <v>1</v>
      </c>
    </row>
    <row r="1675" spans="1:65">
      <c r="A1675" s="2" t="s">
        <v>3732</v>
      </c>
      <c r="B1675" s="8">
        <v>8</v>
      </c>
      <c r="C1675" s="66">
        <v>10490320558</v>
      </c>
      <c r="D1675" s="8">
        <v>33614</v>
      </c>
      <c r="E1675" s="8">
        <v>2996</v>
      </c>
      <c r="F1675" s="91">
        <v>312081</v>
      </c>
      <c r="G1675" s="91">
        <v>26235739</v>
      </c>
      <c r="H1675" s="91">
        <v>3501442</v>
      </c>
      <c r="I1675" s="66">
        <v>1374650300</v>
      </c>
      <c r="J1675" s="8">
        <v>0</v>
      </c>
      <c r="K1675" s="2" t="s">
        <v>2442</v>
      </c>
      <c r="L1675" s="8">
        <v>8</v>
      </c>
      <c r="M1675" s="8">
        <v>0</v>
      </c>
      <c r="N1675" s="2" t="s">
        <v>1703</v>
      </c>
      <c r="O1675" s="8">
        <v>214</v>
      </c>
      <c r="P1675" s="8">
        <v>0</v>
      </c>
      <c r="Q1675" s="8">
        <v>0</v>
      </c>
      <c r="R1675" s="91">
        <v>0</v>
      </c>
      <c r="S1675" s="8">
        <v>0</v>
      </c>
      <c r="T1675" s="91">
        <v>0</v>
      </c>
      <c r="U1675" s="8">
        <v>5</v>
      </c>
      <c r="V1675" s="8">
        <v>11</v>
      </c>
      <c r="W1675" s="8">
        <v>3</v>
      </c>
      <c r="X1675" s="107">
        <v>43869.956288136571</v>
      </c>
      <c r="Y1675" s="107">
        <v>43870.05890733796</v>
      </c>
      <c r="Z1675" s="107">
        <v>43869.911930717593</v>
      </c>
      <c r="AA1675" s="91">
        <v>602665</v>
      </c>
      <c r="AB1675" s="8">
        <v>6</v>
      </c>
      <c r="AC1675" s="8">
        <v>4</v>
      </c>
      <c r="AD1675" s="91">
        <v>64788481</v>
      </c>
      <c r="AE1675" s="8">
        <v>264</v>
      </c>
      <c r="AF1675" s="8">
        <v>73</v>
      </c>
      <c r="AG1675" s="66">
        <v>2721627432</v>
      </c>
      <c r="AH1675" s="8">
        <v>7607</v>
      </c>
      <c r="AI1675" s="8">
        <v>1134</v>
      </c>
      <c r="AJ1675" s="66">
        <v>9925698944</v>
      </c>
      <c r="AK1675" s="8">
        <v>30500</v>
      </c>
      <c r="AL1675" s="8">
        <v>2996</v>
      </c>
      <c r="AM1675" s="91">
        <v>18698730</v>
      </c>
      <c r="AN1675" s="8">
        <v>47</v>
      </c>
      <c r="AO1675" s="8">
        <v>2996</v>
      </c>
      <c r="AP1675" s="91">
        <v>157810226</v>
      </c>
      <c r="AQ1675" s="8">
        <v>372</v>
      </c>
      <c r="AR1675" s="8">
        <v>2996</v>
      </c>
      <c r="AS1675" s="66">
        <v>3920828133</v>
      </c>
      <c r="AT1675" s="8">
        <v>9180</v>
      </c>
      <c r="AU1675" s="8">
        <v>2996</v>
      </c>
      <c r="AV1675" s="66">
        <v>10490320558</v>
      </c>
      <c r="AW1675" s="8">
        <v>33613</v>
      </c>
      <c r="AX1675" s="8">
        <v>2996</v>
      </c>
      <c r="AY1675" s="91">
        <v>2406670</v>
      </c>
      <c r="AZ1675" s="8">
        <v>8</v>
      </c>
      <c r="BA1675" s="8">
        <v>0</v>
      </c>
      <c r="BB1675" s="91">
        <v>104939019</v>
      </c>
      <c r="BC1675" s="8">
        <v>273</v>
      </c>
      <c r="BD1675" s="8">
        <v>4</v>
      </c>
      <c r="BE1675" s="66">
        <v>1978119220</v>
      </c>
      <c r="BF1675" s="8">
        <v>6555</v>
      </c>
      <c r="BG1675" s="8">
        <v>316</v>
      </c>
      <c r="BH1675" s="66">
        <v>9739740708</v>
      </c>
      <c r="BI1675" s="8">
        <v>30248</v>
      </c>
      <c r="BJ1675" s="8">
        <v>2996</v>
      </c>
      <c r="BK1675" s="2" t="s">
        <v>233</v>
      </c>
      <c r="BL1675" s="83" t="str">
        <f t="shared" si="26"/>
        <v>125129</v>
      </c>
      <c r="BM1675" s="83">
        <f>IF(ISBLANK(A1675),"",IF(X1675&gt;=(InfoSheet!$B$2)-90,1,0))</f>
        <v>1</v>
      </c>
    </row>
    <row r="1676" spans="1:65">
      <c r="A1676" s="2" t="s">
        <v>3733</v>
      </c>
      <c r="B1676" s="8">
        <v>9</v>
      </c>
      <c r="C1676" s="66">
        <v>104914942410</v>
      </c>
      <c r="D1676" s="8">
        <v>292022</v>
      </c>
      <c r="E1676" s="8">
        <v>26528</v>
      </c>
      <c r="F1676" s="91">
        <v>359270</v>
      </c>
      <c r="G1676" s="91">
        <v>131109293</v>
      </c>
      <c r="H1676" s="91">
        <v>3954875</v>
      </c>
      <c r="I1676" s="66">
        <v>5301779384</v>
      </c>
      <c r="J1676" s="8">
        <v>0</v>
      </c>
      <c r="K1676" s="2" t="s">
        <v>3734</v>
      </c>
      <c r="L1676" s="8">
        <v>9</v>
      </c>
      <c r="M1676" s="8">
        <v>0</v>
      </c>
      <c r="N1676" s="2" t="s">
        <v>3735</v>
      </c>
      <c r="O1676" s="8">
        <v>216</v>
      </c>
      <c r="P1676" s="8">
        <v>0</v>
      </c>
      <c r="Q1676" s="8">
        <v>0</v>
      </c>
      <c r="R1676" s="91">
        <v>0</v>
      </c>
      <c r="S1676" s="8">
        <v>0</v>
      </c>
      <c r="T1676" s="91">
        <v>0</v>
      </c>
      <c r="U1676" s="8">
        <v>22</v>
      </c>
      <c r="V1676" s="8">
        <v>50</v>
      </c>
      <c r="W1676" s="8">
        <v>31</v>
      </c>
      <c r="X1676" s="107">
        <v>43869.949345891204</v>
      </c>
      <c r="Y1676" s="107">
        <v>43870.058936759262</v>
      </c>
      <c r="Z1676" s="107">
        <v>43869.918894490744</v>
      </c>
      <c r="AA1676" s="91">
        <v>139597921</v>
      </c>
      <c r="AB1676" s="8">
        <v>279</v>
      </c>
      <c r="AC1676" s="8">
        <v>265</v>
      </c>
      <c r="AD1676" s="66">
        <v>1099209069</v>
      </c>
      <c r="AE1676" s="8">
        <v>2693</v>
      </c>
      <c r="AF1676" s="8">
        <v>628</v>
      </c>
      <c r="AG1676" s="66">
        <v>9854336743</v>
      </c>
      <c r="AH1676" s="8">
        <v>23596</v>
      </c>
      <c r="AI1676" s="8">
        <v>4275</v>
      </c>
      <c r="AJ1676" s="66">
        <v>98568408404</v>
      </c>
      <c r="AK1676" s="8">
        <v>263145</v>
      </c>
      <c r="AL1676" s="8">
        <v>26528</v>
      </c>
      <c r="AM1676" s="66">
        <v>1394238714</v>
      </c>
      <c r="AN1676" s="8">
        <v>1823</v>
      </c>
      <c r="AO1676" s="8">
        <v>26528</v>
      </c>
      <c r="AP1676" s="66">
        <v>23060513314</v>
      </c>
      <c r="AQ1676" s="8">
        <v>28142</v>
      </c>
      <c r="AR1676" s="8">
        <v>26528</v>
      </c>
      <c r="AS1676" s="66">
        <v>29793126187</v>
      </c>
      <c r="AT1676" s="8">
        <v>48313</v>
      </c>
      <c r="AU1676" s="8">
        <v>26528</v>
      </c>
      <c r="AV1676" s="66">
        <v>104914942410</v>
      </c>
      <c r="AW1676" s="8">
        <v>292010</v>
      </c>
      <c r="AX1676" s="8">
        <v>26528</v>
      </c>
      <c r="AY1676" s="66">
        <v>1129246013</v>
      </c>
      <c r="AZ1676" s="8">
        <v>1437</v>
      </c>
      <c r="BA1676" s="8">
        <v>6</v>
      </c>
      <c r="BB1676" s="66">
        <v>2993582720</v>
      </c>
      <c r="BC1676" s="8">
        <v>4536</v>
      </c>
      <c r="BD1676" s="8">
        <v>52</v>
      </c>
      <c r="BE1676" s="66">
        <v>10251407997</v>
      </c>
      <c r="BF1676" s="8">
        <v>23641</v>
      </c>
      <c r="BG1676" s="8">
        <v>1177</v>
      </c>
      <c r="BH1676" s="66">
        <v>96430987032</v>
      </c>
      <c r="BI1676" s="8">
        <v>261405</v>
      </c>
      <c r="BJ1676" s="8">
        <v>26528</v>
      </c>
      <c r="BK1676" s="2" t="s">
        <v>233</v>
      </c>
      <c r="BL1676" s="83" t="str">
        <f t="shared" si="26"/>
        <v>125130</v>
      </c>
      <c r="BM1676" s="83">
        <f>IF(ISBLANK(A1676),"",IF(X1676&gt;=(InfoSheet!$B$2)-90,1,0))</f>
        <v>1</v>
      </c>
    </row>
    <row r="1677" spans="1:65">
      <c r="A1677" s="2" t="s">
        <v>3736</v>
      </c>
      <c r="B1677" s="8">
        <v>8</v>
      </c>
      <c r="C1677" s="66">
        <v>4499182515</v>
      </c>
      <c r="D1677" s="8">
        <v>10383</v>
      </c>
      <c r="E1677" s="8">
        <v>1139</v>
      </c>
      <c r="F1677" s="91">
        <v>433322</v>
      </c>
      <c r="G1677" s="91">
        <v>33513199</v>
      </c>
      <c r="H1677" s="91">
        <v>3950116</v>
      </c>
      <c r="I1677" s="91">
        <v>877143875</v>
      </c>
      <c r="J1677" s="8">
        <v>0</v>
      </c>
      <c r="K1677" s="2" t="s">
        <v>2417</v>
      </c>
      <c r="L1677" s="8">
        <v>8</v>
      </c>
      <c r="M1677" s="8">
        <v>0</v>
      </c>
      <c r="N1677" s="2" t="s">
        <v>3737</v>
      </c>
      <c r="O1677" s="8">
        <v>210</v>
      </c>
      <c r="P1677" s="8">
        <v>0</v>
      </c>
      <c r="Q1677" s="8">
        <v>0</v>
      </c>
      <c r="R1677" s="91">
        <v>0</v>
      </c>
      <c r="S1677" s="8">
        <v>0</v>
      </c>
      <c r="T1677" s="91">
        <v>0</v>
      </c>
      <c r="U1677" s="8">
        <v>0</v>
      </c>
      <c r="V1677" s="8">
        <v>0</v>
      </c>
      <c r="W1677" s="8">
        <v>1</v>
      </c>
      <c r="X1677" s="107">
        <v>43839.999458842591</v>
      </c>
      <c r="Y1677" s="107">
        <v>43869.894218912035</v>
      </c>
      <c r="Z1677" s="107">
        <v>43828.676023738422</v>
      </c>
      <c r="AA1677" s="91">
        <v>0</v>
      </c>
      <c r="AB1677" s="8">
        <v>0</v>
      </c>
      <c r="AC1677" s="8">
        <v>0</v>
      </c>
      <c r="AD1677" s="91">
        <v>0</v>
      </c>
      <c r="AE1677" s="8">
        <v>0</v>
      </c>
      <c r="AF1677" s="8">
        <v>0</v>
      </c>
      <c r="AG1677" s="91">
        <v>0</v>
      </c>
      <c r="AH1677" s="8">
        <v>0</v>
      </c>
      <c r="AI1677" s="8">
        <v>0</v>
      </c>
      <c r="AJ1677" s="66">
        <v>4408543621</v>
      </c>
      <c r="AK1677" s="8">
        <v>10128</v>
      </c>
      <c r="AL1677" s="8">
        <v>1139</v>
      </c>
      <c r="AM1677" s="91">
        <v>0</v>
      </c>
      <c r="AN1677" s="8">
        <v>0</v>
      </c>
      <c r="AO1677" s="8">
        <v>1139</v>
      </c>
      <c r="AP1677" s="91">
        <v>0</v>
      </c>
      <c r="AQ1677" s="8">
        <v>0</v>
      </c>
      <c r="AR1677" s="8">
        <v>1139</v>
      </c>
      <c r="AS1677" s="91">
        <v>0</v>
      </c>
      <c r="AT1677" s="8">
        <v>0</v>
      </c>
      <c r="AU1677" s="8">
        <v>1139</v>
      </c>
      <c r="AV1677" s="66">
        <v>4499182515</v>
      </c>
      <c r="AW1677" s="8">
        <v>10382</v>
      </c>
      <c r="AX1677" s="8">
        <v>1139</v>
      </c>
      <c r="AY1677" s="91">
        <v>0</v>
      </c>
      <c r="AZ1677" s="8">
        <v>0</v>
      </c>
      <c r="BA1677" s="8">
        <v>0</v>
      </c>
      <c r="BB1677" s="91">
        <v>0</v>
      </c>
      <c r="BC1677" s="8">
        <v>0</v>
      </c>
      <c r="BD1677" s="8">
        <v>0</v>
      </c>
      <c r="BE1677" s="91">
        <v>0</v>
      </c>
      <c r="BF1677" s="8">
        <v>0</v>
      </c>
      <c r="BG1677" s="8">
        <v>0</v>
      </c>
      <c r="BH1677" s="66">
        <v>4436276904</v>
      </c>
      <c r="BI1677" s="8">
        <v>10196</v>
      </c>
      <c r="BJ1677" s="8">
        <v>1139</v>
      </c>
      <c r="BK1677" s="2" t="s">
        <v>233</v>
      </c>
      <c r="BL1677" s="83" t="str">
        <f t="shared" si="26"/>
        <v>125131</v>
      </c>
      <c r="BM1677" s="83">
        <f>IF(ISBLANK(A1677),"",IF(X1677&gt;=(InfoSheet!$B$2)-90,1,0))</f>
        <v>1</v>
      </c>
    </row>
    <row r="1678" spans="1:65">
      <c r="A1678" s="2" t="s">
        <v>3738</v>
      </c>
      <c r="B1678" s="8">
        <v>8</v>
      </c>
      <c r="C1678" s="66">
        <v>8429569652</v>
      </c>
      <c r="D1678" s="8">
        <v>24897</v>
      </c>
      <c r="E1678" s="8">
        <v>2316</v>
      </c>
      <c r="F1678" s="91">
        <v>338577</v>
      </c>
      <c r="G1678" s="91">
        <v>32295103</v>
      </c>
      <c r="H1678" s="91">
        <v>3639710</v>
      </c>
      <c r="I1678" s="66">
        <v>1385064768</v>
      </c>
      <c r="J1678" s="8">
        <v>0</v>
      </c>
      <c r="K1678" s="2" t="s">
        <v>1955</v>
      </c>
      <c r="L1678" s="8">
        <v>8</v>
      </c>
      <c r="M1678" s="8">
        <v>0</v>
      </c>
      <c r="N1678" s="2" t="s">
        <v>1729</v>
      </c>
      <c r="O1678" s="8">
        <v>215</v>
      </c>
      <c r="P1678" s="8">
        <v>0</v>
      </c>
      <c r="Q1678" s="8">
        <v>0</v>
      </c>
      <c r="R1678" s="91">
        <v>0</v>
      </c>
      <c r="S1678" s="8">
        <v>0</v>
      </c>
      <c r="T1678" s="91">
        <v>0</v>
      </c>
      <c r="U1678" s="8">
        <v>4</v>
      </c>
      <c r="V1678" s="8">
        <v>7</v>
      </c>
      <c r="W1678" s="8">
        <v>2</v>
      </c>
      <c r="X1678" s="107">
        <v>43869.958041261576</v>
      </c>
      <c r="Y1678" s="107">
        <v>43870.058721354166</v>
      </c>
      <c r="Z1678" s="107">
        <v>43869.896375162039</v>
      </c>
      <c r="AA1678" s="91">
        <v>0</v>
      </c>
      <c r="AB1678" s="8">
        <v>0</v>
      </c>
      <c r="AC1678" s="8">
        <v>2</v>
      </c>
      <c r="AD1678" s="91">
        <v>685657502</v>
      </c>
      <c r="AE1678" s="8">
        <v>732</v>
      </c>
      <c r="AF1678" s="8">
        <v>46</v>
      </c>
      <c r="AG1678" s="66">
        <v>1974681695</v>
      </c>
      <c r="AH1678" s="8">
        <v>4131</v>
      </c>
      <c r="AI1678" s="8">
        <v>569</v>
      </c>
      <c r="AJ1678" s="66">
        <v>7942267113</v>
      </c>
      <c r="AK1678" s="8">
        <v>22658</v>
      </c>
      <c r="AL1678" s="8">
        <v>2316</v>
      </c>
      <c r="AM1678" s="91">
        <v>40965158</v>
      </c>
      <c r="AN1678" s="8">
        <v>48</v>
      </c>
      <c r="AO1678" s="8">
        <v>2316</v>
      </c>
      <c r="AP1678" s="66">
        <v>1418140410</v>
      </c>
      <c r="AQ1678" s="8">
        <v>1415</v>
      </c>
      <c r="AR1678" s="8">
        <v>2316</v>
      </c>
      <c r="AS1678" s="66">
        <v>3023524492</v>
      </c>
      <c r="AT1678" s="8">
        <v>5632</v>
      </c>
      <c r="AU1678" s="8">
        <v>2316</v>
      </c>
      <c r="AV1678" s="66">
        <v>8429569652</v>
      </c>
      <c r="AW1678" s="8">
        <v>24897</v>
      </c>
      <c r="AX1678" s="8">
        <v>2316</v>
      </c>
      <c r="AY1678" s="91">
        <v>4605363</v>
      </c>
      <c r="AZ1678" s="8">
        <v>3</v>
      </c>
      <c r="BA1678" s="8">
        <v>0</v>
      </c>
      <c r="BB1678" s="91">
        <v>752105350</v>
      </c>
      <c r="BC1678" s="8">
        <v>766</v>
      </c>
      <c r="BD1678" s="8">
        <v>5</v>
      </c>
      <c r="BE1678" s="66">
        <v>2001491095</v>
      </c>
      <c r="BF1678" s="8">
        <v>4040</v>
      </c>
      <c r="BG1678" s="8">
        <v>169</v>
      </c>
      <c r="BH1678" s="66">
        <v>7709080490</v>
      </c>
      <c r="BI1678" s="8">
        <v>22523</v>
      </c>
      <c r="BJ1678" s="8">
        <v>2316</v>
      </c>
      <c r="BK1678" s="2" t="s">
        <v>233</v>
      </c>
      <c r="BL1678" s="83" t="str">
        <f t="shared" si="26"/>
        <v>125132</v>
      </c>
      <c r="BM1678" s="83">
        <f>IF(ISBLANK(A1678),"",IF(X1678&gt;=(InfoSheet!$B$2)-90,1,0))</f>
        <v>1</v>
      </c>
    </row>
    <row r="1679" spans="1:65">
      <c r="A1679" s="2" t="s">
        <v>3739</v>
      </c>
      <c r="B1679" s="8">
        <v>8</v>
      </c>
      <c r="C1679" s="66">
        <v>1402962112</v>
      </c>
      <c r="D1679" s="8">
        <v>3495</v>
      </c>
      <c r="E1679" s="8">
        <v>328</v>
      </c>
      <c r="F1679" s="91">
        <v>401419</v>
      </c>
      <c r="G1679" s="91">
        <v>18429047</v>
      </c>
      <c r="H1679" s="91">
        <v>4277323</v>
      </c>
      <c r="I1679" s="91">
        <v>134133416</v>
      </c>
      <c r="J1679" s="8">
        <v>0</v>
      </c>
      <c r="K1679" s="2" t="s">
        <v>1531</v>
      </c>
      <c r="L1679" s="8">
        <v>8</v>
      </c>
      <c r="M1679" s="8">
        <v>0</v>
      </c>
      <c r="N1679" s="2" t="s">
        <v>2577</v>
      </c>
      <c r="O1679" s="8">
        <v>212</v>
      </c>
      <c r="P1679" s="8">
        <v>0</v>
      </c>
      <c r="Q1679" s="8">
        <v>0</v>
      </c>
      <c r="R1679" s="91">
        <v>0</v>
      </c>
      <c r="S1679" s="8">
        <v>0</v>
      </c>
      <c r="T1679" s="91">
        <v>0</v>
      </c>
      <c r="U1679" s="8">
        <v>0</v>
      </c>
      <c r="V1679" s="8">
        <v>0</v>
      </c>
      <c r="W1679" s="8">
        <v>0</v>
      </c>
      <c r="X1679" s="107">
        <v>43870.000691724534</v>
      </c>
      <c r="Y1679" s="107">
        <v>43870.049251331016</v>
      </c>
      <c r="Z1679" s="107">
        <v>43870.000690682871</v>
      </c>
      <c r="AA1679" s="91">
        <v>0</v>
      </c>
      <c r="AB1679" s="8">
        <v>0</v>
      </c>
      <c r="AC1679" s="8">
        <v>2</v>
      </c>
      <c r="AD1679" s="91">
        <v>4488317</v>
      </c>
      <c r="AE1679" s="8">
        <v>13</v>
      </c>
      <c r="AF1679" s="8">
        <v>10</v>
      </c>
      <c r="AG1679" s="91">
        <v>619781182</v>
      </c>
      <c r="AH1679" s="8">
        <v>1382</v>
      </c>
      <c r="AI1679" s="8">
        <v>153</v>
      </c>
      <c r="AJ1679" s="66">
        <v>1402962112</v>
      </c>
      <c r="AK1679" s="8">
        <v>3495</v>
      </c>
      <c r="AL1679" s="8">
        <v>328</v>
      </c>
      <c r="AM1679" s="91">
        <v>2801057</v>
      </c>
      <c r="AN1679" s="8">
        <v>5</v>
      </c>
      <c r="AO1679" s="8">
        <v>328</v>
      </c>
      <c r="AP1679" s="91">
        <v>8583450</v>
      </c>
      <c r="AQ1679" s="8">
        <v>21</v>
      </c>
      <c r="AR1679" s="8">
        <v>328</v>
      </c>
      <c r="AS1679" s="66">
        <v>1045512901</v>
      </c>
      <c r="AT1679" s="8">
        <v>2284</v>
      </c>
      <c r="AU1679" s="8">
        <v>328</v>
      </c>
      <c r="AV1679" s="66">
        <v>1402962112</v>
      </c>
      <c r="AW1679" s="8">
        <v>3495</v>
      </c>
      <c r="AX1679" s="8">
        <v>328</v>
      </c>
      <c r="AY1679" s="91">
        <v>2099910</v>
      </c>
      <c r="AZ1679" s="8">
        <v>3</v>
      </c>
      <c r="BA1679" s="8">
        <v>0</v>
      </c>
      <c r="BB1679" s="91">
        <v>5091440</v>
      </c>
      <c r="BC1679" s="8">
        <v>14</v>
      </c>
      <c r="BD1679" s="8">
        <v>1</v>
      </c>
      <c r="BE1679" s="91">
        <v>515491239</v>
      </c>
      <c r="BF1679" s="8">
        <v>1231</v>
      </c>
      <c r="BG1679" s="8">
        <v>100</v>
      </c>
      <c r="BH1679" s="66">
        <v>1402962112</v>
      </c>
      <c r="BI1679" s="8">
        <v>3495</v>
      </c>
      <c r="BJ1679" s="8">
        <v>328</v>
      </c>
      <c r="BK1679" s="2" t="s">
        <v>233</v>
      </c>
      <c r="BL1679" s="83" t="str">
        <f t="shared" si="26"/>
        <v>125133</v>
      </c>
      <c r="BM1679" s="83">
        <f>IF(ISBLANK(A1679),"",IF(X1679&gt;=(InfoSheet!$B$2)-90,1,0))</f>
        <v>1</v>
      </c>
    </row>
    <row r="1680" spans="1:65">
      <c r="A1680" s="2" t="s">
        <v>3740</v>
      </c>
      <c r="B1680" s="8">
        <v>9</v>
      </c>
      <c r="C1680" s="66">
        <v>25707871921</v>
      </c>
      <c r="D1680" s="8">
        <v>59084</v>
      </c>
      <c r="E1680" s="8">
        <v>4016</v>
      </c>
      <c r="F1680" s="91">
        <v>435107</v>
      </c>
      <c r="G1680" s="91">
        <v>97133535</v>
      </c>
      <c r="H1680" s="91">
        <v>6401362</v>
      </c>
      <c r="I1680" s="66">
        <v>9482957586</v>
      </c>
      <c r="J1680" s="8">
        <v>0</v>
      </c>
      <c r="K1680" s="2" t="s">
        <v>3741</v>
      </c>
      <c r="L1680" s="8">
        <v>9</v>
      </c>
      <c r="M1680" s="8">
        <v>0</v>
      </c>
      <c r="N1680" s="2" t="s">
        <v>1574</v>
      </c>
      <c r="O1680" s="8">
        <v>215</v>
      </c>
      <c r="P1680" s="8">
        <v>0</v>
      </c>
      <c r="Q1680" s="8">
        <v>0</v>
      </c>
      <c r="R1680" s="91">
        <v>0</v>
      </c>
      <c r="S1680" s="8">
        <v>0</v>
      </c>
      <c r="T1680" s="91">
        <v>0</v>
      </c>
      <c r="U1680" s="8">
        <v>5</v>
      </c>
      <c r="V1680" s="8">
        <v>5</v>
      </c>
      <c r="W1680" s="8">
        <v>4</v>
      </c>
      <c r="X1680" s="107">
        <v>43869.992910243054</v>
      </c>
      <c r="Y1680" s="107">
        <v>43870.058911759261</v>
      </c>
      <c r="Z1680" s="107">
        <v>43869.992908506945</v>
      </c>
      <c r="AA1680" s="91">
        <v>579971</v>
      </c>
      <c r="AB1680" s="8">
        <v>1</v>
      </c>
      <c r="AC1680" s="8">
        <v>28</v>
      </c>
      <c r="AD1680" s="91">
        <v>81452114</v>
      </c>
      <c r="AE1680" s="8">
        <v>301</v>
      </c>
      <c r="AF1680" s="8">
        <v>74</v>
      </c>
      <c r="AG1680" s="66">
        <v>1795847445</v>
      </c>
      <c r="AH1680" s="8">
        <v>9571</v>
      </c>
      <c r="AI1680" s="8">
        <v>1183</v>
      </c>
      <c r="AJ1680" s="66">
        <v>24622525287</v>
      </c>
      <c r="AK1680" s="8">
        <v>51368</v>
      </c>
      <c r="AL1680" s="8">
        <v>4016</v>
      </c>
      <c r="AM1680" s="91">
        <v>259052616</v>
      </c>
      <c r="AN1680" s="8">
        <v>283</v>
      </c>
      <c r="AO1680" s="8">
        <v>4016</v>
      </c>
      <c r="AP1680" s="91">
        <v>592470181</v>
      </c>
      <c r="AQ1680" s="8">
        <v>722</v>
      </c>
      <c r="AR1680" s="8">
        <v>4016</v>
      </c>
      <c r="AS1680" s="66">
        <v>2859938878</v>
      </c>
      <c r="AT1680" s="8">
        <v>10229</v>
      </c>
      <c r="AU1680" s="8">
        <v>4016</v>
      </c>
      <c r="AV1680" s="66">
        <v>25707871921</v>
      </c>
      <c r="AW1680" s="8">
        <v>59084</v>
      </c>
      <c r="AX1680" s="8">
        <v>4016</v>
      </c>
      <c r="AY1680" s="91">
        <v>238997736</v>
      </c>
      <c r="AZ1680" s="8">
        <v>226</v>
      </c>
      <c r="BA1680" s="8">
        <v>0</v>
      </c>
      <c r="BB1680" s="91">
        <v>477645483</v>
      </c>
      <c r="BC1680" s="8">
        <v>623</v>
      </c>
      <c r="BD1680" s="8">
        <v>9</v>
      </c>
      <c r="BE1680" s="66">
        <v>1401113265</v>
      </c>
      <c r="BF1680" s="8">
        <v>8937</v>
      </c>
      <c r="BG1680" s="8">
        <v>280</v>
      </c>
      <c r="BH1680" s="66">
        <v>23758234479</v>
      </c>
      <c r="BI1680" s="8">
        <v>49582</v>
      </c>
      <c r="BJ1680" s="8">
        <v>4016</v>
      </c>
      <c r="BK1680" s="2" t="s">
        <v>233</v>
      </c>
      <c r="BL1680" s="83" t="str">
        <f t="shared" si="26"/>
        <v>125134</v>
      </c>
      <c r="BM1680" s="83">
        <f>IF(ISBLANK(A1680),"",IF(X1680&gt;=(InfoSheet!$B$2)-90,1,0))</f>
        <v>1</v>
      </c>
    </row>
    <row r="1681" spans="1:65">
      <c r="A1681" s="2" t="s">
        <v>3742</v>
      </c>
      <c r="B1681" s="8">
        <v>8</v>
      </c>
      <c r="C1681" s="66">
        <v>2446078666</v>
      </c>
      <c r="D1681" s="8">
        <v>3856</v>
      </c>
      <c r="E1681" s="8">
        <v>340</v>
      </c>
      <c r="F1681" s="91">
        <v>634356</v>
      </c>
      <c r="G1681" s="91">
        <v>8944436</v>
      </c>
      <c r="H1681" s="91">
        <v>7194349</v>
      </c>
      <c r="I1681" s="91">
        <v>898493580</v>
      </c>
      <c r="J1681" s="8">
        <v>0</v>
      </c>
      <c r="K1681" s="2" t="s">
        <v>2479</v>
      </c>
      <c r="L1681" s="8">
        <v>8</v>
      </c>
      <c r="M1681" s="8">
        <v>0</v>
      </c>
      <c r="N1681" s="2" t="s">
        <v>1634</v>
      </c>
      <c r="O1681" s="8">
        <v>211</v>
      </c>
      <c r="P1681" s="8">
        <v>0</v>
      </c>
      <c r="Q1681" s="8">
        <v>0</v>
      </c>
      <c r="R1681" s="91">
        <v>0</v>
      </c>
      <c r="S1681" s="8">
        <v>0</v>
      </c>
      <c r="T1681" s="91">
        <v>0</v>
      </c>
      <c r="U1681" s="8">
        <v>0</v>
      </c>
      <c r="V1681" s="8">
        <v>0</v>
      </c>
      <c r="W1681" s="8">
        <v>0</v>
      </c>
      <c r="X1681" s="107">
        <v>43868.841002222223</v>
      </c>
      <c r="Y1681" s="107">
        <v>50423.926481481481</v>
      </c>
      <c r="Z1681" s="107">
        <v>43868.828766701386</v>
      </c>
      <c r="AA1681" s="91">
        <v>0</v>
      </c>
      <c r="AB1681" s="8">
        <v>0</v>
      </c>
      <c r="AC1681" s="8">
        <v>0</v>
      </c>
      <c r="AD1681" s="91">
        <v>41003227</v>
      </c>
      <c r="AE1681" s="8">
        <v>21</v>
      </c>
      <c r="AF1681" s="8">
        <v>7</v>
      </c>
      <c r="AG1681" s="91">
        <v>104179415</v>
      </c>
      <c r="AH1681" s="8">
        <v>85</v>
      </c>
      <c r="AI1681" s="8">
        <v>11</v>
      </c>
      <c r="AJ1681" s="66">
        <v>2391618885</v>
      </c>
      <c r="AK1681" s="8">
        <v>3597</v>
      </c>
      <c r="AL1681" s="8">
        <v>340</v>
      </c>
      <c r="AM1681" s="91">
        <v>55424999</v>
      </c>
      <c r="AN1681" s="8">
        <v>19</v>
      </c>
      <c r="AO1681" s="8">
        <v>340</v>
      </c>
      <c r="AP1681" s="91">
        <v>83665605</v>
      </c>
      <c r="AQ1681" s="8">
        <v>42</v>
      </c>
      <c r="AR1681" s="8">
        <v>340</v>
      </c>
      <c r="AS1681" s="91">
        <v>260593924</v>
      </c>
      <c r="AT1681" s="8">
        <v>319</v>
      </c>
      <c r="AU1681" s="8">
        <v>340</v>
      </c>
      <c r="AV1681" s="66">
        <v>2445891591</v>
      </c>
      <c r="AW1681" s="8">
        <v>3854</v>
      </c>
      <c r="AX1681" s="8">
        <v>340</v>
      </c>
      <c r="AY1681" s="91">
        <v>0</v>
      </c>
      <c r="AZ1681" s="8">
        <v>0</v>
      </c>
      <c r="BA1681" s="8">
        <v>0</v>
      </c>
      <c r="BB1681" s="91">
        <v>54373899</v>
      </c>
      <c r="BC1681" s="8">
        <v>27</v>
      </c>
      <c r="BD1681" s="8">
        <v>0</v>
      </c>
      <c r="BE1681" s="91">
        <v>103446480</v>
      </c>
      <c r="BF1681" s="8">
        <v>87</v>
      </c>
      <c r="BG1681" s="8">
        <v>0</v>
      </c>
      <c r="BH1681" s="66">
        <v>2229547516</v>
      </c>
      <c r="BI1681" s="8">
        <v>3447</v>
      </c>
      <c r="BJ1681" s="8">
        <v>340</v>
      </c>
      <c r="BK1681" s="2" t="s">
        <v>233</v>
      </c>
      <c r="BL1681" s="83" t="str">
        <f t="shared" si="26"/>
        <v>125135</v>
      </c>
      <c r="BM1681" s="83">
        <f>IF(ISBLANK(A1681),"",IF(X1681&gt;=(InfoSheet!$B$2)-90,1,0))</f>
        <v>1</v>
      </c>
    </row>
    <row r="1682" spans="1:65">
      <c r="A1682" s="2" t="s">
        <v>3743</v>
      </c>
      <c r="B1682" s="8">
        <v>8</v>
      </c>
      <c r="C1682" s="66">
        <v>8506513494</v>
      </c>
      <c r="D1682" s="8">
        <v>35109</v>
      </c>
      <c r="E1682" s="8">
        <v>3004</v>
      </c>
      <c r="F1682" s="91">
        <v>242288</v>
      </c>
      <c r="G1682" s="91">
        <v>5786971</v>
      </c>
      <c r="H1682" s="91">
        <v>2831728</v>
      </c>
      <c r="I1682" s="66">
        <v>5180650100</v>
      </c>
      <c r="J1682" s="8">
        <v>0</v>
      </c>
      <c r="K1682" s="2" t="s">
        <v>1563</v>
      </c>
      <c r="L1682" s="8">
        <v>8</v>
      </c>
      <c r="M1682" s="8">
        <v>0</v>
      </c>
      <c r="N1682" s="2" t="s">
        <v>1703</v>
      </c>
      <c r="O1682" s="8">
        <v>214</v>
      </c>
      <c r="P1682" s="8">
        <v>0</v>
      </c>
      <c r="Q1682" s="8">
        <v>0</v>
      </c>
      <c r="R1682" s="91">
        <v>0</v>
      </c>
      <c r="S1682" s="8">
        <v>0</v>
      </c>
      <c r="T1682" s="91">
        <v>0</v>
      </c>
      <c r="U1682" s="8">
        <v>4</v>
      </c>
      <c r="V1682" s="8">
        <v>5</v>
      </c>
      <c r="W1682" s="8">
        <v>3</v>
      </c>
      <c r="X1682" s="107">
        <v>43869.934799699076</v>
      </c>
      <c r="Y1682" s="107">
        <v>43870.058940000003</v>
      </c>
      <c r="Z1682" s="107">
        <v>43869.93479796296</v>
      </c>
      <c r="AA1682" s="91">
        <v>574429</v>
      </c>
      <c r="AB1682" s="8">
        <v>1</v>
      </c>
      <c r="AC1682" s="8">
        <v>12</v>
      </c>
      <c r="AD1682" s="91">
        <v>36016813</v>
      </c>
      <c r="AE1682" s="8">
        <v>174</v>
      </c>
      <c r="AF1682" s="8">
        <v>45</v>
      </c>
      <c r="AG1682" s="66">
        <v>2096945570</v>
      </c>
      <c r="AH1682" s="8">
        <v>3650</v>
      </c>
      <c r="AI1682" s="8">
        <v>130</v>
      </c>
      <c r="AJ1682" s="66">
        <v>7854631921</v>
      </c>
      <c r="AK1682" s="8">
        <v>31719</v>
      </c>
      <c r="AL1682" s="8">
        <v>3004</v>
      </c>
      <c r="AM1682" s="91">
        <v>41298121</v>
      </c>
      <c r="AN1682" s="8">
        <v>107</v>
      </c>
      <c r="AO1682" s="8">
        <v>3004</v>
      </c>
      <c r="AP1682" s="91">
        <v>97337885</v>
      </c>
      <c r="AQ1682" s="8">
        <v>273</v>
      </c>
      <c r="AR1682" s="8">
        <v>3004</v>
      </c>
      <c r="AS1682" s="66">
        <v>4021823427</v>
      </c>
      <c r="AT1682" s="8">
        <v>6679</v>
      </c>
      <c r="AU1682" s="8">
        <v>3004</v>
      </c>
      <c r="AV1682" s="66">
        <v>8506513494</v>
      </c>
      <c r="AW1682" s="8">
        <v>35109</v>
      </c>
      <c r="AX1682" s="8">
        <v>3004</v>
      </c>
      <c r="AY1682" s="91">
        <v>32756243</v>
      </c>
      <c r="AZ1682" s="8">
        <v>62</v>
      </c>
      <c r="BA1682" s="8">
        <v>0</v>
      </c>
      <c r="BB1682" s="91">
        <v>74119378</v>
      </c>
      <c r="BC1682" s="8">
        <v>233</v>
      </c>
      <c r="BD1682" s="8">
        <v>20</v>
      </c>
      <c r="BE1682" s="66">
        <v>2222680897</v>
      </c>
      <c r="BF1682" s="8">
        <v>3838</v>
      </c>
      <c r="BG1682" s="8">
        <v>54</v>
      </c>
      <c r="BH1682" s="66">
        <v>7791020316</v>
      </c>
      <c r="BI1682" s="8">
        <v>31755</v>
      </c>
      <c r="BJ1682" s="8">
        <v>3004</v>
      </c>
      <c r="BK1682" s="2" t="s">
        <v>233</v>
      </c>
      <c r="BL1682" s="83" t="str">
        <f t="shared" si="26"/>
        <v>125136</v>
      </c>
      <c r="BM1682" s="83">
        <f>IF(ISBLANK(A1682),"",IF(X1682&gt;=(InfoSheet!$B$2)-90,1,0))</f>
        <v>1</v>
      </c>
    </row>
    <row r="1683" spans="1:65">
      <c r="A1683" s="2" t="s">
        <v>3744</v>
      </c>
      <c r="B1683" s="8">
        <v>8</v>
      </c>
      <c r="C1683" s="66">
        <v>3512406251</v>
      </c>
      <c r="D1683" s="8">
        <v>16494</v>
      </c>
      <c r="E1683" s="8">
        <v>1746</v>
      </c>
      <c r="F1683" s="91">
        <v>212950</v>
      </c>
      <c r="G1683" s="91">
        <v>23636893</v>
      </c>
      <c r="H1683" s="91">
        <v>2011687</v>
      </c>
      <c r="I1683" s="91">
        <v>343423152</v>
      </c>
      <c r="J1683" s="8">
        <v>0</v>
      </c>
      <c r="K1683" s="2" t="s">
        <v>1718</v>
      </c>
      <c r="L1683" s="8">
        <v>8</v>
      </c>
      <c r="M1683" s="8">
        <v>0</v>
      </c>
      <c r="N1683" s="2" t="s">
        <v>1466</v>
      </c>
      <c r="O1683" s="8">
        <v>212</v>
      </c>
      <c r="P1683" s="8">
        <v>0</v>
      </c>
      <c r="Q1683" s="8">
        <v>0</v>
      </c>
      <c r="R1683" s="91">
        <v>0</v>
      </c>
      <c r="S1683" s="8">
        <v>0</v>
      </c>
      <c r="T1683" s="91">
        <v>0</v>
      </c>
      <c r="U1683" s="8">
        <v>0</v>
      </c>
      <c r="V1683" s="8">
        <v>4</v>
      </c>
      <c r="W1683" s="8">
        <v>1</v>
      </c>
      <c r="X1683" s="107">
        <v>43870.141765902779</v>
      </c>
      <c r="Y1683" s="107">
        <v>43870.18737482639</v>
      </c>
      <c r="Z1683" s="107">
        <v>43870.141757916666</v>
      </c>
      <c r="AA1683" s="91">
        <v>8096797</v>
      </c>
      <c r="AB1683" s="8">
        <v>14</v>
      </c>
      <c r="AC1683" s="8">
        <v>10</v>
      </c>
      <c r="AD1683" s="91">
        <v>39021803</v>
      </c>
      <c r="AE1683" s="8">
        <v>75</v>
      </c>
      <c r="AF1683" s="8">
        <v>22</v>
      </c>
      <c r="AG1683" s="91">
        <v>281438015</v>
      </c>
      <c r="AH1683" s="8">
        <v>1306</v>
      </c>
      <c r="AI1683" s="8">
        <v>309</v>
      </c>
      <c r="AJ1683" s="66">
        <v>3409969866</v>
      </c>
      <c r="AK1683" s="8">
        <v>15956</v>
      </c>
      <c r="AL1683" s="8">
        <v>1746</v>
      </c>
      <c r="AM1683" s="91">
        <v>16638171</v>
      </c>
      <c r="AN1683" s="8">
        <v>32</v>
      </c>
      <c r="AO1683" s="8">
        <v>1746</v>
      </c>
      <c r="AP1683" s="91">
        <v>71645924</v>
      </c>
      <c r="AQ1683" s="8">
        <v>134</v>
      </c>
      <c r="AR1683" s="8">
        <v>1746</v>
      </c>
      <c r="AS1683" s="91">
        <v>751741158</v>
      </c>
      <c r="AT1683" s="8">
        <v>2091</v>
      </c>
      <c r="AU1683" s="8">
        <v>1746</v>
      </c>
      <c r="AV1683" s="66">
        <v>3512406251</v>
      </c>
      <c r="AW1683" s="8">
        <v>16492</v>
      </c>
      <c r="AX1683" s="8">
        <v>1746</v>
      </c>
      <c r="AY1683" s="91">
        <v>9385523</v>
      </c>
      <c r="AZ1683" s="8">
        <v>19</v>
      </c>
      <c r="BA1683" s="8">
        <v>0</v>
      </c>
      <c r="BB1683" s="91">
        <v>45542391</v>
      </c>
      <c r="BC1683" s="8">
        <v>86</v>
      </c>
      <c r="BD1683" s="8">
        <v>0</v>
      </c>
      <c r="BE1683" s="91">
        <v>163346031</v>
      </c>
      <c r="BF1683" s="8">
        <v>909</v>
      </c>
      <c r="BG1683" s="8">
        <v>58</v>
      </c>
      <c r="BH1683" s="66">
        <v>3319103676</v>
      </c>
      <c r="BI1683" s="8">
        <v>15821</v>
      </c>
      <c r="BJ1683" s="8">
        <v>1746</v>
      </c>
      <c r="BK1683" s="2" t="s">
        <v>233</v>
      </c>
      <c r="BL1683" s="83" t="str">
        <f t="shared" si="26"/>
        <v>125137</v>
      </c>
      <c r="BM1683" s="83">
        <f>IF(ISBLANK(A1683),"",IF(X1683&gt;=(InfoSheet!$B$2)-90,1,0))</f>
        <v>1</v>
      </c>
    </row>
    <row r="1684" spans="1:65">
      <c r="A1684" s="2" t="s">
        <v>3745</v>
      </c>
      <c r="B1684" s="8">
        <v>8</v>
      </c>
      <c r="C1684" s="91">
        <v>403288221</v>
      </c>
      <c r="D1684" s="8">
        <v>1626</v>
      </c>
      <c r="E1684" s="8">
        <v>220</v>
      </c>
      <c r="F1684" s="91">
        <v>248024</v>
      </c>
      <c r="G1684" s="91">
        <v>5244749</v>
      </c>
      <c r="H1684" s="91">
        <v>1833128</v>
      </c>
      <c r="I1684" s="91">
        <v>201248163</v>
      </c>
      <c r="J1684" s="8">
        <v>0</v>
      </c>
      <c r="K1684" s="2" t="s">
        <v>1437</v>
      </c>
      <c r="L1684" s="8">
        <v>8</v>
      </c>
      <c r="M1684" s="8">
        <v>0</v>
      </c>
      <c r="N1684" s="2" t="s">
        <v>1466</v>
      </c>
      <c r="O1684" s="8">
        <v>212</v>
      </c>
      <c r="P1684" s="8">
        <v>0</v>
      </c>
      <c r="Q1684" s="8">
        <v>0</v>
      </c>
      <c r="R1684" s="91">
        <v>0</v>
      </c>
      <c r="S1684" s="8">
        <v>0</v>
      </c>
      <c r="T1684" s="91">
        <v>0</v>
      </c>
      <c r="U1684" s="8">
        <v>0</v>
      </c>
      <c r="V1684" s="8">
        <v>0</v>
      </c>
      <c r="W1684" s="8">
        <v>0</v>
      </c>
      <c r="X1684" s="107">
        <v>43869.539584189813</v>
      </c>
      <c r="Y1684" s="107">
        <v>43870.0467072338</v>
      </c>
      <c r="Z1684" s="107">
        <v>43869.404428518515</v>
      </c>
      <c r="AA1684" s="91">
        <v>0</v>
      </c>
      <c r="AB1684" s="8">
        <v>0</v>
      </c>
      <c r="AC1684" s="8">
        <v>1</v>
      </c>
      <c r="AD1684" s="91">
        <v>4656939</v>
      </c>
      <c r="AE1684" s="8">
        <v>27</v>
      </c>
      <c r="AF1684" s="8">
        <v>8</v>
      </c>
      <c r="AG1684" s="91">
        <v>21693724</v>
      </c>
      <c r="AH1684" s="8">
        <v>121</v>
      </c>
      <c r="AI1684" s="8">
        <v>28</v>
      </c>
      <c r="AJ1684" s="91">
        <v>393196508</v>
      </c>
      <c r="AK1684" s="8">
        <v>1571</v>
      </c>
      <c r="AL1684" s="8">
        <v>220</v>
      </c>
      <c r="AM1684" s="91">
        <v>589998</v>
      </c>
      <c r="AN1684" s="8">
        <v>1</v>
      </c>
      <c r="AO1684" s="8">
        <v>220</v>
      </c>
      <c r="AP1684" s="91">
        <v>7298526</v>
      </c>
      <c r="AQ1684" s="8">
        <v>32</v>
      </c>
      <c r="AR1684" s="8">
        <v>220</v>
      </c>
      <c r="AS1684" s="91">
        <v>41329225</v>
      </c>
      <c r="AT1684" s="8">
        <v>151</v>
      </c>
      <c r="AU1684" s="8">
        <v>220</v>
      </c>
      <c r="AV1684" s="91">
        <v>403288221</v>
      </c>
      <c r="AW1684" s="8">
        <v>1626</v>
      </c>
      <c r="AX1684" s="8">
        <v>220</v>
      </c>
      <c r="AY1684" s="91">
        <v>589998</v>
      </c>
      <c r="AZ1684" s="8">
        <v>1</v>
      </c>
      <c r="BA1684" s="8">
        <v>0</v>
      </c>
      <c r="BB1684" s="91">
        <v>4526561</v>
      </c>
      <c r="BC1684" s="8">
        <v>24</v>
      </c>
      <c r="BD1684" s="8">
        <v>0</v>
      </c>
      <c r="BE1684" s="91">
        <v>23476139</v>
      </c>
      <c r="BF1684" s="8">
        <v>116</v>
      </c>
      <c r="BG1684" s="8">
        <v>0</v>
      </c>
      <c r="BH1684" s="91">
        <v>371570217</v>
      </c>
      <c r="BI1684" s="8">
        <v>1520</v>
      </c>
      <c r="BJ1684" s="8">
        <v>220</v>
      </c>
      <c r="BK1684" s="2" t="s">
        <v>233</v>
      </c>
      <c r="BL1684" s="83" t="str">
        <f t="shared" si="26"/>
        <v>125138</v>
      </c>
      <c r="BM1684" s="83">
        <f>IF(ISBLANK(A1684),"",IF(X1684&gt;=(InfoSheet!$B$2)-90,1,0))</f>
        <v>1</v>
      </c>
    </row>
    <row r="1685" spans="1:65">
      <c r="A1685" s="2" t="s">
        <v>3746</v>
      </c>
      <c r="B1685" s="8">
        <v>9</v>
      </c>
      <c r="C1685" s="66">
        <v>45943050435</v>
      </c>
      <c r="D1685" s="8">
        <v>70945</v>
      </c>
      <c r="E1685" s="8">
        <v>6048</v>
      </c>
      <c r="F1685" s="91">
        <v>647586</v>
      </c>
      <c r="G1685" s="91">
        <v>99261728</v>
      </c>
      <c r="H1685" s="91">
        <v>7596403</v>
      </c>
      <c r="I1685" s="66">
        <v>12690388374</v>
      </c>
      <c r="J1685" s="8">
        <v>0</v>
      </c>
      <c r="K1685" s="2" t="s">
        <v>3747</v>
      </c>
      <c r="L1685" s="8">
        <v>9</v>
      </c>
      <c r="M1685" s="8">
        <v>0</v>
      </c>
      <c r="N1685" s="2" t="s">
        <v>3748</v>
      </c>
      <c r="O1685" s="8">
        <v>215</v>
      </c>
      <c r="P1685" s="8">
        <v>0</v>
      </c>
      <c r="Q1685" s="8">
        <v>0</v>
      </c>
      <c r="R1685" s="91">
        <v>0</v>
      </c>
      <c r="S1685" s="8">
        <v>1</v>
      </c>
      <c r="T1685" s="66">
        <v>12690388374</v>
      </c>
      <c r="U1685" s="8">
        <v>8</v>
      </c>
      <c r="V1685" s="8">
        <v>10</v>
      </c>
      <c r="W1685" s="8">
        <v>6</v>
      </c>
      <c r="X1685" s="107">
        <v>43869.686092291668</v>
      </c>
      <c r="Y1685" s="107">
        <v>43870.058916967595</v>
      </c>
      <c r="Z1685" s="107">
        <v>43869.63030016204</v>
      </c>
      <c r="AA1685" s="91">
        <v>4821696</v>
      </c>
      <c r="AB1685" s="8">
        <v>21</v>
      </c>
      <c r="AC1685" s="8">
        <v>17</v>
      </c>
      <c r="AD1685" s="91">
        <v>465434307</v>
      </c>
      <c r="AE1685" s="8">
        <v>617</v>
      </c>
      <c r="AF1685" s="8">
        <v>105</v>
      </c>
      <c r="AG1685" s="66">
        <v>11236853740</v>
      </c>
      <c r="AH1685" s="8">
        <v>9638</v>
      </c>
      <c r="AI1685" s="8">
        <v>597</v>
      </c>
      <c r="AJ1685" s="66">
        <v>44954777114</v>
      </c>
      <c r="AK1685" s="8">
        <v>65716</v>
      </c>
      <c r="AL1685" s="8">
        <v>6048</v>
      </c>
      <c r="AM1685" s="91">
        <v>189602120</v>
      </c>
      <c r="AN1685" s="8">
        <v>138</v>
      </c>
      <c r="AO1685" s="8">
        <v>6048</v>
      </c>
      <c r="AP1685" s="66">
        <v>11062104961</v>
      </c>
      <c r="AQ1685" s="8">
        <v>8127</v>
      </c>
      <c r="AR1685" s="8">
        <v>6048</v>
      </c>
      <c r="AS1685" s="66">
        <v>21442362174</v>
      </c>
      <c r="AT1685" s="8">
        <v>17341</v>
      </c>
      <c r="AU1685" s="8">
        <v>6048</v>
      </c>
      <c r="AV1685" s="66">
        <v>45943050435</v>
      </c>
      <c r="AW1685" s="8">
        <v>70944</v>
      </c>
      <c r="AX1685" s="8">
        <v>6048</v>
      </c>
      <c r="AY1685" s="91">
        <v>13790305</v>
      </c>
      <c r="AZ1685" s="8">
        <v>28</v>
      </c>
      <c r="BA1685" s="8">
        <v>2</v>
      </c>
      <c r="BB1685" s="91">
        <v>705161313</v>
      </c>
      <c r="BC1685" s="8">
        <v>825</v>
      </c>
      <c r="BD1685" s="8">
        <v>10</v>
      </c>
      <c r="BE1685" s="66">
        <v>12878357363</v>
      </c>
      <c r="BF1685" s="8">
        <v>10447</v>
      </c>
      <c r="BG1685" s="8">
        <v>112</v>
      </c>
      <c r="BH1685" s="66">
        <v>43538750730</v>
      </c>
      <c r="BI1685" s="8">
        <v>64602</v>
      </c>
      <c r="BJ1685" s="8">
        <v>6048</v>
      </c>
      <c r="BK1685" s="2" t="s">
        <v>233</v>
      </c>
      <c r="BL1685" s="83" t="str">
        <f t="shared" si="26"/>
        <v>125139</v>
      </c>
      <c r="BM1685" s="83">
        <f>IF(ISBLANK(A1685),"",IF(X1685&gt;=(InfoSheet!$B$2)-90,1,0))</f>
        <v>1</v>
      </c>
    </row>
    <row r="1686" spans="1:65">
      <c r="A1686" s="2" t="s">
        <v>3749</v>
      </c>
      <c r="B1686" s="8">
        <v>8</v>
      </c>
      <c r="C1686" s="66">
        <v>11051294608</v>
      </c>
      <c r="D1686" s="8">
        <v>20498</v>
      </c>
      <c r="E1686" s="8">
        <v>2315</v>
      </c>
      <c r="F1686" s="91">
        <v>539140</v>
      </c>
      <c r="G1686" s="91">
        <v>37017244</v>
      </c>
      <c r="H1686" s="91">
        <v>4773777</v>
      </c>
      <c r="I1686" s="91">
        <v>774659822</v>
      </c>
      <c r="J1686" s="8">
        <v>0</v>
      </c>
      <c r="K1686" s="2" t="s">
        <v>3125</v>
      </c>
      <c r="L1686" s="8">
        <v>8</v>
      </c>
      <c r="M1686" s="8">
        <v>0</v>
      </c>
      <c r="N1686" s="2" t="s">
        <v>2472</v>
      </c>
      <c r="O1686" s="8">
        <v>215</v>
      </c>
      <c r="P1686" s="8">
        <v>0</v>
      </c>
      <c r="Q1686" s="8">
        <v>0</v>
      </c>
      <c r="R1686" s="91">
        <v>0</v>
      </c>
      <c r="S1686" s="8">
        <v>0</v>
      </c>
      <c r="T1686" s="91">
        <v>0</v>
      </c>
      <c r="U1686" s="8">
        <v>2</v>
      </c>
      <c r="V1686" s="8">
        <v>10</v>
      </c>
      <c r="W1686" s="8">
        <v>2</v>
      </c>
      <c r="X1686" s="107">
        <v>43869.857585011574</v>
      </c>
      <c r="Y1686" s="107">
        <v>43870.058945902776</v>
      </c>
      <c r="Z1686" s="107">
        <v>43869.831707337966</v>
      </c>
      <c r="AA1686" s="91">
        <v>21906874</v>
      </c>
      <c r="AB1686" s="8">
        <v>22</v>
      </c>
      <c r="AC1686" s="8">
        <v>16</v>
      </c>
      <c r="AD1686" s="91">
        <v>120350986</v>
      </c>
      <c r="AE1686" s="8">
        <v>149</v>
      </c>
      <c r="AF1686" s="8">
        <v>59</v>
      </c>
      <c r="AG1686" s="91">
        <v>532210243</v>
      </c>
      <c r="AH1686" s="8">
        <v>792</v>
      </c>
      <c r="AI1686" s="8">
        <v>185</v>
      </c>
      <c r="AJ1686" s="66">
        <v>10552109165</v>
      </c>
      <c r="AK1686" s="8">
        <v>17990</v>
      </c>
      <c r="AL1686" s="8">
        <v>2315</v>
      </c>
      <c r="AM1686" s="91">
        <v>78234784</v>
      </c>
      <c r="AN1686" s="8">
        <v>59</v>
      </c>
      <c r="AO1686" s="8">
        <v>2315</v>
      </c>
      <c r="AP1686" s="91">
        <v>343076442</v>
      </c>
      <c r="AQ1686" s="8">
        <v>301</v>
      </c>
      <c r="AR1686" s="8">
        <v>2315</v>
      </c>
      <c r="AS1686" s="66">
        <v>1518494689</v>
      </c>
      <c r="AT1686" s="8">
        <v>1609</v>
      </c>
      <c r="AU1686" s="8">
        <v>2315</v>
      </c>
      <c r="AV1686" s="66">
        <v>11051294608</v>
      </c>
      <c r="AW1686" s="8">
        <v>20496</v>
      </c>
      <c r="AX1686" s="8">
        <v>2315</v>
      </c>
      <c r="AY1686" s="91">
        <v>54092618</v>
      </c>
      <c r="AZ1686" s="8">
        <v>30</v>
      </c>
      <c r="BA1686" s="8">
        <v>0</v>
      </c>
      <c r="BB1686" s="91">
        <v>228874289</v>
      </c>
      <c r="BC1686" s="8">
        <v>220</v>
      </c>
      <c r="BD1686" s="8">
        <v>7</v>
      </c>
      <c r="BE1686" s="91">
        <v>845805149</v>
      </c>
      <c r="BF1686" s="8">
        <v>939</v>
      </c>
      <c r="BG1686" s="8">
        <v>51</v>
      </c>
      <c r="BH1686" s="66">
        <v>10215072838</v>
      </c>
      <c r="BI1686" s="8">
        <v>17583</v>
      </c>
      <c r="BJ1686" s="8">
        <v>2315</v>
      </c>
      <c r="BK1686" s="2" t="s">
        <v>233</v>
      </c>
      <c r="BL1686" s="83" t="str">
        <f t="shared" si="26"/>
        <v>125140</v>
      </c>
      <c r="BM1686" s="83">
        <f>IF(ISBLANK(A1686),"",IF(X1686&gt;=(InfoSheet!$B$2)-90,1,0))</f>
        <v>1</v>
      </c>
    </row>
    <row r="1687" spans="1:65">
      <c r="A1687" s="2" t="s">
        <v>3750</v>
      </c>
      <c r="B1687" s="8">
        <v>8</v>
      </c>
      <c r="C1687" s="91">
        <v>727742649</v>
      </c>
      <c r="D1687" s="8">
        <v>3177</v>
      </c>
      <c r="E1687" s="8">
        <v>269</v>
      </c>
      <c r="F1687" s="91">
        <v>229065</v>
      </c>
      <c r="G1687" s="91">
        <v>4955070</v>
      </c>
      <c r="H1687" s="91">
        <v>2705363</v>
      </c>
      <c r="I1687" s="91">
        <v>297457839</v>
      </c>
      <c r="J1687" s="8">
        <v>0</v>
      </c>
      <c r="K1687" s="2" t="s">
        <v>1368</v>
      </c>
      <c r="L1687" s="8">
        <v>8</v>
      </c>
      <c r="M1687" s="8">
        <v>0</v>
      </c>
      <c r="N1687" s="2" t="s">
        <v>3751</v>
      </c>
      <c r="O1687" s="8">
        <v>212</v>
      </c>
      <c r="P1687" s="8">
        <v>0</v>
      </c>
      <c r="Q1687" s="8">
        <v>0</v>
      </c>
      <c r="R1687" s="91">
        <v>0</v>
      </c>
      <c r="S1687" s="8">
        <v>0</v>
      </c>
      <c r="T1687" s="91">
        <v>0</v>
      </c>
      <c r="U1687" s="8">
        <v>0</v>
      </c>
      <c r="V1687" s="8">
        <v>1</v>
      </c>
      <c r="W1687" s="8">
        <v>0</v>
      </c>
      <c r="X1687" s="107">
        <v>43869.646476886577</v>
      </c>
      <c r="Y1687" s="107">
        <v>43870.046287557867</v>
      </c>
      <c r="Z1687" s="107">
        <v>43869.646383715277</v>
      </c>
      <c r="AA1687" s="91">
        <v>711804</v>
      </c>
      <c r="AB1687" s="8">
        <v>1</v>
      </c>
      <c r="AC1687" s="8">
        <v>1</v>
      </c>
      <c r="AD1687" s="91">
        <v>5656186</v>
      </c>
      <c r="AE1687" s="8">
        <v>40</v>
      </c>
      <c r="AF1687" s="8">
        <v>6</v>
      </c>
      <c r="AG1687" s="91">
        <v>8282208</v>
      </c>
      <c r="AH1687" s="8">
        <v>62</v>
      </c>
      <c r="AI1687" s="8">
        <v>11</v>
      </c>
      <c r="AJ1687" s="91">
        <v>713971674</v>
      </c>
      <c r="AK1687" s="8">
        <v>3119</v>
      </c>
      <c r="AL1687" s="8">
        <v>269</v>
      </c>
      <c r="AM1687" s="91">
        <v>2643804</v>
      </c>
      <c r="AN1687" s="8">
        <v>4</v>
      </c>
      <c r="AO1687" s="8">
        <v>269</v>
      </c>
      <c r="AP1687" s="91">
        <v>16934919</v>
      </c>
      <c r="AQ1687" s="8">
        <v>53</v>
      </c>
      <c r="AR1687" s="8">
        <v>269</v>
      </c>
      <c r="AS1687" s="91">
        <v>29990354</v>
      </c>
      <c r="AT1687" s="8">
        <v>84</v>
      </c>
      <c r="AU1687" s="8">
        <v>269</v>
      </c>
      <c r="AV1687" s="91">
        <v>727742649</v>
      </c>
      <c r="AW1687" s="8">
        <v>3177</v>
      </c>
      <c r="AX1687" s="8">
        <v>269</v>
      </c>
      <c r="AY1687" s="91">
        <v>711804</v>
      </c>
      <c r="AZ1687" s="8">
        <v>1</v>
      </c>
      <c r="BA1687" s="8">
        <v>0</v>
      </c>
      <c r="BB1687" s="91">
        <v>12179593</v>
      </c>
      <c r="BC1687" s="8">
        <v>42</v>
      </c>
      <c r="BD1687" s="8">
        <v>0</v>
      </c>
      <c r="BE1687" s="91">
        <v>24260499</v>
      </c>
      <c r="BF1687" s="8">
        <v>70</v>
      </c>
      <c r="BG1687" s="8">
        <v>0</v>
      </c>
      <c r="BH1687" s="91">
        <v>679115784</v>
      </c>
      <c r="BI1687" s="8">
        <v>3074</v>
      </c>
      <c r="BJ1687" s="8">
        <v>269</v>
      </c>
      <c r="BK1687" s="2" t="s">
        <v>233</v>
      </c>
      <c r="BL1687" s="83" t="str">
        <f t="shared" si="26"/>
        <v>125141</v>
      </c>
      <c r="BM1687" s="83">
        <f>IF(ISBLANK(A1687),"",IF(X1687&gt;=(InfoSheet!$B$2)-90,1,0))</f>
        <v>1</v>
      </c>
    </row>
    <row r="1688" spans="1:65">
      <c r="A1688" s="2" t="s">
        <v>3752</v>
      </c>
      <c r="B1688" s="8">
        <v>8</v>
      </c>
      <c r="C1688" s="66">
        <v>16598506961</v>
      </c>
      <c r="D1688" s="8">
        <v>29152</v>
      </c>
      <c r="E1688" s="8">
        <v>3034</v>
      </c>
      <c r="F1688" s="91">
        <v>569377</v>
      </c>
      <c r="G1688" s="91">
        <v>43972643</v>
      </c>
      <c r="H1688" s="91">
        <v>5470832</v>
      </c>
      <c r="I1688" s="66">
        <v>2684144823</v>
      </c>
      <c r="J1688" s="8">
        <v>0</v>
      </c>
      <c r="K1688" s="2" t="s">
        <v>1576</v>
      </c>
      <c r="L1688" s="8">
        <v>8</v>
      </c>
      <c r="M1688" s="8">
        <v>0</v>
      </c>
      <c r="N1688" s="2" t="s">
        <v>1729</v>
      </c>
      <c r="O1688" s="8">
        <v>215</v>
      </c>
      <c r="P1688" s="8">
        <v>0</v>
      </c>
      <c r="Q1688" s="8">
        <v>0</v>
      </c>
      <c r="R1688" s="91">
        <v>0</v>
      </c>
      <c r="S1688" s="8">
        <v>0</v>
      </c>
      <c r="T1688" s="91">
        <v>0</v>
      </c>
      <c r="U1688" s="8">
        <v>7</v>
      </c>
      <c r="V1688" s="8">
        <v>8</v>
      </c>
      <c r="W1688" s="8">
        <v>3</v>
      </c>
      <c r="X1688" s="107">
        <v>43870.048640451387</v>
      </c>
      <c r="Y1688" s="107">
        <v>43870.058708969904</v>
      </c>
      <c r="Z1688" s="107">
        <v>43870.048639409724</v>
      </c>
      <c r="AA1688" s="91">
        <v>5587472</v>
      </c>
      <c r="AB1688" s="8">
        <v>15</v>
      </c>
      <c r="AC1688" s="8">
        <v>16</v>
      </c>
      <c r="AD1688" s="91">
        <v>30768402</v>
      </c>
      <c r="AE1688" s="8">
        <v>72</v>
      </c>
      <c r="AF1688" s="8">
        <v>30</v>
      </c>
      <c r="AG1688" s="91">
        <v>292109031</v>
      </c>
      <c r="AH1688" s="8">
        <v>397</v>
      </c>
      <c r="AI1688" s="8">
        <v>119</v>
      </c>
      <c r="AJ1688" s="66">
        <v>15979718677</v>
      </c>
      <c r="AK1688" s="8">
        <v>26226</v>
      </c>
      <c r="AL1688" s="8">
        <v>3034</v>
      </c>
      <c r="AM1688" s="91">
        <v>57916245</v>
      </c>
      <c r="AN1688" s="8">
        <v>73</v>
      </c>
      <c r="AO1688" s="8">
        <v>3034</v>
      </c>
      <c r="AP1688" s="91">
        <v>164014427</v>
      </c>
      <c r="AQ1688" s="8">
        <v>199</v>
      </c>
      <c r="AR1688" s="8">
        <v>3034</v>
      </c>
      <c r="AS1688" s="91">
        <v>660587095</v>
      </c>
      <c r="AT1688" s="8">
        <v>705</v>
      </c>
      <c r="AU1688" s="8">
        <v>3034</v>
      </c>
      <c r="AV1688" s="66">
        <v>16598506961</v>
      </c>
      <c r="AW1688" s="8">
        <v>29152</v>
      </c>
      <c r="AX1688" s="8">
        <v>3034</v>
      </c>
      <c r="AY1688" s="91">
        <v>45602098</v>
      </c>
      <c r="AZ1688" s="8">
        <v>55</v>
      </c>
      <c r="BA1688" s="8">
        <v>0</v>
      </c>
      <c r="BB1688" s="91">
        <v>79357782</v>
      </c>
      <c r="BC1688" s="8">
        <v>117</v>
      </c>
      <c r="BD1688" s="8">
        <v>3</v>
      </c>
      <c r="BE1688" s="91">
        <v>283728704</v>
      </c>
      <c r="BF1688" s="8">
        <v>404</v>
      </c>
      <c r="BG1688" s="8">
        <v>35</v>
      </c>
      <c r="BH1688" s="66">
        <v>14165029050</v>
      </c>
      <c r="BI1688" s="8">
        <v>24990</v>
      </c>
      <c r="BJ1688" s="8">
        <v>3034</v>
      </c>
      <c r="BK1688" s="2" t="s">
        <v>233</v>
      </c>
      <c r="BL1688" s="83" t="str">
        <f t="shared" si="26"/>
        <v>125142</v>
      </c>
      <c r="BM1688" s="83">
        <f>IF(ISBLANK(A1688),"",IF(X1688&gt;=(InfoSheet!$B$2)-90,1,0))</f>
        <v>1</v>
      </c>
    </row>
    <row r="1689" spans="1:65">
      <c r="A1689" s="2" t="s">
        <v>3753</v>
      </c>
      <c r="B1689" s="8">
        <v>8</v>
      </c>
      <c r="C1689" s="66">
        <v>7756140204</v>
      </c>
      <c r="D1689" s="8">
        <v>20499</v>
      </c>
      <c r="E1689" s="8">
        <v>1701</v>
      </c>
      <c r="F1689" s="91">
        <v>378366</v>
      </c>
      <c r="G1689" s="91">
        <v>134887773</v>
      </c>
      <c r="H1689" s="91">
        <v>4559753</v>
      </c>
      <c r="I1689" s="66">
        <v>2580292561</v>
      </c>
      <c r="J1689" s="8">
        <v>0</v>
      </c>
      <c r="K1689" s="2" t="s">
        <v>1368</v>
      </c>
      <c r="L1689" s="8">
        <v>8</v>
      </c>
      <c r="M1689" s="8">
        <v>0</v>
      </c>
      <c r="N1689" s="2" t="s">
        <v>1761</v>
      </c>
      <c r="O1689" s="8">
        <v>215</v>
      </c>
      <c r="P1689" s="8">
        <v>0</v>
      </c>
      <c r="Q1689" s="8">
        <v>0</v>
      </c>
      <c r="R1689" s="91">
        <v>0</v>
      </c>
      <c r="S1689" s="8">
        <v>0</v>
      </c>
      <c r="T1689" s="91">
        <v>0</v>
      </c>
      <c r="U1689" s="8">
        <v>3</v>
      </c>
      <c r="V1689" s="8">
        <v>4</v>
      </c>
      <c r="W1689" s="8">
        <v>2</v>
      </c>
      <c r="X1689" s="107">
        <v>43870.020690567129</v>
      </c>
      <c r="Y1689" s="107">
        <v>43870.058894282411</v>
      </c>
      <c r="Z1689" s="107">
        <v>43870.02068952546</v>
      </c>
      <c r="AA1689" s="91">
        <v>16322720</v>
      </c>
      <c r="AB1689" s="8">
        <v>46</v>
      </c>
      <c r="AC1689" s="8">
        <v>21</v>
      </c>
      <c r="AD1689" s="91">
        <v>118144997</v>
      </c>
      <c r="AE1689" s="8">
        <v>214</v>
      </c>
      <c r="AF1689" s="8">
        <v>34</v>
      </c>
      <c r="AG1689" s="66">
        <v>1496524416</v>
      </c>
      <c r="AH1689" s="8">
        <v>2450</v>
      </c>
      <c r="AI1689" s="8">
        <v>294</v>
      </c>
      <c r="AJ1689" s="66">
        <v>7162754672</v>
      </c>
      <c r="AK1689" s="8">
        <v>17393</v>
      </c>
      <c r="AL1689" s="8">
        <v>1701</v>
      </c>
      <c r="AM1689" s="91">
        <v>70528565</v>
      </c>
      <c r="AN1689" s="8">
        <v>91</v>
      </c>
      <c r="AO1689" s="8">
        <v>1701</v>
      </c>
      <c r="AP1689" s="91">
        <v>309329388</v>
      </c>
      <c r="AQ1689" s="8">
        <v>413</v>
      </c>
      <c r="AR1689" s="8">
        <v>1701</v>
      </c>
      <c r="AS1689" s="66">
        <v>2685673670</v>
      </c>
      <c r="AT1689" s="8">
        <v>5155</v>
      </c>
      <c r="AU1689" s="8">
        <v>1701</v>
      </c>
      <c r="AV1689" s="66">
        <v>7756140204</v>
      </c>
      <c r="AW1689" s="8">
        <v>20499</v>
      </c>
      <c r="AX1689" s="8">
        <v>1701</v>
      </c>
      <c r="AY1689" s="91">
        <v>63147398</v>
      </c>
      <c r="AZ1689" s="8">
        <v>76</v>
      </c>
      <c r="BA1689" s="8">
        <v>1</v>
      </c>
      <c r="BB1689" s="91">
        <v>203957745</v>
      </c>
      <c r="BC1689" s="8">
        <v>265</v>
      </c>
      <c r="BD1689" s="8">
        <v>10</v>
      </c>
      <c r="BE1689" s="66">
        <v>1395518772</v>
      </c>
      <c r="BF1689" s="8">
        <v>2273</v>
      </c>
      <c r="BG1689" s="8">
        <v>37</v>
      </c>
      <c r="BH1689" s="66">
        <v>6917354314</v>
      </c>
      <c r="BI1689" s="8">
        <v>17197</v>
      </c>
      <c r="BJ1689" s="8">
        <v>1701</v>
      </c>
      <c r="BK1689" s="2" t="s">
        <v>233</v>
      </c>
      <c r="BL1689" s="83" t="str">
        <f t="shared" si="26"/>
        <v>125143</v>
      </c>
      <c r="BM1689" s="83">
        <f>IF(ISBLANK(A1689),"",IF(X1689&gt;=(InfoSheet!$B$2)-90,1,0))</f>
        <v>1</v>
      </c>
    </row>
    <row r="1690" spans="1:65">
      <c r="A1690" s="2" t="s">
        <v>3754</v>
      </c>
      <c r="B1690" s="8">
        <v>8</v>
      </c>
      <c r="C1690" s="66">
        <v>1890754304</v>
      </c>
      <c r="D1690" s="8">
        <v>6902</v>
      </c>
      <c r="E1690" s="8">
        <v>654</v>
      </c>
      <c r="F1690" s="91">
        <v>273942</v>
      </c>
      <c r="G1690" s="91">
        <v>2408614</v>
      </c>
      <c r="H1690" s="91">
        <v>2891061</v>
      </c>
      <c r="I1690" s="66">
        <v>1274354366</v>
      </c>
      <c r="J1690" s="8">
        <v>0</v>
      </c>
      <c r="K1690" s="2" t="s">
        <v>1940</v>
      </c>
      <c r="L1690" s="8">
        <v>8</v>
      </c>
      <c r="M1690" s="8">
        <v>0</v>
      </c>
      <c r="N1690" s="2" t="s">
        <v>1800</v>
      </c>
      <c r="O1690" s="8">
        <v>212</v>
      </c>
      <c r="P1690" s="8">
        <v>0</v>
      </c>
      <c r="Q1690" s="8">
        <v>0</v>
      </c>
      <c r="R1690" s="91">
        <v>0</v>
      </c>
      <c r="S1690" s="8">
        <v>0</v>
      </c>
      <c r="T1690" s="91">
        <v>0</v>
      </c>
      <c r="U1690" s="8">
        <v>1</v>
      </c>
      <c r="V1690" s="8">
        <v>1</v>
      </c>
      <c r="W1690" s="8">
        <v>0</v>
      </c>
      <c r="X1690" s="107">
        <v>43869.635817511575</v>
      </c>
      <c r="Y1690" s="107">
        <v>43870.003489062503</v>
      </c>
      <c r="Z1690" s="107">
        <v>43869.635428043985</v>
      </c>
      <c r="AA1690" s="91">
        <v>0</v>
      </c>
      <c r="AB1690" s="8">
        <v>0</v>
      </c>
      <c r="AC1690" s="8">
        <v>1</v>
      </c>
      <c r="AD1690" s="91">
        <v>6065592</v>
      </c>
      <c r="AE1690" s="8">
        <v>14</v>
      </c>
      <c r="AF1690" s="8">
        <v>7</v>
      </c>
      <c r="AG1690" s="91">
        <v>29851747</v>
      </c>
      <c r="AH1690" s="8">
        <v>70</v>
      </c>
      <c r="AI1690" s="8">
        <v>21</v>
      </c>
      <c r="AJ1690" s="66">
        <v>1645704566</v>
      </c>
      <c r="AK1690" s="8">
        <v>5824</v>
      </c>
      <c r="AL1690" s="8">
        <v>654</v>
      </c>
      <c r="AM1690" s="91">
        <v>945582</v>
      </c>
      <c r="AN1690" s="8">
        <v>1</v>
      </c>
      <c r="AO1690" s="8">
        <v>654</v>
      </c>
      <c r="AP1690" s="91">
        <v>37563395</v>
      </c>
      <c r="AQ1690" s="8">
        <v>53</v>
      </c>
      <c r="AR1690" s="8">
        <v>654</v>
      </c>
      <c r="AS1690" s="91">
        <v>90604324</v>
      </c>
      <c r="AT1690" s="8">
        <v>150</v>
      </c>
      <c r="AU1690" s="8">
        <v>654</v>
      </c>
      <c r="AV1690" s="66">
        <v>1890754304</v>
      </c>
      <c r="AW1690" s="8">
        <v>6902</v>
      </c>
      <c r="AX1690" s="8">
        <v>654</v>
      </c>
      <c r="AY1690" s="91">
        <v>945582</v>
      </c>
      <c r="AZ1690" s="8">
        <v>1</v>
      </c>
      <c r="BA1690" s="8">
        <v>0</v>
      </c>
      <c r="BB1690" s="91">
        <v>13882252</v>
      </c>
      <c r="BC1690" s="8">
        <v>21</v>
      </c>
      <c r="BD1690" s="8">
        <v>2</v>
      </c>
      <c r="BE1690" s="91">
        <v>43847847</v>
      </c>
      <c r="BF1690" s="8">
        <v>84</v>
      </c>
      <c r="BG1690" s="8">
        <v>6</v>
      </c>
      <c r="BH1690" s="66">
        <v>1612142712</v>
      </c>
      <c r="BI1690" s="8">
        <v>5841</v>
      </c>
      <c r="BJ1690" s="8">
        <v>654</v>
      </c>
      <c r="BK1690" s="2" t="s">
        <v>233</v>
      </c>
      <c r="BL1690" s="83" t="str">
        <f t="shared" si="26"/>
        <v>125144</v>
      </c>
      <c r="BM1690" s="83">
        <f>IF(ISBLANK(A1690),"",IF(X1690&gt;=(InfoSheet!$B$2)-90,1,0))</f>
        <v>1</v>
      </c>
    </row>
    <row r="1691" spans="1:65">
      <c r="A1691" s="2" t="s">
        <v>3755</v>
      </c>
      <c r="B1691" s="8">
        <v>8</v>
      </c>
      <c r="C1691" s="91">
        <v>434832522</v>
      </c>
      <c r="D1691" s="8">
        <v>1457</v>
      </c>
      <c r="E1691" s="8">
        <v>216</v>
      </c>
      <c r="F1691" s="91">
        <v>298443</v>
      </c>
      <c r="G1691" s="91">
        <v>1739985</v>
      </c>
      <c r="H1691" s="91">
        <v>2013113</v>
      </c>
      <c r="I1691" s="91">
        <v>222150298</v>
      </c>
      <c r="J1691" s="8">
        <v>0</v>
      </c>
      <c r="K1691" s="2" t="s">
        <v>1342</v>
      </c>
      <c r="L1691" s="8">
        <v>8</v>
      </c>
      <c r="M1691" s="8">
        <v>0</v>
      </c>
      <c r="N1691" s="2" t="s">
        <v>1456</v>
      </c>
      <c r="O1691" s="8">
        <v>209</v>
      </c>
      <c r="P1691" s="8">
        <v>0</v>
      </c>
      <c r="Q1691" s="8">
        <v>0</v>
      </c>
      <c r="R1691" s="91">
        <v>0</v>
      </c>
      <c r="S1691" s="8">
        <v>0</v>
      </c>
      <c r="T1691" s="91">
        <v>0</v>
      </c>
      <c r="U1691" s="8">
        <v>0</v>
      </c>
      <c r="V1691" s="8">
        <v>0</v>
      </c>
      <c r="W1691" s="8">
        <v>0</v>
      </c>
      <c r="X1691" s="107">
        <v>43867.707965624999</v>
      </c>
      <c r="Y1691" s="107">
        <v>43869.873995416667</v>
      </c>
      <c r="Z1691" s="107">
        <v>43867.707884143521</v>
      </c>
      <c r="AA1691" s="91">
        <v>0</v>
      </c>
      <c r="AB1691" s="8">
        <v>0</v>
      </c>
      <c r="AC1691" s="8">
        <v>0</v>
      </c>
      <c r="AD1691" s="91">
        <v>5187326</v>
      </c>
      <c r="AE1691" s="8">
        <v>8</v>
      </c>
      <c r="AF1691" s="8">
        <v>4</v>
      </c>
      <c r="AG1691" s="91">
        <v>9685889</v>
      </c>
      <c r="AH1691" s="8">
        <v>18</v>
      </c>
      <c r="AI1691" s="8">
        <v>8</v>
      </c>
      <c r="AJ1691" s="91">
        <v>419592164</v>
      </c>
      <c r="AK1691" s="8">
        <v>1398</v>
      </c>
      <c r="AL1691" s="8">
        <v>216</v>
      </c>
      <c r="AM1691" s="91">
        <v>0</v>
      </c>
      <c r="AN1691" s="8">
        <v>0</v>
      </c>
      <c r="AO1691" s="8">
        <v>216</v>
      </c>
      <c r="AP1691" s="91">
        <v>12250192</v>
      </c>
      <c r="AQ1691" s="8">
        <v>19</v>
      </c>
      <c r="AR1691" s="8">
        <v>216</v>
      </c>
      <c r="AS1691" s="91">
        <v>22942484</v>
      </c>
      <c r="AT1691" s="8">
        <v>38</v>
      </c>
      <c r="AU1691" s="8">
        <v>216</v>
      </c>
      <c r="AV1691" s="91">
        <v>434832522</v>
      </c>
      <c r="AW1691" s="8">
        <v>1457</v>
      </c>
      <c r="AX1691" s="8">
        <v>216</v>
      </c>
      <c r="AY1691" s="91">
        <v>0</v>
      </c>
      <c r="AZ1691" s="8">
        <v>0</v>
      </c>
      <c r="BA1691" s="8">
        <v>0</v>
      </c>
      <c r="BB1691" s="91">
        <v>5155254</v>
      </c>
      <c r="BC1691" s="8">
        <v>8</v>
      </c>
      <c r="BD1691" s="8">
        <v>0</v>
      </c>
      <c r="BE1691" s="91">
        <v>9946626</v>
      </c>
      <c r="BF1691" s="8">
        <v>17</v>
      </c>
      <c r="BG1691" s="8">
        <v>0</v>
      </c>
      <c r="BH1691" s="91">
        <v>404482359</v>
      </c>
      <c r="BI1691" s="8">
        <v>1378</v>
      </c>
      <c r="BJ1691" s="8">
        <v>216</v>
      </c>
      <c r="BK1691" s="2" t="s">
        <v>233</v>
      </c>
      <c r="BL1691" s="83" t="str">
        <f t="shared" si="26"/>
        <v>125145</v>
      </c>
      <c r="BM1691" s="83">
        <f>IF(ISBLANK(A1691),"",IF(X1691&gt;=(InfoSheet!$B$2)-90,1,0))</f>
        <v>1</v>
      </c>
    </row>
    <row r="1692" spans="1:65">
      <c r="A1692" s="2" t="s">
        <v>3756</v>
      </c>
      <c r="B1692" s="8">
        <v>8</v>
      </c>
      <c r="C1692" s="66">
        <v>4889290706</v>
      </c>
      <c r="D1692" s="8">
        <v>13108</v>
      </c>
      <c r="E1692" s="8">
        <v>1336</v>
      </c>
      <c r="F1692" s="91">
        <v>373000</v>
      </c>
      <c r="G1692" s="91">
        <v>19095079</v>
      </c>
      <c r="H1692" s="91">
        <v>3659648</v>
      </c>
      <c r="I1692" s="91">
        <v>345814233</v>
      </c>
      <c r="J1692" s="8">
        <v>0</v>
      </c>
      <c r="K1692" s="2" t="s">
        <v>1854</v>
      </c>
      <c r="L1692" s="8">
        <v>8</v>
      </c>
      <c r="M1692" s="8">
        <v>0</v>
      </c>
      <c r="N1692" s="2" t="s">
        <v>1623</v>
      </c>
      <c r="O1692" s="8">
        <v>215</v>
      </c>
      <c r="P1692" s="8">
        <v>0</v>
      </c>
      <c r="Q1692" s="8">
        <v>0</v>
      </c>
      <c r="R1692" s="91">
        <v>0</v>
      </c>
      <c r="S1692" s="8">
        <v>0</v>
      </c>
      <c r="T1692" s="91">
        <v>0</v>
      </c>
      <c r="U1692" s="8">
        <v>0</v>
      </c>
      <c r="V1692" s="8">
        <v>5</v>
      </c>
      <c r="W1692" s="8">
        <v>1</v>
      </c>
      <c r="X1692" s="107">
        <v>43869.698120763889</v>
      </c>
      <c r="Y1692" s="107">
        <v>43870.058955138891</v>
      </c>
      <c r="Z1692" s="107">
        <v>43869.692552939814</v>
      </c>
      <c r="AA1692" s="91">
        <v>4852216</v>
      </c>
      <c r="AB1692" s="8">
        <v>9</v>
      </c>
      <c r="AC1692" s="8">
        <v>8</v>
      </c>
      <c r="AD1692" s="91">
        <v>29625475</v>
      </c>
      <c r="AE1692" s="8">
        <v>42</v>
      </c>
      <c r="AF1692" s="8">
        <v>16</v>
      </c>
      <c r="AG1692" s="91">
        <v>173748728</v>
      </c>
      <c r="AH1692" s="8">
        <v>276</v>
      </c>
      <c r="AI1692" s="8">
        <v>64</v>
      </c>
      <c r="AJ1692" s="66">
        <v>4763048946</v>
      </c>
      <c r="AK1692" s="8">
        <v>12737</v>
      </c>
      <c r="AL1692" s="8">
        <v>1336</v>
      </c>
      <c r="AM1692" s="91">
        <v>15920921</v>
      </c>
      <c r="AN1692" s="8">
        <v>22</v>
      </c>
      <c r="AO1692" s="8">
        <v>1336</v>
      </c>
      <c r="AP1692" s="91">
        <v>66680788</v>
      </c>
      <c r="AQ1692" s="8">
        <v>85</v>
      </c>
      <c r="AR1692" s="8">
        <v>1336</v>
      </c>
      <c r="AS1692" s="91">
        <v>320773587</v>
      </c>
      <c r="AT1692" s="8">
        <v>429</v>
      </c>
      <c r="AU1692" s="8">
        <v>1336</v>
      </c>
      <c r="AV1692" s="66">
        <v>4889290706</v>
      </c>
      <c r="AW1692" s="8">
        <v>13108</v>
      </c>
      <c r="AX1692" s="8">
        <v>1336</v>
      </c>
      <c r="AY1692" s="91">
        <v>6281581</v>
      </c>
      <c r="AZ1692" s="8">
        <v>9</v>
      </c>
      <c r="BA1692" s="8">
        <v>0</v>
      </c>
      <c r="BB1692" s="91">
        <v>42353175</v>
      </c>
      <c r="BC1692" s="8">
        <v>52</v>
      </c>
      <c r="BD1692" s="8">
        <v>0</v>
      </c>
      <c r="BE1692" s="91">
        <v>189322340</v>
      </c>
      <c r="BF1692" s="8">
        <v>273</v>
      </c>
      <c r="BG1692" s="8">
        <v>7</v>
      </c>
      <c r="BH1692" s="66">
        <v>4595346303</v>
      </c>
      <c r="BI1692" s="8">
        <v>12560</v>
      </c>
      <c r="BJ1692" s="8">
        <v>1336</v>
      </c>
      <c r="BK1692" s="2" t="s">
        <v>233</v>
      </c>
      <c r="BL1692" s="83" t="str">
        <f t="shared" si="26"/>
        <v>125146</v>
      </c>
      <c r="BM1692" s="83">
        <f>IF(ISBLANK(A1692),"",IF(X1692&gt;=(InfoSheet!$B$2)-90,1,0))</f>
        <v>1</v>
      </c>
    </row>
    <row r="1693" spans="1:65">
      <c r="A1693" s="2" t="s">
        <v>3757</v>
      </c>
      <c r="B1693" s="8">
        <v>6</v>
      </c>
      <c r="C1693" s="91">
        <v>3918221</v>
      </c>
      <c r="D1693" s="8">
        <v>13</v>
      </c>
      <c r="E1693" s="8">
        <v>3</v>
      </c>
      <c r="F1693" s="91">
        <v>301401</v>
      </c>
      <c r="G1693" s="91">
        <v>718281</v>
      </c>
      <c r="H1693" s="91">
        <v>1306073</v>
      </c>
      <c r="I1693" s="91">
        <v>3918221</v>
      </c>
      <c r="J1693" s="8">
        <v>0</v>
      </c>
      <c r="K1693" s="2" t="s">
        <v>1558</v>
      </c>
      <c r="L1693" s="8">
        <v>6</v>
      </c>
      <c r="M1693" s="8">
        <v>0</v>
      </c>
      <c r="N1693" s="2" t="s">
        <v>1434</v>
      </c>
      <c r="O1693" s="8">
        <v>96</v>
      </c>
      <c r="P1693" s="8">
        <v>0</v>
      </c>
      <c r="Q1693" s="8">
        <v>0</v>
      </c>
      <c r="R1693" s="91">
        <v>0</v>
      </c>
      <c r="S1693" s="8">
        <v>0</v>
      </c>
      <c r="T1693" s="91">
        <v>0</v>
      </c>
      <c r="U1693" s="8">
        <v>0</v>
      </c>
      <c r="V1693" s="8">
        <v>0</v>
      </c>
      <c r="W1693" s="8">
        <v>0</v>
      </c>
      <c r="X1693" s="107">
        <v>43602.253610694446</v>
      </c>
      <c r="Y1693" s="107">
        <v>43869.886689976855</v>
      </c>
      <c r="Z1693" s="107">
        <v>43602.253565659725</v>
      </c>
      <c r="AA1693" s="91">
        <v>0</v>
      </c>
      <c r="AB1693" s="8">
        <v>0</v>
      </c>
      <c r="AC1693" s="8">
        <v>0</v>
      </c>
      <c r="AD1693" s="91">
        <v>0</v>
      </c>
      <c r="AE1693" s="8">
        <v>0</v>
      </c>
      <c r="AF1693" s="8">
        <v>0</v>
      </c>
      <c r="AG1693" s="91">
        <v>0</v>
      </c>
      <c r="AH1693" s="8">
        <v>0</v>
      </c>
      <c r="AI1693" s="8">
        <v>0</v>
      </c>
      <c r="AJ1693" s="91">
        <v>0</v>
      </c>
      <c r="AK1693" s="8">
        <v>0</v>
      </c>
      <c r="AL1693" s="8">
        <v>3</v>
      </c>
      <c r="AM1693" s="91">
        <v>0</v>
      </c>
      <c r="AN1693" s="8">
        <v>0</v>
      </c>
      <c r="AO1693" s="8">
        <v>3</v>
      </c>
      <c r="AP1693" s="91">
        <v>0</v>
      </c>
      <c r="AQ1693" s="8">
        <v>0</v>
      </c>
      <c r="AR1693" s="8">
        <v>3</v>
      </c>
      <c r="AS1693" s="91">
        <v>0</v>
      </c>
      <c r="AT1693" s="8">
        <v>0</v>
      </c>
      <c r="AU1693" s="8">
        <v>3</v>
      </c>
      <c r="AV1693" s="91">
        <v>3918221</v>
      </c>
      <c r="AW1693" s="8">
        <v>13</v>
      </c>
      <c r="AX1693" s="8">
        <v>3</v>
      </c>
      <c r="AY1693" s="91">
        <v>0</v>
      </c>
      <c r="AZ1693" s="8">
        <v>0</v>
      </c>
      <c r="BA1693" s="8">
        <v>0</v>
      </c>
      <c r="BB1693" s="91">
        <v>0</v>
      </c>
      <c r="BC1693" s="8">
        <v>0</v>
      </c>
      <c r="BD1693" s="8">
        <v>0</v>
      </c>
      <c r="BE1693" s="91">
        <v>0</v>
      </c>
      <c r="BF1693" s="8">
        <v>0</v>
      </c>
      <c r="BG1693" s="8">
        <v>0</v>
      </c>
      <c r="BH1693" s="91">
        <v>0</v>
      </c>
      <c r="BI1693" s="8">
        <v>0</v>
      </c>
      <c r="BJ1693" s="8">
        <v>3</v>
      </c>
      <c r="BK1693" s="2" t="s">
        <v>233</v>
      </c>
      <c r="BL1693" s="83" t="str">
        <f t="shared" si="26"/>
        <v>125147</v>
      </c>
      <c r="BM1693" s="83">
        <f>IF(ISBLANK(A1693),"",IF(X1693&gt;=(InfoSheet!$B$2)-90,1,0))</f>
        <v>0</v>
      </c>
    </row>
    <row r="1694" spans="1:65">
      <c r="A1694" s="2" t="s">
        <v>3758</v>
      </c>
      <c r="B1694" s="8">
        <v>8</v>
      </c>
      <c r="C1694" s="66">
        <v>34752447655</v>
      </c>
      <c r="D1694" s="8">
        <v>97262</v>
      </c>
      <c r="E1694" s="8">
        <v>6209</v>
      </c>
      <c r="F1694" s="91">
        <v>357307</v>
      </c>
      <c r="G1694" s="91">
        <v>119631947</v>
      </c>
      <c r="H1694" s="91">
        <v>5597108</v>
      </c>
      <c r="I1694" s="66">
        <v>1034998984</v>
      </c>
      <c r="J1694" s="8">
        <v>0</v>
      </c>
      <c r="K1694" s="2" t="s">
        <v>129</v>
      </c>
      <c r="L1694" s="8">
        <v>8</v>
      </c>
      <c r="M1694" s="8">
        <v>0</v>
      </c>
      <c r="N1694" s="2" t="s">
        <v>3759</v>
      </c>
      <c r="O1694" s="8">
        <v>215</v>
      </c>
      <c r="P1694" s="8">
        <v>0</v>
      </c>
      <c r="Q1694" s="8">
        <v>0</v>
      </c>
      <c r="R1694" s="91">
        <v>0</v>
      </c>
      <c r="S1694" s="8">
        <v>0</v>
      </c>
      <c r="T1694" s="91">
        <v>0</v>
      </c>
      <c r="U1694" s="8">
        <v>0</v>
      </c>
      <c r="V1694" s="8">
        <v>4</v>
      </c>
      <c r="W1694" s="8">
        <v>5</v>
      </c>
      <c r="X1694" s="107">
        <v>43869.904842291668</v>
      </c>
      <c r="Y1694" s="107">
        <v>43870.208347523148</v>
      </c>
      <c r="Z1694" s="107">
        <v>43869.904405138892</v>
      </c>
      <c r="AA1694" s="91">
        <v>61797945</v>
      </c>
      <c r="AB1694" s="8">
        <v>88</v>
      </c>
      <c r="AC1694" s="8">
        <v>34</v>
      </c>
      <c r="AD1694" s="66">
        <v>1733818320</v>
      </c>
      <c r="AE1694" s="8">
        <v>2651</v>
      </c>
      <c r="AF1694" s="8">
        <v>185</v>
      </c>
      <c r="AG1694" s="66">
        <v>3353840602</v>
      </c>
      <c r="AH1694" s="8">
        <v>4677</v>
      </c>
      <c r="AI1694" s="8">
        <v>374</v>
      </c>
      <c r="AJ1694" s="66">
        <v>33954659417</v>
      </c>
      <c r="AK1694" s="8">
        <v>95292</v>
      </c>
      <c r="AL1694" s="8">
        <v>6209</v>
      </c>
      <c r="AM1694" s="91">
        <v>177714997</v>
      </c>
      <c r="AN1694" s="8">
        <v>226</v>
      </c>
      <c r="AO1694" s="8">
        <v>6209</v>
      </c>
      <c r="AP1694" s="66">
        <v>2279902416</v>
      </c>
      <c r="AQ1694" s="8">
        <v>3087</v>
      </c>
      <c r="AR1694" s="8">
        <v>6209</v>
      </c>
      <c r="AS1694" s="66">
        <v>7837024302</v>
      </c>
      <c r="AT1694" s="8">
        <v>9146</v>
      </c>
      <c r="AU1694" s="8">
        <v>6209</v>
      </c>
      <c r="AV1694" s="66">
        <v>34752447655</v>
      </c>
      <c r="AW1694" s="8">
        <v>97242</v>
      </c>
      <c r="AX1694" s="8">
        <v>6209</v>
      </c>
      <c r="AY1694" s="91">
        <v>99780562</v>
      </c>
      <c r="AZ1694" s="8">
        <v>101</v>
      </c>
      <c r="BA1694" s="8">
        <v>1</v>
      </c>
      <c r="BB1694" s="66">
        <v>1939967817</v>
      </c>
      <c r="BC1694" s="8">
        <v>2834</v>
      </c>
      <c r="BD1694" s="8">
        <v>29</v>
      </c>
      <c r="BE1694" s="66">
        <v>3741502591</v>
      </c>
      <c r="BF1694" s="8">
        <v>5015</v>
      </c>
      <c r="BG1694" s="8">
        <v>108</v>
      </c>
      <c r="BH1694" s="66">
        <v>33385297984</v>
      </c>
      <c r="BI1694" s="8">
        <v>94364</v>
      </c>
      <c r="BJ1694" s="8">
        <v>6209</v>
      </c>
      <c r="BK1694" s="2" t="s">
        <v>233</v>
      </c>
      <c r="BL1694" s="83" t="str">
        <f t="shared" si="26"/>
        <v>125148</v>
      </c>
      <c r="BM1694" s="83">
        <f>IF(ISBLANK(A1694),"",IF(X1694&gt;=(InfoSheet!$B$2)-90,1,0))</f>
        <v>1</v>
      </c>
    </row>
    <row r="1695" spans="1:65">
      <c r="A1695" s="2" t="s">
        <v>3760</v>
      </c>
      <c r="B1695" s="8">
        <v>8</v>
      </c>
      <c r="C1695" s="66">
        <v>6287303465</v>
      </c>
      <c r="D1695" s="8">
        <v>16199</v>
      </c>
      <c r="E1695" s="8">
        <v>1530</v>
      </c>
      <c r="F1695" s="91">
        <v>388129</v>
      </c>
      <c r="G1695" s="91">
        <v>18002441</v>
      </c>
      <c r="H1695" s="91">
        <v>4109348</v>
      </c>
      <c r="I1695" s="66">
        <v>2388245906</v>
      </c>
      <c r="J1695" s="8">
        <v>0</v>
      </c>
      <c r="K1695" s="2" t="s">
        <v>1852</v>
      </c>
      <c r="L1695" s="8">
        <v>8</v>
      </c>
      <c r="M1695" s="8">
        <v>0</v>
      </c>
      <c r="N1695" s="2" t="s">
        <v>3761</v>
      </c>
      <c r="O1695" s="8">
        <v>216</v>
      </c>
      <c r="P1695" s="8">
        <v>0</v>
      </c>
      <c r="Q1695" s="8">
        <v>0</v>
      </c>
      <c r="R1695" s="91">
        <v>0</v>
      </c>
      <c r="S1695" s="8">
        <v>0</v>
      </c>
      <c r="T1695" s="91">
        <v>0</v>
      </c>
      <c r="U1695" s="8">
        <v>1</v>
      </c>
      <c r="V1695" s="8">
        <v>4</v>
      </c>
      <c r="W1695" s="8">
        <v>1</v>
      </c>
      <c r="X1695" s="107">
        <v>43869.957288020836</v>
      </c>
      <c r="Y1695" s="107">
        <v>43870.058929675928</v>
      </c>
      <c r="Z1695" s="107">
        <v>43869.769535115738</v>
      </c>
      <c r="AA1695" s="91">
        <v>3961405</v>
      </c>
      <c r="AB1695" s="8">
        <v>10</v>
      </c>
      <c r="AC1695" s="8">
        <v>8</v>
      </c>
      <c r="AD1695" s="91">
        <v>76789617</v>
      </c>
      <c r="AE1695" s="8">
        <v>206</v>
      </c>
      <c r="AF1695" s="8">
        <v>51</v>
      </c>
      <c r="AG1695" s="66">
        <v>1040371047</v>
      </c>
      <c r="AH1695" s="8">
        <v>1942</v>
      </c>
      <c r="AI1695" s="8">
        <v>248</v>
      </c>
      <c r="AJ1695" s="66">
        <v>5949106389</v>
      </c>
      <c r="AK1695" s="8">
        <v>14965</v>
      </c>
      <c r="AL1695" s="8">
        <v>1530</v>
      </c>
      <c r="AM1695" s="91">
        <v>28342852</v>
      </c>
      <c r="AN1695" s="8">
        <v>50</v>
      </c>
      <c r="AO1695" s="8">
        <v>1530</v>
      </c>
      <c r="AP1695" s="91">
        <v>143562562</v>
      </c>
      <c r="AQ1695" s="8">
        <v>288</v>
      </c>
      <c r="AR1695" s="8">
        <v>1530</v>
      </c>
      <c r="AS1695" s="66">
        <v>1727922178</v>
      </c>
      <c r="AT1695" s="8">
        <v>2622</v>
      </c>
      <c r="AU1695" s="8">
        <v>1530</v>
      </c>
      <c r="AV1695" s="66">
        <v>6287303465</v>
      </c>
      <c r="AW1695" s="8">
        <v>16199</v>
      </c>
      <c r="AX1695" s="8">
        <v>1530</v>
      </c>
      <c r="AY1695" s="91">
        <v>12549138</v>
      </c>
      <c r="AZ1695" s="8">
        <v>20</v>
      </c>
      <c r="BA1695" s="8">
        <v>1</v>
      </c>
      <c r="BB1695" s="91">
        <v>90723817</v>
      </c>
      <c r="BC1695" s="8">
        <v>202</v>
      </c>
      <c r="BD1695" s="8">
        <v>8</v>
      </c>
      <c r="BE1695" s="66">
        <v>1007342702</v>
      </c>
      <c r="BF1695" s="8">
        <v>1824</v>
      </c>
      <c r="BG1695" s="8">
        <v>75</v>
      </c>
      <c r="BH1695" s="66">
        <v>5843578711</v>
      </c>
      <c r="BI1695" s="8">
        <v>14909</v>
      </c>
      <c r="BJ1695" s="8">
        <v>1530</v>
      </c>
      <c r="BK1695" s="2" t="s">
        <v>233</v>
      </c>
      <c r="BL1695" s="83" t="str">
        <f t="shared" si="26"/>
        <v>125149</v>
      </c>
      <c r="BM1695" s="83">
        <f>IF(ISBLANK(A1695),"",IF(X1695&gt;=(InfoSheet!$B$2)-90,1,0))</f>
        <v>1</v>
      </c>
    </row>
    <row r="1696" spans="1:65">
      <c r="A1696" s="2" t="s">
        <v>3762</v>
      </c>
      <c r="B1696" s="8">
        <v>8</v>
      </c>
      <c r="C1696" s="66">
        <v>4567550529</v>
      </c>
      <c r="D1696" s="8">
        <v>12906</v>
      </c>
      <c r="E1696" s="8">
        <v>1391</v>
      </c>
      <c r="F1696" s="91">
        <v>353909</v>
      </c>
      <c r="G1696" s="91">
        <v>27031930</v>
      </c>
      <c r="H1696" s="91">
        <v>3283645</v>
      </c>
      <c r="I1696" s="91">
        <v>559705559</v>
      </c>
      <c r="J1696" s="8">
        <v>0</v>
      </c>
      <c r="K1696" s="2" t="s">
        <v>1496</v>
      </c>
      <c r="L1696" s="8">
        <v>8</v>
      </c>
      <c r="M1696" s="8">
        <v>0</v>
      </c>
      <c r="N1696" s="2" t="s">
        <v>1454</v>
      </c>
      <c r="O1696" s="8">
        <v>212</v>
      </c>
      <c r="P1696" s="8">
        <v>0</v>
      </c>
      <c r="Q1696" s="8">
        <v>0</v>
      </c>
      <c r="R1696" s="91">
        <v>0</v>
      </c>
      <c r="S1696" s="8">
        <v>0</v>
      </c>
      <c r="T1696" s="91">
        <v>0</v>
      </c>
      <c r="U1696" s="8">
        <v>0</v>
      </c>
      <c r="V1696" s="8">
        <v>4</v>
      </c>
      <c r="W1696" s="8">
        <v>1</v>
      </c>
      <c r="X1696" s="107">
        <v>43870.159753877313</v>
      </c>
      <c r="Y1696" s="107">
        <v>43870.191534664351</v>
      </c>
      <c r="Z1696" s="107">
        <v>43870.159749247687</v>
      </c>
      <c r="AA1696" s="91">
        <v>16172632</v>
      </c>
      <c r="AB1696" s="8">
        <v>44</v>
      </c>
      <c r="AC1696" s="8">
        <v>37</v>
      </c>
      <c r="AD1696" s="91">
        <v>68814064</v>
      </c>
      <c r="AE1696" s="8">
        <v>203</v>
      </c>
      <c r="AF1696" s="8">
        <v>62</v>
      </c>
      <c r="AG1696" s="66">
        <v>1161960297</v>
      </c>
      <c r="AH1696" s="8">
        <v>1685</v>
      </c>
      <c r="AI1696" s="8">
        <v>158</v>
      </c>
      <c r="AJ1696" s="66">
        <v>4382662637</v>
      </c>
      <c r="AK1696" s="8">
        <v>11920</v>
      </c>
      <c r="AL1696" s="8">
        <v>1391</v>
      </c>
      <c r="AM1696" s="91">
        <v>57602285</v>
      </c>
      <c r="AN1696" s="8">
        <v>108</v>
      </c>
      <c r="AO1696" s="8">
        <v>1391</v>
      </c>
      <c r="AP1696" s="91">
        <v>141696988</v>
      </c>
      <c r="AQ1696" s="8">
        <v>304</v>
      </c>
      <c r="AR1696" s="8">
        <v>1391</v>
      </c>
      <c r="AS1696" s="66">
        <v>1979148686</v>
      </c>
      <c r="AT1696" s="8">
        <v>2521</v>
      </c>
      <c r="AU1696" s="8">
        <v>1391</v>
      </c>
      <c r="AV1696" s="66">
        <v>4567550529</v>
      </c>
      <c r="AW1696" s="8">
        <v>12906</v>
      </c>
      <c r="AX1696" s="8">
        <v>1391</v>
      </c>
      <c r="AY1696" s="91">
        <v>45129578</v>
      </c>
      <c r="AZ1696" s="8">
        <v>91</v>
      </c>
      <c r="BA1696" s="8">
        <v>2</v>
      </c>
      <c r="BB1696" s="91">
        <v>107005165</v>
      </c>
      <c r="BC1696" s="8">
        <v>259</v>
      </c>
      <c r="BD1696" s="8">
        <v>23</v>
      </c>
      <c r="BE1696" s="66">
        <v>1184583804</v>
      </c>
      <c r="BF1696" s="8">
        <v>1697</v>
      </c>
      <c r="BG1696" s="8">
        <v>111</v>
      </c>
      <c r="BH1696" s="66">
        <v>4241161069</v>
      </c>
      <c r="BI1696" s="8">
        <v>11777</v>
      </c>
      <c r="BJ1696" s="8">
        <v>1391</v>
      </c>
      <c r="BK1696" s="2" t="s">
        <v>233</v>
      </c>
      <c r="BL1696" s="83" t="str">
        <f t="shared" si="26"/>
        <v>125150</v>
      </c>
      <c r="BM1696" s="83">
        <f>IF(ISBLANK(A1696),"",IF(X1696&gt;=(InfoSheet!$B$2)-90,1,0))</f>
        <v>1</v>
      </c>
    </row>
    <row r="1697" spans="1:65">
      <c r="A1697" s="2" t="s">
        <v>3763</v>
      </c>
      <c r="B1697" s="8">
        <v>9</v>
      </c>
      <c r="C1697" s="66">
        <v>31707197301</v>
      </c>
      <c r="D1697" s="8">
        <v>89560</v>
      </c>
      <c r="E1697" s="8">
        <v>9242</v>
      </c>
      <c r="F1697" s="91">
        <v>354033</v>
      </c>
      <c r="G1697" s="91">
        <v>48615464</v>
      </c>
      <c r="H1697" s="91">
        <v>3430772</v>
      </c>
      <c r="I1697" s="91">
        <v>704661838</v>
      </c>
      <c r="J1697" s="8">
        <v>0</v>
      </c>
      <c r="K1697" s="2" t="s">
        <v>2496</v>
      </c>
      <c r="L1697" s="8">
        <v>9</v>
      </c>
      <c r="M1697" s="8">
        <v>0</v>
      </c>
      <c r="N1697" s="2" t="s">
        <v>3764</v>
      </c>
      <c r="O1697" s="8">
        <v>215</v>
      </c>
      <c r="P1697" s="8">
        <v>0</v>
      </c>
      <c r="Q1697" s="8">
        <v>0</v>
      </c>
      <c r="R1697" s="91">
        <v>0</v>
      </c>
      <c r="S1697" s="8">
        <v>0</v>
      </c>
      <c r="T1697" s="91">
        <v>0</v>
      </c>
      <c r="U1697" s="8">
        <v>0</v>
      </c>
      <c r="V1697" s="8">
        <v>5</v>
      </c>
      <c r="W1697" s="8">
        <v>8</v>
      </c>
      <c r="X1697" s="107">
        <v>43869.741143692132</v>
      </c>
      <c r="Y1697" s="107">
        <v>43870.058949814818</v>
      </c>
      <c r="Z1697" s="107">
        <v>43869.695501898146</v>
      </c>
      <c r="AA1697" s="91">
        <v>62512453</v>
      </c>
      <c r="AB1697" s="8">
        <v>118</v>
      </c>
      <c r="AC1697" s="8">
        <v>66</v>
      </c>
      <c r="AD1697" s="91">
        <v>499384566</v>
      </c>
      <c r="AE1697" s="8">
        <v>968</v>
      </c>
      <c r="AF1697" s="8">
        <v>231</v>
      </c>
      <c r="AG1697" s="66">
        <v>2977274191</v>
      </c>
      <c r="AH1697" s="8">
        <v>5445</v>
      </c>
      <c r="AI1697" s="8">
        <v>872</v>
      </c>
      <c r="AJ1697" s="66">
        <v>31022733267</v>
      </c>
      <c r="AK1697" s="8">
        <v>87052</v>
      </c>
      <c r="AL1697" s="8">
        <v>9242</v>
      </c>
      <c r="AM1697" s="91">
        <v>203112464</v>
      </c>
      <c r="AN1697" s="8">
        <v>281</v>
      </c>
      <c r="AO1697" s="8">
        <v>9242</v>
      </c>
      <c r="AP1697" s="66">
        <v>5966941614</v>
      </c>
      <c r="AQ1697" s="8">
        <v>5483</v>
      </c>
      <c r="AR1697" s="8">
        <v>9242</v>
      </c>
      <c r="AS1697" s="66">
        <v>8676421022</v>
      </c>
      <c r="AT1697" s="8">
        <v>10632</v>
      </c>
      <c r="AU1697" s="8">
        <v>9242</v>
      </c>
      <c r="AV1697" s="66">
        <v>31707197301</v>
      </c>
      <c r="AW1697" s="8">
        <v>89549</v>
      </c>
      <c r="AX1697" s="8">
        <v>9242</v>
      </c>
      <c r="AY1697" s="91">
        <v>113304925</v>
      </c>
      <c r="AZ1697" s="8">
        <v>149</v>
      </c>
      <c r="BA1697" s="8">
        <v>6</v>
      </c>
      <c r="BB1697" s="91">
        <v>718937453</v>
      </c>
      <c r="BC1697" s="8">
        <v>1055</v>
      </c>
      <c r="BD1697" s="8">
        <v>51</v>
      </c>
      <c r="BE1697" s="66">
        <v>3317914126</v>
      </c>
      <c r="BF1697" s="8">
        <v>5310</v>
      </c>
      <c r="BG1697" s="8">
        <v>263</v>
      </c>
      <c r="BH1697" s="66">
        <v>30245084916</v>
      </c>
      <c r="BI1697" s="8">
        <v>86188</v>
      </c>
      <c r="BJ1697" s="8">
        <v>9242</v>
      </c>
      <c r="BK1697" s="2" t="s">
        <v>233</v>
      </c>
      <c r="BL1697" s="83" t="str">
        <f t="shared" si="26"/>
        <v>125151</v>
      </c>
      <c r="BM1697" s="83">
        <f>IF(ISBLANK(A1697),"",IF(X1697&gt;=(InfoSheet!$B$2)-90,1,0))</f>
        <v>1</v>
      </c>
    </row>
    <row r="1698" spans="1:65">
      <c r="A1698" s="2" t="s">
        <v>3765</v>
      </c>
      <c r="B1698" s="8">
        <v>8</v>
      </c>
      <c r="C1698" s="66">
        <v>11129826909</v>
      </c>
      <c r="D1698" s="8">
        <v>21034</v>
      </c>
      <c r="E1698" s="8">
        <v>2173</v>
      </c>
      <c r="F1698" s="91">
        <v>529135</v>
      </c>
      <c r="G1698" s="91">
        <v>151094783</v>
      </c>
      <c r="H1698" s="91">
        <v>5121871</v>
      </c>
      <c r="I1698" s="66">
        <v>1301050803</v>
      </c>
      <c r="J1698" s="8">
        <v>0</v>
      </c>
      <c r="K1698" s="2" t="s">
        <v>1514</v>
      </c>
      <c r="L1698" s="8">
        <v>8</v>
      </c>
      <c r="M1698" s="8">
        <v>0</v>
      </c>
      <c r="N1698" s="2" t="s">
        <v>3766</v>
      </c>
      <c r="O1698" s="8">
        <v>216</v>
      </c>
      <c r="P1698" s="8">
        <v>0</v>
      </c>
      <c r="Q1698" s="8">
        <v>0</v>
      </c>
      <c r="R1698" s="91">
        <v>0</v>
      </c>
      <c r="S1698" s="8">
        <v>0</v>
      </c>
      <c r="T1698" s="91">
        <v>0</v>
      </c>
      <c r="U1698" s="8">
        <v>0</v>
      </c>
      <c r="V1698" s="8">
        <v>3</v>
      </c>
      <c r="W1698" s="8">
        <v>2</v>
      </c>
      <c r="X1698" s="107">
        <v>43869.916500162035</v>
      </c>
      <c r="Y1698" s="107">
        <v>43870.05873675926</v>
      </c>
      <c r="Z1698" s="107">
        <v>43869.9164475</v>
      </c>
      <c r="AA1698" s="91">
        <v>8564784</v>
      </c>
      <c r="AB1698" s="8">
        <v>18</v>
      </c>
      <c r="AC1698" s="8">
        <v>10</v>
      </c>
      <c r="AD1698" s="91">
        <v>300818817</v>
      </c>
      <c r="AE1698" s="8">
        <v>582</v>
      </c>
      <c r="AF1698" s="8">
        <v>162</v>
      </c>
      <c r="AG1698" s="66">
        <v>2626658214</v>
      </c>
      <c r="AH1698" s="8">
        <v>5062</v>
      </c>
      <c r="AI1698" s="8">
        <v>1041</v>
      </c>
      <c r="AJ1698" s="66">
        <v>11050714686</v>
      </c>
      <c r="AK1698" s="8">
        <v>20690</v>
      </c>
      <c r="AL1698" s="8">
        <v>2173</v>
      </c>
      <c r="AM1698" s="91">
        <v>47090426</v>
      </c>
      <c r="AN1698" s="8">
        <v>50</v>
      </c>
      <c r="AO1698" s="8">
        <v>2173</v>
      </c>
      <c r="AP1698" s="91">
        <v>442404660</v>
      </c>
      <c r="AQ1698" s="8">
        <v>697</v>
      </c>
      <c r="AR1698" s="8">
        <v>2173</v>
      </c>
      <c r="AS1698" s="66">
        <v>2817286742</v>
      </c>
      <c r="AT1698" s="8">
        <v>5240</v>
      </c>
      <c r="AU1698" s="8">
        <v>2173</v>
      </c>
      <c r="AV1698" s="66">
        <v>11129826909</v>
      </c>
      <c r="AW1698" s="8">
        <v>21034</v>
      </c>
      <c r="AX1698" s="8">
        <v>2173</v>
      </c>
      <c r="AY1698" s="91">
        <v>12941095</v>
      </c>
      <c r="AZ1698" s="8">
        <v>20</v>
      </c>
      <c r="BA1698" s="8">
        <v>0</v>
      </c>
      <c r="BB1698" s="91">
        <v>233528615</v>
      </c>
      <c r="BC1698" s="8">
        <v>528</v>
      </c>
      <c r="BD1698" s="8">
        <v>45</v>
      </c>
      <c r="BE1698" s="66">
        <v>1226067598</v>
      </c>
      <c r="BF1698" s="8">
        <v>4515</v>
      </c>
      <c r="BG1698" s="8">
        <v>378</v>
      </c>
      <c r="BH1698" s="66">
        <v>10637383264</v>
      </c>
      <c r="BI1698" s="8">
        <v>20204</v>
      </c>
      <c r="BJ1698" s="8">
        <v>2173</v>
      </c>
      <c r="BK1698" s="2" t="s">
        <v>233</v>
      </c>
      <c r="BL1698" s="83" t="str">
        <f t="shared" si="26"/>
        <v>125152</v>
      </c>
      <c r="BM1698" s="83">
        <f>IF(ISBLANK(A1698),"",IF(X1698&gt;=(InfoSheet!$B$2)-90,1,0))</f>
        <v>1</v>
      </c>
    </row>
    <row r="1699" spans="1:65">
      <c r="A1699" s="2" t="s">
        <v>3767</v>
      </c>
      <c r="B1699" s="8">
        <v>8</v>
      </c>
      <c r="C1699" s="66">
        <v>7952952774</v>
      </c>
      <c r="D1699" s="8">
        <v>23203</v>
      </c>
      <c r="E1699" s="8">
        <v>2494</v>
      </c>
      <c r="F1699" s="91">
        <v>342755</v>
      </c>
      <c r="G1699" s="91">
        <v>13483224</v>
      </c>
      <c r="H1699" s="91">
        <v>3188834</v>
      </c>
      <c r="I1699" s="66">
        <v>1937004491</v>
      </c>
      <c r="J1699" s="8">
        <v>0</v>
      </c>
      <c r="K1699" s="2" t="s">
        <v>3768</v>
      </c>
      <c r="L1699" s="8">
        <v>8</v>
      </c>
      <c r="M1699" s="8">
        <v>0</v>
      </c>
      <c r="N1699" s="2" t="s">
        <v>2615</v>
      </c>
      <c r="O1699" s="8">
        <v>212</v>
      </c>
      <c r="P1699" s="8">
        <v>0</v>
      </c>
      <c r="Q1699" s="8">
        <v>0</v>
      </c>
      <c r="R1699" s="91">
        <v>0</v>
      </c>
      <c r="S1699" s="8">
        <v>0</v>
      </c>
      <c r="T1699" s="91">
        <v>0</v>
      </c>
      <c r="U1699" s="8">
        <v>4</v>
      </c>
      <c r="V1699" s="8">
        <v>6</v>
      </c>
      <c r="W1699" s="8">
        <v>2</v>
      </c>
      <c r="X1699" s="107">
        <v>43869.833119027775</v>
      </c>
      <c r="Y1699" s="107">
        <v>43870.058762442131</v>
      </c>
      <c r="Z1699" s="107">
        <v>43869.83310664352</v>
      </c>
      <c r="AA1699" s="91">
        <v>10821244</v>
      </c>
      <c r="AB1699" s="8">
        <v>26</v>
      </c>
      <c r="AC1699" s="8">
        <v>19</v>
      </c>
      <c r="AD1699" s="91">
        <v>91205509</v>
      </c>
      <c r="AE1699" s="8">
        <v>155</v>
      </c>
      <c r="AF1699" s="8">
        <v>51</v>
      </c>
      <c r="AG1699" s="91">
        <v>256083153</v>
      </c>
      <c r="AH1699" s="8">
        <v>586</v>
      </c>
      <c r="AI1699" s="8">
        <v>143</v>
      </c>
      <c r="AJ1699" s="66">
        <v>7320359097</v>
      </c>
      <c r="AK1699" s="8">
        <v>19826</v>
      </c>
      <c r="AL1699" s="8">
        <v>2494</v>
      </c>
      <c r="AM1699" s="91">
        <v>45435318</v>
      </c>
      <c r="AN1699" s="8">
        <v>83</v>
      </c>
      <c r="AO1699" s="8">
        <v>2494</v>
      </c>
      <c r="AP1699" s="91">
        <v>215183906</v>
      </c>
      <c r="AQ1699" s="8">
        <v>353</v>
      </c>
      <c r="AR1699" s="8">
        <v>2494</v>
      </c>
      <c r="AS1699" s="91">
        <v>560574528</v>
      </c>
      <c r="AT1699" s="8">
        <v>1047</v>
      </c>
      <c r="AU1699" s="8">
        <v>2494</v>
      </c>
      <c r="AV1699" s="66">
        <v>7952952774</v>
      </c>
      <c r="AW1699" s="8">
        <v>23201</v>
      </c>
      <c r="AX1699" s="8">
        <v>2494</v>
      </c>
      <c r="AY1699" s="91">
        <v>18890429</v>
      </c>
      <c r="AZ1699" s="8">
        <v>35</v>
      </c>
      <c r="BA1699" s="8">
        <v>2</v>
      </c>
      <c r="BB1699" s="91">
        <v>130227060</v>
      </c>
      <c r="BC1699" s="8">
        <v>239</v>
      </c>
      <c r="BD1699" s="8">
        <v>7</v>
      </c>
      <c r="BE1699" s="91">
        <v>391879834</v>
      </c>
      <c r="BF1699" s="8">
        <v>760</v>
      </c>
      <c r="BG1699" s="8">
        <v>24</v>
      </c>
      <c r="BH1699" s="66">
        <v>7047482657</v>
      </c>
      <c r="BI1699" s="8">
        <v>19253</v>
      </c>
      <c r="BJ1699" s="8">
        <v>2494</v>
      </c>
      <c r="BK1699" s="2" t="s">
        <v>233</v>
      </c>
      <c r="BL1699" s="83" t="str">
        <f t="shared" si="26"/>
        <v>125153</v>
      </c>
      <c r="BM1699" s="83">
        <f>IF(ISBLANK(A1699),"",IF(X1699&gt;=(InfoSheet!$B$2)-90,1,0))</f>
        <v>1</v>
      </c>
    </row>
    <row r="1700" spans="1:65">
      <c r="A1700" s="2" t="s">
        <v>3769</v>
      </c>
      <c r="B1700" s="8">
        <v>8</v>
      </c>
      <c r="C1700" s="66">
        <v>5147426665</v>
      </c>
      <c r="D1700" s="8">
        <v>7002</v>
      </c>
      <c r="E1700" s="8">
        <v>894</v>
      </c>
      <c r="F1700" s="91">
        <v>735136</v>
      </c>
      <c r="G1700" s="91">
        <v>35648770</v>
      </c>
      <c r="H1700" s="91">
        <v>5757747</v>
      </c>
      <c r="I1700" s="66">
        <v>1639904718</v>
      </c>
      <c r="J1700" s="8">
        <v>0</v>
      </c>
      <c r="K1700" s="2" t="s">
        <v>1377</v>
      </c>
      <c r="L1700" s="8">
        <v>8</v>
      </c>
      <c r="M1700" s="8">
        <v>0</v>
      </c>
      <c r="N1700" s="2" t="s">
        <v>1623</v>
      </c>
      <c r="O1700" s="8">
        <v>215</v>
      </c>
      <c r="P1700" s="8">
        <v>0</v>
      </c>
      <c r="Q1700" s="8">
        <v>0</v>
      </c>
      <c r="R1700" s="91">
        <v>0</v>
      </c>
      <c r="S1700" s="8">
        <v>0</v>
      </c>
      <c r="T1700" s="91">
        <v>0</v>
      </c>
      <c r="U1700" s="8">
        <v>0</v>
      </c>
      <c r="V1700" s="8">
        <v>3</v>
      </c>
      <c r="W1700" s="8">
        <v>0</v>
      </c>
      <c r="X1700" s="107">
        <v>43868.918821550928</v>
      </c>
      <c r="Y1700" s="107">
        <v>43870.047735243053</v>
      </c>
      <c r="Z1700" s="107">
        <v>43868.911772129628</v>
      </c>
      <c r="AA1700" s="91">
        <v>0</v>
      </c>
      <c r="AB1700" s="8">
        <v>0</v>
      </c>
      <c r="AC1700" s="8">
        <v>0</v>
      </c>
      <c r="AD1700" s="91">
        <v>15419750</v>
      </c>
      <c r="AE1700" s="8">
        <v>17</v>
      </c>
      <c r="AF1700" s="8">
        <v>10</v>
      </c>
      <c r="AG1700" s="91">
        <v>175917000</v>
      </c>
      <c r="AH1700" s="8">
        <v>181</v>
      </c>
      <c r="AI1700" s="8">
        <v>44</v>
      </c>
      <c r="AJ1700" s="66">
        <v>4887545636</v>
      </c>
      <c r="AK1700" s="8">
        <v>6008</v>
      </c>
      <c r="AL1700" s="8">
        <v>894</v>
      </c>
      <c r="AM1700" s="91">
        <v>8071247</v>
      </c>
      <c r="AN1700" s="8">
        <v>11</v>
      </c>
      <c r="AO1700" s="8">
        <v>894</v>
      </c>
      <c r="AP1700" s="91">
        <v>126683364</v>
      </c>
      <c r="AQ1700" s="8">
        <v>91</v>
      </c>
      <c r="AR1700" s="8">
        <v>894</v>
      </c>
      <c r="AS1700" s="91">
        <v>553823951</v>
      </c>
      <c r="AT1700" s="8">
        <v>425</v>
      </c>
      <c r="AU1700" s="8">
        <v>894</v>
      </c>
      <c r="AV1700" s="66">
        <v>5147426665</v>
      </c>
      <c r="AW1700" s="8">
        <v>6999</v>
      </c>
      <c r="AX1700" s="8">
        <v>894</v>
      </c>
      <c r="AY1700" s="91">
        <v>0</v>
      </c>
      <c r="AZ1700" s="8">
        <v>0</v>
      </c>
      <c r="BA1700" s="8">
        <v>0</v>
      </c>
      <c r="BB1700" s="91">
        <v>61457586</v>
      </c>
      <c r="BC1700" s="8">
        <v>63</v>
      </c>
      <c r="BD1700" s="8">
        <v>0</v>
      </c>
      <c r="BE1700" s="91">
        <v>303970812</v>
      </c>
      <c r="BF1700" s="8">
        <v>272</v>
      </c>
      <c r="BG1700" s="8">
        <v>3</v>
      </c>
      <c r="BH1700" s="66">
        <v>4066326919</v>
      </c>
      <c r="BI1700" s="8">
        <v>5418</v>
      </c>
      <c r="BJ1700" s="8">
        <v>894</v>
      </c>
      <c r="BK1700" s="2" t="s">
        <v>233</v>
      </c>
      <c r="BL1700" s="83" t="str">
        <f t="shared" si="26"/>
        <v>125154</v>
      </c>
      <c r="BM1700" s="83">
        <f>IF(ISBLANK(A1700),"",IF(X1700&gt;=(InfoSheet!$B$2)-90,1,0))</f>
        <v>1</v>
      </c>
    </row>
    <row r="1701" spans="1:65">
      <c r="A1701" s="2" t="s">
        <v>3770</v>
      </c>
      <c r="B1701" s="8">
        <v>9</v>
      </c>
      <c r="C1701" s="66">
        <v>14874949873</v>
      </c>
      <c r="D1701" s="8">
        <v>22429</v>
      </c>
      <c r="E1701" s="8">
        <v>2912</v>
      </c>
      <c r="F1701" s="91">
        <v>663201</v>
      </c>
      <c r="G1701" s="91">
        <v>103450990</v>
      </c>
      <c r="H1701" s="91">
        <v>5108155</v>
      </c>
      <c r="I1701" s="91">
        <v>938622203</v>
      </c>
      <c r="J1701" s="8">
        <v>0</v>
      </c>
      <c r="K1701" s="2" t="s">
        <v>3309</v>
      </c>
      <c r="L1701" s="8">
        <v>9</v>
      </c>
      <c r="M1701" s="8">
        <v>0</v>
      </c>
      <c r="N1701" s="2" t="s">
        <v>2864</v>
      </c>
      <c r="O1701" s="8">
        <v>215</v>
      </c>
      <c r="P1701" s="8">
        <v>0</v>
      </c>
      <c r="Q1701" s="8">
        <v>0</v>
      </c>
      <c r="R1701" s="91">
        <v>0</v>
      </c>
      <c r="S1701" s="8">
        <v>0</v>
      </c>
      <c r="T1701" s="91">
        <v>0</v>
      </c>
      <c r="U1701" s="8">
        <v>0</v>
      </c>
      <c r="V1701" s="8">
        <v>0</v>
      </c>
      <c r="W1701" s="8">
        <v>2</v>
      </c>
      <c r="X1701" s="107">
        <v>43870.05546729167</v>
      </c>
      <c r="Y1701" s="107">
        <v>43870.067397627317</v>
      </c>
      <c r="Z1701" s="107">
        <v>43870.05546358796</v>
      </c>
      <c r="AA1701" s="91">
        <v>2263395</v>
      </c>
      <c r="AB1701" s="8">
        <v>5</v>
      </c>
      <c r="AC1701" s="8">
        <v>43</v>
      </c>
      <c r="AD1701" s="91">
        <v>171155560</v>
      </c>
      <c r="AE1701" s="8">
        <v>165</v>
      </c>
      <c r="AF1701" s="8">
        <v>76</v>
      </c>
      <c r="AG1701" s="91">
        <v>941459297</v>
      </c>
      <c r="AH1701" s="8">
        <v>1024</v>
      </c>
      <c r="AI1701" s="8">
        <v>195</v>
      </c>
      <c r="AJ1701" s="66">
        <v>14651662470</v>
      </c>
      <c r="AK1701" s="8">
        <v>21692</v>
      </c>
      <c r="AL1701" s="8">
        <v>2912</v>
      </c>
      <c r="AM1701" s="91">
        <v>128462899</v>
      </c>
      <c r="AN1701" s="8">
        <v>139</v>
      </c>
      <c r="AO1701" s="8">
        <v>2912</v>
      </c>
      <c r="AP1701" s="91">
        <v>543236782</v>
      </c>
      <c r="AQ1701" s="8">
        <v>434</v>
      </c>
      <c r="AR1701" s="8">
        <v>2912</v>
      </c>
      <c r="AS1701" s="66">
        <v>2139778113</v>
      </c>
      <c r="AT1701" s="8">
        <v>1832</v>
      </c>
      <c r="AU1701" s="8">
        <v>2912</v>
      </c>
      <c r="AV1701" s="66">
        <v>14874949873</v>
      </c>
      <c r="AW1701" s="8">
        <v>22429</v>
      </c>
      <c r="AX1701" s="8">
        <v>2912</v>
      </c>
      <c r="AY1701" s="91">
        <v>82099272</v>
      </c>
      <c r="AZ1701" s="8">
        <v>108</v>
      </c>
      <c r="BA1701" s="8">
        <v>0</v>
      </c>
      <c r="BB1701" s="91">
        <v>415677882</v>
      </c>
      <c r="BC1701" s="8">
        <v>345</v>
      </c>
      <c r="BD1701" s="8">
        <v>6</v>
      </c>
      <c r="BE1701" s="66">
        <v>1399736023</v>
      </c>
      <c r="BF1701" s="8">
        <v>1224</v>
      </c>
      <c r="BG1701" s="8">
        <v>22</v>
      </c>
      <c r="BH1701" s="66">
        <v>13017476124</v>
      </c>
      <c r="BI1701" s="8">
        <v>20595</v>
      </c>
      <c r="BJ1701" s="8">
        <v>2912</v>
      </c>
      <c r="BK1701" s="2" t="s">
        <v>233</v>
      </c>
      <c r="BL1701" s="83" t="str">
        <f t="shared" si="26"/>
        <v>125155</v>
      </c>
      <c r="BM1701" s="83">
        <f>IF(ISBLANK(A1701),"",IF(X1701&gt;=(InfoSheet!$B$2)-90,1,0))</f>
        <v>1</v>
      </c>
    </row>
    <row r="1702" spans="1:65">
      <c r="A1702" s="2" t="s">
        <v>3771</v>
      </c>
      <c r="B1702" s="8">
        <v>8</v>
      </c>
      <c r="C1702" s="66">
        <v>1583602555</v>
      </c>
      <c r="D1702" s="8">
        <v>1017</v>
      </c>
      <c r="E1702" s="8">
        <v>189</v>
      </c>
      <c r="F1702" s="91">
        <v>1557131</v>
      </c>
      <c r="G1702" s="91">
        <v>11770730</v>
      </c>
      <c r="H1702" s="91">
        <v>8378849</v>
      </c>
      <c r="I1702" s="66">
        <v>1366462386</v>
      </c>
      <c r="J1702" s="8">
        <v>0</v>
      </c>
      <c r="K1702" s="2" t="s">
        <v>1662</v>
      </c>
      <c r="L1702" s="8">
        <v>8</v>
      </c>
      <c r="M1702" s="8">
        <v>0</v>
      </c>
      <c r="N1702" s="2" t="s">
        <v>1662</v>
      </c>
      <c r="O1702" s="8">
        <v>142</v>
      </c>
      <c r="P1702" s="8">
        <v>0</v>
      </c>
      <c r="Q1702" s="8">
        <v>0</v>
      </c>
      <c r="R1702" s="91">
        <v>0</v>
      </c>
      <c r="S1702" s="8">
        <v>0</v>
      </c>
      <c r="T1702" s="91">
        <v>0</v>
      </c>
      <c r="U1702" s="8">
        <v>0</v>
      </c>
      <c r="V1702" s="8">
        <v>1</v>
      </c>
      <c r="W1702" s="8">
        <v>0</v>
      </c>
      <c r="X1702" s="107">
        <v>43868.715348634258</v>
      </c>
      <c r="Y1702" s="107">
        <v>43869.996339293983</v>
      </c>
      <c r="Z1702" s="107">
        <v>43868.659555474536</v>
      </c>
      <c r="AA1702" s="91">
        <v>0</v>
      </c>
      <c r="AB1702" s="8">
        <v>0</v>
      </c>
      <c r="AC1702" s="8">
        <v>0</v>
      </c>
      <c r="AD1702" s="91">
        <v>4389459</v>
      </c>
      <c r="AE1702" s="8">
        <v>2</v>
      </c>
      <c r="AF1702" s="8">
        <v>2</v>
      </c>
      <c r="AG1702" s="91">
        <v>358768034</v>
      </c>
      <c r="AH1702" s="8">
        <v>178</v>
      </c>
      <c r="AI1702" s="8">
        <v>13</v>
      </c>
      <c r="AJ1702" s="66">
        <v>1548935877</v>
      </c>
      <c r="AK1702" s="8">
        <v>832</v>
      </c>
      <c r="AL1702" s="8">
        <v>189</v>
      </c>
      <c r="AM1702" s="91">
        <v>8663137</v>
      </c>
      <c r="AN1702" s="8">
        <v>1</v>
      </c>
      <c r="AO1702" s="8">
        <v>189</v>
      </c>
      <c r="AP1702" s="91">
        <v>41525311</v>
      </c>
      <c r="AQ1702" s="8">
        <v>11</v>
      </c>
      <c r="AR1702" s="8">
        <v>189</v>
      </c>
      <c r="AS1702" s="91">
        <v>748085883</v>
      </c>
      <c r="AT1702" s="8">
        <v>351</v>
      </c>
      <c r="AU1702" s="8">
        <v>189</v>
      </c>
      <c r="AV1702" s="66">
        <v>1583602555</v>
      </c>
      <c r="AW1702" s="8">
        <v>1017</v>
      </c>
      <c r="AX1702" s="8">
        <v>189</v>
      </c>
      <c r="AY1702" s="91">
        <v>0</v>
      </c>
      <c r="AZ1702" s="8">
        <v>0</v>
      </c>
      <c r="BA1702" s="8">
        <v>0</v>
      </c>
      <c r="BB1702" s="91">
        <v>37272973</v>
      </c>
      <c r="BC1702" s="8">
        <v>10</v>
      </c>
      <c r="BD1702" s="8">
        <v>0</v>
      </c>
      <c r="BE1702" s="91">
        <v>433179953</v>
      </c>
      <c r="BF1702" s="8">
        <v>206</v>
      </c>
      <c r="BG1702" s="8">
        <v>0</v>
      </c>
      <c r="BH1702" s="66">
        <v>1519338107</v>
      </c>
      <c r="BI1702" s="8">
        <v>820</v>
      </c>
      <c r="BJ1702" s="8">
        <v>189</v>
      </c>
      <c r="BK1702" s="2" t="s">
        <v>233</v>
      </c>
      <c r="BL1702" s="83" t="str">
        <f t="shared" si="26"/>
        <v>125156</v>
      </c>
      <c r="BM1702" s="83">
        <f>IF(ISBLANK(A1702),"",IF(X1702&gt;=(InfoSheet!$B$2)-90,1,0))</f>
        <v>1</v>
      </c>
    </row>
    <row r="1703" spans="1:65">
      <c r="A1703" s="2" t="s">
        <v>3772</v>
      </c>
      <c r="B1703" s="8">
        <v>9</v>
      </c>
      <c r="C1703" s="66">
        <v>23862566206</v>
      </c>
      <c r="D1703" s="8">
        <v>89573</v>
      </c>
      <c r="E1703" s="8">
        <v>9718</v>
      </c>
      <c r="F1703" s="91">
        <v>266403</v>
      </c>
      <c r="G1703" s="91">
        <v>62160636</v>
      </c>
      <c r="H1703" s="91">
        <v>2455501</v>
      </c>
      <c r="I1703" s="91">
        <v>956901111</v>
      </c>
      <c r="J1703" s="8">
        <v>0</v>
      </c>
      <c r="K1703" s="2" t="s">
        <v>3773</v>
      </c>
      <c r="L1703" s="8">
        <v>9</v>
      </c>
      <c r="M1703" s="8">
        <v>0</v>
      </c>
      <c r="N1703" s="2" t="s">
        <v>3774</v>
      </c>
      <c r="O1703" s="8">
        <v>215</v>
      </c>
      <c r="P1703" s="8">
        <v>0</v>
      </c>
      <c r="Q1703" s="8">
        <v>0</v>
      </c>
      <c r="R1703" s="91">
        <v>0</v>
      </c>
      <c r="S1703" s="8">
        <v>0</v>
      </c>
      <c r="T1703" s="91">
        <v>0</v>
      </c>
      <c r="U1703" s="8">
        <v>0</v>
      </c>
      <c r="V1703" s="8">
        <v>6</v>
      </c>
      <c r="W1703" s="8">
        <v>9</v>
      </c>
      <c r="X1703" s="107">
        <v>43869.734687673612</v>
      </c>
      <c r="Y1703" s="107">
        <v>43870.058928888888</v>
      </c>
      <c r="Z1703" s="107">
        <v>43869.697081643521</v>
      </c>
      <c r="AA1703" s="91">
        <v>47295858</v>
      </c>
      <c r="AB1703" s="8">
        <v>108</v>
      </c>
      <c r="AC1703" s="8">
        <v>60</v>
      </c>
      <c r="AD1703" s="91">
        <v>546769856</v>
      </c>
      <c r="AE1703" s="8">
        <v>1563</v>
      </c>
      <c r="AF1703" s="8">
        <v>367</v>
      </c>
      <c r="AG1703" s="66">
        <v>6955656833</v>
      </c>
      <c r="AH1703" s="8">
        <v>43531</v>
      </c>
      <c r="AI1703" s="8">
        <v>6200</v>
      </c>
      <c r="AJ1703" s="66">
        <v>23862566206</v>
      </c>
      <c r="AK1703" s="8">
        <v>89573</v>
      </c>
      <c r="AL1703" s="8">
        <v>9718</v>
      </c>
      <c r="AM1703" s="91">
        <v>145263766</v>
      </c>
      <c r="AN1703" s="8">
        <v>317</v>
      </c>
      <c r="AO1703" s="8">
        <v>9718</v>
      </c>
      <c r="AP1703" s="91">
        <v>935397910</v>
      </c>
      <c r="AQ1703" s="8">
        <v>2143</v>
      </c>
      <c r="AR1703" s="8">
        <v>9718</v>
      </c>
      <c r="AS1703" s="66">
        <v>8178477820</v>
      </c>
      <c r="AT1703" s="8">
        <v>47201</v>
      </c>
      <c r="AU1703" s="8">
        <v>9718</v>
      </c>
      <c r="AV1703" s="66">
        <v>23862566206</v>
      </c>
      <c r="AW1703" s="8">
        <v>89573</v>
      </c>
      <c r="AX1703" s="8">
        <v>9718</v>
      </c>
      <c r="AY1703" s="91">
        <v>56822777</v>
      </c>
      <c r="AZ1703" s="8">
        <v>129</v>
      </c>
      <c r="BA1703" s="8">
        <v>1</v>
      </c>
      <c r="BB1703" s="91">
        <v>663469007</v>
      </c>
      <c r="BC1703" s="8">
        <v>1722</v>
      </c>
      <c r="BD1703" s="8">
        <v>86</v>
      </c>
      <c r="BE1703" s="66">
        <v>3784102122</v>
      </c>
      <c r="BF1703" s="8">
        <v>39653</v>
      </c>
      <c r="BG1703" s="8">
        <v>4493</v>
      </c>
      <c r="BH1703" s="66">
        <v>23862566206</v>
      </c>
      <c r="BI1703" s="8">
        <v>89573</v>
      </c>
      <c r="BJ1703" s="8">
        <v>9718</v>
      </c>
      <c r="BK1703" s="2" t="s">
        <v>233</v>
      </c>
      <c r="BL1703" s="83" t="str">
        <f t="shared" si="26"/>
        <v>125157</v>
      </c>
      <c r="BM1703" s="83">
        <f>IF(ISBLANK(A1703),"",IF(X1703&gt;=(InfoSheet!$B$2)-90,1,0))</f>
        <v>1</v>
      </c>
    </row>
    <row r="1704" spans="1:65">
      <c r="A1704" s="2" t="s">
        <v>3775</v>
      </c>
      <c r="B1704" s="8">
        <v>8</v>
      </c>
      <c r="C1704" s="91">
        <v>263637706</v>
      </c>
      <c r="D1704" s="8">
        <v>871</v>
      </c>
      <c r="E1704" s="8">
        <v>100</v>
      </c>
      <c r="F1704" s="91">
        <v>302683</v>
      </c>
      <c r="G1704" s="91">
        <v>3423879</v>
      </c>
      <c r="H1704" s="91">
        <v>2636377</v>
      </c>
      <c r="I1704" s="91">
        <v>166865720</v>
      </c>
      <c r="J1704" s="8">
        <v>0</v>
      </c>
      <c r="K1704" s="2" t="s">
        <v>2479</v>
      </c>
      <c r="L1704" s="8">
        <v>8</v>
      </c>
      <c r="M1704" s="8">
        <v>0</v>
      </c>
      <c r="N1704" s="2" t="s">
        <v>1456</v>
      </c>
      <c r="O1704" s="8">
        <v>209</v>
      </c>
      <c r="P1704" s="8">
        <v>0</v>
      </c>
      <c r="Q1704" s="8">
        <v>0</v>
      </c>
      <c r="R1704" s="91">
        <v>0</v>
      </c>
      <c r="S1704" s="8">
        <v>0</v>
      </c>
      <c r="T1704" s="91">
        <v>0</v>
      </c>
      <c r="U1704" s="8">
        <v>0</v>
      </c>
      <c r="V1704" s="8">
        <v>0</v>
      </c>
      <c r="W1704" s="8">
        <v>0</v>
      </c>
      <c r="X1704" s="107">
        <v>43837.036175335648</v>
      </c>
      <c r="Y1704" s="107">
        <v>43869.885581423609</v>
      </c>
      <c r="Z1704" s="107">
        <v>43837.036172789354</v>
      </c>
      <c r="AA1704" s="91">
        <v>0</v>
      </c>
      <c r="AB1704" s="8">
        <v>0</v>
      </c>
      <c r="AC1704" s="8">
        <v>0</v>
      </c>
      <c r="AD1704" s="91">
        <v>0</v>
      </c>
      <c r="AE1704" s="8">
        <v>0</v>
      </c>
      <c r="AF1704" s="8">
        <v>0</v>
      </c>
      <c r="AG1704" s="91">
        <v>0</v>
      </c>
      <c r="AH1704" s="8">
        <v>0</v>
      </c>
      <c r="AI1704" s="8">
        <v>0</v>
      </c>
      <c r="AJ1704" s="91">
        <v>250820048</v>
      </c>
      <c r="AK1704" s="8">
        <v>797</v>
      </c>
      <c r="AL1704" s="8">
        <v>100</v>
      </c>
      <c r="AM1704" s="91">
        <v>0</v>
      </c>
      <c r="AN1704" s="8">
        <v>0</v>
      </c>
      <c r="AO1704" s="8">
        <v>100</v>
      </c>
      <c r="AP1704" s="91">
        <v>0</v>
      </c>
      <c r="AQ1704" s="8">
        <v>0</v>
      </c>
      <c r="AR1704" s="8">
        <v>100</v>
      </c>
      <c r="AS1704" s="91">
        <v>2521762</v>
      </c>
      <c r="AT1704" s="8">
        <v>4</v>
      </c>
      <c r="AU1704" s="8">
        <v>100</v>
      </c>
      <c r="AV1704" s="91">
        <v>263637706</v>
      </c>
      <c r="AW1704" s="8">
        <v>871</v>
      </c>
      <c r="AX1704" s="8">
        <v>100</v>
      </c>
      <c r="AY1704" s="91">
        <v>0</v>
      </c>
      <c r="AZ1704" s="8">
        <v>0</v>
      </c>
      <c r="BA1704" s="8">
        <v>0</v>
      </c>
      <c r="BB1704" s="91">
        <v>0</v>
      </c>
      <c r="BC1704" s="8">
        <v>0</v>
      </c>
      <c r="BD1704" s="8">
        <v>0</v>
      </c>
      <c r="BE1704" s="91">
        <v>0</v>
      </c>
      <c r="BF1704" s="8">
        <v>0</v>
      </c>
      <c r="BG1704" s="8">
        <v>0</v>
      </c>
      <c r="BH1704" s="91">
        <v>240794616</v>
      </c>
      <c r="BI1704" s="8">
        <v>787</v>
      </c>
      <c r="BJ1704" s="8">
        <v>100</v>
      </c>
      <c r="BK1704" s="2" t="s">
        <v>233</v>
      </c>
      <c r="BL1704" s="83" t="str">
        <f t="shared" si="26"/>
        <v>125158</v>
      </c>
      <c r="BM1704" s="83">
        <f>IF(ISBLANK(A1704),"",IF(X1704&gt;=(InfoSheet!$B$2)-90,1,0))</f>
        <v>1</v>
      </c>
    </row>
    <row r="1705" spans="1:65">
      <c r="A1705" s="2" t="s">
        <v>3776</v>
      </c>
      <c r="B1705" s="8">
        <v>8</v>
      </c>
      <c r="C1705" s="91">
        <v>955231041</v>
      </c>
      <c r="D1705" s="8">
        <v>2470</v>
      </c>
      <c r="E1705" s="8">
        <v>340</v>
      </c>
      <c r="F1705" s="91">
        <v>386733</v>
      </c>
      <c r="G1705" s="91">
        <v>4944740</v>
      </c>
      <c r="H1705" s="91">
        <v>2809503</v>
      </c>
      <c r="I1705" s="91">
        <v>344687180</v>
      </c>
      <c r="J1705" s="8">
        <v>0</v>
      </c>
      <c r="K1705" s="2" t="s">
        <v>1940</v>
      </c>
      <c r="L1705" s="8">
        <v>8</v>
      </c>
      <c r="M1705" s="8">
        <v>0</v>
      </c>
      <c r="N1705" s="2" t="s">
        <v>1437</v>
      </c>
      <c r="O1705" s="8">
        <v>209</v>
      </c>
      <c r="P1705" s="8">
        <v>0</v>
      </c>
      <c r="Q1705" s="8">
        <v>0</v>
      </c>
      <c r="R1705" s="91">
        <v>0</v>
      </c>
      <c r="S1705" s="8">
        <v>0</v>
      </c>
      <c r="T1705" s="91">
        <v>0</v>
      </c>
      <c r="U1705" s="8">
        <v>0</v>
      </c>
      <c r="V1705" s="8">
        <v>0</v>
      </c>
      <c r="W1705" s="8">
        <v>0</v>
      </c>
      <c r="X1705" s="107">
        <v>43869.538689166664</v>
      </c>
      <c r="Y1705" s="107">
        <v>43870.058728425924</v>
      </c>
      <c r="Z1705" s="107">
        <v>43869.537502581021</v>
      </c>
      <c r="AA1705" s="91">
        <v>706437</v>
      </c>
      <c r="AB1705" s="8">
        <v>6</v>
      </c>
      <c r="AC1705" s="8">
        <v>4</v>
      </c>
      <c r="AD1705" s="91">
        <v>14650378</v>
      </c>
      <c r="AE1705" s="8">
        <v>35</v>
      </c>
      <c r="AF1705" s="8">
        <v>16</v>
      </c>
      <c r="AG1705" s="91">
        <v>79959041</v>
      </c>
      <c r="AH1705" s="8">
        <v>192</v>
      </c>
      <c r="AI1705" s="8">
        <v>60</v>
      </c>
      <c r="AJ1705" s="91">
        <v>943981097</v>
      </c>
      <c r="AK1705" s="8">
        <v>2420</v>
      </c>
      <c r="AL1705" s="8">
        <v>340</v>
      </c>
      <c r="AM1705" s="91">
        <v>5340363</v>
      </c>
      <c r="AN1705" s="8">
        <v>11</v>
      </c>
      <c r="AO1705" s="8">
        <v>340</v>
      </c>
      <c r="AP1705" s="91">
        <v>26480755</v>
      </c>
      <c r="AQ1705" s="8">
        <v>50</v>
      </c>
      <c r="AR1705" s="8">
        <v>340</v>
      </c>
      <c r="AS1705" s="91">
        <v>124367570</v>
      </c>
      <c r="AT1705" s="8">
        <v>236</v>
      </c>
      <c r="AU1705" s="8">
        <v>340</v>
      </c>
      <c r="AV1705" s="91">
        <v>955231041</v>
      </c>
      <c r="AW1705" s="8">
        <v>2470</v>
      </c>
      <c r="AX1705" s="8">
        <v>340</v>
      </c>
      <c r="AY1705" s="91">
        <v>2959557</v>
      </c>
      <c r="AZ1705" s="8">
        <v>7</v>
      </c>
      <c r="BA1705" s="8">
        <v>0</v>
      </c>
      <c r="BB1705" s="91">
        <v>15830757</v>
      </c>
      <c r="BC1705" s="8">
        <v>36</v>
      </c>
      <c r="BD1705" s="8">
        <v>3</v>
      </c>
      <c r="BE1705" s="91">
        <v>64542480</v>
      </c>
      <c r="BF1705" s="8">
        <v>174</v>
      </c>
      <c r="BG1705" s="8">
        <v>27</v>
      </c>
      <c r="BH1705" s="91">
        <v>912273698</v>
      </c>
      <c r="BI1705" s="8">
        <v>2378</v>
      </c>
      <c r="BJ1705" s="8">
        <v>340</v>
      </c>
      <c r="BK1705" s="2" t="s">
        <v>233</v>
      </c>
      <c r="BL1705" s="83" t="str">
        <f t="shared" si="26"/>
        <v>125159</v>
      </c>
      <c r="BM1705" s="83">
        <f>IF(ISBLANK(A1705),"",IF(X1705&gt;=(InfoSheet!$B$2)-90,1,0))</f>
        <v>1</v>
      </c>
    </row>
    <row r="1706" spans="1:65">
      <c r="A1706" s="2" t="s">
        <v>3777</v>
      </c>
      <c r="B1706" s="8">
        <v>8</v>
      </c>
      <c r="C1706" s="91">
        <v>411798454</v>
      </c>
      <c r="D1706" s="8">
        <v>1463</v>
      </c>
      <c r="E1706" s="8">
        <v>153</v>
      </c>
      <c r="F1706" s="91">
        <v>281475</v>
      </c>
      <c r="G1706" s="91">
        <v>2749358</v>
      </c>
      <c r="H1706" s="91">
        <v>2691493</v>
      </c>
      <c r="I1706" s="91">
        <v>249652259</v>
      </c>
      <c r="J1706" s="8">
        <v>0</v>
      </c>
      <c r="K1706" s="2" t="s">
        <v>1496</v>
      </c>
      <c r="L1706" s="8">
        <v>8</v>
      </c>
      <c r="M1706" s="8">
        <v>0</v>
      </c>
      <c r="N1706" s="2" t="s">
        <v>1466</v>
      </c>
      <c r="O1706" s="8">
        <v>212</v>
      </c>
      <c r="P1706" s="8">
        <v>0</v>
      </c>
      <c r="Q1706" s="8">
        <v>0</v>
      </c>
      <c r="R1706" s="91">
        <v>0</v>
      </c>
      <c r="S1706" s="8">
        <v>0</v>
      </c>
      <c r="T1706" s="91">
        <v>0</v>
      </c>
      <c r="U1706" s="8">
        <v>0</v>
      </c>
      <c r="V1706" s="8">
        <v>0</v>
      </c>
      <c r="W1706" s="8">
        <v>0</v>
      </c>
      <c r="X1706" s="107">
        <v>43869.928449942126</v>
      </c>
      <c r="Y1706" s="107">
        <v>43870.037460370368</v>
      </c>
      <c r="Z1706" s="107">
        <v>43869.928448425926</v>
      </c>
      <c r="AA1706" s="91">
        <v>0</v>
      </c>
      <c r="AB1706" s="8">
        <v>0</v>
      </c>
      <c r="AC1706" s="8">
        <v>1</v>
      </c>
      <c r="AD1706" s="91">
        <v>1880405</v>
      </c>
      <c r="AE1706" s="8">
        <v>10</v>
      </c>
      <c r="AF1706" s="8">
        <v>3</v>
      </c>
      <c r="AG1706" s="91">
        <v>7965103</v>
      </c>
      <c r="AH1706" s="8">
        <v>53</v>
      </c>
      <c r="AI1706" s="8">
        <v>7</v>
      </c>
      <c r="AJ1706" s="91">
        <v>402968739</v>
      </c>
      <c r="AK1706" s="8">
        <v>1428</v>
      </c>
      <c r="AL1706" s="8">
        <v>153</v>
      </c>
      <c r="AM1706" s="91">
        <v>3412460</v>
      </c>
      <c r="AN1706" s="8">
        <v>7</v>
      </c>
      <c r="AO1706" s="8">
        <v>153</v>
      </c>
      <c r="AP1706" s="91">
        <v>5540867</v>
      </c>
      <c r="AQ1706" s="8">
        <v>17</v>
      </c>
      <c r="AR1706" s="8">
        <v>153</v>
      </c>
      <c r="AS1706" s="91">
        <v>29042275</v>
      </c>
      <c r="AT1706" s="8">
        <v>76</v>
      </c>
      <c r="AU1706" s="8">
        <v>153</v>
      </c>
      <c r="AV1706" s="91">
        <v>411798454</v>
      </c>
      <c r="AW1706" s="8">
        <v>1463</v>
      </c>
      <c r="AX1706" s="8">
        <v>153</v>
      </c>
      <c r="AY1706" s="91">
        <v>77036</v>
      </c>
      <c r="AZ1706" s="8">
        <v>3</v>
      </c>
      <c r="BA1706" s="8">
        <v>0</v>
      </c>
      <c r="BB1706" s="91">
        <v>3869902</v>
      </c>
      <c r="BC1706" s="8">
        <v>14</v>
      </c>
      <c r="BD1706" s="8">
        <v>0</v>
      </c>
      <c r="BE1706" s="91">
        <v>16142165</v>
      </c>
      <c r="BF1706" s="8">
        <v>60</v>
      </c>
      <c r="BG1706" s="8">
        <v>0</v>
      </c>
      <c r="BH1706" s="91">
        <v>402507545</v>
      </c>
      <c r="BI1706" s="8">
        <v>1434</v>
      </c>
      <c r="BJ1706" s="8">
        <v>153</v>
      </c>
      <c r="BK1706" s="2" t="s">
        <v>233</v>
      </c>
      <c r="BL1706" s="83" t="str">
        <f t="shared" si="26"/>
        <v>125160</v>
      </c>
      <c r="BM1706" s="83">
        <f>IF(ISBLANK(A1706),"",IF(X1706&gt;=(InfoSheet!$B$2)-90,1,0))</f>
        <v>1</v>
      </c>
    </row>
    <row r="1707" spans="1:65">
      <c r="A1707" s="2" t="s">
        <v>3778</v>
      </c>
      <c r="B1707" s="8">
        <v>8</v>
      </c>
      <c r="C1707" s="66">
        <v>3589499932</v>
      </c>
      <c r="D1707" s="8">
        <v>13072</v>
      </c>
      <c r="E1707" s="8">
        <v>1648</v>
      </c>
      <c r="F1707" s="91">
        <v>274594</v>
      </c>
      <c r="G1707" s="91">
        <v>10020577</v>
      </c>
      <c r="H1707" s="91">
        <v>2178094</v>
      </c>
      <c r="I1707" s="91">
        <v>347627747</v>
      </c>
      <c r="J1707" s="8">
        <v>0</v>
      </c>
      <c r="K1707" s="2" t="s">
        <v>1747</v>
      </c>
      <c r="L1707" s="8">
        <v>8</v>
      </c>
      <c r="M1707" s="8">
        <v>0</v>
      </c>
      <c r="N1707" s="2" t="s">
        <v>1703</v>
      </c>
      <c r="O1707" s="8">
        <v>214</v>
      </c>
      <c r="P1707" s="8">
        <v>0</v>
      </c>
      <c r="Q1707" s="8">
        <v>0</v>
      </c>
      <c r="R1707" s="91">
        <v>0</v>
      </c>
      <c r="S1707" s="8">
        <v>0</v>
      </c>
      <c r="T1707" s="91">
        <v>0</v>
      </c>
      <c r="U1707" s="8">
        <v>0</v>
      </c>
      <c r="V1707" s="8">
        <v>5</v>
      </c>
      <c r="W1707" s="8">
        <v>1</v>
      </c>
      <c r="X1707" s="107">
        <v>43869.787093796294</v>
      </c>
      <c r="Y1707" s="107">
        <v>43870.048277824077</v>
      </c>
      <c r="Z1707" s="107">
        <v>43869.770315104164</v>
      </c>
      <c r="AA1707" s="91">
        <v>1228617</v>
      </c>
      <c r="AB1707" s="8">
        <v>2</v>
      </c>
      <c r="AC1707" s="8">
        <v>3</v>
      </c>
      <c r="AD1707" s="91">
        <v>31572855</v>
      </c>
      <c r="AE1707" s="8">
        <v>79</v>
      </c>
      <c r="AF1707" s="8">
        <v>28</v>
      </c>
      <c r="AG1707" s="91">
        <v>97688514</v>
      </c>
      <c r="AH1707" s="8">
        <v>289</v>
      </c>
      <c r="AI1707" s="8">
        <v>72</v>
      </c>
      <c r="AJ1707" s="66">
        <v>3496241256</v>
      </c>
      <c r="AK1707" s="8">
        <v>12620</v>
      </c>
      <c r="AL1707" s="8">
        <v>1648</v>
      </c>
      <c r="AM1707" s="91">
        <v>20220189</v>
      </c>
      <c r="AN1707" s="8">
        <v>31</v>
      </c>
      <c r="AO1707" s="8">
        <v>1648</v>
      </c>
      <c r="AP1707" s="91">
        <v>76812127</v>
      </c>
      <c r="AQ1707" s="8">
        <v>137</v>
      </c>
      <c r="AR1707" s="8">
        <v>1648</v>
      </c>
      <c r="AS1707" s="91">
        <v>234163986</v>
      </c>
      <c r="AT1707" s="8">
        <v>470</v>
      </c>
      <c r="AU1707" s="8">
        <v>1648</v>
      </c>
      <c r="AV1707" s="66">
        <v>3589499932</v>
      </c>
      <c r="AW1707" s="8">
        <v>13072</v>
      </c>
      <c r="AX1707" s="8">
        <v>1648</v>
      </c>
      <c r="AY1707" s="91">
        <v>3952031</v>
      </c>
      <c r="AZ1707" s="8">
        <v>4</v>
      </c>
      <c r="BA1707" s="8">
        <v>0</v>
      </c>
      <c r="BB1707" s="91">
        <v>52881975</v>
      </c>
      <c r="BC1707" s="8">
        <v>101</v>
      </c>
      <c r="BD1707" s="8">
        <v>1</v>
      </c>
      <c r="BE1707" s="91">
        <v>146755135</v>
      </c>
      <c r="BF1707" s="8">
        <v>328</v>
      </c>
      <c r="BG1707" s="8">
        <v>8</v>
      </c>
      <c r="BH1707" s="66">
        <v>3479159937</v>
      </c>
      <c r="BI1707" s="8">
        <v>12582</v>
      </c>
      <c r="BJ1707" s="8">
        <v>1648</v>
      </c>
      <c r="BK1707" s="2" t="s">
        <v>233</v>
      </c>
      <c r="BL1707" s="83" t="str">
        <f t="shared" si="26"/>
        <v>125161</v>
      </c>
      <c r="BM1707" s="83">
        <f>IF(ISBLANK(A1707),"",IF(X1707&gt;=(InfoSheet!$B$2)-90,1,0))</f>
        <v>1</v>
      </c>
    </row>
    <row r="1708" spans="1:65">
      <c r="A1708" s="2" t="s">
        <v>3779</v>
      </c>
      <c r="B1708" s="8">
        <v>8</v>
      </c>
      <c r="C1708" s="66">
        <v>3430724501</v>
      </c>
      <c r="D1708" s="8">
        <v>12400</v>
      </c>
      <c r="E1708" s="8">
        <v>1999</v>
      </c>
      <c r="F1708" s="91">
        <v>276671</v>
      </c>
      <c r="G1708" s="91">
        <v>19088369</v>
      </c>
      <c r="H1708" s="91">
        <v>1716220</v>
      </c>
      <c r="I1708" s="91">
        <v>299120054</v>
      </c>
      <c r="J1708" s="8">
        <v>0</v>
      </c>
      <c r="K1708" s="2" t="s">
        <v>1747</v>
      </c>
      <c r="L1708" s="8">
        <v>8</v>
      </c>
      <c r="M1708" s="8">
        <v>0</v>
      </c>
      <c r="N1708" s="2" t="s">
        <v>1469</v>
      </c>
      <c r="O1708" s="8">
        <v>215</v>
      </c>
      <c r="P1708" s="8">
        <v>0</v>
      </c>
      <c r="Q1708" s="8">
        <v>0</v>
      </c>
      <c r="R1708" s="91">
        <v>0</v>
      </c>
      <c r="S1708" s="8">
        <v>0</v>
      </c>
      <c r="T1708" s="91">
        <v>0</v>
      </c>
      <c r="U1708" s="8">
        <v>0</v>
      </c>
      <c r="V1708" s="8">
        <v>2</v>
      </c>
      <c r="W1708" s="8">
        <v>1</v>
      </c>
      <c r="X1708" s="107">
        <v>43869.581411608793</v>
      </c>
      <c r="Y1708" s="107">
        <v>43870.048064976851</v>
      </c>
      <c r="Z1708" s="107">
        <v>43869.581346909719</v>
      </c>
      <c r="AA1708" s="91">
        <v>4146543</v>
      </c>
      <c r="AB1708" s="8">
        <v>7</v>
      </c>
      <c r="AC1708" s="8">
        <v>7</v>
      </c>
      <c r="AD1708" s="91">
        <v>71823509</v>
      </c>
      <c r="AE1708" s="8">
        <v>149</v>
      </c>
      <c r="AF1708" s="8">
        <v>48</v>
      </c>
      <c r="AG1708" s="91">
        <v>161099717</v>
      </c>
      <c r="AH1708" s="8">
        <v>430</v>
      </c>
      <c r="AI1708" s="8">
        <v>107</v>
      </c>
      <c r="AJ1708" s="66">
        <v>3302250064</v>
      </c>
      <c r="AK1708" s="8">
        <v>11938</v>
      </c>
      <c r="AL1708" s="8">
        <v>1999</v>
      </c>
      <c r="AM1708" s="91">
        <v>24322730</v>
      </c>
      <c r="AN1708" s="8">
        <v>43</v>
      </c>
      <c r="AO1708" s="8">
        <v>1999</v>
      </c>
      <c r="AP1708" s="91">
        <v>170680067</v>
      </c>
      <c r="AQ1708" s="8">
        <v>294</v>
      </c>
      <c r="AR1708" s="8">
        <v>1999</v>
      </c>
      <c r="AS1708" s="91">
        <v>340398914</v>
      </c>
      <c r="AT1708" s="8">
        <v>703</v>
      </c>
      <c r="AU1708" s="8">
        <v>1999</v>
      </c>
      <c r="AV1708" s="66">
        <v>3430724501</v>
      </c>
      <c r="AW1708" s="8">
        <v>12362</v>
      </c>
      <c r="AX1708" s="8">
        <v>1999</v>
      </c>
      <c r="AY1708" s="91">
        <v>6916742</v>
      </c>
      <c r="AZ1708" s="8">
        <v>12</v>
      </c>
      <c r="BA1708" s="8">
        <v>0</v>
      </c>
      <c r="BB1708" s="91">
        <v>116574497</v>
      </c>
      <c r="BC1708" s="8">
        <v>202</v>
      </c>
      <c r="BD1708" s="8">
        <v>6</v>
      </c>
      <c r="BE1708" s="91">
        <v>232290932</v>
      </c>
      <c r="BF1708" s="8">
        <v>493</v>
      </c>
      <c r="BG1708" s="8">
        <v>23</v>
      </c>
      <c r="BH1708" s="66">
        <v>3186737845</v>
      </c>
      <c r="BI1708" s="8">
        <v>11710</v>
      </c>
      <c r="BJ1708" s="8">
        <v>1999</v>
      </c>
      <c r="BK1708" s="2" t="s">
        <v>233</v>
      </c>
      <c r="BL1708" s="83" t="str">
        <f t="shared" si="26"/>
        <v>125162</v>
      </c>
      <c r="BM1708" s="83">
        <f>IF(ISBLANK(A1708),"",IF(X1708&gt;=(InfoSheet!$B$2)-90,1,0))</f>
        <v>1</v>
      </c>
    </row>
    <row r="1709" spans="1:65">
      <c r="A1709" s="2" t="s">
        <v>3780</v>
      </c>
      <c r="B1709" s="8">
        <v>9</v>
      </c>
      <c r="C1709" s="66">
        <v>11142324569</v>
      </c>
      <c r="D1709" s="8">
        <v>33643</v>
      </c>
      <c r="E1709" s="8">
        <v>3489</v>
      </c>
      <c r="F1709" s="91">
        <v>331192</v>
      </c>
      <c r="G1709" s="91">
        <v>30364625</v>
      </c>
      <c r="H1709" s="91">
        <v>3193558</v>
      </c>
      <c r="I1709" s="66">
        <v>2386214479</v>
      </c>
      <c r="J1709" s="8">
        <v>0</v>
      </c>
      <c r="K1709" s="2" t="s">
        <v>3711</v>
      </c>
      <c r="L1709" s="8">
        <v>9</v>
      </c>
      <c r="M1709" s="8">
        <v>0</v>
      </c>
      <c r="N1709" s="2" t="s">
        <v>2864</v>
      </c>
      <c r="O1709" s="8">
        <v>215</v>
      </c>
      <c r="P1709" s="8">
        <v>0</v>
      </c>
      <c r="Q1709" s="8">
        <v>0</v>
      </c>
      <c r="R1709" s="91">
        <v>0</v>
      </c>
      <c r="S1709" s="8">
        <v>0</v>
      </c>
      <c r="T1709" s="91">
        <v>0</v>
      </c>
      <c r="U1709" s="8">
        <v>6</v>
      </c>
      <c r="V1709" s="8">
        <v>9</v>
      </c>
      <c r="W1709" s="8">
        <v>3</v>
      </c>
      <c r="X1709" s="107">
        <v>43869.977927835651</v>
      </c>
      <c r="Y1709" s="107">
        <v>43870.015137789349</v>
      </c>
      <c r="Z1709" s="107">
        <v>43869.977923668979</v>
      </c>
      <c r="AA1709" s="91">
        <v>0</v>
      </c>
      <c r="AB1709" s="8">
        <v>0</v>
      </c>
      <c r="AC1709" s="8">
        <v>33</v>
      </c>
      <c r="AD1709" s="91">
        <v>87304107</v>
      </c>
      <c r="AE1709" s="8">
        <v>279</v>
      </c>
      <c r="AF1709" s="8">
        <v>98</v>
      </c>
      <c r="AG1709" s="66">
        <v>4594890029</v>
      </c>
      <c r="AH1709" s="8">
        <v>14509</v>
      </c>
      <c r="AI1709" s="8">
        <v>2481</v>
      </c>
      <c r="AJ1709" s="66">
        <v>10592670346</v>
      </c>
      <c r="AK1709" s="8">
        <v>30581</v>
      </c>
      <c r="AL1709" s="8">
        <v>3489</v>
      </c>
      <c r="AM1709" s="91">
        <v>68455355</v>
      </c>
      <c r="AN1709" s="8">
        <v>100</v>
      </c>
      <c r="AO1709" s="8">
        <v>3489</v>
      </c>
      <c r="AP1709" s="91">
        <v>240625265</v>
      </c>
      <c r="AQ1709" s="8">
        <v>525</v>
      </c>
      <c r="AR1709" s="8">
        <v>3489</v>
      </c>
      <c r="AS1709" s="66">
        <v>5389091422</v>
      </c>
      <c r="AT1709" s="8">
        <v>15810</v>
      </c>
      <c r="AU1709" s="8">
        <v>3489</v>
      </c>
      <c r="AV1709" s="66">
        <v>11142324569</v>
      </c>
      <c r="AW1709" s="8">
        <v>33643</v>
      </c>
      <c r="AX1709" s="8">
        <v>3489</v>
      </c>
      <c r="AY1709" s="91">
        <v>66971089</v>
      </c>
      <c r="AZ1709" s="8">
        <v>97</v>
      </c>
      <c r="BA1709" s="8">
        <v>0</v>
      </c>
      <c r="BB1709" s="91">
        <v>172692434</v>
      </c>
      <c r="BC1709" s="8">
        <v>367</v>
      </c>
      <c r="BD1709" s="8">
        <v>25</v>
      </c>
      <c r="BE1709" s="66">
        <v>2832676595</v>
      </c>
      <c r="BF1709" s="8">
        <v>12411</v>
      </c>
      <c r="BG1709" s="8">
        <v>467</v>
      </c>
      <c r="BH1709" s="66">
        <v>10472737660</v>
      </c>
      <c r="BI1709" s="8">
        <v>30488</v>
      </c>
      <c r="BJ1709" s="8">
        <v>3489</v>
      </c>
      <c r="BK1709" s="2" t="s">
        <v>233</v>
      </c>
      <c r="BL1709" s="83" t="str">
        <f t="shared" si="26"/>
        <v>125163</v>
      </c>
      <c r="BM1709" s="83">
        <f>IF(ISBLANK(A1709),"",IF(X1709&gt;=(InfoSheet!$B$2)-90,1,0))</f>
        <v>1</v>
      </c>
    </row>
    <row r="1710" spans="1:65">
      <c r="A1710" s="2" t="s">
        <v>3781</v>
      </c>
      <c r="B1710" s="8">
        <v>8</v>
      </c>
      <c r="C1710" s="66">
        <v>22984939795</v>
      </c>
      <c r="D1710" s="8">
        <v>59834</v>
      </c>
      <c r="E1710" s="8">
        <v>4233</v>
      </c>
      <c r="F1710" s="91">
        <v>384145</v>
      </c>
      <c r="G1710" s="91">
        <v>105576472</v>
      </c>
      <c r="H1710" s="91">
        <v>5429940</v>
      </c>
      <c r="I1710" s="66">
        <v>4829341108</v>
      </c>
      <c r="J1710" s="8">
        <v>0</v>
      </c>
      <c r="K1710" s="2" t="s">
        <v>3782</v>
      </c>
      <c r="L1710" s="8">
        <v>8</v>
      </c>
      <c r="M1710" s="8">
        <v>0</v>
      </c>
      <c r="N1710" s="2" t="s">
        <v>1945</v>
      </c>
      <c r="O1710" s="8">
        <v>215</v>
      </c>
      <c r="P1710" s="8">
        <v>0</v>
      </c>
      <c r="Q1710" s="8">
        <v>0</v>
      </c>
      <c r="R1710" s="91">
        <v>0</v>
      </c>
      <c r="S1710" s="8">
        <v>0</v>
      </c>
      <c r="T1710" s="91">
        <v>0</v>
      </c>
      <c r="U1710" s="8">
        <v>6</v>
      </c>
      <c r="V1710" s="8">
        <v>6</v>
      </c>
      <c r="W1710" s="8">
        <v>5</v>
      </c>
      <c r="X1710" s="107">
        <v>43869.926369143519</v>
      </c>
      <c r="Y1710" s="107">
        <v>43870.058939166665</v>
      </c>
      <c r="Z1710" s="107">
        <v>43869.92635050926</v>
      </c>
      <c r="AA1710" s="91">
        <v>139383455</v>
      </c>
      <c r="AB1710" s="8">
        <v>126</v>
      </c>
      <c r="AC1710" s="8">
        <v>69</v>
      </c>
      <c r="AD1710" s="91">
        <v>396298407</v>
      </c>
      <c r="AE1710" s="8">
        <v>951</v>
      </c>
      <c r="AF1710" s="8">
        <v>130</v>
      </c>
      <c r="AG1710" s="66">
        <v>4636513008</v>
      </c>
      <c r="AH1710" s="8">
        <v>12498</v>
      </c>
      <c r="AI1710" s="8">
        <v>1522</v>
      </c>
      <c r="AJ1710" s="66">
        <v>21736300059</v>
      </c>
      <c r="AK1710" s="8">
        <v>53256</v>
      </c>
      <c r="AL1710" s="8">
        <v>4233</v>
      </c>
      <c r="AM1710" s="91">
        <v>502850175</v>
      </c>
      <c r="AN1710" s="8">
        <v>455</v>
      </c>
      <c r="AO1710" s="8">
        <v>4233</v>
      </c>
      <c r="AP1710" s="66">
        <v>1008928381</v>
      </c>
      <c r="AQ1710" s="8">
        <v>1416</v>
      </c>
      <c r="AR1710" s="8">
        <v>4233</v>
      </c>
      <c r="AS1710" s="66">
        <v>7740802292</v>
      </c>
      <c r="AT1710" s="8">
        <v>16076</v>
      </c>
      <c r="AU1710" s="8">
        <v>4233</v>
      </c>
      <c r="AV1710" s="66">
        <v>22984939795</v>
      </c>
      <c r="AW1710" s="8">
        <v>59833</v>
      </c>
      <c r="AX1710" s="8">
        <v>4233</v>
      </c>
      <c r="AY1710" s="91">
        <v>444273021</v>
      </c>
      <c r="AZ1710" s="8">
        <v>395</v>
      </c>
      <c r="BA1710" s="8">
        <v>2</v>
      </c>
      <c r="BB1710" s="91">
        <v>786431956</v>
      </c>
      <c r="BC1710" s="8">
        <v>1242</v>
      </c>
      <c r="BD1710" s="8">
        <v>25</v>
      </c>
      <c r="BE1710" s="66">
        <v>3472805741</v>
      </c>
      <c r="BF1710" s="8">
        <v>11405</v>
      </c>
      <c r="BG1710" s="8">
        <v>262</v>
      </c>
      <c r="BH1710" s="66">
        <v>21451059925</v>
      </c>
      <c r="BI1710" s="8">
        <v>53123</v>
      </c>
      <c r="BJ1710" s="8">
        <v>4233</v>
      </c>
      <c r="BK1710" s="2" t="s">
        <v>233</v>
      </c>
      <c r="BL1710" s="83" t="str">
        <f t="shared" si="26"/>
        <v>125164</v>
      </c>
      <c r="BM1710" s="83">
        <f>IF(ISBLANK(A1710),"",IF(X1710&gt;=(InfoSheet!$B$2)-90,1,0))</f>
        <v>1</v>
      </c>
    </row>
    <row r="1711" spans="1:65">
      <c r="A1711" s="2" t="s">
        <v>3783</v>
      </c>
      <c r="B1711" s="8">
        <v>8</v>
      </c>
      <c r="C1711" s="66">
        <v>7334143377</v>
      </c>
      <c r="D1711" s="8">
        <v>14469</v>
      </c>
      <c r="E1711" s="8">
        <v>1664</v>
      </c>
      <c r="F1711" s="91">
        <v>506886</v>
      </c>
      <c r="G1711" s="91">
        <v>49978684</v>
      </c>
      <c r="H1711" s="91">
        <v>4407538</v>
      </c>
      <c r="I1711" s="91">
        <v>785426788</v>
      </c>
      <c r="J1711" s="8">
        <v>0</v>
      </c>
      <c r="K1711" s="2" t="s">
        <v>129</v>
      </c>
      <c r="L1711" s="8">
        <v>8</v>
      </c>
      <c r="M1711" s="8">
        <v>0</v>
      </c>
      <c r="N1711" s="2" t="s">
        <v>1379</v>
      </c>
      <c r="O1711" s="8">
        <v>215</v>
      </c>
      <c r="P1711" s="8">
        <v>0</v>
      </c>
      <c r="Q1711" s="8">
        <v>0</v>
      </c>
      <c r="R1711" s="91">
        <v>0</v>
      </c>
      <c r="S1711" s="8">
        <v>0</v>
      </c>
      <c r="T1711" s="91">
        <v>0</v>
      </c>
      <c r="U1711" s="8">
        <v>0</v>
      </c>
      <c r="V1711" s="8">
        <v>5</v>
      </c>
      <c r="W1711" s="8">
        <v>1</v>
      </c>
      <c r="X1711" s="107">
        <v>43869.634448425924</v>
      </c>
      <c r="Y1711" s="107">
        <v>43870.051669976849</v>
      </c>
      <c r="Z1711" s="107">
        <v>43869.63310363426</v>
      </c>
      <c r="AA1711" s="91">
        <v>2143461</v>
      </c>
      <c r="AB1711" s="8">
        <v>5</v>
      </c>
      <c r="AC1711" s="8">
        <v>7</v>
      </c>
      <c r="AD1711" s="91">
        <v>99965549</v>
      </c>
      <c r="AE1711" s="8">
        <v>81</v>
      </c>
      <c r="AF1711" s="8">
        <v>30</v>
      </c>
      <c r="AG1711" s="91">
        <v>229136480</v>
      </c>
      <c r="AH1711" s="8">
        <v>571</v>
      </c>
      <c r="AI1711" s="8">
        <v>127</v>
      </c>
      <c r="AJ1711" s="66">
        <v>7103342436</v>
      </c>
      <c r="AK1711" s="8">
        <v>13182</v>
      </c>
      <c r="AL1711" s="8">
        <v>1664</v>
      </c>
      <c r="AM1711" s="91">
        <v>16667497</v>
      </c>
      <c r="AN1711" s="8">
        <v>28</v>
      </c>
      <c r="AO1711" s="8">
        <v>1664</v>
      </c>
      <c r="AP1711" s="91">
        <v>210558150</v>
      </c>
      <c r="AQ1711" s="8">
        <v>141</v>
      </c>
      <c r="AR1711" s="8">
        <v>1664</v>
      </c>
      <c r="AS1711" s="91">
        <v>515209164</v>
      </c>
      <c r="AT1711" s="8">
        <v>918</v>
      </c>
      <c r="AU1711" s="8">
        <v>1664</v>
      </c>
      <c r="AV1711" s="66">
        <v>7334143377</v>
      </c>
      <c r="AW1711" s="8">
        <v>14469</v>
      </c>
      <c r="AX1711" s="8">
        <v>1664</v>
      </c>
      <c r="AY1711" s="91">
        <v>6640798</v>
      </c>
      <c r="AZ1711" s="8">
        <v>10</v>
      </c>
      <c r="BA1711" s="8">
        <v>0</v>
      </c>
      <c r="BB1711" s="91">
        <v>111654615</v>
      </c>
      <c r="BC1711" s="8">
        <v>90</v>
      </c>
      <c r="BD1711" s="8">
        <v>3</v>
      </c>
      <c r="BE1711" s="91">
        <v>233919263</v>
      </c>
      <c r="BF1711" s="8">
        <v>574</v>
      </c>
      <c r="BG1711" s="8">
        <v>21</v>
      </c>
      <c r="BH1711" s="66">
        <v>6906303048</v>
      </c>
      <c r="BI1711" s="8">
        <v>12964</v>
      </c>
      <c r="BJ1711" s="8">
        <v>1664</v>
      </c>
      <c r="BK1711" s="2" t="s">
        <v>233</v>
      </c>
      <c r="BL1711" s="83" t="str">
        <f t="shared" si="26"/>
        <v>125165</v>
      </c>
      <c r="BM1711" s="83">
        <f>IF(ISBLANK(A1711),"",IF(X1711&gt;=(InfoSheet!$B$2)-90,1,0))</f>
        <v>1</v>
      </c>
    </row>
    <row r="1712" spans="1:65">
      <c r="A1712" s="2" t="s">
        <v>3784</v>
      </c>
      <c r="B1712" s="8">
        <v>8</v>
      </c>
      <c r="C1712" s="66">
        <v>2084326913</v>
      </c>
      <c r="D1712" s="8">
        <v>8884</v>
      </c>
      <c r="E1712" s="8">
        <v>866</v>
      </c>
      <c r="F1712" s="91">
        <v>234615</v>
      </c>
      <c r="G1712" s="91">
        <v>57309832</v>
      </c>
      <c r="H1712" s="91">
        <v>2406844</v>
      </c>
      <c r="I1712" s="91">
        <v>440469088</v>
      </c>
      <c r="J1712" s="8">
        <v>0</v>
      </c>
      <c r="K1712" s="2" t="s">
        <v>129</v>
      </c>
      <c r="L1712" s="8">
        <v>8</v>
      </c>
      <c r="M1712" s="8">
        <v>0</v>
      </c>
      <c r="N1712" s="2" t="s">
        <v>1703</v>
      </c>
      <c r="O1712" s="8">
        <v>214</v>
      </c>
      <c r="P1712" s="8">
        <v>0</v>
      </c>
      <c r="Q1712" s="8">
        <v>0</v>
      </c>
      <c r="R1712" s="91">
        <v>0</v>
      </c>
      <c r="S1712" s="8">
        <v>0</v>
      </c>
      <c r="T1712" s="91">
        <v>0</v>
      </c>
      <c r="U1712" s="8">
        <v>0</v>
      </c>
      <c r="V1712" s="8">
        <v>2</v>
      </c>
      <c r="W1712" s="8">
        <v>0</v>
      </c>
      <c r="X1712" s="107">
        <v>43869.570119016207</v>
      </c>
      <c r="Y1712" s="107">
        <v>43870.045744722222</v>
      </c>
      <c r="Z1712" s="107">
        <v>43869.570025289351</v>
      </c>
      <c r="AA1712" s="91">
        <v>1570171</v>
      </c>
      <c r="AB1712" s="8">
        <v>2</v>
      </c>
      <c r="AC1712" s="8">
        <v>2</v>
      </c>
      <c r="AD1712" s="91">
        <v>16584258</v>
      </c>
      <c r="AE1712" s="8">
        <v>37</v>
      </c>
      <c r="AF1712" s="8">
        <v>16</v>
      </c>
      <c r="AG1712" s="91">
        <v>75431114</v>
      </c>
      <c r="AH1712" s="8">
        <v>148</v>
      </c>
      <c r="AI1712" s="8">
        <v>33</v>
      </c>
      <c r="AJ1712" s="66">
        <v>2058130512</v>
      </c>
      <c r="AK1712" s="8">
        <v>8815</v>
      </c>
      <c r="AL1712" s="8">
        <v>866</v>
      </c>
      <c r="AM1712" s="91">
        <v>8531573</v>
      </c>
      <c r="AN1712" s="8">
        <v>11</v>
      </c>
      <c r="AO1712" s="8">
        <v>866</v>
      </c>
      <c r="AP1712" s="91">
        <v>34345125</v>
      </c>
      <c r="AQ1712" s="8">
        <v>61</v>
      </c>
      <c r="AR1712" s="8">
        <v>866</v>
      </c>
      <c r="AS1712" s="91">
        <v>152915931</v>
      </c>
      <c r="AT1712" s="8">
        <v>233</v>
      </c>
      <c r="AU1712" s="8">
        <v>866</v>
      </c>
      <c r="AV1712" s="66">
        <v>2084326913</v>
      </c>
      <c r="AW1712" s="8">
        <v>8884</v>
      </c>
      <c r="AX1712" s="8">
        <v>866</v>
      </c>
      <c r="AY1712" s="91">
        <v>1994842</v>
      </c>
      <c r="AZ1712" s="8">
        <v>3</v>
      </c>
      <c r="BA1712" s="8">
        <v>0</v>
      </c>
      <c r="BB1712" s="91">
        <v>25693458</v>
      </c>
      <c r="BC1712" s="8">
        <v>47</v>
      </c>
      <c r="BD1712" s="8">
        <v>1</v>
      </c>
      <c r="BE1712" s="91">
        <v>101783652</v>
      </c>
      <c r="BF1712" s="8">
        <v>165</v>
      </c>
      <c r="BG1712" s="8">
        <v>3</v>
      </c>
      <c r="BH1712" s="66">
        <v>2027778641</v>
      </c>
      <c r="BI1712" s="8">
        <v>8744</v>
      </c>
      <c r="BJ1712" s="8">
        <v>866</v>
      </c>
      <c r="BK1712" s="2" t="s">
        <v>233</v>
      </c>
      <c r="BL1712" s="83" t="str">
        <f t="shared" si="26"/>
        <v>125166</v>
      </c>
      <c r="BM1712" s="83">
        <f>IF(ISBLANK(A1712),"",IF(X1712&gt;=(InfoSheet!$B$2)-90,1,0))</f>
        <v>1</v>
      </c>
    </row>
    <row r="1713" spans="1:65">
      <c r="A1713" s="2" t="s">
        <v>3785</v>
      </c>
      <c r="B1713" s="8">
        <v>8</v>
      </c>
      <c r="C1713" s="66">
        <v>5083670499</v>
      </c>
      <c r="D1713" s="8">
        <v>14238</v>
      </c>
      <c r="E1713" s="8">
        <v>1199</v>
      </c>
      <c r="F1713" s="91">
        <v>357049</v>
      </c>
      <c r="G1713" s="91">
        <v>19209926</v>
      </c>
      <c r="H1713" s="91">
        <v>4239925</v>
      </c>
      <c r="I1713" s="91">
        <v>867214970</v>
      </c>
      <c r="J1713" s="8">
        <v>0</v>
      </c>
      <c r="K1713" s="2" t="s">
        <v>1346</v>
      </c>
      <c r="L1713" s="8">
        <v>8</v>
      </c>
      <c r="M1713" s="8">
        <v>0</v>
      </c>
      <c r="N1713" s="2" t="s">
        <v>3384</v>
      </c>
      <c r="O1713" s="8">
        <v>215</v>
      </c>
      <c r="P1713" s="8">
        <v>0</v>
      </c>
      <c r="Q1713" s="8">
        <v>0</v>
      </c>
      <c r="R1713" s="91">
        <v>0</v>
      </c>
      <c r="S1713" s="8">
        <v>0</v>
      </c>
      <c r="T1713" s="91">
        <v>0</v>
      </c>
      <c r="U1713" s="8">
        <v>2</v>
      </c>
      <c r="V1713" s="8">
        <v>4</v>
      </c>
      <c r="W1713" s="8">
        <v>1</v>
      </c>
      <c r="X1713" s="107">
        <v>43869.637294837965</v>
      </c>
      <c r="Y1713" s="107">
        <v>43870.038248310186</v>
      </c>
      <c r="Z1713" s="107">
        <v>43869.632900625002</v>
      </c>
      <c r="AA1713" s="91">
        <v>0</v>
      </c>
      <c r="AB1713" s="8">
        <v>0</v>
      </c>
      <c r="AC1713" s="8">
        <v>5</v>
      </c>
      <c r="AD1713" s="91">
        <v>5328150</v>
      </c>
      <c r="AE1713" s="8">
        <v>35</v>
      </c>
      <c r="AF1713" s="8">
        <v>20</v>
      </c>
      <c r="AG1713" s="91">
        <v>539664169</v>
      </c>
      <c r="AH1713" s="8">
        <v>1876</v>
      </c>
      <c r="AI1713" s="8">
        <v>410</v>
      </c>
      <c r="AJ1713" s="66">
        <v>4832251552</v>
      </c>
      <c r="AK1713" s="8">
        <v>13082</v>
      </c>
      <c r="AL1713" s="8">
        <v>1199</v>
      </c>
      <c r="AM1713" s="91">
        <v>13887946</v>
      </c>
      <c r="AN1713" s="8">
        <v>11</v>
      </c>
      <c r="AO1713" s="8">
        <v>1199</v>
      </c>
      <c r="AP1713" s="91">
        <v>58580202</v>
      </c>
      <c r="AQ1713" s="8">
        <v>80</v>
      </c>
      <c r="AR1713" s="8">
        <v>1199</v>
      </c>
      <c r="AS1713" s="91">
        <v>630369165</v>
      </c>
      <c r="AT1713" s="8">
        <v>1996</v>
      </c>
      <c r="AU1713" s="8">
        <v>1199</v>
      </c>
      <c r="AV1713" s="66">
        <v>5083670499</v>
      </c>
      <c r="AW1713" s="8">
        <v>14238</v>
      </c>
      <c r="AX1713" s="8">
        <v>1199</v>
      </c>
      <c r="AY1713" s="91">
        <v>9741599</v>
      </c>
      <c r="AZ1713" s="8">
        <v>9</v>
      </c>
      <c r="BA1713" s="8">
        <v>0</v>
      </c>
      <c r="BB1713" s="91">
        <v>49339269</v>
      </c>
      <c r="BC1713" s="8">
        <v>66</v>
      </c>
      <c r="BD1713" s="8">
        <v>3</v>
      </c>
      <c r="BE1713" s="91">
        <v>331456378</v>
      </c>
      <c r="BF1713" s="8">
        <v>1699</v>
      </c>
      <c r="BG1713" s="8">
        <v>108</v>
      </c>
      <c r="BH1713" s="66">
        <v>4765982058</v>
      </c>
      <c r="BI1713" s="8">
        <v>12987</v>
      </c>
      <c r="BJ1713" s="8">
        <v>1199</v>
      </c>
      <c r="BK1713" s="2" t="s">
        <v>233</v>
      </c>
      <c r="BL1713" s="83" t="str">
        <f t="shared" si="26"/>
        <v>125167</v>
      </c>
      <c r="BM1713" s="83">
        <f>IF(ISBLANK(A1713),"",IF(X1713&gt;=(InfoSheet!$B$2)-90,1,0))</f>
        <v>1</v>
      </c>
    </row>
    <row r="1714" spans="1:65">
      <c r="A1714" s="2" t="s">
        <v>3786</v>
      </c>
      <c r="B1714" s="8">
        <v>8</v>
      </c>
      <c r="C1714" s="66">
        <v>3227674479</v>
      </c>
      <c r="D1714" s="8">
        <v>9567</v>
      </c>
      <c r="E1714" s="8">
        <v>1220</v>
      </c>
      <c r="F1714" s="91">
        <v>337375</v>
      </c>
      <c r="G1714" s="91">
        <v>5262600</v>
      </c>
      <c r="H1714" s="91">
        <v>2645634</v>
      </c>
      <c r="I1714" s="91">
        <v>380048635</v>
      </c>
      <c r="J1714" s="8">
        <v>0</v>
      </c>
      <c r="K1714" s="2" t="s">
        <v>1589</v>
      </c>
      <c r="L1714" s="8">
        <v>8</v>
      </c>
      <c r="M1714" s="8">
        <v>0</v>
      </c>
      <c r="N1714" s="2" t="s">
        <v>1800</v>
      </c>
      <c r="O1714" s="8">
        <v>212</v>
      </c>
      <c r="P1714" s="8">
        <v>0</v>
      </c>
      <c r="Q1714" s="8">
        <v>0</v>
      </c>
      <c r="R1714" s="91">
        <v>0</v>
      </c>
      <c r="S1714" s="8">
        <v>0</v>
      </c>
      <c r="T1714" s="91">
        <v>0</v>
      </c>
      <c r="U1714" s="8">
        <v>0</v>
      </c>
      <c r="V1714" s="8">
        <v>6</v>
      </c>
      <c r="W1714" s="8">
        <v>1</v>
      </c>
      <c r="X1714" s="107">
        <v>43870.140836284721</v>
      </c>
      <c r="Y1714" s="107">
        <v>43870.18530016204</v>
      </c>
      <c r="Z1714" s="107">
        <v>43870.140830729164</v>
      </c>
      <c r="AA1714" s="91">
        <v>0</v>
      </c>
      <c r="AB1714" s="8">
        <v>0</v>
      </c>
      <c r="AC1714" s="8">
        <v>12</v>
      </c>
      <c r="AD1714" s="91">
        <v>12004390</v>
      </c>
      <c r="AE1714" s="8">
        <v>38</v>
      </c>
      <c r="AF1714" s="8">
        <v>27</v>
      </c>
      <c r="AG1714" s="91">
        <v>854774288</v>
      </c>
      <c r="AH1714" s="8">
        <v>2283</v>
      </c>
      <c r="AI1714" s="8">
        <v>352</v>
      </c>
      <c r="AJ1714" s="66">
        <v>2981373200</v>
      </c>
      <c r="AK1714" s="8">
        <v>8292</v>
      </c>
      <c r="AL1714" s="8">
        <v>1220</v>
      </c>
      <c r="AM1714" s="91">
        <v>33115378</v>
      </c>
      <c r="AN1714" s="8">
        <v>43</v>
      </c>
      <c r="AO1714" s="8">
        <v>1220</v>
      </c>
      <c r="AP1714" s="91">
        <v>72618984</v>
      </c>
      <c r="AQ1714" s="8">
        <v>114</v>
      </c>
      <c r="AR1714" s="8">
        <v>1220</v>
      </c>
      <c r="AS1714" s="66">
        <v>1371381203</v>
      </c>
      <c r="AT1714" s="8">
        <v>3054</v>
      </c>
      <c r="AU1714" s="8">
        <v>1220</v>
      </c>
      <c r="AV1714" s="66">
        <v>3227674479</v>
      </c>
      <c r="AW1714" s="8">
        <v>9565</v>
      </c>
      <c r="AX1714" s="8">
        <v>1220</v>
      </c>
      <c r="AY1714" s="91">
        <v>32356729</v>
      </c>
      <c r="AZ1714" s="8">
        <v>42</v>
      </c>
      <c r="BA1714" s="8">
        <v>0</v>
      </c>
      <c r="BB1714" s="91">
        <v>62872966</v>
      </c>
      <c r="BC1714" s="8">
        <v>96</v>
      </c>
      <c r="BD1714" s="8">
        <v>3</v>
      </c>
      <c r="BE1714" s="91">
        <v>765277724</v>
      </c>
      <c r="BF1714" s="8">
        <v>2144</v>
      </c>
      <c r="BG1714" s="8">
        <v>68</v>
      </c>
      <c r="BH1714" s="66">
        <v>2979851383</v>
      </c>
      <c r="BI1714" s="8">
        <v>8386</v>
      </c>
      <c r="BJ1714" s="8">
        <v>1220</v>
      </c>
      <c r="BK1714" s="2" t="s">
        <v>233</v>
      </c>
      <c r="BL1714" s="83" t="str">
        <f t="shared" si="26"/>
        <v>125168</v>
      </c>
      <c r="BM1714" s="83">
        <f>IF(ISBLANK(A1714),"",IF(X1714&gt;=(InfoSheet!$B$2)-90,1,0))</f>
        <v>1</v>
      </c>
    </row>
    <row r="1715" spans="1:65">
      <c r="A1715" s="2" t="s">
        <v>3787</v>
      </c>
      <c r="B1715" s="8">
        <v>8</v>
      </c>
      <c r="C1715" s="91">
        <v>352885355</v>
      </c>
      <c r="D1715" s="8">
        <v>1249</v>
      </c>
      <c r="E1715" s="8">
        <v>122</v>
      </c>
      <c r="F1715" s="91">
        <v>282534</v>
      </c>
      <c r="G1715" s="91">
        <v>6284147</v>
      </c>
      <c r="H1715" s="91">
        <v>2892502</v>
      </c>
      <c r="I1715" s="91">
        <v>197092770</v>
      </c>
      <c r="J1715" s="8">
        <v>0</v>
      </c>
      <c r="K1715" s="2" t="s">
        <v>2502</v>
      </c>
      <c r="L1715" s="8">
        <v>8</v>
      </c>
      <c r="M1715" s="8">
        <v>0</v>
      </c>
      <c r="N1715" s="2" t="s">
        <v>3788</v>
      </c>
      <c r="O1715" s="8">
        <v>211</v>
      </c>
      <c r="P1715" s="8">
        <v>0</v>
      </c>
      <c r="Q1715" s="8">
        <v>0</v>
      </c>
      <c r="R1715" s="91">
        <v>0</v>
      </c>
      <c r="S1715" s="8">
        <v>0</v>
      </c>
      <c r="T1715" s="91">
        <v>0</v>
      </c>
      <c r="U1715" s="8">
        <v>0</v>
      </c>
      <c r="V1715" s="8">
        <v>0</v>
      </c>
      <c r="W1715" s="8">
        <v>0</v>
      </c>
      <c r="X1715" s="107">
        <v>43868.597391111114</v>
      </c>
      <c r="Y1715" s="107">
        <v>43870.001758958337</v>
      </c>
      <c r="Z1715" s="107">
        <v>43868.568345381944</v>
      </c>
      <c r="AA1715" s="91">
        <v>0</v>
      </c>
      <c r="AB1715" s="8">
        <v>0</v>
      </c>
      <c r="AC1715" s="8">
        <v>0</v>
      </c>
      <c r="AD1715" s="91">
        <v>3384841</v>
      </c>
      <c r="AE1715" s="8">
        <v>8</v>
      </c>
      <c r="AF1715" s="8">
        <v>4</v>
      </c>
      <c r="AG1715" s="91">
        <v>115506750</v>
      </c>
      <c r="AH1715" s="8">
        <v>433</v>
      </c>
      <c r="AI1715" s="8">
        <v>76</v>
      </c>
      <c r="AJ1715" s="91">
        <v>337862089</v>
      </c>
      <c r="AK1715" s="8">
        <v>1168</v>
      </c>
      <c r="AL1715" s="8">
        <v>122</v>
      </c>
      <c r="AM1715" s="91">
        <v>504496</v>
      </c>
      <c r="AN1715" s="8">
        <v>1</v>
      </c>
      <c r="AO1715" s="8">
        <v>122</v>
      </c>
      <c r="AP1715" s="91">
        <v>6340988</v>
      </c>
      <c r="AQ1715" s="8">
        <v>11</v>
      </c>
      <c r="AR1715" s="8">
        <v>122</v>
      </c>
      <c r="AS1715" s="91">
        <v>145726435</v>
      </c>
      <c r="AT1715" s="8">
        <v>470</v>
      </c>
      <c r="AU1715" s="8">
        <v>122</v>
      </c>
      <c r="AV1715" s="91">
        <v>352885355</v>
      </c>
      <c r="AW1715" s="8">
        <v>1249</v>
      </c>
      <c r="AX1715" s="8">
        <v>122</v>
      </c>
      <c r="AY1715" s="91">
        <v>0</v>
      </c>
      <c r="AZ1715" s="8">
        <v>0</v>
      </c>
      <c r="BA1715" s="8">
        <v>0</v>
      </c>
      <c r="BB1715" s="91">
        <v>3856258</v>
      </c>
      <c r="BC1715" s="8">
        <v>8</v>
      </c>
      <c r="BD1715" s="8">
        <v>0</v>
      </c>
      <c r="BE1715" s="91">
        <v>84868140</v>
      </c>
      <c r="BF1715" s="8">
        <v>392</v>
      </c>
      <c r="BG1715" s="8">
        <v>15</v>
      </c>
      <c r="BH1715" s="91">
        <v>326758093</v>
      </c>
      <c r="BI1715" s="8">
        <v>1154</v>
      </c>
      <c r="BJ1715" s="8">
        <v>122</v>
      </c>
      <c r="BK1715" s="2" t="s">
        <v>233</v>
      </c>
      <c r="BL1715" s="83" t="str">
        <f t="shared" si="26"/>
        <v>125169</v>
      </c>
      <c r="BM1715" s="83">
        <f>IF(ISBLANK(A1715),"",IF(X1715&gt;=(InfoSheet!$B$2)-90,1,0))</f>
        <v>1</v>
      </c>
    </row>
    <row r="1716" spans="1:65">
      <c r="A1716" s="2" t="s">
        <v>3789</v>
      </c>
      <c r="B1716" s="8">
        <v>8</v>
      </c>
      <c r="C1716" s="66">
        <v>13675189242</v>
      </c>
      <c r="D1716" s="8">
        <v>42656</v>
      </c>
      <c r="E1716" s="8">
        <v>3701</v>
      </c>
      <c r="F1716" s="91">
        <v>320592</v>
      </c>
      <c r="G1716" s="91">
        <v>166917169</v>
      </c>
      <c r="H1716" s="91">
        <v>3694998</v>
      </c>
      <c r="I1716" s="66">
        <v>1457665909</v>
      </c>
      <c r="J1716" s="8">
        <v>0</v>
      </c>
      <c r="K1716" s="2" t="s">
        <v>1797</v>
      </c>
      <c r="L1716" s="8">
        <v>8</v>
      </c>
      <c r="M1716" s="8">
        <v>0</v>
      </c>
      <c r="N1716" s="2" t="s">
        <v>3790</v>
      </c>
      <c r="O1716" s="8">
        <v>217</v>
      </c>
      <c r="P1716" s="8">
        <v>0</v>
      </c>
      <c r="Q1716" s="8">
        <v>0</v>
      </c>
      <c r="R1716" s="91">
        <v>0</v>
      </c>
      <c r="S1716" s="8">
        <v>0</v>
      </c>
      <c r="T1716" s="91">
        <v>0</v>
      </c>
      <c r="U1716" s="8">
        <v>4</v>
      </c>
      <c r="V1716" s="8">
        <v>13</v>
      </c>
      <c r="W1716" s="8">
        <v>3</v>
      </c>
      <c r="X1716" s="107">
        <v>43869.947983854167</v>
      </c>
      <c r="Y1716" s="107">
        <v>43870.058690347221</v>
      </c>
      <c r="Z1716" s="107">
        <v>43869.915233738429</v>
      </c>
      <c r="AA1716" s="91">
        <v>8949719</v>
      </c>
      <c r="AB1716" s="8">
        <v>53</v>
      </c>
      <c r="AC1716" s="8">
        <v>22</v>
      </c>
      <c r="AD1716" s="91">
        <v>109704743</v>
      </c>
      <c r="AE1716" s="8">
        <v>423</v>
      </c>
      <c r="AF1716" s="8">
        <v>84</v>
      </c>
      <c r="AG1716" s="66">
        <v>1273323220</v>
      </c>
      <c r="AH1716" s="8">
        <v>2361</v>
      </c>
      <c r="AI1716" s="8">
        <v>216</v>
      </c>
      <c r="AJ1716" s="66">
        <v>12914998069</v>
      </c>
      <c r="AK1716" s="8">
        <v>39084</v>
      </c>
      <c r="AL1716" s="8">
        <v>3701</v>
      </c>
      <c r="AM1716" s="91">
        <v>145561033</v>
      </c>
      <c r="AN1716" s="8">
        <v>125</v>
      </c>
      <c r="AO1716" s="8">
        <v>3701</v>
      </c>
      <c r="AP1716" s="91">
        <v>445874486</v>
      </c>
      <c r="AQ1716" s="8">
        <v>644</v>
      </c>
      <c r="AR1716" s="8">
        <v>3701</v>
      </c>
      <c r="AS1716" s="66">
        <v>3837752478</v>
      </c>
      <c r="AT1716" s="8">
        <v>4938</v>
      </c>
      <c r="AU1716" s="8">
        <v>3701</v>
      </c>
      <c r="AV1716" s="66">
        <v>13675189242</v>
      </c>
      <c r="AW1716" s="8">
        <v>42656</v>
      </c>
      <c r="AX1716" s="8">
        <v>3701</v>
      </c>
      <c r="AY1716" s="91">
        <v>34078800</v>
      </c>
      <c r="AZ1716" s="8">
        <v>72</v>
      </c>
      <c r="BA1716" s="8">
        <v>1</v>
      </c>
      <c r="BB1716" s="91">
        <v>341263475</v>
      </c>
      <c r="BC1716" s="8">
        <v>555</v>
      </c>
      <c r="BD1716" s="8">
        <v>7</v>
      </c>
      <c r="BE1716" s="66">
        <v>1948949245</v>
      </c>
      <c r="BF1716" s="8">
        <v>2651</v>
      </c>
      <c r="BG1716" s="8">
        <v>31</v>
      </c>
      <c r="BH1716" s="66">
        <v>12445177175</v>
      </c>
      <c r="BI1716" s="8">
        <v>38838</v>
      </c>
      <c r="BJ1716" s="8">
        <v>3701</v>
      </c>
      <c r="BK1716" s="2" t="s">
        <v>233</v>
      </c>
      <c r="BL1716" s="83" t="str">
        <f t="shared" si="26"/>
        <v>125170</v>
      </c>
      <c r="BM1716" s="83">
        <f>IF(ISBLANK(A1716),"",IF(X1716&gt;=(InfoSheet!$B$2)-90,1,0))</f>
        <v>1</v>
      </c>
    </row>
    <row r="1717" spans="1:65">
      <c r="A1717" s="2" t="s">
        <v>3791</v>
      </c>
      <c r="B1717" s="8">
        <v>8</v>
      </c>
      <c r="C1717" s="66">
        <v>11721771073</v>
      </c>
      <c r="D1717" s="8">
        <v>34701</v>
      </c>
      <c r="E1717" s="8">
        <v>2702</v>
      </c>
      <c r="F1717" s="91">
        <v>337793</v>
      </c>
      <c r="G1717" s="91">
        <v>37307685</v>
      </c>
      <c r="H1717" s="91">
        <v>4338183</v>
      </c>
      <c r="I1717" s="66">
        <v>1048734804</v>
      </c>
      <c r="J1717" s="8">
        <v>0</v>
      </c>
      <c r="K1717" s="2" t="s">
        <v>1950</v>
      </c>
      <c r="L1717" s="8">
        <v>8</v>
      </c>
      <c r="M1717" s="8">
        <v>0</v>
      </c>
      <c r="N1717" s="2" t="s">
        <v>1729</v>
      </c>
      <c r="O1717" s="8">
        <v>215</v>
      </c>
      <c r="P1717" s="8">
        <v>0</v>
      </c>
      <c r="Q1717" s="8">
        <v>0</v>
      </c>
      <c r="R1717" s="91">
        <v>0</v>
      </c>
      <c r="S1717" s="8">
        <v>0</v>
      </c>
      <c r="T1717" s="91">
        <v>0</v>
      </c>
      <c r="U1717" s="8">
        <v>3</v>
      </c>
      <c r="V1717" s="8">
        <v>11</v>
      </c>
      <c r="W1717" s="8">
        <v>3</v>
      </c>
      <c r="X1717" s="107">
        <v>43870.022179803243</v>
      </c>
      <c r="Y1717" s="107">
        <v>43870.0589578125</v>
      </c>
      <c r="Z1717" s="107">
        <v>43870.022176678242</v>
      </c>
      <c r="AA1717" s="91">
        <v>977201</v>
      </c>
      <c r="AB1717" s="8">
        <v>4</v>
      </c>
      <c r="AC1717" s="8">
        <v>37</v>
      </c>
      <c r="AD1717" s="91">
        <v>61071110</v>
      </c>
      <c r="AE1717" s="8">
        <v>239</v>
      </c>
      <c r="AF1717" s="8">
        <v>71</v>
      </c>
      <c r="AG1717" s="66">
        <v>3886834210</v>
      </c>
      <c r="AH1717" s="8">
        <v>10862</v>
      </c>
      <c r="AI1717" s="8">
        <v>1373</v>
      </c>
      <c r="AJ1717" s="66">
        <v>11486205299</v>
      </c>
      <c r="AK1717" s="8">
        <v>33485</v>
      </c>
      <c r="AL1717" s="8">
        <v>2702</v>
      </c>
      <c r="AM1717" s="91">
        <v>137944732</v>
      </c>
      <c r="AN1717" s="8">
        <v>192</v>
      </c>
      <c r="AO1717" s="8">
        <v>2702</v>
      </c>
      <c r="AP1717" s="91">
        <v>289707042</v>
      </c>
      <c r="AQ1717" s="8">
        <v>493</v>
      </c>
      <c r="AR1717" s="8">
        <v>2702</v>
      </c>
      <c r="AS1717" s="66">
        <v>4981799873</v>
      </c>
      <c r="AT1717" s="8">
        <v>11961</v>
      </c>
      <c r="AU1717" s="8">
        <v>2702</v>
      </c>
      <c r="AV1717" s="66">
        <v>11721771073</v>
      </c>
      <c r="AW1717" s="8">
        <v>34701</v>
      </c>
      <c r="AX1717" s="8">
        <v>2702</v>
      </c>
      <c r="AY1717" s="91">
        <v>115575881</v>
      </c>
      <c r="AZ1717" s="8">
        <v>138</v>
      </c>
      <c r="BA1717" s="8">
        <v>0</v>
      </c>
      <c r="BB1717" s="91">
        <v>244620762</v>
      </c>
      <c r="BC1717" s="8">
        <v>408</v>
      </c>
      <c r="BD1717" s="8">
        <v>5</v>
      </c>
      <c r="BE1717" s="66">
        <v>2833637943</v>
      </c>
      <c r="BF1717" s="8">
        <v>9983</v>
      </c>
      <c r="BG1717" s="8">
        <v>315</v>
      </c>
      <c r="BH1717" s="66">
        <v>11094445570</v>
      </c>
      <c r="BI1717" s="8">
        <v>33082</v>
      </c>
      <c r="BJ1717" s="8">
        <v>2702</v>
      </c>
      <c r="BK1717" s="2" t="s">
        <v>233</v>
      </c>
      <c r="BL1717" s="83" t="str">
        <f t="shared" si="26"/>
        <v>125171</v>
      </c>
      <c r="BM1717" s="83">
        <f>IF(ISBLANK(A1717),"",IF(X1717&gt;=(InfoSheet!$B$2)-90,1,0))</f>
        <v>1</v>
      </c>
    </row>
    <row r="1718" spans="1:65">
      <c r="A1718" s="2" t="s">
        <v>3792</v>
      </c>
      <c r="B1718" s="8">
        <v>8</v>
      </c>
      <c r="C1718" s="66">
        <v>30012217978</v>
      </c>
      <c r="D1718" s="8">
        <v>107847</v>
      </c>
      <c r="E1718" s="8">
        <v>14652</v>
      </c>
      <c r="F1718" s="91">
        <v>278285</v>
      </c>
      <c r="G1718" s="91">
        <v>156691721</v>
      </c>
      <c r="H1718" s="91">
        <v>2048335</v>
      </c>
      <c r="I1718" s="66">
        <v>1311485262</v>
      </c>
      <c r="J1718" s="8">
        <v>0</v>
      </c>
      <c r="K1718" s="2" t="s">
        <v>1368</v>
      </c>
      <c r="L1718" s="8">
        <v>8</v>
      </c>
      <c r="M1718" s="8">
        <v>0</v>
      </c>
      <c r="N1718" s="2" t="s">
        <v>1586</v>
      </c>
      <c r="O1718" s="8">
        <v>215</v>
      </c>
      <c r="P1718" s="8">
        <v>0</v>
      </c>
      <c r="Q1718" s="8">
        <v>0</v>
      </c>
      <c r="R1718" s="91">
        <v>0</v>
      </c>
      <c r="S1718" s="8">
        <v>0</v>
      </c>
      <c r="T1718" s="91">
        <v>0</v>
      </c>
      <c r="U1718" s="8">
        <v>0</v>
      </c>
      <c r="V1718" s="8">
        <v>18</v>
      </c>
      <c r="W1718" s="8">
        <v>17</v>
      </c>
      <c r="X1718" s="107">
        <v>43869.873698888892</v>
      </c>
      <c r="Y1718" s="107">
        <v>43870.058961064817</v>
      </c>
      <c r="Z1718" s="107">
        <v>43869.872826087965</v>
      </c>
      <c r="AA1718" s="91">
        <v>66879675</v>
      </c>
      <c r="AB1718" s="8">
        <v>118</v>
      </c>
      <c r="AC1718" s="8">
        <v>400</v>
      </c>
      <c r="AD1718" s="66">
        <v>1045312790</v>
      </c>
      <c r="AE1718" s="8">
        <v>3051</v>
      </c>
      <c r="AF1718" s="8">
        <v>807</v>
      </c>
      <c r="AG1718" s="66">
        <v>8611816271</v>
      </c>
      <c r="AH1718" s="8">
        <v>53290</v>
      </c>
      <c r="AI1718" s="8">
        <v>8732</v>
      </c>
      <c r="AJ1718" s="66">
        <v>29987097804</v>
      </c>
      <c r="AK1718" s="8">
        <v>107723</v>
      </c>
      <c r="AL1718" s="8">
        <v>14652</v>
      </c>
      <c r="AM1718" s="91">
        <v>455804024</v>
      </c>
      <c r="AN1718" s="8">
        <v>1544</v>
      </c>
      <c r="AO1718" s="8">
        <v>14652</v>
      </c>
      <c r="AP1718" s="66">
        <v>2277494892</v>
      </c>
      <c r="AQ1718" s="8">
        <v>6064</v>
      </c>
      <c r="AR1718" s="8">
        <v>14652</v>
      </c>
      <c r="AS1718" s="66">
        <v>10239420440</v>
      </c>
      <c r="AT1718" s="8">
        <v>55762</v>
      </c>
      <c r="AU1718" s="8">
        <v>14652</v>
      </c>
      <c r="AV1718" s="66">
        <v>30012217978</v>
      </c>
      <c r="AW1718" s="8">
        <v>107847</v>
      </c>
      <c r="AX1718" s="8">
        <v>14652</v>
      </c>
      <c r="AY1718" s="91">
        <v>221372675</v>
      </c>
      <c r="AZ1718" s="8">
        <v>1195</v>
      </c>
      <c r="BA1718" s="8">
        <v>2</v>
      </c>
      <c r="BB1718" s="66">
        <v>1499170854</v>
      </c>
      <c r="BC1718" s="8">
        <v>4398</v>
      </c>
      <c r="BD1718" s="8">
        <v>119</v>
      </c>
      <c r="BE1718" s="66">
        <v>5954039088</v>
      </c>
      <c r="BF1718" s="8">
        <v>47929</v>
      </c>
      <c r="BG1718" s="8">
        <v>6382</v>
      </c>
      <c r="BH1718" s="66">
        <v>29980914192</v>
      </c>
      <c r="BI1718" s="8">
        <v>107733</v>
      </c>
      <c r="BJ1718" s="8">
        <v>14652</v>
      </c>
      <c r="BK1718" s="2" t="s">
        <v>233</v>
      </c>
      <c r="BL1718" s="83" t="str">
        <f t="shared" si="26"/>
        <v>125172</v>
      </c>
      <c r="BM1718" s="83">
        <f>IF(ISBLANK(A1718),"",IF(X1718&gt;=(InfoSheet!$B$2)-90,1,0))</f>
        <v>1</v>
      </c>
    </row>
    <row r="1719" spans="1:65">
      <c r="A1719" s="2" t="s">
        <v>3793</v>
      </c>
      <c r="B1719" s="8">
        <v>8</v>
      </c>
      <c r="C1719" s="66">
        <v>1090573146</v>
      </c>
      <c r="D1719" s="8">
        <v>4505</v>
      </c>
      <c r="E1719" s="8">
        <v>456</v>
      </c>
      <c r="F1719" s="91">
        <v>242080</v>
      </c>
      <c r="G1719" s="91">
        <v>6528418</v>
      </c>
      <c r="H1719" s="91">
        <v>2391607</v>
      </c>
      <c r="I1719" s="91">
        <v>299507080</v>
      </c>
      <c r="J1719" s="8">
        <v>0</v>
      </c>
      <c r="K1719" s="2" t="s">
        <v>1718</v>
      </c>
      <c r="L1719" s="8">
        <v>8</v>
      </c>
      <c r="M1719" s="8">
        <v>0</v>
      </c>
      <c r="N1719" s="2" t="s">
        <v>1466</v>
      </c>
      <c r="O1719" s="8">
        <v>212</v>
      </c>
      <c r="P1719" s="8">
        <v>0</v>
      </c>
      <c r="Q1719" s="8">
        <v>0</v>
      </c>
      <c r="R1719" s="91">
        <v>0</v>
      </c>
      <c r="S1719" s="8">
        <v>0</v>
      </c>
      <c r="T1719" s="91">
        <v>0</v>
      </c>
      <c r="U1719" s="8">
        <v>0</v>
      </c>
      <c r="V1719" s="8">
        <v>0</v>
      </c>
      <c r="W1719" s="8">
        <v>0</v>
      </c>
      <c r="X1719" s="107">
        <v>43870.195841493056</v>
      </c>
      <c r="Y1719" s="107">
        <v>43870.195850752316</v>
      </c>
      <c r="Z1719" s="107">
        <v>43870.195833726852</v>
      </c>
      <c r="AA1719" s="91">
        <v>552020</v>
      </c>
      <c r="AB1719" s="8">
        <v>4</v>
      </c>
      <c r="AC1719" s="8">
        <v>13</v>
      </c>
      <c r="AD1719" s="91">
        <v>12167232</v>
      </c>
      <c r="AE1719" s="8">
        <v>48</v>
      </c>
      <c r="AF1719" s="8">
        <v>19</v>
      </c>
      <c r="AG1719" s="91">
        <v>87373816</v>
      </c>
      <c r="AH1719" s="8">
        <v>199</v>
      </c>
      <c r="AI1719" s="8">
        <v>43</v>
      </c>
      <c r="AJ1719" s="66">
        <v>1053735053</v>
      </c>
      <c r="AK1719" s="8">
        <v>4343</v>
      </c>
      <c r="AL1719" s="8">
        <v>456</v>
      </c>
      <c r="AM1719" s="91">
        <v>13206423</v>
      </c>
      <c r="AN1719" s="8">
        <v>45</v>
      </c>
      <c r="AO1719" s="8">
        <v>456</v>
      </c>
      <c r="AP1719" s="91">
        <v>42840767</v>
      </c>
      <c r="AQ1719" s="8">
        <v>105</v>
      </c>
      <c r="AR1719" s="8">
        <v>456</v>
      </c>
      <c r="AS1719" s="91">
        <v>171106578</v>
      </c>
      <c r="AT1719" s="8">
        <v>305</v>
      </c>
      <c r="AU1719" s="8">
        <v>456</v>
      </c>
      <c r="AV1719" s="66">
        <v>1090573146</v>
      </c>
      <c r="AW1719" s="8">
        <v>4505</v>
      </c>
      <c r="AX1719" s="8">
        <v>456</v>
      </c>
      <c r="AY1719" s="91">
        <v>12067707</v>
      </c>
      <c r="AZ1719" s="8">
        <v>37</v>
      </c>
      <c r="BA1719" s="8">
        <v>0</v>
      </c>
      <c r="BB1719" s="91">
        <v>29868067</v>
      </c>
      <c r="BC1719" s="8">
        <v>84</v>
      </c>
      <c r="BD1719" s="8">
        <v>1</v>
      </c>
      <c r="BE1719" s="91">
        <v>115802520</v>
      </c>
      <c r="BF1719" s="8">
        <v>235</v>
      </c>
      <c r="BG1719" s="8">
        <v>8</v>
      </c>
      <c r="BH1719" s="91">
        <v>968865411</v>
      </c>
      <c r="BI1719" s="8">
        <v>4252</v>
      </c>
      <c r="BJ1719" s="8">
        <v>456</v>
      </c>
      <c r="BK1719" s="2" t="s">
        <v>233</v>
      </c>
      <c r="BL1719" s="83" t="str">
        <f t="shared" si="26"/>
        <v>125173</v>
      </c>
      <c r="BM1719" s="83">
        <f>IF(ISBLANK(A1719),"",IF(X1719&gt;=(InfoSheet!$B$2)-90,1,0))</f>
        <v>1</v>
      </c>
    </row>
    <row r="1720" spans="1:65">
      <c r="A1720" s="2" t="s">
        <v>3794</v>
      </c>
      <c r="B1720" s="8">
        <v>9</v>
      </c>
      <c r="C1720" s="66">
        <v>208832546831</v>
      </c>
      <c r="D1720" s="8">
        <v>324690</v>
      </c>
      <c r="E1720" s="8">
        <v>23383</v>
      </c>
      <c r="F1720" s="91">
        <v>643175</v>
      </c>
      <c r="G1720" s="91">
        <v>281979008</v>
      </c>
      <c r="H1720" s="91">
        <v>8930956</v>
      </c>
      <c r="I1720" s="66">
        <v>10390065606</v>
      </c>
      <c r="J1720" s="8">
        <v>0</v>
      </c>
      <c r="K1720" s="2" t="s">
        <v>3795</v>
      </c>
      <c r="L1720" s="8">
        <v>9</v>
      </c>
      <c r="M1720" s="8">
        <v>0</v>
      </c>
      <c r="N1720" s="2" t="s">
        <v>3796</v>
      </c>
      <c r="O1720" s="8">
        <v>217</v>
      </c>
      <c r="P1720" s="8">
        <v>0</v>
      </c>
      <c r="Q1720" s="8">
        <v>0</v>
      </c>
      <c r="R1720" s="91">
        <v>0</v>
      </c>
      <c r="S1720" s="8">
        <v>0</v>
      </c>
      <c r="T1720" s="91">
        <v>0</v>
      </c>
      <c r="U1720" s="8">
        <v>39</v>
      </c>
      <c r="V1720" s="8">
        <v>49</v>
      </c>
      <c r="W1720" s="8">
        <v>31</v>
      </c>
      <c r="X1720" s="107">
        <v>43869.94642320602</v>
      </c>
      <c r="Y1720" s="107">
        <v>43870.058978194444</v>
      </c>
      <c r="Z1720" s="107">
        <v>43869.903722962961</v>
      </c>
      <c r="AA1720" s="91">
        <v>188612663</v>
      </c>
      <c r="AB1720" s="8">
        <v>321</v>
      </c>
      <c r="AC1720" s="8">
        <v>254</v>
      </c>
      <c r="AD1720" s="66">
        <v>1494618995</v>
      </c>
      <c r="AE1720" s="8">
        <v>2707</v>
      </c>
      <c r="AF1720" s="8">
        <v>512</v>
      </c>
      <c r="AG1720" s="66">
        <v>48006934765</v>
      </c>
      <c r="AH1720" s="8">
        <v>49344</v>
      </c>
      <c r="AI1720" s="8">
        <v>4463</v>
      </c>
      <c r="AJ1720" s="66">
        <v>198941907446</v>
      </c>
      <c r="AK1720" s="8">
        <v>274516</v>
      </c>
      <c r="AL1720" s="8">
        <v>23383</v>
      </c>
      <c r="AM1720" s="66">
        <v>2735423225</v>
      </c>
      <c r="AN1720" s="8">
        <v>2070</v>
      </c>
      <c r="AO1720" s="8">
        <v>23383</v>
      </c>
      <c r="AP1720" s="66">
        <v>5386437125</v>
      </c>
      <c r="AQ1720" s="8">
        <v>5628</v>
      </c>
      <c r="AR1720" s="8">
        <v>23383</v>
      </c>
      <c r="AS1720" s="66">
        <v>90030590029</v>
      </c>
      <c r="AT1720" s="8">
        <v>79252</v>
      </c>
      <c r="AU1720" s="8">
        <v>23383</v>
      </c>
      <c r="AV1720" s="66">
        <v>208832546831</v>
      </c>
      <c r="AW1720" s="8">
        <v>324690</v>
      </c>
      <c r="AX1720" s="8">
        <v>23383</v>
      </c>
      <c r="AY1720" s="66">
        <v>2294017194</v>
      </c>
      <c r="AZ1720" s="8">
        <v>1665</v>
      </c>
      <c r="BA1720" s="8">
        <v>5</v>
      </c>
      <c r="BB1720" s="66">
        <v>4375955800</v>
      </c>
      <c r="BC1720" s="8">
        <v>4456</v>
      </c>
      <c r="BD1720" s="8">
        <v>58</v>
      </c>
      <c r="BE1720" s="66">
        <v>47049818558</v>
      </c>
      <c r="BF1720" s="8">
        <v>49257</v>
      </c>
      <c r="BG1720" s="8">
        <v>1073</v>
      </c>
      <c r="BH1720" s="66">
        <v>195345465521</v>
      </c>
      <c r="BI1720" s="8">
        <v>274297</v>
      </c>
      <c r="BJ1720" s="8">
        <v>23383</v>
      </c>
      <c r="BK1720" s="2" t="s">
        <v>233</v>
      </c>
      <c r="BL1720" s="83" t="str">
        <f t="shared" si="26"/>
        <v>125174</v>
      </c>
      <c r="BM1720" s="83">
        <f>IF(ISBLANK(A1720),"",IF(X1720&gt;=(InfoSheet!$B$2)-90,1,0))</f>
        <v>1</v>
      </c>
    </row>
    <row r="1721" spans="1:65">
      <c r="A1721" s="2" t="s">
        <v>3797</v>
      </c>
      <c r="B1721" s="8">
        <v>8</v>
      </c>
      <c r="C1721" s="91">
        <v>552022529</v>
      </c>
      <c r="D1721" s="8">
        <v>1924</v>
      </c>
      <c r="E1721" s="8">
        <v>233</v>
      </c>
      <c r="F1721" s="91">
        <v>286913</v>
      </c>
      <c r="G1721" s="91">
        <v>12525769</v>
      </c>
      <c r="H1721" s="91">
        <v>2369195</v>
      </c>
      <c r="I1721" s="91">
        <v>289066311</v>
      </c>
      <c r="J1721" s="8">
        <v>0</v>
      </c>
      <c r="K1721" s="2" t="s">
        <v>1546</v>
      </c>
      <c r="L1721" s="8">
        <v>8</v>
      </c>
      <c r="M1721" s="8">
        <v>0</v>
      </c>
      <c r="N1721" s="2" t="s">
        <v>1565</v>
      </c>
      <c r="O1721" s="8">
        <v>209</v>
      </c>
      <c r="P1721" s="8">
        <v>0</v>
      </c>
      <c r="Q1721" s="8">
        <v>0</v>
      </c>
      <c r="R1721" s="91">
        <v>0</v>
      </c>
      <c r="S1721" s="8">
        <v>0</v>
      </c>
      <c r="T1721" s="91">
        <v>0</v>
      </c>
      <c r="U1721" s="8">
        <v>0</v>
      </c>
      <c r="V1721" s="8">
        <v>0</v>
      </c>
      <c r="W1721" s="8">
        <v>0</v>
      </c>
      <c r="X1721" s="107">
        <v>43862.699326979164</v>
      </c>
      <c r="Y1721" s="107">
        <v>43869.887548078703</v>
      </c>
      <c r="Z1721" s="107">
        <v>43862.69425497685</v>
      </c>
      <c r="AA1721" s="91">
        <v>0</v>
      </c>
      <c r="AB1721" s="8">
        <v>0</v>
      </c>
      <c r="AC1721" s="8">
        <v>0</v>
      </c>
      <c r="AD1721" s="91">
        <v>0</v>
      </c>
      <c r="AE1721" s="8">
        <v>0</v>
      </c>
      <c r="AF1721" s="8">
        <v>0</v>
      </c>
      <c r="AG1721" s="91">
        <v>1704928</v>
      </c>
      <c r="AH1721" s="8">
        <v>14</v>
      </c>
      <c r="AI1721" s="8">
        <v>7</v>
      </c>
      <c r="AJ1721" s="91">
        <v>510577664</v>
      </c>
      <c r="AK1721" s="8">
        <v>1684</v>
      </c>
      <c r="AL1721" s="8">
        <v>233</v>
      </c>
      <c r="AM1721" s="91">
        <v>0</v>
      </c>
      <c r="AN1721" s="8">
        <v>0</v>
      </c>
      <c r="AO1721" s="8">
        <v>233</v>
      </c>
      <c r="AP1721" s="91">
        <v>978712</v>
      </c>
      <c r="AQ1721" s="8">
        <v>8</v>
      </c>
      <c r="AR1721" s="8">
        <v>233</v>
      </c>
      <c r="AS1721" s="91">
        <v>6156958</v>
      </c>
      <c r="AT1721" s="8">
        <v>21</v>
      </c>
      <c r="AU1721" s="8">
        <v>233</v>
      </c>
      <c r="AV1721" s="91">
        <v>552022529</v>
      </c>
      <c r="AW1721" s="8">
        <v>1924</v>
      </c>
      <c r="AX1721" s="8">
        <v>233</v>
      </c>
      <c r="AY1721" s="91">
        <v>0</v>
      </c>
      <c r="AZ1721" s="8">
        <v>0</v>
      </c>
      <c r="BA1721" s="8">
        <v>0</v>
      </c>
      <c r="BB1721" s="91">
        <v>0</v>
      </c>
      <c r="BC1721" s="8">
        <v>0</v>
      </c>
      <c r="BD1721" s="8">
        <v>0</v>
      </c>
      <c r="BE1721" s="91">
        <v>4843960</v>
      </c>
      <c r="BF1721" s="8">
        <v>17</v>
      </c>
      <c r="BG1721" s="8">
        <v>0</v>
      </c>
      <c r="BH1721" s="91">
        <v>505136700</v>
      </c>
      <c r="BI1721" s="8">
        <v>1694</v>
      </c>
      <c r="BJ1721" s="8">
        <v>233</v>
      </c>
      <c r="BK1721" s="2" t="s">
        <v>233</v>
      </c>
      <c r="BL1721" s="83" t="str">
        <f t="shared" si="26"/>
        <v>125175</v>
      </c>
      <c r="BM1721" s="83">
        <f>IF(ISBLANK(A1721),"",IF(X1721&gt;=(InfoSheet!$B$2)-90,1,0))</f>
        <v>1</v>
      </c>
    </row>
    <row r="1722" spans="1:65">
      <c r="A1722" s="2" t="s">
        <v>3798</v>
      </c>
      <c r="B1722" s="8">
        <v>8</v>
      </c>
      <c r="C1722" s="91">
        <v>673591534</v>
      </c>
      <c r="D1722" s="8">
        <v>1110</v>
      </c>
      <c r="E1722" s="8">
        <v>142</v>
      </c>
      <c r="F1722" s="91">
        <v>606839</v>
      </c>
      <c r="G1722" s="91">
        <v>14961591</v>
      </c>
      <c r="H1722" s="91">
        <v>4743602</v>
      </c>
      <c r="I1722" s="91">
        <v>295634741</v>
      </c>
      <c r="J1722" s="8">
        <v>0</v>
      </c>
      <c r="K1722" s="2" t="s">
        <v>1496</v>
      </c>
      <c r="L1722" s="8">
        <v>8</v>
      </c>
      <c r="M1722" s="8">
        <v>0</v>
      </c>
      <c r="N1722" s="2" t="s">
        <v>1437</v>
      </c>
      <c r="O1722" s="8">
        <v>209</v>
      </c>
      <c r="P1722" s="8">
        <v>0</v>
      </c>
      <c r="Q1722" s="8">
        <v>0</v>
      </c>
      <c r="R1722" s="91">
        <v>0</v>
      </c>
      <c r="S1722" s="8">
        <v>0</v>
      </c>
      <c r="T1722" s="91">
        <v>0</v>
      </c>
      <c r="U1722" s="8">
        <v>0</v>
      </c>
      <c r="V1722" s="8">
        <v>0</v>
      </c>
      <c r="W1722" s="8">
        <v>0</v>
      </c>
      <c r="X1722" s="107">
        <v>43869.898787777776</v>
      </c>
      <c r="Y1722" s="107">
        <v>43870.055766608799</v>
      </c>
      <c r="Z1722" s="107">
        <v>43869.898786736114</v>
      </c>
      <c r="AA1722" s="91">
        <v>0</v>
      </c>
      <c r="AB1722" s="8">
        <v>0</v>
      </c>
      <c r="AC1722" s="8">
        <v>3</v>
      </c>
      <c r="AD1722" s="91">
        <v>1019097</v>
      </c>
      <c r="AE1722" s="8">
        <v>1</v>
      </c>
      <c r="AF1722" s="8">
        <v>4</v>
      </c>
      <c r="AG1722" s="91">
        <v>5940739</v>
      </c>
      <c r="AH1722" s="8">
        <v>51</v>
      </c>
      <c r="AI1722" s="8">
        <v>13</v>
      </c>
      <c r="AJ1722" s="91">
        <v>655759576</v>
      </c>
      <c r="AK1722" s="8">
        <v>1034</v>
      </c>
      <c r="AL1722" s="8">
        <v>142</v>
      </c>
      <c r="AM1722" s="91">
        <v>36035903</v>
      </c>
      <c r="AN1722" s="8">
        <v>16</v>
      </c>
      <c r="AO1722" s="8">
        <v>142</v>
      </c>
      <c r="AP1722" s="91">
        <v>41316922</v>
      </c>
      <c r="AQ1722" s="8">
        <v>20</v>
      </c>
      <c r="AR1722" s="8">
        <v>142</v>
      </c>
      <c r="AS1722" s="91">
        <v>108235507</v>
      </c>
      <c r="AT1722" s="8">
        <v>91</v>
      </c>
      <c r="AU1722" s="8">
        <v>142</v>
      </c>
      <c r="AV1722" s="91">
        <v>673591534</v>
      </c>
      <c r="AW1722" s="8">
        <v>1110</v>
      </c>
      <c r="AX1722" s="8">
        <v>142</v>
      </c>
      <c r="AY1722" s="91">
        <v>36035903</v>
      </c>
      <c r="AZ1722" s="8">
        <v>16</v>
      </c>
      <c r="BA1722" s="8">
        <v>0</v>
      </c>
      <c r="BB1722" s="91">
        <v>40297825</v>
      </c>
      <c r="BC1722" s="8">
        <v>19</v>
      </c>
      <c r="BD1722" s="8">
        <v>0</v>
      </c>
      <c r="BE1722" s="91">
        <v>84957421</v>
      </c>
      <c r="BF1722" s="8">
        <v>74</v>
      </c>
      <c r="BG1722" s="8">
        <v>0</v>
      </c>
      <c r="BH1722" s="91">
        <v>546273247</v>
      </c>
      <c r="BI1722" s="8">
        <v>965</v>
      </c>
      <c r="BJ1722" s="8">
        <v>142</v>
      </c>
      <c r="BK1722" s="2" t="s">
        <v>233</v>
      </c>
      <c r="BL1722" s="83" t="str">
        <f t="shared" si="26"/>
        <v>125176</v>
      </c>
      <c r="BM1722" s="83">
        <f>IF(ISBLANK(A1722),"",IF(X1722&gt;=(InfoSheet!$B$2)-90,1,0))</f>
        <v>1</v>
      </c>
    </row>
    <row r="1723" spans="1:65">
      <c r="A1723" s="2" t="s">
        <v>3799</v>
      </c>
      <c r="B1723" s="8">
        <v>8</v>
      </c>
      <c r="C1723" s="66">
        <v>4226050390</v>
      </c>
      <c r="D1723" s="8">
        <v>8886</v>
      </c>
      <c r="E1723" s="8">
        <v>701</v>
      </c>
      <c r="F1723" s="91">
        <v>475585</v>
      </c>
      <c r="G1723" s="91">
        <v>48846171</v>
      </c>
      <c r="H1723" s="91">
        <v>6028602</v>
      </c>
      <c r="I1723" s="66">
        <v>3000137290</v>
      </c>
      <c r="J1723" s="8">
        <v>0</v>
      </c>
      <c r="K1723" s="2" t="s">
        <v>2479</v>
      </c>
      <c r="L1723" s="8">
        <v>8</v>
      </c>
      <c r="M1723" s="8">
        <v>0</v>
      </c>
      <c r="N1723" s="2" t="s">
        <v>3800</v>
      </c>
      <c r="O1723" s="8">
        <v>215</v>
      </c>
      <c r="P1723" s="8">
        <v>0</v>
      </c>
      <c r="Q1723" s="8">
        <v>0</v>
      </c>
      <c r="R1723" s="91">
        <v>0</v>
      </c>
      <c r="S1723" s="8">
        <v>0</v>
      </c>
      <c r="T1723" s="91">
        <v>0</v>
      </c>
      <c r="U1723" s="8">
        <v>1</v>
      </c>
      <c r="V1723" s="8">
        <v>1</v>
      </c>
      <c r="W1723" s="8">
        <v>0</v>
      </c>
      <c r="X1723" s="107">
        <v>43870.119293460652</v>
      </c>
      <c r="Y1723" s="107">
        <v>43870.142673888891</v>
      </c>
      <c r="Z1723" s="107">
        <v>43870.11928767361</v>
      </c>
      <c r="AA1723" s="91">
        <v>32504870</v>
      </c>
      <c r="AB1723" s="8">
        <v>65</v>
      </c>
      <c r="AC1723" s="8">
        <v>19</v>
      </c>
      <c r="AD1723" s="91">
        <v>121476999</v>
      </c>
      <c r="AE1723" s="8">
        <v>204</v>
      </c>
      <c r="AF1723" s="8">
        <v>33</v>
      </c>
      <c r="AG1723" s="66">
        <v>1508231755</v>
      </c>
      <c r="AH1723" s="8">
        <v>2751</v>
      </c>
      <c r="AI1723" s="8">
        <v>421</v>
      </c>
      <c r="AJ1723" s="66">
        <v>4046668581</v>
      </c>
      <c r="AK1723" s="8">
        <v>8127</v>
      </c>
      <c r="AL1723" s="8">
        <v>701</v>
      </c>
      <c r="AM1723" s="91">
        <v>151133477</v>
      </c>
      <c r="AN1723" s="8">
        <v>127</v>
      </c>
      <c r="AO1723" s="8">
        <v>701</v>
      </c>
      <c r="AP1723" s="91">
        <v>282534029</v>
      </c>
      <c r="AQ1723" s="8">
        <v>287</v>
      </c>
      <c r="AR1723" s="8">
        <v>701</v>
      </c>
      <c r="AS1723" s="66">
        <v>1903182567</v>
      </c>
      <c r="AT1723" s="8">
        <v>3122</v>
      </c>
      <c r="AU1723" s="8">
        <v>701</v>
      </c>
      <c r="AV1723" s="66">
        <v>4226050390</v>
      </c>
      <c r="AW1723" s="8">
        <v>8885</v>
      </c>
      <c r="AX1723" s="8">
        <v>701</v>
      </c>
      <c r="AY1723" s="91">
        <v>113314068</v>
      </c>
      <c r="AZ1723" s="8">
        <v>93</v>
      </c>
      <c r="BA1723" s="8">
        <v>0</v>
      </c>
      <c r="BB1723" s="91">
        <v>171012658</v>
      </c>
      <c r="BC1723" s="8">
        <v>219</v>
      </c>
      <c r="BD1723" s="8">
        <v>2</v>
      </c>
      <c r="BE1723" s="66">
        <v>1018990909</v>
      </c>
      <c r="BF1723" s="8">
        <v>2454</v>
      </c>
      <c r="BG1723" s="8">
        <v>38</v>
      </c>
      <c r="BH1723" s="66">
        <v>3763060062</v>
      </c>
      <c r="BI1723" s="8">
        <v>7866</v>
      </c>
      <c r="BJ1723" s="8">
        <v>701</v>
      </c>
      <c r="BK1723" s="2" t="s">
        <v>233</v>
      </c>
      <c r="BL1723" s="83" t="str">
        <f t="shared" si="26"/>
        <v>125177</v>
      </c>
      <c r="BM1723" s="83">
        <f>IF(ISBLANK(A1723),"",IF(X1723&gt;=(InfoSheet!$B$2)-90,1,0))</f>
        <v>1</v>
      </c>
    </row>
    <row r="1724" spans="1:65">
      <c r="A1724" s="2" t="s">
        <v>3801</v>
      </c>
      <c r="B1724" s="8">
        <v>8</v>
      </c>
      <c r="C1724" s="66">
        <v>3170968231</v>
      </c>
      <c r="D1724" s="8">
        <v>15137</v>
      </c>
      <c r="E1724" s="8">
        <v>938</v>
      </c>
      <c r="F1724" s="91">
        <v>209484</v>
      </c>
      <c r="G1724" s="91">
        <v>4389507</v>
      </c>
      <c r="H1724" s="91">
        <v>3380563</v>
      </c>
      <c r="I1724" s="91">
        <v>944474322</v>
      </c>
      <c r="J1724" s="8">
        <v>0</v>
      </c>
      <c r="K1724" s="2" t="s">
        <v>1462</v>
      </c>
      <c r="L1724" s="8">
        <v>8</v>
      </c>
      <c r="M1724" s="8">
        <v>0</v>
      </c>
      <c r="N1724" s="2" t="s">
        <v>3802</v>
      </c>
      <c r="O1724" s="8">
        <v>210</v>
      </c>
      <c r="P1724" s="8">
        <v>0</v>
      </c>
      <c r="Q1724" s="8">
        <v>0</v>
      </c>
      <c r="R1724" s="91">
        <v>0</v>
      </c>
      <c r="S1724" s="8">
        <v>0</v>
      </c>
      <c r="T1724" s="91">
        <v>0</v>
      </c>
      <c r="U1724" s="8">
        <v>1</v>
      </c>
      <c r="V1724" s="8">
        <v>3</v>
      </c>
      <c r="W1724" s="8">
        <v>1</v>
      </c>
      <c r="X1724" s="107">
        <v>43868.654596446759</v>
      </c>
      <c r="Y1724" s="107">
        <v>43870.036509432874</v>
      </c>
      <c r="Z1724" s="107">
        <v>43868.65454087963</v>
      </c>
      <c r="AA1724" s="91">
        <v>0</v>
      </c>
      <c r="AB1724" s="8">
        <v>0</v>
      </c>
      <c r="AC1724" s="8">
        <v>0</v>
      </c>
      <c r="AD1724" s="91">
        <v>9011198</v>
      </c>
      <c r="AE1724" s="8">
        <v>40</v>
      </c>
      <c r="AF1724" s="8">
        <v>16</v>
      </c>
      <c r="AG1724" s="66">
        <v>1355550622</v>
      </c>
      <c r="AH1724" s="8">
        <v>6749</v>
      </c>
      <c r="AI1724" s="8">
        <v>742</v>
      </c>
      <c r="AJ1724" s="66">
        <v>3012377372</v>
      </c>
      <c r="AK1724" s="8">
        <v>14230</v>
      </c>
      <c r="AL1724" s="8">
        <v>938</v>
      </c>
      <c r="AM1724" s="91">
        <v>2095202</v>
      </c>
      <c r="AN1724" s="8">
        <v>2</v>
      </c>
      <c r="AO1724" s="8">
        <v>938</v>
      </c>
      <c r="AP1724" s="91">
        <v>60008907</v>
      </c>
      <c r="AQ1724" s="8">
        <v>112</v>
      </c>
      <c r="AR1724" s="8">
        <v>938</v>
      </c>
      <c r="AS1724" s="66">
        <v>1484917424</v>
      </c>
      <c r="AT1724" s="8">
        <v>6915</v>
      </c>
      <c r="AU1724" s="8">
        <v>938</v>
      </c>
      <c r="AV1724" s="66">
        <v>3170968231</v>
      </c>
      <c r="AW1724" s="8">
        <v>15137</v>
      </c>
      <c r="AX1724" s="8">
        <v>938</v>
      </c>
      <c r="AY1724" s="91">
        <v>0</v>
      </c>
      <c r="AZ1724" s="8">
        <v>0</v>
      </c>
      <c r="BA1724" s="8">
        <v>0</v>
      </c>
      <c r="BB1724" s="91">
        <v>10620461</v>
      </c>
      <c r="BC1724" s="8">
        <v>39</v>
      </c>
      <c r="BD1724" s="8">
        <v>5</v>
      </c>
      <c r="BE1724" s="91">
        <v>894903849</v>
      </c>
      <c r="BF1724" s="8">
        <v>6068</v>
      </c>
      <c r="BG1724" s="8">
        <v>112</v>
      </c>
      <c r="BH1724" s="66">
        <v>2924397157</v>
      </c>
      <c r="BI1724" s="8">
        <v>14079</v>
      </c>
      <c r="BJ1724" s="8">
        <v>938</v>
      </c>
      <c r="BK1724" s="2" t="s">
        <v>233</v>
      </c>
      <c r="BL1724" s="83" t="str">
        <f t="shared" si="26"/>
        <v>125178</v>
      </c>
      <c r="BM1724" s="83">
        <f>IF(ISBLANK(A1724),"",IF(X1724&gt;=(InfoSheet!$B$2)-90,1,0))</f>
        <v>1</v>
      </c>
    </row>
    <row r="1725" spans="1:65">
      <c r="A1725" s="2" t="s">
        <v>3803</v>
      </c>
      <c r="B1725" s="8">
        <v>8</v>
      </c>
      <c r="C1725" s="91">
        <v>792569510</v>
      </c>
      <c r="D1725" s="8">
        <v>1637</v>
      </c>
      <c r="E1725" s="8">
        <v>197</v>
      </c>
      <c r="F1725" s="91">
        <v>484159</v>
      </c>
      <c r="G1725" s="91">
        <v>19446117</v>
      </c>
      <c r="H1725" s="91">
        <v>4023195</v>
      </c>
      <c r="I1725" s="91">
        <v>369929961</v>
      </c>
      <c r="J1725" s="8">
        <v>0</v>
      </c>
      <c r="K1725" s="2" t="s">
        <v>2449</v>
      </c>
      <c r="L1725" s="8">
        <v>8</v>
      </c>
      <c r="M1725" s="8">
        <v>0</v>
      </c>
      <c r="N1725" s="2" t="s">
        <v>3804</v>
      </c>
      <c r="O1725" s="8">
        <v>212</v>
      </c>
      <c r="P1725" s="8">
        <v>0</v>
      </c>
      <c r="Q1725" s="8">
        <v>0</v>
      </c>
      <c r="R1725" s="91">
        <v>0</v>
      </c>
      <c r="S1725" s="8">
        <v>0</v>
      </c>
      <c r="T1725" s="91">
        <v>0</v>
      </c>
      <c r="U1725" s="8">
        <v>0</v>
      </c>
      <c r="V1725" s="8">
        <v>0</v>
      </c>
      <c r="W1725" s="8">
        <v>0</v>
      </c>
      <c r="X1725" s="107">
        <v>43869.759229907409</v>
      </c>
      <c r="Y1725" s="107">
        <v>43870.047232581019</v>
      </c>
      <c r="Z1725" s="107">
        <v>43869.759189050928</v>
      </c>
      <c r="AA1725" s="91">
        <v>558414</v>
      </c>
      <c r="AB1725" s="8">
        <v>1</v>
      </c>
      <c r="AC1725" s="8">
        <v>2</v>
      </c>
      <c r="AD1725" s="91">
        <v>2721511</v>
      </c>
      <c r="AE1725" s="8">
        <v>4</v>
      </c>
      <c r="AF1725" s="8">
        <v>4</v>
      </c>
      <c r="AG1725" s="91">
        <v>24024844</v>
      </c>
      <c r="AH1725" s="8">
        <v>35</v>
      </c>
      <c r="AI1725" s="8">
        <v>10</v>
      </c>
      <c r="AJ1725" s="91">
        <v>746694889</v>
      </c>
      <c r="AK1725" s="8">
        <v>1490</v>
      </c>
      <c r="AL1725" s="8">
        <v>197</v>
      </c>
      <c r="AM1725" s="91">
        <v>5256193</v>
      </c>
      <c r="AN1725" s="8">
        <v>6</v>
      </c>
      <c r="AO1725" s="8">
        <v>197</v>
      </c>
      <c r="AP1725" s="91">
        <v>8303264</v>
      </c>
      <c r="AQ1725" s="8">
        <v>11</v>
      </c>
      <c r="AR1725" s="8">
        <v>197</v>
      </c>
      <c r="AS1725" s="91">
        <v>49969181</v>
      </c>
      <c r="AT1725" s="8">
        <v>57</v>
      </c>
      <c r="AU1725" s="8">
        <v>197</v>
      </c>
      <c r="AV1725" s="91">
        <v>792569510</v>
      </c>
      <c r="AW1725" s="8">
        <v>1637</v>
      </c>
      <c r="AX1725" s="8">
        <v>197</v>
      </c>
      <c r="AY1725" s="91">
        <v>3205896</v>
      </c>
      <c r="AZ1725" s="8">
        <v>4</v>
      </c>
      <c r="BA1725" s="8">
        <v>0</v>
      </c>
      <c r="BB1725" s="91">
        <v>5359116</v>
      </c>
      <c r="BC1725" s="8">
        <v>7</v>
      </c>
      <c r="BD1725" s="8">
        <v>0</v>
      </c>
      <c r="BE1725" s="91">
        <v>27391276</v>
      </c>
      <c r="BF1725" s="8">
        <v>38</v>
      </c>
      <c r="BG1725" s="8">
        <v>2</v>
      </c>
      <c r="BH1725" s="91">
        <v>666954677</v>
      </c>
      <c r="BI1725" s="8">
        <v>1425</v>
      </c>
      <c r="BJ1725" s="8">
        <v>197</v>
      </c>
      <c r="BK1725" s="2" t="s">
        <v>233</v>
      </c>
      <c r="BL1725" s="83" t="str">
        <f t="shared" si="26"/>
        <v>125179</v>
      </c>
      <c r="BM1725" s="83">
        <f>IF(ISBLANK(A1725),"",IF(X1725&gt;=(InfoSheet!$B$2)-90,1,0))</f>
        <v>1</v>
      </c>
    </row>
    <row r="1726" spans="1:65">
      <c r="A1726" s="2" t="s">
        <v>3805</v>
      </c>
      <c r="B1726" s="8">
        <v>8</v>
      </c>
      <c r="C1726" s="91">
        <v>107982150</v>
      </c>
      <c r="D1726" s="8">
        <v>224</v>
      </c>
      <c r="E1726" s="8">
        <v>37</v>
      </c>
      <c r="F1726" s="91">
        <v>482063</v>
      </c>
      <c r="G1726" s="91">
        <v>2730878</v>
      </c>
      <c r="H1726" s="91">
        <v>2918436</v>
      </c>
      <c r="I1726" s="91">
        <v>55414716</v>
      </c>
      <c r="J1726" s="8">
        <v>0</v>
      </c>
      <c r="K1726" s="2" t="s">
        <v>1356</v>
      </c>
      <c r="L1726" s="8">
        <v>8</v>
      </c>
      <c r="M1726" s="8">
        <v>0</v>
      </c>
      <c r="N1726" s="2" t="s">
        <v>1346</v>
      </c>
      <c r="O1726" s="8">
        <v>209</v>
      </c>
      <c r="P1726" s="8">
        <v>0</v>
      </c>
      <c r="Q1726" s="8">
        <v>0</v>
      </c>
      <c r="R1726" s="91">
        <v>0</v>
      </c>
      <c r="S1726" s="8">
        <v>0</v>
      </c>
      <c r="T1726" s="91">
        <v>0</v>
      </c>
      <c r="U1726" s="8">
        <v>0</v>
      </c>
      <c r="V1726" s="8">
        <v>0</v>
      </c>
      <c r="W1726" s="8">
        <v>0</v>
      </c>
      <c r="X1726" s="107">
        <v>43851.788339548613</v>
      </c>
      <c r="Y1726" s="107">
        <v>43869.885664293979</v>
      </c>
      <c r="Z1726" s="107">
        <v>43851.776665358797</v>
      </c>
      <c r="AA1726" s="91">
        <v>0</v>
      </c>
      <c r="AB1726" s="8">
        <v>0</v>
      </c>
      <c r="AC1726" s="8">
        <v>0</v>
      </c>
      <c r="AD1726" s="91">
        <v>0</v>
      </c>
      <c r="AE1726" s="8">
        <v>0</v>
      </c>
      <c r="AF1726" s="8">
        <v>0</v>
      </c>
      <c r="AG1726" s="91">
        <v>26836213</v>
      </c>
      <c r="AH1726" s="8">
        <v>23</v>
      </c>
      <c r="AI1726" s="8">
        <v>3</v>
      </c>
      <c r="AJ1726" s="91">
        <v>96164149</v>
      </c>
      <c r="AK1726" s="8">
        <v>192</v>
      </c>
      <c r="AL1726" s="8">
        <v>37</v>
      </c>
      <c r="AM1726" s="91">
        <v>0</v>
      </c>
      <c r="AN1726" s="8">
        <v>0</v>
      </c>
      <c r="AO1726" s="8">
        <v>37</v>
      </c>
      <c r="AP1726" s="91">
        <v>0</v>
      </c>
      <c r="AQ1726" s="8">
        <v>0</v>
      </c>
      <c r="AR1726" s="8">
        <v>37</v>
      </c>
      <c r="AS1726" s="91">
        <v>42942281</v>
      </c>
      <c r="AT1726" s="8">
        <v>43</v>
      </c>
      <c r="AU1726" s="8">
        <v>37</v>
      </c>
      <c r="AV1726" s="91">
        <v>107982150</v>
      </c>
      <c r="AW1726" s="8">
        <v>224</v>
      </c>
      <c r="AX1726" s="8">
        <v>37</v>
      </c>
      <c r="AY1726" s="91">
        <v>0</v>
      </c>
      <c r="AZ1726" s="8">
        <v>0</v>
      </c>
      <c r="BA1726" s="8">
        <v>0</v>
      </c>
      <c r="BB1726" s="91">
        <v>0</v>
      </c>
      <c r="BC1726" s="8">
        <v>0</v>
      </c>
      <c r="BD1726" s="8">
        <v>0</v>
      </c>
      <c r="BE1726" s="91">
        <v>29760458</v>
      </c>
      <c r="BF1726" s="8">
        <v>25</v>
      </c>
      <c r="BG1726" s="8">
        <v>0</v>
      </c>
      <c r="BH1726" s="91">
        <v>91861012</v>
      </c>
      <c r="BI1726" s="8">
        <v>187</v>
      </c>
      <c r="BJ1726" s="8">
        <v>37</v>
      </c>
      <c r="BK1726" s="2" t="s">
        <v>233</v>
      </c>
      <c r="BL1726" s="83" t="str">
        <f t="shared" si="26"/>
        <v>125180</v>
      </c>
      <c r="BM1726" s="83">
        <f>IF(ISBLANK(A1726),"",IF(X1726&gt;=(InfoSheet!$B$2)-90,1,0))</f>
        <v>1</v>
      </c>
    </row>
    <row r="1727" spans="1:65">
      <c r="A1727" s="2" t="s">
        <v>3806</v>
      </c>
      <c r="B1727" s="8">
        <v>8</v>
      </c>
      <c r="C1727" s="91">
        <v>951542773</v>
      </c>
      <c r="D1727" s="8">
        <v>2589</v>
      </c>
      <c r="E1727" s="8">
        <v>277</v>
      </c>
      <c r="F1727" s="91">
        <v>367532</v>
      </c>
      <c r="G1727" s="91">
        <v>8355604</v>
      </c>
      <c r="H1727" s="91">
        <v>3435172</v>
      </c>
      <c r="I1727" s="91">
        <v>421371621</v>
      </c>
      <c r="J1727" s="8">
        <v>0</v>
      </c>
      <c r="K1727" s="2" t="s">
        <v>1736</v>
      </c>
      <c r="L1727" s="8">
        <v>8</v>
      </c>
      <c r="M1727" s="8">
        <v>0</v>
      </c>
      <c r="N1727" s="2" t="s">
        <v>1703</v>
      </c>
      <c r="O1727" s="8">
        <v>214</v>
      </c>
      <c r="P1727" s="8">
        <v>0</v>
      </c>
      <c r="Q1727" s="8">
        <v>0</v>
      </c>
      <c r="R1727" s="91">
        <v>0</v>
      </c>
      <c r="S1727" s="8">
        <v>0</v>
      </c>
      <c r="T1727" s="91">
        <v>0</v>
      </c>
      <c r="U1727" s="8">
        <v>0</v>
      </c>
      <c r="V1727" s="8">
        <v>1</v>
      </c>
      <c r="W1727" s="8">
        <v>0</v>
      </c>
      <c r="X1727" s="107">
        <v>43861.463104363429</v>
      </c>
      <c r="Y1727" s="107">
        <v>43869.875092870374</v>
      </c>
      <c r="Z1727" s="107">
        <v>43861.461239328703</v>
      </c>
      <c r="AA1727" s="91">
        <v>0</v>
      </c>
      <c r="AB1727" s="8">
        <v>0</v>
      </c>
      <c r="AC1727" s="8">
        <v>0</v>
      </c>
      <c r="AD1727" s="91">
        <v>0</v>
      </c>
      <c r="AE1727" s="8">
        <v>0</v>
      </c>
      <c r="AF1727" s="8">
        <v>0</v>
      </c>
      <c r="AG1727" s="91">
        <v>16849533</v>
      </c>
      <c r="AH1727" s="8">
        <v>41</v>
      </c>
      <c r="AI1727" s="8">
        <v>11</v>
      </c>
      <c r="AJ1727" s="91">
        <v>911993585</v>
      </c>
      <c r="AK1727" s="8">
        <v>2371</v>
      </c>
      <c r="AL1727" s="8">
        <v>277</v>
      </c>
      <c r="AM1727" s="91">
        <v>0</v>
      </c>
      <c r="AN1727" s="8">
        <v>0</v>
      </c>
      <c r="AO1727" s="8">
        <v>277</v>
      </c>
      <c r="AP1727" s="91">
        <v>11150637</v>
      </c>
      <c r="AQ1727" s="8">
        <v>12</v>
      </c>
      <c r="AR1727" s="8">
        <v>277</v>
      </c>
      <c r="AS1727" s="91">
        <v>35525305</v>
      </c>
      <c r="AT1727" s="8">
        <v>61</v>
      </c>
      <c r="AU1727" s="8">
        <v>277</v>
      </c>
      <c r="AV1727" s="91">
        <v>951542773</v>
      </c>
      <c r="AW1727" s="8">
        <v>2589</v>
      </c>
      <c r="AX1727" s="8">
        <v>277</v>
      </c>
      <c r="AY1727" s="91">
        <v>0</v>
      </c>
      <c r="AZ1727" s="8">
        <v>0</v>
      </c>
      <c r="BA1727" s="8">
        <v>0</v>
      </c>
      <c r="BB1727" s="91">
        <v>0</v>
      </c>
      <c r="BC1727" s="8">
        <v>0</v>
      </c>
      <c r="BD1727" s="8">
        <v>0</v>
      </c>
      <c r="BE1727" s="91">
        <v>16142359</v>
      </c>
      <c r="BF1727" s="8">
        <v>35</v>
      </c>
      <c r="BG1727" s="8">
        <v>0</v>
      </c>
      <c r="BH1727" s="91">
        <v>887958758</v>
      </c>
      <c r="BI1727" s="8">
        <v>2337</v>
      </c>
      <c r="BJ1727" s="8">
        <v>277</v>
      </c>
      <c r="BK1727" s="2" t="s">
        <v>233</v>
      </c>
      <c r="BL1727" s="83" t="str">
        <f t="shared" si="26"/>
        <v>125181</v>
      </c>
      <c r="BM1727" s="83">
        <f>IF(ISBLANK(A1727),"",IF(X1727&gt;=(InfoSheet!$B$2)-90,1,0))</f>
        <v>1</v>
      </c>
    </row>
    <row r="1728" spans="1:65">
      <c r="A1728" s="2" t="s">
        <v>3807</v>
      </c>
      <c r="B1728" s="8">
        <v>8</v>
      </c>
      <c r="C1728" s="91">
        <v>131669404</v>
      </c>
      <c r="D1728" s="8">
        <v>669</v>
      </c>
      <c r="E1728" s="8">
        <v>16</v>
      </c>
      <c r="F1728" s="91">
        <v>196815</v>
      </c>
      <c r="G1728" s="91">
        <v>575864</v>
      </c>
      <c r="H1728" s="91">
        <v>8229337</v>
      </c>
      <c r="I1728" s="91">
        <v>80628309</v>
      </c>
      <c r="J1728" s="8">
        <v>0</v>
      </c>
      <c r="K1728" s="2" t="s">
        <v>1354</v>
      </c>
      <c r="L1728" s="8">
        <v>8</v>
      </c>
      <c r="M1728" s="8">
        <v>0</v>
      </c>
      <c r="N1728" s="2" t="s">
        <v>1354</v>
      </c>
      <c r="O1728" s="8">
        <v>142</v>
      </c>
      <c r="P1728" s="8">
        <v>0</v>
      </c>
      <c r="Q1728" s="8">
        <v>0</v>
      </c>
      <c r="R1728" s="91">
        <v>0</v>
      </c>
      <c r="S1728" s="8">
        <v>0</v>
      </c>
      <c r="T1728" s="91">
        <v>0</v>
      </c>
      <c r="U1728" s="8">
        <v>0</v>
      </c>
      <c r="V1728" s="8">
        <v>0</v>
      </c>
      <c r="W1728" s="8">
        <v>0</v>
      </c>
      <c r="X1728" s="107">
        <v>43602.423789513887</v>
      </c>
      <c r="Y1728" s="107">
        <v>43869.920140208334</v>
      </c>
      <c r="Z1728" s="107">
        <v>43602.423768796296</v>
      </c>
      <c r="AA1728" s="91">
        <v>0</v>
      </c>
      <c r="AB1728" s="8">
        <v>0</v>
      </c>
      <c r="AC1728" s="8">
        <v>0</v>
      </c>
      <c r="AD1728" s="91">
        <v>0</v>
      </c>
      <c r="AE1728" s="8">
        <v>0</v>
      </c>
      <c r="AF1728" s="8">
        <v>0</v>
      </c>
      <c r="AG1728" s="91">
        <v>0</v>
      </c>
      <c r="AH1728" s="8">
        <v>0</v>
      </c>
      <c r="AI1728" s="8">
        <v>0</v>
      </c>
      <c r="AJ1728" s="91">
        <v>0</v>
      </c>
      <c r="AK1728" s="8">
        <v>0</v>
      </c>
      <c r="AL1728" s="8">
        <v>16</v>
      </c>
      <c r="AM1728" s="91">
        <v>0</v>
      </c>
      <c r="AN1728" s="8">
        <v>0</v>
      </c>
      <c r="AO1728" s="8">
        <v>16</v>
      </c>
      <c r="AP1728" s="91">
        <v>0</v>
      </c>
      <c r="AQ1728" s="8">
        <v>0</v>
      </c>
      <c r="AR1728" s="8">
        <v>16</v>
      </c>
      <c r="AS1728" s="91">
        <v>0</v>
      </c>
      <c r="AT1728" s="8">
        <v>0</v>
      </c>
      <c r="AU1728" s="8">
        <v>16</v>
      </c>
      <c r="AV1728" s="91">
        <v>131669404</v>
      </c>
      <c r="AW1728" s="8">
        <v>668</v>
      </c>
      <c r="AX1728" s="8">
        <v>16</v>
      </c>
      <c r="AY1728" s="91">
        <v>0</v>
      </c>
      <c r="AZ1728" s="8">
        <v>0</v>
      </c>
      <c r="BA1728" s="8">
        <v>0</v>
      </c>
      <c r="BB1728" s="91">
        <v>0</v>
      </c>
      <c r="BC1728" s="8">
        <v>0</v>
      </c>
      <c r="BD1728" s="8">
        <v>0</v>
      </c>
      <c r="BE1728" s="91">
        <v>0</v>
      </c>
      <c r="BF1728" s="8">
        <v>0</v>
      </c>
      <c r="BG1728" s="8">
        <v>0</v>
      </c>
      <c r="BH1728" s="91">
        <v>0</v>
      </c>
      <c r="BI1728" s="8">
        <v>0</v>
      </c>
      <c r="BJ1728" s="8">
        <v>16</v>
      </c>
      <c r="BK1728" s="2" t="s">
        <v>233</v>
      </c>
      <c r="BL1728" s="83" t="str">
        <f t="shared" si="26"/>
        <v>125182</v>
      </c>
      <c r="BM1728" s="83">
        <f>IF(ISBLANK(A1728),"",IF(X1728&gt;=(InfoSheet!$B$2)-90,1,0))</f>
        <v>0</v>
      </c>
    </row>
    <row r="1729" spans="1:65">
      <c r="A1729" s="2" t="s">
        <v>3808</v>
      </c>
      <c r="B1729" s="8">
        <v>8</v>
      </c>
      <c r="C1729" s="66">
        <v>25066349949</v>
      </c>
      <c r="D1729" s="8">
        <v>98625</v>
      </c>
      <c r="E1729" s="8">
        <v>7333</v>
      </c>
      <c r="F1729" s="91">
        <v>254158</v>
      </c>
      <c r="G1729" s="91">
        <v>67271459</v>
      </c>
      <c r="H1729" s="91">
        <v>3418294</v>
      </c>
      <c r="I1729" s="66">
        <v>5663460767</v>
      </c>
      <c r="J1729" s="8">
        <v>0</v>
      </c>
      <c r="K1729" s="2" t="s">
        <v>3809</v>
      </c>
      <c r="L1729" s="8">
        <v>8</v>
      </c>
      <c r="M1729" s="8">
        <v>0</v>
      </c>
      <c r="N1729" s="2" t="s">
        <v>1703</v>
      </c>
      <c r="O1729" s="8">
        <v>214</v>
      </c>
      <c r="P1729" s="8">
        <v>0</v>
      </c>
      <c r="Q1729" s="8">
        <v>0</v>
      </c>
      <c r="R1729" s="91">
        <v>0</v>
      </c>
      <c r="S1729" s="8">
        <v>0</v>
      </c>
      <c r="T1729" s="91">
        <v>0</v>
      </c>
      <c r="U1729" s="8">
        <v>8</v>
      </c>
      <c r="V1729" s="8">
        <v>13</v>
      </c>
      <c r="W1729" s="8">
        <v>8</v>
      </c>
      <c r="X1729" s="107">
        <v>43869.869742060182</v>
      </c>
      <c r="Y1729" s="107">
        <v>43870.058901562501</v>
      </c>
      <c r="Z1729" s="107">
        <v>43869.835705497688</v>
      </c>
      <c r="AA1729" s="91">
        <v>29364659</v>
      </c>
      <c r="AB1729" s="8">
        <v>68</v>
      </c>
      <c r="AC1729" s="8">
        <v>22</v>
      </c>
      <c r="AD1729" s="91">
        <v>169554833</v>
      </c>
      <c r="AE1729" s="8">
        <v>545</v>
      </c>
      <c r="AF1729" s="8">
        <v>123</v>
      </c>
      <c r="AG1729" s="66">
        <v>7829163001</v>
      </c>
      <c r="AH1729" s="8">
        <v>26040</v>
      </c>
      <c r="AI1729" s="8">
        <v>3792</v>
      </c>
      <c r="AJ1729" s="66">
        <v>23127836488</v>
      </c>
      <c r="AK1729" s="8">
        <v>87068</v>
      </c>
      <c r="AL1729" s="8">
        <v>7333</v>
      </c>
      <c r="AM1729" s="91">
        <v>66887412</v>
      </c>
      <c r="AN1729" s="8">
        <v>141</v>
      </c>
      <c r="AO1729" s="8">
        <v>7333</v>
      </c>
      <c r="AP1729" s="91">
        <v>406129858</v>
      </c>
      <c r="AQ1729" s="8">
        <v>762</v>
      </c>
      <c r="AR1729" s="8">
        <v>7333</v>
      </c>
      <c r="AS1729" s="66">
        <v>11408201544</v>
      </c>
      <c r="AT1729" s="8">
        <v>38527</v>
      </c>
      <c r="AU1729" s="8">
        <v>7333</v>
      </c>
      <c r="AV1729" s="66">
        <v>25066349949</v>
      </c>
      <c r="AW1729" s="8">
        <v>98625</v>
      </c>
      <c r="AX1729" s="8">
        <v>7333</v>
      </c>
      <c r="AY1729" s="91">
        <v>27930787</v>
      </c>
      <c r="AZ1729" s="8">
        <v>67</v>
      </c>
      <c r="BA1729" s="8">
        <v>0</v>
      </c>
      <c r="BB1729" s="91">
        <v>292611616</v>
      </c>
      <c r="BC1729" s="8">
        <v>616</v>
      </c>
      <c r="BD1729" s="8">
        <v>25</v>
      </c>
      <c r="BE1729" s="66">
        <v>5748831822</v>
      </c>
      <c r="BF1729" s="8">
        <v>22938</v>
      </c>
      <c r="BG1729" s="8">
        <v>1285</v>
      </c>
      <c r="BH1729" s="66">
        <v>22681294396</v>
      </c>
      <c r="BI1729" s="8">
        <v>86492</v>
      </c>
      <c r="BJ1729" s="8">
        <v>7333</v>
      </c>
      <c r="BK1729" s="2" t="s">
        <v>233</v>
      </c>
      <c r="BL1729" s="83" t="str">
        <f t="shared" si="26"/>
        <v>125183</v>
      </c>
      <c r="BM1729" s="83">
        <f>IF(ISBLANK(A1729),"",IF(X1729&gt;=(InfoSheet!$B$2)-90,1,0))</f>
        <v>1</v>
      </c>
    </row>
    <row r="1730" spans="1:65">
      <c r="A1730" s="2" t="s">
        <v>3810</v>
      </c>
      <c r="B1730" s="8">
        <v>9</v>
      </c>
      <c r="C1730" s="66">
        <v>2711070393</v>
      </c>
      <c r="D1730" s="8">
        <v>9444</v>
      </c>
      <c r="E1730" s="8">
        <v>868</v>
      </c>
      <c r="F1730" s="91">
        <v>287068</v>
      </c>
      <c r="G1730" s="91">
        <v>11122585</v>
      </c>
      <c r="H1730" s="91">
        <v>3123352</v>
      </c>
      <c r="I1730" s="66">
        <v>1540327860</v>
      </c>
      <c r="J1730" s="8">
        <v>0</v>
      </c>
      <c r="K1730" s="2" t="s">
        <v>3811</v>
      </c>
      <c r="L1730" s="8">
        <v>9</v>
      </c>
      <c r="M1730" s="8">
        <v>0</v>
      </c>
      <c r="N1730" s="2" t="s">
        <v>1474</v>
      </c>
      <c r="O1730" s="8">
        <v>210</v>
      </c>
      <c r="P1730" s="8">
        <v>0</v>
      </c>
      <c r="Q1730" s="8">
        <v>0</v>
      </c>
      <c r="R1730" s="91">
        <v>0</v>
      </c>
      <c r="S1730" s="8">
        <v>0</v>
      </c>
      <c r="T1730" s="91">
        <v>0</v>
      </c>
      <c r="U1730" s="8">
        <v>1</v>
      </c>
      <c r="V1730" s="8">
        <v>1</v>
      </c>
      <c r="W1730" s="8">
        <v>0</v>
      </c>
      <c r="X1730" s="107">
        <v>43869.465663692128</v>
      </c>
      <c r="Y1730" s="107">
        <v>43870.051977962961</v>
      </c>
      <c r="Z1730" s="107">
        <v>43869.465014513888</v>
      </c>
      <c r="AA1730" s="91">
        <v>1806738</v>
      </c>
      <c r="AB1730" s="8">
        <v>6</v>
      </c>
      <c r="AC1730" s="8">
        <v>3</v>
      </c>
      <c r="AD1730" s="91">
        <v>23547636</v>
      </c>
      <c r="AE1730" s="8">
        <v>105</v>
      </c>
      <c r="AF1730" s="8">
        <v>38</v>
      </c>
      <c r="AG1730" s="91">
        <v>127531720</v>
      </c>
      <c r="AH1730" s="8">
        <v>292</v>
      </c>
      <c r="AI1730" s="8">
        <v>67</v>
      </c>
      <c r="AJ1730" s="66">
        <v>2553531664</v>
      </c>
      <c r="AK1730" s="8">
        <v>8684</v>
      </c>
      <c r="AL1730" s="8">
        <v>868</v>
      </c>
      <c r="AM1730" s="91">
        <v>6147246</v>
      </c>
      <c r="AN1730" s="8">
        <v>15</v>
      </c>
      <c r="AO1730" s="8">
        <v>868</v>
      </c>
      <c r="AP1730" s="91">
        <v>50096309</v>
      </c>
      <c r="AQ1730" s="8">
        <v>140</v>
      </c>
      <c r="AR1730" s="8">
        <v>868</v>
      </c>
      <c r="AS1730" s="91">
        <v>680852104</v>
      </c>
      <c r="AT1730" s="8">
        <v>954</v>
      </c>
      <c r="AU1730" s="8">
        <v>868</v>
      </c>
      <c r="AV1730" s="66">
        <v>2711070393</v>
      </c>
      <c r="AW1730" s="8">
        <v>9441</v>
      </c>
      <c r="AX1730" s="8">
        <v>868</v>
      </c>
      <c r="AY1730" s="91">
        <v>1806738</v>
      </c>
      <c r="AZ1730" s="8">
        <v>6</v>
      </c>
      <c r="BA1730" s="8">
        <v>1</v>
      </c>
      <c r="BB1730" s="91">
        <v>23417596</v>
      </c>
      <c r="BC1730" s="8">
        <v>102</v>
      </c>
      <c r="BD1730" s="8">
        <v>11</v>
      </c>
      <c r="BE1730" s="91">
        <v>136442390</v>
      </c>
      <c r="BF1730" s="8">
        <v>293</v>
      </c>
      <c r="BG1730" s="8">
        <v>28</v>
      </c>
      <c r="BH1730" s="66">
        <v>2482951308</v>
      </c>
      <c r="BI1730" s="8">
        <v>8614</v>
      </c>
      <c r="BJ1730" s="8">
        <v>868</v>
      </c>
      <c r="BK1730" s="2" t="s">
        <v>233</v>
      </c>
      <c r="BL1730" s="83" t="str">
        <f t="shared" ref="BL1730:BL1793" si="27">IF(ISBLANK(A1730),"(blank)",RIGHT(A1730,LEN(A1730)-FIND("@",SUBSTITUTE(A1730,"\","@",LEN(A1730)-LEN(SUBSTITUTE(A1730,"\",""))),1)))</f>
        <v>125184</v>
      </c>
      <c r="BM1730" s="83">
        <f>IF(ISBLANK(A1730),"",IF(X1730&gt;=(InfoSheet!$B$2)-90,1,0))</f>
        <v>1</v>
      </c>
    </row>
    <row r="1731" spans="1:65">
      <c r="A1731" s="2" t="s">
        <v>3812</v>
      </c>
      <c r="B1731" s="8">
        <v>9</v>
      </c>
      <c r="C1731" s="66">
        <v>4072807769</v>
      </c>
      <c r="D1731" s="8">
        <v>16145</v>
      </c>
      <c r="E1731" s="8">
        <v>1481</v>
      </c>
      <c r="F1731" s="91">
        <v>252264</v>
      </c>
      <c r="G1731" s="91">
        <v>905791</v>
      </c>
      <c r="H1731" s="91">
        <v>2750039</v>
      </c>
      <c r="I1731" s="66">
        <v>3217424423</v>
      </c>
      <c r="J1731" s="8">
        <v>0</v>
      </c>
      <c r="K1731" s="2" t="s">
        <v>2941</v>
      </c>
      <c r="L1731" s="8">
        <v>9</v>
      </c>
      <c r="M1731" s="8">
        <v>0</v>
      </c>
      <c r="N1731" s="2" t="s">
        <v>2941</v>
      </c>
      <c r="O1731" s="8">
        <v>215</v>
      </c>
      <c r="P1731" s="8">
        <v>0</v>
      </c>
      <c r="Q1731" s="8">
        <v>0</v>
      </c>
      <c r="R1731" s="91">
        <v>0</v>
      </c>
      <c r="S1731" s="8">
        <v>0</v>
      </c>
      <c r="T1731" s="91">
        <v>0</v>
      </c>
      <c r="U1731" s="8">
        <v>1</v>
      </c>
      <c r="V1731" s="8">
        <v>2</v>
      </c>
      <c r="W1731" s="8">
        <v>1</v>
      </c>
      <c r="X1731" s="107">
        <v>43869.613849918984</v>
      </c>
      <c r="Y1731" s="107">
        <v>43870.049836631944</v>
      </c>
      <c r="Z1731" s="107">
        <v>43869.608598773149</v>
      </c>
      <c r="AA1731" s="91">
        <v>77318</v>
      </c>
      <c r="AB1731" s="8">
        <v>4</v>
      </c>
      <c r="AC1731" s="8">
        <v>3</v>
      </c>
      <c r="AD1731" s="91">
        <v>3213871</v>
      </c>
      <c r="AE1731" s="8">
        <v>26</v>
      </c>
      <c r="AF1731" s="8">
        <v>10</v>
      </c>
      <c r="AG1731" s="91">
        <v>862463148</v>
      </c>
      <c r="AH1731" s="8">
        <v>1528</v>
      </c>
      <c r="AI1731" s="8">
        <v>14</v>
      </c>
      <c r="AJ1731" s="66">
        <v>3513560384</v>
      </c>
      <c r="AK1731" s="8">
        <v>12991</v>
      </c>
      <c r="AL1731" s="8">
        <v>1481</v>
      </c>
      <c r="AM1731" s="91">
        <v>2028446</v>
      </c>
      <c r="AN1731" s="8">
        <v>7</v>
      </c>
      <c r="AO1731" s="8">
        <v>1481</v>
      </c>
      <c r="AP1731" s="91">
        <v>18775287</v>
      </c>
      <c r="AQ1731" s="8">
        <v>52</v>
      </c>
      <c r="AR1731" s="8">
        <v>1481</v>
      </c>
      <c r="AS1731" s="66">
        <v>1735631862</v>
      </c>
      <c r="AT1731" s="8">
        <v>3038</v>
      </c>
      <c r="AU1731" s="8">
        <v>1481</v>
      </c>
      <c r="AV1731" s="66">
        <v>4072807769</v>
      </c>
      <c r="AW1731" s="8">
        <v>16145</v>
      </c>
      <c r="AX1731" s="8">
        <v>1481</v>
      </c>
      <c r="AY1731" s="91">
        <v>700197</v>
      </c>
      <c r="AZ1731" s="8">
        <v>4</v>
      </c>
      <c r="BA1731" s="8">
        <v>0</v>
      </c>
      <c r="BB1731" s="91">
        <v>16343846</v>
      </c>
      <c r="BC1731" s="8">
        <v>44</v>
      </c>
      <c r="BD1731" s="8">
        <v>0</v>
      </c>
      <c r="BE1731" s="91">
        <v>882134850</v>
      </c>
      <c r="BF1731" s="8">
        <v>1562</v>
      </c>
      <c r="BG1731" s="8">
        <v>0</v>
      </c>
      <c r="BH1731" s="66">
        <v>3509483510</v>
      </c>
      <c r="BI1731" s="8">
        <v>13114</v>
      </c>
      <c r="BJ1731" s="8">
        <v>1481</v>
      </c>
      <c r="BK1731" s="2" t="s">
        <v>233</v>
      </c>
      <c r="BL1731" s="83" t="str">
        <f t="shared" si="27"/>
        <v>125185</v>
      </c>
      <c r="BM1731" s="83">
        <f>IF(ISBLANK(A1731),"",IF(X1731&gt;=(InfoSheet!$B$2)-90,1,0))</f>
        <v>1</v>
      </c>
    </row>
    <row r="1732" spans="1:65">
      <c r="A1732" s="2" t="s">
        <v>3813</v>
      </c>
      <c r="B1732" s="8">
        <v>9</v>
      </c>
      <c r="C1732" s="66">
        <v>21245552492</v>
      </c>
      <c r="D1732" s="8">
        <v>53041</v>
      </c>
      <c r="E1732" s="8">
        <v>5300</v>
      </c>
      <c r="F1732" s="91">
        <v>400549</v>
      </c>
      <c r="G1732" s="91">
        <v>86889014</v>
      </c>
      <c r="H1732" s="91">
        <v>4008594</v>
      </c>
      <c r="I1732" s="66">
        <v>2572009654</v>
      </c>
      <c r="J1732" s="8">
        <v>0</v>
      </c>
      <c r="K1732" s="2" t="s">
        <v>3610</v>
      </c>
      <c r="L1732" s="8">
        <v>9</v>
      </c>
      <c r="M1732" s="8">
        <v>0</v>
      </c>
      <c r="N1732" s="2" t="s">
        <v>1379</v>
      </c>
      <c r="O1732" s="8">
        <v>215</v>
      </c>
      <c r="P1732" s="8">
        <v>0</v>
      </c>
      <c r="Q1732" s="8">
        <v>0</v>
      </c>
      <c r="R1732" s="91">
        <v>0</v>
      </c>
      <c r="S1732" s="8">
        <v>0</v>
      </c>
      <c r="T1732" s="91">
        <v>0</v>
      </c>
      <c r="U1732" s="8">
        <v>7</v>
      </c>
      <c r="V1732" s="8">
        <v>11</v>
      </c>
      <c r="W1732" s="8">
        <v>5</v>
      </c>
      <c r="X1732" s="107">
        <v>43869.933990324076</v>
      </c>
      <c r="Y1732" s="107">
        <v>43869.945070196758</v>
      </c>
      <c r="Z1732" s="107">
        <v>43869.933989282406</v>
      </c>
      <c r="AA1732" s="91">
        <v>0</v>
      </c>
      <c r="AB1732" s="8">
        <v>0</v>
      </c>
      <c r="AC1732" s="8">
        <v>5</v>
      </c>
      <c r="AD1732" s="91">
        <v>3870251</v>
      </c>
      <c r="AE1732" s="8">
        <v>15</v>
      </c>
      <c r="AF1732" s="8">
        <v>15</v>
      </c>
      <c r="AG1732" s="91">
        <v>17903719</v>
      </c>
      <c r="AH1732" s="8">
        <v>60</v>
      </c>
      <c r="AI1732" s="8">
        <v>42</v>
      </c>
      <c r="AJ1732" s="66">
        <v>20269482692</v>
      </c>
      <c r="AK1732" s="8">
        <v>48188</v>
      </c>
      <c r="AL1732" s="8">
        <v>5300</v>
      </c>
      <c r="AM1732" s="91">
        <v>3050539</v>
      </c>
      <c r="AN1732" s="8">
        <v>9</v>
      </c>
      <c r="AO1732" s="8">
        <v>5300</v>
      </c>
      <c r="AP1732" s="91">
        <v>98214236</v>
      </c>
      <c r="AQ1732" s="8">
        <v>118</v>
      </c>
      <c r="AR1732" s="8">
        <v>5300</v>
      </c>
      <c r="AS1732" s="91">
        <v>761440514</v>
      </c>
      <c r="AT1732" s="8">
        <v>1314</v>
      </c>
      <c r="AU1732" s="8">
        <v>5300</v>
      </c>
      <c r="AV1732" s="66">
        <v>21245552492</v>
      </c>
      <c r="AW1732" s="8">
        <v>53012</v>
      </c>
      <c r="AX1732" s="8">
        <v>5300</v>
      </c>
      <c r="AY1732" s="91">
        <v>3050539</v>
      </c>
      <c r="AZ1732" s="8">
        <v>9</v>
      </c>
      <c r="BA1732" s="8">
        <v>0</v>
      </c>
      <c r="BB1732" s="91">
        <v>9643306</v>
      </c>
      <c r="BC1732" s="8">
        <v>27</v>
      </c>
      <c r="BD1732" s="8">
        <v>1</v>
      </c>
      <c r="BE1732" s="91">
        <v>71568343</v>
      </c>
      <c r="BF1732" s="8">
        <v>120</v>
      </c>
      <c r="BG1732" s="8">
        <v>3</v>
      </c>
      <c r="BH1732" s="66">
        <v>18260590711</v>
      </c>
      <c r="BI1732" s="8">
        <v>46588</v>
      </c>
      <c r="BJ1732" s="8">
        <v>5300</v>
      </c>
      <c r="BK1732" s="2" t="s">
        <v>233</v>
      </c>
      <c r="BL1732" s="83" t="str">
        <f t="shared" si="27"/>
        <v>125186</v>
      </c>
      <c r="BM1732" s="83">
        <f>IF(ISBLANK(A1732),"",IF(X1732&gt;=(InfoSheet!$B$2)-90,1,0))</f>
        <v>1</v>
      </c>
    </row>
    <row r="1733" spans="1:65">
      <c r="A1733" s="2" t="s">
        <v>3814</v>
      </c>
      <c r="B1733" s="8">
        <v>8</v>
      </c>
      <c r="C1733" s="66">
        <v>29231941693</v>
      </c>
      <c r="D1733" s="8">
        <v>85406</v>
      </c>
      <c r="E1733" s="8">
        <v>7502</v>
      </c>
      <c r="F1733" s="91">
        <v>342270</v>
      </c>
      <c r="G1733" s="91">
        <v>128921350</v>
      </c>
      <c r="H1733" s="91">
        <v>3896553</v>
      </c>
      <c r="I1733" s="66">
        <v>2132825172</v>
      </c>
      <c r="J1733" s="8">
        <v>0</v>
      </c>
      <c r="K1733" s="2" t="s">
        <v>1576</v>
      </c>
      <c r="L1733" s="8">
        <v>8</v>
      </c>
      <c r="M1733" s="8">
        <v>0</v>
      </c>
      <c r="N1733" s="2" t="s">
        <v>3815</v>
      </c>
      <c r="O1733" s="8">
        <v>216</v>
      </c>
      <c r="P1733" s="8">
        <v>0</v>
      </c>
      <c r="Q1733" s="8">
        <v>0</v>
      </c>
      <c r="R1733" s="91">
        <v>0</v>
      </c>
      <c r="S1733" s="8">
        <v>0</v>
      </c>
      <c r="T1733" s="91">
        <v>0</v>
      </c>
      <c r="U1733" s="8">
        <v>15</v>
      </c>
      <c r="V1733" s="8">
        <v>17</v>
      </c>
      <c r="W1733" s="8">
        <v>6</v>
      </c>
      <c r="X1733" s="107">
        <v>43870.03127550926</v>
      </c>
      <c r="Y1733" s="107">
        <v>43870.210248564814</v>
      </c>
      <c r="Z1733" s="107">
        <v>43870.031274583336</v>
      </c>
      <c r="AA1733" s="91">
        <v>2274125</v>
      </c>
      <c r="AB1733" s="8">
        <v>4</v>
      </c>
      <c r="AC1733" s="8">
        <v>8</v>
      </c>
      <c r="AD1733" s="91">
        <v>45934009</v>
      </c>
      <c r="AE1733" s="8">
        <v>64</v>
      </c>
      <c r="AF1733" s="8">
        <v>14</v>
      </c>
      <c r="AG1733" s="91">
        <v>52367595</v>
      </c>
      <c r="AH1733" s="8">
        <v>74</v>
      </c>
      <c r="AI1733" s="8">
        <v>28</v>
      </c>
      <c r="AJ1733" s="66">
        <v>27260980560</v>
      </c>
      <c r="AK1733" s="8">
        <v>75231</v>
      </c>
      <c r="AL1733" s="8">
        <v>7502</v>
      </c>
      <c r="AM1733" s="91">
        <v>20101977</v>
      </c>
      <c r="AN1733" s="8">
        <v>29</v>
      </c>
      <c r="AO1733" s="8">
        <v>7502</v>
      </c>
      <c r="AP1733" s="91">
        <v>131139772</v>
      </c>
      <c r="AQ1733" s="8">
        <v>179</v>
      </c>
      <c r="AR1733" s="8">
        <v>7502</v>
      </c>
      <c r="AS1733" s="66">
        <v>4773702111</v>
      </c>
      <c r="AT1733" s="8">
        <v>5418</v>
      </c>
      <c r="AU1733" s="8">
        <v>7502</v>
      </c>
      <c r="AV1733" s="66">
        <v>29231941693</v>
      </c>
      <c r="AW1733" s="8">
        <v>85400</v>
      </c>
      <c r="AX1733" s="8">
        <v>7502</v>
      </c>
      <c r="AY1733" s="91">
        <v>18016972</v>
      </c>
      <c r="AZ1733" s="8">
        <v>26</v>
      </c>
      <c r="BA1733" s="8">
        <v>0</v>
      </c>
      <c r="BB1733" s="91">
        <v>92520145</v>
      </c>
      <c r="BC1733" s="8">
        <v>121</v>
      </c>
      <c r="BD1733" s="8">
        <v>0</v>
      </c>
      <c r="BE1733" s="91">
        <v>545645780</v>
      </c>
      <c r="BF1733" s="8">
        <v>560</v>
      </c>
      <c r="BG1733" s="8">
        <v>0</v>
      </c>
      <c r="BH1733" s="66">
        <v>26317356295</v>
      </c>
      <c r="BI1733" s="8">
        <v>75613</v>
      </c>
      <c r="BJ1733" s="8">
        <v>7502</v>
      </c>
      <c r="BK1733" s="2" t="s">
        <v>233</v>
      </c>
      <c r="BL1733" s="83" t="str">
        <f t="shared" si="27"/>
        <v>125187</v>
      </c>
      <c r="BM1733" s="83">
        <f>IF(ISBLANK(A1733),"",IF(X1733&gt;=(InfoSheet!$B$2)-90,1,0))</f>
        <v>1</v>
      </c>
    </row>
    <row r="1734" spans="1:65">
      <c r="A1734" s="2" t="s">
        <v>3816</v>
      </c>
      <c r="B1734" s="8">
        <v>8</v>
      </c>
      <c r="C1734" s="66">
        <v>2302398248</v>
      </c>
      <c r="D1734" s="8">
        <v>6004</v>
      </c>
      <c r="E1734" s="8">
        <v>575</v>
      </c>
      <c r="F1734" s="91">
        <v>383477</v>
      </c>
      <c r="G1734" s="91">
        <v>14445565</v>
      </c>
      <c r="H1734" s="91">
        <v>4004170</v>
      </c>
      <c r="I1734" s="91">
        <v>855615976</v>
      </c>
      <c r="J1734" s="8">
        <v>0</v>
      </c>
      <c r="K1734" s="2" t="s">
        <v>1776</v>
      </c>
      <c r="L1734" s="8">
        <v>8</v>
      </c>
      <c r="M1734" s="8">
        <v>0</v>
      </c>
      <c r="N1734" s="2" t="s">
        <v>3817</v>
      </c>
      <c r="O1734" s="8">
        <v>216</v>
      </c>
      <c r="P1734" s="8">
        <v>0</v>
      </c>
      <c r="Q1734" s="8">
        <v>0</v>
      </c>
      <c r="R1734" s="91">
        <v>0</v>
      </c>
      <c r="S1734" s="8">
        <v>0</v>
      </c>
      <c r="T1734" s="91">
        <v>0</v>
      </c>
      <c r="U1734" s="8">
        <v>0</v>
      </c>
      <c r="V1734" s="8">
        <v>2</v>
      </c>
      <c r="W1734" s="8">
        <v>0</v>
      </c>
      <c r="X1734" s="107">
        <v>43868.46803358796</v>
      </c>
      <c r="Y1734" s="107">
        <v>43869.887859768518</v>
      </c>
      <c r="Z1734" s="107">
        <v>43868.448885775462</v>
      </c>
      <c r="AA1734" s="91">
        <v>0</v>
      </c>
      <c r="AB1734" s="8">
        <v>0</v>
      </c>
      <c r="AC1734" s="8">
        <v>0</v>
      </c>
      <c r="AD1734" s="91">
        <v>20333970</v>
      </c>
      <c r="AE1734" s="8">
        <v>23</v>
      </c>
      <c r="AF1734" s="8">
        <v>9</v>
      </c>
      <c r="AG1734" s="91">
        <v>884958683</v>
      </c>
      <c r="AH1734" s="8">
        <v>2056</v>
      </c>
      <c r="AI1734" s="8">
        <v>323</v>
      </c>
      <c r="AJ1734" s="66">
        <v>2191104802</v>
      </c>
      <c r="AK1734" s="8">
        <v>5430</v>
      </c>
      <c r="AL1734" s="8">
        <v>575</v>
      </c>
      <c r="AM1734" s="91">
        <v>0</v>
      </c>
      <c r="AN1734" s="8">
        <v>0</v>
      </c>
      <c r="AO1734" s="8">
        <v>575</v>
      </c>
      <c r="AP1734" s="91">
        <v>56720871</v>
      </c>
      <c r="AQ1734" s="8">
        <v>38</v>
      </c>
      <c r="AR1734" s="8">
        <v>575</v>
      </c>
      <c r="AS1734" s="66">
        <v>1110588306</v>
      </c>
      <c r="AT1734" s="8">
        <v>2279</v>
      </c>
      <c r="AU1734" s="8">
        <v>575</v>
      </c>
      <c r="AV1734" s="66">
        <v>2302398248</v>
      </c>
      <c r="AW1734" s="8">
        <v>6004</v>
      </c>
      <c r="AX1734" s="8">
        <v>575</v>
      </c>
      <c r="AY1734" s="91">
        <v>0</v>
      </c>
      <c r="AZ1734" s="8">
        <v>0</v>
      </c>
      <c r="BA1734" s="8">
        <v>0</v>
      </c>
      <c r="BB1734" s="91">
        <v>36152642</v>
      </c>
      <c r="BC1734" s="8">
        <v>30</v>
      </c>
      <c r="BD1734" s="8">
        <v>0</v>
      </c>
      <c r="BE1734" s="91">
        <v>578676340</v>
      </c>
      <c r="BF1734" s="8">
        <v>1776</v>
      </c>
      <c r="BG1734" s="8">
        <v>50</v>
      </c>
      <c r="BH1734" s="66">
        <v>2108792582</v>
      </c>
      <c r="BI1734" s="8">
        <v>5331</v>
      </c>
      <c r="BJ1734" s="8">
        <v>575</v>
      </c>
      <c r="BK1734" s="2" t="s">
        <v>233</v>
      </c>
      <c r="BL1734" s="83" t="str">
        <f t="shared" si="27"/>
        <v>125188</v>
      </c>
      <c r="BM1734" s="83">
        <f>IF(ISBLANK(A1734),"",IF(X1734&gt;=(InfoSheet!$B$2)-90,1,0))</f>
        <v>1</v>
      </c>
    </row>
    <row r="1735" spans="1:65">
      <c r="A1735" s="2" t="s">
        <v>3818</v>
      </c>
      <c r="B1735" s="8">
        <v>8</v>
      </c>
      <c r="C1735" s="91">
        <v>43802531</v>
      </c>
      <c r="D1735" s="8">
        <v>17</v>
      </c>
      <c r="E1735" s="8">
        <v>10</v>
      </c>
      <c r="F1735" s="91">
        <v>2576619</v>
      </c>
      <c r="G1735" s="91">
        <v>5720484</v>
      </c>
      <c r="H1735" s="91">
        <v>4380253</v>
      </c>
      <c r="I1735" s="91">
        <v>43802531</v>
      </c>
      <c r="J1735" s="8">
        <v>0</v>
      </c>
      <c r="K1735" s="2" t="s">
        <v>1345</v>
      </c>
      <c r="L1735" s="8">
        <v>8</v>
      </c>
      <c r="M1735" s="8">
        <v>0</v>
      </c>
      <c r="N1735" s="2" t="s">
        <v>1345</v>
      </c>
      <c r="O1735" s="8">
        <v>142</v>
      </c>
      <c r="P1735" s="8">
        <v>0</v>
      </c>
      <c r="Q1735" s="8">
        <v>0</v>
      </c>
      <c r="R1735" s="91">
        <v>0</v>
      </c>
      <c r="S1735" s="8">
        <v>0</v>
      </c>
      <c r="T1735" s="91">
        <v>0</v>
      </c>
      <c r="U1735" s="8">
        <v>0</v>
      </c>
      <c r="V1735" s="8">
        <v>0</v>
      </c>
      <c r="W1735" s="8">
        <v>0</v>
      </c>
      <c r="X1735" s="107">
        <v>43817.844478703701</v>
      </c>
      <c r="Y1735" s="107">
        <v>43869.915504791665</v>
      </c>
      <c r="Z1735" s="107">
        <v>43817.844477418985</v>
      </c>
      <c r="AA1735" s="91">
        <v>0</v>
      </c>
      <c r="AB1735" s="8">
        <v>0</v>
      </c>
      <c r="AC1735" s="8">
        <v>0</v>
      </c>
      <c r="AD1735" s="91">
        <v>0</v>
      </c>
      <c r="AE1735" s="8">
        <v>0</v>
      </c>
      <c r="AF1735" s="8">
        <v>0</v>
      </c>
      <c r="AG1735" s="91">
        <v>0</v>
      </c>
      <c r="AH1735" s="8">
        <v>0</v>
      </c>
      <c r="AI1735" s="8">
        <v>0</v>
      </c>
      <c r="AJ1735" s="91">
        <v>43802531</v>
      </c>
      <c r="AK1735" s="8">
        <v>17</v>
      </c>
      <c r="AL1735" s="8">
        <v>10</v>
      </c>
      <c r="AM1735" s="91">
        <v>0</v>
      </c>
      <c r="AN1735" s="8">
        <v>0</v>
      </c>
      <c r="AO1735" s="8">
        <v>10</v>
      </c>
      <c r="AP1735" s="91">
        <v>0</v>
      </c>
      <c r="AQ1735" s="8">
        <v>0</v>
      </c>
      <c r="AR1735" s="8">
        <v>10</v>
      </c>
      <c r="AS1735" s="91">
        <v>0</v>
      </c>
      <c r="AT1735" s="8">
        <v>0</v>
      </c>
      <c r="AU1735" s="8">
        <v>10</v>
      </c>
      <c r="AV1735" s="91">
        <v>43802531</v>
      </c>
      <c r="AW1735" s="8">
        <v>17</v>
      </c>
      <c r="AX1735" s="8">
        <v>10</v>
      </c>
      <c r="AY1735" s="91">
        <v>0</v>
      </c>
      <c r="AZ1735" s="8">
        <v>0</v>
      </c>
      <c r="BA1735" s="8">
        <v>0</v>
      </c>
      <c r="BB1735" s="91">
        <v>0</v>
      </c>
      <c r="BC1735" s="8">
        <v>0</v>
      </c>
      <c r="BD1735" s="8">
        <v>0</v>
      </c>
      <c r="BE1735" s="91">
        <v>0</v>
      </c>
      <c r="BF1735" s="8">
        <v>0</v>
      </c>
      <c r="BG1735" s="8">
        <v>0</v>
      </c>
      <c r="BH1735" s="91">
        <v>43802531</v>
      </c>
      <c r="BI1735" s="8">
        <v>17</v>
      </c>
      <c r="BJ1735" s="8">
        <v>10</v>
      </c>
      <c r="BK1735" s="2" t="s">
        <v>233</v>
      </c>
      <c r="BL1735" s="83" t="str">
        <f t="shared" si="27"/>
        <v>125189</v>
      </c>
      <c r="BM1735" s="83">
        <f>IF(ISBLANK(A1735),"",IF(X1735&gt;=(InfoSheet!$B$2)-90,1,0))</f>
        <v>1</v>
      </c>
    </row>
    <row r="1736" spans="1:65">
      <c r="A1736" s="2" t="s">
        <v>3819</v>
      </c>
      <c r="B1736" s="8">
        <v>8</v>
      </c>
      <c r="C1736" s="91">
        <v>366688223</v>
      </c>
      <c r="D1736" s="8">
        <v>340</v>
      </c>
      <c r="E1736" s="8">
        <v>49</v>
      </c>
      <c r="F1736" s="91">
        <v>1078494</v>
      </c>
      <c r="G1736" s="91">
        <v>12235496</v>
      </c>
      <c r="H1736" s="91">
        <v>7483433</v>
      </c>
      <c r="I1736" s="91">
        <v>136150258</v>
      </c>
      <c r="J1736" s="8">
        <v>0</v>
      </c>
      <c r="K1736" s="2" t="s">
        <v>1345</v>
      </c>
      <c r="L1736" s="8">
        <v>8</v>
      </c>
      <c r="M1736" s="8">
        <v>0</v>
      </c>
      <c r="N1736" s="2" t="s">
        <v>1352</v>
      </c>
      <c r="O1736" s="8">
        <v>209</v>
      </c>
      <c r="P1736" s="8">
        <v>0</v>
      </c>
      <c r="Q1736" s="8">
        <v>0</v>
      </c>
      <c r="R1736" s="91">
        <v>0</v>
      </c>
      <c r="S1736" s="8">
        <v>0</v>
      </c>
      <c r="T1736" s="91">
        <v>0</v>
      </c>
      <c r="U1736" s="8">
        <v>0</v>
      </c>
      <c r="V1736" s="8">
        <v>0</v>
      </c>
      <c r="W1736" s="8">
        <v>0</v>
      </c>
      <c r="X1736" s="107">
        <v>43868.611307083331</v>
      </c>
      <c r="Y1736" s="107">
        <v>43870.042315439816</v>
      </c>
      <c r="Z1736" s="107">
        <v>43868.593454409725</v>
      </c>
      <c r="AA1736" s="91">
        <v>0</v>
      </c>
      <c r="AB1736" s="8">
        <v>0</v>
      </c>
      <c r="AC1736" s="8">
        <v>0</v>
      </c>
      <c r="AD1736" s="91">
        <v>99512708</v>
      </c>
      <c r="AE1736" s="8">
        <v>39</v>
      </c>
      <c r="AF1736" s="8">
        <v>16</v>
      </c>
      <c r="AG1736" s="91">
        <v>131943373</v>
      </c>
      <c r="AH1736" s="8">
        <v>72</v>
      </c>
      <c r="AI1736" s="8">
        <v>25</v>
      </c>
      <c r="AJ1736" s="91">
        <v>366688223</v>
      </c>
      <c r="AK1736" s="8">
        <v>340</v>
      </c>
      <c r="AL1736" s="8">
        <v>49</v>
      </c>
      <c r="AM1736" s="91">
        <v>2298078</v>
      </c>
      <c r="AN1736" s="8">
        <v>3</v>
      </c>
      <c r="AO1736" s="8">
        <v>49</v>
      </c>
      <c r="AP1736" s="91">
        <v>101362196</v>
      </c>
      <c r="AQ1736" s="8">
        <v>42</v>
      </c>
      <c r="AR1736" s="8">
        <v>49</v>
      </c>
      <c r="AS1736" s="91">
        <v>147681303</v>
      </c>
      <c r="AT1736" s="8">
        <v>78</v>
      </c>
      <c r="AU1736" s="8">
        <v>49</v>
      </c>
      <c r="AV1736" s="91">
        <v>366688223</v>
      </c>
      <c r="AW1736" s="8">
        <v>340</v>
      </c>
      <c r="AX1736" s="8">
        <v>49</v>
      </c>
      <c r="AY1736" s="91">
        <v>0</v>
      </c>
      <c r="AZ1736" s="8">
        <v>0</v>
      </c>
      <c r="BA1736" s="8">
        <v>0</v>
      </c>
      <c r="BB1736" s="91">
        <v>42054234</v>
      </c>
      <c r="BC1736" s="8">
        <v>22</v>
      </c>
      <c r="BD1736" s="8">
        <v>3</v>
      </c>
      <c r="BE1736" s="91">
        <v>62893780</v>
      </c>
      <c r="BF1736" s="8">
        <v>42</v>
      </c>
      <c r="BG1736" s="8">
        <v>8</v>
      </c>
      <c r="BH1736" s="91">
        <v>366688223</v>
      </c>
      <c r="BI1736" s="8">
        <v>340</v>
      </c>
      <c r="BJ1736" s="8">
        <v>49</v>
      </c>
      <c r="BK1736" s="2" t="s">
        <v>233</v>
      </c>
      <c r="BL1736" s="83" t="str">
        <f t="shared" si="27"/>
        <v>125190</v>
      </c>
      <c r="BM1736" s="83">
        <f>IF(ISBLANK(A1736),"",IF(X1736&gt;=(InfoSheet!$B$2)-90,1,0))</f>
        <v>1</v>
      </c>
    </row>
    <row r="1737" spans="1:65">
      <c r="A1737" s="2" t="s">
        <v>3820</v>
      </c>
      <c r="B1737" s="8">
        <v>9</v>
      </c>
      <c r="C1737" s="66">
        <v>37709810275</v>
      </c>
      <c r="D1737" s="8">
        <v>100315</v>
      </c>
      <c r="E1737" s="8">
        <v>7949</v>
      </c>
      <c r="F1737" s="91">
        <v>375913</v>
      </c>
      <c r="G1737" s="91">
        <v>118105317</v>
      </c>
      <c r="H1737" s="91">
        <v>4743969</v>
      </c>
      <c r="I1737" s="66">
        <v>3388265993</v>
      </c>
      <c r="J1737" s="8">
        <v>0</v>
      </c>
      <c r="K1737" s="2" t="s">
        <v>3821</v>
      </c>
      <c r="L1737" s="8">
        <v>9</v>
      </c>
      <c r="M1737" s="8">
        <v>0</v>
      </c>
      <c r="N1737" s="2" t="s">
        <v>3822</v>
      </c>
      <c r="O1737" s="8">
        <v>215</v>
      </c>
      <c r="P1737" s="8">
        <v>0</v>
      </c>
      <c r="Q1737" s="8">
        <v>0</v>
      </c>
      <c r="R1737" s="91">
        <v>0</v>
      </c>
      <c r="S1737" s="8">
        <v>0</v>
      </c>
      <c r="T1737" s="91">
        <v>0</v>
      </c>
      <c r="U1737" s="8">
        <v>6</v>
      </c>
      <c r="V1737" s="8">
        <v>16</v>
      </c>
      <c r="W1737" s="8">
        <v>9</v>
      </c>
      <c r="X1737" s="107">
        <v>43870.095017766202</v>
      </c>
      <c r="Y1737" s="107">
        <v>43870.095166134262</v>
      </c>
      <c r="Z1737" s="107">
        <v>43870.095016840278</v>
      </c>
      <c r="AA1737" s="91">
        <v>64428824</v>
      </c>
      <c r="AB1737" s="8">
        <v>137</v>
      </c>
      <c r="AC1737" s="8">
        <v>117</v>
      </c>
      <c r="AD1737" s="91">
        <v>724407498</v>
      </c>
      <c r="AE1737" s="8">
        <v>1323</v>
      </c>
      <c r="AF1737" s="8">
        <v>292</v>
      </c>
      <c r="AG1737" s="66">
        <v>4142805259</v>
      </c>
      <c r="AH1737" s="8">
        <v>9933</v>
      </c>
      <c r="AI1737" s="8">
        <v>1307</v>
      </c>
      <c r="AJ1737" s="66">
        <v>36050807969</v>
      </c>
      <c r="AK1737" s="8">
        <v>92026</v>
      </c>
      <c r="AL1737" s="8">
        <v>7949</v>
      </c>
      <c r="AM1737" s="66">
        <v>1460064078</v>
      </c>
      <c r="AN1737" s="8">
        <v>1150</v>
      </c>
      <c r="AO1737" s="8">
        <v>7949</v>
      </c>
      <c r="AP1737" s="66">
        <v>5531376497</v>
      </c>
      <c r="AQ1737" s="8">
        <v>5584</v>
      </c>
      <c r="AR1737" s="8">
        <v>7949</v>
      </c>
      <c r="AS1737" s="66">
        <v>10390331587</v>
      </c>
      <c r="AT1737" s="8">
        <v>16629</v>
      </c>
      <c r="AU1737" s="8">
        <v>7949</v>
      </c>
      <c r="AV1737" s="66">
        <v>37709810275</v>
      </c>
      <c r="AW1737" s="8">
        <v>100313</v>
      </c>
      <c r="AX1737" s="8">
        <v>7949</v>
      </c>
      <c r="AY1737" s="66">
        <v>1237090222</v>
      </c>
      <c r="AZ1737" s="8">
        <v>975</v>
      </c>
      <c r="BA1737" s="8">
        <v>8</v>
      </c>
      <c r="BB1737" s="66">
        <v>2121047951</v>
      </c>
      <c r="BC1737" s="8">
        <v>2215</v>
      </c>
      <c r="BD1737" s="8">
        <v>50</v>
      </c>
      <c r="BE1737" s="66">
        <v>5001290728</v>
      </c>
      <c r="BF1737" s="8">
        <v>10128</v>
      </c>
      <c r="BG1737" s="8">
        <v>305</v>
      </c>
      <c r="BH1737" s="66">
        <v>34525429148</v>
      </c>
      <c r="BI1737" s="8">
        <v>91039</v>
      </c>
      <c r="BJ1737" s="8">
        <v>7949</v>
      </c>
      <c r="BK1737" s="2" t="s">
        <v>233</v>
      </c>
      <c r="BL1737" s="83" t="str">
        <f t="shared" si="27"/>
        <v>125191</v>
      </c>
      <c r="BM1737" s="83">
        <f>IF(ISBLANK(A1737),"",IF(X1737&gt;=(InfoSheet!$B$2)-90,1,0))</f>
        <v>1</v>
      </c>
    </row>
    <row r="1738" spans="1:65">
      <c r="A1738" s="2" t="s">
        <v>3823</v>
      </c>
      <c r="B1738" s="8">
        <v>8</v>
      </c>
      <c r="C1738" s="91">
        <v>552238608</v>
      </c>
      <c r="D1738" s="8">
        <v>1281</v>
      </c>
      <c r="E1738" s="8">
        <v>235</v>
      </c>
      <c r="F1738" s="91">
        <v>431099</v>
      </c>
      <c r="G1738" s="91">
        <v>6820146</v>
      </c>
      <c r="H1738" s="91">
        <v>2349951</v>
      </c>
      <c r="I1738" s="91">
        <v>392913427</v>
      </c>
      <c r="J1738" s="8">
        <v>0</v>
      </c>
      <c r="K1738" s="2" t="s">
        <v>2449</v>
      </c>
      <c r="L1738" s="8">
        <v>8</v>
      </c>
      <c r="M1738" s="8">
        <v>0</v>
      </c>
      <c r="N1738" s="2" t="s">
        <v>1352</v>
      </c>
      <c r="O1738" s="8">
        <v>209</v>
      </c>
      <c r="P1738" s="8">
        <v>0</v>
      </c>
      <c r="Q1738" s="8">
        <v>0</v>
      </c>
      <c r="R1738" s="91">
        <v>0</v>
      </c>
      <c r="S1738" s="8">
        <v>0</v>
      </c>
      <c r="T1738" s="91">
        <v>0</v>
      </c>
      <c r="U1738" s="8">
        <v>0</v>
      </c>
      <c r="V1738" s="8">
        <v>0</v>
      </c>
      <c r="W1738" s="8">
        <v>0</v>
      </c>
      <c r="X1738" s="107">
        <v>43867.636836458332</v>
      </c>
      <c r="Y1738" s="107">
        <v>43869.890256874998</v>
      </c>
      <c r="Z1738" s="107">
        <v>43867.636818634259</v>
      </c>
      <c r="AA1738" s="91">
        <v>0</v>
      </c>
      <c r="AB1738" s="8">
        <v>0</v>
      </c>
      <c r="AC1738" s="8">
        <v>0</v>
      </c>
      <c r="AD1738" s="91">
        <v>2556463</v>
      </c>
      <c r="AE1738" s="8">
        <v>12</v>
      </c>
      <c r="AF1738" s="8">
        <v>8</v>
      </c>
      <c r="AG1738" s="91">
        <v>56280603</v>
      </c>
      <c r="AH1738" s="8">
        <v>76</v>
      </c>
      <c r="AI1738" s="8">
        <v>15</v>
      </c>
      <c r="AJ1738" s="91">
        <v>519760493</v>
      </c>
      <c r="AK1738" s="8">
        <v>1088</v>
      </c>
      <c r="AL1738" s="8">
        <v>235</v>
      </c>
      <c r="AM1738" s="91">
        <v>0</v>
      </c>
      <c r="AN1738" s="8">
        <v>0</v>
      </c>
      <c r="AO1738" s="8">
        <v>235</v>
      </c>
      <c r="AP1738" s="91">
        <v>5932772</v>
      </c>
      <c r="AQ1738" s="8">
        <v>22</v>
      </c>
      <c r="AR1738" s="8">
        <v>235</v>
      </c>
      <c r="AS1738" s="91">
        <v>111105886</v>
      </c>
      <c r="AT1738" s="8">
        <v>133</v>
      </c>
      <c r="AU1738" s="8">
        <v>235</v>
      </c>
      <c r="AV1738" s="91">
        <v>552238608</v>
      </c>
      <c r="AW1738" s="8">
        <v>1273</v>
      </c>
      <c r="AX1738" s="8">
        <v>235</v>
      </c>
      <c r="AY1738" s="91">
        <v>0</v>
      </c>
      <c r="AZ1738" s="8">
        <v>0</v>
      </c>
      <c r="BA1738" s="8">
        <v>0</v>
      </c>
      <c r="BB1738" s="91">
        <v>4451449</v>
      </c>
      <c r="BC1738" s="8">
        <v>16</v>
      </c>
      <c r="BD1738" s="8">
        <v>0</v>
      </c>
      <c r="BE1738" s="91">
        <v>60068257</v>
      </c>
      <c r="BF1738" s="8">
        <v>87</v>
      </c>
      <c r="BG1738" s="8">
        <v>0</v>
      </c>
      <c r="BH1738" s="91">
        <v>511218879</v>
      </c>
      <c r="BI1738" s="8">
        <v>1057</v>
      </c>
      <c r="BJ1738" s="8">
        <v>235</v>
      </c>
      <c r="BK1738" s="2" t="s">
        <v>233</v>
      </c>
      <c r="BL1738" s="83" t="str">
        <f t="shared" si="27"/>
        <v>125192</v>
      </c>
      <c r="BM1738" s="83">
        <f>IF(ISBLANK(A1738),"",IF(X1738&gt;=(InfoSheet!$B$2)-90,1,0))</f>
        <v>1</v>
      </c>
    </row>
    <row r="1739" spans="1:65">
      <c r="A1739" s="2" t="s">
        <v>3824</v>
      </c>
      <c r="B1739" s="8">
        <v>8</v>
      </c>
      <c r="C1739" s="66">
        <v>3223153183</v>
      </c>
      <c r="D1739" s="8">
        <v>7139</v>
      </c>
      <c r="E1739" s="8">
        <v>742</v>
      </c>
      <c r="F1739" s="91">
        <v>451485</v>
      </c>
      <c r="G1739" s="91">
        <v>80251170</v>
      </c>
      <c r="H1739" s="91">
        <v>4343872</v>
      </c>
      <c r="I1739" s="91">
        <v>795015856</v>
      </c>
      <c r="J1739" s="8">
        <v>0</v>
      </c>
      <c r="K1739" s="2" t="s">
        <v>129</v>
      </c>
      <c r="L1739" s="8">
        <v>8</v>
      </c>
      <c r="M1739" s="8">
        <v>0</v>
      </c>
      <c r="N1739" s="2" t="s">
        <v>1703</v>
      </c>
      <c r="O1739" s="8">
        <v>214</v>
      </c>
      <c r="P1739" s="8">
        <v>0</v>
      </c>
      <c r="Q1739" s="8">
        <v>0</v>
      </c>
      <c r="R1739" s="91">
        <v>0</v>
      </c>
      <c r="S1739" s="8">
        <v>0</v>
      </c>
      <c r="T1739" s="91">
        <v>0</v>
      </c>
      <c r="U1739" s="8">
        <v>0</v>
      </c>
      <c r="V1739" s="8">
        <v>1</v>
      </c>
      <c r="W1739" s="8">
        <v>0</v>
      </c>
      <c r="X1739" s="107">
        <v>43869.609836261574</v>
      </c>
      <c r="Y1739" s="107">
        <v>43870.045217407409</v>
      </c>
      <c r="Z1739" s="107">
        <v>43869.605099814813</v>
      </c>
      <c r="AA1739" s="91">
        <v>0</v>
      </c>
      <c r="AB1739" s="8">
        <v>0</v>
      </c>
      <c r="AC1739" s="8">
        <v>1</v>
      </c>
      <c r="AD1739" s="91">
        <v>5839431</v>
      </c>
      <c r="AE1739" s="8">
        <v>10</v>
      </c>
      <c r="AF1739" s="8">
        <v>6</v>
      </c>
      <c r="AG1739" s="91">
        <v>125448928</v>
      </c>
      <c r="AH1739" s="8">
        <v>90</v>
      </c>
      <c r="AI1739" s="8">
        <v>26</v>
      </c>
      <c r="AJ1739" s="66">
        <v>3190000692</v>
      </c>
      <c r="AK1739" s="8">
        <v>6986</v>
      </c>
      <c r="AL1739" s="8">
        <v>742</v>
      </c>
      <c r="AM1739" s="91">
        <v>1969344</v>
      </c>
      <c r="AN1739" s="8">
        <v>3</v>
      </c>
      <c r="AO1739" s="8">
        <v>742</v>
      </c>
      <c r="AP1739" s="91">
        <v>23740132</v>
      </c>
      <c r="AQ1739" s="8">
        <v>38</v>
      </c>
      <c r="AR1739" s="8">
        <v>742</v>
      </c>
      <c r="AS1739" s="91">
        <v>222609762</v>
      </c>
      <c r="AT1739" s="8">
        <v>180</v>
      </c>
      <c r="AU1739" s="8">
        <v>742</v>
      </c>
      <c r="AV1739" s="66">
        <v>3223153183</v>
      </c>
      <c r="AW1739" s="8">
        <v>7132</v>
      </c>
      <c r="AX1739" s="8">
        <v>742</v>
      </c>
      <c r="AY1739" s="91">
        <v>656448</v>
      </c>
      <c r="AZ1739" s="8">
        <v>1</v>
      </c>
      <c r="BA1739" s="8">
        <v>0</v>
      </c>
      <c r="BB1739" s="91">
        <v>12967811</v>
      </c>
      <c r="BC1739" s="8">
        <v>21</v>
      </c>
      <c r="BD1739" s="8">
        <v>0</v>
      </c>
      <c r="BE1739" s="91">
        <v>123187962</v>
      </c>
      <c r="BF1739" s="8">
        <v>122</v>
      </c>
      <c r="BG1739" s="8">
        <v>1</v>
      </c>
      <c r="BH1739" s="66">
        <v>3079837392</v>
      </c>
      <c r="BI1739" s="8">
        <v>6790</v>
      </c>
      <c r="BJ1739" s="8">
        <v>742</v>
      </c>
      <c r="BK1739" s="2" t="s">
        <v>233</v>
      </c>
      <c r="BL1739" s="83" t="str">
        <f t="shared" si="27"/>
        <v>125193</v>
      </c>
      <c r="BM1739" s="83">
        <f>IF(ISBLANK(A1739),"",IF(X1739&gt;=(InfoSheet!$B$2)-90,1,0))</f>
        <v>1</v>
      </c>
    </row>
    <row r="1740" spans="1:65">
      <c r="A1740" s="2" t="s">
        <v>3825</v>
      </c>
      <c r="B1740" s="8">
        <v>9</v>
      </c>
      <c r="C1740" s="66">
        <v>267138315109</v>
      </c>
      <c r="D1740" s="8">
        <v>355801</v>
      </c>
      <c r="E1740" s="8">
        <v>30913</v>
      </c>
      <c r="F1740" s="91">
        <v>750808</v>
      </c>
      <c r="G1740" s="91">
        <v>589808554</v>
      </c>
      <c r="H1740" s="91">
        <v>8641617</v>
      </c>
      <c r="I1740" s="66">
        <v>5891595323</v>
      </c>
      <c r="J1740" s="8">
        <v>0</v>
      </c>
      <c r="K1740" s="2" t="s">
        <v>3826</v>
      </c>
      <c r="L1740" s="8">
        <v>9</v>
      </c>
      <c r="M1740" s="8">
        <v>0</v>
      </c>
      <c r="N1740" s="2" t="s">
        <v>3827</v>
      </c>
      <c r="O1740" s="8">
        <v>216</v>
      </c>
      <c r="P1740" s="8">
        <v>0</v>
      </c>
      <c r="Q1740" s="8">
        <v>0</v>
      </c>
      <c r="R1740" s="91">
        <v>0</v>
      </c>
      <c r="S1740" s="8">
        <v>0</v>
      </c>
      <c r="T1740" s="91">
        <v>0</v>
      </c>
      <c r="U1740" s="8">
        <v>0</v>
      </c>
      <c r="V1740" s="8">
        <v>4</v>
      </c>
      <c r="W1740" s="8">
        <v>34</v>
      </c>
      <c r="X1740" s="107">
        <v>43869.96247204861</v>
      </c>
      <c r="Y1740" s="107">
        <v>43870.058963020834</v>
      </c>
      <c r="Z1740" s="107">
        <v>43869.958998657406</v>
      </c>
      <c r="AA1740" s="91">
        <v>467839132</v>
      </c>
      <c r="AB1740" s="8">
        <v>508</v>
      </c>
      <c r="AC1740" s="8">
        <v>238</v>
      </c>
      <c r="AD1740" s="66">
        <v>5706684965</v>
      </c>
      <c r="AE1740" s="8">
        <v>8365</v>
      </c>
      <c r="AF1740" s="8">
        <v>2099</v>
      </c>
      <c r="AG1740" s="66">
        <v>36501111729</v>
      </c>
      <c r="AH1740" s="8">
        <v>51373</v>
      </c>
      <c r="AI1740" s="8">
        <v>10437</v>
      </c>
      <c r="AJ1740" s="66">
        <v>267136995989</v>
      </c>
      <c r="AK1740" s="8">
        <v>355799</v>
      </c>
      <c r="AL1740" s="8">
        <v>30913</v>
      </c>
      <c r="AM1740" s="66">
        <v>1970232926</v>
      </c>
      <c r="AN1740" s="8">
        <v>1805</v>
      </c>
      <c r="AO1740" s="8">
        <v>30913</v>
      </c>
      <c r="AP1740" s="66">
        <v>11191885739</v>
      </c>
      <c r="AQ1740" s="8">
        <v>11436</v>
      </c>
      <c r="AR1740" s="8">
        <v>30913</v>
      </c>
      <c r="AS1740" s="66">
        <v>96781091911</v>
      </c>
      <c r="AT1740" s="8">
        <v>95144</v>
      </c>
      <c r="AU1740" s="8">
        <v>30913</v>
      </c>
      <c r="AV1740" s="66">
        <v>267138315109</v>
      </c>
      <c r="AW1740" s="8">
        <v>355801</v>
      </c>
      <c r="AX1740" s="8">
        <v>30913</v>
      </c>
      <c r="AY1740" s="91">
        <v>550328662</v>
      </c>
      <c r="AZ1740" s="8">
        <v>580</v>
      </c>
      <c r="BA1740" s="8">
        <v>10</v>
      </c>
      <c r="BB1740" s="66">
        <v>7234546877</v>
      </c>
      <c r="BC1740" s="8">
        <v>8513</v>
      </c>
      <c r="BD1740" s="8">
        <v>713</v>
      </c>
      <c r="BE1740" s="66">
        <v>34248203472</v>
      </c>
      <c r="BF1740" s="8">
        <v>48331</v>
      </c>
      <c r="BG1740" s="8">
        <v>6264</v>
      </c>
      <c r="BH1740" s="66">
        <v>267137656546</v>
      </c>
      <c r="BI1740" s="8">
        <v>355800</v>
      </c>
      <c r="BJ1740" s="8">
        <v>30913</v>
      </c>
      <c r="BK1740" s="2" t="s">
        <v>233</v>
      </c>
      <c r="BL1740" s="83" t="str">
        <f t="shared" si="27"/>
        <v>125194</v>
      </c>
      <c r="BM1740" s="83">
        <f>IF(ISBLANK(A1740),"",IF(X1740&gt;=(InfoSheet!$B$2)-90,1,0))</f>
        <v>1</v>
      </c>
    </row>
    <row r="1741" spans="1:65">
      <c r="A1741" s="2" t="s">
        <v>3828</v>
      </c>
      <c r="B1741" s="8">
        <v>8</v>
      </c>
      <c r="C1741" s="66">
        <v>10942972581</v>
      </c>
      <c r="D1741" s="8">
        <v>28358</v>
      </c>
      <c r="E1741" s="8">
        <v>2270</v>
      </c>
      <c r="F1741" s="91">
        <v>385886</v>
      </c>
      <c r="G1741" s="91">
        <v>58824736</v>
      </c>
      <c r="H1741" s="91">
        <v>4820692</v>
      </c>
      <c r="I1741" s="66">
        <v>4789851338</v>
      </c>
      <c r="J1741" s="8">
        <v>0</v>
      </c>
      <c r="K1741" s="2" t="s">
        <v>1348</v>
      </c>
      <c r="L1741" s="8">
        <v>8</v>
      </c>
      <c r="M1741" s="8">
        <v>0</v>
      </c>
      <c r="N1741" s="2" t="s">
        <v>3829</v>
      </c>
      <c r="O1741" s="8">
        <v>215</v>
      </c>
      <c r="P1741" s="8">
        <v>0</v>
      </c>
      <c r="Q1741" s="8">
        <v>0</v>
      </c>
      <c r="R1741" s="91">
        <v>0</v>
      </c>
      <c r="S1741" s="8">
        <v>0</v>
      </c>
      <c r="T1741" s="91">
        <v>0</v>
      </c>
      <c r="U1741" s="8">
        <v>4</v>
      </c>
      <c r="V1741" s="8">
        <v>4</v>
      </c>
      <c r="W1741" s="8">
        <v>2</v>
      </c>
      <c r="X1741" s="107">
        <v>43869.95682146991</v>
      </c>
      <c r="Y1741" s="107">
        <v>43870.058949814818</v>
      </c>
      <c r="Z1741" s="107">
        <v>43869.956814988429</v>
      </c>
      <c r="AA1741" s="91">
        <v>5700386</v>
      </c>
      <c r="AB1741" s="8">
        <v>22</v>
      </c>
      <c r="AC1741" s="8">
        <v>32</v>
      </c>
      <c r="AD1741" s="91">
        <v>35666577</v>
      </c>
      <c r="AE1741" s="8">
        <v>135</v>
      </c>
      <c r="AF1741" s="8">
        <v>53</v>
      </c>
      <c r="AG1741" s="66">
        <v>4014693909</v>
      </c>
      <c r="AH1741" s="8">
        <v>8919</v>
      </c>
      <c r="AI1741" s="8">
        <v>1139</v>
      </c>
      <c r="AJ1741" s="66">
        <v>10457282833</v>
      </c>
      <c r="AK1741" s="8">
        <v>25982</v>
      </c>
      <c r="AL1741" s="8">
        <v>2270</v>
      </c>
      <c r="AM1741" s="91">
        <v>131317712</v>
      </c>
      <c r="AN1741" s="8">
        <v>198</v>
      </c>
      <c r="AO1741" s="8">
        <v>2270</v>
      </c>
      <c r="AP1741" s="91">
        <v>248518169</v>
      </c>
      <c r="AQ1741" s="8">
        <v>441</v>
      </c>
      <c r="AR1741" s="8">
        <v>2270</v>
      </c>
      <c r="AS1741" s="66">
        <v>5236687778</v>
      </c>
      <c r="AT1741" s="8">
        <v>10292</v>
      </c>
      <c r="AU1741" s="8">
        <v>2270</v>
      </c>
      <c r="AV1741" s="66">
        <v>10942972581</v>
      </c>
      <c r="AW1741" s="8">
        <v>28358</v>
      </c>
      <c r="AX1741" s="8">
        <v>2270</v>
      </c>
      <c r="AY1741" s="91">
        <v>109281424</v>
      </c>
      <c r="AZ1741" s="8">
        <v>186</v>
      </c>
      <c r="BA1741" s="8">
        <v>2</v>
      </c>
      <c r="BB1741" s="91">
        <v>201343020</v>
      </c>
      <c r="BC1741" s="8">
        <v>360</v>
      </c>
      <c r="BD1741" s="8">
        <v>4</v>
      </c>
      <c r="BE1741" s="66">
        <v>2771908951</v>
      </c>
      <c r="BF1741" s="8">
        <v>7965</v>
      </c>
      <c r="BG1741" s="8">
        <v>61</v>
      </c>
      <c r="BH1741" s="66">
        <v>10218944648</v>
      </c>
      <c r="BI1741" s="8">
        <v>25788</v>
      </c>
      <c r="BJ1741" s="8">
        <v>2270</v>
      </c>
      <c r="BK1741" s="2" t="s">
        <v>233</v>
      </c>
      <c r="BL1741" s="83" t="str">
        <f t="shared" si="27"/>
        <v>125195</v>
      </c>
      <c r="BM1741" s="83">
        <f>IF(ISBLANK(A1741),"",IF(X1741&gt;=(InfoSheet!$B$2)-90,1,0))</f>
        <v>1</v>
      </c>
    </row>
    <row r="1742" spans="1:65">
      <c r="A1742" s="2" t="s">
        <v>3830</v>
      </c>
      <c r="B1742" s="8">
        <v>8</v>
      </c>
      <c r="C1742" s="66">
        <v>11498580568</v>
      </c>
      <c r="D1742" s="8">
        <v>41102</v>
      </c>
      <c r="E1742" s="8">
        <v>3521</v>
      </c>
      <c r="F1742" s="91">
        <v>279757</v>
      </c>
      <c r="G1742" s="91">
        <v>10453203</v>
      </c>
      <c r="H1742" s="91">
        <v>3265714</v>
      </c>
      <c r="I1742" s="66">
        <v>1156180106</v>
      </c>
      <c r="J1742" s="8">
        <v>0</v>
      </c>
      <c r="K1742" s="2" t="s">
        <v>1348</v>
      </c>
      <c r="L1742" s="8">
        <v>8</v>
      </c>
      <c r="M1742" s="8">
        <v>0</v>
      </c>
      <c r="N1742" s="2" t="s">
        <v>2469</v>
      </c>
      <c r="O1742" s="8">
        <v>215</v>
      </c>
      <c r="P1742" s="8">
        <v>0</v>
      </c>
      <c r="Q1742" s="8">
        <v>0</v>
      </c>
      <c r="R1742" s="91">
        <v>0</v>
      </c>
      <c r="S1742" s="8">
        <v>0</v>
      </c>
      <c r="T1742" s="91">
        <v>0</v>
      </c>
      <c r="U1742" s="8">
        <v>6</v>
      </c>
      <c r="V1742" s="8">
        <v>12</v>
      </c>
      <c r="W1742" s="8">
        <v>3</v>
      </c>
      <c r="X1742" s="107">
        <v>43869.791146805554</v>
      </c>
      <c r="Y1742" s="107">
        <v>43870.058938379632</v>
      </c>
      <c r="Z1742" s="107">
        <v>43869.750228171295</v>
      </c>
      <c r="AA1742" s="91">
        <v>4721144</v>
      </c>
      <c r="AB1742" s="8">
        <v>17</v>
      </c>
      <c r="AC1742" s="8">
        <v>13</v>
      </c>
      <c r="AD1742" s="91">
        <v>39268973</v>
      </c>
      <c r="AE1742" s="8">
        <v>139</v>
      </c>
      <c r="AF1742" s="8">
        <v>56</v>
      </c>
      <c r="AG1742" s="91">
        <v>131847703</v>
      </c>
      <c r="AH1742" s="8">
        <v>463</v>
      </c>
      <c r="AI1742" s="8">
        <v>120</v>
      </c>
      <c r="AJ1742" s="66">
        <v>10417655081</v>
      </c>
      <c r="AK1742" s="8">
        <v>35118</v>
      </c>
      <c r="AL1742" s="8">
        <v>3521</v>
      </c>
      <c r="AM1742" s="91">
        <v>20510735</v>
      </c>
      <c r="AN1742" s="8">
        <v>43</v>
      </c>
      <c r="AO1742" s="8">
        <v>3521</v>
      </c>
      <c r="AP1742" s="91">
        <v>174292148</v>
      </c>
      <c r="AQ1742" s="8">
        <v>330</v>
      </c>
      <c r="AR1742" s="8">
        <v>3521</v>
      </c>
      <c r="AS1742" s="91">
        <v>400879098</v>
      </c>
      <c r="AT1742" s="8">
        <v>846</v>
      </c>
      <c r="AU1742" s="8">
        <v>3521</v>
      </c>
      <c r="AV1742" s="66">
        <v>11498580568</v>
      </c>
      <c r="AW1742" s="8">
        <v>41102</v>
      </c>
      <c r="AX1742" s="8">
        <v>3521</v>
      </c>
      <c r="AY1742" s="91">
        <v>10495003</v>
      </c>
      <c r="AZ1742" s="8">
        <v>21</v>
      </c>
      <c r="BA1742" s="8">
        <v>0</v>
      </c>
      <c r="BB1742" s="91">
        <v>106013226</v>
      </c>
      <c r="BC1742" s="8">
        <v>206</v>
      </c>
      <c r="BD1742" s="8">
        <v>1</v>
      </c>
      <c r="BE1742" s="91">
        <v>249988077</v>
      </c>
      <c r="BF1742" s="8">
        <v>554</v>
      </c>
      <c r="BG1742" s="8">
        <v>10</v>
      </c>
      <c r="BH1742" s="66">
        <v>10126758972</v>
      </c>
      <c r="BI1742" s="8">
        <v>34773</v>
      </c>
      <c r="BJ1742" s="8">
        <v>3521</v>
      </c>
      <c r="BK1742" s="2" t="s">
        <v>233</v>
      </c>
      <c r="BL1742" s="83" t="str">
        <f t="shared" si="27"/>
        <v>125196</v>
      </c>
      <c r="BM1742" s="83">
        <f>IF(ISBLANK(A1742),"",IF(X1742&gt;=(InfoSheet!$B$2)-90,1,0))</f>
        <v>1</v>
      </c>
    </row>
    <row r="1743" spans="1:65">
      <c r="A1743" s="2" t="s">
        <v>3831</v>
      </c>
      <c r="B1743" s="8">
        <v>8</v>
      </c>
      <c r="C1743" s="91">
        <v>805876428</v>
      </c>
      <c r="D1743" s="8">
        <v>3554</v>
      </c>
      <c r="E1743" s="8">
        <v>481</v>
      </c>
      <c r="F1743" s="91">
        <v>226751</v>
      </c>
      <c r="G1743" s="91">
        <v>1680626</v>
      </c>
      <c r="H1743" s="91">
        <v>1675418</v>
      </c>
      <c r="I1743" s="91">
        <v>125025491</v>
      </c>
      <c r="J1743" s="8">
        <v>0</v>
      </c>
      <c r="K1743" s="2" t="s">
        <v>1531</v>
      </c>
      <c r="L1743" s="8">
        <v>8</v>
      </c>
      <c r="M1743" s="8">
        <v>0</v>
      </c>
      <c r="N1743" s="2" t="s">
        <v>1703</v>
      </c>
      <c r="O1743" s="8">
        <v>214</v>
      </c>
      <c r="P1743" s="8">
        <v>0</v>
      </c>
      <c r="Q1743" s="8">
        <v>0</v>
      </c>
      <c r="R1743" s="91">
        <v>0</v>
      </c>
      <c r="S1743" s="8">
        <v>0</v>
      </c>
      <c r="T1743" s="91">
        <v>0</v>
      </c>
      <c r="U1743" s="8">
        <v>0</v>
      </c>
      <c r="V1743" s="8">
        <v>0</v>
      </c>
      <c r="W1743" s="8">
        <v>0</v>
      </c>
      <c r="X1743" s="107">
        <v>43869.564743564813</v>
      </c>
      <c r="Y1743" s="107">
        <v>43870.048994965277</v>
      </c>
      <c r="Z1743" s="107">
        <v>43869.564370879627</v>
      </c>
      <c r="AA1743" s="91">
        <v>464592</v>
      </c>
      <c r="AB1743" s="8">
        <v>1</v>
      </c>
      <c r="AC1743" s="8">
        <v>1</v>
      </c>
      <c r="AD1743" s="91">
        <v>19007205</v>
      </c>
      <c r="AE1743" s="8">
        <v>60</v>
      </c>
      <c r="AF1743" s="8">
        <v>20</v>
      </c>
      <c r="AG1743" s="91">
        <v>64424915</v>
      </c>
      <c r="AH1743" s="8">
        <v>205</v>
      </c>
      <c r="AI1743" s="8">
        <v>50</v>
      </c>
      <c r="AJ1743" s="91">
        <v>805876428</v>
      </c>
      <c r="AK1743" s="8">
        <v>3554</v>
      </c>
      <c r="AL1743" s="8">
        <v>481</v>
      </c>
      <c r="AM1743" s="91">
        <v>6162544</v>
      </c>
      <c r="AN1743" s="8">
        <v>13</v>
      </c>
      <c r="AO1743" s="8">
        <v>481</v>
      </c>
      <c r="AP1743" s="91">
        <v>39531874</v>
      </c>
      <c r="AQ1743" s="8">
        <v>101</v>
      </c>
      <c r="AR1743" s="8">
        <v>481</v>
      </c>
      <c r="AS1743" s="91">
        <v>102120453</v>
      </c>
      <c r="AT1743" s="8">
        <v>282</v>
      </c>
      <c r="AU1743" s="8">
        <v>481</v>
      </c>
      <c r="AV1743" s="91">
        <v>805876428</v>
      </c>
      <c r="AW1743" s="8">
        <v>3554</v>
      </c>
      <c r="AX1743" s="8">
        <v>481</v>
      </c>
      <c r="AY1743" s="91">
        <v>439715</v>
      </c>
      <c r="AZ1743" s="8">
        <v>1</v>
      </c>
      <c r="BA1743" s="8">
        <v>0</v>
      </c>
      <c r="BB1743" s="91">
        <v>23341783</v>
      </c>
      <c r="BC1743" s="8">
        <v>68</v>
      </c>
      <c r="BD1743" s="8">
        <v>3</v>
      </c>
      <c r="BE1743" s="91">
        <v>77507278</v>
      </c>
      <c r="BF1743" s="8">
        <v>229</v>
      </c>
      <c r="BG1743" s="8">
        <v>15</v>
      </c>
      <c r="BH1743" s="91">
        <v>805876428</v>
      </c>
      <c r="BI1743" s="8">
        <v>3554</v>
      </c>
      <c r="BJ1743" s="8">
        <v>481</v>
      </c>
      <c r="BK1743" s="2" t="s">
        <v>233</v>
      </c>
      <c r="BL1743" s="83" t="str">
        <f t="shared" si="27"/>
        <v>125197</v>
      </c>
      <c r="BM1743" s="83">
        <f>IF(ISBLANK(A1743),"",IF(X1743&gt;=(InfoSheet!$B$2)-90,1,0))</f>
        <v>1</v>
      </c>
    </row>
    <row r="1744" spans="1:65">
      <c r="A1744" s="2" t="s">
        <v>3832</v>
      </c>
      <c r="B1744" s="8">
        <v>8</v>
      </c>
      <c r="C1744" s="66">
        <v>2877683019</v>
      </c>
      <c r="D1744" s="8">
        <v>7390</v>
      </c>
      <c r="E1744" s="8">
        <v>880</v>
      </c>
      <c r="F1744" s="91">
        <v>389402</v>
      </c>
      <c r="G1744" s="91">
        <v>14555708</v>
      </c>
      <c r="H1744" s="91">
        <v>3270094</v>
      </c>
      <c r="I1744" s="91">
        <v>361374080</v>
      </c>
      <c r="J1744" s="8">
        <v>0</v>
      </c>
      <c r="K1744" s="2" t="s">
        <v>1500</v>
      </c>
      <c r="L1744" s="8">
        <v>8</v>
      </c>
      <c r="M1744" s="8">
        <v>0</v>
      </c>
      <c r="N1744" s="2" t="s">
        <v>3833</v>
      </c>
      <c r="O1744" s="8">
        <v>212</v>
      </c>
      <c r="P1744" s="8">
        <v>0</v>
      </c>
      <c r="Q1744" s="8">
        <v>0</v>
      </c>
      <c r="R1744" s="91">
        <v>0</v>
      </c>
      <c r="S1744" s="8">
        <v>0</v>
      </c>
      <c r="T1744" s="91">
        <v>0</v>
      </c>
      <c r="U1744" s="8">
        <v>0</v>
      </c>
      <c r="V1744" s="8">
        <v>1</v>
      </c>
      <c r="W1744" s="8">
        <v>1</v>
      </c>
      <c r="X1744" s="107">
        <v>43869.987265694443</v>
      </c>
      <c r="Y1744" s="107">
        <v>43870.058714756946</v>
      </c>
      <c r="Z1744" s="107">
        <v>43869.987261875001</v>
      </c>
      <c r="AA1744" s="91">
        <v>5949680</v>
      </c>
      <c r="AB1744" s="8">
        <v>18</v>
      </c>
      <c r="AC1744" s="8">
        <v>21</v>
      </c>
      <c r="AD1744" s="91">
        <v>69747835</v>
      </c>
      <c r="AE1744" s="8">
        <v>553</v>
      </c>
      <c r="AF1744" s="8">
        <v>179</v>
      </c>
      <c r="AG1744" s="91">
        <v>772117385</v>
      </c>
      <c r="AH1744" s="8">
        <v>1879</v>
      </c>
      <c r="AI1744" s="8">
        <v>302</v>
      </c>
      <c r="AJ1744" s="66">
        <v>2877683019</v>
      </c>
      <c r="AK1744" s="8">
        <v>7390</v>
      </c>
      <c r="AL1744" s="8">
        <v>880</v>
      </c>
      <c r="AM1744" s="91">
        <v>196789881</v>
      </c>
      <c r="AN1744" s="8">
        <v>218</v>
      </c>
      <c r="AO1744" s="8">
        <v>880</v>
      </c>
      <c r="AP1744" s="91">
        <v>417938529</v>
      </c>
      <c r="AQ1744" s="8">
        <v>925</v>
      </c>
      <c r="AR1744" s="8">
        <v>880</v>
      </c>
      <c r="AS1744" s="66">
        <v>2165883751</v>
      </c>
      <c r="AT1744" s="8">
        <v>3659</v>
      </c>
      <c r="AU1744" s="8">
        <v>880</v>
      </c>
      <c r="AV1744" s="66">
        <v>2877683019</v>
      </c>
      <c r="AW1744" s="8">
        <v>7390</v>
      </c>
      <c r="AX1744" s="8">
        <v>880</v>
      </c>
      <c r="AY1744" s="91">
        <v>188162457</v>
      </c>
      <c r="AZ1744" s="8">
        <v>208</v>
      </c>
      <c r="BA1744" s="8">
        <v>1</v>
      </c>
      <c r="BB1744" s="91">
        <v>352762484</v>
      </c>
      <c r="BC1744" s="8">
        <v>822</v>
      </c>
      <c r="BD1744" s="8">
        <v>57</v>
      </c>
      <c r="BE1744" s="91">
        <v>960103430</v>
      </c>
      <c r="BF1744" s="8">
        <v>2095</v>
      </c>
      <c r="BG1744" s="8">
        <v>101</v>
      </c>
      <c r="BH1744" s="66">
        <v>2877683019</v>
      </c>
      <c r="BI1744" s="8">
        <v>7390</v>
      </c>
      <c r="BJ1744" s="8">
        <v>880</v>
      </c>
      <c r="BK1744" s="2" t="s">
        <v>233</v>
      </c>
      <c r="BL1744" s="83" t="str">
        <f t="shared" si="27"/>
        <v>125198</v>
      </c>
      <c r="BM1744" s="83">
        <f>IF(ISBLANK(A1744),"",IF(X1744&gt;=(InfoSheet!$B$2)-90,1,0))</f>
        <v>1</v>
      </c>
    </row>
    <row r="1745" spans="1:65">
      <c r="A1745" s="2" t="s">
        <v>3834</v>
      </c>
      <c r="B1745" s="8">
        <v>8</v>
      </c>
      <c r="C1745" s="66">
        <v>2828879107</v>
      </c>
      <c r="D1745" s="8">
        <v>8370</v>
      </c>
      <c r="E1745" s="8">
        <v>747</v>
      </c>
      <c r="F1745" s="91">
        <v>337978</v>
      </c>
      <c r="G1745" s="91">
        <v>8306896</v>
      </c>
      <c r="H1745" s="91">
        <v>3786986</v>
      </c>
      <c r="I1745" s="66">
        <v>1328517343</v>
      </c>
      <c r="J1745" s="8">
        <v>0</v>
      </c>
      <c r="K1745" s="2" t="s">
        <v>2502</v>
      </c>
      <c r="L1745" s="8">
        <v>8</v>
      </c>
      <c r="M1745" s="8">
        <v>0</v>
      </c>
      <c r="N1745" s="2" t="s">
        <v>1623</v>
      </c>
      <c r="O1745" s="8">
        <v>215</v>
      </c>
      <c r="P1745" s="8">
        <v>0</v>
      </c>
      <c r="Q1745" s="8">
        <v>0</v>
      </c>
      <c r="R1745" s="91">
        <v>0</v>
      </c>
      <c r="S1745" s="8">
        <v>0</v>
      </c>
      <c r="T1745" s="91">
        <v>0</v>
      </c>
      <c r="U1745" s="8">
        <v>1</v>
      </c>
      <c r="V1745" s="8">
        <v>2</v>
      </c>
      <c r="W1745" s="8">
        <v>0</v>
      </c>
      <c r="X1745" s="107">
        <v>43870.029924594906</v>
      </c>
      <c r="Y1745" s="107">
        <v>43870.058677361114</v>
      </c>
      <c r="Z1745" s="107">
        <v>43870.029919849534</v>
      </c>
      <c r="AA1745" s="91">
        <v>0</v>
      </c>
      <c r="AB1745" s="8">
        <v>0</v>
      </c>
      <c r="AC1745" s="8">
        <v>7</v>
      </c>
      <c r="AD1745" s="91">
        <v>4178899</v>
      </c>
      <c r="AE1745" s="8">
        <v>13</v>
      </c>
      <c r="AF1745" s="8">
        <v>9</v>
      </c>
      <c r="AG1745" s="91">
        <v>52111357</v>
      </c>
      <c r="AH1745" s="8">
        <v>155</v>
      </c>
      <c r="AI1745" s="8">
        <v>32</v>
      </c>
      <c r="AJ1745" s="66">
        <v>2662855633</v>
      </c>
      <c r="AK1745" s="8">
        <v>7504</v>
      </c>
      <c r="AL1745" s="8">
        <v>747</v>
      </c>
      <c r="AM1745" s="91">
        <v>19288955</v>
      </c>
      <c r="AN1745" s="8">
        <v>31</v>
      </c>
      <c r="AO1745" s="8">
        <v>747</v>
      </c>
      <c r="AP1745" s="91">
        <v>45378888</v>
      </c>
      <c r="AQ1745" s="8">
        <v>59</v>
      </c>
      <c r="AR1745" s="8">
        <v>747</v>
      </c>
      <c r="AS1745" s="91">
        <v>159703783</v>
      </c>
      <c r="AT1745" s="8">
        <v>273</v>
      </c>
      <c r="AU1745" s="8">
        <v>747</v>
      </c>
      <c r="AV1745" s="66">
        <v>2828879107</v>
      </c>
      <c r="AW1745" s="8">
        <v>8370</v>
      </c>
      <c r="AX1745" s="8">
        <v>747</v>
      </c>
      <c r="AY1745" s="91">
        <v>16632307</v>
      </c>
      <c r="AZ1745" s="8">
        <v>20</v>
      </c>
      <c r="BA1745" s="8">
        <v>0</v>
      </c>
      <c r="BB1745" s="91">
        <v>26455470</v>
      </c>
      <c r="BC1745" s="8">
        <v>37</v>
      </c>
      <c r="BD1745" s="8">
        <v>0</v>
      </c>
      <c r="BE1745" s="91">
        <v>78527867</v>
      </c>
      <c r="BF1745" s="8">
        <v>179</v>
      </c>
      <c r="BG1745" s="8">
        <v>3</v>
      </c>
      <c r="BH1745" s="66">
        <v>2548721844</v>
      </c>
      <c r="BI1745" s="8">
        <v>7342</v>
      </c>
      <c r="BJ1745" s="8">
        <v>747</v>
      </c>
      <c r="BK1745" s="2" t="s">
        <v>233</v>
      </c>
      <c r="BL1745" s="83" t="str">
        <f t="shared" si="27"/>
        <v>125199</v>
      </c>
      <c r="BM1745" s="83">
        <f>IF(ISBLANK(A1745),"",IF(X1745&gt;=(InfoSheet!$B$2)-90,1,0))</f>
        <v>1</v>
      </c>
    </row>
    <row r="1746" spans="1:65">
      <c r="A1746" s="2" t="s">
        <v>3835</v>
      </c>
      <c r="B1746" s="8">
        <v>8</v>
      </c>
      <c r="C1746" s="66">
        <v>4799229900</v>
      </c>
      <c r="D1746" s="8">
        <v>14523</v>
      </c>
      <c r="E1746" s="8">
        <v>1714</v>
      </c>
      <c r="F1746" s="91">
        <v>330457</v>
      </c>
      <c r="G1746" s="91">
        <v>39770890</v>
      </c>
      <c r="H1746" s="91">
        <v>2800017</v>
      </c>
      <c r="I1746" s="91">
        <v>511165082</v>
      </c>
      <c r="J1746" s="8">
        <v>0</v>
      </c>
      <c r="K1746" s="2" t="s">
        <v>129</v>
      </c>
      <c r="L1746" s="8">
        <v>8</v>
      </c>
      <c r="M1746" s="8">
        <v>0</v>
      </c>
      <c r="N1746" s="2" t="s">
        <v>1379</v>
      </c>
      <c r="O1746" s="8">
        <v>215</v>
      </c>
      <c r="P1746" s="8">
        <v>0</v>
      </c>
      <c r="Q1746" s="8">
        <v>0</v>
      </c>
      <c r="R1746" s="91">
        <v>0</v>
      </c>
      <c r="S1746" s="8">
        <v>0</v>
      </c>
      <c r="T1746" s="91">
        <v>0</v>
      </c>
      <c r="U1746" s="8">
        <v>0</v>
      </c>
      <c r="V1746" s="8">
        <v>3</v>
      </c>
      <c r="W1746" s="8">
        <v>1</v>
      </c>
      <c r="X1746" s="107">
        <v>43869.780036851851</v>
      </c>
      <c r="Y1746" s="107">
        <v>43870.058947638892</v>
      </c>
      <c r="Z1746" s="107">
        <v>43869.779919606481</v>
      </c>
      <c r="AA1746" s="91">
        <v>1084861</v>
      </c>
      <c r="AB1746" s="8">
        <v>5</v>
      </c>
      <c r="AC1746" s="8">
        <v>4</v>
      </c>
      <c r="AD1746" s="91">
        <v>197976240</v>
      </c>
      <c r="AE1746" s="8">
        <v>653</v>
      </c>
      <c r="AF1746" s="8">
        <v>144</v>
      </c>
      <c r="AG1746" s="91">
        <v>999903072</v>
      </c>
      <c r="AH1746" s="8">
        <v>4284</v>
      </c>
      <c r="AI1746" s="8">
        <v>1114</v>
      </c>
      <c r="AJ1746" s="66">
        <v>4756303629</v>
      </c>
      <c r="AK1746" s="8">
        <v>14348</v>
      </c>
      <c r="AL1746" s="8">
        <v>1714</v>
      </c>
      <c r="AM1746" s="91">
        <v>12918277</v>
      </c>
      <c r="AN1746" s="8">
        <v>19</v>
      </c>
      <c r="AO1746" s="8">
        <v>1714</v>
      </c>
      <c r="AP1746" s="91">
        <v>243025398</v>
      </c>
      <c r="AQ1746" s="8">
        <v>702</v>
      </c>
      <c r="AR1746" s="8">
        <v>1714</v>
      </c>
      <c r="AS1746" s="66">
        <v>1058415548</v>
      </c>
      <c r="AT1746" s="8">
        <v>4369</v>
      </c>
      <c r="AU1746" s="8">
        <v>1714</v>
      </c>
      <c r="AV1746" s="66">
        <v>4799229900</v>
      </c>
      <c r="AW1746" s="8">
        <v>14523</v>
      </c>
      <c r="AX1746" s="8">
        <v>1714</v>
      </c>
      <c r="AY1746" s="91">
        <v>1078449</v>
      </c>
      <c r="AZ1746" s="8">
        <v>5</v>
      </c>
      <c r="BA1746" s="8">
        <v>1</v>
      </c>
      <c r="BB1746" s="91">
        <v>69848208</v>
      </c>
      <c r="BC1746" s="8">
        <v>577</v>
      </c>
      <c r="BD1746" s="8">
        <v>24</v>
      </c>
      <c r="BE1746" s="91">
        <v>251351351</v>
      </c>
      <c r="BF1746" s="8">
        <v>3575</v>
      </c>
      <c r="BG1746" s="8">
        <v>323</v>
      </c>
      <c r="BH1746" s="66">
        <v>4727974110</v>
      </c>
      <c r="BI1746" s="8">
        <v>14291</v>
      </c>
      <c r="BJ1746" s="8">
        <v>1714</v>
      </c>
      <c r="BK1746" s="2" t="s">
        <v>233</v>
      </c>
      <c r="BL1746" s="83" t="str">
        <f t="shared" si="27"/>
        <v>125200</v>
      </c>
      <c r="BM1746" s="83">
        <f>IF(ISBLANK(A1746),"",IF(X1746&gt;=(InfoSheet!$B$2)-90,1,0))</f>
        <v>1</v>
      </c>
    </row>
    <row r="1747" spans="1:65">
      <c r="A1747" s="2" t="s">
        <v>3836</v>
      </c>
      <c r="B1747" s="8">
        <v>8</v>
      </c>
      <c r="C1747" s="66">
        <v>4573548923</v>
      </c>
      <c r="D1747" s="8">
        <v>9291</v>
      </c>
      <c r="E1747" s="8">
        <v>914</v>
      </c>
      <c r="F1747" s="91">
        <v>492255</v>
      </c>
      <c r="G1747" s="91">
        <v>136566601</v>
      </c>
      <c r="H1747" s="91">
        <v>5003882</v>
      </c>
      <c r="I1747" s="66">
        <v>1127674122</v>
      </c>
      <c r="J1747" s="8">
        <v>0</v>
      </c>
      <c r="K1747" s="2" t="s">
        <v>1496</v>
      </c>
      <c r="L1747" s="8">
        <v>8</v>
      </c>
      <c r="M1747" s="8">
        <v>0</v>
      </c>
      <c r="N1747" s="2" t="s">
        <v>1761</v>
      </c>
      <c r="O1747" s="8">
        <v>215</v>
      </c>
      <c r="P1747" s="8">
        <v>0</v>
      </c>
      <c r="Q1747" s="8">
        <v>0</v>
      </c>
      <c r="R1747" s="91">
        <v>0</v>
      </c>
      <c r="S1747" s="8">
        <v>0</v>
      </c>
      <c r="T1747" s="91">
        <v>0</v>
      </c>
      <c r="U1747" s="8">
        <v>0</v>
      </c>
      <c r="V1747" s="8">
        <v>4</v>
      </c>
      <c r="W1747" s="8">
        <v>0</v>
      </c>
      <c r="X1747" s="107">
        <v>43868.815468078705</v>
      </c>
      <c r="Y1747" s="107">
        <v>43870.035210243055</v>
      </c>
      <c r="Z1747" s="107">
        <v>43868.815404189816</v>
      </c>
      <c r="AA1747" s="91">
        <v>0</v>
      </c>
      <c r="AB1747" s="8">
        <v>0</v>
      </c>
      <c r="AC1747" s="8">
        <v>0</v>
      </c>
      <c r="AD1747" s="91">
        <v>4483955</v>
      </c>
      <c r="AE1747" s="8">
        <v>14</v>
      </c>
      <c r="AF1747" s="8">
        <v>12</v>
      </c>
      <c r="AG1747" s="91">
        <v>152747940</v>
      </c>
      <c r="AH1747" s="8">
        <v>186</v>
      </c>
      <c r="AI1747" s="8">
        <v>37</v>
      </c>
      <c r="AJ1747" s="66">
        <v>4468528648</v>
      </c>
      <c r="AK1747" s="8">
        <v>8758</v>
      </c>
      <c r="AL1747" s="8">
        <v>914</v>
      </c>
      <c r="AM1747" s="91">
        <v>2662338</v>
      </c>
      <c r="AN1747" s="8">
        <v>3</v>
      </c>
      <c r="AO1747" s="8">
        <v>914</v>
      </c>
      <c r="AP1747" s="91">
        <v>10890711</v>
      </c>
      <c r="AQ1747" s="8">
        <v>22</v>
      </c>
      <c r="AR1747" s="8">
        <v>914</v>
      </c>
      <c r="AS1747" s="91">
        <v>237063611</v>
      </c>
      <c r="AT1747" s="8">
        <v>282</v>
      </c>
      <c r="AU1747" s="8">
        <v>914</v>
      </c>
      <c r="AV1747" s="66">
        <v>4573548923</v>
      </c>
      <c r="AW1747" s="8">
        <v>9291</v>
      </c>
      <c r="AX1747" s="8">
        <v>914</v>
      </c>
      <c r="AY1747" s="91">
        <v>0</v>
      </c>
      <c r="AZ1747" s="8">
        <v>0</v>
      </c>
      <c r="BA1747" s="8">
        <v>0</v>
      </c>
      <c r="BB1747" s="91">
        <v>6768192</v>
      </c>
      <c r="BC1747" s="8">
        <v>16</v>
      </c>
      <c r="BD1747" s="8">
        <v>4</v>
      </c>
      <c r="BE1747" s="91">
        <v>170338842</v>
      </c>
      <c r="BF1747" s="8">
        <v>205</v>
      </c>
      <c r="BG1747" s="8">
        <v>17</v>
      </c>
      <c r="BH1747" s="66">
        <v>4449345499</v>
      </c>
      <c r="BI1747" s="8">
        <v>8763</v>
      </c>
      <c r="BJ1747" s="8">
        <v>914</v>
      </c>
      <c r="BK1747" s="2" t="s">
        <v>233</v>
      </c>
      <c r="BL1747" s="83" t="str">
        <f t="shared" si="27"/>
        <v>125201</v>
      </c>
      <c r="BM1747" s="83">
        <f>IF(ISBLANK(A1747),"",IF(X1747&gt;=(InfoSheet!$B$2)-90,1,0))</f>
        <v>1</v>
      </c>
    </row>
    <row r="1748" spans="1:65">
      <c r="A1748" s="2" t="s">
        <v>3837</v>
      </c>
      <c r="B1748" s="8">
        <v>8</v>
      </c>
      <c r="C1748" s="66">
        <v>7790825910</v>
      </c>
      <c r="D1748" s="8">
        <v>14739</v>
      </c>
      <c r="E1748" s="8">
        <v>1319</v>
      </c>
      <c r="F1748" s="91">
        <v>528585</v>
      </c>
      <c r="G1748" s="91">
        <v>152250248</v>
      </c>
      <c r="H1748" s="91">
        <v>5906615</v>
      </c>
      <c r="I1748" s="66">
        <v>1680355697</v>
      </c>
      <c r="J1748" s="8">
        <v>0</v>
      </c>
      <c r="K1748" s="2" t="s">
        <v>129</v>
      </c>
      <c r="L1748" s="8">
        <v>8</v>
      </c>
      <c r="M1748" s="8">
        <v>0</v>
      </c>
      <c r="N1748" s="2" t="s">
        <v>3838</v>
      </c>
      <c r="O1748" s="8">
        <v>215</v>
      </c>
      <c r="P1748" s="8">
        <v>0</v>
      </c>
      <c r="Q1748" s="8">
        <v>0</v>
      </c>
      <c r="R1748" s="91">
        <v>0</v>
      </c>
      <c r="S1748" s="8">
        <v>0</v>
      </c>
      <c r="T1748" s="91">
        <v>0</v>
      </c>
      <c r="U1748" s="8">
        <v>1</v>
      </c>
      <c r="V1748" s="8">
        <v>6</v>
      </c>
      <c r="W1748" s="8">
        <v>1</v>
      </c>
      <c r="X1748" s="107">
        <v>43870.133832812498</v>
      </c>
      <c r="Y1748" s="107">
        <v>43870.161261967594</v>
      </c>
      <c r="Z1748" s="107">
        <v>43870.133822280091</v>
      </c>
      <c r="AA1748" s="91">
        <v>14588341</v>
      </c>
      <c r="AB1748" s="8">
        <v>28</v>
      </c>
      <c r="AC1748" s="8">
        <v>24</v>
      </c>
      <c r="AD1748" s="91">
        <v>133404476</v>
      </c>
      <c r="AE1748" s="8">
        <v>164</v>
      </c>
      <c r="AF1748" s="8">
        <v>41</v>
      </c>
      <c r="AG1748" s="91">
        <v>628222201</v>
      </c>
      <c r="AH1748" s="8">
        <v>1442</v>
      </c>
      <c r="AI1748" s="8">
        <v>333</v>
      </c>
      <c r="AJ1748" s="66">
        <v>7528531702</v>
      </c>
      <c r="AK1748" s="8">
        <v>13308</v>
      </c>
      <c r="AL1748" s="8">
        <v>1319</v>
      </c>
      <c r="AM1748" s="91">
        <v>67742340</v>
      </c>
      <c r="AN1748" s="8">
        <v>99</v>
      </c>
      <c r="AO1748" s="8">
        <v>1319</v>
      </c>
      <c r="AP1748" s="91">
        <v>219121596</v>
      </c>
      <c r="AQ1748" s="8">
        <v>264</v>
      </c>
      <c r="AR1748" s="8">
        <v>1319</v>
      </c>
      <c r="AS1748" s="91">
        <v>937416038</v>
      </c>
      <c r="AT1748" s="8">
        <v>2697</v>
      </c>
      <c r="AU1748" s="8">
        <v>1319</v>
      </c>
      <c r="AV1748" s="66">
        <v>7790825910</v>
      </c>
      <c r="AW1748" s="8">
        <v>14739</v>
      </c>
      <c r="AX1748" s="8">
        <v>1319</v>
      </c>
      <c r="AY1748" s="91">
        <v>54683763</v>
      </c>
      <c r="AZ1748" s="8">
        <v>75</v>
      </c>
      <c r="BA1748" s="8">
        <v>0</v>
      </c>
      <c r="BB1748" s="91">
        <v>138422078</v>
      </c>
      <c r="BC1748" s="8">
        <v>206</v>
      </c>
      <c r="BD1748" s="8">
        <v>4</v>
      </c>
      <c r="BE1748" s="91">
        <v>237750329</v>
      </c>
      <c r="BF1748" s="8">
        <v>1255</v>
      </c>
      <c r="BG1748" s="8">
        <v>44</v>
      </c>
      <c r="BH1748" s="66">
        <v>7484060623</v>
      </c>
      <c r="BI1748" s="8">
        <v>13342</v>
      </c>
      <c r="BJ1748" s="8">
        <v>1319</v>
      </c>
      <c r="BK1748" s="2" t="s">
        <v>233</v>
      </c>
      <c r="BL1748" s="83" t="str">
        <f t="shared" si="27"/>
        <v>125202</v>
      </c>
      <c r="BM1748" s="83">
        <f>IF(ISBLANK(A1748),"",IF(X1748&gt;=(InfoSheet!$B$2)-90,1,0))</f>
        <v>1</v>
      </c>
    </row>
    <row r="1749" spans="1:65">
      <c r="A1749" s="2" t="s">
        <v>3839</v>
      </c>
      <c r="B1749" s="8">
        <v>8</v>
      </c>
      <c r="C1749" s="66">
        <v>2683250217</v>
      </c>
      <c r="D1749" s="8">
        <v>9181</v>
      </c>
      <c r="E1749" s="8">
        <v>940</v>
      </c>
      <c r="F1749" s="91">
        <v>292261</v>
      </c>
      <c r="G1749" s="91">
        <v>11183545</v>
      </c>
      <c r="H1749" s="91">
        <v>2854521</v>
      </c>
      <c r="I1749" s="91">
        <v>302892938</v>
      </c>
      <c r="J1749" s="8">
        <v>0</v>
      </c>
      <c r="K1749" s="2" t="s">
        <v>2410</v>
      </c>
      <c r="L1749" s="8">
        <v>8</v>
      </c>
      <c r="M1749" s="8">
        <v>0</v>
      </c>
      <c r="N1749" s="2" t="s">
        <v>1703</v>
      </c>
      <c r="O1749" s="8">
        <v>214</v>
      </c>
      <c r="P1749" s="8">
        <v>0</v>
      </c>
      <c r="Q1749" s="8">
        <v>0</v>
      </c>
      <c r="R1749" s="91">
        <v>0</v>
      </c>
      <c r="S1749" s="8">
        <v>0</v>
      </c>
      <c r="T1749" s="91">
        <v>0</v>
      </c>
      <c r="U1749" s="8">
        <v>0</v>
      </c>
      <c r="V1749" s="8">
        <v>1</v>
      </c>
      <c r="W1749" s="8">
        <v>0</v>
      </c>
      <c r="X1749" s="107">
        <v>43869.623313703705</v>
      </c>
      <c r="Y1749" s="107">
        <v>43870.058249131944</v>
      </c>
      <c r="Z1749" s="107">
        <v>43869.590873541667</v>
      </c>
      <c r="AA1749" s="91">
        <v>0</v>
      </c>
      <c r="AB1749" s="8">
        <v>0</v>
      </c>
      <c r="AC1749" s="8">
        <v>1</v>
      </c>
      <c r="AD1749" s="91">
        <v>31965482</v>
      </c>
      <c r="AE1749" s="8">
        <v>108</v>
      </c>
      <c r="AF1749" s="8">
        <v>26</v>
      </c>
      <c r="AG1749" s="91">
        <v>183241640</v>
      </c>
      <c r="AH1749" s="8">
        <v>680</v>
      </c>
      <c r="AI1749" s="8">
        <v>152</v>
      </c>
      <c r="AJ1749" s="66">
        <v>2605436208</v>
      </c>
      <c r="AK1749" s="8">
        <v>8838</v>
      </c>
      <c r="AL1749" s="8">
        <v>940</v>
      </c>
      <c r="AM1749" s="91">
        <v>7171915</v>
      </c>
      <c r="AN1749" s="8">
        <v>43</v>
      </c>
      <c r="AO1749" s="8">
        <v>940</v>
      </c>
      <c r="AP1749" s="91">
        <v>74001333</v>
      </c>
      <c r="AQ1749" s="8">
        <v>162</v>
      </c>
      <c r="AR1749" s="8">
        <v>940</v>
      </c>
      <c r="AS1749" s="91">
        <v>291229517</v>
      </c>
      <c r="AT1749" s="8">
        <v>834</v>
      </c>
      <c r="AU1749" s="8">
        <v>940</v>
      </c>
      <c r="AV1749" s="66">
        <v>2683250217</v>
      </c>
      <c r="AW1749" s="8">
        <v>9181</v>
      </c>
      <c r="AX1749" s="8">
        <v>940</v>
      </c>
      <c r="AY1749" s="91">
        <v>993508</v>
      </c>
      <c r="AZ1749" s="8">
        <v>1</v>
      </c>
      <c r="BA1749" s="8">
        <v>0</v>
      </c>
      <c r="BB1749" s="91">
        <v>49175764</v>
      </c>
      <c r="BC1749" s="8">
        <v>123</v>
      </c>
      <c r="BD1749" s="8">
        <v>3</v>
      </c>
      <c r="BE1749" s="91">
        <v>146944689</v>
      </c>
      <c r="BF1749" s="8">
        <v>647</v>
      </c>
      <c r="BG1749" s="8">
        <v>23</v>
      </c>
      <c r="BH1749" s="66">
        <v>2520563419</v>
      </c>
      <c r="BI1749" s="8">
        <v>8704</v>
      </c>
      <c r="BJ1749" s="8">
        <v>940</v>
      </c>
      <c r="BK1749" s="2" t="s">
        <v>233</v>
      </c>
      <c r="BL1749" s="83" t="str">
        <f t="shared" si="27"/>
        <v>125203</v>
      </c>
      <c r="BM1749" s="83">
        <f>IF(ISBLANK(A1749),"",IF(X1749&gt;=(InfoSheet!$B$2)-90,1,0))</f>
        <v>1</v>
      </c>
    </row>
    <row r="1750" spans="1:65">
      <c r="A1750" s="2" t="s">
        <v>3840</v>
      </c>
      <c r="B1750" s="8">
        <v>8</v>
      </c>
      <c r="C1750" s="66">
        <v>1377470487</v>
      </c>
      <c r="D1750" s="8">
        <v>5767</v>
      </c>
      <c r="E1750" s="8">
        <v>542</v>
      </c>
      <c r="F1750" s="91">
        <v>238853</v>
      </c>
      <c r="G1750" s="91">
        <v>5664481</v>
      </c>
      <c r="H1750" s="91">
        <v>2541458</v>
      </c>
      <c r="I1750" s="91">
        <v>717731690</v>
      </c>
      <c r="J1750" s="8">
        <v>0</v>
      </c>
      <c r="K1750" s="2" t="s">
        <v>1940</v>
      </c>
      <c r="L1750" s="8">
        <v>8</v>
      </c>
      <c r="M1750" s="8">
        <v>0</v>
      </c>
      <c r="N1750" s="2" t="s">
        <v>1637</v>
      </c>
      <c r="O1750" s="8">
        <v>212</v>
      </c>
      <c r="P1750" s="8">
        <v>0</v>
      </c>
      <c r="Q1750" s="8">
        <v>0</v>
      </c>
      <c r="R1750" s="91">
        <v>0</v>
      </c>
      <c r="S1750" s="8">
        <v>0</v>
      </c>
      <c r="T1750" s="91">
        <v>0</v>
      </c>
      <c r="U1750" s="8">
        <v>1</v>
      </c>
      <c r="V1750" s="8">
        <v>2</v>
      </c>
      <c r="W1750" s="8">
        <v>0</v>
      </c>
      <c r="X1750" s="107">
        <v>43868.581263206019</v>
      </c>
      <c r="Y1750" s="107">
        <v>43869.889085347226</v>
      </c>
      <c r="Z1750" s="107">
        <v>43868.578271192127</v>
      </c>
      <c r="AA1750" s="91">
        <v>0</v>
      </c>
      <c r="AB1750" s="8">
        <v>0</v>
      </c>
      <c r="AC1750" s="8">
        <v>0</v>
      </c>
      <c r="AD1750" s="91">
        <v>242768279</v>
      </c>
      <c r="AE1750" s="8">
        <v>425</v>
      </c>
      <c r="AF1750" s="8">
        <v>9</v>
      </c>
      <c r="AG1750" s="91">
        <v>445071186</v>
      </c>
      <c r="AH1750" s="8">
        <v>2246</v>
      </c>
      <c r="AI1750" s="8">
        <v>324</v>
      </c>
      <c r="AJ1750" s="66">
        <v>1279855470</v>
      </c>
      <c r="AK1750" s="8">
        <v>5193</v>
      </c>
      <c r="AL1750" s="8">
        <v>542</v>
      </c>
      <c r="AM1750" s="91">
        <v>0</v>
      </c>
      <c r="AN1750" s="8">
        <v>0</v>
      </c>
      <c r="AO1750" s="8">
        <v>542</v>
      </c>
      <c r="AP1750" s="91">
        <v>484248709</v>
      </c>
      <c r="AQ1750" s="8">
        <v>840</v>
      </c>
      <c r="AR1750" s="8">
        <v>542</v>
      </c>
      <c r="AS1750" s="91">
        <v>550715163</v>
      </c>
      <c r="AT1750" s="8">
        <v>2423</v>
      </c>
      <c r="AU1750" s="8">
        <v>542</v>
      </c>
      <c r="AV1750" s="66">
        <v>1377470487</v>
      </c>
      <c r="AW1750" s="8">
        <v>5765</v>
      </c>
      <c r="AX1750" s="8">
        <v>542</v>
      </c>
      <c r="AY1750" s="91">
        <v>0</v>
      </c>
      <c r="AZ1750" s="8">
        <v>0</v>
      </c>
      <c r="BA1750" s="8">
        <v>0</v>
      </c>
      <c r="BB1750" s="91">
        <v>243865096</v>
      </c>
      <c r="BC1750" s="8">
        <v>425</v>
      </c>
      <c r="BD1750" s="8">
        <v>0</v>
      </c>
      <c r="BE1750" s="91">
        <v>303749842</v>
      </c>
      <c r="BF1750" s="8">
        <v>1967</v>
      </c>
      <c r="BG1750" s="8">
        <v>41</v>
      </c>
      <c r="BH1750" s="66">
        <v>1241057562</v>
      </c>
      <c r="BI1750" s="8">
        <v>5159</v>
      </c>
      <c r="BJ1750" s="8">
        <v>542</v>
      </c>
      <c r="BK1750" s="2" t="s">
        <v>233</v>
      </c>
      <c r="BL1750" s="83" t="str">
        <f t="shared" si="27"/>
        <v>125204</v>
      </c>
      <c r="BM1750" s="83">
        <f>IF(ISBLANK(A1750),"",IF(X1750&gt;=(InfoSheet!$B$2)-90,1,0))</f>
        <v>1</v>
      </c>
    </row>
    <row r="1751" spans="1:65">
      <c r="A1751" s="2" t="s">
        <v>3841</v>
      </c>
      <c r="B1751" s="8">
        <v>8</v>
      </c>
      <c r="C1751" s="66">
        <v>2284369800</v>
      </c>
      <c r="D1751" s="8">
        <v>6359</v>
      </c>
      <c r="E1751" s="8">
        <v>684</v>
      </c>
      <c r="F1751" s="91">
        <v>359234</v>
      </c>
      <c r="G1751" s="91">
        <v>57993572</v>
      </c>
      <c r="H1751" s="91">
        <v>3339721</v>
      </c>
      <c r="I1751" s="91">
        <v>551161182</v>
      </c>
      <c r="J1751" s="8">
        <v>0</v>
      </c>
      <c r="K1751" s="2" t="s">
        <v>129</v>
      </c>
      <c r="L1751" s="8">
        <v>8</v>
      </c>
      <c r="M1751" s="8">
        <v>0</v>
      </c>
      <c r="N1751" s="2" t="s">
        <v>1703</v>
      </c>
      <c r="O1751" s="8">
        <v>214</v>
      </c>
      <c r="P1751" s="8">
        <v>0</v>
      </c>
      <c r="Q1751" s="8">
        <v>0</v>
      </c>
      <c r="R1751" s="91">
        <v>0</v>
      </c>
      <c r="S1751" s="8">
        <v>0</v>
      </c>
      <c r="T1751" s="91">
        <v>0</v>
      </c>
      <c r="U1751" s="8">
        <v>0</v>
      </c>
      <c r="V1751" s="8">
        <v>3</v>
      </c>
      <c r="W1751" s="8">
        <v>0</v>
      </c>
      <c r="X1751" s="107">
        <v>43869.639057442131</v>
      </c>
      <c r="Y1751" s="107">
        <v>43870.053422048608</v>
      </c>
      <c r="Z1751" s="107">
        <v>43869.621969016203</v>
      </c>
      <c r="AA1751" s="91">
        <v>3879244</v>
      </c>
      <c r="AB1751" s="8">
        <v>7</v>
      </c>
      <c r="AC1751" s="8">
        <v>4</v>
      </c>
      <c r="AD1751" s="91">
        <v>7163805</v>
      </c>
      <c r="AE1751" s="8">
        <v>18</v>
      </c>
      <c r="AF1751" s="8">
        <v>10</v>
      </c>
      <c r="AG1751" s="91">
        <v>92354443</v>
      </c>
      <c r="AH1751" s="8">
        <v>64</v>
      </c>
      <c r="AI1751" s="8">
        <v>21</v>
      </c>
      <c r="AJ1751" s="66">
        <v>2128347111</v>
      </c>
      <c r="AK1751" s="8">
        <v>5596</v>
      </c>
      <c r="AL1751" s="8">
        <v>684</v>
      </c>
      <c r="AM1751" s="91">
        <v>9603508</v>
      </c>
      <c r="AN1751" s="8">
        <v>12</v>
      </c>
      <c r="AO1751" s="8">
        <v>684</v>
      </c>
      <c r="AP1751" s="91">
        <v>20323431</v>
      </c>
      <c r="AQ1751" s="8">
        <v>33</v>
      </c>
      <c r="AR1751" s="8">
        <v>684</v>
      </c>
      <c r="AS1751" s="91">
        <v>216685859</v>
      </c>
      <c r="AT1751" s="8">
        <v>90</v>
      </c>
      <c r="AU1751" s="8">
        <v>684</v>
      </c>
      <c r="AV1751" s="66">
        <v>2284369800</v>
      </c>
      <c r="AW1751" s="8">
        <v>6359</v>
      </c>
      <c r="AX1751" s="8">
        <v>684</v>
      </c>
      <c r="AY1751" s="91">
        <v>3871259</v>
      </c>
      <c r="AZ1751" s="8">
        <v>6</v>
      </c>
      <c r="BA1751" s="8">
        <v>0</v>
      </c>
      <c r="BB1751" s="91">
        <v>15100640</v>
      </c>
      <c r="BC1751" s="8">
        <v>27</v>
      </c>
      <c r="BD1751" s="8">
        <v>1</v>
      </c>
      <c r="BE1751" s="91">
        <v>148044943</v>
      </c>
      <c r="BF1751" s="8">
        <v>74</v>
      </c>
      <c r="BG1751" s="8">
        <v>3</v>
      </c>
      <c r="BH1751" s="66">
        <v>2097405752</v>
      </c>
      <c r="BI1751" s="8">
        <v>5611</v>
      </c>
      <c r="BJ1751" s="8">
        <v>684</v>
      </c>
      <c r="BK1751" s="2" t="s">
        <v>233</v>
      </c>
      <c r="BL1751" s="83" t="str">
        <f t="shared" si="27"/>
        <v>125205</v>
      </c>
      <c r="BM1751" s="83">
        <f>IF(ISBLANK(A1751),"",IF(X1751&gt;=(InfoSheet!$B$2)-90,1,0))</f>
        <v>1</v>
      </c>
    </row>
    <row r="1752" spans="1:65">
      <c r="A1752" s="2" t="s">
        <v>3842</v>
      </c>
      <c r="B1752" s="8">
        <v>8</v>
      </c>
      <c r="C1752" s="91">
        <v>24558030</v>
      </c>
      <c r="D1752" s="8">
        <v>81</v>
      </c>
      <c r="E1752" s="8">
        <v>42</v>
      </c>
      <c r="F1752" s="91">
        <v>303185</v>
      </c>
      <c r="G1752" s="91">
        <v>2300549</v>
      </c>
      <c r="H1752" s="91">
        <v>584715</v>
      </c>
      <c r="I1752" s="91">
        <v>9084549</v>
      </c>
      <c r="J1752" s="8">
        <v>0</v>
      </c>
      <c r="K1752" s="2" t="s">
        <v>2449</v>
      </c>
      <c r="L1752" s="8">
        <v>8</v>
      </c>
      <c r="M1752" s="8">
        <v>0</v>
      </c>
      <c r="N1752" s="2" t="s">
        <v>1352</v>
      </c>
      <c r="O1752" s="8">
        <v>209</v>
      </c>
      <c r="P1752" s="8">
        <v>0</v>
      </c>
      <c r="Q1752" s="8">
        <v>0</v>
      </c>
      <c r="R1752" s="91">
        <v>0</v>
      </c>
      <c r="S1752" s="8">
        <v>0</v>
      </c>
      <c r="T1752" s="91">
        <v>0</v>
      </c>
      <c r="U1752" s="8">
        <v>0</v>
      </c>
      <c r="V1752" s="8">
        <v>0</v>
      </c>
      <c r="W1752" s="8">
        <v>0</v>
      </c>
      <c r="X1752" s="107">
        <v>43790.743722604166</v>
      </c>
      <c r="Y1752" s="107">
        <v>43869.88277261574</v>
      </c>
      <c r="Z1752" s="107">
        <v>43783.653148715275</v>
      </c>
      <c r="AA1752" s="91">
        <v>0</v>
      </c>
      <c r="AB1752" s="8">
        <v>0</v>
      </c>
      <c r="AC1752" s="8">
        <v>0</v>
      </c>
      <c r="AD1752" s="91">
        <v>0</v>
      </c>
      <c r="AE1752" s="8">
        <v>0</v>
      </c>
      <c r="AF1752" s="8">
        <v>0</v>
      </c>
      <c r="AG1752" s="91">
        <v>0</v>
      </c>
      <c r="AH1752" s="8">
        <v>0</v>
      </c>
      <c r="AI1752" s="8">
        <v>0</v>
      </c>
      <c r="AJ1752" s="91">
        <v>22884107</v>
      </c>
      <c r="AK1752" s="8">
        <v>74</v>
      </c>
      <c r="AL1752" s="8">
        <v>42</v>
      </c>
      <c r="AM1752" s="91">
        <v>0</v>
      </c>
      <c r="AN1752" s="8">
        <v>0</v>
      </c>
      <c r="AO1752" s="8">
        <v>42</v>
      </c>
      <c r="AP1752" s="91">
        <v>0</v>
      </c>
      <c r="AQ1752" s="8">
        <v>0</v>
      </c>
      <c r="AR1752" s="8">
        <v>42</v>
      </c>
      <c r="AS1752" s="91">
        <v>0</v>
      </c>
      <c r="AT1752" s="8">
        <v>0</v>
      </c>
      <c r="AU1752" s="8">
        <v>42</v>
      </c>
      <c r="AV1752" s="91">
        <v>24558030</v>
      </c>
      <c r="AW1752" s="8">
        <v>81</v>
      </c>
      <c r="AX1752" s="8">
        <v>42</v>
      </c>
      <c r="AY1752" s="91">
        <v>0</v>
      </c>
      <c r="AZ1752" s="8">
        <v>0</v>
      </c>
      <c r="BA1752" s="8">
        <v>0</v>
      </c>
      <c r="BB1752" s="91">
        <v>0</v>
      </c>
      <c r="BC1752" s="8">
        <v>0</v>
      </c>
      <c r="BD1752" s="8">
        <v>0</v>
      </c>
      <c r="BE1752" s="91">
        <v>0</v>
      </c>
      <c r="BF1752" s="8">
        <v>0</v>
      </c>
      <c r="BG1752" s="8">
        <v>0</v>
      </c>
      <c r="BH1752" s="91">
        <v>23375475</v>
      </c>
      <c r="BI1752" s="8">
        <v>75</v>
      </c>
      <c r="BJ1752" s="8">
        <v>42</v>
      </c>
      <c r="BK1752" s="2" t="s">
        <v>233</v>
      </c>
      <c r="BL1752" s="83" t="str">
        <f t="shared" si="27"/>
        <v>125206</v>
      </c>
      <c r="BM1752" s="83">
        <f>IF(ISBLANK(A1752),"",IF(X1752&gt;=(InfoSheet!$B$2)-90,1,0))</f>
        <v>1</v>
      </c>
    </row>
    <row r="1753" spans="1:65">
      <c r="A1753" s="2" t="s">
        <v>3843</v>
      </c>
      <c r="B1753" s="8">
        <v>8</v>
      </c>
      <c r="C1753" s="91">
        <v>441603466</v>
      </c>
      <c r="D1753" s="8">
        <v>610</v>
      </c>
      <c r="E1753" s="8">
        <v>71</v>
      </c>
      <c r="F1753" s="91">
        <v>723940</v>
      </c>
      <c r="G1753" s="91">
        <v>30169394</v>
      </c>
      <c r="H1753" s="91">
        <v>6219767</v>
      </c>
      <c r="I1753" s="91">
        <v>229021306</v>
      </c>
      <c r="J1753" s="8">
        <v>0</v>
      </c>
      <c r="K1753" s="2" t="s">
        <v>1797</v>
      </c>
      <c r="L1753" s="8">
        <v>8</v>
      </c>
      <c r="M1753" s="8">
        <v>0</v>
      </c>
      <c r="N1753" s="2" t="s">
        <v>3056</v>
      </c>
      <c r="O1753" s="8">
        <v>210</v>
      </c>
      <c r="P1753" s="8">
        <v>0</v>
      </c>
      <c r="Q1753" s="8">
        <v>0</v>
      </c>
      <c r="R1753" s="91">
        <v>0</v>
      </c>
      <c r="S1753" s="8">
        <v>0</v>
      </c>
      <c r="T1753" s="91">
        <v>0</v>
      </c>
      <c r="U1753" s="8">
        <v>0</v>
      </c>
      <c r="V1753" s="8">
        <v>0</v>
      </c>
      <c r="W1753" s="8">
        <v>0</v>
      </c>
      <c r="X1753" s="107">
        <v>43869.613391932871</v>
      </c>
      <c r="Y1753" s="107">
        <v>43870.039267766202</v>
      </c>
      <c r="Z1753" s="107">
        <v>43869.611395069442</v>
      </c>
      <c r="AA1753" s="91">
        <v>0</v>
      </c>
      <c r="AB1753" s="8">
        <v>0</v>
      </c>
      <c r="AC1753" s="8">
        <v>1</v>
      </c>
      <c r="AD1753" s="91">
        <v>2558335</v>
      </c>
      <c r="AE1753" s="8">
        <v>4</v>
      </c>
      <c r="AF1753" s="8">
        <v>1</v>
      </c>
      <c r="AG1753" s="91">
        <v>8024955</v>
      </c>
      <c r="AH1753" s="8">
        <v>16</v>
      </c>
      <c r="AI1753" s="8">
        <v>3</v>
      </c>
      <c r="AJ1753" s="91">
        <v>439744702</v>
      </c>
      <c r="AK1753" s="8">
        <v>601</v>
      </c>
      <c r="AL1753" s="8">
        <v>71</v>
      </c>
      <c r="AM1753" s="91">
        <v>2439155</v>
      </c>
      <c r="AN1753" s="8">
        <v>3</v>
      </c>
      <c r="AO1753" s="8">
        <v>71</v>
      </c>
      <c r="AP1753" s="91">
        <v>10739470</v>
      </c>
      <c r="AQ1753" s="8">
        <v>14</v>
      </c>
      <c r="AR1753" s="8">
        <v>71</v>
      </c>
      <c r="AS1753" s="91">
        <v>19958753</v>
      </c>
      <c r="AT1753" s="8">
        <v>31</v>
      </c>
      <c r="AU1753" s="8">
        <v>71</v>
      </c>
      <c r="AV1753" s="91">
        <v>441603466</v>
      </c>
      <c r="AW1753" s="8">
        <v>609</v>
      </c>
      <c r="AX1753" s="8">
        <v>71</v>
      </c>
      <c r="AY1753" s="91">
        <v>643337</v>
      </c>
      <c r="AZ1753" s="8">
        <v>1</v>
      </c>
      <c r="BA1753" s="8">
        <v>0</v>
      </c>
      <c r="BB1753" s="91">
        <v>8181135</v>
      </c>
      <c r="BC1753" s="8">
        <v>10</v>
      </c>
      <c r="BD1753" s="8">
        <v>0</v>
      </c>
      <c r="BE1753" s="91">
        <v>12224978</v>
      </c>
      <c r="BF1753" s="8">
        <v>21</v>
      </c>
      <c r="BG1753" s="8">
        <v>0</v>
      </c>
      <c r="BH1753" s="91">
        <v>439552951</v>
      </c>
      <c r="BI1753" s="8">
        <v>602</v>
      </c>
      <c r="BJ1753" s="8">
        <v>71</v>
      </c>
      <c r="BK1753" s="2" t="s">
        <v>233</v>
      </c>
      <c r="BL1753" s="83" t="str">
        <f t="shared" si="27"/>
        <v>125207</v>
      </c>
      <c r="BM1753" s="83">
        <f>IF(ISBLANK(A1753),"",IF(X1753&gt;=(InfoSheet!$B$2)-90,1,0))</f>
        <v>1</v>
      </c>
    </row>
    <row r="1754" spans="1:65">
      <c r="A1754" s="2" t="s">
        <v>3844</v>
      </c>
      <c r="B1754" s="8">
        <v>8</v>
      </c>
      <c r="C1754" s="91">
        <v>17332181</v>
      </c>
      <c r="D1754" s="8">
        <v>57</v>
      </c>
      <c r="E1754" s="8">
        <v>24</v>
      </c>
      <c r="F1754" s="91">
        <v>304073</v>
      </c>
      <c r="G1754" s="91">
        <v>1049554</v>
      </c>
      <c r="H1754" s="91">
        <v>722174</v>
      </c>
      <c r="I1754" s="91">
        <v>9612650</v>
      </c>
      <c r="J1754" s="8">
        <v>0</v>
      </c>
      <c r="K1754" s="2" t="s">
        <v>1531</v>
      </c>
      <c r="L1754" s="8">
        <v>8</v>
      </c>
      <c r="M1754" s="8">
        <v>0</v>
      </c>
      <c r="N1754" s="2" t="s">
        <v>3845</v>
      </c>
      <c r="O1754" s="8">
        <v>210</v>
      </c>
      <c r="P1754" s="8">
        <v>0</v>
      </c>
      <c r="Q1754" s="8">
        <v>0</v>
      </c>
      <c r="R1754" s="91">
        <v>0</v>
      </c>
      <c r="S1754" s="8">
        <v>0</v>
      </c>
      <c r="T1754" s="91">
        <v>0</v>
      </c>
      <c r="U1754" s="8">
        <v>0</v>
      </c>
      <c r="V1754" s="8">
        <v>0</v>
      </c>
      <c r="W1754" s="8">
        <v>0</v>
      </c>
      <c r="X1754" s="107">
        <v>43790.634986493053</v>
      </c>
      <c r="Y1754" s="107">
        <v>43869.887132222226</v>
      </c>
      <c r="Z1754" s="107">
        <v>43776.602431273146</v>
      </c>
      <c r="AA1754" s="91">
        <v>0</v>
      </c>
      <c r="AB1754" s="8">
        <v>0</v>
      </c>
      <c r="AC1754" s="8">
        <v>0</v>
      </c>
      <c r="AD1754" s="91">
        <v>0</v>
      </c>
      <c r="AE1754" s="8">
        <v>0</v>
      </c>
      <c r="AF1754" s="8">
        <v>0</v>
      </c>
      <c r="AG1754" s="91">
        <v>0</v>
      </c>
      <c r="AH1754" s="8">
        <v>0</v>
      </c>
      <c r="AI1754" s="8">
        <v>0</v>
      </c>
      <c r="AJ1754" s="91">
        <v>16611192</v>
      </c>
      <c r="AK1754" s="8">
        <v>54</v>
      </c>
      <c r="AL1754" s="8">
        <v>24</v>
      </c>
      <c r="AM1754" s="91">
        <v>0</v>
      </c>
      <c r="AN1754" s="8">
        <v>0</v>
      </c>
      <c r="AO1754" s="8">
        <v>24</v>
      </c>
      <c r="AP1754" s="91">
        <v>0</v>
      </c>
      <c r="AQ1754" s="8">
        <v>0</v>
      </c>
      <c r="AR1754" s="8">
        <v>24</v>
      </c>
      <c r="AS1754" s="91">
        <v>0</v>
      </c>
      <c r="AT1754" s="8">
        <v>0</v>
      </c>
      <c r="AU1754" s="8">
        <v>24</v>
      </c>
      <c r="AV1754" s="91">
        <v>17332181</v>
      </c>
      <c r="AW1754" s="8">
        <v>57</v>
      </c>
      <c r="AX1754" s="8">
        <v>24</v>
      </c>
      <c r="AY1754" s="91">
        <v>0</v>
      </c>
      <c r="AZ1754" s="8">
        <v>0</v>
      </c>
      <c r="BA1754" s="8">
        <v>0</v>
      </c>
      <c r="BB1754" s="91">
        <v>0</v>
      </c>
      <c r="BC1754" s="8">
        <v>0</v>
      </c>
      <c r="BD1754" s="8">
        <v>0</v>
      </c>
      <c r="BE1754" s="91">
        <v>0</v>
      </c>
      <c r="BF1754" s="8">
        <v>0</v>
      </c>
      <c r="BG1754" s="8">
        <v>0</v>
      </c>
      <c r="BH1754" s="91">
        <v>14910035</v>
      </c>
      <c r="BI1754" s="8">
        <v>52</v>
      </c>
      <c r="BJ1754" s="8">
        <v>24</v>
      </c>
      <c r="BK1754" s="2" t="s">
        <v>233</v>
      </c>
      <c r="BL1754" s="83" t="str">
        <f t="shared" si="27"/>
        <v>125208</v>
      </c>
      <c r="BM1754" s="83">
        <f>IF(ISBLANK(A1754),"",IF(X1754&gt;=(InfoSheet!$B$2)-90,1,0))</f>
        <v>1</v>
      </c>
    </row>
    <row r="1755" spans="1:65">
      <c r="A1755" s="2" t="s">
        <v>3846</v>
      </c>
      <c r="B1755" s="8">
        <v>8</v>
      </c>
      <c r="C1755" s="91">
        <v>115061849</v>
      </c>
      <c r="D1755" s="8">
        <v>163</v>
      </c>
      <c r="E1755" s="8">
        <v>12</v>
      </c>
      <c r="F1755" s="91">
        <v>705900</v>
      </c>
      <c r="G1755" s="91">
        <v>7732240</v>
      </c>
      <c r="H1755" s="91">
        <v>9588487</v>
      </c>
      <c r="I1755" s="91">
        <v>70684425</v>
      </c>
      <c r="J1755" s="8">
        <v>0</v>
      </c>
      <c r="K1755" s="2" t="s">
        <v>1361</v>
      </c>
      <c r="L1755" s="8">
        <v>8</v>
      </c>
      <c r="M1755" s="8">
        <v>0</v>
      </c>
      <c r="N1755" s="2" t="s">
        <v>1361</v>
      </c>
      <c r="O1755" s="8">
        <v>142</v>
      </c>
      <c r="P1755" s="8">
        <v>0</v>
      </c>
      <c r="Q1755" s="8">
        <v>0</v>
      </c>
      <c r="R1755" s="91">
        <v>0</v>
      </c>
      <c r="S1755" s="8">
        <v>0</v>
      </c>
      <c r="T1755" s="91">
        <v>0</v>
      </c>
      <c r="U1755" s="8">
        <v>0</v>
      </c>
      <c r="V1755" s="8">
        <v>0</v>
      </c>
      <c r="W1755" s="8">
        <v>0</v>
      </c>
      <c r="X1755" s="107">
        <v>43868.360483819444</v>
      </c>
      <c r="Y1755" s="107">
        <v>43869.887131875003</v>
      </c>
      <c r="Z1755" s="107">
        <v>43868.358744930556</v>
      </c>
      <c r="AA1755" s="91">
        <v>0</v>
      </c>
      <c r="AB1755" s="8">
        <v>0</v>
      </c>
      <c r="AC1755" s="8">
        <v>0</v>
      </c>
      <c r="AD1755" s="91">
        <v>1181157</v>
      </c>
      <c r="AE1755" s="8">
        <v>4</v>
      </c>
      <c r="AF1755" s="8">
        <v>2</v>
      </c>
      <c r="AG1755" s="91">
        <v>7832232</v>
      </c>
      <c r="AH1755" s="8">
        <v>9</v>
      </c>
      <c r="AI1755" s="8">
        <v>4</v>
      </c>
      <c r="AJ1755" s="91">
        <v>115061849</v>
      </c>
      <c r="AK1755" s="8">
        <v>163</v>
      </c>
      <c r="AL1755" s="8">
        <v>12</v>
      </c>
      <c r="AM1755" s="91">
        <v>0</v>
      </c>
      <c r="AN1755" s="8">
        <v>0</v>
      </c>
      <c r="AO1755" s="8">
        <v>12</v>
      </c>
      <c r="AP1755" s="91">
        <v>2270531</v>
      </c>
      <c r="AQ1755" s="8">
        <v>8</v>
      </c>
      <c r="AR1755" s="8">
        <v>12</v>
      </c>
      <c r="AS1755" s="91">
        <v>10500880</v>
      </c>
      <c r="AT1755" s="8">
        <v>14</v>
      </c>
      <c r="AU1755" s="8">
        <v>12</v>
      </c>
      <c r="AV1755" s="91">
        <v>115061849</v>
      </c>
      <c r="AW1755" s="8">
        <v>163</v>
      </c>
      <c r="AX1755" s="8">
        <v>12</v>
      </c>
      <c r="AY1755" s="91">
        <v>0</v>
      </c>
      <c r="AZ1755" s="8">
        <v>0</v>
      </c>
      <c r="BA1755" s="8">
        <v>0</v>
      </c>
      <c r="BB1755" s="91">
        <v>1392496</v>
      </c>
      <c r="BC1755" s="8">
        <v>5</v>
      </c>
      <c r="BD1755" s="8">
        <v>0</v>
      </c>
      <c r="BE1755" s="91">
        <v>9622845</v>
      </c>
      <c r="BF1755" s="8">
        <v>11</v>
      </c>
      <c r="BG1755" s="8">
        <v>2</v>
      </c>
      <c r="BH1755" s="91">
        <v>115061849</v>
      </c>
      <c r="BI1755" s="8">
        <v>163</v>
      </c>
      <c r="BJ1755" s="8">
        <v>12</v>
      </c>
      <c r="BK1755" s="2" t="s">
        <v>233</v>
      </c>
      <c r="BL1755" s="83" t="str">
        <f t="shared" si="27"/>
        <v>125209</v>
      </c>
      <c r="BM1755" s="83">
        <f>IF(ISBLANK(A1755),"",IF(X1755&gt;=(InfoSheet!$B$2)-90,1,0))</f>
        <v>1</v>
      </c>
    </row>
    <row r="1756" spans="1:65">
      <c r="A1756" s="2" t="s">
        <v>3847</v>
      </c>
      <c r="B1756" s="8">
        <v>8</v>
      </c>
      <c r="C1756" s="66">
        <v>30760380313</v>
      </c>
      <c r="D1756" s="8">
        <v>91714</v>
      </c>
      <c r="E1756" s="8">
        <v>9380</v>
      </c>
      <c r="F1756" s="91">
        <v>335394</v>
      </c>
      <c r="G1756" s="91">
        <v>42016171</v>
      </c>
      <c r="H1756" s="91">
        <v>3279358</v>
      </c>
      <c r="I1756" s="91">
        <v>630474574</v>
      </c>
      <c r="J1756" s="8">
        <v>0</v>
      </c>
      <c r="K1756" s="2" t="s">
        <v>2471</v>
      </c>
      <c r="L1756" s="8">
        <v>8</v>
      </c>
      <c r="M1756" s="8">
        <v>0</v>
      </c>
      <c r="N1756" s="2" t="s">
        <v>3848</v>
      </c>
      <c r="O1756" s="8">
        <v>215</v>
      </c>
      <c r="P1756" s="8">
        <v>0</v>
      </c>
      <c r="Q1756" s="8">
        <v>0</v>
      </c>
      <c r="R1756" s="91">
        <v>0</v>
      </c>
      <c r="S1756" s="8">
        <v>0</v>
      </c>
      <c r="T1756" s="91">
        <v>0</v>
      </c>
      <c r="U1756" s="8">
        <v>0</v>
      </c>
      <c r="V1756" s="8">
        <v>22</v>
      </c>
      <c r="W1756" s="8">
        <v>9</v>
      </c>
      <c r="X1756" s="107">
        <v>43869.93252574074</v>
      </c>
      <c r="Y1756" s="107">
        <v>43870.058937916663</v>
      </c>
      <c r="Z1756" s="107">
        <v>43869.843317997686</v>
      </c>
      <c r="AA1756" s="91">
        <v>40129801</v>
      </c>
      <c r="AB1756" s="8">
        <v>95</v>
      </c>
      <c r="AC1756" s="8">
        <v>49</v>
      </c>
      <c r="AD1756" s="91">
        <v>271330553</v>
      </c>
      <c r="AE1756" s="8">
        <v>675</v>
      </c>
      <c r="AF1756" s="8">
        <v>225</v>
      </c>
      <c r="AG1756" s="66">
        <v>8805484053</v>
      </c>
      <c r="AH1756" s="8">
        <v>14846</v>
      </c>
      <c r="AI1756" s="8">
        <v>598</v>
      </c>
      <c r="AJ1756" s="66">
        <v>30760380313</v>
      </c>
      <c r="AK1756" s="8">
        <v>91714</v>
      </c>
      <c r="AL1756" s="8">
        <v>9380</v>
      </c>
      <c r="AM1756" s="91">
        <v>115518194</v>
      </c>
      <c r="AN1756" s="8">
        <v>242</v>
      </c>
      <c r="AO1756" s="8">
        <v>9380</v>
      </c>
      <c r="AP1756" s="91">
        <v>501178632</v>
      </c>
      <c r="AQ1756" s="8">
        <v>1057</v>
      </c>
      <c r="AR1756" s="8">
        <v>9380</v>
      </c>
      <c r="AS1756" s="66">
        <v>18658548881</v>
      </c>
      <c r="AT1756" s="8">
        <v>30792</v>
      </c>
      <c r="AU1756" s="8">
        <v>9380</v>
      </c>
      <c r="AV1756" s="66">
        <v>30760380313</v>
      </c>
      <c r="AW1756" s="8">
        <v>91714</v>
      </c>
      <c r="AX1756" s="8">
        <v>9380</v>
      </c>
      <c r="AY1756" s="91">
        <v>46963832</v>
      </c>
      <c r="AZ1756" s="8">
        <v>103</v>
      </c>
      <c r="BA1756" s="8">
        <v>4</v>
      </c>
      <c r="BB1756" s="91">
        <v>323743459</v>
      </c>
      <c r="BC1756" s="8">
        <v>735</v>
      </c>
      <c r="BD1756" s="8">
        <v>37</v>
      </c>
      <c r="BE1756" s="66">
        <v>13360673755</v>
      </c>
      <c r="BF1756" s="8">
        <v>20832</v>
      </c>
      <c r="BG1756" s="8">
        <v>180</v>
      </c>
      <c r="BH1756" s="66">
        <v>30760380313</v>
      </c>
      <c r="BI1756" s="8">
        <v>91714</v>
      </c>
      <c r="BJ1756" s="8">
        <v>9380</v>
      </c>
      <c r="BK1756" s="2" t="s">
        <v>233</v>
      </c>
      <c r="BL1756" s="83" t="str">
        <f t="shared" si="27"/>
        <v>125210</v>
      </c>
      <c r="BM1756" s="83">
        <f>IF(ISBLANK(A1756),"",IF(X1756&gt;=(InfoSheet!$B$2)-90,1,0))</f>
        <v>1</v>
      </c>
    </row>
    <row r="1757" spans="1:65">
      <c r="A1757" s="2" t="s">
        <v>3849</v>
      </c>
      <c r="B1757" s="8">
        <v>9</v>
      </c>
      <c r="C1757" s="66">
        <v>5170811709</v>
      </c>
      <c r="D1757" s="8">
        <v>13728</v>
      </c>
      <c r="E1757" s="8">
        <v>1637</v>
      </c>
      <c r="F1757" s="91">
        <v>376661</v>
      </c>
      <c r="G1757" s="91">
        <v>35593472</v>
      </c>
      <c r="H1757" s="91">
        <v>3158712</v>
      </c>
      <c r="I1757" s="91">
        <v>612069742</v>
      </c>
      <c r="J1757" s="8">
        <v>0</v>
      </c>
      <c r="K1757" s="2" t="s">
        <v>3850</v>
      </c>
      <c r="L1757" s="8">
        <v>9</v>
      </c>
      <c r="M1757" s="8">
        <v>0</v>
      </c>
      <c r="N1757" s="2" t="s">
        <v>3851</v>
      </c>
      <c r="O1757" s="8">
        <v>212</v>
      </c>
      <c r="P1757" s="8">
        <v>0</v>
      </c>
      <c r="Q1757" s="8">
        <v>0</v>
      </c>
      <c r="R1757" s="91">
        <v>0</v>
      </c>
      <c r="S1757" s="8">
        <v>0</v>
      </c>
      <c r="T1757" s="91">
        <v>0</v>
      </c>
      <c r="U1757" s="8">
        <v>1</v>
      </c>
      <c r="V1757" s="8">
        <v>7</v>
      </c>
      <c r="W1757" s="8">
        <v>1</v>
      </c>
      <c r="X1757" s="107">
        <v>43869.571172719909</v>
      </c>
      <c r="Y1757" s="107">
        <v>43870.248784328702</v>
      </c>
      <c r="Z1757" s="107">
        <v>43870.248784328702</v>
      </c>
      <c r="AA1757" s="91">
        <v>5147069</v>
      </c>
      <c r="AB1757" s="8">
        <v>23</v>
      </c>
      <c r="AC1757" s="8">
        <v>8</v>
      </c>
      <c r="AD1757" s="91">
        <v>53400437</v>
      </c>
      <c r="AE1757" s="8">
        <v>114</v>
      </c>
      <c r="AF1757" s="8">
        <v>34</v>
      </c>
      <c r="AG1757" s="91">
        <v>923393537</v>
      </c>
      <c r="AH1757" s="8">
        <v>6741</v>
      </c>
      <c r="AI1757" s="8">
        <v>956</v>
      </c>
      <c r="AJ1757" s="66">
        <v>4897228286</v>
      </c>
      <c r="AK1757" s="8">
        <v>12221</v>
      </c>
      <c r="AL1757" s="8">
        <v>1637</v>
      </c>
      <c r="AM1757" s="91">
        <v>8993491</v>
      </c>
      <c r="AN1757" s="8">
        <v>28</v>
      </c>
      <c r="AO1757" s="8">
        <v>1637</v>
      </c>
      <c r="AP1757" s="91">
        <v>120591728</v>
      </c>
      <c r="AQ1757" s="8">
        <v>208</v>
      </c>
      <c r="AR1757" s="8">
        <v>1637</v>
      </c>
      <c r="AS1757" s="66">
        <v>1083561038</v>
      </c>
      <c r="AT1757" s="8">
        <v>6953</v>
      </c>
      <c r="AU1757" s="8">
        <v>1637</v>
      </c>
      <c r="AV1757" s="66">
        <v>5170811709</v>
      </c>
      <c r="AW1757" s="8">
        <v>13726</v>
      </c>
      <c r="AX1757" s="8">
        <v>1637</v>
      </c>
      <c r="AY1757" s="91">
        <v>2730243</v>
      </c>
      <c r="AZ1757" s="8">
        <v>20</v>
      </c>
      <c r="BA1757" s="8">
        <v>2</v>
      </c>
      <c r="BB1757" s="91">
        <v>60447660</v>
      </c>
      <c r="BC1757" s="8">
        <v>117</v>
      </c>
      <c r="BD1757" s="8">
        <v>7</v>
      </c>
      <c r="BE1757" s="91">
        <v>404311092</v>
      </c>
      <c r="BF1757" s="8">
        <v>6074</v>
      </c>
      <c r="BG1757" s="8">
        <v>195</v>
      </c>
      <c r="BH1757" s="66">
        <v>4757621562</v>
      </c>
      <c r="BI1757" s="8">
        <v>12201</v>
      </c>
      <c r="BJ1757" s="8">
        <v>1637</v>
      </c>
      <c r="BK1757" s="2" t="s">
        <v>233</v>
      </c>
      <c r="BL1757" s="83" t="str">
        <f t="shared" si="27"/>
        <v>125211</v>
      </c>
      <c r="BM1757" s="83">
        <f>IF(ISBLANK(A1757),"",IF(X1757&gt;=(InfoSheet!$B$2)-90,1,0))</f>
        <v>1</v>
      </c>
    </row>
    <row r="1758" spans="1:65">
      <c r="A1758" s="2" t="s">
        <v>3852</v>
      </c>
      <c r="B1758" s="8">
        <v>8</v>
      </c>
      <c r="C1758" s="66">
        <v>3397551583</v>
      </c>
      <c r="D1758" s="8">
        <v>11471</v>
      </c>
      <c r="E1758" s="8">
        <v>1323</v>
      </c>
      <c r="F1758" s="91">
        <v>296186</v>
      </c>
      <c r="G1758" s="91">
        <v>12916643</v>
      </c>
      <c r="H1758" s="91">
        <v>2568066</v>
      </c>
      <c r="I1758" s="66">
        <v>2139226769</v>
      </c>
      <c r="J1758" s="8">
        <v>0</v>
      </c>
      <c r="K1758" s="2" t="s">
        <v>1940</v>
      </c>
      <c r="L1758" s="8">
        <v>8</v>
      </c>
      <c r="M1758" s="8">
        <v>0</v>
      </c>
      <c r="N1758" s="2" t="s">
        <v>1703</v>
      </c>
      <c r="O1758" s="8">
        <v>214</v>
      </c>
      <c r="P1758" s="8">
        <v>0</v>
      </c>
      <c r="Q1758" s="8">
        <v>0</v>
      </c>
      <c r="R1758" s="91">
        <v>0</v>
      </c>
      <c r="S1758" s="8">
        <v>0</v>
      </c>
      <c r="T1758" s="91">
        <v>0</v>
      </c>
      <c r="U1758" s="8">
        <v>1</v>
      </c>
      <c r="V1758" s="8">
        <v>3</v>
      </c>
      <c r="W1758" s="8">
        <v>1</v>
      </c>
      <c r="X1758" s="107">
        <v>43869.799519733795</v>
      </c>
      <c r="Y1758" s="107">
        <v>43870.058954340275</v>
      </c>
      <c r="Z1758" s="107">
        <v>43869.786026909722</v>
      </c>
      <c r="AA1758" s="91">
        <v>607884</v>
      </c>
      <c r="AB1758" s="8">
        <v>7</v>
      </c>
      <c r="AC1758" s="8">
        <v>7</v>
      </c>
      <c r="AD1758" s="91">
        <v>513562090</v>
      </c>
      <c r="AE1758" s="8">
        <v>938</v>
      </c>
      <c r="AF1758" s="8">
        <v>24</v>
      </c>
      <c r="AG1758" s="91">
        <v>767586145</v>
      </c>
      <c r="AH1758" s="8">
        <v>1364</v>
      </c>
      <c r="AI1758" s="8">
        <v>38</v>
      </c>
      <c r="AJ1758" s="66">
        <v>3116374582</v>
      </c>
      <c r="AK1758" s="8">
        <v>9925</v>
      </c>
      <c r="AL1758" s="8">
        <v>1323</v>
      </c>
      <c r="AM1758" s="91">
        <v>6995242</v>
      </c>
      <c r="AN1758" s="8">
        <v>23</v>
      </c>
      <c r="AO1758" s="8">
        <v>1323</v>
      </c>
      <c r="AP1758" s="66">
        <v>1023797646</v>
      </c>
      <c r="AQ1758" s="8">
        <v>1850</v>
      </c>
      <c r="AR1758" s="8">
        <v>1323</v>
      </c>
      <c r="AS1758" s="66">
        <v>1515671281</v>
      </c>
      <c r="AT1758" s="8">
        <v>2862</v>
      </c>
      <c r="AU1758" s="8">
        <v>1323</v>
      </c>
      <c r="AV1758" s="66">
        <v>3397551583</v>
      </c>
      <c r="AW1758" s="8">
        <v>11471</v>
      </c>
      <c r="AX1758" s="8">
        <v>1323</v>
      </c>
      <c r="AY1758" s="91">
        <v>3298984</v>
      </c>
      <c r="AZ1758" s="8">
        <v>10</v>
      </c>
      <c r="BA1758" s="8">
        <v>0</v>
      </c>
      <c r="BB1758" s="91">
        <v>519320936</v>
      </c>
      <c r="BC1758" s="8">
        <v>948</v>
      </c>
      <c r="BD1758" s="8">
        <v>6</v>
      </c>
      <c r="BE1758" s="66">
        <v>1262364472</v>
      </c>
      <c r="BF1758" s="8">
        <v>2243</v>
      </c>
      <c r="BG1758" s="8">
        <v>12</v>
      </c>
      <c r="BH1758" s="66">
        <v>3066386515</v>
      </c>
      <c r="BI1758" s="8">
        <v>9815</v>
      </c>
      <c r="BJ1758" s="8">
        <v>1323</v>
      </c>
      <c r="BK1758" s="2" t="s">
        <v>233</v>
      </c>
      <c r="BL1758" s="83" t="str">
        <f t="shared" si="27"/>
        <v>125212</v>
      </c>
      <c r="BM1758" s="83">
        <f>IF(ISBLANK(A1758),"",IF(X1758&gt;=(InfoSheet!$B$2)-90,1,0))</f>
        <v>1</v>
      </c>
    </row>
    <row r="1759" spans="1:65">
      <c r="A1759" s="2" t="s">
        <v>3853</v>
      </c>
      <c r="B1759" s="8">
        <v>8</v>
      </c>
      <c r="C1759" s="66">
        <v>1035875118</v>
      </c>
      <c r="D1759" s="8">
        <v>822</v>
      </c>
      <c r="E1759" s="8">
        <v>192</v>
      </c>
      <c r="F1759" s="91">
        <v>1260188</v>
      </c>
      <c r="G1759" s="91">
        <v>22444065</v>
      </c>
      <c r="H1759" s="91">
        <v>5395182</v>
      </c>
      <c r="I1759" s="91">
        <v>536725029</v>
      </c>
      <c r="J1759" s="8">
        <v>0</v>
      </c>
      <c r="K1759" s="2" t="s">
        <v>1662</v>
      </c>
      <c r="L1759" s="8">
        <v>8</v>
      </c>
      <c r="M1759" s="8">
        <v>0</v>
      </c>
      <c r="N1759" s="2" t="s">
        <v>1346</v>
      </c>
      <c r="O1759" s="8">
        <v>209</v>
      </c>
      <c r="P1759" s="8">
        <v>0</v>
      </c>
      <c r="Q1759" s="8">
        <v>0</v>
      </c>
      <c r="R1759" s="91">
        <v>0</v>
      </c>
      <c r="S1759" s="8">
        <v>0</v>
      </c>
      <c r="T1759" s="91">
        <v>0</v>
      </c>
      <c r="U1759" s="8">
        <v>0</v>
      </c>
      <c r="V1759" s="8">
        <v>0</v>
      </c>
      <c r="W1759" s="8">
        <v>0</v>
      </c>
      <c r="X1759" s="107">
        <v>43868.763501875001</v>
      </c>
      <c r="Y1759" s="107">
        <v>43870.02981521991</v>
      </c>
      <c r="Z1759" s="107">
        <v>43868.758901064815</v>
      </c>
      <c r="AA1759" s="91">
        <v>0</v>
      </c>
      <c r="AB1759" s="8">
        <v>0</v>
      </c>
      <c r="AC1759" s="8">
        <v>0</v>
      </c>
      <c r="AD1759" s="91">
        <v>25672992</v>
      </c>
      <c r="AE1759" s="8">
        <v>4</v>
      </c>
      <c r="AF1759" s="8">
        <v>3</v>
      </c>
      <c r="AG1759" s="91">
        <v>105419583</v>
      </c>
      <c r="AH1759" s="8">
        <v>64</v>
      </c>
      <c r="AI1759" s="8">
        <v>26</v>
      </c>
      <c r="AJ1759" s="66">
        <v>1034530041</v>
      </c>
      <c r="AK1759" s="8">
        <v>813</v>
      </c>
      <c r="AL1759" s="8">
        <v>192</v>
      </c>
      <c r="AM1759" s="91">
        <v>8557664</v>
      </c>
      <c r="AN1759" s="8">
        <v>1</v>
      </c>
      <c r="AO1759" s="8">
        <v>192</v>
      </c>
      <c r="AP1759" s="91">
        <v>25672992</v>
      </c>
      <c r="AQ1759" s="8">
        <v>4</v>
      </c>
      <c r="AR1759" s="8">
        <v>192</v>
      </c>
      <c r="AS1759" s="91">
        <v>145297859</v>
      </c>
      <c r="AT1759" s="8">
        <v>75</v>
      </c>
      <c r="AU1759" s="8">
        <v>192</v>
      </c>
      <c r="AV1759" s="66">
        <v>1035875118</v>
      </c>
      <c r="AW1759" s="8">
        <v>821</v>
      </c>
      <c r="AX1759" s="8">
        <v>192</v>
      </c>
      <c r="AY1759" s="91">
        <v>0</v>
      </c>
      <c r="AZ1759" s="8">
        <v>0</v>
      </c>
      <c r="BA1759" s="8">
        <v>0</v>
      </c>
      <c r="BB1759" s="91">
        <v>8557664</v>
      </c>
      <c r="BC1759" s="8">
        <v>2</v>
      </c>
      <c r="BD1759" s="8">
        <v>0</v>
      </c>
      <c r="BE1759" s="91">
        <v>69869504</v>
      </c>
      <c r="BF1759" s="8">
        <v>50</v>
      </c>
      <c r="BG1759" s="8">
        <v>11</v>
      </c>
      <c r="BH1759" s="66">
        <v>1029443315</v>
      </c>
      <c r="BI1759" s="8">
        <v>804</v>
      </c>
      <c r="BJ1759" s="8">
        <v>192</v>
      </c>
      <c r="BK1759" s="2" t="s">
        <v>233</v>
      </c>
      <c r="BL1759" s="83" t="str">
        <f t="shared" si="27"/>
        <v>125213</v>
      </c>
      <c r="BM1759" s="83">
        <f>IF(ISBLANK(A1759),"",IF(X1759&gt;=(InfoSheet!$B$2)-90,1,0))</f>
        <v>1</v>
      </c>
    </row>
    <row r="1760" spans="1:65">
      <c r="A1760" s="2" t="s">
        <v>3854</v>
      </c>
      <c r="B1760" s="8">
        <v>8</v>
      </c>
      <c r="C1760" s="66">
        <v>6626215149</v>
      </c>
      <c r="D1760" s="8">
        <v>17555</v>
      </c>
      <c r="E1760" s="8">
        <v>1480</v>
      </c>
      <c r="F1760" s="91">
        <v>377454</v>
      </c>
      <c r="G1760" s="91">
        <v>5187320</v>
      </c>
      <c r="H1760" s="91">
        <v>4477172</v>
      </c>
      <c r="I1760" s="91">
        <v>343489582</v>
      </c>
      <c r="J1760" s="8">
        <v>0</v>
      </c>
      <c r="K1760" s="2" t="s">
        <v>1439</v>
      </c>
      <c r="L1760" s="8">
        <v>8</v>
      </c>
      <c r="M1760" s="8">
        <v>0</v>
      </c>
      <c r="N1760" s="2" t="s">
        <v>3855</v>
      </c>
      <c r="O1760" s="8">
        <v>213</v>
      </c>
      <c r="P1760" s="8">
        <v>0</v>
      </c>
      <c r="Q1760" s="8">
        <v>0</v>
      </c>
      <c r="R1760" s="91">
        <v>0</v>
      </c>
      <c r="S1760" s="8">
        <v>0</v>
      </c>
      <c r="T1760" s="91">
        <v>0</v>
      </c>
      <c r="U1760" s="8">
        <v>0</v>
      </c>
      <c r="V1760" s="8">
        <v>4</v>
      </c>
      <c r="W1760" s="8">
        <v>1</v>
      </c>
      <c r="X1760" s="107">
        <v>43869.586436967591</v>
      </c>
      <c r="Y1760" s="107">
        <v>43870.041613587964</v>
      </c>
      <c r="Z1760" s="107">
        <v>43869.545828287039</v>
      </c>
      <c r="AA1760" s="91">
        <v>4840771</v>
      </c>
      <c r="AB1760" s="8">
        <v>6</v>
      </c>
      <c r="AC1760" s="8">
        <v>5</v>
      </c>
      <c r="AD1760" s="91">
        <v>17550182</v>
      </c>
      <c r="AE1760" s="8">
        <v>23</v>
      </c>
      <c r="AF1760" s="8">
        <v>14</v>
      </c>
      <c r="AG1760" s="66">
        <v>1614904195</v>
      </c>
      <c r="AH1760" s="8">
        <v>5656</v>
      </c>
      <c r="AI1760" s="8">
        <v>842</v>
      </c>
      <c r="AJ1760" s="66">
        <v>6450679469</v>
      </c>
      <c r="AK1760" s="8">
        <v>16971</v>
      </c>
      <c r="AL1760" s="8">
        <v>1480</v>
      </c>
      <c r="AM1760" s="91">
        <v>16353347</v>
      </c>
      <c r="AN1760" s="8">
        <v>17</v>
      </c>
      <c r="AO1760" s="8">
        <v>1480</v>
      </c>
      <c r="AP1760" s="91">
        <v>59068825</v>
      </c>
      <c r="AQ1760" s="8">
        <v>71</v>
      </c>
      <c r="AR1760" s="8">
        <v>1480</v>
      </c>
      <c r="AS1760" s="66">
        <v>1764315977</v>
      </c>
      <c r="AT1760" s="8">
        <v>5825</v>
      </c>
      <c r="AU1760" s="8">
        <v>1480</v>
      </c>
      <c r="AV1760" s="66">
        <v>6626215149</v>
      </c>
      <c r="AW1760" s="8">
        <v>17555</v>
      </c>
      <c r="AX1760" s="8">
        <v>1480</v>
      </c>
      <c r="AY1760" s="91">
        <v>10532420</v>
      </c>
      <c r="AZ1760" s="8">
        <v>10</v>
      </c>
      <c r="BA1760" s="8">
        <v>0</v>
      </c>
      <c r="BB1760" s="91">
        <v>33887825</v>
      </c>
      <c r="BC1760" s="8">
        <v>39</v>
      </c>
      <c r="BD1760" s="8">
        <v>0</v>
      </c>
      <c r="BE1760" s="66">
        <v>1013812424</v>
      </c>
      <c r="BF1760" s="8">
        <v>4928</v>
      </c>
      <c r="BG1760" s="8">
        <v>104</v>
      </c>
      <c r="BH1760" s="66">
        <v>6167220841</v>
      </c>
      <c r="BI1760" s="8">
        <v>16571</v>
      </c>
      <c r="BJ1760" s="8">
        <v>1480</v>
      </c>
      <c r="BK1760" s="2" t="s">
        <v>233</v>
      </c>
      <c r="BL1760" s="83" t="str">
        <f t="shared" si="27"/>
        <v>125214</v>
      </c>
      <c r="BM1760" s="83">
        <f>IF(ISBLANK(A1760),"",IF(X1760&gt;=(InfoSheet!$B$2)-90,1,0))</f>
        <v>1</v>
      </c>
    </row>
    <row r="1761" spans="1:65">
      <c r="A1761" s="2" t="s">
        <v>3856</v>
      </c>
      <c r="B1761" s="8">
        <v>8</v>
      </c>
      <c r="C1761" s="91">
        <v>898699806</v>
      </c>
      <c r="D1761" s="8">
        <v>3759</v>
      </c>
      <c r="E1761" s="8">
        <v>339</v>
      </c>
      <c r="F1761" s="91">
        <v>239079</v>
      </c>
      <c r="G1761" s="91">
        <v>2870959</v>
      </c>
      <c r="H1761" s="91">
        <v>2651031</v>
      </c>
      <c r="I1761" s="91">
        <v>650852068</v>
      </c>
      <c r="J1761" s="8">
        <v>0</v>
      </c>
      <c r="K1761" s="2" t="s">
        <v>1576</v>
      </c>
      <c r="L1761" s="8">
        <v>8</v>
      </c>
      <c r="M1761" s="8">
        <v>0</v>
      </c>
      <c r="N1761" s="2" t="s">
        <v>1689</v>
      </c>
      <c r="O1761" s="8">
        <v>210</v>
      </c>
      <c r="P1761" s="8">
        <v>0</v>
      </c>
      <c r="Q1761" s="8">
        <v>0</v>
      </c>
      <c r="R1761" s="91">
        <v>0</v>
      </c>
      <c r="S1761" s="8">
        <v>0</v>
      </c>
      <c r="T1761" s="91">
        <v>0</v>
      </c>
      <c r="U1761" s="8">
        <v>1</v>
      </c>
      <c r="V1761" s="8">
        <v>1</v>
      </c>
      <c r="W1761" s="8">
        <v>0</v>
      </c>
      <c r="X1761" s="107">
        <v>43868.430176516202</v>
      </c>
      <c r="Y1761" s="107">
        <v>43870.250858969906</v>
      </c>
      <c r="Z1761" s="107">
        <v>43870.250855497688</v>
      </c>
      <c r="AA1761" s="91">
        <v>0</v>
      </c>
      <c r="AB1761" s="8">
        <v>0</v>
      </c>
      <c r="AC1761" s="8">
        <v>0</v>
      </c>
      <c r="AD1761" s="91">
        <v>6310107</v>
      </c>
      <c r="AE1761" s="8">
        <v>17</v>
      </c>
      <c r="AF1761" s="8">
        <v>6</v>
      </c>
      <c r="AG1761" s="91">
        <v>28300770</v>
      </c>
      <c r="AH1761" s="8">
        <v>99</v>
      </c>
      <c r="AI1761" s="8">
        <v>17</v>
      </c>
      <c r="AJ1761" s="91">
        <v>835207023</v>
      </c>
      <c r="AK1761" s="8">
        <v>3399</v>
      </c>
      <c r="AL1761" s="8">
        <v>339</v>
      </c>
      <c r="AM1761" s="91">
        <v>33028</v>
      </c>
      <c r="AN1761" s="8">
        <v>1</v>
      </c>
      <c r="AO1761" s="8">
        <v>339</v>
      </c>
      <c r="AP1761" s="91">
        <v>15497312</v>
      </c>
      <c r="AQ1761" s="8">
        <v>31</v>
      </c>
      <c r="AR1761" s="8">
        <v>339</v>
      </c>
      <c r="AS1761" s="91">
        <v>220649182</v>
      </c>
      <c r="AT1761" s="8">
        <v>373</v>
      </c>
      <c r="AU1761" s="8">
        <v>339</v>
      </c>
      <c r="AV1761" s="91">
        <v>898699806</v>
      </c>
      <c r="AW1761" s="8">
        <v>3759</v>
      </c>
      <c r="AX1761" s="8">
        <v>339</v>
      </c>
      <c r="AY1761" s="91">
        <v>33028</v>
      </c>
      <c r="AZ1761" s="8">
        <v>1</v>
      </c>
      <c r="BA1761" s="8">
        <v>0</v>
      </c>
      <c r="BB1761" s="91">
        <v>10682839</v>
      </c>
      <c r="BC1761" s="8">
        <v>23</v>
      </c>
      <c r="BD1761" s="8">
        <v>0</v>
      </c>
      <c r="BE1761" s="91">
        <v>41918612</v>
      </c>
      <c r="BF1761" s="8">
        <v>109</v>
      </c>
      <c r="BG1761" s="8">
        <v>1</v>
      </c>
      <c r="BH1761" s="91">
        <v>811816400</v>
      </c>
      <c r="BI1761" s="8">
        <v>3365</v>
      </c>
      <c r="BJ1761" s="8">
        <v>339</v>
      </c>
      <c r="BK1761" s="2" t="s">
        <v>233</v>
      </c>
      <c r="BL1761" s="83" t="str">
        <f t="shared" si="27"/>
        <v>125215</v>
      </c>
      <c r="BM1761" s="83">
        <f>IF(ISBLANK(A1761),"",IF(X1761&gt;=(InfoSheet!$B$2)-90,1,0))</f>
        <v>1</v>
      </c>
    </row>
    <row r="1762" spans="1:65">
      <c r="A1762" s="2" t="s">
        <v>3857</v>
      </c>
      <c r="B1762" s="8">
        <v>8</v>
      </c>
      <c r="C1762" s="91">
        <v>375264155</v>
      </c>
      <c r="D1762" s="8">
        <v>1051</v>
      </c>
      <c r="E1762" s="8">
        <v>160</v>
      </c>
      <c r="F1762" s="91">
        <v>357054</v>
      </c>
      <c r="G1762" s="91">
        <v>933576</v>
      </c>
      <c r="H1762" s="91">
        <v>2345400</v>
      </c>
      <c r="I1762" s="91">
        <v>287942038</v>
      </c>
      <c r="J1762" s="8">
        <v>0</v>
      </c>
      <c r="K1762" s="2" t="s">
        <v>1645</v>
      </c>
      <c r="L1762" s="8">
        <v>8</v>
      </c>
      <c r="M1762" s="8">
        <v>0</v>
      </c>
      <c r="N1762" s="2" t="s">
        <v>1646</v>
      </c>
      <c r="O1762" s="8">
        <v>209</v>
      </c>
      <c r="P1762" s="8">
        <v>0</v>
      </c>
      <c r="Q1762" s="8">
        <v>0</v>
      </c>
      <c r="R1762" s="91">
        <v>0</v>
      </c>
      <c r="S1762" s="8">
        <v>0</v>
      </c>
      <c r="T1762" s="91">
        <v>0</v>
      </c>
      <c r="U1762" s="8">
        <v>0</v>
      </c>
      <c r="V1762" s="8">
        <v>1</v>
      </c>
      <c r="W1762" s="8">
        <v>0</v>
      </c>
      <c r="X1762" s="107">
        <v>43868.380778032406</v>
      </c>
      <c r="Y1762" s="107">
        <v>43869.88595989583</v>
      </c>
      <c r="Z1762" s="107">
        <v>43868.379217256945</v>
      </c>
      <c r="AA1762" s="91">
        <v>0</v>
      </c>
      <c r="AB1762" s="8">
        <v>0</v>
      </c>
      <c r="AC1762" s="8">
        <v>0</v>
      </c>
      <c r="AD1762" s="91">
        <v>16537590</v>
      </c>
      <c r="AE1762" s="8">
        <v>26</v>
      </c>
      <c r="AF1762" s="8">
        <v>4</v>
      </c>
      <c r="AG1762" s="91">
        <v>104005639</v>
      </c>
      <c r="AH1762" s="8">
        <v>284</v>
      </c>
      <c r="AI1762" s="8">
        <v>52</v>
      </c>
      <c r="AJ1762" s="91">
        <v>375264155</v>
      </c>
      <c r="AK1762" s="8">
        <v>1051</v>
      </c>
      <c r="AL1762" s="8">
        <v>160</v>
      </c>
      <c r="AM1762" s="91">
        <v>0</v>
      </c>
      <c r="AN1762" s="8">
        <v>0</v>
      </c>
      <c r="AO1762" s="8">
        <v>160</v>
      </c>
      <c r="AP1762" s="91">
        <v>28187811</v>
      </c>
      <c r="AQ1762" s="8">
        <v>43</v>
      </c>
      <c r="AR1762" s="8">
        <v>160</v>
      </c>
      <c r="AS1762" s="91">
        <v>113473054</v>
      </c>
      <c r="AT1762" s="8">
        <v>317</v>
      </c>
      <c r="AU1762" s="8">
        <v>160</v>
      </c>
      <c r="AV1762" s="91">
        <v>375264155</v>
      </c>
      <c r="AW1762" s="8">
        <v>1051</v>
      </c>
      <c r="AX1762" s="8">
        <v>160</v>
      </c>
      <c r="AY1762" s="91">
        <v>0</v>
      </c>
      <c r="AZ1762" s="8">
        <v>0</v>
      </c>
      <c r="BA1762" s="8">
        <v>0</v>
      </c>
      <c r="BB1762" s="91">
        <v>13422001</v>
      </c>
      <c r="BC1762" s="8">
        <v>21</v>
      </c>
      <c r="BD1762" s="8">
        <v>0</v>
      </c>
      <c r="BE1762" s="91">
        <v>101391044</v>
      </c>
      <c r="BF1762" s="8">
        <v>279</v>
      </c>
      <c r="BG1762" s="8">
        <v>45</v>
      </c>
      <c r="BH1762" s="91">
        <v>375264155</v>
      </c>
      <c r="BI1762" s="8">
        <v>1051</v>
      </c>
      <c r="BJ1762" s="8">
        <v>160</v>
      </c>
      <c r="BK1762" s="2" t="s">
        <v>233</v>
      </c>
      <c r="BL1762" s="83" t="str">
        <f t="shared" si="27"/>
        <v>125216</v>
      </c>
      <c r="BM1762" s="83">
        <f>IF(ISBLANK(A1762),"",IF(X1762&gt;=(InfoSheet!$B$2)-90,1,0))</f>
        <v>1</v>
      </c>
    </row>
    <row r="1763" spans="1:65">
      <c r="A1763" s="2" t="s">
        <v>3858</v>
      </c>
      <c r="B1763" s="8">
        <v>8</v>
      </c>
      <c r="C1763" s="91">
        <v>236834412</v>
      </c>
      <c r="D1763" s="8">
        <v>996</v>
      </c>
      <c r="E1763" s="8">
        <v>144</v>
      </c>
      <c r="F1763" s="91">
        <v>237785</v>
      </c>
      <c r="G1763" s="91">
        <v>2080608</v>
      </c>
      <c r="H1763" s="91">
        <v>1644683</v>
      </c>
      <c r="I1763" s="91">
        <v>141979252</v>
      </c>
      <c r="J1763" s="8">
        <v>0</v>
      </c>
      <c r="K1763" s="2" t="s">
        <v>2460</v>
      </c>
      <c r="L1763" s="8">
        <v>8</v>
      </c>
      <c r="M1763" s="8">
        <v>0</v>
      </c>
      <c r="N1763" s="2" t="s">
        <v>1514</v>
      </c>
      <c r="O1763" s="8">
        <v>209</v>
      </c>
      <c r="P1763" s="8">
        <v>0</v>
      </c>
      <c r="Q1763" s="8">
        <v>0</v>
      </c>
      <c r="R1763" s="91">
        <v>0</v>
      </c>
      <c r="S1763" s="8">
        <v>0</v>
      </c>
      <c r="T1763" s="91">
        <v>0</v>
      </c>
      <c r="U1763" s="8">
        <v>0</v>
      </c>
      <c r="V1763" s="8">
        <v>0</v>
      </c>
      <c r="W1763" s="8">
        <v>0</v>
      </c>
      <c r="X1763" s="107">
        <v>43870.159824016206</v>
      </c>
      <c r="Y1763" s="107">
        <v>43870.15984763889</v>
      </c>
      <c r="Z1763" s="107">
        <v>43870.159817766202</v>
      </c>
      <c r="AA1763" s="91">
        <v>0</v>
      </c>
      <c r="AB1763" s="8">
        <v>0</v>
      </c>
      <c r="AC1763" s="8">
        <v>2</v>
      </c>
      <c r="AD1763" s="91">
        <v>1518050</v>
      </c>
      <c r="AE1763" s="8">
        <v>9</v>
      </c>
      <c r="AF1763" s="8">
        <v>6</v>
      </c>
      <c r="AG1763" s="91">
        <v>11249206</v>
      </c>
      <c r="AH1763" s="8">
        <v>35</v>
      </c>
      <c r="AI1763" s="8">
        <v>9</v>
      </c>
      <c r="AJ1763" s="91">
        <v>232251470</v>
      </c>
      <c r="AK1763" s="8">
        <v>967</v>
      </c>
      <c r="AL1763" s="8">
        <v>144</v>
      </c>
      <c r="AM1763" s="91">
        <v>2848644</v>
      </c>
      <c r="AN1763" s="8">
        <v>11</v>
      </c>
      <c r="AO1763" s="8">
        <v>144</v>
      </c>
      <c r="AP1763" s="91">
        <v>3829327</v>
      </c>
      <c r="AQ1763" s="8">
        <v>14</v>
      </c>
      <c r="AR1763" s="8">
        <v>144</v>
      </c>
      <c r="AS1763" s="91">
        <v>18648037</v>
      </c>
      <c r="AT1763" s="8">
        <v>51</v>
      </c>
      <c r="AU1763" s="8">
        <v>144</v>
      </c>
      <c r="AV1763" s="91">
        <v>236834412</v>
      </c>
      <c r="AW1763" s="8">
        <v>996</v>
      </c>
      <c r="AX1763" s="8">
        <v>144</v>
      </c>
      <c r="AY1763" s="91">
        <v>1581234</v>
      </c>
      <c r="AZ1763" s="8">
        <v>3</v>
      </c>
      <c r="BA1763" s="8">
        <v>0</v>
      </c>
      <c r="BB1763" s="91">
        <v>3099284</v>
      </c>
      <c r="BC1763" s="8">
        <v>12</v>
      </c>
      <c r="BD1763" s="8">
        <v>1</v>
      </c>
      <c r="BE1763" s="91">
        <v>8704196</v>
      </c>
      <c r="BF1763" s="8">
        <v>30</v>
      </c>
      <c r="BG1763" s="8">
        <v>1</v>
      </c>
      <c r="BH1763" s="91">
        <v>227622445</v>
      </c>
      <c r="BI1763" s="8">
        <v>950</v>
      </c>
      <c r="BJ1763" s="8">
        <v>144</v>
      </c>
      <c r="BK1763" s="2" t="s">
        <v>233</v>
      </c>
      <c r="BL1763" s="83" t="str">
        <f t="shared" si="27"/>
        <v>125217</v>
      </c>
      <c r="BM1763" s="83">
        <f>IF(ISBLANK(A1763),"",IF(X1763&gt;=(InfoSheet!$B$2)-90,1,0))</f>
        <v>1</v>
      </c>
    </row>
    <row r="1764" spans="1:65">
      <c r="A1764" s="2" t="s">
        <v>3859</v>
      </c>
      <c r="B1764" s="8">
        <v>8</v>
      </c>
      <c r="C1764" s="66">
        <v>3301333966</v>
      </c>
      <c r="D1764" s="8">
        <v>11611</v>
      </c>
      <c r="E1764" s="8">
        <v>1068</v>
      </c>
      <c r="F1764" s="91">
        <v>284328</v>
      </c>
      <c r="G1764" s="91">
        <v>13738361</v>
      </c>
      <c r="H1764" s="91">
        <v>3091136</v>
      </c>
      <c r="I1764" s="66">
        <v>1247003888</v>
      </c>
      <c r="J1764" s="8">
        <v>0</v>
      </c>
      <c r="K1764" s="2" t="s">
        <v>1496</v>
      </c>
      <c r="L1764" s="8">
        <v>8</v>
      </c>
      <c r="M1764" s="8">
        <v>0</v>
      </c>
      <c r="N1764" s="2" t="s">
        <v>3384</v>
      </c>
      <c r="O1764" s="8">
        <v>215</v>
      </c>
      <c r="P1764" s="8">
        <v>0</v>
      </c>
      <c r="Q1764" s="8">
        <v>0</v>
      </c>
      <c r="R1764" s="91">
        <v>0</v>
      </c>
      <c r="S1764" s="8">
        <v>0</v>
      </c>
      <c r="T1764" s="91">
        <v>0</v>
      </c>
      <c r="U1764" s="8">
        <v>1</v>
      </c>
      <c r="V1764" s="8">
        <v>2</v>
      </c>
      <c r="W1764" s="8">
        <v>1</v>
      </c>
      <c r="X1764" s="107">
        <v>43869.599580011571</v>
      </c>
      <c r="Y1764" s="107">
        <v>43870.029756898148</v>
      </c>
      <c r="Z1764" s="107">
        <v>43869.581153738429</v>
      </c>
      <c r="AA1764" s="91">
        <v>727994</v>
      </c>
      <c r="AB1764" s="8">
        <v>1</v>
      </c>
      <c r="AC1764" s="8">
        <v>3</v>
      </c>
      <c r="AD1764" s="91">
        <v>10600501</v>
      </c>
      <c r="AE1764" s="8">
        <v>27</v>
      </c>
      <c r="AF1764" s="8">
        <v>14</v>
      </c>
      <c r="AG1764" s="91">
        <v>449217595</v>
      </c>
      <c r="AH1764" s="8">
        <v>2017</v>
      </c>
      <c r="AI1764" s="8">
        <v>552</v>
      </c>
      <c r="AJ1764" s="66">
        <v>3073731046</v>
      </c>
      <c r="AK1764" s="8">
        <v>10395</v>
      </c>
      <c r="AL1764" s="8">
        <v>1068</v>
      </c>
      <c r="AM1764" s="91">
        <v>4024936</v>
      </c>
      <c r="AN1764" s="8">
        <v>5</v>
      </c>
      <c r="AO1764" s="8">
        <v>1068</v>
      </c>
      <c r="AP1764" s="91">
        <v>32349160</v>
      </c>
      <c r="AQ1764" s="8">
        <v>52</v>
      </c>
      <c r="AR1764" s="8">
        <v>1068</v>
      </c>
      <c r="AS1764" s="91">
        <v>498870110</v>
      </c>
      <c r="AT1764" s="8">
        <v>2107</v>
      </c>
      <c r="AU1764" s="8">
        <v>1068</v>
      </c>
      <c r="AV1764" s="66">
        <v>3301333966</v>
      </c>
      <c r="AW1764" s="8">
        <v>11611</v>
      </c>
      <c r="AX1764" s="8">
        <v>1068</v>
      </c>
      <c r="AY1764" s="91">
        <v>2246620</v>
      </c>
      <c r="AZ1764" s="8">
        <v>3</v>
      </c>
      <c r="BA1764" s="8">
        <v>0</v>
      </c>
      <c r="BB1764" s="91">
        <v>17806840</v>
      </c>
      <c r="BC1764" s="8">
        <v>32</v>
      </c>
      <c r="BD1764" s="8">
        <v>1</v>
      </c>
      <c r="BE1764" s="91">
        <v>98606810</v>
      </c>
      <c r="BF1764" s="8">
        <v>1330</v>
      </c>
      <c r="BG1764" s="8">
        <v>160</v>
      </c>
      <c r="BH1764" s="66">
        <v>2984413856</v>
      </c>
      <c r="BI1764" s="8">
        <v>10314</v>
      </c>
      <c r="BJ1764" s="8">
        <v>1068</v>
      </c>
      <c r="BK1764" s="2" t="s">
        <v>233</v>
      </c>
      <c r="BL1764" s="83" t="str">
        <f t="shared" si="27"/>
        <v>125218</v>
      </c>
      <c r="BM1764" s="83">
        <f>IF(ISBLANK(A1764),"",IF(X1764&gt;=(InfoSheet!$B$2)-90,1,0))</f>
        <v>1</v>
      </c>
    </row>
    <row r="1765" spans="1:65">
      <c r="A1765" s="2" t="s">
        <v>3860</v>
      </c>
      <c r="B1765" s="8">
        <v>8</v>
      </c>
      <c r="C1765" s="91">
        <v>452271343</v>
      </c>
      <c r="D1765" s="8">
        <v>1868</v>
      </c>
      <c r="E1765" s="8">
        <v>156</v>
      </c>
      <c r="F1765" s="91">
        <v>242115</v>
      </c>
      <c r="G1765" s="91">
        <v>6843454</v>
      </c>
      <c r="H1765" s="91">
        <v>2899175</v>
      </c>
      <c r="I1765" s="91">
        <v>194765669</v>
      </c>
      <c r="J1765" s="8">
        <v>0</v>
      </c>
      <c r="K1765" s="2" t="s">
        <v>2410</v>
      </c>
      <c r="L1765" s="8">
        <v>8</v>
      </c>
      <c r="M1765" s="8">
        <v>0</v>
      </c>
      <c r="N1765" s="2" t="s">
        <v>3457</v>
      </c>
      <c r="O1765" s="8">
        <v>210</v>
      </c>
      <c r="P1765" s="8">
        <v>0</v>
      </c>
      <c r="Q1765" s="8">
        <v>0</v>
      </c>
      <c r="R1765" s="91">
        <v>0</v>
      </c>
      <c r="S1765" s="8">
        <v>0</v>
      </c>
      <c r="T1765" s="91">
        <v>0</v>
      </c>
      <c r="U1765" s="8">
        <v>0</v>
      </c>
      <c r="V1765" s="8">
        <v>0</v>
      </c>
      <c r="W1765" s="8">
        <v>0</v>
      </c>
      <c r="X1765" s="107">
        <v>43869.578304317132</v>
      </c>
      <c r="Y1765" s="107">
        <v>43870.058779918982</v>
      </c>
      <c r="Z1765" s="107">
        <v>43869.578155127318</v>
      </c>
      <c r="AA1765" s="91">
        <v>743886</v>
      </c>
      <c r="AB1765" s="8">
        <v>1</v>
      </c>
      <c r="AC1765" s="8">
        <v>2</v>
      </c>
      <c r="AD1765" s="91">
        <v>15310465</v>
      </c>
      <c r="AE1765" s="8">
        <v>52</v>
      </c>
      <c r="AF1765" s="8">
        <v>6</v>
      </c>
      <c r="AG1765" s="91">
        <v>94176890</v>
      </c>
      <c r="AH1765" s="8">
        <v>241</v>
      </c>
      <c r="AI1765" s="8">
        <v>15</v>
      </c>
      <c r="AJ1765" s="91">
        <v>442387492</v>
      </c>
      <c r="AK1765" s="8">
        <v>1828</v>
      </c>
      <c r="AL1765" s="8">
        <v>156</v>
      </c>
      <c r="AM1765" s="91">
        <v>21016032</v>
      </c>
      <c r="AN1765" s="8">
        <v>57</v>
      </c>
      <c r="AO1765" s="8">
        <v>156</v>
      </c>
      <c r="AP1765" s="91">
        <v>25969904</v>
      </c>
      <c r="AQ1765" s="8">
        <v>64</v>
      </c>
      <c r="AR1765" s="8">
        <v>156</v>
      </c>
      <c r="AS1765" s="91">
        <v>108632866</v>
      </c>
      <c r="AT1765" s="8">
        <v>261</v>
      </c>
      <c r="AU1765" s="8">
        <v>156</v>
      </c>
      <c r="AV1765" s="91">
        <v>452271343</v>
      </c>
      <c r="AW1765" s="8">
        <v>1868</v>
      </c>
      <c r="AX1765" s="8">
        <v>156</v>
      </c>
      <c r="AY1765" s="91">
        <v>2752171</v>
      </c>
      <c r="AZ1765" s="8">
        <v>4</v>
      </c>
      <c r="BA1765" s="8">
        <v>0</v>
      </c>
      <c r="BB1765" s="91">
        <v>14475913</v>
      </c>
      <c r="BC1765" s="8">
        <v>56</v>
      </c>
      <c r="BD1765" s="8">
        <v>0</v>
      </c>
      <c r="BE1765" s="91">
        <v>56561305</v>
      </c>
      <c r="BF1765" s="8">
        <v>235</v>
      </c>
      <c r="BG1765" s="8">
        <v>1</v>
      </c>
      <c r="BH1765" s="91">
        <v>433124389</v>
      </c>
      <c r="BI1765" s="8">
        <v>1804</v>
      </c>
      <c r="BJ1765" s="8">
        <v>156</v>
      </c>
      <c r="BK1765" s="2" t="s">
        <v>233</v>
      </c>
      <c r="BL1765" s="83" t="str">
        <f t="shared" si="27"/>
        <v>125219</v>
      </c>
      <c r="BM1765" s="83">
        <f>IF(ISBLANK(A1765),"",IF(X1765&gt;=(InfoSheet!$B$2)-90,1,0))</f>
        <v>1</v>
      </c>
    </row>
    <row r="1766" spans="1:65">
      <c r="A1766" s="2" t="s">
        <v>3861</v>
      </c>
      <c r="B1766" s="8">
        <v>8</v>
      </c>
      <c r="C1766" s="66">
        <v>8349411616</v>
      </c>
      <c r="D1766" s="8">
        <v>26797</v>
      </c>
      <c r="E1766" s="8">
        <v>2598</v>
      </c>
      <c r="F1766" s="91">
        <v>311580</v>
      </c>
      <c r="G1766" s="91">
        <v>11545119</v>
      </c>
      <c r="H1766" s="91">
        <v>3213784</v>
      </c>
      <c r="I1766" s="66">
        <v>1038537901</v>
      </c>
      <c r="J1766" s="8">
        <v>0</v>
      </c>
      <c r="K1766" s="2" t="s">
        <v>1790</v>
      </c>
      <c r="L1766" s="8">
        <v>8</v>
      </c>
      <c r="M1766" s="8">
        <v>0</v>
      </c>
      <c r="N1766" s="2" t="s">
        <v>1379</v>
      </c>
      <c r="O1766" s="8">
        <v>215</v>
      </c>
      <c r="P1766" s="8">
        <v>0</v>
      </c>
      <c r="Q1766" s="8">
        <v>0</v>
      </c>
      <c r="R1766" s="91">
        <v>0</v>
      </c>
      <c r="S1766" s="8">
        <v>0</v>
      </c>
      <c r="T1766" s="91">
        <v>0</v>
      </c>
      <c r="U1766" s="8">
        <v>4</v>
      </c>
      <c r="V1766" s="8">
        <v>9</v>
      </c>
      <c r="W1766" s="8">
        <v>3</v>
      </c>
      <c r="X1766" s="107">
        <v>43870.070402604164</v>
      </c>
      <c r="Y1766" s="107">
        <v>43870.119932453701</v>
      </c>
      <c r="Z1766" s="107">
        <v>43870.070398425923</v>
      </c>
      <c r="AA1766" s="91">
        <v>618338</v>
      </c>
      <c r="AB1766" s="8">
        <v>1</v>
      </c>
      <c r="AC1766" s="8">
        <v>16</v>
      </c>
      <c r="AD1766" s="91">
        <v>32089586</v>
      </c>
      <c r="AE1766" s="8">
        <v>170</v>
      </c>
      <c r="AF1766" s="8">
        <v>67</v>
      </c>
      <c r="AG1766" s="91">
        <v>264079606</v>
      </c>
      <c r="AH1766" s="8">
        <v>922</v>
      </c>
      <c r="AI1766" s="8">
        <v>234</v>
      </c>
      <c r="AJ1766" s="66">
        <v>7747320951</v>
      </c>
      <c r="AK1766" s="8">
        <v>23884</v>
      </c>
      <c r="AL1766" s="8">
        <v>2598</v>
      </c>
      <c r="AM1766" s="91">
        <v>90782720</v>
      </c>
      <c r="AN1766" s="8">
        <v>150</v>
      </c>
      <c r="AO1766" s="8">
        <v>2598</v>
      </c>
      <c r="AP1766" s="91">
        <v>208800439</v>
      </c>
      <c r="AQ1766" s="8">
        <v>397</v>
      </c>
      <c r="AR1766" s="8">
        <v>2598</v>
      </c>
      <c r="AS1766" s="91">
        <v>910560723</v>
      </c>
      <c r="AT1766" s="8">
        <v>1791</v>
      </c>
      <c r="AU1766" s="8">
        <v>2598</v>
      </c>
      <c r="AV1766" s="66">
        <v>8349411616</v>
      </c>
      <c r="AW1766" s="8">
        <v>26796</v>
      </c>
      <c r="AX1766" s="8">
        <v>2598</v>
      </c>
      <c r="AY1766" s="91">
        <v>64454855</v>
      </c>
      <c r="AZ1766" s="8">
        <v>90</v>
      </c>
      <c r="BA1766" s="8">
        <v>0</v>
      </c>
      <c r="BB1766" s="91">
        <v>161757873</v>
      </c>
      <c r="BC1766" s="8">
        <v>315</v>
      </c>
      <c r="BD1766" s="8">
        <v>15</v>
      </c>
      <c r="BE1766" s="91">
        <v>380238434</v>
      </c>
      <c r="BF1766" s="8">
        <v>985</v>
      </c>
      <c r="BG1766" s="8">
        <v>86</v>
      </c>
      <c r="BH1766" s="66">
        <v>7518572782</v>
      </c>
      <c r="BI1766" s="8">
        <v>23675</v>
      </c>
      <c r="BJ1766" s="8">
        <v>2598</v>
      </c>
      <c r="BK1766" s="2" t="s">
        <v>233</v>
      </c>
      <c r="BL1766" s="83" t="str">
        <f t="shared" si="27"/>
        <v>125220</v>
      </c>
      <c r="BM1766" s="83">
        <f>IF(ISBLANK(A1766),"",IF(X1766&gt;=(InfoSheet!$B$2)-90,1,0))</f>
        <v>1</v>
      </c>
    </row>
    <row r="1767" spans="1:65">
      <c r="A1767" s="2" t="s">
        <v>3862</v>
      </c>
      <c r="B1767" s="8">
        <v>8</v>
      </c>
      <c r="C1767" s="66">
        <v>9703844525</v>
      </c>
      <c r="D1767" s="8">
        <v>33957</v>
      </c>
      <c r="E1767" s="8">
        <v>2528</v>
      </c>
      <c r="F1767" s="91">
        <v>285768</v>
      </c>
      <c r="G1767" s="91">
        <v>87051837</v>
      </c>
      <c r="H1767" s="91">
        <v>3838546</v>
      </c>
      <c r="I1767" s="66">
        <v>2830476189</v>
      </c>
      <c r="J1767" s="8">
        <v>0</v>
      </c>
      <c r="K1767" s="2" t="s">
        <v>2460</v>
      </c>
      <c r="L1767" s="8">
        <v>8</v>
      </c>
      <c r="M1767" s="8">
        <v>0</v>
      </c>
      <c r="N1767" s="2" t="s">
        <v>1379</v>
      </c>
      <c r="O1767" s="8">
        <v>215</v>
      </c>
      <c r="P1767" s="8">
        <v>0</v>
      </c>
      <c r="Q1767" s="8">
        <v>0</v>
      </c>
      <c r="R1767" s="91">
        <v>0</v>
      </c>
      <c r="S1767" s="8">
        <v>0</v>
      </c>
      <c r="T1767" s="91">
        <v>0</v>
      </c>
      <c r="U1767" s="8">
        <v>5</v>
      </c>
      <c r="V1767" s="8">
        <v>7</v>
      </c>
      <c r="W1767" s="8">
        <v>2</v>
      </c>
      <c r="X1767" s="107">
        <v>43870.120180949074</v>
      </c>
      <c r="Y1767" s="107">
        <v>43870.150175057868</v>
      </c>
      <c r="Z1767" s="107">
        <v>43870.120177939818</v>
      </c>
      <c r="AA1767" s="91">
        <v>1497268</v>
      </c>
      <c r="AB1767" s="8">
        <v>4</v>
      </c>
      <c r="AC1767" s="8">
        <v>17</v>
      </c>
      <c r="AD1767" s="91">
        <v>31021965</v>
      </c>
      <c r="AE1767" s="8">
        <v>69</v>
      </c>
      <c r="AF1767" s="8">
        <v>30</v>
      </c>
      <c r="AG1767" s="91">
        <v>113605862</v>
      </c>
      <c r="AH1767" s="8">
        <v>238</v>
      </c>
      <c r="AI1767" s="8">
        <v>60</v>
      </c>
      <c r="AJ1767" s="66">
        <v>9227860625</v>
      </c>
      <c r="AK1767" s="8">
        <v>31399</v>
      </c>
      <c r="AL1767" s="8">
        <v>2528</v>
      </c>
      <c r="AM1767" s="91">
        <v>66540421</v>
      </c>
      <c r="AN1767" s="8">
        <v>114</v>
      </c>
      <c r="AO1767" s="8">
        <v>2528</v>
      </c>
      <c r="AP1767" s="91">
        <v>165201898</v>
      </c>
      <c r="AQ1767" s="8">
        <v>256</v>
      </c>
      <c r="AR1767" s="8">
        <v>2528</v>
      </c>
      <c r="AS1767" s="91">
        <v>392321721</v>
      </c>
      <c r="AT1767" s="8">
        <v>642</v>
      </c>
      <c r="AU1767" s="8">
        <v>2528</v>
      </c>
      <c r="AV1767" s="66">
        <v>9703844525</v>
      </c>
      <c r="AW1767" s="8">
        <v>33957</v>
      </c>
      <c r="AX1767" s="8">
        <v>2528</v>
      </c>
      <c r="AY1767" s="91">
        <v>58108833</v>
      </c>
      <c r="AZ1767" s="8">
        <v>95</v>
      </c>
      <c r="BA1767" s="8">
        <v>0</v>
      </c>
      <c r="BB1767" s="91">
        <v>123297664</v>
      </c>
      <c r="BC1767" s="8">
        <v>201</v>
      </c>
      <c r="BD1767" s="8">
        <v>3</v>
      </c>
      <c r="BE1767" s="91">
        <v>250214901</v>
      </c>
      <c r="BF1767" s="8">
        <v>428</v>
      </c>
      <c r="BG1767" s="8">
        <v>10</v>
      </c>
      <c r="BH1767" s="66">
        <v>9024252157</v>
      </c>
      <c r="BI1767" s="8">
        <v>30916</v>
      </c>
      <c r="BJ1767" s="8">
        <v>2528</v>
      </c>
      <c r="BK1767" s="2" t="s">
        <v>233</v>
      </c>
      <c r="BL1767" s="83" t="str">
        <f t="shared" si="27"/>
        <v>125221</v>
      </c>
      <c r="BM1767" s="83">
        <f>IF(ISBLANK(A1767),"",IF(X1767&gt;=(InfoSheet!$B$2)-90,1,0))</f>
        <v>1</v>
      </c>
    </row>
    <row r="1768" spans="1:65">
      <c r="A1768" s="2" t="s">
        <v>3863</v>
      </c>
      <c r="B1768" s="8">
        <v>8</v>
      </c>
      <c r="C1768" s="66">
        <v>1033955816</v>
      </c>
      <c r="D1768" s="8">
        <v>1402</v>
      </c>
      <c r="E1768" s="8">
        <v>167</v>
      </c>
      <c r="F1768" s="91">
        <v>737486</v>
      </c>
      <c r="G1768" s="91">
        <v>11967054</v>
      </c>
      <c r="H1768" s="91">
        <v>6191352</v>
      </c>
      <c r="I1768" s="91">
        <v>485012736</v>
      </c>
      <c r="J1768" s="8">
        <v>0</v>
      </c>
      <c r="K1768" s="2" t="s">
        <v>1476</v>
      </c>
      <c r="L1768" s="8">
        <v>8</v>
      </c>
      <c r="M1768" s="8">
        <v>0</v>
      </c>
      <c r="N1768" s="2" t="s">
        <v>1623</v>
      </c>
      <c r="O1768" s="8">
        <v>215</v>
      </c>
      <c r="P1768" s="8">
        <v>0</v>
      </c>
      <c r="Q1768" s="8">
        <v>0</v>
      </c>
      <c r="R1768" s="91">
        <v>0</v>
      </c>
      <c r="S1768" s="8">
        <v>0</v>
      </c>
      <c r="T1768" s="91">
        <v>0</v>
      </c>
      <c r="U1768" s="8">
        <v>0</v>
      </c>
      <c r="V1768" s="8">
        <v>0</v>
      </c>
      <c r="W1768" s="8">
        <v>0</v>
      </c>
      <c r="X1768" s="107">
        <v>43870.020825868058</v>
      </c>
      <c r="Y1768" s="107">
        <v>43870.031324120369</v>
      </c>
      <c r="Z1768" s="107">
        <v>43870.020821238424</v>
      </c>
      <c r="AA1768" s="91">
        <v>0</v>
      </c>
      <c r="AB1768" s="8">
        <v>0</v>
      </c>
      <c r="AC1768" s="8">
        <v>5</v>
      </c>
      <c r="AD1768" s="91">
        <v>13987089</v>
      </c>
      <c r="AE1768" s="8">
        <v>21</v>
      </c>
      <c r="AF1768" s="8">
        <v>14</v>
      </c>
      <c r="AG1768" s="91">
        <v>66879458</v>
      </c>
      <c r="AH1768" s="8">
        <v>315</v>
      </c>
      <c r="AI1768" s="8">
        <v>45</v>
      </c>
      <c r="AJ1768" s="66">
        <v>1033955816</v>
      </c>
      <c r="AK1768" s="8">
        <v>1402</v>
      </c>
      <c r="AL1768" s="8">
        <v>167</v>
      </c>
      <c r="AM1768" s="91">
        <v>26582801</v>
      </c>
      <c r="AN1768" s="8">
        <v>11</v>
      </c>
      <c r="AO1768" s="8">
        <v>167</v>
      </c>
      <c r="AP1768" s="91">
        <v>92496129</v>
      </c>
      <c r="AQ1768" s="8">
        <v>57</v>
      </c>
      <c r="AR1768" s="8">
        <v>167</v>
      </c>
      <c r="AS1768" s="91">
        <v>216105916</v>
      </c>
      <c r="AT1768" s="8">
        <v>401</v>
      </c>
      <c r="AU1768" s="8">
        <v>167</v>
      </c>
      <c r="AV1768" s="66">
        <v>1033955816</v>
      </c>
      <c r="AW1768" s="8">
        <v>1402</v>
      </c>
      <c r="AX1768" s="8">
        <v>167</v>
      </c>
      <c r="AY1768" s="91">
        <v>14548639</v>
      </c>
      <c r="AZ1768" s="8">
        <v>9</v>
      </c>
      <c r="BA1768" s="8">
        <v>0</v>
      </c>
      <c r="BB1768" s="91">
        <v>79794963</v>
      </c>
      <c r="BC1768" s="8">
        <v>52</v>
      </c>
      <c r="BD1768" s="8">
        <v>0</v>
      </c>
      <c r="BE1768" s="91">
        <v>170174113</v>
      </c>
      <c r="BF1768" s="8">
        <v>337</v>
      </c>
      <c r="BG1768" s="8">
        <v>1</v>
      </c>
      <c r="BH1768" s="66">
        <v>1033955816</v>
      </c>
      <c r="BI1768" s="8">
        <v>1402</v>
      </c>
      <c r="BJ1768" s="8">
        <v>167</v>
      </c>
      <c r="BK1768" s="2" t="s">
        <v>233</v>
      </c>
      <c r="BL1768" s="83" t="str">
        <f t="shared" si="27"/>
        <v>125222</v>
      </c>
      <c r="BM1768" s="83">
        <f>IF(ISBLANK(A1768),"",IF(X1768&gt;=(InfoSheet!$B$2)-90,1,0))</f>
        <v>1</v>
      </c>
    </row>
    <row r="1769" spans="1:65">
      <c r="A1769" s="2" t="s">
        <v>3864</v>
      </c>
      <c r="B1769" s="8">
        <v>8</v>
      </c>
      <c r="C1769" s="91">
        <v>733372349</v>
      </c>
      <c r="D1769" s="8">
        <v>2550</v>
      </c>
      <c r="E1769" s="8">
        <v>321</v>
      </c>
      <c r="F1769" s="91">
        <v>287596</v>
      </c>
      <c r="G1769" s="91">
        <v>1863047</v>
      </c>
      <c r="H1769" s="91">
        <v>2284649</v>
      </c>
      <c r="I1769" s="91">
        <v>240007321</v>
      </c>
      <c r="J1769" s="8">
        <v>0</v>
      </c>
      <c r="K1769" s="2" t="s">
        <v>2611</v>
      </c>
      <c r="L1769" s="8">
        <v>8</v>
      </c>
      <c r="M1769" s="8">
        <v>0</v>
      </c>
      <c r="N1769" s="2" t="s">
        <v>2615</v>
      </c>
      <c r="O1769" s="8">
        <v>212</v>
      </c>
      <c r="P1769" s="8">
        <v>0</v>
      </c>
      <c r="Q1769" s="8">
        <v>0</v>
      </c>
      <c r="R1769" s="91">
        <v>0</v>
      </c>
      <c r="S1769" s="8">
        <v>0</v>
      </c>
      <c r="T1769" s="91">
        <v>0</v>
      </c>
      <c r="U1769" s="8">
        <v>0</v>
      </c>
      <c r="V1769" s="8">
        <v>0</v>
      </c>
      <c r="W1769" s="8">
        <v>0</v>
      </c>
      <c r="X1769" s="107">
        <v>43869.511500740744</v>
      </c>
      <c r="Y1769" s="107">
        <v>43870.044862800925</v>
      </c>
      <c r="Z1769" s="107">
        <v>43869.51144923611</v>
      </c>
      <c r="AA1769" s="91">
        <v>1313982</v>
      </c>
      <c r="AB1769" s="8">
        <v>2</v>
      </c>
      <c r="AC1769" s="8">
        <v>2</v>
      </c>
      <c r="AD1769" s="91">
        <v>18312922</v>
      </c>
      <c r="AE1769" s="8">
        <v>57</v>
      </c>
      <c r="AF1769" s="8">
        <v>20</v>
      </c>
      <c r="AG1769" s="91">
        <v>41988095</v>
      </c>
      <c r="AH1769" s="8">
        <v>146</v>
      </c>
      <c r="AI1769" s="8">
        <v>37</v>
      </c>
      <c r="AJ1769" s="91">
        <v>711509357</v>
      </c>
      <c r="AK1769" s="8">
        <v>2450</v>
      </c>
      <c r="AL1769" s="8">
        <v>321</v>
      </c>
      <c r="AM1769" s="91">
        <v>4654385</v>
      </c>
      <c r="AN1769" s="8">
        <v>7</v>
      </c>
      <c r="AO1769" s="8">
        <v>321</v>
      </c>
      <c r="AP1769" s="91">
        <v>37816636</v>
      </c>
      <c r="AQ1769" s="8">
        <v>87</v>
      </c>
      <c r="AR1769" s="8">
        <v>321</v>
      </c>
      <c r="AS1769" s="91">
        <v>100111426</v>
      </c>
      <c r="AT1769" s="8">
        <v>229</v>
      </c>
      <c r="AU1769" s="8">
        <v>321</v>
      </c>
      <c r="AV1769" s="91">
        <v>733372349</v>
      </c>
      <c r="AW1769" s="8">
        <v>2550</v>
      </c>
      <c r="AX1769" s="8">
        <v>321</v>
      </c>
      <c r="AY1769" s="91">
        <v>2637640</v>
      </c>
      <c r="AZ1769" s="8">
        <v>4</v>
      </c>
      <c r="BA1769" s="8">
        <v>0</v>
      </c>
      <c r="BB1769" s="91">
        <v>28453267</v>
      </c>
      <c r="BC1769" s="8">
        <v>65</v>
      </c>
      <c r="BD1769" s="8">
        <v>1</v>
      </c>
      <c r="BE1769" s="91">
        <v>81299736</v>
      </c>
      <c r="BF1769" s="8">
        <v>178</v>
      </c>
      <c r="BG1769" s="8">
        <v>2</v>
      </c>
      <c r="BH1769" s="91">
        <v>650328924</v>
      </c>
      <c r="BI1769" s="8">
        <v>2341</v>
      </c>
      <c r="BJ1769" s="8">
        <v>321</v>
      </c>
      <c r="BK1769" s="2" t="s">
        <v>233</v>
      </c>
      <c r="BL1769" s="83" t="str">
        <f t="shared" si="27"/>
        <v>125223</v>
      </c>
      <c r="BM1769" s="83">
        <f>IF(ISBLANK(A1769),"",IF(X1769&gt;=(InfoSheet!$B$2)-90,1,0))</f>
        <v>1</v>
      </c>
    </row>
    <row r="1770" spans="1:65">
      <c r="A1770" s="2" t="s">
        <v>3865</v>
      </c>
      <c r="B1770" s="8">
        <v>8</v>
      </c>
      <c r="C1770" s="66">
        <v>6394388940</v>
      </c>
      <c r="D1770" s="8">
        <v>12361</v>
      </c>
      <c r="E1770" s="8">
        <v>1307</v>
      </c>
      <c r="F1770" s="91">
        <v>517303</v>
      </c>
      <c r="G1770" s="91">
        <v>90159629</v>
      </c>
      <c r="H1770" s="91">
        <v>4892416</v>
      </c>
      <c r="I1770" s="66">
        <v>2192969841</v>
      </c>
      <c r="J1770" s="8">
        <v>0</v>
      </c>
      <c r="K1770" s="2" t="s">
        <v>1576</v>
      </c>
      <c r="L1770" s="8">
        <v>8</v>
      </c>
      <c r="M1770" s="8">
        <v>0</v>
      </c>
      <c r="N1770" s="2" t="s">
        <v>1703</v>
      </c>
      <c r="O1770" s="8">
        <v>214</v>
      </c>
      <c r="P1770" s="8">
        <v>0</v>
      </c>
      <c r="Q1770" s="8">
        <v>0</v>
      </c>
      <c r="R1770" s="91">
        <v>0</v>
      </c>
      <c r="S1770" s="8">
        <v>0</v>
      </c>
      <c r="T1770" s="91">
        <v>0</v>
      </c>
      <c r="U1770" s="8">
        <v>2</v>
      </c>
      <c r="V1770" s="8">
        <v>3</v>
      </c>
      <c r="W1770" s="8">
        <v>1</v>
      </c>
      <c r="X1770" s="107">
        <v>43870.127277013889</v>
      </c>
      <c r="Y1770" s="107">
        <v>43870.152827361111</v>
      </c>
      <c r="Z1770" s="107">
        <v>43870.127270300924</v>
      </c>
      <c r="AA1770" s="91">
        <v>6282150</v>
      </c>
      <c r="AB1770" s="8">
        <v>33</v>
      </c>
      <c r="AC1770" s="8">
        <v>19</v>
      </c>
      <c r="AD1770" s="91">
        <v>17416764</v>
      </c>
      <c r="AE1770" s="8">
        <v>76</v>
      </c>
      <c r="AF1770" s="8">
        <v>32</v>
      </c>
      <c r="AG1770" s="66">
        <v>1665111352</v>
      </c>
      <c r="AH1770" s="8">
        <v>3409</v>
      </c>
      <c r="AI1770" s="8">
        <v>642</v>
      </c>
      <c r="AJ1770" s="66">
        <v>6183296404</v>
      </c>
      <c r="AK1770" s="8">
        <v>11343</v>
      </c>
      <c r="AL1770" s="8">
        <v>1307</v>
      </c>
      <c r="AM1770" s="91">
        <v>140273376</v>
      </c>
      <c r="AN1770" s="8">
        <v>144</v>
      </c>
      <c r="AO1770" s="8">
        <v>1307</v>
      </c>
      <c r="AP1770" s="91">
        <v>180139093</v>
      </c>
      <c r="AQ1770" s="8">
        <v>220</v>
      </c>
      <c r="AR1770" s="8">
        <v>1307</v>
      </c>
      <c r="AS1770" s="66">
        <v>3020068186</v>
      </c>
      <c r="AT1770" s="8">
        <v>4507</v>
      </c>
      <c r="AU1770" s="8">
        <v>1307</v>
      </c>
      <c r="AV1770" s="66">
        <v>6394388940</v>
      </c>
      <c r="AW1770" s="8">
        <v>12361</v>
      </c>
      <c r="AX1770" s="8">
        <v>1307</v>
      </c>
      <c r="AY1770" s="91">
        <v>132313356</v>
      </c>
      <c r="AZ1770" s="8">
        <v>136</v>
      </c>
      <c r="BA1770" s="8">
        <v>0</v>
      </c>
      <c r="BB1770" s="91">
        <v>169326844</v>
      </c>
      <c r="BC1770" s="8">
        <v>200</v>
      </c>
      <c r="BD1770" s="8">
        <v>1</v>
      </c>
      <c r="BE1770" s="91">
        <v>949171861</v>
      </c>
      <c r="BF1770" s="8">
        <v>3007</v>
      </c>
      <c r="BG1770" s="8">
        <v>83</v>
      </c>
      <c r="BH1770" s="66">
        <v>6111998573</v>
      </c>
      <c r="BI1770" s="8">
        <v>11275</v>
      </c>
      <c r="BJ1770" s="8">
        <v>1307</v>
      </c>
      <c r="BK1770" s="2" t="s">
        <v>233</v>
      </c>
      <c r="BL1770" s="83" t="str">
        <f t="shared" si="27"/>
        <v>125224</v>
      </c>
      <c r="BM1770" s="83">
        <f>IF(ISBLANK(A1770),"",IF(X1770&gt;=(InfoSheet!$B$2)-90,1,0))</f>
        <v>1</v>
      </c>
    </row>
    <row r="1771" spans="1:65">
      <c r="A1771" s="2" t="s">
        <v>3866</v>
      </c>
      <c r="B1771" s="8">
        <v>8</v>
      </c>
      <c r="C1771" s="91">
        <v>243650034</v>
      </c>
      <c r="D1771" s="8">
        <v>153</v>
      </c>
      <c r="E1771" s="8">
        <v>36</v>
      </c>
      <c r="F1771" s="91">
        <v>1592483</v>
      </c>
      <c r="G1771" s="91">
        <v>26751301</v>
      </c>
      <c r="H1771" s="91">
        <v>6768056</v>
      </c>
      <c r="I1771" s="91">
        <v>184188581</v>
      </c>
      <c r="J1771" s="8">
        <v>0</v>
      </c>
      <c r="K1771" s="2" t="s">
        <v>1500</v>
      </c>
      <c r="L1771" s="8">
        <v>8</v>
      </c>
      <c r="M1771" s="8">
        <v>0</v>
      </c>
      <c r="N1771" s="2" t="s">
        <v>2575</v>
      </c>
      <c r="O1771" s="8">
        <v>210</v>
      </c>
      <c r="P1771" s="8">
        <v>0</v>
      </c>
      <c r="Q1771" s="8">
        <v>0</v>
      </c>
      <c r="R1771" s="91">
        <v>0</v>
      </c>
      <c r="S1771" s="8">
        <v>0</v>
      </c>
      <c r="T1771" s="91">
        <v>0</v>
      </c>
      <c r="U1771" s="8">
        <v>0</v>
      </c>
      <c r="V1771" s="8">
        <v>0</v>
      </c>
      <c r="W1771" s="8">
        <v>0</v>
      </c>
      <c r="X1771" s="107">
        <v>43860.604242662041</v>
      </c>
      <c r="Y1771" s="107">
        <v>43869.888019027778</v>
      </c>
      <c r="Z1771" s="107">
        <v>43860.603984907408</v>
      </c>
      <c r="AA1771" s="91">
        <v>0</v>
      </c>
      <c r="AB1771" s="8">
        <v>0</v>
      </c>
      <c r="AC1771" s="8">
        <v>0</v>
      </c>
      <c r="AD1771" s="91">
        <v>0</v>
      </c>
      <c r="AE1771" s="8">
        <v>0</v>
      </c>
      <c r="AF1771" s="8">
        <v>0</v>
      </c>
      <c r="AG1771" s="91">
        <v>5274032</v>
      </c>
      <c r="AH1771" s="8">
        <v>3</v>
      </c>
      <c r="AI1771" s="8">
        <v>2</v>
      </c>
      <c r="AJ1771" s="91">
        <v>243650034</v>
      </c>
      <c r="AK1771" s="8">
        <v>153</v>
      </c>
      <c r="AL1771" s="8">
        <v>36</v>
      </c>
      <c r="AM1771" s="91">
        <v>0</v>
      </c>
      <c r="AN1771" s="8">
        <v>0</v>
      </c>
      <c r="AO1771" s="8">
        <v>36</v>
      </c>
      <c r="AP1771" s="91">
        <v>0</v>
      </c>
      <c r="AQ1771" s="8">
        <v>0</v>
      </c>
      <c r="AR1771" s="8">
        <v>36</v>
      </c>
      <c r="AS1771" s="91">
        <v>11469819</v>
      </c>
      <c r="AT1771" s="8">
        <v>7</v>
      </c>
      <c r="AU1771" s="8">
        <v>36</v>
      </c>
      <c r="AV1771" s="91">
        <v>243650034</v>
      </c>
      <c r="AW1771" s="8">
        <v>153</v>
      </c>
      <c r="AX1771" s="8">
        <v>36</v>
      </c>
      <c r="AY1771" s="91">
        <v>0</v>
      </c>
      <c r="AZ1771" s="8">
        <v>0</v>
      </c>
      <c r="BA1771" s="8">
        <v>0</v>
      </c>
      <c r="BB1771" s="91">
        <v>0</v>
      </c>
      <c r="BC1771" s="8">
        <v>0</v>
      </c>
      <c r="BD1771" s="8">
        <v>0</v>
      </c>
      <c r="BE1771" s="91">
        <v>6652563</v>
      </c>
      <c r="BF1771" s="8">
        <v>5</v>
      </c>
      <c r="BG1771" s="8">
        <v>0</v>
      </c>
      <c r="BH1771" s="91">
        <v>243650034</v>
      </c>
      <c r="BI1771" s="8">
        <v>153</v>
      </c>
      <c r="BJ1771" s="8">
        <v>36</v>
      </c>
      <c r="BK1771" s="2" t="s">
        <v>233</v>
      </c>
      <c r="BL1771" s="83" t="str">
        <f t="shared" si="27"/>
        <v>125225</v>
      </c>
      <c r="BM1771" s="83">
        <f>IF(ISBLANK(A1771),"",IF(X1771&gt;=(InfoSheet!$B$2)-90,1,0))</f>
        <v>1</v>
      </c>
    </row>
    <row r="1772" spans="1:65">
      <c r="A1772" s="2" t="s">
        <v>3867</v>
      </c>
      <c r="B1772" s="8">
        <v>8</v>
      </c>
      <c r="C1772" s="66">
        <v>1603214570</v>
      </c>
      <c r="D1772" s="8">
        <v>2550</v>
      </c>
      <c r="E1772" s="8">
        <v>385</v>
      </c>
      <c r="F1772" s="91">
        <v>628711</v>
      </c>
      <c r="G1772" s="91">
        <v>14493505</v>
      </c>
      <c r="H1772" s="91">
        <v>4164193</v>
      </c>
      <c r="I1772" s="91">
        <v>465518004</v>
      </c>
      <c r="J1772" s="8">
        <v>0</v>
      </c>
      <c r="K1772" s="2" t="s">
        <v>1776</v>
      </c>
      <c r="L1772" s="8">
        <v>8</v>
      </c>
      <c r="M1772" s="8">
        <v>0</v>
      </c>
      <c r="N1772" s="2" t="s">
        <v>2693</v>
      </c>
      <c r="O1772" s="8">
        <v>210</v>
      </c>
      <c r="P1772" s="8">
        <v>0</v>
      </c>
      <c r="Q1772" s="8">
        <v>0</v>
      </c>
      <c r="R1772" s="91">
        <v>0</v>
      </c>
      <c r="S1772" s="8">
        <v>0</v>
      </c>
      <c r="T1772" s="91">
        <v>0</v>
      </c>
      <c r="U1772" s="8">
        <v>0</v>
      </c>
      <c r="V1772" s="8">
        <v>1</v>
      </c>
      <c r="W1772" s="8">
        <v>0</v>
      </c>
      <c r="X1772" s="107">
        <v>43869.93842215278</v>
      </c>
      <c r="Y1772" s="107">
        <v>43869.93842215278</v>
      </c>
      <c r="Z1772" s="107">
        <v>43869.938366481481</v>
      </c>
      <c r="AA1772" s="91">
        <v>457596</v>
      </c>
      <c r="AB1772" s="8">
        <v>1</v>
      </c>
      <c r="AC1772" s="8">
        <v>1</v>
      </c>
      <c r="AD1772" s="91">
        <v>4570608</v>
      </c>
      <c r="AE1772" s="8">
        <v>8</v>
      </c>
      <c r="AF1772" s="8">
        <v>3</v>
      </c>
      <c r="AG1772" s="91">
        <v>87912054</v>
      </c>
      <c r="AH1772" s="8">
        <v>72</v>
      </c>
      <c r="AI1772" s="8">
        <v>12</v>
      </c>
      <c r="AJ1772" s="66">
        <v>1592065801</v>
      </c>
      <c r="AK1772" s="8">
        <v>2492</v>
      </c>
      <c r="AL1772" s="8">
        <v>385</v>
      </c>
      <c r="AM1772" s="91">
        <v>915192</v>
      </c>
      <c r="AN1772" s="8">
        <v>2</v>
      </c>
      <c r="AO1772" s="8">
        <v>385</v>
      </c>
      <c r="AP1772" s="91">
        <v>6051548</v>
      </c>
      <c r="AQ1772" s="8">
        <v>11</v>
      </c>
      <c r="AR1772" s="8">
        <v>385</v>
      </c>
      <c r="AS1772" s="91">
        <v>149661916</v>
      </c>
      <c r="AT1772" s="8">
        <v>112</v>
      </c>
      <c r="AU1772" s="8">
        <v>385</v>
      </c>
      <c r="AV1772" s="66">
        <v>1603214570</v>
      </c>
      <c r="AW1772" s="8">
        <v>2550</v>
      </c>
      <c r="AX1772" s="8">
        <v>385</v>
      </c>
      <c r="AY1772" s="91">
        <v>915192</v>
      </c>
      <c r="AZ1772" s="8">
        <v>2</v>
      </c>
      <c r="BA1772" s="8">
        <v>0</v>
      </c>
      <c r="BB1772" s="91">
        <v>3165431</v>
      </c>
      <c r="BC1772" s="8">
        <v>7</v>
      </c>
      <c r="BD1772" s="8">
        <v>0</v>
      </c>
      <c r="BE1772" s="91">
        <v>103950293</v>
      </c>
      <c r="BF1772" s="8">
        <v>81</v>
      </c>
      <c r="BG1772" s="8">
        <v>2</v>
      </c>
      <c r="BH1772" s="66">
        <v>1557236731</v>
      </c>
      <c r="BI1772" s="8">
        <v>2438</v>
      </c>
      <c r="BJ1772" s="8">
        <v>385</v>
      </c>
      <c r="BK1772" s="2" t="s">
        <v>233</v>
      </c>
      <c r="BL1772" s="83" t="str">
        <f t="shared" si="27"/>
        <v>125226</v>
      </c>
      <c r="BM1772" s="83">
        <f>IF(ISBLANK(A1772),"",IF(X1772&gt;=(InfoSheet!$B$2)-90,1,0))</f>
        <v>1</v>
      </c>
    </row>
    <row r="1773" spans="1:65">
      <c r="A1773" s="2" t="s">
        <v>3868</v>
      </c>
      <c r="B1773" s="8">
        <v>9</v>
      </c>
      <c r="C1773" s="66">
        <v>208272802308</v>
      </c>
      <c r="D1773" s="8">
        <v>440014</v>
      </c>
      <c r="E1773" s="8">
        <v>41983</v>
      </c>
      <c r="F1773" s="91">
        <v>473332</v>
      </c>
      <c r="G1773" s="91">
        <v>435274184</v>
      </c>
      <c r="H1773" s="91">
        <v>4960884</v>
      </c>
      <c r="I1773" s="66">
        <v>3400953592</v>
      </c>
      <c r="J1773" s="8">
        <v>0</v>
      </c>
      <c r="K1773" s="2" t="s">
        <v>3869</v>
      </c>
      <c r="L1773" s="8">
        <v>9</v>
      </c>
      <c r="M1773" s="8">
        <v>0</v>
      </c>
      <c r="N1773" s="2" t="s">
        <v>3870</v>
      </c>
      <c r="O1773" s="8">
        <v>216</v>
      </c>
      <c r="P1773" s="8">
        <v>0</v>
      </c>
      <c r="Q1773" s="8">
        <v>0</v>
      </c>
      <c r="R1773" s="91">
        <v>0</v>
      </c>
      <c r="S1773" s="8">
        <v>0</v>
      </c>
      <c r="T1773" s="91">
        <v>0</v>
      </c>
      <c r="U1773" s="8">
        <v>1</v>
      </c>
      <c r="V1773" s="8">
        <v>71</v>
      </c>
      <c r="W1773" s="8">
        <v>50</v>
      </c>
      <c r="X1773" s="107">
        <v>43869.956372858796</v>
      </c>
      <c r="Y1773" s="107">
        <v>43870.058978055553</v>
      </c>
      <c r="Z1773" s="107">
        <v>43869.956372858796</v>
      </c>
      <c r="AA1773" s="91">
        <v>519502528</v>
      </c>
      <c r="AB1773" s="8">
        <v>1024</v>
      </c>
      <c r="AC1773" s="8">
        <v>877</v>
      </c>
      <c r="AD1773" s="66">
        <v>6618875400</v>
      </c>
      <c r="AE1773" s="8">
        <v>11843</v>
      </c>
      <c r="AF1773" s="8">
        <v>3391</v>
      </c>
      <c r="AG1773" s="66">
        <v>31221651757</v>
      </c>
      <c r="AH1773" s="8">
        <v>67593</v>
      </c>
      <c r="AI1773" s="8">
        <v>18203</v>
      </c>
      <c r="AJ1773" s="66">
        <v>206677317943</v>
      </c>
      <c r="AK1773" s="8">
        <v>433929</v>
      </c>
      <c r="AL1773" s="8">
        <v>41983</v>
      </c>
      <c r="AM1773" s="66">
        <v>3374121216</v>
      </c>
      <c r="AN1773" s="8">
        <v>3893</v>
      </c>
      <c r="AO1773" s="8">
        <v>41983</v>
      </c>
      <c r="AP1773" s="66">
        <v>54782995121</v>
      </c>
      <c r="AQ1773" s="8">
        <v>42362</v>
      </c>
      <c r="AR1773" s="8">
        <v>41983</v>
      </c>
      <c r="AS1773" s="66">
        <v>68916234398</v>
      </c>
      <c r="AT1773" s="8">
        <v>92164</v>
      </c>
      <c r="AU1773" s="8">
        <v>41983</v>
      </c>
      <c r="AV1773" s="66">
        <v>208272802308</v>
      </c>
      <c r="AW1773" s="8">
        <v>440007</v>
      </c>
      <c r="AX1773" s="8">
        <v>41983</v>
      </c>
      <c r="AY1773" s="66">
        <v>1675293665</v>
      </c>
      <c r="AZ1773" s="8">
        <v>1968</v>
      </c>
      <c r="BA1773" s="8">
        <v>79</v>
      </c>
      <c r="BB1773" s="66">
        <v>7502459438</v>
      </c>
      <c r="BC1773" s="8">
        <v>12434</v>
      </c>
      <c r="BD1773" s="8">
        <v>975</v>
      </c>
      <c r="BE1773" s="66">
        <v>23761957021</v>
      </c>
      <c r="BF1773" s="8">
        <v>61160</v>
      </c>
      <c r="BG1773" s="8">
        <v>7769</v>
      </c>
      <c r="BH1773" s="66">
        <v>201433834650</v>
      </c>
      <c r="BI1773" s="8">
        <v>429005</v>
      </c>
      <c r="BJ1773" s="8">
        <v>41983</v>
      </c>
      <c r="BK1773" s="2" t="s">
        <v>233</v>
      </c>
      <c r="BL1773" s="83" t="str">
        <f t="shared" si="27"/>
        <v>125227</v>
      </c>
      <c r="BM1773" s="83">
        <f>IF(ISBLANK(A1773),"",IF(X1773&gt;=(InfoSheet!$B$2)-90,1,0))</f>
        <v>1</v>
      </c>
    </row>
    <row r="1774" spans="1:65">
      <c r="A1774" s="2" t="s">
        <v>3871</v>
      </c>
      <c r="B1774" s="8">
        <v>8</v>
      </c>
      <c r="C1774" s="66">
        <v>18016430916</v>
      </c>
      <c r="D1774" s="8">
        <v>49426</v>
      </c>
      <c r="E1774" s="8">
        <v>6010</v>
      </c>
      <c r="F1774" s="91">
        <v>364513</v>
      </c>
      <c r="G1774" s="91">
        <v>87580473</v>
      </c>
      <c r="H1774" s="91">
        <v>2997742</v>
      </c>
      <c r="I1774" s="66">
        <v>1332936004</v>
      </c>
      <c r="J1774" s="8">
        <v>0</v>
      </c>
      <c r="K1774" s="2" t="s">
        <v>3872</v>
      </c>
      <c r="L1774" s="8">
        <v>8</v>
      </c>
      <c r="M1774" s="8">
        <v>0</v>
      </c>
      <c r="N1774" s="2" t="s">
        <v>2469</v>
      </c>
      <c r="O1774" s="8">
        <v>215</v>
      </c>
      <c r="P1774" s="8">
        <v>0</v>
      </c>
      <c r="Q1774" s="8">
        <v>0</v>
      </c>
      <c r="R1774" s="91">
        <v>0</v>
      </c>
      <c r="S1774" s="8">
        <v>0</v>
      </c>
      <c r="T1774" s="91">
        <v>0</v>
      </c>
      <c r="U1774" s="8">
        <v>1</v>
      </c>
      <c r="V1774" s="8">
        <v>22</v>
      </c>
      <c r="W1774" s="8">
        <v>6</v>
      </c>
      <c r="X1774" s="107">
        <v>43870.090064641205</v>
      </c>
      <c r="Y1774" s="107">
        <v>43870.133394502314</v>
      </c>
      <c r="Z1774" s="107">
        <v>43870.090062673611</v>
      </c>
      <c r="AA1774" s="91">
        <v>71978549</v>
      </c>
      <c r="AB1774" s="8">
        <v>101</v>
      </c>
      <c r="AC1774" s="8">
        <v>135</v>
      </c>
      <c r="AD1774" s="91">
        <v>694896796</v>
      </c>
      <c r="AE1774" s="8">
        <v>1790</v>
      </c>
      <c r="AF1774" s="8">
        <v>515</v>
      </c>
      <c r="AG1774" s="66">
        <v>6084512078</v>
      </c>
      <c r="AH1774" s="8">
        <v>21844</v>
      </c>
      <c r="AI1774" s="8">
        <v>3795</v>
      </c>
      <c r="AJ1774" s="66">
        <v>17852368231</v>
      </c>
      <c r="AK1774" s="8">
        <v>48510</v>
      </c>
      <c r="AL1774" s="8">
        <v>6010</v>
      </c>
      <c r="AM1774" s="91">
        <v>731913367</v>
      </c>
      <c r="AN1774" s="8">
        <v>968</v>
      </c>
      <c r="AO1774" s="8">
        <v>6010</v>
      </c>
      <c r="AP1774" s="66">
        <v>1959523188</v>
      </c>
      <c r="AQ1774" s="8">
        <v>3194</v>
      </c>
      <c r="AR1774" s="8">
        <v>6010</v>
      </c>
      <c r="AS1774" s="66">
        <v>8987600520</v>
      </c>
      <c r="AT1774" s="8">
        <v>30545</v>
      </c>
      <c r="AU1774" s="8">
        <v>6010</v>
      </c>
      <c r="AV1774" s="66">
        <v>18016430916</v>
      </c>
      <c r="AW1774" s="8">
        <v>49426</v>
      </c>
      <c r="AX1774" s="8">
        <v>6010</v>
      </c>
      <c r="AY1774" s="91">
        <v>619757234</v>
      </c>
      <c r="AZ1774" s="8">
        <v>734</v>
      </c>
      <c r="BA1774" s="8">
        <v>3</v>
      </c>
      <c r="BB1774" s="66">
        <v>1502420771</v>
      </c>
      <c r="BC1774" s="8">
        <v>2479</v>
      </c>
      <c r="BD1774" s="8">
        <v>34</v>
      </c>
      <c r="BE1774" s="66">
        <v>5273062103</v>
      </c>
      <c r="BF1774" s="8">
        <v>20304</v>
      </c>
      <c r="BG1774" s="8">
        <v>3162</v>
      </c>
      <c r="BH1774" s="66">
        <v>17733392887</v>
      </c>
      <c r="BI1774" s="8">
        <v>48428</v>
      </c>
      <c r="BJ1774" s="8">
        <v>6010</v>
      </c>
      <c r="BK1774" s="2" t="s">
        <v>233</v>
      </c>
      <c r="BL1774" s="83" t="str">
        <f t="shared" si="27"/>
        <v>125228</v>
      </c>
      <c r="BM1774" s="83">
        <f>IF(ISBLANK(A1774),"",IF(X1774&gt;=(InfoSheet!$B$2)-90,1,0))</f>
        <v>1</v>
      </c>
    </row>
    <row r="1775" spans="1:65">
      <c r="A1775" s="2" t="s">
        <v>3873</v>
      </c>
      <c r="B1775" s="8">
        <v>9</v>
      </c>
      <c r="C1775" s="66">
        <v>15114858314</v>
      </c>
      <c r="D1775" s="8">
        <v>39801</v>
      </c>
      <c r="E1775" s="8">
        <v>4203</v>
      </c>
      <c r="F1775" s="91">
        <v>379760</v>
      </c>
      <c r="G1775" s="91">
        <v>29139268</v>
      </c>
      <c r="H1775" s="91">
        <v>3596207</v>
      </c>
      <c r="I1775" s="66">
        <v>6044796009</v>
      </c>
      <c r="J1775" s="8">
        <v>0</v>
      </c>
      <c r="K1775" s="2" t="s">
        <v>2637</v>
      </c>
      <c r="L1775" s="8">
        <v>9</v>
      </c>
      <c r="M1775" s="8">
        <v>0</v>
      </c>
      <c r="N1775" s="2" t="s">
        <v>2472</v>
      </c>
      <c r="O1775" s="8">
        <v>215</v>
      </c>
      <c r="P1775" s="8">
        <v>0</v>
      </c>
      <c r="Q1775" s="8">
        <v>0</v>
      </c>
      <c r="R1775" s="91">
        <v>0</v>
      </c>
      <c r="S1775" s="8">
        <v>0</v>
      </c>
      <c r="T1775" s="91">
        <v>0</v>
      </c>
      <c r="U1775" s="8">
        <v>4</v>
      </c>
      <c r="V1775" s="8">
        <v>7</v>
      </c>
      <c r="W1775" s="8">
        <v>4</v>
      </c>
      <c r="X1775" s="107">
        <v>43869.928402013888</v>
      </c>
      <c r="Y1775" s="107">
        <v>43870.04981394676</v>
      </c>
      <c r="Z1775" s="107">
        <v>43869.928397615739</v>
      </c>
      <c r="AA1775" s="91">
        <v>6133513</v>
      </c>
      <c r="AB1775" s="8">
        <v>11</v>
      </c>
      <c r="AC1775" s="8">
        <v>15</v>
      </c>
      <c r="AD1775" s="91">
        <v>58643041</v>
      </c>
      <c r="AE1775" s="8">
        <v>104</v>
      </c>
      <c r="AF1775" s="8">
        <v>33</v>
      </c>
      <c r="AG1775" s="66">
        <v>3137034892</v>
      </c>
      <c r="AH1775" s="8">
        <v>4947</v>
      </c>
      <c r="AI1775" s="8">
        <v>128</v>
      </c>
      <c r="AJ1775" s="66">
        <v>13948969501</v>
      </c>
      <c r="AK1775" s="8">
        <v>33482</v>
      </c>
      <c r="AL1775" s="8">
        <v>4203</v>
      </c>
      <c r="AM1775" s="91">
        <v>56803048</v>
      </c>
      <c r="AN1775" s="8">
        <v>73</v>
      </c>
      <c r="AO1775" s="8">
        <v>4203</v>
      </c>
      <c r="AP1775" s="91">
        <v>191998515</v>
      </c>
      <c r="AQ1775" s="8">
        <v>275</v>
      </c>
      <c r="AR1775" s="8">
        <v>4203</v>
      </c>
      <c r="AS1775" s="66">
        <v>6103560829</v>
      </c>
      <c r="AT1775" s="8">
        <v>9442</v>
      </c>
      <c r="AU1775" s="8">
        <v>4203</v>
      </c>
      <c r="AV1775" s="66">
        <v>15114858314</v>
      </c>
      <c r="AW1775" s="8">
        <v>39798</v>
      </c>
      <c r="AX1775" s="8">
        <v>4203</v>
      </c>
      <c r="AY1775" s="91">
        <v>46652170</v>
      </c>
      <c r="AZ1775" s="8">
        <v>58</v>
      </c>
      <c r="BA1775" s="8">
        <v>0</v>
      </c>
      <c r="BB1775" s="91">
        <v>139990347</v>
      </c>
      <c r="BC1775" s="8">
        <v>203</v>
      </c>
      <c r="BD1775" s="8">
        <v>1</v>
      </c>
      <c r="BE1775" s="66">
        <v>3164840607</v>
      </c>
      <c r="BF1775" s="8">
        <v>4989</v>
      </c>
      <c r="BG1775" s="8">
        <v>14</v>
      </c>
      <c r="BH1775" s="66">
        <v>13789956731</v>
      </c>
      <c r="BI1775" s="8">
        <v>33772</v>
      </c>
      <c r="BJ1775" s="8">
        <v>4203</v>
      </c>
      <c r="BK1775" s="2" t="s">
        <v>233</v>
      </c>
      <c r="BL1775" s="83" t="str">
        <f t="shared" si="27"/>
        <v>125229</v>
      </c>
      <c r="BM1775" s="83">
        <f>IF(ISBLANK(A1775),"",IF(X1775&gt;=(InfoSheet!$B$2)-90,1,0))</f>
        <v>1</v>
      </c>
    </row>
    <row r="1776" spans="1:65">
      <c r="A1776" s="2" t="s">
        <v>3874</v>
      </c>
      <c r="B1776" s="8">
        <v>8</v>
      </c>
      <c r="C1776" s="91">
        <v>730936924</v>
      </c>
      <c r="D1776" s="8">
        <v>2192</v>
      </c>
      <c r="E1776" s="8">
        <v>199</v>
      </c>
      <c r="F1776" s="91">
        <v>333456</v>
      </c>
      <c r="G1776" s="91">
        <v>20841158</v>
      </c>
      <c r="H1776" s="91">
        <v>3673049</v>
      </c>
      <c r="I1776" s="91">
        <v>439283641</v>
      </c>
      <c r="J1776" s="8">
        <v>0</v>
      </c>
      <c r="K1776" s="2" t="s">
        <v>2410</v>
      </c>
      <c r="L1776" s="8">
        <v>8</v>
      </c>
      <c r="M1776" s="8">
        <v>0</v>
      </c>
      <c r="N1776" s="2" t="s">
        <v>1466</v>
      </c>
      <c r="O1776" s="8">
        <v>212</v>
      </c>
      <c r="P1776" s="8">
        <v>0</v>
      </c>
      <c r="Q1776" s="8">
        <v>0</v>
      </c>
      <c r="R1776" s="91">
        <v>0</v>
      </c>
      <c r="S1776" s="8">
        <v>0</v>
      </c>
      <c r="T1776" s="91">
        <v>0</v>
      </c>
      <c r="U1776" s="8">
        <v>0</v>
      </c>
      <c r="V1776" s="8">
        <v>0</v>
      </c>
      <c r="W1776" s="8">
        <v>0</v>
      </c>
      <c r="X1776" s="107">
        <v>43867.638939699071</v>
      </c>
      <c r="Y1776" s="107">
        <v>43869.872691018521</v>
      </c>
      <c r="Z1776" s="107">
        <v>43867.624354976855</v>
      </c>
      <c r="AA1776" s="91">
        <v>0</v>
      </c>
      <c r="AB1776" s="8">
        <v>0</v>
      </c>
      <c r="AC1776" s="8">
        <v>0</v>
      </c>
      <c r="AD1776" s="91">
        <v>8058722</v>
      </c>
      <c r="AE1776" s="8">
        <v>34</v>
      </c>
      <c r="AF1776" s="8">
        <v>8</v>
      </c>
      <c r="AG1776" s="91">
        <v>119380889</v>
      </c>
      <c r="AH1776" s="8">
        <v>423</v>
      </c>
      <c r="AI1776" s="8">
        <v>86</v>
      </c>
      <c r="AJ1776" s="91">
        <v>708775763</v>
      </c>
      <c r="AK1776" s="8">
        <v>2069</v>
      </c>
      <c r="AL1776" s="8">
        <v>199</v>
      </c>
      <c r="AM1776" s="91">
        <v>0</v>
      </c>
      <c r="AN1776" s="8">
        <v>0</v>
      </c>
      <c r="AO1776" s="8">
        <v>199</v>
      </c>
      <c r="AP1776" s="91">
        <v>12517634</v>
      </c>
      <c r="AQ1776" s="8">
        <v>40</v>
      </c>
      <c r="AR1776" s="8">
        <v>199</v>
      </c>
      <c r="AS1776" s="91">
        <v>123047580</v>
      </c>
      <c r="AT1776" s="8">
        <v>428</v>
      </c>
      <c r="AU1776" s="8">
        <v>199</v>
      </c>
      <c r="AV1776" s="91">
        <v>730936924</v>
      </c>
      <c r="AW1776" s="8">
        <v>2192</v>
      </c>
      <c r="AX1776" s="8">
        <v>199</v>
      </c>
      <c r="AY1776" s="91">
        <v>0</v>
      </c>
      <c r="AZ1776" s="8">
        <v>0</v>
      </c>
      <c r="BA1776" s="8">
        <v>0</v>
      </c>
      <c r="BB1776" s="91">
        <v>6540678</v>
      </c>
      <c r="BC1776" s="8">
        <v>30</v>
      </c>
      <c r="BD1776" s="8">
        <v>1</v>
      </c>
      <c r="BE1776" s="91">
        <v>21648876</v>
      </c>
      <c r="BF1776" s="8">
        <v>365</v>
      </c>
      <c r="BG1776" s="8">
        <v>18</v>
      </c>
      <c r="BH1776" s="91">
        <v>697672878</v>
      </c>
      <c r="BI1776" s="8">
        <v>2062</v>
      </c>
      <c r="BJ1776" s="8">
        <v>199</v>
      </c>
      <c r="BK1776" s="2" t="s">
        <v>233</v>
      </c>
      <c r="BL1776" s="83" t="str">
        <f t="shared" si="27"/>
        <v>125230</v>
      </c>
      <c r="BM1776" s="83">
        <f>IF(ISBLANK(A1776),"",IF(X1776&gt;=(InfoSheet!$B$2)-90,1,0))</f>
        <v>1</v>
      </c>
    </row>
    <row r="1777" spans="1:65">
      <c r="A1777" s="2" t="s">
        <v>3875</v>
      </c>
      <c r="B1777" s="8">
        <v>9</v>
      </c>
      <c r="C1777" s="66">
        <v>81560003268</v>
      </c>
      <c r="D1777" s="8">
        <v>163009</v>
      </c>
      <c r="E1777" s="8">
        <v>15977</v>
      </c>
      <c r="F1777" s="91">
        <v>500340</v>
      </c>
      <c r="G1777" s="91">
        <v>190844100</v>
      </c>
      <c r="H1777" s="91">
        <v>5104838</v>
      </c>
      <c r="I1777" s="66">
        <v>3594825762</v>
      </c>
      <c r="J1777" s="8">
        <v>0</v>
      </c>
      <c r="K1777" s="2" t="s">
        <v>3876</v>
      </c>
      <c r="L1777" s="8">
        <v>9</v>
      </c>
      <c r="M1777" s="8">
        <v>0</v>
      </c>
      <c r="N1777" s="2" t="s">
        <v>3877</v>
      </c>
      <c r="O1777" s="8">
        <v>220</v>
      </c>
      <c r="P1777" s="8">
        <v>0</v>
      </c>
      <c r="Q1777" s="8">
        <v>0</v>
      </c>
      <c r="R1777" s="91">
        <v>0</v>
      </c>
      <c r="S1777" s="8">
        <v>0</v>
      </c>
      <c r="T1777" s="91">
        <v>0</v>
      </c>
      <c r="U1777" s="8">
        <v>5</v>
      </c>
      <c r="V1777" s="8">
        <v>35</v>
      </c>
      <c r="W1777" s="8">
        <v>13</v>
      </c>
      <c r="X1777" s="107">
        <v>43870.018702372683</v>
      </c>
      <c r="Y1777" s="107">
        <v>43870.214110821762</v>
      </c>
      <c r="Z1777" s="107">
        <v>43870.018699594904</v>
      </c>
      <c r="AA1777" s="91">
        <v>25336614</v>
      </c>
      <c r="AB1777" s="8">
        <v>70</v>
      </c>
      <c r="AC1777" s="8">
        <v>141</v>
      </c>
      <c r="AD1777" s="66">
        <v>2050698143</v>
      </c>
      <c r="AE1777" s="8">
        <v>1907</v>
      </c>
      <c r="AF1777" s="8">
        <v>357</v>
      </c>
      <c r="AG1777" s="66">
        <v>8133230518</v>
      </c>
      <c r="AH1777" s="8">
        <v>18702</v>
      </c>
      <c r="AI1777" s="8">
        <v>2920</v>
      </c>
      <c r="AJ1777" s="66">
        <v>79845694326</v>
      </c>
      <c r="AK1777" s="8">
        <v>155098</v>
      </c>
      <c r="AL1777" s="8">
        <v>15977</v>
      </c>
      <c r="AM1777" s="91">
        <v>851214796</v>
      </c>
      <c r="AN1777" s="8">
        <v>663</v>
      </c>
      <c r="AO1777" s="8">
        <v>15977</v>
      </c>
      <c r="AP1777" s="66">
        <v>4513555203</v>
      </c>
      <c r="AQ1777" s="8">
        <v>3707</v>
      </c>
      <c r="AR1777" s="8">
        <v>15977</v>
      </c>
      <c r="AS1777" s="66">
        <v>13351683172</v>
      </c>
      <c r="AT1777" s="8">
        <v>26711</v>
      </c>
      <c r="AU1777" s="8">
        <v>15977</v>
      </c>
      <c r="AV1777" s="66">
        <v>81560003268</v>
      </c>
      <c r="AW1777" s="8">
        <v>162998</v>
      </c>
      <c r="AX1777" s="8">
        <v>15977</v>
      </c>
      <c r="AY1777" s="91">
        <v>405353488</v>
      </c>
      <c r="AZ1777" s="8">
        <v>396</v>
      </c>
      <c r="BA1777" s="8">
        <v>0</v>
      </c>
      <c r="BB1777" s="66">
        <v>2981059228</v>
      </c>
      <c r="BC1777" s="8">
        <v>2663</v>
      </c>
      <c r="BD1777" s="8">
        <v>21</v>
      </c>
      <c r="BE1777" s="66">
        <v>7381153727</v>
      </c>
      <c r="BF1777" s="8">
        <v>17639</v>
      </c>
      <c r="BG1777" s="8">
        <v>453</v>
      </c>
      <c r="BH1777" s="66">
        <v>78261432205</v>
      </c>
      <c r="BI1777" s="8">
        <v>154371</v>
      </c>
      <c r="BJ1777" s="8">
        <v>15977</v>
      </c>
      <c r="BK1777" s="2" t="s">
        <v>233</v>
      </c>
      <c r="BL1777" s="83" t="str">
        <f t="shared" si="27"/>
        <v>125231</v>
      </c>
      <c r="BM1777" s="83">
        <f>IF(ISBLANK(A1777),"",IF(X1777&gt;=(InfoSheet!$B$2)-90,1,0))</f>
        <v>1</v>
      </c>
    </row>
    <row r="1778" spans="1:65">
      <c r="A1778" s="2" t="s">
        <v>3878</v>
      </c>
      <c r="B1778" s="8">
        <v>8</v>
      </c>
      <c r="C1778" s="66">
        <v>4073130991</v>
      </c>
      <c r="D1778" s="8">
        <v>6763</v>
      </c>
      <c r="E1778" s="8">
        <v>471</v>
      </c>
      <c r="F1778" s="91">
        <v>602266</v>
      </c>
      <c r="G1778" s="91">
        <v>148774816</v>
      </c>
      <c r="H1778" s="91">
        <v>8647836</v>
      </c>
      <c r="I1778" s="66">
        <v>2758656001</v>
      </c>
      <c r="J1778" s="8">
        <v>0</v>
      </c>
      <c r="K1778" s="2" t="s">
        <v>2479</v>
      </c>
      <c r="L1778" s="8">
        <v>8</v>
      </c>
      <c r="M1778" s="8">
        <v>0</v>
      </c>
      <c r="N1778" s="2" t="s">
        <v>3316</v>
      </c>
      <c r="O1778" s="8">
        <v>212</v>
      </c>
      <c r="P1778" s="8">
        <v>0</v>
      </c>
      <c r="Q1778" s="8">
        <v>0</v>
      </c>
      <c r="R1778" s="91">
        <v>0</v>
      </c>
      <c r="S1778" s="8">
        <v>0</v>
      </c>
      <c r="T1778" s="91">
        <v>0</v>
      </c>
      <c r="U1778" s="8">
        <v>1</v>
      </c>
      <c r="V1778" s="8">
        <v>1</v>
      </c>
      <c r="W1778" s="8">
        <v>0</v>
      </c>
      <c r="X1778" s="107">
        <v>43869.659561030094</v>
      </c>
      <c r="Y1778" s="107">
        <v>43870.040158159725</v>
      </c>
      <c r="Z1778" s="107">
        <v>43869.631737997683</v>
      </c>
      <c r="AA1778" s="91">
        <v>863159</v>
      </c>
      <c r="AB1778" s="8">
        <v>1</v>
      </c>
      <c r="AC1778" s="8">
        <v>2</v>
      </c>
      <c r="AD1778" s="91">
        <v>3824764</v>
      </c>
      <c r="AE1778" s="8">
        <v>44</v>
      </c>
      <c r="AF1778" s="8">
        <v>11</v>
      </c>
      <c r="AG1778" s="91">
        <v>30323461</v>
      </c>
      <c r="AH1778" s="8">
        <v>142</v>
      </c>
      <c r="AI1778" s="8">
        <v>21</v>
      </c>
      <c r="AJ1778" s="66">
        <v>3937513885</v>
      </c>
      <c r="AK1778" s="8">
        <v>6183</v>
      </c>
      <c r="AL1778" s="8">
        <v>471</v>
      </c>
      <c r="AM1778" s="91">
        <v>6430819</v>
      </c>
      <c r="AN1778" s="8">
        <v>6</v>
      </c>
      <c r="AO1778" s="8">
        <v>471</v>
      </c>
      <c r="AP1778" s="91">
        <v>25722366</v>
      </c>
      <c r="AQ1778" s="8">
        <v>65</v>
      </c>
      <c r="AR1778" s="8">
        <v>471</v>
      </c>
      <c r="AS1778" s="91">
        <v>148050736</v>
      </c>
      <c r="AT1778" s="8">
        <v>219</v>
      </c>
      <c r="AU1778" s="8">
        <v>471</v>
      </c>
      <c r="AV1778" s="66">
        <v>4073130991</v>
      </c>
      <c r="AW1778" s="8">
        <v>6763</v>
      </c>
      <c r="AX1778" s="8">
        <v>471</v>
      </c>
      <c r="AY1778" s="91">
        <v>4568696</v>
      </c>
      <c r="AZ1778" s="8">
        <v>4</v>
      </c>
      <c r="BA1778" s="8">
        <v>0</v>
      </c>
      <c r="BB1778" s="91">
        <v>20537286</v>
      </c>
      <c r="BC1778" s="8">
        <v>56</v>
      </c>
      <c r="BD1778" s="8">
        <v>0</v>
      </c>
      <c r="BE1778" s="91">
        <v>125082510</v>
      </c>
      <c r="BF1778" s="8">
        <v>189</v>
      </c>
      <c r="BG1778" s="8">
        <v>0</v>
      </c>
      <c r="BH1778" s="66">
        <v>3824177591</v>
      </c>
      <c r="BI1778" s="8">
        <v>6051</v>
      </c>
      <c r="BJ1778" s="8">
        <v>471</v>
      </c>
      <c r="BK1778" s="2" t="s">
        <v>233</v>
      </c>
      <c r="BL1778" s="83" t="str">
        <f t="shared" si="27"/>
        <v>125232</v>
      </c>
      <c r="BM1778" s="83">
        <f>IF(ISBLANK(A1778),"",IF(X1778&gt;=(InfoSheet!$B$2)-90,1,0))</f>
        <v>1</v>
      </c>
    </row>
    <row r="1779" spans="1:65">
      <c r="A1779" s="2" t="s">
        <v>3879</v>
      </c>
      <c r="B1779" s="8">
        <v>8</v>
      </c>
      <c r="C1779" s="66">
        <v>2929109142</v>
      </c>
      <c r="D1779" s="8">
        <v>11338</v>
      </c>
      <c r="E1779" s="8">
        <v>880</v>
      </c>
      <c r="F1779" s="91">
        <v>258344</v>
      </c>
      <c r="G1779" s="91">
        <v>9329797</v>
      </c>
      <c r="H1779" s="91">
        <v>3328533</v>
      </c>
      <c r="I1779" s="66">
        <v>1430657108</v>
      </c>
      <c r="J1779" s="8">
        <v>0</v>
      </c>
      <c r="K1779" s="2" t="s">
        <v>1348</v>
      </c>
      <c r="L1779" s="8">
        <v>8</v>
      </c>
      <c r="M1779" s="8">
        <v>0</v>
      </c>
      <c r="N1779" s="2" t="s">
        <v>3880</v>
      </c>
      <c r="O1779" s="8">
        <v>212</v>
      </c>
      <c r="P1779" s="8">
        <v>0</v>
      </c>
      <c r="Q1779" s="8">
        <v>0</v>
      </c>
      <c r="R1779" s="91">
        <v>0</v>
      </c>
      <c r="S1779" s="8">
        <v>0</v>
      </c>
      <c r="T1779" s="91">
        <v>0</v>
      </c>
      <c r="U1779" s="8">
        <v>1</v>
      </c>
      <c r="V1779" s="8">
        <v>2</v>
      </c>
      <c r="W1779" s="8">
        <v>0</v>
      </c>
      <c r="X1779" s="107">
        <v>43870.051194270833</v>
      </c>
      <c r="Y1779" s="107">
        <v>43870.059845995369</v>
      </c>
      <c r="Z1779" s="107">
        <v>43870.051192997686</v>
      </c>
      <c r="AA1779" s="91">
        <v>0</v>
      </c>
      <c r="AB1779" s="8">
        <v>0</v>
      </c>
      <c r="AC1779" s="8">
        <v>13</v>
      </c>
      <c r="AD1779" s="91">
        <v>37150190</v>
      </c>
      <c r="AE1779" s="8">
        <v>119</v>
      </c>
      <c r="AF1779" s="8">
        <v>30</v>
      </c>
      <c r="AG1779" s="91">
        <v>483801006</v>
      </c>
      <c r="AH1779" s="8">
        <v>2529</v>
      </c>
      <c r="AI1779" s="8">
        <v>486</v>
      </c>
      <c r="AJ1779" s="66">
        <v>2716100142</v>
      </c>
      <c r="AK1779" s="8">
        <v>10408</v>
      </c>
      <c r="AL1779" s="8">
        <v>880</v>
      </c>
      <c r="AM1779" s="91">
        <v>48283220</v>
      </c>
      <c r="AN1779" s="8">
        <v>77</v>
      </c>
      <c r="AO1779" s="8">
        <v>880</v>
      </c>
      <c r="AP1779" s="91">
        <v>121295606</v>
      </c>
      <c r="AQ1779" s="8">
        <v>214</v>
      </c>
      <c r="AR1779" s="8">
        <v>880</v>
      </c>
      <c r="AS1779" s="91">
        <v>598876456</v>
      </c>
      <c r="AT1779" s="8">
        <v>2651</v>
      </c>
      <c r="AU1779" s="8">
        <v>880</v>
      </c>
      <c r="AV1779" s="66">
        <v>2929109142</v>
      </c>
      <c r="AW1779" s="8">
        <v>11338</v>
      </c>
      <c r="AX1779" s="8">
        <v>880</v>
      </c>
      <c r="AY1779" s="91">
        <v>33637869</v>
      </c>
      <c r="AZ1779" s="8">
        <v>47</v>
      </c>
      <c r="BA1779" s="8">
        <v>0</v>
      </c>
      <c r="BB1779" s="91">
        <v>92331344</v>
      </c>
      <c r="BC1779" s="8">
        <v>182</v>
      </c>
      <c r="BD1779" s="8">
        <v>2</v>
      </c>
      <c r="BE1779" s="91">
        <v>202664408</v>
      </c>
      <c r="BF1779" s="8">
        <v>2166</v>
      </c>
      <c r="BG1779" s="8">
        <v>14</v>
      </c>
      <c r="BH1779" s="66">
        <v>2650679564</v>
      </c>
      <c r="BI1779" s="8">
        <v>10395</v>
      </c>
      <c r="BJ1779" s="8">
        <v>880</v>
      </c>
      <c r="BK1779" s="2" t="s">
        <v>233</v>
      </c>
      <c r="BL1779" s="83" t="str">
        <f t="shared" si="27"/>
        <v>125233</v>
      </c>
      <c r="BM1779" s="83">
        <f>IF(ISBLANK(A1779),"",IF(X1779&gt;=(InfoSheet!$B$2)-90,1,0))</f>
        <v>1</v>
      </c>
    </row>
    <row r="1780" spans="1:65">
      <c r="A1780" s="2" t="s">
        <v>3881</v>
      </c>
      <c r="B1780" s="8">
        <v>8</v>
      </c>
      <c r="C1780" s="66">
        <v>2758618124</v>
      </c>
      <c r="D1780" s="8">
        <v>9954</v>
      </c>
      <c r="E1780" s="8">
        <v>1095</v>
      </c>
      <c r="F1780" s="91">
        <v>277136</v>
      </c>
      <c r="G1780" s="91">
        <v>6589940</v>
      </c>
      <c r="H1780" s="91">
        <v>2519285</v>
      </c>
      <c r="I1780" s="66">
        <v>1048330166</v>
      </c>
      <c r="J1780" s="8">
        <v>0</v>
      </c>
      <c r="K1780" s="2" t="s">
        <v>1813</v>
      </c>
      <c r="L1780" s="8">
        <v>8</v>
      </c>
      <c r="M1780" s="8">
        <v>0</v>
      </c>
      <c r="N1780" s="2" t="s">
        <v>3882</v>
      </c>
      <c r="O1780" s="8">
        <v>215</v>
      </c>
      <c r="P1780" s="8">
        <v>0</v>
      </c>
      <c r="Q1780" s="8">
        <v>0</v>
      </c>
      <c r="R1780" s="91">
        <v>0</v>
      </c>
      <c r="S1780" s="8">
        <v>0</v>
      </c>
      <c r="T1780" s="91">
        <v>0</v>
      </c>
      <c r="U1780" s="8">
        <v>2</v>
      </c>
      <c r="V1780" s="8">
        <v>3</v>
      </c>
      <c r="W1780" s="8">
        <v>0</v>
      </c>
      <c r="X1780" s="107">
        <v>43868.849103032408</v>
      </c>
      <c r="Y1780" s="107">
        <v>43870.058909317129</v>
      </c>
      <c r="Z1780" s="107">
        <v>43868.810750023149</v>
      </c>
      <c r="AA1780" s="91">
        <v>0</v>
      </c>
      <c r="AB1780" s="8">
        <v>0</v>
      </c>
      <c r="AC1780" s="8">
        <v>0</v>
      </c>
      <c r="AD1780" s="91">
        <v>7100381</v>
      </c>
      <c r="AE1780" s="8">
        <v>30</v>
      </c>
      <c r="AF1780" s="8">
        <v>14</v>
      </c>
      <c r="AG1780" s="91">
        <v>156119426</v>
      </c>
      <c r="AH1780" s="8">
        <v>436</v>
      </c>
      <c r="AI1780" s="8">
        <v>48</v>
      </c>
      <c r="AJ1780" s="66">
        <v>2552668423</v>
      </c>
      <c r="AK1780" s="8">
        <v>8816</v>
      </c>
      <c r="AL1780" s="8">
        <v>1095</v>
      </c>
      <c r="AM1780" s="91">
        <v>4745681</v>
      </c>
      <c r="AN1780" s="8">
        <v>11</v>
      </c>
      <c r="AO1780" s="8">
        <v>1095</v>
      </c>
      <c r="AP1780" s="91">
        <v>17536232</v>
      </c>
      <c r="AQ1780" s="8">
        <v>46</v>
      </c>
      <c r="AR1780" s="8">
        <v>1095</v>
      </c>
      <c r="AS1780" s="91">
        <v>224036112</v>
      </c>
      <c r="AT1780" s="8">
        <v>543</v>
      </c>
      <c r="AU1780" s="8">
        <v>1095</v>
      </c>
      <c r="AV1780" s="66">
        <v>2758618124</v>
      </c>
      <c r="AW1780" s="8">
        <v>9954</v>
      </c>
      <c r="AX1780" s="8">
        <v>1095</v>
      </c>
      <c r="AY1780" s="91">
        <v>0</v>
      </c>
      <c r="AZ1780" s="8">
        <v>0</v>
      </c>
      <c r="BA1780" s="8">
        <v>0</v>
      </c>
      <c r="BB1780" s="91">
        <v>13575648</v>
      </c>
      <c r="BC1780" s="8">
        <v>36</v>
      </c>
      <c r="BD1780" s="8">
        <v>1</v>
      </c>
      <c r="BE1780" s="91">
        <v>191855744</v>
      </c>
      <c r="BF1780" s="8">
        <v>470</v>
      </c>
      <c r="BG1780" s="8">
        <v>6</v>
      </c>
      <c r="BH1780" s="66">
        <v>2561474962</v>
      </c>
      <c r="BI1780" s="8">
        <v>8906</v>
      </c>
      <c r="BJ1780" s="8">
        <v>1095</v>
      </c>
      <c r="BK1780" s="2" t="s">
        <v>233</v>
      </c>
      <c r="BL1780" s="83" t="str">
        <f t="shared" si="27"/>
        <v>125234</v>
      </c>
      <c r="BM1780" s="83">
        <f>IF(ISBLANK(A1780),"",IF(X1780&gt;=(InfoSheet!$B$2)-90,1,0))</f>
        <v>1</v>
      </c>
    </row>
    <row r="1781" spans="1:65">
      <c r="A1781" s="2" t="s">
        <v>3883</v>
      </c>
      <c r="B1781" s="8">
        <v>8</v>
      </c>
      <c r="C1781" s="66">
        <v>4930868180</v>
      </c>
      <c r="D1781" s="8">
        <v>14155</v>
      </c>
      <c r="E1781" s="8">
        <v>1236</v>
      </c>
      <c r="F1781" s="91">
        <v>348348</v>
      </c>
      <c r="G1781" s="91">
        <v>74889999</v>
      </c>
      <c r="H1781" s="91">
        <v>3989375</v>
      </c>
      <c r="I1781" s="66">
        <v>1041831380</v>
      </c>
      <c r="J1781" s="8">
        <v>0</v>
      </c>
      <c r="K1781" s="2" t="s">
        <v>1439</v>
      </c>
      <c r="L1781" s="8">
        <v>8</v>
      </c>
      <c r="M1781" s="8">
        <v>0</v>
      </c>
      <c r="N1781" s="2" t="s">
        <v>2625</v>
      </c>
      <c r="O1781" s="8">
        <v>210</v>
      </c>
      <c r="P1781" s="8">
        <v>0</v>
      </c>
      <c r="Q1781" s="8">
        <v>0</v>
      </c>
      <c r="R1781" s="91">
        <v>0</v>
      </c>
      <c r="S1781" s="8">
        <v>0</v>
      </c>
      <c r="T1781" s="91">
        <v>0</v>
      </c>
      <c r="U1781" s="8">
        <v>0</v>
      </c>
      <c r="V1781" s="8">
        <v>2</v>
      </c>
      <c r="W1781" s="8">
        <v>1</v>
      </c>
      <c r="X1781" s="107">
        <v>43869.838949004632</v>
      </c>
      <c r="Y1781" s="107">
        <v>43870.058906759259</v>
      </c>
      <c r="Z1781" s="107">
        <v>43869.762131296295</v>
      </c>
      <c r="AA1781" s="91">
        <v>5291036</v>
      </c>
      <c r="AB1781" s="8">
        <v>17</v>
      </c>
      <c r="AC1781" s="8">
        <v>9</v>
      </c>
      <c r="AD1781" s="91">
        <v>45520645</v>
      </c>
      <c r="AE1781" s="8">
        <v>164</v>
      </c>
      <c r="AF1781" s="8">
        <v>41</v>
      </c>
      <c r="AG1781" s="91">
        <v>628886928</v>
      </c>
      <c r="AH1781" s="8">
        <v>1961</v>
      </c>
      <c r="AI1781" s="8">
        <v>288</v>
      </c>
      <c r="AJ1781" s="66">
        <v>4904910706</v>
      </c>
      <c r="AK1781" s="8">
        <v>14036</v>
      </c>
      <c r="AL1781" s="8">
        <v>1236</v>
      </c>
      <c r="AM1781" s="91">
        <v>28387866</v>
      </c>
      <c r="AN1781" s="8">
        <v>53</v>
      </c>
      <c r="AO1781" s="8">
        <v>1236</v>
      </c>
      <c r="AP1781" s="91">
        <v>91826656</v>
      </c>
      <c r="AQ1781" s="8">
        <v>214</v>
      </c>
      <c r="AR1781" s="8">
        <v>1236</v>
      </c>
      <c r="AS1781" s="66">
        <v>1667149560</v>
      </c>
      <c r="AT1781" s="8">
        <v>7458</v>
      </c>
      <c r="AU1781" s="8">
        <v>1236</v>
      </c>
      <c r="AV1781" s="66">
        <v>4930868180</v>
      </c>
      <c r="AW1781" s="8">
        <v>14155</v>
      </c>
      <c r="AX1781" s="8">
        <v>1236</v>
      </c>
      <c r="AY1781" s="91">
        <v>11010615</v>
      </c>
      <c r="AZ1781" s="8">
        <v>22</v>
      </c>
      <c r="BA1781" s="8">
        <v>0</v>
      </c>
      <c r="BB1781" s="91">
        <v>69924687</v>
      </c>
      <c r="BC1781" s="8">
        <v>180</v>
      </c>
      <c r="BD1781" s="8">
        <v>19</v>
      </c>
      <c r="BE1781" s="91">
        <v>707416071</v>
      </c>
      <c r="BF1781" s="8">
        <v>2185</v>
      </c>
      <c r="BG1781" s="8">
        <v>198</v>
      </c>
      <c r="BH1781" s="66">
        <v>4842907376</v>
      </c>
      <c r="BI1781" s="8">
        <v>13965</v>
      </c>
      <c r="BJ1781" s="8">
        <v>1236</v>
      </c>
      <c r="BK1781" s="2" t="s">
        <v>233</v>
      </c>
      <c r="BL1781" s="83" t="str">
        <f t="shared" si="27"/>
        <v>125235</v>
      </c>
      <c r="BM1781" s="83">
        <f>IF(ISBLANK(A1781),"",IF(X1781&gt;=(InfoSheet!$B$2)-90,1,0))</f>
        <v>1</v>
      </c>
    </row>
    <row r="1782" spans="1:65">
      <c r="A1782" s="2" t="s">
        <v>3884</v>
      </c>
      <c r="B1782" s="8">
        <v>9</v>
      </c>
      <c r="C1782" s="66">
        <v>55467831592</v>
      </c>
      <c r="D1782" s="8">
        <v>113524</v>
      </c>
      <c r="E1782" s="8">
        <v>9986</v>
      </c>
      <c r="F1782" s="91">
        <v>488600</v>
      </c>
      <c r="G1782" s="91">
        <v>99475826</v>
      </c>
      <c r="H1782" s="91">
        <v>5554559</v>
      </c>
      <c r="I1782" s="66">
        <v>4929575538</v>
      </c>
      <c r="J1782" s="8">
        <v>0</v>
      </c>
      <c r="K1782" s="86" t="s">
        <v>3649</v>
      </c>
      <c r="L1782" s="8">
        <v>9</v>
      </c>
      <c r="M1782" s="8">
        <v>0</v>
      </c>
      <c r="N1782" s="2" t="s">
        <v>3885</v>
      </c>
      <c r="O1782" s="8">
        <v>216</v>
      </c>
      <c r="P1782" s="8">
        <v>0</v>
      </c>
      <c r="Q1782" s="8">
        <v>0</v>
      </c>
      <c r="R1782" s="91">
        <v>0</v>
      </c>
      <c r="S1782" s="8">
        <v>0</v>
      </c>
      <c r="T1782" s="91">
        <v>0</v>
      </c>
      <c r="U1782" s="8">
        <v>14</v>
      </c>
      <c r="V1782" s="8">
        <v>16</v>
      </c>
      <c r="W1782" s="8">
        <v>10</v>
      </c>
      <c r="X1782" s="107">
        <v>43869.763741493058</v>
      </c>
      <c r="Y1782" s="107">
        <v>43870.058938263886</v>
      </c>
      <c r="Z1782" s="107">
        <v>43869.726045995369</v>
      </c>
      <c r="AA1782" s="91">
        <v>25828159</v>
      </c>
      <c r="AB1782" s="8">
        <v>78</v>
      </c>
      <c r="AC1782" s="8">
        <v>31</v>
      </c>
      <c r="AD1782" s="91">
        <v>579749196</v>
      </c>
      <c r="AE1782" s="8">
        <v>1197</v>
      </c>
      <c r="AF1782" s="8">
        <v>221</v>
      </c>
      <c r="AG1782" s="66">
        <v>2274710334</v>
      </c>
      <c r="AH1782" s="8">
        <v>5026</v>
      </c>
      <c r="AI1782" s="8">
        <v>700</v>
      </c>
      <c r="AJ1782" s="66">
        <v>53051042048</v>
      </c>
      <c r="AK1782" s="8">
        <v>101477</v>
      </c>
      <c r="AL1782" s="8">
        <v>9986</v>
      </c>
      <c r="AM1782" s="91">
        <v>289377795</v>
      </c>
      <c r="AN1782" s="8">
        <v>299</v>
      </c>
      <c r="AO1782" s="8">
        <v>9986</v>
      </c>
      <c r="AP1782" s="66">
        <v>1310110980</v>
      </c>
      <c r="AQ1782" s="8">
        <v>1721</v>
      </c>
      <c r="AR1782" s="8">
        <v>9986</v>
      </c>
      <c r="AS1782" s="66">
        <v>15460201862</v>
      </c>
      <c r="AT1782" s="8">
        <v>16221</v>
      </c>
      <c r="AU1782" s="8">
        <v>9986</v>
      </c>
      <c r="AV1782" s="66">
        <v>55467831592</v>
      </c>
      <c r="AW1782" s="8">
        <v>113523</v>
      </c>
      <c r="AX1782" s="8">
        <v>9986</v>
      </c>
      <c r="AY1782" s="91">
        <v>82801525</v>
      </c>
      <c r="AZ1782" s="8">
        <v>80</v>
      </c>
      <c r="BA1782" s="8">
        <v>1</v>
      </c>
      <c r="BB1782" s="91">
        <v>922566981</v>
      </c>
      <c r="BC1782" s="8">
        <v>1380</v>
      </c>
      <c r="BD1782" s="8">
        <v>43</v>
      </c>
      <c r="BE1782" s="66">
        <v>3514554491</v>
      </c>
      <c r="BF1782" s="8">
        <v>5395</v>
      </c>
      <c r="BG1782" s="8">
        <v>184</v>
      </c>
      <c r="BH1782" s="66">
        <v>51740210319</v>
      </c>
      <c r="BI1782" s="8">
        <v>100442</v>
      </c>
      <c r="BJ1782" s="8">
        <v>9986</v>
      </c>
      <c r="BK1782" s="2" t="s">
        <v>233</v>
      </c>
      <c r="BL1782" s="83" t="str">
        <f t="shared" si="27"/>
        <v>125236</v>
      </c>
      <c r="BM1782" s="83">
        <f>IF(ISBLANK(A1782),"",IF(X1782&gt;=(InfoSheet!$B$2)-90,1,0))</f>
        <v>1</v>
      </c>
    </row>
    <row r="1783" spans="1:65">
      <c r="A1783" s="2" t="s">
        <v>3886</v>
      </c>
      <c r="B1783" s="8">
        <v>8</v>
      </c>
      <c r="C1783" s="66">
        <v>3471293837</v>
      </c>
      <c r="D1783" s="8">
        <v>12891</v>
      </c>
      <c r="E1783" s="8">
        <v>961</v>
      </c>
      <c r="F1783" s="91">
        <v>269280</v>
      </c>
      <c r="G1783" s="91">
        <v>6213438</v>
      </c>
      <c r="H1783" s="91">
        <v>3612168</v>
      </c>
      <c r="I1783" s="66">
        <v>2071720620</v>
      </c>
      <c r="J1783" s="8">
        <v>0</v>
      </c>
      <c r="K1783" s="2" t="s">
        <v>1348</v>
      </c>
      <c r="L1783" s="8">
        <v>8</v>
      </c>
      <c r="M1783" s="8">
        <v>0</v>
      </c>
      <c r="N1783" s="2" t="s">
        <v>1565</v>
      </c>
      <c r="O1783" s="8">
        <v>209</v>
      </c>
      <c r="P1783" s="8">
        <v>0</v>
      </c>
      <c r="Q1783" s="8">
        <v>0</v>
      </c>
      <c r="R1783" s="91">
        <v>0</v>
      </c>
      <c r="S1783" s="8">
        <v>0</v>
      </c>
      <c r="T1783" s="91">
        <v>0</v>
      </c>
      <c r="U1783" s="8">
        <v>1</v>
      </c>
      <c r="V1783" s="8">
        <v>1</v>
      </c>
      <c r="W1783" s="8">
        <v>1</v>
      </c>
      <c r="X1783" s="107">
        <v>43870.067278865739</v>
      </c>
      <c r="Y1783" s="107">
        <v>43870.110620763888</v>
      </c>
      <c r="Z1783" s="107">
        <v>43870.067273657405</v>
      </c>
      <c r="AA1783" s="91">
        <v>0</v>
      </c>
      <c r="AB1783" s="8">
        <v>0</v>
      </c>
      <c r="AC1783" s="8">
        <v>1</v>
      </c>
      <c r="AD1783" s="91">
        <v>6503253</v>
      </c>
      <c r="AE1783" s="8">
        <v>32</v>
      </c>
      <c r="AF1783" s="8">
        <v>12</v>
      </c>
      <c r="AG1783" s="91">
        <v>54219705</v>
      </c>
      <c r="AH1783" s="8">
        <v>164</v>
      </c>
      <c r="AI1783" s="8">
        <v>33</v>
      </c>
      <c r="AJ1783" s="66">
        <v>3165431448</v>
      </c>
      <c r="AK1783" s="8">
        <v>11229</v>
      </c>
      <c r="AL1783" s="8">
        <v>961</v>
      </c>
      <c r="AM1783" s="91">
        <v>9794476</v>
      </c>
      <c r="AN1783" s="8">
        <v>14</v>
      </c>
      <c r="AO1783" s="8">
        <v>961</v>
      </c>
      <c r="AP1783" s="91">
        <v>42059682</v>
      </c>
      <c r="AQ1783" s="8">
        <v>86</v>
      </c>
      <c r="AR1783" s="8">
        <v>961</v>
      </c>
      <c r="AS1783" s="91">
        <v>132866974</v>
      </c>
      <c r="AT1783" s="8">
        <v>294</v>
      </c>
      <c r="AU1783" s="8">
        <v>961</v>
      </c>
      <c r="AV1783" s="66">
        <v>3471293837</v>
      </c>
      <c r="AW1783" s="8">
        <v>12891</v>
      </c>
      <c r="AX1783" s="8">
        <v>961</v>
      </c>
      <c r="AY1783" s="91">
        <v>3685928</v>
      </c>
      <c r="AZ1783" s="8">
        <v>5</v>
      </c>
      <c r="BA1783" s="8">
        <v>0</v>
      </c>
      <c r="BB1783" s="91">
        <v>9118615</v>
      </c>
      <c r="BC1783" s="8">
        <v>31</v>
      </c>
      <c r="BD1783" s="8">
        <v>4</v>
      </c>
      <c r="BE1783" s="91">
        <v>52037889</v>
      </c>
      <c r="BF1783" s="8">
        <v>149</v>
      </c>
      <c r="BG1783" s="8">
        <v>7</v>
      </c>
      <c r="BH1783" s="66">
        <v>3101004876</v>
      </c>
      <c r="BI1783" s="8">
        <v>11158</v>
      </c>
      <c r="BJ1783" s="8">
        <v>961</v>
      </c>
      <c r="BK1783" s="2" t="s">
        <v>233</v>
      </c>
      <c r="BL1783" s="83" t="str">
        <f t="shared" si="27"/>
        <v>125237</v>
      </c>
      <c r="BM1783" s="83">
        <f>IF(ISBLANK(A1783),"",IF(X1783&gt;=(InfoSheet!$B$2)-90,1,0))</f>
        <v>1</v>
      </c>
    </row>
    <row r="1784" spans="1:65">
      <c r="A1784" s="2" t="s">
        <v>3887</v>
      </c>
      <c r="B1784" s="8">
        <v>8</v>
      </c>
      <c r="C1784" s="66">
        <v>29461045971</v>
      </c>
      <c r="D1784" s="8">
        <v>63663</v>
      </c>
      <c r="E1784" s="8">
        <v>7536</v>
      </c>
      <c r="F1784" s="91">
        <v>462765</v>
      </c>
      <c r="G1784" s="91">
        <v>75600881</v>
      </c>
      <c r="H1784" s="91">
        <v>3909374</v>
      </c>
      <c r="I1784" s="91">
        <v>838265462</v>
      </c>
      <c r="J1784" s="8">
        <v>0</v>
      </c>
      <c r="K1784" s="2" t="s">
        <v>1854</v>
      </c>
      <c r="L1784" s="8">
        <v>8</v>
      </c>
      <c r="M1784" s="8">
        <v>0</v>
      </c>
      <c r="N1784" s="2" t="s">
        <v>3888</v>
      </c>
      <c r="O1784" s="8">
        <v>215</v>
      </c>
      <c r="P1784" s="8">
        <v>0</v>
      </c>
      <c r="Q1784" s="8">
        <v>0</v>
      </c>
      <c r="R1784" s="91">
        <v>0</v>
      </c>
      <c r="S1784" s="8">
        <v>0</v>
      </c>
      <c r="T1784" s="91">
        <v>0</v>
      </c>
      <c r="U1784" s="8">
        <v>0</v>
      </c>
      <c r="V1784" s="8">
        <v>11</v>
      </c>
      <c r="W1784" s="8">
        <v>8</v>
      </c>
      <c r="X1784" s="107">
        <v>43869.933741597219</v>
      </c>
      <c r="Y1784" s="107">
        <v>43870.058947407408</v>
      </c>
      <c r="Z1784" s="107">
        <v>43869.933737662039</v>
      </c>
      <c r="AA1784" s="91">
        <v>22016853</v>
      </c>
      <c r="AB1784" s="8">
        <v>61</v>
      </c>
      <c r="AC1784" s="8">
        <v>103</v>
      </c>
      <c r="AD1784" s="91">
        <v>376029786</v>
      </c>
      <c r="AE1784" s="8">
        <v>741</v>
      </c>
      <c r="AF1784" s="8">
        <v>213</v>
      </c>
      <c r="AG1784" s="66">
        <v>2361574699</v>
      </c>
      <c r="AH1784" s="8">
        <v>3396</v>
      </c>
      <c r="AI1784" s="8">
        <v>496</v>
      </c>
      <c r="AJ1784" s="66">
        <v>28953203129</v>
      </c>
      <c r="AK1784" s="8">
        <v>61146</v>
      </c>
      <c r="AL1784" s="8">
        <v>7536</v>
      </c>
      <c r="AM1784" s="66">
        <v>4561451984</v>
      </c>
      <c r="AN1784" s="8">
        <v>3864</v>
      </c>
      <c r="AO1784" s="8">
        <v>7536</v>
      </c>
      <c r="AP1784" s="66">
        <v>5093103334</v>
      </c>
      <c r="AQ1784" s="8">
        <v>4701</v>
      </c>
      <c r="AR1784" s="8">
        <v>7536</v>
      </c>
      <c r="AS1784" s="66">
        <v>8992434227</v>
      </c>
      <c r="AT1784" s="8">
        <v>9280</v>
      </c>
      <c r="AU1784" s="8">
        <v>7536</v>
      </c>
      <c r="AV1784" s="66">
        <v>29461045971</v>
      </c>
      <c r="AW1784" s="8">
        <v>63655</v>
      </c>
      <c r="AX1784" s="8">
        <v>7536</v>
      </c>
      <c r="AY1784" s="91">
        <v>189831106</v>
      </c>
      <c r="AZ1784" s="8">
        <v>266</v>
      </c>
      <c r="BA1784" s="8">
        <v>3</v>
      </c>
      <c r="BB1784" s="91">
        <v>731026874</v>
      </c>
      <c r="BC1784" s="8">
        <v>1035</v>
      </c>
      <c r="BD1784" s="8">
        <v>12</v>
      </c>
      <c r="BE1784" s="66">
        <v>3027648503</v>
      </c>
      <c r="BF1784" s="8">
        <v>3736</v>
      </c>
      <c r="BG1784" s="8">
        <v>66</v>
      </c>
      <c r="BH1784" s="66">
        <v>28198497815</v>
      </c>
      <c r="BI1784" s="8">
        <v>59991</v>
      </c>
      <c r="BJ1784" s="8">
        <v>7536</v>
      </c>
      <c r="BK1784" s="2" t="s">
        <v>233</v>
      </c>
      <c r="BL1784" s="83" t="str">
        <f t="shared" si="27"/>
        <v>125238</v>
      </c>
      <c r="BM1784" s="83">
        <f>IF(ISBLANK(A1784),"",IF(X1784&gt;=(InfoSheet!$B$2)-90,1,0))</f>
        <v>1</v>
      </c>
    </row>
    <row r="1785" spans="1:65">
      <c r="A1785" s="2" t="s">
        <v>3889</v>
      </c>
      <c r="B1785" s="8">
        <v>8</v>
      </c>
      <c r="C1785" s="66">
        <v>1388220243</v>
      </c>
      <c r="D1785" s="8">
        <v>4397</v>
      </c>
      <c r="E1785" s="8">
        <v>529</v>
      </c>
      <c r="F1785" s="91">
        <v>315719</v>
      </c>
      <c r="G1785" s="91">
        <v>26290006</v>
      </c>
      <c r="H1785" s="91">
        <v>2624234</v>
      </c>
      <c r="I1785" s="91">
        <v>313529499</v>
      </c>
      <c r="J1785" s="8">
        <v>0</v>
      </c>
      <c r="K1785" s="2" t="s">
        <v>129</v>
      </c>
      <c r="L1785" s="8">
        <v>8</v>
      </c>
      <c r="M1785" s="8">
        <v>0</v>
      </c>
      <c r="N1785" s="2" t="s">
        <v>1469</v>
      </c>
      <c r="O1785" s="8">
        <v>215</v>
      </c>
      <c r="P1785" s="8">
        <v>0</v>
      </c>
      <c r="Q1785" s="8">
        <v>0</v>
      </c>
      <c r="R1785" s="91">
        <v>0</v>
      </c>
      <c r="S1785" s="8">
        <v>0</v>
      </c>
      <c r="T1785" s="91">
        <v>0</v>
      </c>
      <c r="U1785" s="8">
        <v>0</v>
      </c>
      <c r="V1785" s="8">
        <v>0</v>
      </c>
      <c r="W1785" s="8">
        <v>0</v>
      </c>
      <c r="X1785" s="107">
        <v>43869.869166365737</v>
      </c>
      <c r="Y1785" s="107">
        <v>43870.058899027776</v>
      </c>
      <c r="Z1785" s="107">
        <v>43869.868973773147</v>
      </c>
      <c r="AA1785" s="91">
        <v>2571714</v>
      </c>
      <c r="AB1785" s="8">
        <v>11</v>
      </c>
      <c r="AC1785" s="8">
        <v>5</v>
      </c>
      <c r="AD1785" s="91">
        <v>5732032</v>
      </c>
      <c r="AE1785" s="8">
        <v>31</v>
      </c>
      <c r="AF1785" s="8">
        <v>15</v>
      </c>
      <c r="AG1785" s="91">
        <v>88509616</v>
      </c>
      <c r="AH1785" s="8">
        <v>404</v>
      </c>
      <c r="AI1785" s="8">
        <v>96</v>
      </c>
      <c r="AJ1785" s="66">
        <v>1382481131</v>
      </c>
      <c r="AK1785" s="8">
        <v>4371</v>
      </c>
      <c r="AL1785" s="8">
        <v>529</v>
      </c>
      <c r="AM1785" s="91">
        <v>6877348</v>
      </c>
      <c r="AN1785" s="8">
        <v>17</v>
      </c>
      <c r="AO1785" s="8">
        <v>529</v>
      </c>
      <c r="AP1785" s="91">
        <v>13586115</v>
      </c>
      <c r="AQ1785" s="8">
        <v>45</v>
      </c>
      <c r="AR1785" s="8">
        <v>529</v>
      </c>
      <c r="AS1785" s="91">
        <v>263883680</v>
      </c>
      <c r="AT1785" s="8">
        <v>1393</v>
      </c>
      <c r="AU1785" s="8">
        <v>529</v>
      </c>
      <c r="AV1785" s="66">
        <v>1388220243</v>
      </c>
      <c r="AW1785" s="8">
        <v>4397</v>
      </c>
      <c r="AX1785" s="8">
        <v>529</v>
      </c>
      <c r="AY1785" s="91">
        <v>4242057</v>
      </c>
      <c r="AZ1785" s="8">
        <v>13</v>
      </c>
      <c r="BA1785" s="8">
        <v>0</v>
      </c>
      <c r="BB1785" s="91">
        <v>10210976</v>
      </c>
      <c r="BC1785" s="8">
        <v>35</v>
      </c>
      <c r="BD1785" s="8">
        <v>3</v>
      </c>
      <c r="BE1785" s="91">
        <v>43923231</v>
      </c>
      <c r="BF1785" s="8">
        <v>365</v>
      </c>
      <c r="BG1785" s="8">
        <v>29</v>
      </c>
      <c r="BH1785" s="66">
        <v>1355592520</v>
      </c>
      <c r="BI1785" s="8">
        <v>4330</v>
      </c>
      <c r="BJ1785" s="8">
        <v>529</v>
      </c>
      <c r="BK1785" s="2" t="s">
        <v>233</v>
      </c>
      <c r="BL1785" s="83" t="str">
        <f t="shared" si="27"/>
        <v>125239</v>
      </c>
      <c r="BM1785" s="83">
        <f>IF(ISBLANK(A1785),"",IF(X1785&gt;=(InfoSheet!$B$2)-90,1,0))</f>
        <v>1</v>
      </c>
    </row>
    <row r="1786" spans="1:65">
      <c r="A1786" s="2" t="s">
        <v>3890</v>
      </c>
      <c r="B1786" s="8">
        <v>8</v>
      </c>
      <c r="C1786" s="66">
        <v>1284222501</v>
      </c>
      <c r="D1786" s="8">
        <v>6231</v>
      </c>
      <c r="E1786" s="8">
        <v>779</v>
      </c>
      <c r="F1786" s="91">
        <v>206102</v>
      </c>
      <c r="G1786" s="91">
        <v>2529212</v>
      </c>
      <c r="H1786" s="91">
        <v>1648552</v>
      </c>
      <c r="I1786" s="91">
        <v>213677179</v>
      </c>
      <c r="J1786" s="8">
        <v>0</v>
      </c>
      <c r="K1786" s="2" t="s">
        <v>129</v>
      </c>
      <c r="L1786" s="8">
        <v>8</v>
      </c>
      <c r="M1786" s="8">
        <v>0</v>
      </c>
      <c r="N1786" s="2" t="s">
        <v>3891</v>
      </c>
      <c r="O1786" s="8">
        <v>212</v>
      </c>
      <c r="P1786" s="8">
        <v>0</v>
      </c>
      <c r="Q1786" s="8">
        <v>0</v>
      </c>
      <c r="R1786" s="91">
        <v>0</v>
      </c>
      <c r="S1786" s="8">
        <v>0</v>
      </c>
      <c r="T1786" s="91">
        <v>0</v>
      </c>
      <c r="U1786" s="8">
        <v>0</v>
      </c>
      <c r="V1786" s="8">
        <v>1</v>
      </c>
      <c r="W1786" s="8">
        <v>0</v>
      </c>
      <c r="X1786" s="107">
        <v>43869.897502361113</v>
      </c>
      <c r="Y1786" s="107">
        <v>43870.04853847222</v>
      </c>
      <c r="Z1786" s="107">
        <v>43869.877408495369</v>
      </c>
      <c r="AA1786" s="91">
        <v>1763984</v>
      </c>
      <c r="AB1786" s="8">
        <v>4</v>
      </c>
      <c r="AC1786" s="8">
        <v>3</v>
      </c>
      <c r="AD1786" s="91">
        <v>5257756</v>
      </c>
      <c r="AE1786" s="8">
        <v>28</v>
      </c>
      <c r="AF1786" s="8">
        <v>12</v>
      </c>
      <c r="AG1786" s="91">
        <v>7122518</v>
      </c>
      <c r="AH1786" s="8">
        <v>38</v>
      </c>
      <c r="AI1786" s="8">
        <v>17</v>
      </c>
      <c r="AJ1786" s="66">
        <v>1271818622</v>
      </c>
      <c r="AK1786" s="8">
        <v>6169</v>
      </c>
      <c r="AL1786" s="8">
        <v>779</v>
      </c>
      <c r="AM1786" s="91">
        <v>6283649</v>
      </c>
      <c r="AN1786" s="8">
        <v>12</v>
      </c>
      <c r="AO1786" s="8">
        <v>779</v>
      </c>
      <c r="AP1786" s="91">
        <v>16499913</v>
      </c>
      <c r="AQ1786" s="8">
        <v>46</v>
      </c>
      <c r="AR1786" s="8">
        <v>779</v>
      </c>
      <c r="AS1786" s="91">
        <v>20994334</v>
      </c>
      <c r="AT1786" s="8">
        <v>60</v>
      </c>
      <c r="AU1786" s="8">
        <v>779</v>
      </c>
      <c r="AV1786" s="66">
        <v>1284222501</v>
      </c>
      <c r="AW1786" s="8">
        <v>6231</v>
      </c>
      <c r="AX1786" s="8">
        <v>779</v>
      </c>
      <c r="AY1786" s="91">
        <v>2938601</v>
      </c>
      <c r="AZ1786" s="8">
        <v>5</v>
      </c>
      <c r="BA1786" s="8">
        <v>0</v>
      </c>
      <c r="BB1786" s="91">
        <v>11762323</v>
      </c>
      <c r="BC1786" s="8">
        <v>32</v>
      </c>
      <c r="BD1786" s="8">
        <v>0</v>
      </c>
      <c r="BE1786" s="91">
        <v>16103615</v>
      </c>
      <c r="BF1786" s="8">
        <v>42</v>
      </c>
      <c r="BG1786" s="8">
        <v>1</v>
      </c>
      <c r="BH1786" s="66">
        <v>1252266224</v>
      </c>
      <c r="BI1786" s="8">
        <v>6126</v>
      </c>
      <c r="BJ1786" s="8">
        <v>779</v>
      </c>
      <c r="BK1786" s="2" t="s">
        <v>233</v>
      </c>
      <c r="BL1786" s="83" t="str">
        <f t="shared" si="27"/>
        <v>125240</v>
      </c>
      <c r="BM1786" s="83">
        <f>IF(ISBLANK(A1786),"",IF(X1786&gt;=(InfoSheet!$B$2)-90,1,0))</f>
        <v>1</v>
      </c>
    </row>
    <row r="1787" spans="1:65">
      <c r="A1787" s="2" t="s">
        <v>3892</v>
      </c>
      <c r="B1787" s="8">
        <v>8</v>
      </c>
      <c r="C1787" s="91">
        <v>774292888</v>
      </c>
      <c r="D1787" s="8">
        <v>1327</v>
      </c>
      <c r="E1787" s="8">
        <v>232</v>
      </c>
      <c r="F1787" s="91">
        <v>583491</v>
      </c>
      <c r="G1787" s="91">
        <v>10382175</v>
      </c>
      <c r="H1787" s="91">
        <v>3337469</v>
      </c>
      <c r="I1787" s="91">
        <v>418906214</v>
      </c>
      <c r="J1787" s="8">
        <v>0</v>
      </c>
      <c r="K1787" s="2" t="s">
        <v>1342</v>
      </c>
      <c r="L1787" s="8">
        <v>8</v>
      </c>
      <c r="M1787" s="8">
        <v>0</v>
      </c>
      <c r="N1787" s="2" t="s">
        <v>3893</v>
      </c>
      <c r="O1787" s="8">
        <v>210</v>
      </c>
      <c r="P1787" s="8">
        <v>0</v>
      </c>
      <c r="Q1787" s="8">
        <v>0</v>
      </c>
      <c r="R1787" s="91">
        <v>0</v>
      </c>
      <c r="S1787" s="8">
        <v>0</v>
      </c>
      <c r="T1787" s="91">
        <v>0</v>
      </c>
      <c r="U1787" s="8">
        <v>0</v>
      </c>
      <c r="V1787" s="8">
        <v>0</v>
      </c>
      <c r="W1787" s="8">
        <v>0</v>
      </c>
      <c r="X1787" s="107">
        <v>43867.695005555557</v>
      </c>
      <c r="Y1787" s="107">
        <v>43869.881765671293</v>
      </c>
      <c r="Z1787" s="107">
        <v>43867.677571307868</v>
      </c>
      <c r="AA1787" s="91">
        <v>0</v>
      </c>
      <c r="AB1787" s="8">
        <v>0</v>
      </c>
      <c r="AC1787" s="8">
        <v>0</v>
      </c>
      <c r="AD1787" s="91">
        <v>551132</v>
      </c>
      <c r="AE1787" s="8">
        <v>1</v>
      </c>
      <c r="AF1787" s="8">
        <v>2</v>
      </c>
      <c r="AG1787" s="91">
        <v>211589815</v>
      </c>
      <c r="AH1787" s="8">
        <v>189</v>
      </c>
      <c r="AI1787" s="8">
        <v>18</v>
      </c>
      <c r="AJ1787" s="91">
        <v>774292888</v>
      </c>
      <c r="AK1787" s="8">
        <v>1327</v>
      </c>
      <c r="AL1787" s="8">
        <v>232</v>
      </c>
      <c r="AM1787" s="91">
        <v>0</v>
      </c>
      <c r="AN1787" s="8">
        <v>0</v>
      </c>
      <c r="AO1787" s="8">
        <v>232</v>
      </c>
      <c r="AP1787" s="91">
        <v>3132506</v>
      </c>
      <c r="AQ1787" s="8">
        <v>4</v>
      </c>
      <c r="AR1787" s="8">
        <v>232</v>
      </c>
      <c r="AS1787" s="91">
        <v>404159130</v>
      </c>
      <c r="AT1787" s="8">
        <v>356</v>
      </c>
      <c r="AU1787" s="8">
        <v>232</v>
      </c>
      <c r="AV1787" s="91">
        <v>774292888</v>
      </c>
      <c r="AW1787" s="8">
        <v>1327</v>
      </c>
      <c r="AX1787" s="8">
        <v>232</v>
      </c>
      <c r="AY1787" s="91">
        <v>0</v>
      </c>
      <c r="AZ1787" s="8">
        <v>0</v>
      </c>
      <c r="BA1787" s="8">
        <v>0</v>
      </c>
      <c r="BB1787" s="91">
        <v>2066815</v>
      </c>
      <c r="BC1787" s="8">
        <v>2</v>
      </c>
      <c r="BD1787" s="8">
        <v>0</v>
      </c>
      <c r="BE1787" s="91">
        <v>213341661</v>
      </c>
      <c r="BF1787" s="8">
        <v>192</v>
      </c>
      <c r="BG1787" s="8">
        <v>4</v>
      </c>
      <c r="BH1787" s="91">
        <v>774292888</v>
      </c>
      <c r="BI1787" s="8">
        <v>1327</v>
      </c>
      <c r="BJ1787" s="8">
        <v>232</v>
      </c>
      <c r="BK1787" s="2" t="s">
        <v>233</v>
      </c>
      <c r="BL1787" s="83" t="str">
        <f t="shared" si="27"/>
        <v>125241</v>
      </c>
      <c r="BM1787" s="83">
        <f>IF(ISBLANK(A1787),"",IF(X1787&gt;=(InfoSheet!$B$2)-90,1,0))</f>
        <v>1</v>
      </c>
    </row>
    <row r="1788" spans="1:65">
      <c r="A1788" s="2" t="s">
        <v>3894</v>
      </c>
      <c r="B1788" s="8">
        <v>8</v>
      </c>
      <c r="C1788" s="66">
        <v>3055191091</v>
      </c>
      <c r="D1788" s="8">
        <v>8263</v>
      </c>
      <c r="E1788" s="8">
        <v>1199</v>
      </c>
      <c r="F1788" s="91">
        <v>369743</v>
      </c>
      <c r="G1788" s="91">
        <v>6784855</v>
      </c>
      <c r="H1788" s="91">
        <v>2548116</v>
      </c>
      <c r="I1788" s="91">
        <v>274843860</v>
      </c>
      <c r="J1788" s="8">
        <v>0</v>
      </c>
      <c r="K1788" s="2" t="s">
        <v>1776</v>
      </c>
      <c r="L1788" s="8">
        <v>8</v>
      </c>
      <c r="M1788" s="8">
        <v>0</v>
      </c>
      <c r="N1788" s="2" t="s">
        <v>1703</v>
      </c>
      <c r="O1788" s="8">
        <v>214</v>
      </c>
      <c r="P1788" s="8">
        <v>0</v>
      </c>
      <c r="Q1788" s="8">
        <v>0</v>
      </c>
      <c r="R1788" s="91">
        <v>0</v>
      </c>
      <c r="S1788" s="8">
        <v>0</v>
      </c>
      <c r="T1788" s="91">
        <v>0</v>
      </c>
      <c r="U1788" s="8">
        <v>0</v>
      </c>
      <c r="V1788" s="8">
        <v>0</v>
      </c>
      <c r="W1788" s="8">
        <v>1</v>
      </c>
      <c r="X1788" s="107">
        <v>43869.516827824074</v>
      </c>
      <c r="Y1788" s="107">
        <v>43870.04624265046</v>
      </c>
      <c r="Z1788" s="107">
        <v>43869.516767407411</v>
      </c>
      <c r="AA1788" s="91">
        <v>691644</v>
      </c>
      <c r="AB1788" s="8">
        <v>1</v>
      </c>
      <c r="AC1788" s="8">
        <v>2</v>
      </c>
      <c r="AD1788" s="91">
        <v>43217830</v>
      </c>
      <c r="AE1788" s="8">
        <v>69</v>
      </c>
      <c r="AF1788" s="8">
        <v>24</v>
      </c>
      <c r="AG1788" s="91">
        <v>87612752</v>
      </c>
      <c r="AH1788" s="8">
        <v>181</v>
      </c>
      <c r="AI1788" s="8">
        <v>53</v>
      </c>
      <c r="AJ1788" s="66">
        <v>3025030904</v>
      </c>
      <c r="AK1788" s="8">
        <v>8124</v>
      </c>
      <c r="AL1788" s="8">
        <v>1199</v>
      </c>
      <c r="AM1788" s="91">
        <v>2720031</v>
      </c>
      <c r="AN1788" s="8">
        <v>4</v>
      </c>
      <c r="AO1788" s="8">
        <v>1199</v>
      </c>
      <c r="AP1788" s="91">
        <v>97252907</v>
      </c>
      <c r="AQ1788" s="8">
        <v>136</v>
      </c>
      <c r="AR1788" s="8">
        <v>1199</v>
      </c>
      <c r="AS1788" s="91">
        <v>191394055</v>
      </c>
      <c r="AT1788" s="8">
        <v>307</v>
      </c>
      <c r="AU1788" s="8">
        <v>1199</v>
      </c>
      <c r="AV1788" s="66">
        <v>3055191091</v>
      </c>
      <c r="AW1788" s="8">
        <v>8262</v>
      </c>
      <c r="AX1788" s="8">
        <v>1199</v>
      </c>
      <c r="AY1788" s="91">
        <v>1415291</v>
      </c>
      <c r="AZ1788" s="8">
        <v>2</v>
      </c>
      <c r="BA1788" s="8">
        <v>0</v>
      </c>
      <c r="BB1788" s="91">
        <v>64613961</v>
      </c>
      <c r="BC1788" s="8">
        <v>92</v>
      </c>
      <c r="BD1788" s="8">
        <v>3</v>
      </c>
      <c r="BE1788" s="91">
        <v>136501140</v>
      </c>
      <c r="BF1788" s="8">
        <v>222</v>
      </c>
      <c r="BG1788" s="8">
        <v>10</v>
      </c>
      <c r="BH1788" s="66">
        <v>2918001110</v>
      </c>
      <c r="BI1788" s="8">
        <v>7972</v>
      </c>
      <c r="BJ1788" s="8">
        <v>1199</v>
      </c>
      <c r="BK1788" s="2" t="s">
        <v>233</v>
      </c>
      <c r="BL1788" s="83" t="str">
        <f t="shared" si="27"/>
        <v>125242</v>
      </c>
      <c r="BM1788" s="83">
        <f>IF(ISBLANK(A1788),"",IF(X1788&gt;=(InfoSheet!$B$2)-90,1,0))</f>
        <v>1</v>
      </c>
    </row>
    <row r="1789" spans="1:65">
      <c r="A1789" s="2" t="s">
        <v>3895</v>
      </c>
      <c r="B1789" s="8">
        <v>8</v>
      </c>
      <c r="C1789" s="91">
        <v>240468054</v>
      </c>
      <c r="D1789" s="8">
        <v>599</v>
      </c>
      <c r="E1789" s="8">
        <v>116</v>
      </c>
      <c r="F1789" s="91">
        <v>401449</v>
      </c>
      <c r="G1789" s="91">
        <v>4243767</v>
      </c>
      <c r="H1789" s="91">
        <v>2073000</v>
      </c>
      <c r="I1789" s="91">
        <v>106434992</v>
      </c>
      <c r="J1789" s="8">
        <v>0</v>
      </c>
      <c r="K1789" s="2" t="s">
        <v>1342</v>
      </c>
      <c r="L1789" s="8">
        <v>8</v>
      </c>
      <c r="M1789" s="8">
        <v>0</v>
      </c>
      <c r="N1789" s="2" t="s">
        <v>1474</v>
      </c>
      <c r="O1789" s="8">
        <v>210</v>
      </c>
      <c r="P1789" s="8">
        <v>0</v>
      </c>
      <c r="Q1789" s="8">
        <v>0</v>
      </c>
      <c r="R1789" s="91">
        <v>0</v>
      </c>
      <c r="S1789" s="8">
        <v>0</v>
      </c>
      <c r="T1789" s="91">
        <v>0</v>
      </c>
      <c r="U1789" s="8">
        <v>0</v>
      </c>
      <c r="V1789" s="8">
        <v>0</v>
      </c>
      <c r="W1789" s="8">
        <v>0</v>
      </c>
      <c r="X1789" s="107">
        <v>43869.942820891207</v>
      </c>
      <c r="Y1789" s="107">
        <v>43869.962136284725</v>
      </c>
      <c r="Z1789" s="107">
        <v>43869.942817071758</v>
      </c>
      <c r="AA1789" s="91">
        <v>0</v>
      </c>
      <c r="AB1789" s="8">
        <v>0</v>
      </c>
      <c r="AC1789" s="8">
        <v>4</v>
      </c>
      <c r="AD1789" s="91">
        <v>0</v>
      </c>
      <c r="AE1789" s="8">
        <v>0</v>
      </c>
      <c r="AF1789" s="8">
        <v>4</v>
      </c>
      <c r="AG1789" s="91">
        <v>25222666</v>
      </c>
      <c r="AH1789" s="8">
        <v>143</v>
      </c>
      <c r="AI1789" s="8">
        <v>42</v>
      </c>
      <c r="AJ1789" s="91">
        <v>240468054</v>
      </c>
      <c r="AK1789" s="8">
        <v>599</v>
      </c>
      <c r="AL1789" s="8">
        <v>116</v>
      </c>
      <c r="AM1789" s="91">
        <v>125200</v>
      </c>
      <c r="AN1789" s="8">
        <v>4</v>
      </c>
      <c r="AO1789" s="8">
        <v>116</v>
      </c>
      <c r="AP1789" s="91">
        <v>125200</v>
      </c>
      <c r="AQ1789" s="8">
        <v>4</v>
      </c>
      <c r="AR1789" s="8">
        <v>116</v>
      </c>
      <c r="AS1789" s="91">
        <v>41590425</v>
      </c>
      <c r="AT1789" s="8">
        <v>165</v>
      </c>
      <c r="AU1789" s="8">
        <v>116</v>
      </c>
      <c r="AV1789" s="91">
        <v>240468054</v>
      </c>
      <c r="AW1789" s="8">
        <v>599</v>
      </c>
      <c r="AX1789" s="8">
        <v>116</v>
      </c>
      <c r="AY1789" s="91">
        <v>125200</v>
      </c>
      <c r="AZ1789" s="8">
        <v>4</v>
      </c>
      <c r="BA1789" s="8">
        <v>0</v>
      </c>
      <c r="BB1789" s="91">
        <v>125200</v>
      </c>
      <c r="BC1789" s="8">
        <v>4</v>
      </c>
      <c r="BD1789" s="8">
        <v>0</v>
      </c>
      <c r="BE1789" s="91">
        <v>20651174</v>
      </c>
      <c r="BF1789" s="8">
        <v>135</v>
      </c>
      <c r="BG1789" s="8">
        <v>21</v>
      </c>
      <c r="BH1789" s="91">
        <v>240468054</v>
      </c>
      <c r="BI1789" s="8">
        <v>599</v>
      </c>
      <c r="BJ1789" s="8">
        <v>116</v>
      </c>
      <c r="BK1789" s="2" t="s">
        <v>233</v>
      </c>
      <c r="BL1789" s="83" t="str">
        <f t="shared" si="27"/>
        <v>125243</v>
      </c>
      <c r="BM1789" s="83">
        <f>IF(ISBLANK(A1789),"",IF(X1789&gt;=(InfoSheet!$B$2)-90,1,0))</f>
        <v>1</v>
      </c>
    </row>
    <row r="1790" spans="1:65">
      <c r="A1790" s="2" t="s">
        <v>3896</v>
      </c>
      <c r="B1790" s="8">
        <v>8</v>
      </c>
      <c r="C1790" s="66">
        <v>5420949527</v>
      </c>
      <c r="D1790" s="8">
        <v>7233</v>
      </c>
      <c r="E1790" s="8">
        <v>713</v>
      </c>
      <c r="F1790" s="91">
        <v>749474</v>
      </c>
      <c r="G1790" s="91">
        <v>126231159</v>
      </c>
      <c r="H1790" s="91">
        <v>7603014</v>
      </c>
      <c r="I1790" s="66">
        <v>1330818071</v>
      </c>
      <c r="J1790" s="8">
        <v>0</v>
      </c>
      <c r="K1790" s="2" t="s">
        <v>1348</v>
      </c>
      <c r="L1790" s="8">
        <v>8</v>
      </c>
      <c r="M1790" s="8">
        <v>0</v>
      </c>
      <c r="N1790" s="2" t="s">
        <v>3897</v>
      </c>
      <c r="O1790" s="8">
        <v>216</v>
      </c>
      <c r="P1790" s="8">
        <v>0</v>
      </c>
      <c r="Q1790" s="8">
        <v>0</v>
      </c>
      <c r="R1790" s="91">
        <v>0</v>
      </c>
      <c r="S1790" s="8">
        <v>0</v>
      </c>
      <c r="T1790" s="91">
        <v>0</v>
      </c>
      <c r="U1790" s="8">
        <v>1</v>
      </c>
      <c r="V1790" s="8">
        <v>1</v>
      </c>
      <c r="W1790" s="8">
        <v>0</v>
      </c>
      <c r="X1790" s="107">
        <v>43868.749370405094</v>
      </c>
      <c r="Y1790" s="107">
        <v>43870.058720312503</v>
      </c>
      <c r="Z1790" s="107">
        <v>43868.748092731483</v>
      </c>
      <c r="AA1790" s="91">
        <v>0</v>
      </c>
      <c r="AB1790" s="8">
        <v>0</v>
      </c>
      <c r="AC1790" s="8">
        <v>0</v>
      </c>
      <c r="AD1790" s="91">
        <v>57200424</v>
      </c>
      <c r="AE1790" s="8">
        <v>53</v>
      </c>
      <c r="AF1790" s="8">
        <v>22</v>
      </c>
      <c r="AG1790" s="91">
        <v>556226381</v>
      </c>
      <c r="AH1790" s="8">
        <v>1449</v>
      </c>
      <c r="AI1790" s="8">
        <v>223</v>
      </c>
      <c r="AJ1790" s="66">
        <v>5393947929</v>
      </c>
      <c r="AK1790" s="8">
        <v>7097</v>
      </c>
      <c r="AL1790" s="8">
        <v>713</v>
      </c>
      <c r="AM1790" s="91">
        <v>15738106</v>
      </c>
      <c r="AN1790" s="8">
        <v>18</v>
      </c>
      <c r="AO1790" s="8">
        <v>713</v>
      </c>
      <c r="AP1790" s="91">
        <v>143649272</v>
      </c>
      <c r="AQ1790" s="8">
        <v>104</v>
      </c>
      <c r="AR1790" s="8">
        <v>713</v>
      </c>
      <c r="AS1790" s="91">
        <v>676726719</v>
      </c>
      <c r="AT1790" s="8">
        <v>1540</v>
      </c>
      <c r="AU1790" s="8">
        <v>713</v>
      </c>
      <c r="AV1790" s="66">
        <v>5420949527</v>
      </c>
      <c r="AW1790" s="8">
        <v>7233</v>
      </c>
      <c r="AX1790" s="8">
        <v>713</v>
      </c>
      <c r="AY1790" s="91">
        <v>0</v>
      </c>
      <c r="AZ1790" s="8">
        <v>0</v>
      </c>
      <c r="BA1790" s="8">
        <v>0</v>
      </c>
      <c r="BB1790" s="91">
        <v>122595330</v>
      </c>
      <c r="BC1790" s="8">
        <v>84</v>
      </c>
      <c r="BD1790" s="8">
        <v>1</v>
      </c>
      <c r="BE1790" s="91">
        <v>220434790</v>
      </c>
      <c r="BF1790" s="8">
        <v>1164</v>
      </c>
      <c r="BG1790" s="8">
        <v>30</v>
      </c>
      <c r="BH1790" s="66">
        <v>5302156495</v>
      </c>
      <c r="BI1790" s="8">
        <v>7004</v>
      </c>
      <c r="BJ1790" s="8">
        <v>713</v>
      </c>
      <c r="BK1790" s="2" t="s">
        <v>233</v>
      </c>
      <c r="BL1790" s="83" t="str">
        <f t="shared" si="27"/>
        <v>125244</v>
      </c>
      <c r="BM1790" s="83">
        <f>IF(ISBLANK(A1790),"",IF(X1790&gt;=(InfoSheet!$B$2)-90,1,0))</f>
        <v>1</v>
      </c>
    </row>
    <row r="1791" spans="1:65">
      <c r="A1791" s="2" t="s">
        <v>3898</v>
      </c>
      <c r="B1791" s="8">
        <v>8</v>
      </c>
      <c r="C1791" s="66">
        <v>1458131099</v>
      </c>
      <c r="D1791" s="8">
        <v>5042</v>
      </c>
      <c r="E1791" s="8">
        <v>575</v>
      </c>
      <c r="F1791" s="91">
        <v>289196</v>
      </c>
      <c r="G1791" s="91">
        <v>5546712</v>
      </c>
      <c r="H1791" s="91">
        <v>2535880</v>
      </c>
      <c r="I1791" s="91">
        <v>313654870</v>
      </c>
      <c r="J1791" s="8">
        <v>0</v>
      </c>
      <c r="K1791" s="2" t="s">
        <v>1797</v>
      </c>
      <c r="L1791" s="8">
        <v>8</v>
      </c>
      <c r="M1791" s="8">
        <v>0</v>
      </c>
      <c r="N1791" s="2" t="s">
        <v>1343</v>
      </c>
      <c r="O1791" s="8">
        <v>210</v>
      </c>
      <c r="P1791" s="8">
        <v>0</v>
      </c>
      <c r="Q1791" s="8">
        <v>0</v>
      </c>
      <c r="R1791" s="91">
        <v>0</v>
      </c>
      <c r="S1791" s="8">
        <v>0</v>
      </c>
      <c r="T1791" s="91">
        <v>0</v>
      </c>
      <c r="U1791" s="8">
        <v>0</v>
      </c>
      <c r="V1791" s="8">
        <v>1</v>
      </c>
      <c r="W1791" s="8">
        <v>0</v>
      </c>
      <c r="X1791" s="107">
        <v>43869.65385396991</v>
      </c>
      <c r="Y1791" s="107">
        <v>43870.058143344904</v>
      </c>
      <c r="Z1791" s="107">
        <v>43869.653807789349</v>
      </c>
      <c r="AA1791" s="91">
        <v>2504814</v>
      </c>
      <c r="AB1791" s="8">
        <v>3</v>
      </c>
      <c r="AC1791" s="8">
        <v>2</v>
      </c>
      <c r="AD1791" s="91">
        <v>21383960</v>
      </c>
      <c r="AE1791" s="8">
        <v>42</v>
      </c>
      <c r="AF1791" s="8">
        <v>12</v>
      </c>
      <c r="AG1791" s="91">
        <v>96381132</v>
      </c>
      <c r="AH1791" s="8">
        <v>251</v>
      </c>
      <c r="AI1791" s="8">
        <v>56</v>
      </c>
      <c r="AJ1791" s="66">
        <v>1437112141</v>
      </c>
      <c r="AK1791" s="8">
        <v>4936</v>
      </c>
      <c r="AL1791" s="8">
        <v>575</v>
      </c>
      <c r="AM1791" s="91">
        <v>11097082</v>
      </c>
      <c r="AN1791" s="8">
        <v>22</v>
      </c>
      <c r="AO1791" s="8">
        <v>575</v>
      </c>
      <c r="AP1791" s="91">
        <v>52415901</v>
      </c>
      <c r="AQ1791" s="8">
        <v>80</v>
      </c>
      <c r="AR1791" s="8">
        <v>575</v>
      </c>
      <c r="AS1791" s="91">
        <v>155437372</v>
      </c>
      <c r="AT1791" s="8">
        <v>325</v>
      </c>
      <c r="AU1791" s="8">
        <v>575</v>
      </c>
      <c r="AV1791" s="66">
        <v>1458131099</v>
      </c>
      <c r="AW1791" s="8">
        <v>5042</v>
      </c>
      <c r="AX1791" s="8">
        <v>575</v>
      </c>
      <c r="AY1791" s="91">
        <v>4033888</v>
      </c>
      <c r="AZ1791" s="8">
        <v>5</v>
      </c>
      <c r="BA1791" s="8">
        <v>0</v>
      </c>
      <c r="BB1791" s="91">
        <v>32407030</v>
      </c>
      <c r="BC1791" s="8">
        <v>55</v>
      </c>
      <c r="BD1791" s="8">
        <v>2</v>
      </c>
      <c r="BE1791" s="91">
        <v>117314046</v>
      </c>
      <c r="BF1791" s="8">
        <v>269</v>
      </c>
      <c r="BG1791" s="8">
        <v>33</v>
      </c>
      <c r="BH1791" s="66">
        <v>1338871240</v>
      </c>
      <c r="BI1791" s="8">
        <v>4805</v>
      </c>
      <c r="BJ1791" s="8">
        <v>575</v>
      </c>
      <c r="BK1791" s="2" t="s">
        <v>233</v>
      </c>
      <c r="BL1791" s="83" t="str">
        <f t="shared" si="27"/>
        <v>125245</v>
      </c>
      <c r="BM1791" s="83">
        <f>IF(ISBLANK(A1791),"",IF(X1791&gt;=(InfoSheet!$B$2)-90,1,0))</f>
        <v>1</v>
      </c>
    </row>
    <row r="1792" spans="1:65">
      <c r="A1792" s="2" t="s">
        <v>3899</v>
      </c>
      <c r="B1792" s="8">
        <v>8</v>
      </c>
      <c r="C1792" s="66">
        <v>1189406900</v>
      </c>
      <c r="D1792" s="8">
        <v>814</v>
      </c>
      <c r="E1792" s="8">
        <v>166</v>
      </c>
      <c r="F1792" s="91">
        <v>1461187</v>
      </c>
      <c r="G1792" s="91">
        <v>12614317</v>
      </c>
      <c r="H1792" s="91">
        <v>7165101</v>
      </c>
      <c r="I1792" s="91">
        <v>840098513</v>
      </c>
      <c r="J1792" s="8">
        <v>0</v>
      </c>
      <c r="K1792" s="2" t="s">
        <v>1436</v>
      </c>
      <c r="L1792" s="8">
        <v>8</v>
      </c>
      <c r="M1792" s="8">
        <v>0</v>
      </c>
      <c r="N1792" s="2" t="s">
        <v>3900</v>
      </c>
      <c r="O1792" s="8">
        <v>209</v>
      </c>
      <c r="P1792" s="8">
        <v>0</v>
      </c>
      <c r="Q1792" s="8">
        <v>0</v>
      </c>
      <c r="R1792" s="91">
        <v>0</v>
      </c>
      <c r="S1792" s="8">
        <v>0</v>
      </c>
      <c r="T1792" s="91">
        <v>0</v>
      </c>
      <c r="U1792" s="8">
        <v>0</v>
      </c>
      <c r="V1792" s="8">
        <v>0</v>
      </c>
      <c r="W1792" s="8">
        <v>0</v>
      </c>
      <c r="X1792" s="107">
        <v>43868.682448171297</v>
      </c>
      <c r="Y1792" s="107">
        <v>43870.029644502312</v>
      </c>
      <c r="Z1792" s="107">
        <v>43868.654814965281</v>
      </c>
      <c r="AA1792" s="91">
        <v>0</v>
      </c>
      <c r="AB1792" s="8">
        <v>0</v>
      </c>
      <c r="AC1792" s="8">
        <v>0</v>
      </c>
      <c r="AD1792" s="91">
        <v>45105223</v>
      </c>
      <c r="AE1792" s="8">
        <v>17</v>
      </c>
      <c r="AF1792" s="8">
        <v>9</v>
      </c>
      <c r="AG1792" s="91">
        <v>83161782</v>
      </c>
      <c r="AH1792" s="8">
        <v>25</v>
      </c>
      <c r="AI1792" s="8">
        <v>12</v>
      </c>
      <c r="AJ1792" s="66">
        <v>1187894475</v>
      </c>
      <c r="AK1792" s="8">
        <v>811</v>
      </c>
      <c r="AL1792" s="8">
        <v>166</v>
      </c>
      <c r="AM1792" s="91">
        <v>17356780</v>
      </c>
      <c r="AN1792" s="8">
        <v>5</v>
      </c>
      <c r="AO1792" s="8">
        <v>166</v>
      </c>
      <c r="AP1792" s="91">
        <v>73948782</v>
      </c>
      <c r="AQ1792" s="8">
        <v>23</v>
      </c>
      <c r="AR1792" s="8">
        <v>166</v>
      </c>
      <c r="AS1792" s="91">
        <v>116093712</v>
      </c>
      <c r="AT1792" s="8">
        <v>34</v>
      </c>
      <c r="AU1792" s="8">
        <v>166</v>
      </c>
      <c r="AV1792" s="66">
        <v>1189406900</v>
      </c>
      <c r="AW1792" s="8">
        <v>814</v>
      </c>
      <c r="AX1792" s="8">
        <v>166</v>
      </c>
      <c r="AY1792" s="91">
        <v>0</v>
      </c>
      <c r="AZ1792" s="8">
        <v>0</v>
      </c>
      <c r="BA1792" s="8">
        <v>0</v>
      </c>
      <c r="BB1792" s="91">
        <v>63595655</v>
      </c>
      <c r="BC1792" s="8">
        <v>20</v>
      </c>
      <c r="BD1792" s="8">
        <v>2</v>
      </c>
      <c r="BE1792" s="91">
        <v>103624991</v>
      </c>
      <c r="BF1792" s="8">
        <v>29</v>
      </c>
      <c r="BG1792" s="8">
        <v>4</v>
      </c>
      <c r="BH1792" s="66">
        <v>1168490922</v>
      </c>
      <c r="BI1792" s="8">
        <v>808</v>
      </c>
      <c r="BJ1792" s="8">
        <v>166</v>
      </c>
      <c r="BK1792" s="2" t="s">
        <v>233</v>
      </c>
      <c r="BL1792" s="83" t="str">
        <f t="shared" si="27"/>
        <v>125246</v>
      </c>
      <c r="BM1792" s="83">
        <f>IF(ISBLANK(A1792),"",IF(X1792&gt;=(InfoSheet!$B$2)-90,1,0))</f>
        <v>1</v>
      </c>
    </row>
    <row r="1793" spans="1:65">
      <c r="A1793" s="2" t="s">
        <v>3901</v>
      </c>
      <c r="B1793" s="8">
        <v>8</v>
      </c>
      <c r="C1793" s="91">
        <v>50241980</v>
      </c>
      <c r="D1793" s="8">
        <v>186</v>
      </c>
      <c r="E1793" s="8">
        <v>21</v>
      </c>
      <c r="F1793" s="91">
        <v>270118</v>
      </c>
      <c r="G1793" s="91">
        <v>948628</v>
      </c>
      <c r="H1793" s="91">
        <v>2392475</v>
      </c>
      <c r="I1793" s="91">
        <v>48448872</v>
      </c>
      <c r="J1793" s="8">
        <v>0</v>
      </c>
      <c r="K1793" s="2" t="s">
        <v>1718</v>
      </c>
      <c r="L1793" s="8">
        <v>8</v>
      </c>
      <c r="M1793" s="8">
        <v>0</v>
      </c>
      <c r="N1793" s="2" t="s">
        <v>1346</v>
      </c>
      <c r="O1793" s="8">
        <v>209</v>
      </c>
      <c r="P1793" s="8">
        <v>0</v>
      </c>
      <c r="Q1793" s="8">
        <v>0</v>
      </c>
      <c r="R1793" s="91">
        <v>0</v>
      </c>
      <c r="S1793" s="8">
        <v>0</v>
      </c>
      <c r="T1793" s="91">
        <v>0</v>
      </c>
      <c r="U1793" s="8">
        <v>0</v>
      </c>
      <c r="V1793" s="8">
        <v>0</v>
      </c>
      <c r="W1793" s="8">
        <v>0</v>
      </c>
      <c r="X1793" s="107">
        <v>43853.545246898146</v>
      </c>
      <c r="Y1793" s="107">
        <v>43869.88689587963</v>
      </c>
      <c r="Z1793" s="107">
        <v>43853.518509502312</v>
      </c>
      <c r="AA1793" s="91">
        <v>0</v>
      </c>
      <c r="AB1793" s="8">
        <v>0</v>
      </c>
      <c r="AC1793" s="8">
        <v>0</v>
      </c>
      <c r="AD1793" s="91">
        <v>0</v>
      </c>
      <c r="AE1793" s="8">
        <v>0</v>
      </c>
      <c r="AF1793" s="8">
        <v>0</v>
      </c>
      <c r="AG1793" s="91">
        <v>4958893</v>
      </c>
      <c r="AH1793" s="8">
        <v>14</v>
      </c>
      <c r="AI1793" s="8">
        <v>2</v>
      </c>
      <c r="AJ1793" s="91">
        <v>50241980</v>
      </c>
      <c r="AK1793" s="8">
        <v>186</v>
      </c>
      <c r="AL1793" s="8">
        <v>21</v>
      </c>
      <c r="AM1793" s="91">
        <v>0</v>
      </c>
      <c r="AN1793" s="8">
        <v>0</v>
      </c>
      <c r="AO1793" s="8">
        <v>21</v>
      </c>
      <c r="AP1793" s="91">
        <v>0</v>
      </c>
      <c r="AQ1793" s="8">
        <v>0</v>
      </c>
      <c r="AR1793" s="8">
        <v>21</v>
      </c>
      <c r="AS1793" s="91">
        <v>4958893</v>
      </c>
      <c r="AT1793" s="8">
        <v>14</v>
      </c>
      <c r="AU1793" s="8">
        <v>21</v>
      </c>
      <c r="AV1793" s="91">
        <v>50241980</v>
      </c>
      <c r="AW1793" s="8">
        <v>186</v>
      </c>
      <c r="AX1793" s="8">
        <v>21</v>
      </c>
      <c r="AY1793" s="91">
        <v>0</v>
      </c>
      <c r="AZ1793" s="8">
        <v>0</v>
      </c>
      <c r="BA1793" s="8">
        <v>0</v>
      </c>
      <c r="BB1793" s="91">
        <v>0</v>
      </c>
      <c r="BC1793" s="8">
        <v>0</v>
      </c>
      <c r="BD1793" s="8">
        <v>0</v>
      </c>
      <c r="BE1793" s="91">
        <v>973084</v>
      </c>
      <c r="BF1793" s="8">
        <v>8</v>
      </c>
      <c r="BG1793" s="8">
        <v>0</v>
      </c>
      <c r="BH1793" s="91">
        <v>50241980</v>
      </c>
      <c r="BI1793" s="8">
        <v>186</v>
      </c>
      <c r="BJ1793" s="8">
        <v>21</v>
      </c>
      <c r="BK1793" s="2" t="s">
        <v>233</v>
      </c>
      <c r="BL1793" s="83" t="str">
        <f t="shared" si="27"/>
        <v>125247</v>
      </c>
      <c r="BM1793" s="83">
        <f>IF(ISBLANK(A1793),"",IF(X1793&gt;=(InfoSheet!$B$2)-90,1,0))</f>
        <v>1</v>
      </c>
    </row>
    <row r="1794" spans="1:65">
      <c r="A1794" s="2" t="s">
        <v>3902</v>
      </c>
      <c r="B1794" s="8">
        <v>8</v>
      </c>
      <c r="C1794" s="91">
        <v>46598646</v>
      </c>
      <c r="D1794" s="8">
        <v>179</v>
      </c>
      <c r="E1794" s="8">
        <v>23</v>
      </c>
      <c r="F1794" s="91">
        <v>260327</v>
      </c>
      <c r="G1794" s="91">
        <v>924374</v>
      </c>
      <c r="H1794" s="91">
        <v>2026028</v>
      </c>
      <c r="I1794" s="91">
        <v>44907873</v>
      </c>
      <c r="J1794" s="8">
        <v>0</v>
      </c>
      <c r="K1794" s="2" t="s">
        <v>1356</v>
      </c>
      <c r="L1794" s="8">
        <v>8</v>
      </c>
      <c r="M1794" s="8">
        <v>0</v>
      </c>
      <c r="N1794" s="2" t="s">
        <v>1346</v>
      </c>
      <c r="O1794" s="8">
        <v>209</v>
      </c>
      <c r="P1794" s="8">
        <v>0</v>
      </c>
      <c r="Q1794" s="8">
        <v>0</v>
      </c>
      <c r="R1794" s="91">
        <v>0</v>
      </c>
      <c r="S1794" s="8">
        <v>0</v>
      </c>
      <c r="T1794" s="91">
        <v>0</v>
      </c>
      <c r="U1794" s="8">
        <v>0</v>
      </c>
      <c r="V1794" s="8">
        <v>0</v>
      </c>
      <c r="W1794" s="8">
        <v>0</v>
      </c>
      <c r="X1794" s="107">
        <v>43821.747710729163</v>
      </c>
      <c r="Y1794" s="107">
        <v>43869.887126782407</v>
      </c>
      <c r="Z1794" s="107">
        <v>43821.747709687501</v>
      </c>
      <c r="AA1794" s="91">
        <v>0</v>
      </c>
      <c r="AB1794" s="8">
        <v>0</v>
      </c>
      <c r="AC1794" s="8">
        <v>0</v>
      </c>
      <c r="AD1794" s="91">
        <v>0</v>
      </c>
      <c r="AE1794" s="8">
        <v>0</v>
      </c>
      <c r="AF1794" s="8">
        <v>0</v>
      </c>
      <c r="AG1794" s="91">
        <v>0</v>
      </c>
      <c r="AH1794" s="8">
        <v>0</v>
      </c>
      <c r="AI1794" s="8">
        <v>0</v>
      </c>
      <c r="AJ1794" s="91">
        <v>46598646</v>
      </c>
      <c r="AK1794" s="8">
        <v>179</v>
      </c>
      <c r="AL1794" s="8">
        <v>23</v>
      </c>
      <c r="AM1794" s="91">
        <v>0</v>
      </c>
      <c r="AN1794" s="8">
        <v>0</v>
      </c>
      <c r="AO1794" s="8">
        <v>23</v>
      </c>
      <c r="AP1794" s="91">
        <v>0</v>
      </c>
      <c r="AQ1794" s="8">
        <v>0</v>
      </c>
      <c r="AR1794" s="8">
        <v>23</v>
      </c>
      <c r="AS1794" s="91">
        <v>0</v>
      </c>
      <c r="AT1794" s="8">
        <v>0</v>
      </c>
      <c r="AU1794" s="8">
        <v>23</v>
      </c>
      <c r="AV1794" s="91">
        <v>46598646</v>
      </c>
      <c r="AW1794" s="8">
        <v>179</v>
      </c>
      <c r="AX1794" s="8">
        <v>23</v>
      </c>
      <c r="AY1794" s="91">
        <v>0</v>
      </c>
      <c r="AZ1794" s="8">
        <v>0</v>
      </c>
      <c r="BA1794" s="8">
        <v>0</v>
      </c>
      <c r="BB1794" s="91">
        <v>0</v>
      </c>
      <c r="BC1794" s="8">
        <v>0</v>
      </c>
      <c r="BD1794" s="8">
        <v>0</v>
      </c>
      <c r="BE1794" s="91">
        <v>0</v>
      </c>
      <c r="BF1794" s="8">
        <v>0</v>
      </c>
      <c r="BG1794" s="8">
        <v>0</v>
      </c>
      <c r="BH1794" s="91">
        <v>46598646</v>
      </c>
      <c r="BI1794" s="8">
        <v>179</v>
      </c>
      <c r="BJ1794" s="8">
        <v>23</v>
      </c>
      <c r="BK1794" s="2" t="s">
        <v>233</v>
      </c>
      <c r="BL1794" s="83" t="str">
        <f t="shared" ref="BL1794:BL1857" si="28">IF(ISBLANK(A1794),"(blank)",RIGHT(A1794,LEN(A1794)-FIND("@",SUBSTITUTE(A1794,"\","@",LEN(A1794)-LEN(SUBSTITUTE(A1794,"\",""))),1)))</f>
        <v>125248</v>
      </c>
      <c r="BM1794" s="83">
        <f>IF(ISBLANK(A1794),"",IF(X1794&gt;=(InfoSheet!$B$2)-90,1,0))</f>
        <v>1</v>
      </c>
    </row>
    <row r="1795" spans="1:65">
      <c r="A1795" s="2" t="s">
        <v>3903</v>
      </c>
      <c r="B1795" s="8">
        <v>8</v>
      </c>
      <c r="C1795" s="66">
        <v>2175239610</v>
      </c>
      <c r="D1795" s="8">
        <v>4814</v>
      </c>
      <c r="E1795" s="8">
        <v>333</v>
      </c>
      <c r="F1795" s="91">
        <v>451857</v>
      </c>
      <c r="G1795" s="91">
        <v>19769603</v>
      </c>
      <c r="H1795" s="91">
        <v>6532251</v>
      </c>
      <c r="I1795" s="91">
        <v>513435093</v>
      </c>
      <c r="J1795" s="8">
        <v>0</v>
      </c>
      <c r="K1795" s="2" t="s">
        <v>2479</v>
      </c>
      <c r="L1795" s="8">
        <v>8</v>
      </c>
      <c r="M1795" s="8">
        <v>0</v>
      </c>
      <c r="N1795" s="2" t="s">
        <v>1703</v>
      </c>
      <c r="O1795" s="8">
        <v>214</v>
      </c>
      <c r="P1795" s="8">
        <v>0</v>
      </c>
      <c r="Q1795" s="8">
        <v>0</v>
      </c>
      <c r="R1795" s="91">
        <v>0</v>
      </c>
      <c r="S1795" s="8">
        <v>0</v>
      </c>
      <c r="T1795" s="91">
        <v>0</v>
      </c>
      <c r="U1795" s="8">
        <v>0</v>
      </c>
      <c r="V1795" s="8">
        <v>0</v>
      </c>
      <c r="W1795" s="8">
        <v>0</v>
      </c>
      <c r="X1795" s="107">
        <v>43860.822844745373</v>
      </c>
      <c r="Y1795" s="107">
        <v>43869.874989641205</v>
      </c>
      <c r="Z1795" s="107">
        <v>43860.821764780092</v>
      </c>
      <c r="AA1795" s="91">
        <v>0</v>
      </c>
      <c r="AB1795" s="8">
        <v>0</v>
      </c>
      <c r="AC1795" s="8">
        <v>0</v>
      </c>
      <c r="AD1795" s="91">
        <v>0</v>
      </c>
      <c r="AE1795" s="8">
        <v>0</v>
      </c>
      <c r="AF1795" s="8">
        <v>0</v>
      </c>
      <c r="AG1795" s="91">
        <v>671917066</v>
      </c>
      <c r="AH1795" s="8">
        <v>1571</v>
      </c>
      <c r="AI1795" s="8">
        <v>193</v>
      </c>
      <c r="AJ1795" s="66">
        <v>2159146013</v>
      </c>
      <c r="AK1795" s="8">
        <v>4757</v>
      </c>
      <c r="AL1795" s="8">
        <v>333</v>
      </c>
      <c r="AM1795" s="91">
        <v>0</v>
      </c>
      <c r="AN1795" s="8">
        <v>0</v>
      </c>
      <c r="AO1795" s="8">
        <v>333</v>
      </c>
      <c r="AP1795" s="91">
        <v>0</v>
      </c>
      <c r="AQ1795" s="8">
        <v>0</v>
      </c>
      <c r="AR1795" s="8">
        <v>333</v>
      </c>
      <c r="AS1795" s="91">
        <v>686445961</v>
      </c>
      <c r="AT1795" s="8">
        <v>1589</v>
      </c>
      <c r="AU1795" s="8">
        <v>333</v>
      </c>
      <c r="AV1795" s="66">
        <v>2175239610</v>
      </c>
      <c r="AW1795" s="8">
        <v>4814</v>
      </c>
      <c r="AX1795" s="8">
        <v>333</v>
      </c>
      <c r="AY1795" s="91">
        <v>0</v>
      </c>
      <c r="AZ1795" s="8">
        <v>0</v>
      </c>
      <c r="BA1795" s="8">
        <v>0</v>
      </c>
      <c r="BB1795" s="91">
        <v>0</v>
      </c>
      <c r="BC1795" s="8">
        <v>0</v>
      </c>
      <c r="BD1795" s="8">
        <v>0</v>
      </c>
      <c r="BE1795" s="91">
        <v>411870654</v>
      </c>
      <c r="BF1795" s="8">
        <v>1257</v>
      </c>
      <c r="BG1795" s="8">
        <v>7</v>
      </c>
      <c r="BH1795" s="66">
        <v>2119643414</v>
      </c>
      <c r="BI1795" s="8">
        <v>4755</v>
      </c>
      <c r="BJ1795" s="8">
        <v>333</v>
      </c>
      <c r="BK1795" s="2" t="s">
        <v>233</v>
      </c>
      <c r="BL1795" s="83" t="str">
        <f t="shared" si="28"/>
        <v>125249</v>
      </c>
      <c r="BM1795" s="83">
        <f>IF(ISBLANK(A1795),"",IF(X1795&gt;=(InfoSheet!$B$2)-90,1,0))</f>
        <v>1</v>
      </c>
    </row>
    <row r="1796" spans="1:65">
      <c r="A1796" s="2" t="s">
        <v>3904</v>
      </c>
      <c r="B1796" s="8">
        <v>8</v>
      </c>
      <c r="C1796" s="66">
        <v>9200435234</v>
      </c>
      <c r="D1796" s="8">
        <v>18975</v>
      </c>
      <c r="E1796" s="8">
        <v>1661</v>
      </c>
      <c r="F1796" s="91">
        <v>484871</v>
      </c>
      <c r="G1796" s="91">
        <v>57912025</v>
      </c>
      <c r="H1796" s="91">
        <v>5539094</v>
      </c>
      <c r="I1796" s="66">
        <v>1130320789</v>
      </c>
      <c r="J1796" s="8">
        <v>0</v>
      </c>
      <c r="K1796" s="2" t="s">
        <v>3257</v>
      </c>
      <c r="L1796" s="8">
        <v>8</v>
      </c>
      <c r="M1796" s="8">
        <v>0</v>
      </c>
      <c r="N1796" s="2" t="s">
        <v>1729</v>
      </c>
      <c r="O1796" s="8">
        <v>215</v>
      </c>
      <c r="P1796" s="8">
        <v>0</v>
      </c>
      <c r="Q1796" s="8">
        <v>0</v>
      </c>
      <c r="R1796" s="91">
        <v>0</v>
      </c>
      <c r="S1796" s="8">
        <v>0</v>
      </c>
      <c r="T1796" s="91">
        <v>0</v>
      </c>
      <c r="U1796" s="8">
        <v>0</v>
      </c>
      <c r="V1796" s="8">
        <v>0</v>
      </c>
      <c r="W1796" s="8">
        <v>1</v>
      </c>
      <c r="X1796" s="107">
        <v>43869.684327256946</v>
      </c>
      <c r="Y1796" s="107">
        <v>43870.058906423612</v>
      </c>
      <c r="Z1796" s="107">
        <v>43869.681685231481</v>
      </c>
      <c r="AA1796" s="91">
        <v>2014958</v>
      </c>
      <c r="AB1796" s="8">
        <v>6</v>
      </c>
      <c r="AC1796" s="8">
        <v>4</v>
      </c>
      <c r="AD1796" s="91">
        <v>147420812</v>
      </c>
      <c r="AE1796" s="8">
        <v>282</v>
      </c>
      <c r="AF1796" s="8">
        <v>60</v>
      </c>
      <c r="AG1796" s="91">
        <v>608364653</v>
      </c>
      <c r="AH1796" s="8">
        <v>1354</v>
      </c>
      <c r="AI1796" s="8">
        <v>173</v>
      </c>
      <c r="AJ1796" s="66">
        <v>9200435234</v>
      </c>
      <c r="AK1796" s="8">
        <v>18975</v>
      </c>
      <c r="AL1796" s="8">
        <v>1661</v>
      </c>
      <c r="AM1796" s="91">
        <v>19348960</v>
      </c>
      <c r="AN1796" s="8">
        <v>35</v>
      </c>
      <c r="AO1796" s="8">
        <v>1661</v>
      </c>
      <c r="AP1796" s="91">
        <v>292576190</v>
      </c>
      <c r="AQ1796" s="8">
        <v>358</v>
      </c>
      <c r="AR1796" s="8">
        <v>1661</v>
      </c>
      <c r="AS1796" s="66">
        <v>1930462727</v>
      </c>
      <c r="AT1796" s="8">
        <v>2542</v>
      </c>
      <c r="AU1796" s="8">
        <v>1661</v>
      </c>
      <c r="AV1796" s="66">
        <v>9200435234</v>
      </c>
      <c r="AW1796" s="8">
        <v>18975</v>
      </c>
      <c r="AX1796" s="8">
        <v>1661</v>
      </c>
      <c r="AY1796" s="91">
        <v>1986441</v>
      </c>
      <c r="AZ1796" s="8">
        <v>5</v>
      </c>
      <c r="BA1796" s="8">
        <v>0</v>
      </c>
      <c r="BB1796" s="91">
        <v>209024137</v>
      </c>
      <c r="BC1796" s="8">
        <v>268</v>
      </c>
      <c r="BD1796" s="8">
        <v>13</v>
      </c>
      <c r="BE1796" s="91">
        <v>713981427</v>
      </c>
      <c r="BF1796" s="8">
        <v>1346</v>
      </c>
      <c r="BG1796" s="8">
        <v>69</v>
      </c>
      <c r="BH1796" s="66">
        <v>9200435234</v>
      </c>
      <c r="BI1796" s="8">
        <v>18975</v>
      </c>
      <c r="BJ1796" s="8">
        <v>1661</v>
      </c>
      <c r="BK1796" s="2" t="s">
        <v>233</v>
      </c>
      <c r="BL1796" s="83" t="str">
        <f t="shared" si="28"/>
        <v>125250</v>
      </c>
      <c r="BM1796" s="83">
        <f>IF(ISBLANK(A1796),"",IF(X1796&gt;=(InfoSheet!$B$2)-90,1,0))</f>
        <v>1</v>
      </c>
    </row>
    <row r="1797" spans="1:65">
      <c r="A1797" s="2" t="s">
        <v>3905</v>
      </c>
      <c r="B1797" s="8">
        <v>8</v>
      </c>
      <c r="C1797" s="66">
        <v>14551692293</v>
      </c>
      <c r="D1797" s="8">
        <v>43503</v>
      </c>
      <c r="E1797" s="8">
        <v>3494</v>
      </c>
      <c r="F1797" s="91">
        <v>334498</v>
      </c>
      <c r="G1797" s="91">
        <v>68741107</v>
      </c>
      <c r="H1797" s="91">
        <v>4164765</v>
      </c>
      <c r="I1797" s="66">
        <v>1379803765</v>
      </c>
      <c r="J1797" s="8">
        <v>0</v>
      </c>
      <c r="K1797" s="2" t="s">
        <v>1531</v>
      </c>
      <c r="L1797" s="8">
        <v>8</v>
      </c>
      <c r="M1797" s="8">
        <v>0</v>
      </c>
      <c r="N1797" s="2" t="s">
        <v>3906</v>
      </c>
      <c r="O1797" s="8">
        <v>215</v>
      </c>
      <c r="P1797" s="8">
        <v>0</v>
      </c>
      <c r="Q1797" s="8">
        <v>0</v>
      </c>
      <c r="R1797" s="91">
        <v>0</v>
      </c>
      <c r="S1797" s="8">
        <v>0</v>
      </c>
      <c r="T1797" s="91">
        <v>0</v>
      </c>
      <c r="U1797" s="8">
        <v>5</v>
      </c>
      <c r="V1797" s="8">
        <v>9</v>
      </c>
      <c r="W1797" s="8">
        <v>3</v>
      </c>
      <c r="X1797" s="107">
        <v>43869.99900596065</v>
      </c>
      <c r="Y1797" s="107">
        <v>43870.058832939816</v>
      </c>
      <c r="Z1797" s="107">
        <v>43869.999003414348</v>
      </c>
      <c r="AA1797" s="91">
        <v>12131522</v>
      </c>
      <c r="AB1797" s="8">
        <v>36</v>
      </c>
      <c r="AC1797" s="8">
        <v>38</v>
      </c>
      <c r="AD1797" s="91">
        <v>84930702</v>
      </c>
      <c r="AE1797" s="8">
        <v>310</v>
      </c>
      <c r="AF1797" s="8">
        <v>94</v>
      </c>
      <c r="AG1797" s="66">
        <v>2751206245</v>
      </c>
      <c r="AH1797" s="8">
        <v>6572</v>
      </c>
      <c r="AI1797" s="8">
        <v>707</v>
      </c>
      <c r="AJ1797" s="66">
        <v>13901232950</v>
      </c>
      <c r="AK1797" s="8">
        <v>40308</v>
      </c>
      <c r="AL1797" s="8">
        <v>3494</v>
      </c>
      <c r="AM1797" s="91">
        <v>234290912</v>
      </c>
      <c r="AN1797" s="8">
        <v>212</v>
      </c>
      <c r="AO1797" s="8">
        <v>3494</v>
      </c>
      <c r="AP1797" s="91">
        <v>504014630</v>
      </c>
      <c r="AQ1797" s="8">
        <v>662</v>
      </c>
      <c r="AR1797" s="8">
        <v>3494</v>
      </c>
      <c r="AS1797" s="66">
        <v>4731415188</v>
      </c>
      <c r="AT1797" s="8">
        <v>8647</v>
      </c>
      <c r="AU1797" s="8">
        <v>3494</v>
      </c>
      <c r="AV1797" s="66">
        <v>14551692293</v>
      </c>
      <c r="AW1797" s="8">
        <v>43502</v>
      </c>
      <c r="AX1797" s="8">
        <v>3494</v>
      </c>
      <c r="AY1797" s="91">
        <v>205648332</v>
      </c>
      <c r="AZ1797" s="8">
        <v>165</v>
      </c>
      <c r="BA1797" s="8">
        <v>1</v>
      </c>
      <c r="BB1797" s="91">
        <v>387518987</v>
      </c>
      <c r="BC1797" s="8">
        <v>502</v>
      </c>
      <c r="BD1797" s="8">
        <v>18</v>
      </c>
      <c r="BE1797" s="66">
        <v>2795652141</v>
      </c>
      <c r="BF1797" s="8">
        <v>6316</v>
      </c>
      <c r="BG1797" s="8">
        <v>151</v>
      </c>
      <c r="BH1797" s="66">
        <v>13622758141</v>
      </c>
      <c r="BI1797" s="8">
        <v>40162</v>
      </c>
      <c r="BJ1797" s="8">
        <v>3494</v>
      </c>
      <c r="BK1797" s="2" t="s">
        <v>233</v>
      </c>
      <c r="BL1797" s="83" t="str">
        <f t="shared" si="28"/>
        <v>125251</v>
      </c>
      <c r="BM1797" s="83">
        <f>IF(ISBLANK(A1797),"",IF(X1797&gt;=(InfoSheet!$B$2)-90,1,0))</f>
        <v>1</v>
      </c>
    </row>
    <row r="1798" spans="1:65">
      <c r="A1798" s="2" t="s">
        <v>3907</v>
      </c>
      <c r="B1798" s="8">
        <v>8</v>
      </c>
      <c r="C1798" s="91">
        <v>431679954</v>
      </c>
      <c r="D1798" s="8">
        <v>316</v>
      </c>
      <c r="E1798" s="8">
        <v>62</v>
      </c>
      <c r="F1798" s="91">
        <v>1366075</v>
      </c>
      <c r="G1798" s="91">
        <v>16909796</v>
      </c>
      <c r="H1798" s="91">
        <v>6962579</v>
      </c>
      <c r="I1798" s="91">
        <v>224387829</v>
      </c>
      <c r="J1798" s="8">
        <v>0</v>
      </c>
      <c r="K1798" s="2" t="s">
        <v>1531</v>
      </c>
      <c r="L1798" s="8">
        <v>8</v>
      </c>
      <c r="M1798" s="8">
        <v>0</v>
      </c>
      <c r="N1798" s="2" t="s">
        <v>1352</v>
      </c>
      <c r="O1798" s="8">
        <v>209</v>
      </c>
      <c r="P1798" s="8">
        <v>0</v>
      </c>
      <c r="Q1798" s="8">
        <v>0</v>
      </c>
      <c r="R1798" s="91">
        <v>0</v>
      </c>
      <c r="S1798" s="8">
        <v>0</v>
      </c>
      <c r="T1798" s="91">
        <v>0</v>
      </c>
      <c r="U1798" s="8">
        <v>0</v>
      </c>
      <c r="V1798" s="8">
        <v>0</v>
      </c>
      <c r="W1798" s="8">
        <v>0</v>
      </c>
      <c r="X1798" s="107">
        <v>43869.433933946762</v>
      </c>
      <c r="Y1798" s="107">
        <v>43870.048344490744</v>
      </c>
      <c r="Z1798" s="107">
        <v>43869.432909664349</v>
      </c>
      <c r="AA1798" s="91">
        <v>1445961</v>
      </c>
      <c r="AB1798" s="8">
        <v>4</v>
      </c>
      <c r="AC1798" s="8">
        <v>3</v>
      </c>
      <c r="AD1798" s="91">
        <v>130604277</v>
      </c>
      <c r="AE1798" s="8">
        <v>92</v>
      </c>
      <c r="AF1798" s="8">
        <v>20</v>
      </c>
      <c r="AG1798" s="91">
        <v>243324671</v>
      </c>
      <c r="AH1798" s="8">
        <v>161</v>
      </c>
      <c r="AI1798" s="8">
        <v>33</v>
      </c>
      <c r="AJ1798" s="91">
        <v>431679954</v>
      </c>
      <c r="AK1798" s="8">
        <v>316</v>
      </c>
      <c r="AL1798" s="8">
        <v>62</v>
      </c>
      <c r="AM1798" s="91">
        <v>20977452</v>
      </c>
      <c r="AN1798" s="8">
        <v>13</v>
      </c>
      <c r="AO1798" s="8">
        <v>62</v>
      </c>
      <c r="AP1798" s="91">
        <v>171407812</v>
      </c>
      <c r="AQ1798" s="8">
        <v>117</v>
      </c>
      <c r="AR1798" s="8">
        <v>62</v>
      </c>
      <c r="AS1798" s="91">
        <v>292495411</v>
      </c>
      <c r="AT1798" s="8">
        <v>169</v>
      </c>
      <c r="AU1798" s="8">
        <v>62</v>
      </c>
      <c r="AV1798" s="91">
        <v>431679954</v>
      </c>
      <c r="AW1798" s="8">
        <v>316</v>
      </c>
      <c r="AX1798" s="8">
        <v>62</v>
      </c>
      <c r="AY1798" s="91">
        <v>481987</v>
      </c>
      <c r="AZ1798" s="8">
        <v>2</v>
      </c>
      <c r="BA1798" s="8">
        <v>0</v>
      </c>
      <c r="BB1798" s="91">
        <v>70602182</v>
      </c>
      <c r="BC1798" s="8">
        <v>58</v>
      </c>
      <c r="BD1798" s="8">
        <v>0</v>
      </c>
      <c r="BE1798" s="91">
        <v>106325667</v>
      </c>
      <c r="BF1798" s="8">
        <v>82</v>
      </c>
      <c r="BG1798" s="8">
        <v>8</v>
      </c>
      <c r="BH1798" s="91">
        <v>431679954</v>
      </c>
      <c r="BI1798" s="8">
        <v>316</v>
      </c>
      <c r="BJ1798" s="8">
        <v>62</v>
      </c>
      <c r="BK1798" s="2" t="s">
        <v>233</v>
      </c>
      <c r="BL1798" s="83" t="str">
        <f t="shared" si="28"/>
        <v>125252</v>
      </c>
      <c r="BM1798" s="83">
        <f>IF(ISBLANK(A1798),"",IF(X1798&gt;=(InfoSheet!$B$2)-90,1,0))</f>
        <v>1</v>
      </c>
    </row>
    <row r="1799" spans="1:65">
      <c r="A1799" s="2" t="s">
        <v>3908</v>
      </c>
      <c r="B1799" s="8">
        <v>8</v>
      </c>
      <c r="C1799" s="66">
        <v>1953697859</v>
      </c>
      <c r="D1799" s="8">
        <v>10082</v>
      </c>
      <c r="E1799" s="8">
        <v>988</v>
      </c>
      <c r="F1799" s="91">
        <v>193780</v>
      </c>
      <c r="G1799" s="91">
        <v>5350682</v>
      </c>
      <c r="H1799" s="91">
        <v>1977426</v>
      </c>
      <c r="I1799" s="91">
        <v>238392992</v>
      </c>
      <c r="J1799" s="8">
        <v>0</v>
      </c>
      <c r="K1799" s="2" t="s">
        <v>1563</v>
      </c>
      <c r="L1799" s="8">
        <v>8</v>
      </c>
      <c r="M1799" s="8">
        <v>0</v>
      </c>
      <c r="N1799" s="2" t="s">
        <v>3909</v>
      </c>
      <c r="O1799" s="8">
        <v>212</v>
      </c>
      <c r="P1799" s="8">
        <v>0</v>
      </c>
      <c r="Q1799" s="8">
        <v>0</v>
      </c>
      <c r="R1799" s="91">
        <v>0</v>
      </c>
      <c r="S1799" s="8">
        <v>0</v>
      </c>
      <c r="T1799" s="91">
        <v>0</v>
      </c>
      <c r="U1799" s="8">
        <v>0</v>
      </c>
      <c r="V1799" s="8">
        <v>2</v>
      </c>
      <c r="W1799" s="8">
        <v>1</v>
      </c>
      <c r="X1799" s="107">
        <v>43869.545986157405</v>
      </c>
      <c r="Y1799" s="107">
        <v>43870.038237083332</v>
      </c>
      <c r="Z1799" s="107">
        <v>43869.545937083334</v>
      </c>
      <c r="AA1799" s="91">
        <v>479562</v>
      </c>
      <c r="AB1799" s="8">
        <v>1</v>
      </c>
      <c r="AC1799" s="8">
        <v>1</v>
      </c>
      <c r="AD1799" s="91">
        <v>79106253</v>
      </c>
      <c r="AE1799" s="8">
        <v>595</v>
      </c>
      <c r="AF1799" s="8">
        <v>130</v>
      </c>
      <c r="AG1799" s="91">
        <v>486362898</v>
      </c>
      <c r="AH1799" s="8">
        <v>4157</v>
      </c>
      <c r="AI1799" s="8">
        <v>701</v>
      </c>
      <c r="AJ1799" s="66">
        <v>1943844294</v>
      </c>
      <c r="AK1799" s="8">
        <v>10032</v>
      </c>
      <c r="AL1799" s="8">
        <v>988</v>
      </c>
      <c r="AM1799" s="91">
        <v>1535730</v>
      </c>
      <c r="AN1799" s="8">
        <v>3</v>
      </c>
      <c r="AO1799" s="8">
        <v>988</v>
      </c>
      <c r="AP1799" s="91">
        <v>88845256</v>
      </c>
      <c r="AQ1799" s="8">
        <v>610</v>
      </c>
      <c r="AR1799" s="8">
        <v>988</v>
      </c>
      <c r="AS1799" s="91">
        <v>515899739</v>
      </c>
      <c r="AT1799" s="8">
        <v>4191</v>
      </c>
      <c r="AU1799" s="8">
        <v>988</v>
      </c>
      <c r="AV1799" s="66">
        <v>1953697859</v>
      </c>
      <c r="AW1799" s="8">
        <v>10082</v>
      </c>
      <c r="AX1799" s="8">
        <v>988</v>
      </c>
      <c r="AY1799" s="91">
        <v>479562</v>
      </c>
      <c r="AZ1799" s="8">
        <v>1</v>
      </c>
      <c r="BA1799" s="8">
        <v>0</v>
      </c>
      <c r="BB1799" s="91">
        <v>21348728</v>
      </c>
      <c r="BC1799" s="8">
        <v>501</v>
      </c>
      <c r="BD1799" s="8">
        <v>16</v>
      </c>
      <c r="BE1799" s="91">
        <v>114434718</v>
      </c>
      <c r="BF1799" s="8">
        <v>3556</v>
      </c>
      <c r="BG1799" s="8">
        <v>86</v>
      </c>
      <c r="BH1799" s="66">
        <v>1919989046</v>
      </c>
      <c r="BI1799" s="8">
        <v>9993</v>
      </c>
      <c r="BJ1799" s="8">
        <v>988</v>
      </c>
      <c r="BK1799" s="2" t="s">
        <v>233</v>
      </c>
      <c r="BL1799" s="83" t="str">
        <f t="shared" si="28"/>
        <v>125253</v>
      </c>
      <c r="BM1799" s="83">
        <f>IF(ISBLANK(A1799),"",IF(X1799&gt;=(InfoSheet!$B$2)-90,1,0))</f>
        <v>1</v>
      </c>
    </row>
    <row r="1800" spans="1:65">
      <c r="A1800" s="2" t="s">
        <v>3910</v>
      </c>
      <c r="B1800" s="8">
        <v>8</v>
      </c>
      <c r="C1800" s="91">
        <v>120296580</v>
      </c>
      <c r="D1800" s="8">
        <v>209</v>
      </c>
      <c r="E1800" s="8">
        <v>55</v>
      </c>
      <c r="F1800" s="91">
        <v>575581</v>
      </c>
      <c r="G1800" s="91">
        <v>2144975</v>
      </c>
      <c r="H1800" s="91">
        <v>2187210</v>
      </c>
      <c r="I1800" s="91">
        <v>98777723</v>
      </c>
      <c r="J1800" s="8">
        <v>0</v>
      </c>
      <c r="K1800" s="2" t="s">
        <v>1345</v>
      </c>
      <c r="L1800" s="8">
        <v>8</v>
      </c>
      <c r="M1800" s="8">
        <v>0</v>
      </c>
      <c r="N1800" s="2" t="s">
        <v>1437</v>
      </c>
      <c r="O1800" s="8">
        <v>209</v>
      </c>
      <c r="P1800" s="8">
        <v>0</v>
      </c>
      <c r="Q1800" s="8">
        <v>0</v>
      </c>
      <c r="R1800" s="91">
        <v>0</v>
      </c>
      <c r="S1800" s="8">
        <v>0</v>
      </c>
      <c r="T1800" s="91">
        <v>0</v>
      </c>
      <c r="U1800" s="8">
        <v>0</v>
      </c>
      <c r="V1800" s="8">
        <v>0</v>
      </c>
      <c r="W1800" s="8">
        <v>0</v>
      </c>
      <c r="X1800" s="107">
        <v>43868.653742268521</v>
      </c>
      <c r="Y1800" s="107">
        <v>43870.001134791666</v>
      </c>
      <c r="Z1800" s="107">
        <v>43868.611854768518</v>
      </c>
      <c r="AA1800" s="91">
        <v>0</v>
      </c>
      <c r="AB1800" s="8">
        <v>0</v>
      </c>
      <c r="AC1800" s="8">
        <v>0</v>
      </c>
      <c r="AD1800" s="91">
        <v>2824420</v>
      </c>
      <c r="AE1800" s="8">
        <v>4</v>
      </c>
      <c r="AF1800" s="8">
        <v>1</v>
      </c>
      <c r="AG1800" s="91">
        <v>7794856</v>
      </c>
      <c r="AH1800" s="8">
        <v>10</v>
      </c>
      <c r="AI1800" s="8">
        <v>2</v>
      </c>
      <c r="AJ1800" s="91">
        <v>111142574</v>
      </c>
      <c r="AK1800" s="8">
        <v>172</v>
      </c>
      <c r="AL1800" s="8">
        <v>55</v>
      </c>
      <c r="AM1800" s="91">
        <v>1913944</v>
      </c>
      <c r="AN1800" s="8">
        <v>2</v>
      </c>
      <c r="AO1800" s="8">
        <v>55</v>
      </c>
      <c r="AP1800" s="91">
        <v>7033467</v>
      </c>
      <c r="AQ1800" s="8">
        <v>11</v>
      </c>
      <c r="AR1800" s="8">
        <v>55</v>
      </c>
      <c r="AS1800" s="91">
        <v>16877341</v>
      </c>
      <c r="AT1800" s="8">
        <v>22</v>
      </c>
      <c r="AU1800" s="8">
        <v>55</v>
      </c>
      <c r="AV1800" s="91">
        <v>120296580</v>
      </c>
      <c r="AW1800" s="8">
        <v>208</v>
      </c>
      <c r="AX1800" s="8">
        <v>55</v>
      </c>
      <c r="AY1800" s="91">
        <v>0</v>
      </c>
      <c r="AZ1800" s="8">
        <v>0</v>
      </c>
      <c r="BA1800" s="8">
        <v>0</v>
      </c>
      <c r="BB1800" s="91">
        <v>5355377</v>
      </c>
      <c r="BC1800" s="8">
        <v>8</v>
      </c>
      <c r="BD1800" s="8">
        <v>0</v>
      </c>
      <c r="BE1800" s="91">
        <v>13536556</v>
      </c>
      <c r="BF1800" s="8">
        <v>16</v>
      </c>
      <c r="BG1800" s="8">
        <v>0</v>
      </c>
      <c r="BH1800" s="91">
        <v>95741299</v>
      </c>
      <c r="BI1800" s="8">
        <v>158</v>
      </c>
      <c r="BJ1800" s="8">
        <v>55</v>
      </c>
      <c r="BK1800" s="2" t="s">
        <v>233</v>
      </c>
      <c r="BL1800" s="83" t="str">
        <f t="shared" si="28"/>
        <v>125254</v>
      </c>
      <c r="BM1800" s="83">
        <f>IF(ISBLANK(A1800),"",IF(X1800&gt;=(InfoSheet!$B$2)-90,1,0))</f>
        <v>1</v>
      </c>
    </row>
    <row r="1801" spans="1:65">
      <c r="A1801" s="2" t="s">
        <v>3911</v>
      </c>
      <c r="B1801" s="8">
        <v>9</v>
      </c>
      <c r="C1801" s="66">
        <v>38581513418</v>
      </c>
      <c r="D1801" s="8">
        <v>115926</v>
      </c>
      <c r="E1801" s="8">
        <v>8413</v>
      </c>
      <c r="F1801" s="91">
        <v>332811</v>
      </c>
      <c r="G1801" s="91">
        <v>70698905</v>
      </c>
      <c r="H1801" s="91">
        <v>4585940</v>
      </c>
      <c r="I1801" s="66">
        <v>7410780576</v>
      </c>
      <c r="J1801" s="8">
        <v>0</v>
      </c>
      <c r="K1801" s="2" t="s">
        <v>3912</v>
      </c>
      <c r="L1801" s="8">
        <v>9</v>
      </c>
      <c r="M1801" s="8">
        <v>0</v>
      </c>
      <c r="N1801" s="2" t="s">
        <v>1761</v>
      </c>
      <c r="O1801" s="8">
        <v>215</v>
      </c>
      <c r="P1801" s="8">
        <v>0</v>
      </c>
      <c r="Q1801" s="8">
        <v>0</v>
      </c>
      <c r="R1801" s="91">
        <v>0</v>
      </c>
      <c r="S1801" s="8">
        <v>0</v>
      </c>
      <c r="T1801" s="91">
        <v>0</v>
      </c>
      <c r="U1801" s="8">
        <v>9</v>
      </c>
      <c r="V1801" s="8">
        <v>20</v>
      </c>
      <c r="W1801" s="8">
        <v>10</v>
      </c>
      <c r="X1801" s="107">
        <v>43869.844158032407</v>
      </c>
      <c r="Y1801" s="107">
        <v>43870.058937337963</v>
      </c>
      <c r="Z1801" s="107">
        <v>43869.844153865743</v>
      </c>
      <c r="AA1801" s="91">
        <v>29197195</v>
      </c>
      <c r="AB1801" s="8">
        <v>76</v>
      </c>
      <c r="AC1801" s="8">
        <v>52</v>
      </c>
      <c r="AD1801" s="91">
        <v>205343630</v>
      </c>
      <c r="AE1801" s="8">
        <v>521</v>
      </c>
      <c r="AF1801" s="8">
        <v>109</v>
      </c>
      <c r="AG1801" s="66">
        <v>5677805973</v>
      </c>
      <c r="AH1801" s="8">
        <v>28268</v>
      </c>
      <c r="AI1801" s="8">
        <v>5538</v>
      </c>
      <c r="AJ1801" s="66">
        <v>36145170008</v>
      </c>
      <c r="AK1801" s="8">
        <v>102951</v>
      </c>
      <c r="AL1801" s="8">
        <v>8413</v>
      </c>
      <c r="AM1801" s="91">
        <v>274011033</v>
      </c>
      <c r="AN1801" s="8">
        <v>361</v>
      </c>
      <c r="AO1801" s="8">
        <v>8413</v>
      </c>
      <c r="AP1801" s="91">
        <v>564153735</v>
      </c>
      <c r="AQ1801" s="8">
        <v>870</v>
      </c>
      <c r="AR1801" s="8">
        <v>8413</v>
      </c>
      <c r="AS1801" s="66">
        <v>8871825979</v>
      </c>
      <c r="AT1801" s="8">
        <v>32190</v>
      </c>
      <c r="AU1801" s="8">
        <v>8413</v>
      </c>
      <c r="AV1801" s="66">
        <v>38581513418</v>
      </c>
      <c r="AW1801" s="8">
        <v>115926</v>
      </c>
      <c r="AX1801" s="8">
        <v>8413</v>
      </c>
      <c r="AY1801" s="91">
        <v>233874385</v>
      </c>
      <c r="AZ1801" s="8">
        <v>276</v>
      </c>
      <c r="BA1801" s="8">
        <v>5</v>
      </c>
      <c r="BB1801" s="91">
        <v>446372069</v>
      </c>
      <c r="BC1801" s="8">
        <v>725</v>
      </c>
      <c r="BD1801" s="8">
        <v>15</v>
      </c>
      <c r="BE1801" s="66">
        <v>1683192821</v>
      </c>
      <c r="BF1801" s="8">
        <v>21906</v>
      </c>
      <c r="BG1801" s="8">
        <v>974</v>
      </c>
      <c r="BH1801" s="66">
        <v>35376268979</v>
      </c>
      <c r="BI1801" s="8">
        <v>101789</v>
      </c>
      <c r="BJ1801" s="8">
        <v>8413</v>
      </c>
      <c r="BK1801" s="2" t="s">
        <v>233</v>
      </c>
      <c r="BL1801" s="83" t="str">
        <f t="shared" si="28"/>
        <v>125255</v>
      </c>
      <c r="BM1801" s="83">
        <f>IF(ISBLANK(A1801),"",IF(X1801&gt;=(InfoSheet!$B$2)-90,1,0))</f>
        <v>1</v>
      </c>
    </row>
    <row r="1802" spans="1:65">
      <c r="A1802" s="2" t="s">
        <v>3913</v>
      </c>
      <c r="B1802" s="8">
        <v>8</v>
      </c>
      <c r="C1802" s="66">
        <v>6062656969</v>
      </c>
      <c r="D1802" s="8">
        <v>15884</v>
      </c>
      <c r="E1802" s="8">
        <v>1524</v>
      </c>
      <c r="F1802" s="91">
        <v>381683</v>
      </c>
      <c r="G1802" s="91">
        <v>51060112</v>
      </c>
      <c r="H1802" s="91">
        <v>3978121</v>
      </c>
      <c r="I1802" s="66">
        <v>3117287105</v>
      </c>
      <c r="J1802" s="8">
        <v>0</v>
      </c>
      <c r="K1802" s="2" t="s">
        <v>2611</v>
      </c>
      <c r="L1802" s="8">
        <v>8</v>
      </c>
      <c r="M1802" s="8">
        <v>0</v>
      </c>
      <c r="N1802" s="2" t="s">
        <v>1466</v>
      </c>
      <c r="O1802" s="8">
        <v>212</v>
      </c>
      <c r="P1802" s="8">
        <v>0</v>
      </c>
      <c r="Q1802" s="8">
        <v>0</v>
      </c>
      <c r="R1802" s="91">
        <v>0</v>
      </c>
      <c r="S1802" s="8">
        <v>0</v>
      </c>
      <c r="T1802" s="91">
        <v>0</v>
      </c>
      <c r="U1802" s="8">
        <v>1</v>
      </c>
      <c r="V1802" s="8">
        <v>2</v>
      </c>
      <c r="W1802" s="8">
        <v>1</v>
      </c>
      <c r="X1802" s="107">
        <v>43869.635458252313</v>
      </c>
      <c r="Y1802" s="107">
        <v>43870.043047743056</v>
      </c>
      <c r="Z1802" s="107">
        <v>43869.635458020835</v>
      </c>
      <c r="AA1802" s="91">
        <v>6532930</v>
      </c>
      <c r="AB1802" s="8">
        <v>11</v>
      </c>
      <c r="AC1802" s="8">
        <v>8</v>
      </c>
      <c r="AD1802" s="91">
        <v>799548448</v>
      </c>
      <c r="AE1802" s="8">
        <v>1061</v>
      </c>
      <c r="AF1802" s="8">
        <v>30</v>
      </c>
      <c r="AG1802" s="66">
        <v>1213362638</v>
      </c>
      <c r="AH1802" s="8">
        <v>1896</v>
      </c>
      <c r="AI1802" s="8">
        <v>100</v>
      </c>
      <c r="AJ1802" s="66">
        <v>5970078328</v>
      </c>
      <c r="AK1802" s="8">
        <v>15439</v>
      </c>
      <c r="AL1802" s="8">
        <v>1524</v>
      </c>
      <c r="AM1802" s="91">
        <v>13858135</v>
      </c>
      <c r="AN1802" s="8">
        <v>20</v>
      </c>
      <c r="AO1802" s="8">
        <v>1524</v>
      </c>
      <c r="AP1802" s="66">
        <v>1591945063</v>
      </c>
      <c r="AQ1802" s="8">
        <v>2058</v>
      </c>
      <c r="AR1802" s="8">
        <v>1524</v>
      </c>
      <c r="AS1802" s="66">
        <v>2231223830</v>
      </c>
      <c r="AT1802" s="8">
        <v>3278</v>
      </c>
      <c r="AU1802" s="8">
        <v>1524</v>
      </c>
      <c r="AV1802" s="66">
        <v>6062656969</v>
      </c>
      <c r="AW1802" s="8">
        <v>15884</v>
      </c>
      <c r="AX1802" s="8">
        <v>1524</v>
      </c>
      <c r="AY1802" s="91">
        <v>9795807</v>
      </c>
      <c r="AZ1802" s="8">
        <v>13</v>
      </c>
      <c r="BA1802" s="8">
        <v>0</v>
      </c>
      <c r="BB1802" s="91">
        <v>822126768</v>
      </c>
      <c r="BC1802" s="8">
        <v>1079</v>
      </c>
      <c r="BD1802" s="8">
        <v>12</v>
      </c>
      <c r="BE1802" s="66">
        <v>1256448178</v>
      </c>
      <c r="BF1802" s="8">
        <v>1886</v>
      </c>
      <c r="BG1802" s="8">
        <v>22</v>
      </c>
      <c r="BH1802" s="66">
        <v>5799808647</v>
      </c>
      <c r="BI1802" s="8">
        <v>15194</v>
      </c>
      <c r="BJ1802" s="8">
        <v>1524</v>
      </c>
      <c r="BK1802" s="2" t="s">
        <v>233</v>
      </c>
      <c r="BL1802" s="83" t="str">
        <f t="shared" si="28"/>
        <v>125256</v>
      </c>
      <c r="BM1802" s="83">
        <f>IF(ISBLANK(A1802),"",IF(X1802&gt;=(InfoSheet!$B$2)-90,1,0))</f>
        <v>1</v>
      </c>
    </row>
    <row r="1803" spans="1:65">
      <c r="A1803" s="2" t="s">
        <v>3914</v>
      </c>
      <c r="B1803" s="8">
        <v>8</v>
      </c>
      <c r="C1803" s="66">
        <v>5743121258</v>
      </c>
      <c r="D1803" s="8">
        <v>17522</v>
      </c>
      <c r="E1803" s="8">
        <v>1772</v>
      </c>
      <c r="F1803" s="91">
        <v>327766</v>
      </c>
      <c r="G1803" s="91">
        <v>80839463</v>
      </c>
      <c r="H1803" s="91">
        <v>3241039</v>
      </c>
      <c r="I1803" s="66">
        <v>3007505163</v>
      </c>
      <c r="J1803" s="8">
        <v>0</v>
      </c>
      <c r="K1803" s="2" t="s">
        <v>3011</v>
      </c>
      <c r="L1803" s="8">
        <v>8</v>
      </c>
      <c r="M1803" s="8">
        <v>0</v>
      </c>
      <c r="N1803" s="2" t="s">
        <v>1703</v>
      </c>
      <c r="O1803" s="8">
        <v>214</v>
      </c>
      <c r="P1803" s="8">
        <v>0</v>
      </c>
      <c r="Q1803" s="8">
        <v>0</v>
      </c>
      <c r="R1803" s="91">
        <v>0</v>
      </c>
      <c r="S1803" s="8">
        <v>0</v>
      </c>
      <c r="T1803" s="91">
        <v>0</v>
      </c>
      <c r="U1803" s="8">
        <v>1</v>
      </c>
      <c r="V1803" s="8">
        <v>4</v>
      </c>
      <c r="W1803" s="8">
        <v>1</v>
      </c>
      <c r="X1803" s="107">
        <v>43870.070727372688</v>
      </c>
      <c r="Y1803" s="107">
        <v>43870.126051678242</v>
      </c>
      <c r="Z1803" s="107">
        <v>43870.070721122684</v>
      </c>
      <c r="AA1803" s="91">
        <v>0</v>
      </c>
      <c r="AB1803" s="8">
        <v>0</v>
      </c>
      <c r="AC1803" s="8">
        <v>7</v>
      </c>
      <c r="AD1803" s="91">
        <v>26611962</v>
      </c>
      <c r="AE1803" s="8">
        <v>72</v>
      </c>
      <c r="AF1803" s="8">
        <v>18</v>
      </c>
      <c r="AG1803" s="91">
        <v>329213261</v>
      </c>
      <c r="AH1803" s="8">
        <v>894</v>
      </c>
      <c r="AI1803" s="8">
        <v>177</v>
      </c>
      <c r="AJ1803" s="66">
        <v>5287659728</v>
      </c>
      <c r="AK1803" s="8">
        <v>15158</v>
      </c>
      <c r="AL1803" s="8">
        <v>1772</v>
      </c>
      <c r="AM1803" s="91">
        <v>39450698</v>
      </c>
      <c r="AN1803" s="8">
        <v>41</v>
      </c>
      <c r="AO1803" s="8">
        <v>1772</v>
      </c>
      <c r="AP1803" s="91">
        <v>103618866</v>
      </c>
      <c r="AQ1803" s="8">
        <v>158</v>
      </c>
      <c r="AR1803" s="8">
        <v>1772</v>
      </c>
      <c r="AS1803" s="91">
        <v>468496737</v>
      </c>
      <c r="AT1803" s="8">
        <v>1108</v>
      </c>
      <c r="AU1803" s="8">
        <v>1772</v>
      </c>
      <c r="AV1803" s="66">
        <v>5743121258</v>
      </c>
      <c r="AW1803" s="8">
        <v>17522</v>
      </c>
      <c r="AX1803" s="8">
        <v>1772</v>
      </c>
      <c r="AY1803" s="91">
        <v>34271186</v>
      </c>
      <c r="AZ1803" s="8">
        <v>35</v>
      </c>
      <c r="BA1803" s="8">
        <v>0</v>
      </c>
      <c r="BB1803" s="91">
        <v>74630190</v>
      </c>
      <c r="BC1803" s="8">
        <v>114</v>
      </c>
      <c r="BD1803" s="8">
        <v>3</v>
      </c>
      <c r="BE1803" s="91">
        <v>154593276</v>
      </c>
      <c r="BF1803" s="8">
        <v>838</v>
      </c>
      <c r="BG1803" s="8">
        <v>36</v>
      </c>
      <c r="BH1803" s="66">
        <v>5117289552</v>
      </c>
      <c r="BI1803" s="8">
        <v>14628</v>
      </c>
      <c r="BJ1803" s="8">
        <v>1772</v>
      </c>
      <c r="BK1803" s="2" t="s">
        <v>233</v>
      </c>
      <c r="BL1803" s="83" t="str">
        <f t="shared" si="28"/>
        <v>125257</v>
      </c>
      <c r="BM1803" s="83">
        <f>IF(ISBLANK(A1803),"",IF(X1803&gt;=(InfoSheet!$B$2)-90,1,0))</f>
        <v>1</v>
      </c>
    </row>
    <row r="1804" spans="1:65">
      <c r="A1804" s="2" t="s">
        <v>3915</v>
      </c>
      <c r="B1804" s="8">
        <v>8</v>
      </c>
      <c r="C1804" s="91">
        <v>3997141</v>
      </c>
      <c r="D1804" s="8">
        <v>10</v>
      </c>
      <c r="E1804" s="8">
        <v>13</v>
      </c>
      <c r="F1804" s="91">
        <v>399714</v>
      </c>
      <c r="G1804" s="91">
        <v>769834</v>
      </c>
      <c r="H1804" s="91">
        <v>307472</v>
      </c>
      <c r="I1804" s="91">
        <v>2039312</v>
      </c>
      <c r="J1804" s="8">
        <v>0</v>
      </c>
      <c r="K1804" s="2" t="s">
        <v>1345</v>
      </c>
      <c r="L1804" s="8">
        <v>8</v>
      </c>
      <c r="M1804" s="8">
        <v>0</v>
      </c>
      <c r="N1804" s="2" t="s">
        <v>1345</v>
      </c>
      <c r="O1804" s="8">
        <v>142</v>
      </c>
      <c r="P1804" s="8">
        <v>0</v>
      </c>
      <c r="Q1804" s="8">
        <v>0</v>
      </c>
      <c r="R1804" s="91">
        <v>0</v>
      </c>
      <c r="S1804" s="8">
        <v>0</v>
      </c>
      <c r="T1804" s="91">
        <v>0</v>
      </c>
      <c r="U1804" s="8">
        <v>0</v>
      </c>
      <c r="V1804" s="8">
        <v>0</v>
      </c>
      <c r="W1804" s="8">
        <v>0</v>
      </c>
      <c r="X1804" s="107">
        <v>43649.629746724539</v>
      </c>
      <c r="Y1804" s="107">
        <v>43869.885711284725</v>
      </c>
      <c r="Z1804" s="107">
        <v>43649.62880309028</v>
      </c>
      <c r="AA1804" s="91">
        <v>0</v>
      </c>
      <c r="AB1804" s="8">
        <v>0</v>
      </c>
      <c r="AC1804" s="8">
        <v>0</v>
      </c>
      <c r="AD1804" s="91">
        <v>0</v>
      </c>
      <c r="AE1804" s="8">
        <v>0</v>
      </c>
      <c r="AF1804" s="8">
        <v>0</v>
      </c>
      <c r="AG1804" s="91">
        <v>0</v>
      </c>
      <c r="AH1804" s="8">
        <v>0</v>
      </c>
      <c r="AI1804" s="8">
        <v>0</v>
      </c>
      <c r="AJ1804" s="91">
        <v>3997141</v>
      </c>
      <c r="AK1804" s="8">
        <v>10</v>
      </c>
      <c r="AL1804" s="8">
        <v>13</v>
      </c>
      <c r="AM1804" s="91">
        <v>0</v>
      </c>
      <c r="AN1804" s="8">
        <v>0</v>
      </c>
      <c r="AO1804" s="8">
        <v>13</v>
      </c>
      <c r="AP1804" s="91">
        <v>0</v>
      </c>
      <c r="AQ1804" s="8">
        <v>0</v>
      </c>
      <c r="AR1804" s="8">
        <v>13</v>
      </c>
      <c r="AS1804" s="91">
        <v>0</v>
      </c>
      <c r="AT1804" s="8">
        <v>0</v>
      </c>
      <c r="AU1804" s="8">
        <v>13</v>
      </c>
      <c r="AV1804" s="91">
        <v>3997141</v>
      </c>
      <c r="AW1804" s="8">
        <v>10</v>
      </c>
      <c r="AX1804" s="8">
        <v>13</v>
      </c>
      <c r="AY1804" s="91">
        <v>0</v>
      </c>
      <c r="AZ1804" s="8">
        <v>0</v>
      </c>
      <c r="BA1804" s="8">
        <v>0</v>
      </c>
      <c r="BB1804" s="91">
        <v>0</v>
      </c>
      <c r="BC1804" s="8">
        <v>0</v>
      </c>
      <c r="BD1804" s="8">
        <v>0</v>
      </c>
      <c r="BE1804" s="91">
        <v>0</v>
      </c>
      <c r="BF1804" s="8">
        <v>0</v>
      </c>
      <c r="BG1804" s="8">
        <v>0</v>
      </c>
      <c r="BH1804" s="91">
        <v>3997141</v>
      </c>
      <c r="BI1804" s="8">
        <v>10</v>
      </c>
      <c r="BJ1804" s="8">
        <v>13</v>
      </c>
      <c r="BK1804" s="2" t="s">
        <v>233</v>
      </c>
      <c r="BL1804" s="83" t="str">
        <f t="shared" si="28"/>
        <v>125258</v>
      </c>
      <c r="BM1804" s="83">
        <f>IF(ISBLANK(A1804),"",IF(X1804&gt;=(InfoSheet!$B$2)-90,1,0))</f>
        <v>0</v>
      </c>
    </row>
    <row r="1805" spans="1:65">
      <c r="A1805" s="2" t="s">
        <v>3916</v>
      </c>
      <c r="B1805" s="8">
        <v>8</v>
      </c>
      <c r="C1805" s="66">
        <v>2048388540</v>
      </c>
      <c r="D1805" s="8">
        <v>4421</v>
      </c>
      <c r="E1805" s="8">
        <v>560</v>
      </c>
      <c r="F1805" s="91">
        <v>463331</v>
      </c>
      <c r="G1805" s="91">
        <v>76394585</v>
      </c>
      <c r="H1805" s="91">
        <v>3657836</v>
      </c>
      <c r="I1805" s="91">
        <v>956402409</v>
      </c>
      <c r="J1805" s="8">
        <v>0</v>
      </c>
      <c r="K1805" s="2" t="s">
        <v>1718</v>
      </c>
      <c r="L1805" s="8">
        <v>8</v>
      </c>
      <c r="M1805" s="8">
        <v>0</v>
      </c>
      <c r="N1805" s="2" t="s">
        <v>2891</v>
      </c>
      <c r="O1805" s="8">
        <v>212</v>
      </c>
      <c r="P1805" s="8">
        <v>0</v>
      </c>
      <c r="Q1805" s="8">
        <v>0</v>
      </c>
      <c r="R1805" s="91">
        <v>0</v>
      </c>
      <c r="S1805" s="8">
        <v>0</v>
      </c>
      <c r="T1805" s="91">
        <v>0</v>
      </c>
      <c r="U1805" s="8">
        <v>1</v>
      </c>
      <c r="V1805" s="8">
        <v>2</v>
      </c>
      <c r="W1805" s="8">
        <v>0</v>
      </c>
      <c r="X1805" s="107">
        <v>43870.199549351855</v>
      </c>
      <c r="Y1805" s="107">
        <v>43870.199585694441</v>
      </c>
      <c r="Z1805" s="107">
        <v>43870.199546226853</v>
      </c>
      <c r="AA1805" s="91">
        <v>0</v>
      </c>
      <c r="AB1805" s="8">
        <v>0</v>
      </c>
      <c r="AC1805" s="8">
        <v>1</v>
      </c>
      <c r="AD1805" s="91">
        <v>645268</v>
      </c>
      <c r="AE1805" s="8">
        <v>1</v>
      </c>
      <c r="AF1805" s="8">
        <v>4</v>
      </c>
      <c r="AG1805" s="91">
        <v>10847817</v>
      </c>
      <c r="AH1805" s="8">
        <v>11</v>
      </c>
      <c r="AI1805" s="8">
        <v>7</v>
      </c>
      <c r="AJ1805" s="66">
        <v>1941581989</v>
      </c>
      <c r="AK1805" s="8">
        <v>3760</v>
      </c>
      <c r="AL1805" s="8">
        <v>560</v>
      </c>
      <c r="AM1805" s="91">
        <v>615391</v>
      </c>
      <c r="AN1805" s="8">
        <v>1</v>
      </c>
      <c r="AO1805" s="8">
        <v>560</v>
      </c>
      <c r="AP1805" s="91">
        <v>7664465</v>
      </c>
      <c r="AQ1805" s="8">
        <v>11</v>
      </c>
      <c r="AR1805" s="8">
        <v>560</v>
      </c>
      <c r="AS1805" s="91">
        <v>36150587</v>
      </c>
      <c r="AT1805" s="8">
        <v>32</v>
      </c>
      <c r="AU1805" s="8">
        <v>560</v>
      </c>
      <c r="AV1805" s="66">
        <v>2048388540</v>
      </c>
      <c r="AW1805" s="8">
        <v>4421</v>
      </c>
      <c r="AX1805" s="8">
        <v>560</v>
      </c>
      <c r="AY1805" s="91">
        <v>615391</v>
      </c>
      <c r="AZ1805" s="8">
        <v>1</v>
      </c>
      <c r="BA1805" s="8">
        <v>0</v>
      </c>
      <c r="BB1805" s="91">
        <v>7019197</v>
      </c>
      <c r="BC1805" s="8">
        <v>10</v>
      </c>
      <c r="BD1805" s="8">
        <v>0</v>
      </c>
      <c r="BE1805" s="91">
        <v>28218680</v>
      </c>
      <c r="BF1805" s="8">
        <v>24</v>
      </c>
      <c r="BG1805" s="8">
        <v>0</v>
      </c>
      <c r="BH1805" s="66">
        <v>1932774957</v>
      </c>
      <c r="BI1805" s="8">
        <v>3841</v>
      </c>
      <c r="BJ1805" s="8">
        <v>560</v>
      </c>
      <c r="BK1805" s="2" t="s">
        <v>233</v>
      </c>
      <c r="BL1805" s="83" t="str">
        <f t="shared" si="28"/>
        <v>125259</v>
      </c>
      <c r="BM1805" s="83">
        <f>IF(ISBLANK(A1805),"",IF(X1805&gt;=(InfoSheet!$B$2)-90,1,0))</f>
        <v>1</v>
      </c>
    </row>
    <row r="1806" spans="1:65">
      <c r="A1806" s="2" t="s">
        <v>3917</v>
      </c>
      <c r="B1806" s="8">
        <v>8</v>
      </c>
      <c r="C1806" s="66">
        <v>12434911385</v>
      </c>
      <c r="D1806" s="8">
        <v>14270</v>
      </c>
      <c r="E1806" s="8">
        <v>1523</v>
      </c>
      <c r="F1806" s="91">
        <v>871402</v>
      </c>
      <c r="G1806" s="91">
        <v>74448549</v>
      </c>
      <c r="H1806" s="91">
        <v>8164748</v>
      </c>
      <c r="I1806" s="66">
        <v>5463646427</v>
      </c>
      <c r="J1806" s="8">
        <v>0</v>
      </c>
      <c r="K1806" s="2" t="s">
        <v>3918</v>
      </c>
      <c r="L1806" s="8">
        <v>8</v>
      </c>
      <c r="M1806" s="8">
        <v>0</v>
      </c>
      <c r="N1806" s="2" t="s">
        <v>3073</v>
      </c>
      <c r="O1806" s="8">
        <v>215</v>
      </c>
      <c r="P1806" s="8">
        <v>0</v>
      </c>
      <c r="Q1806" s="8">
        <v>0</v>
      </c>
      <c r="R1806" s="91">
        <v>0</v>
      </c>
      <c r="S1806" s="8">
        <v>0</v>
      </c>
      <c r="T1806" s="91">
        <v>0</v>
      </c>
      <c r="U1806" s="8">
        <v>1</v>
      </c>
      <c r="V1806" s="8">
        <v>5</v>
      </c>
      <c r="W1806" s="8">
        <v>1</v>
      </c>
      <c r="X1806" s="107">
        <v>43870.067194143521</v>
      </c>
      <c r="Y1806" s="107">
        <v>43870.110607685187</v>
      </c>
      <c r="Z1806" s="107">
        <v>43870.067187546294</v>
      </c>
      <c r="AA1806" s="91">
        <v>713283701</v>
      </c>
      <c r="AB1806" s="8">
        <v>312</v>
      </c>
      <c r="AC1806" s="8">
        <v>13</v>
      </c>
      <c r="AD1806" s="66">
        <v>1547871340</v>
      </c>
      <c r="AE1806" s="8">
        <v>756</v>
      </c>
      <c r="AF1806" s="8">
        <v>45</v>
      </c>
      <c r="AG1806" s="66">
        <v>2329673533</v>
      </c>
      <c r="AH1806" s="8">
        <v>1396</v>
      </c>
      <c r="AI1806" s="8">
        <v>118</v>
      </c>
      <c r="AJ1806" s="66">
        <v>12251024058</v>
      </c>
      <c r="AK1806" s="8">
        <v>13290</v>
      </c>
      <c r="AL1806" s="8">
        <v>1523</v>
      </c>
      <c r="AM1806" s="66">
        <v>1526472382</v>
      </c>
      <c r="AN1806" s="8">
        <v>695</v>
      </c>
      <c r="AO1806" s="8">
        <v>1523</v>
      </c>
      <c r="AP1806" s="66">
        <v>3162215853</v>
      </c>
      <c r="AQ1806" s="8">
        <v>1419</v>
      </c>
      <c r="AR1806" s="8">
        <v>1523</v>
      </c>
      <c r="AS1806" s="66">
        <v>4351080225</v>
      </c>
      <c r="AT1806" s="8">
        <v>2309</v>
      </c>
      <c r="AU1806" s="8">
        <v>1523</v>
      </c>
      <c r="AV1806" s="66">
        <v>12434911385</v>
      </c>
      <c r="AW1806" s="8">
        <v>14270</v>
      </c>
      <c r="AX1806" s="8">
        <v>1523</v>
      </c>
      <c r="AY1806" s="91">
        <v>759751761</v>
      </c>
      <c r="AZ1806" s="8">
        <v>324</v>
      </c>
      <c r="BA1806" s="8">
        <v>0</v>
      </c>
      <c r="BB1806" s="66">
        <v>1681806940</v>
      </c>
      <c r="BC1806" s="8">
        <v>790</v>
      </c>
      <c r="BD1806" s="8">
        <v>9</v>
      </c>
      <c r="BE1806" s="66">
        <v>2581009927</v>
      </c>
      <c r="BF1806" s="8">
        <v>1457</v>
      </c>
      <c r="BG1806" s="8">
        <v>17</v>
      </c>
      <c r="BH1806" s="66">
        <v>12122519515</v>
      </c>
      <c r="BI1806" s="8">
        <v>13191</v>
      </c>
      <c r="BJ1806" s="8">
        <v>1523</v>
      </c>
      <c r="BK1806" s="2" t="s">
        <v>233</v>
      </c>
      <c r="BL1806" s="83" t="str">
        <f t="shared" si="28"/>
        <v>125260</v>
      </c>
      <c r="BM1806" s="83">
        <f>IF(ISBLANK(A1806),"",IF(X1806&gt;=(InfoSheet!$B$2)-90,1,0))</f>
        <v>1</v>
      </c>
    </row>
    <row r="1807" spans="1:65">
      <c r="A1807" s="2" t="s">
        <v>3919</v>
      </c>
      <c r="B1807" s="8">
        <v>8</v>
      </c>
      <c r="C1807" s="91">
        <v>297176967</v>
      </c>
      <c r="D1807" s="8">
        <v>1085</v>
      </c>
      <c r="E1807" s="8">
        <v>121</v>
      </c>
      <c r="F1807" s="91">
        <v>273895</v>
      </c>
      <c r="G1807" s="91">
        <v>2071149</v>
      </c>
      <c r="H1807" s="91">
        <v>2456007</v>
      </c>
      <c r="I1807" s="91">
        <v>183017627</v>
      </c>
      <c r="J1807" s="8">
        <v>0</v>
      </c>
      <c r="K1807" s="2" t="s">
        <v>2479</v>
      </c>
      <c r="L1807" s="8">
        <v>8</v>
      </c>
      <c r="M1807" s="8">
        <v>0</v>
      </c>
      <c r="N1807" s="2" t="s">
        <v>3920</v>
      </c>
      <c r="O1807" s="8">
        <v>210</v>
      </c>
      <c r="P1807" s="8">
        <v>0</v>
      </c>
      <c r="Q1807" s="8">
        <v>0</v>
      </c>
      <c r="R1807" s="91">
        <v>0</v>
      </c>
      <c r="S1807" s="8">
        <v>0</v>
      </c>
      <c r="T1807" s="91">
        <v>0</v>
      </c>
      <c r="U1807" s="8">
        <v>0</v>
      </c>
      <c r="V1807" s="8">
        <v>0</v>
      </c>
      <c r="W1807" s="8">
        <v>0</v>
      </c>
      <c r="X1807" s="107">
        <v>43868.609587627318</v>
      </c>
      <c r="Y1807" s="107">
        <v>43870.026088599538</v>
      </c>
      <c r="Z1807" s="107">
        <v>43868.605826412037</v>
      </c>
      <c r="AA1807" s="91">
        <v>0</v>
      </c>
      <c r="AB1807" s="8">
        <v>0</v>
      </c>
      <c r="AC1807" s="8">
        <v>0</v>
      </c>
      <c r="AD1807" s="91">
        <v>952820</v>
      </c>
      <c r="AE1807" s="8">
        <v>1</v>
      </c>
      <c r="AF1807" s="8">
        <v>2</v>
      </c>
      <c r="AG1807" s="91">
        <v>73187578</v>
      </c>
      <c r="AH1807" s="8">
        <v>177</v>
      </c>
      <c r="AI1807" s="8">
        <v>24</v>
      </c>
      <c r="AJ1807" s="91">
        <v>297176967</v>
      </c>
      <c r="AK1807" s="8">
        <v>1085</v>
      </c>
      <c r="AL1807" s="8">
        <v>121</v>
      </c>
      <c r="AM1807" s="91">
        <v>1905637</v>
      </c>
      <c r="AN1807" s="8">
        <v>2</v>
      </c>
      <c r="AO1807" s="8">
        <v>121</v>
      </c>
      <c r="AP1807" s="91">
        <v>2960940</v>
      </c>
      <c r="AQ1807" s="8">
        <v>4</v>
      </c>
      <c r="AR1807" s="8">
        <v>121</v>
      </c>
      <c r="AS1807" s="91">
        <v>128210177</v>
      </c>
      <c r="AT1807" s="8">
        <v>266</v>
      </c>
      <c r="AU1807" s="8">
        <v>121</v>
      </c>
      <c r="AV1807" s="91">
        <v>297176967</v>
      </c>
      <c r="AW1807" s="8">
        <v>1085</v>
      </c>
      <c r="AX1807" s="8">
        <v>121</v>
      </c>
      <c r="AY1807" s="91">
        <v>0</v>
      </c>
      <c r="AZ1807" s="8">
        <v>0</v>
      </c>
      <c r="BA1807" s="8">
        <v>0</v>
      </c>
      <c r="BB1807" s="91">
        <v>2008120</v>
      </c>
      <c r="BC1807" s="8">
        <v>3</v>
      </c>
      <c r="BD1807" s="8">
        <v>0</v>
      </c>
      <c r="BE1807" s="91">
        <v>69160308</v>
      </c>
      <c r="BF1807" s="8">
        <v>172</v>
      </c>
      <c r="BG1807" s="8">
        <v>4</v>
      </c>
      <c r="BH1807" s="91">
        <v>297176967</v>
      </c>
      <c r="BI1807" s="8">
        <v>1085</v>
      </c>
      <c r="BJ1807" s="8">
        <v>121</v>
      </c>
      <c r="BK1807" s="2" t="s">
        <v>233</v>
      </c>
      <c r="BL1807" s="83" t="str">
        <f t="shared" si="28"/>
        <v>125261</v>
      </c>
      <c r="BM1807" s="83">
        <f>IF(ISBLANK(A1807),"",IF(X1807&gt;=(InfoSheet!$B$2)-90,1,0))</f>
        <v>1</v>
      </c>
    </row>
    <row r="1808" spans="1:65">
      <c r="A1808" s="2" t="s">
        <v>3921</v>
      </c>
      <c r="B1808" s="8">
        <v>8</v>
      </c>
      <c r="C1808" s="91">
        <v>708813223</v>
      </c>
      <c r="D1808" s="8">
        <v>889</v>
      </c>
      <c r="E1808" s="8">
        <v>125</v>
      </c>
      <c r="F1808" s="91">
        <v>797315</v>
      </c>
      <c r="G1808" s="91">
        <v>15782984</v>
      </c>
      <c r="H1808" s="91">
        <v>5670505</v>
      </c>
      <c r="I1808" s="91">
        <v>532789331</v>
      </c>
      <c r="J1808" s="8">
        <v>0</v>
      </c>
      <c r="K1808" s="2" t="s">
        <v>2502</v>
      </c>
      <c r="L1808" s="8">
        <v>8</v>
      </c>
      <c r="M1808" s="8">
        <v>0</v>
      </c>
      <c r="N1808" s="2" t="s">
        <v>1703</v>
      </c>
      <c r="O1808" s="8">
        <v>214</v>
      </c>
      <c r="P1808" s="8">
        <v>0</v>
      </c>
      <c r="Q1808" s="8">
        <v>0</v>
      </c>
      <c r="R1808" s="91">
        <v>0</v>
      </c>
      <c r="S1808" s="8">
        <v>0</v>
      </c>
      <c r="T1808" s="91">
        <v>0</v>
      </c>
      <c r="U1808" s="8">
        <v>0</v>
      </c>
      <c r="V1808" s="8">
        <v>0</v>
      </c>
      <c r="W1808" s="8">
        <v>0</v>
      </c>
      <c r="X1808" s="107">
        <v>43868.70222619213</v>
      </c>
      <c r="Y1808" s="107">
        <v>43870.032684548612</v>
      </c>
      <c r="Z1808" s="107">
        <v>43868.688640300927</v>
      </c>
      <c r="AA1808" s="91">
        <v>0</v>
      </c>
      <c r="AB1808" s="8">
        <v>0</v>
      </c>
      <c r="AC1808" s="8">
        <v>0</v>
      </c>
      <c r="AD1808" s="91">
        <v>18393073</v>
      </c>
      <c r="AE1808" s="8">
        <v>15</v>
      </c>
      <c r="AF1808" s="8">
        <v>8</v>
      </c>
      <c r="AG1808" s="91">
        <v>24965175</v>
      </c>
      <c r="AH1808" s="8">
        <v>33</v>
      </c>
      <c r="AI1808" s="8">
        <v>17</v>
      </c>
      <c r="AJ1808" s="91">
        <v>691358687</v>
      </c>
      <c r="AK1808" s="8">
        <v>811</v>
      </c>
      <c r="AL1808" s="8">
        <v>125</v>
      </c>
      <c r="AM1808" s="91">
        <v>3017893</v>
      </c>
      <c r="AN1808" s="8">
        <v>3</v>
      </c>
      <c r="AO1808" s="8">
        <v>125</v>
      </c>
      <c r="AP1808" s="91">
        <v>32724684</v>
      </c>
      <c r="AQ1808" s="8">
        <v>21</v>
      </c>
      <c r="AR1808" s="8">
        <v>125</v>
      </c>
      <c r="AS1808" s="91">
        <v>119160408</v>
      </c>
      <c r="AT1808" s="8">
        <v>60</v>
      </c>
      <c r="AU1808" s="8">
        <v>125</v>
      </c>
      <c r="AV1808" s="91">
        <v>708813223</v>
      </c>
      <c r="AW1808" s="8">
        <v>889</v>
      </c>
      <c r="AX1808" s="8">
        <v>125</v>
      </c>
      <c r="AY1808" s="91">
        <v>0</v>
      </c>
      <c r="AZ1808" s="8">
        <v>0</v>
      </c>
      <c r="BA1808" s="8">
        <v>0</v>
      </c>
      <c r="BB1808" s="91">
        <v>17085915</v>
      </c>
      <c r="BC1808" s="8">
        <v>14</v>
      </c>
      <c r="BD1808" s="8">
        <v>0</v>
      </c>
      <c r="BE1808" s="91">
        <v>93092606</v>
      </c>
      <c r="BF1808" s="8">
        <v>49</v>
      </c>
      <c r="BG1808" s="8">
        <v>2</v>
      </c>
      <c r="BH1808" s="91">
        <v>438198921</v>
      </c>
      <c r="BI1808" s="8">
        <v>713</v>
      </c>
      <c r="BJ1808" s="8">
        <v>125</v>
      </c>
      <c r="BK1808" s="2" t="s">
        <v>233</v>
      </c>
      <c r="BL1808" s="83" t="str">
        <f t="shared" si="28"/>
        <v>125262</v>
      </c>
      <c r="BM1808" s="83">
        <f>IF(ISBLANK(A1808),"",IF(X1808&gt;=(InfoSheet!$B$2)-90,1,0))</f>
        <v>1</v>
      </c>
    </row>
    <row r="1809" spans="1:65">
      <c r="A1809" s="2" t="s">
        <v>3922</v>
      </c>
      <c r="B1809" s="8">
        <v>8</v>
      </c>
      <c r="C1809" s="91">
        <v>870453977</v>
      </c>
      <c r="D1809" s="8">
        <v>3244</v>
      </c>
      <c r="E1809" s="8">
        <v>351</v>
      </c>
      <c r="F1809" s="91">
        <v>268327</v>
      </c>
      <c r="G1809" s="91">
        <v>1625807</v>
      </c>
      <c r="H1809" s="91">
        <v>2479925</v>
      </c>
      <c r="I1809" s="91">
        <v>564632013</v>
      </c>
      <c r="J1809" s="8">
        <v>0</v>
      </c>
      <c r="K1809" s="2" t="s">
        <v>2449</v>
      </c>
      <c r="L1809" s="8">
        <v>8</v>
      </c>
      <c r="M1809" s="8">
        <v>0</v>
      </c>
      <c r="N1809" s="2" t="s">
        <v>1343</v>
      </c>
      <c r="O1809" s="8">
        <v>210</v>
      </c>
      <c r="P1809" s="8">
        <v>0</v>
      </c>
      <c r="Q1809" s="8">
        <v>0</v>
      </c>
      <c r="R1809" s="91">
        <v>0</v>
      </c>
      <c r="S1809" s="8">
        <v>0</v>
      </c>
      <c r="T1809" s="91">
        <v>0</v>
      </c>
      <c r="U1809" s="8">
        <v>0</v>
      </c>
      <c r="V1809" s="8">
        <v>1</v>
      </c>
      <c r="W1809" s="8">
        <v>0</v>
      </c>
      <c r="X1809" s="107">
        <v>43869.709368344906</v>
      </c>
      <c r="Y1809" s="107">
        <v>43870.056407812503</v>
      </c>
      <c r="Z1809" s="107">
        <v>43869.69275386574</v>
      </c>
      <c r="AA1809" s="91">
        <v>1856230</v>
      </c>
      <c r="AB1809" s="8">
        <v>2</v>
      </c>
      <c r="AC1809" s="8">
        <v>1</v>
      </c>
      <c r="AD1809" s="91">
        <v>45625204</v>
      </c>
      <c r="AE1809" s="8">
        <v>80</v>
      </c>
      <c r="AF1809" s="8">
        <v>11</v>
      </c>
      <c r="AG1809" s="91">
        <v>98827312</v>
      </c>
      <c r="AH1809" s="8">
        <v>322</v>
      </c>
      <c r="AI1809" s="8">
        <v>57</v>
      </c>
      <c r="AJ1809" s="91">
        <v>805513941</v>
      </c>
      <c r="AK1809" s="8">
        <v>2892</v>
      </c>
      <c r="AL1809" s="8">
        <v>351</v>
      </c>
      <c r="AM1809" s="91">
        <v>9280695</v>
      </c>
      <c r="AN1809" s="8">
        <v>16</v>
      </c>
      <c r="AO1809" s="8">
        <v>351</v>
      </c>
      <c r="AP1809" s="91">
        <v>88244570</v>
      </c>
      <c r="AQ1809" s="8">
        <v>132</v>
      </c>
      <c r="AR1809" s="8">
        <v>351</v>
      </c>
      <c r="AS1809" s="91">
        <v>148461462</v>
      </c>
      <c r="AT1809" s="8">
        <v>383</v>
      </c>
      <c r="AU1809" s="8">
        <v>351</v>
      </c>
      <c r="AV1809" s="91">
        <v>870453977</v>
      </c>
      <c r="AW1809" s="8">
        <v>3244</v>
      </c>
      <c r="AX1809" s="8">
        <v>351</v>
      </c>
      <c r="AY1809" s="91">
        <v>1856230</v>
      </c>
      <c r="AZ1809" s="8">
        <v>2</v>
      </c>
      <c r="BA1809" s="8">
        <v>0</v>
      </c>
      <c r="BB1809" s="91">
        <v>46833368</v>
      </c>
      <c r="BC1809" s="8">
        <v>79</v>
      </c>
      <c r="BD1809" s="8">
        <v>1</v>
      </c>
      <c r="BE1809" s="91">
        <v>65238976</v>
      </c>
      <c r="BF1809" s="8">
        <v>277</v>
      </c>
      <c r="BG1809" s="8">
        <v>5</v>
      </c>
      <c r="BH1809" s="91">
        <v>784686706</v>
      </c>
      <c r="BI1809" s="8">
        <v>2856</v>
      </c>
      <c r="BJ1809" s="8">
        <v>351</v>
      </c>
      <c r="BK1809" s="2" t="s">
        <v>233</v>
      </c>
      <c r="BL1809" s="83" t="str">
        <f t="shared" si="28"/>
        <v>125263</v>
      </c>
      <c r="BM1809" s="83">
        <f>IF(ISBLANK(A1809),"",IF(X1809&gt;=(InfoSheet!$B$2)-90,1,0))</f>
        <v>1</v>
      </c>
    </row>
    <row r="1810" spans="1:65">
      <c r="A1810" s="2" t="s">
        <v>3923</v>
      </c>
      <c r="B1810" s="8">
        <v>8</v>
      </c>
      <c r="C1810" s="66">
        <v>1957581188</v>
      </c>
      <c r="D1810" s="8">
        <v>838</v>
      </c>
      <c r="E1810" s="8">
        <v>170</v>
      </c>
      <c r="F1810" s="91">
        <v>2336015</v>
      </c>
      <c r="G1810" s="91">
        <v>52859513</v>
      </c>
      <c r="H1810" s="91">
        <v>11515183</v>
      </c>
      <c r="I1810" s="91">
        <v>926747955</v>
      </c>
      <c r="J1810" s="8">
        <v>0</v>
      </c>
      <c r="K1810" s="2" t="s">
        <v>1436</v>
      </c>
      <c r="L1810" s="8">
        <v>8</v>
      </c>
      <c r="M1810" s="8">
        <v>0</v>
      </c>
      <c r="N1810" s="2" t="s">
        <v>1352</v>
      </c>
      <c r="O1810" s="8">
        <v>209</v>
      </c>
      <c r="P1810" s="8">
        <v>0</v>
      </c>
      <c r="Q1810" s="8">
        <v>0</v>
      </c>
      <c r="R1810" s="91">
        <v>0</v>
      </c>
      <c r="S1810" s="8">
        <v>0</v>
      </c>
      <c r="T1810" s="91">
        <v>0</v>
      </c>
      <c r="U1810" s="8">
        <v>0</v>
      </c>
      <c r="V1810" s="8">
        <v>0</v>
      </c>
      <c r="W1810" s="8">
        <v>0</v>
      </c>
      <c r="X1810" s="107">
        <v>43870.00524402778</v>
      </c>
      <c r="Y1810" s="107">
        <v>43870.02975966435</v>
      </c>
      <c r="Z1810" s="107">
        <v>43870.005239745369</v>
      </c>
      <c r="AA1810" s="91">
        <v>0</v>
      </c>
      <c r="AB1810" s="8">
        <v>0</v>
      </c>
      <c r="AC1810" s="8">
        <v>1</v>
      </c>
      <c r="AD1810" s="91">
        <v>6165070</v>
      </c>
      <c r="AE1810" s="8">
        <v>5</v>
      </c>
      <c r="AF1810" s="8">
        <v>10</v>
      </c>
      <c r="AG1810" s="91">
        <v>184081728</v>
      </c>
      <c r="AH1810" s="8">
        <v>22</v>
      </c>
      <c r="AI1810" s="8">
        <v>11</v>
      </c>
      <c r="AJ1810" s="66">
        <v>1957581188</v>
      </c>
      <c r="AK1810" s="8">
        <v>838</v>
      </c>
      <c r="AL1810" s="8">
        <v>170</v>
      </c>
      <c r="AM1810" s="91">
        <v>32532043</v>
      </c>
      <c r="AN1810" s="8">
        <v>4</v>
      </c>
      <c r="AO1810" s="8">
        <v>170</v>
      </c>
      <c r="AP1810" s="91">
        <v>91184534</v>
      </c>
      <c r="AQ1810" s="8">
        <v>12</v>
      </c>
      <c r="AR1810" s="8">
        <v>170</v>
      </c>
      <c r="AS1810" s="91">
        <v>527823667</v>
      </c>
      <c r="AT1810" s="8">
        <v>80</v>
      </c>
      <c r="AU1810" s="8">
        <v>170</v>
      </c>
      <c r="AV1810" s="66">
        <v>1957581188</v>
      </c>
      <c r="AW1810" s="8">
        <v>838</v>
      </c>
      <c r="AX1810" s="8">
        <v>170</v>
      </c>
      <c r="AY1810" s="91">
        <v>2980412</v>
      </c>
      <c r="AZ1810" s="8">
        <v>1</v>
      </c>
      <c r="BA1810" s="8">
        <v>0</v>
      </c>
      <c r="BB1810" s="91">
        <v>86659195</v>
      </c>
      <c r="BC1810" s="8">
        <v>10</v>
      </c>
      <c r="BD1810" s="8">
        <v>0</v>
      </c>
      <c r="BE1810" s="91">
        <v>234593434</v>
      </c>
      <c r="BF1810" s="8">
        <v>35</v>
      </c>
      <c r="BG1810" s="8">
        <v>0</v>
      </c>
      <c r="BH1810" s="66">
        <v>1957581188</v>
      </c>
      <c r="BI1810" s="8">
        <v>838</v>
      </c>
      <c r="BJ1810" s="8">
        <v>170</v>
      </c>
      <c r="BK1810" s="2" t="s">
        <v>233</v>
      </c>
      <c r="BL1810" s="83" t="str">
        <f t="shared" si="28"/>
        <v>125264</v>
      </c>
      <c r="BM1810" s="83">
        <f>IF(ISBLANK(A1810),"",IF(X1810&gt;=(InfoSheet!$B$2)-90,1,0))</f>
        <v>1</v>
      </c>
    </row>
    <row r="1811" spans="1:65">
      <c r="A1811" s="2" t="s">
        <v>3924</v>
      </c>
      <c r="B1811" s="8">
        <v>8</v>
      </c>
      <c r="C1811" s="91">
        <v>730339167</v>
      </c>
      <c r="D1811" s="8">
        <v>1398</v>
      </c>
      <c r="E1811" s="8">
        <v>171</v>
      </c>
      <c r="F1811" s="91">
        <v>522417</v>
      </c>
      <c r="G1811" s="91">
        <v>11749627</v>
      </c>
      <c r="H1811" s="91">
        <v>4270989</v>
      </c>
      <c r="I1811" s="91">
        <v>453756760</v>
      </c>
      <c r="J1811" s="8">
        <v>0</v>
      </c>
      <c r="K1811" s="2" t="s">
        <v>1940</v>
      </c>
      <c r="L1811" s="8">
        <v>8</v>
      </c>
      <c r="M1811" s="8">
        <v>0</v>
      </c>
      <c r="N1811" s="2" t="s">
        <v>1466</v>
      </c>
      <c r="O1811" s="8">
        <v>212</v>
      </c>
      <c r="P1811" s="8">
        <v>0</v>
      </c>
      <c r="Q1811" s="8">
        <v>0</v>
      </c>
      <c r="R1811" s="91">
        <v>0</v>
      </c>
      <c r="S1811" s="8">
        <v>0</v>
      </c>
      <c r="T1811" s="91">
        <v>0</v>
      </c>
      <c r="U1811" s="8">
        <v>0</v>
      </c>
      <c r="V1811" s="8">
        <v>0</v>
      </c>
      <c r="W1811" s="8">
        <v>0</v>
      </c>
      <c r="X1811" s="107">
        <v>43869.813187210646</v>
      </c>
      <c r="Y1811" s="107">
        <v>43870.029752372684</v>
      </c>
      <c r="Z1811" s="107">
        <v>43869.809606064817</v>
      </c>
      <c r="AA1811" s="91">
        <v>0</v>
      </c>
      <c r="AB1811" s="8">
        <v>0</v>
      </c>
      <c r="AC1811" s="8">
        <v>3</v>
      </c>
      <c r="AD1811" s="91">
        <v>12102330</v>
      </c>
      <c r="AE1811" s="8">
        <v>14</v>
      </c>
      <c r="AF1811" s="8">
        <v>8</v>
      </c>
      <c r="AG1811" s="91">
        <v>12972766</v>
      </c>
      <c r="AH1811" s="8">
        <v>31</v>
      </c>
      <c r="AI1811" s="8">
        <v>15</v>
      </c>
      <c r="AJ1811" s="91">
        <v>693754804</v>
      </c>
      <c r="AK1811" s="8">
        <v>1212</v>
      </c>
      <c r="AL1811" s="8">
        <v>171</v>
      </c>
      <c r="AM1811" s="91">
        <v>4098995</v>
      </c>
      <c r="AN1811" s="8">
        <v>5</v>
      </c>
      <c r="AO1811" s="8">
        <v>171</v>
      </c>
      <c r="AP1811" s="91">
        <v>25655312</v>
      </c>
      <c r="AQ1811" s="8">
        <v>26</v>
      </c>
      <c r="AR1811" s="8">
        <v>171</v>
      </c>
      <c r="AS1811" s="91">
        <v>71255206</v>
      </c>
      <c r="AT1811" s="8">
        <v>61</v>
      </c>
      <c r="AU1811" s="8">
        <v>171</v>
      </c>
      <c r="AV1811" s="91">
        <v>730339167</v>
      </c>
      <c r="AW1811" s="8">
        <v>1398</v>
      </c>
      <c r="AX1811" s="8">
        <v>171</v>
      </c>
      <c r="AY1811" s="91">
        <v>2983672</v>
      </c>
      <c r="AZ1811" s="8">
        <v>3</v>
      </c>
      <c r="BA1811" s="8">
        <v>0</v>
      </c>
      <c r="BB1811" s="91">
        <v>11322251</v>
      </c>
      <c r="BC1811" s="8">
        <v>13</v>
      </c>
      <c r="BD1811" s="8">
        <v>0</v>
      </c>
      <c r="BE1811" s="91">
        <v>26695851</v>
      </c>
      <c r="BF1811" s="8">
        <v>33</v>
      </c>
      <c r="BG1811" s="8">
        <v>0</v>
      </c>
      <c r="BH1811" s="91">
        <v>625043980</v>
      </c>
      <c r="BI1811" s="8">
        <v>1171</v>
      </c>
      <c r="BJ1811" s="8">
        <v>171</v>
      </c>
      <c r="BK1811" s="2" t="s">
        <v>233</v>
      </c>
      <c r="BL1811" s="83" t="str">
        <f t="shared" si="28"/>
        <v>125265</v>
      </c>
      <c r="BM1811" s="83">
        <f>IF(ISBLANK(A1811),"",IF(X1811&gt;=(InfoSheet!$B$2)-90,1,0))</f>
        <v>1</v>
      </c>
    </row>
    <row r="1812" spans="1:65">
      <c r="A1812" s="2" t="s">
        <v>3925</v>
      </c>
      <c r="B1812" s="8">
        <v>8</v>
      </c>
      <c r="C1812" s="66">
        <v>3605364682</v>
      </c>
      <c r="D1812" s="8">
        <v>3231</v>
      </c>
      <c r="E1812" s="8">
        <v>386</v>
      </c>
      <c r="F1812" s="91">
        <v>1115866</v>
      </c>
      <c r="G1812" s="91">
        <v>411082334</v>
      </c>
      <c r="H1812" s="91">
        <v>9340323</v>
      </c>
      <c r="I1812" s="66">
        <v>2487275274</v>
      </c>
      <c r="J1812" s="8">
        <v>0</v>
      </c>
      <c r="K1812" s="2" t="s">
        <v>1496</v>
      </c>
      <c r="L1812" s="8">
        <v>8</v>
      </c>
      <c r="M1812" s="8">
        <v>0</v>
      </c>
      <c r="N1812" s="2" t="s">
        <v>2540</v>
      </c>
      <c r="O1812" s="8">
        <v>215</v>
      </c>
      <c r="P1812" s="8">
        <v>0</v>
      </c>
      <c r="Q1812" s="8">
        <v>0</v>
      </c>
      <c r="R1812" s="91">
        <v>0</v>
      </c>
      <c r="S1812" s="8">
        <v>0</v>
      </c>
      <c r="T1812" s="91">
        <v>0</v>
      </c>
      <c r="U1812" s="8">
        <v>0</v>
      </c>
      <c r="V1812" s="8">
        <v>1</v>
      </c>
      <c r="W1812" s="8">
        <v>0</v>
      </c>
      <c r="X1812" s="107">
        <v>43868.4931950463</v>
      </c>
      <c r="Y1812" s="107">
        <v>43869.891026666664</v>
      </c>
      <c r="Z1812" s="107">
        <v>43868.460402222219</v>
      </c>
      <c r="AA1812" s="91">
        <v>0</v>
      </c>
      <c r="AB1812" s="8">
        <v>0</v>
      </c>
      <c r="AC1812" s="8">
        <v>0</v>
      </c>
      <c r="AD1812" s="91">
        <v>10739380</v>
      </c>
      <c r="AE1812" s="8">
        <v>19</v>
      </c>
      <c r="AF1812" s="8">
        <v>10</v>
      </c>
      <c r="AG1812" s="91">
        <v>21961343</v>
      </c>
      <c r="AH1812" s="8">
        <v>93</v>
      </c>
      <c r="AI1812" s="8">
        <v>32</v>
      </c>
      <c r="AJ1812" s="66">
        <v>3500795543</v>
      </c>
      <c r="AK1812" s="8">
        <v>2892</v>
      </c>
      <c r="AL1812" s="8">
        <v>386</v>
      </c>
      <c r="AM1812" s="91">
        <v>0</v>
      </c>
      <c r="AN1812" s="8">
        <v>0</v>
      </c>
      <c r="AO1812" s="8">
        <v>386</v>
      </c>
      <c r="AP1812" s="91">
        <v>31482292</v>
      </c>
      <c r="AQ1812" s="8">
        <v>35</v>
      </c>
      <c r="AR1812" s="8">
        <v>386</v>
      </c>
      <c r="AS1812" s="91">
        <v>124919001</v>
      </c>
      <c r="AT1812" s="8">
        <v>150</v>
      </c>
      <c r="AU1812" s="8">
        <v>386</v>
      </c>
      <c r="AV1812" s="66">
        <v>3605364682</v>
      </c>
      <c r="AW1812" s="8">
        <v>3231</v>
      </c>
      <c r="AX1812" s="8">
        <v>386</v>
      </c>
      <c r="AY1812" s="91">
        <v>0</v>
      </c>
      <c r="AZ1812" s="8">
        <v>0</v>
      </c>
      <c r="BA1812" s="8">
        <v>0</v>
      </c>
      <c r="BB1812" s="91">
        <v>20287584</v>
      </c>
      <c r="BC1812" s="8">
        <v>25</v>
      </c>
      <c r="BD1812" s="8">
        <v>0</v>
      </c>
      <c r="BE1812" s="91">
        <v>105768983</v>
      </c>
      <c r="BF1812" s="8">
        <v>110</v>
      </c>
      <c r="BG1812" s="8">
        <v>1</v>
      </c>
      <c r="BH1812" s="66">
        <v>3211612229</v>
      </c>
      <c r="BI1812" s="8">
        <v>2790</v>
      </c>
      <c r="BJ1812" s="8">
        <v>386</v>
      </c>
      <c r="BK1812" s="2" t="s">
        <v>233</v>
      </c>
      <c r="BL1812" s="83" t="str">
        <f t="shared" si="28"/>
        <v>125266</v>
      </c>
      <c r="BM1812" s="83">
        <f>IF(ISBLANK(A1812),"",IF(X1812&gt;=(InfoSheet!$B$2)-90,1,0))</f>
        <v>1</v>
      </c>
    </row>
    <row r="1813" spans="1:65">
      <c r="A1813" s="2" t="s">
        <v>3926</v>
      </c>
      <c r="B1813" s="8">
        <v>8</v>
      </c>
      <c r="C1813" s="66">
        <v>3672929578</v>
      </c>
      <c r="D1813" s="8">
        <v>12523</v>
      </c>
      <c r="E1813" s="8">
        <v>1265</v>
      </c>
      <c r="F1813" s="91">
        <v>293294</v>
      </c>
      <c r="G1813" s="91">
        <v>25330009</v>
      </c>
      <c r="H1813" s="91">
        <v>2903501</v>
      </c>
      <c r="I1813" s="66">
        <v>1732452054</v>
      </c>
      <c r="J1813" s="8">
        <v>0</v>
      </c>
      <c r="K1813" s="2" t="s">
        <v>2417</v>
      </c>
      <c r="L1813" s="8">
        <v>8</v>
      </c>
      <c r="M1813" s="8">
        <v>0</v>
      </c>
      <c r="N1813" s="2" t="s">
        <v>3817</v>
      </c>
      <c r="O1813" s="8">
        <v>216</v>
      </c>
      <c r="P1813" s="8">
        <v>0</v>
      </c>
      <c r="Q1813" s="8">
        <v>0</v>
      </c>
      <c r="R1813" s="91">
        <v>0</v>
      </c>
      <c r="S1813" s="8">
        <v>0</v>
      </c>
      <c r="T1813" s="91">
        <v>0</v>
      </c>
      <c r="U1813" s="8">
        <v>1</v>
      </c>
      <c r="V1813" s="8">
        <v>4</v>
      </c>
      <c r="W1813" s="8">
        <v>1</v>
      </c>
      <c r="X1813" s="107">
        <v>43870.129960011574</v>
      </c>
      <c r="Y1813" s="107">
        <v>43870.153944953701</v>
      </c>
      <c r="Z1813" s="107">
        <v>43870.129951099538</v>
      </c>
      <c r="AA1813" s="91">
        <v>4609507</v>
      </c>
      <c r="AB1813" s="8">
        <v>16</v>
      </c>
      <c r="AC1813" s="8">
        <v>19</v>
      </c>
      <c r="AD1813" s="91">
        <v>33592049</v>
      </c>
      <c r="AE1813" s="8">
        <v>142</v>
      </c>
      <c r="AF1813" s="8">
        <v>52</v>
      </c>
      <c r="AG1813" s="91">
        <v>598619906</v>
      </c>
      <c r="AH1813" s="8">
        <v>3461</v>
      </c>
      <c r="AI1813" s="8">
        <v>783</v>
      </c>
      <c r="AJ1813" s="66">
        <v>3441524703</v>
      </c>
      <c r="AK1813" s="8">
        <v>11246</v>
      </c>
      <c r="AL1813" s="8">
        <v>1265</v>
      </c>
      <c r="AM1813" s="91">
        <v>69415538</v>
      </c>
      <c r="AN1813" s="8">
        <v>142</v>
      </c>
      <c r="AO1813" s="8">
        <v>1265</v>
      </c>
      <c r="AP1813" s="91">
        <v>141934585</v>
      </c>
      <c r="AQ1813" s="8">
        <v>319</v>
      </c>
      <c r="AR1813" s="8">
        <v>1265</v>
      </c>
      <c r="AS1813" s="91">
        <v>751564351</v>
      </c>
      <c r="AT1813" s="8">
        <v>3718</v>
      </c>
      <c r="AU1813" s="8">
        <v>1265</v>
      </c>
      <c r="AV1813" s="66">
        <v>3672929578</v>
      </c>
      <c r="AW1813" s="8">
        <v>12523</v>
      </c>
      <c r="AX1813" s="8">
        <v>1265</v>
      </c>
      <c r="AY1813" s="91">
        <v>61890470</v>
      </c>
      <c r="AZ1813" s="8">
        <v>115</v>
      </c>
      <c r="BA1813" s="8">
        <v>0</v>
      </c>
      <c r="BB1813" s="91">
        <v>111021613</v>
      </c>
      <c r="BC1813" s="8">
        <v>262</v>
      </c>
      <c r="BD1813" s="8">
        <v>10</v>
      </c>
      <c r="BE1813" s="91">
        <v>326930582</v>
      </c>
      <c r="BF1813" s="8">
        <v>3036</v>
      </c>
      <c r="BG1813" s="8">
        <v>270</v>
      </c>
      <c r="BH1813" s="66">
        <v>3258141371</v>
      </c>
      <c r="BI1813" s="8">
        <v>11057</v>
      </c>
      <c r="BJ1813" s="8">
        <v>1265</v>
      </c>
      <c r="BK1813" s="2" t="s">
        <v>233</v>
      </c>
      <c r="BL1813" s="83" t="str">
        <f t="shared" si="28"/>
        <v>125267</v>
      </c>
      <c r="BM1813" s="83">
        <f>IF(ISBLANK(A1813),"",IF(X1813&gt;=(InfoSheet!$B$2)-90,1,0))</f>
        <v>1</v>
      </c>
    </row>
    <row r="1814" spans="1:65">
      <c r="A1814" s="2" t="s">
        <v>3927</v>
      </c>
      <c r="B1814" s="8">
        <v>8</v>
      </c>
      <c r="C1814" s="91">
        <v>388765466</v>
      </c>
      <c r="D1814" s="8">
        <v>1182</v>
      </c>
      <c r="E1814" s="8">
        <v>139</v>
      </c>
      <c r="F1814" s="91">
        <v>328904</v>
      </c>
      <c r="G1814" s="91">
        <v>6312086</v>
      </c>
      <c r="H1814" s="91">
        <v>2796873</v>
      </c>
      <c r="I1814" s="91">
        <v>192167260</v>
      </c>
      <c r="J1814" s="8">
        <v>0</v>
      </c>
      <c r="K1814" s="2" t="s">
        <v>3928</v>
      </c>
      <c r="L1814" s="8">
        <v>8</v>
      </c>
      <c r="M1814" s="8">
        <v>0</v>
      </c>
      <c r="N1814" s="2" t="s">
        <v>1689</v>
      </c>
      <c r="O1814" s="8">
        <v>210</v>
      </c>
      <c r="P1814" s="8">
        <v>0</v>
      </c>
      <c r="Q1814" s="8">
        <v>0</v>
      </c>
      <c r="R1814" s="91">
        <v>0</v>
      </c>
      <c r="S1814" s="8">
        <v>0</v>
      </c>
      <c r="T1814" s="91">
        <v>0</v>
      </c>
      <c r="U1814" s="8">
        <v>0</v>
      </c>
      <c r="V1814" s="8">
        <v>0</v>
      </c>
      <c r="W1814" s="8">
        <v>0</v>
      </c>
      <c r="X1814" s="107">
        <v>43870.207037094908</v>
      </c>
      <c r="Y1814" s="107">
        <v>43870.207036863423</v>
      </c>
      <c r="Z1814" s="107">
        <v>43868.629528148151</v>
      </c>
      <c r="AA1814" s="91">
        <v>511817</v>
      </c>
      <c r="AB1814" s="8">
        <v>1</v>
      </c>
      <c r="AC1814" s="8">
        <v>1</v>
      </c>
      <c r="AD1814" s="91">
        <v>511817</v>
      </c>
      <c r="AE1814" s="8">
        <v>1</v>
      </c>
      <c r="AF1814" s="8">
        <v>2</v>
      </c>
      <c r="AG1814" s="91">
        <v>22526352</v>
      </c>
      <c r="AH1814" s="8">
        <v>134</v>
      </c>
      <c r="AI1814" s="8">
        <v>11</v>
      </c>
      <c r="AJ1814" s="91">
        <v>355972305</v>
      </c>
      <c r="AK1814" s="8">
        <v>1008</v>
      </c>
      <c r="AL1814" s="8">
        <v>139</v>
      </c>
      <c r="AM1814" s="91">
        <v>2019765</v>
      </c>
      <c r="AN1814" s="8">
        <v>4</v>
      </c>
      <c r="AO1814" s="8">
        <v>139</v>
      </c>
      <c r="AP1814" s="91">
        <v>6311048</v>
      </c>
      <c r="AQ1814" s="8">
        <v>13</v>
      </c>
      <c r="AR1814" s="8">
        <v>139</v>
      </c>
      <c r="AS1814" s="91">
        <v>46605439</v>
      </c>
      <c r="AT1814" s="8">
        <v>154</v>
      </c>
      <c r="AU1814" s="8">
        <v>139</v>
      </c>
      <c r="AV1814" s="91">
        <v>388765466</v>
      </c>
      <c r="AW1814" s="8">
        <v>1182</v>
      </c>
      <c r="AX1814" s="8">
        <v>139</v>
      </c>
      <c r="AY1814" s="91">
        <v>0</v>
      </c>
      <c r="AZ1814" s="8">
        <v>0</v>
      </c>
      <c r="BA1814" s="8">
        <v>0</v>
      </c>
      <c r="BB1814" s="91">
        <v>1032654</v>
      </c>
      <c r="BC1814" s="8">
        <v>2</v>
      </c>
      <c r="BD1814" s="8">
        <v>0</v>
      </c>
      <c r="BE1814" s="91">
        <v>26116041</v>
      </c>
      <c r="BF1814" s="8">
        <v>130</v>
      </c>
      <c r="BG1814" s="8">
        <v>0</v>
      </c>
      <c r="BH1814" s="91">
        <v>329764127</v>
      </c>
      <c r="BI1814" s="8">
        <v>990</v>
      </c>
      <c r="BJ1814" s="8">
        <v>139</v>
      </c>
      <c r="BK1814" s="2" t="s">
        <v>233</v>
      </c>
      <c r="BL1814" s="83" t="str">
        <f t="shared" si="28"/>
        <v>125268</v>
      </c>
      <c r="BM1814" s="83">
        <f>IF(ISBLANK(A1814),"",IF(X1814&gt;=(InfoSheet!$B$2)-90,1,0))</f>
        <v>1</v>
      </c>
    </row>
    <row r="1815" spans="1:65">
      <c r="A1815" s="2" t="s">
        <v>3929</v>
      </c>
      <c r="B1815" s="8">
        <v>8</v>
      </c>
      <c r="C1815" s="66">
        <v>3385550430</v>
      </c>
      <c r="D1815" s="8">
        <v>11117</v>
      </c>
      <c r="E1815" s="8">
        <v>1040</v>
      </c>
      <c r="F1815" s="91">
        <v>304538</v>
      </c>
      <c r="G1815" s="91">
        <v>29653602</v>
      </c>
      <c r="H1815" s="91">
        <v>3255336</v>
      </c>
      <c r="I1815" s="66">
        <v>1741110536</v>
      </c>
      <c r="J1815" s="8">
        <v>0</v>
      </c>
      <c r="K1815" s="2" t="s">
        <v>1797</v>
      </c>
      <c r="L1815" s="8">
        <v>8</v>
      </c>
      <c r="M1815" s="8">
        <v>0</v>
      </c>
      <c r="N1815" s="2" t="s">
        <v>1729</v>
      </c>
      <c r="O1815" s="8">
        <v>215</v>
      </c>
      <c r="P1815" s="8">
        <v>0</v>
      </c>
      <c r="Q1815" s="8">
        <v>0</v>
      </c>
      <c r="R1815" s="91">
        <v>0</v>
      </c>
      <c r="S1815" s="8">
        <v>0</v>
      </c>
      <c r="T1815" s="91">
        <v>0</v>
      </c>
      <c r="U1815" s="8">
        <v>1</v>
      </c>
      <c r="V1815" s="8">
        <v>2</v>
      </c>
      <c r="W1815" s="8">
        <v>1</v>
      </c>
      <c r="X1815" s="107">
        <v>43869.495705023146</v>
      </c>
      <c r="Y1815" s="107">
        <v>43869.994464178242</v>
      </c>
      <c r="Z1815" s="107">
        <v>43869.45863789352</v>
      </c>
      <c r="AA1815" s="91">
        <v>0</v>
      </c>
      <c r="AB1815" s="8">
        <v>0</v>
      </c>
      <c r="AC1815" s="8">
        <v>1</v>
      </c>
      <c r="AD1815" s="91">
        <v>0</v>
      </c>
      <c r="AE1815" s="8">
        <v>0</v>
      </c>
      <c r="AF1815" s="8">
        <v>4</v>
      </c>
      <c r="AG1815" s="66">
        <v>1069869256</v>
      </c>
      <c r="AH1815" s="8">
        <v>3894</v>
      </c>
      <c r="AI1815" s="8">
        <v>702</v>
      </c>
      <c r="AJ1815" s="66">
        <v>3196013901</v>
      </c>
      <c r="AK1815" s="8">
        <v>10072</v>
      </c>
      <c r="AL1815" s="8">
        <v>1040</v>
      </c>
      <c r="AM1815" s="91">
        <v>756969</v>
      </c>
      <c r="AN1815" s="8">
        <v>1</v>
      </c>
      <c r="AO1815" s="8">
        <v>1040</v>
      </c>
      <c r="AP1815" s="91">
        <v>11901172</v>
      </c>
      <c r="AQ1815" s="8">
        <v>16</v>
      </c>
      <c r="AR1815" s="8">
        <v>1040</v>
      </c>
      <c r="AS1815" s="66">
        <v>1531112550</v>
      </c>
      <c r="AT1815" s="8">
        <v>4577</v>
      </c>
      <c r="AU1815" s="8">
        <v>1040</v>
      </c>
      <c r="AV1815" s="66">
        <v>3385550430</v>
      </c>
      <c r="AW1815" s="8">
        <v>11117</v>
      </c>
      <c r="AX1815" s="8">
        <v>1040</v>
      </c>
      <c r="AY1815" s="91">
        <v>756969</v>
      </c>
      <c r="AZ1815" s="8">
        <v>1</v>
      </c>
      <c r="BA1815" s="8">
        <v>0</v>
      </c>
      <c r="BB1815" s="91">
        <v>9164873</v>
      </c>
      <c r="BC1815" s="8">
        <v>12</v>
      </c>
      <c r="BD1815" s="8">
        <v>0</v>
      </c>
      <c r="BE1815" s="91">
        <v>102666696</v>
      </c>
      <c r="BF1815" s="8">
        <v>2433</v>
      </c>
      <c r="BG1815" s="8">
        <v>52</v>
      </c>
      <c r="BH1815" s="66">
        <v>3117003794</v>
      </c>
      <c r="BI1815" s="8">
        <v>9931</v>
      </c>
      <c r="BJ1815" s="8">
        <v>1040</v>
      </c>
      <c r="BK1815" s="2" t="s">
        <v>233</v>
      </c>
      <c r="BL1815" s="83" t="str">
        <f t="shared" si="28"/>
        <v>125269</v>
      </c>
      <c r="BM1815" s="83">
        <f>IF(ISBLANK(A1815),"",IF(X1815&gt;=(InfoSheet!$B$2)-90,1,0))</f>
        <v>1</v>
      </c>
    </row>
    <row r="1816" spans="1:65">
      <c r="A1816" s="2" t="s">
        <v>3930</v>
      </c>
      <c r="B1816" s="8">
        <v>8</v>
      </c>
      <c r="C1816" s="66">
        <v>2941331102</v>
      </c>
      <c r="D1816" s="8">
        <v>4651</v>
      </c>
      <c r="E1816" s="8">
        <v>699</v>
      </c>
      <c r="F1816" s="91">
        <v>632408</v>
      </c>
      <c r="G1816" s="91">
        <v>60411082</v>
      </c>
      <c r="H1816" s="91">
        <v>4207912</v>
      </c>
      <c r="I1816" s="66">
        <v>1328211533</v>
      </c>
      <c r="J1816" s="8">
        <v>0</v>
      </c>
      <c r="K1816" s="2" t="s">
        <v>1476</v>
      </c>
      <c r="L1816" s="8">
        <v>8</v>
      </c>
      <c r="M1816" s="8">
        <v>0</v>
      </c>
      <c r="N1816" s="2" t="s">
        <v>1489</v>
      </c>
      <c r="O1816" s="8">
        <v>209</v>
      </c>
      <c r="P1816" s="8">
        <v>0</v>
      </c>
      <c r="Q1816" s="8">
        <v>0</v>
      </c>
      <c r="R1816" s="91">
        <v>0</v>
      </c>
      <c r="S1816" s="8">
        <v>0</v>
      </c>
      <c r="T1816" s="91">
        <v>0</v>
      </c>
      <c r="U1816" s="8">
        <v>2</v>
      </c>
      <c r="V1816" s="8">
        <v>3</v>
      </c>
      <c r="W1816" s="8">
        <v>0</v>
      </c>
      <c r="X1816" s="107">
        <v>43869.644589398151</v>
      </c>
      <c r="Y1816" s="107">
        <v>43870.048290208331</v>
      </c>
      <c r="Z1816" s="107">
        <v>43869.64458349537</v>
      </c>
      <c r="AA1816" s="91">
        <v>499904</v>
      </c>
      <c r="AB1816" s="8">
        <v>1</v>
      </c>
      <c r="AC1816" s="8">
        <v>1</v>
      </c>
      <c r="AD1816" s="91">
        <v>29148249</v>
      </c>
      <c r="AE1816" s="8">
        <v>67</v>
      </c>
      <c r="AF1816" s="8">
        <v>13</v>
      </c>
      <c r="AG1816" s="91">
        <v>299125286</v>
      </c>
      <c r="AH1816" s="8">
        <v>691</v>
      </c>
      <c r="AI1816" s="8">
        <v>108</v>
      </c>
      <c r="AJ1816" s="66">
        <v>2805357635</v>
      </c>
      <c r="AK1816" s="8">
        <v>3864</v>
      </c>
      <c r="AL1816" s="8">
        <v>699</v>
      </c>
      <c r="AM1816" s="91">
        <v>4377254</v>
      </c>
      <c r="AN1816" s="8">
        <v>8</v>
      </c>
      <c r="AO1816" s="8">
        <v>699</v>
      </c>
      <c r="AP1816" s="91">
        <v>90367255</v>
      </c>
      <c r="AQ1816" s="8">
        <v>128</v>
      </c>
      <c r="AR1816" s="8">
        <v>699</v>
      </c>
      <c r="AS1816" s="91">
        <v>563027944</v>
      </c>
      <c r="AT1816" s="8">
        <v>869</v>
      </c>
      <c r="AU1816" s="8">
        <v>699</v>
      </c>
      <c r="AV1816" s="66">
        <v>2941331102</v>
      </c>
      <c r="AW1816" s="8">
        <v>4651</v>
      </c>
      <c r="AX1816" s="8">
        <v>699</v>
      </c>
      <c r="AY1816" s="91">
        <v>989266</v>
      </c>
      <c r="AZ1816" s="8">
        <v>2</v>
      </c>
      <c r="BA1816" s="8">
        <v>0</v>
      </c>
      <c r="BB1816" s="91">
        <v>25376590</v>
      </c>
      <c r="BC1816" s="8">
        <v>62</v>
      </c>
      <c r="BD1816" s="8">
        <v>4</v>
      </c>
      <c r="BE1816" s="91">
        <v>173789012</v>
      </c>
      <c r="BF1816" s="8">
        <v>619</v>
      </c>
      <c r="BG1816" s="8">
        <v>14</v>
      </c>
      <c r="BH1816" s="66">
        <v>2794680632</v>
      </c>
      <c r="BI1816" s="8">
        <v>3943</v>
      </c>
      <c r="BJ1816" s="8">
        <v>699</v>
      </c>
      <c r="BK1816" s="2" t="s">
        <v>233</v>
      </c>
      <c r="BL1816" s="83" t="str">
        <f t="shared" si="28"/>
        <v>125270</v>
      </c>
      <c r="BM1816" s="83">
        <f>IF(ISBLANK(A1816),"",IF(X1816&gt;=(InfoSheet!$B$2)-90,1,0))</f>
        <v>1</v>
      </c>
    </row>
    <row r="1817" spans="1:65">
      <c r="A1817" s="2" t="s">
        <v>3931</v>
      </c>
      <c r="B1817" s="8">
        <v>8</v>
      </c>
      <c r="C1817" s="66">
        <v>3333566478</v>
      </c>
      <c r="D1817" s="8">
        <v>8058</v>
      </c>
      <c r="E1817" s="8">
        <v>797</v>
      </c>
      <c r="F1817" s="91">
        <v>413696</v>
      </c>
      <c r="G1817" s="91">
        <v>19149259</v>
      </c>
      <c r="H1817" s="91">
        <v>4182643</v>
      </c>
      <c r="I1817" s="66">
        <v>2074727629</v>
      </c>
      <c r="J1817" s="8">
        <v>0</v>
      </c>
      <c r="K1817" s="2" t="s">
        <v>1800</v>
      </c>
      <c r="L1817" s="8">
        <v>8</v>
      </c>
      <c r="M1817" s="8">
        <v>0</v>
      </c>
      <c r="N1817" s="2" t="s">
        <v>2469</v>
      </c>
      <c r="O1817" s="8">
        <v>215</v>
      </c>
      <c r="P1817" s="8">
        <v>0</v>
      </c>
      <c r="Q1817" s="8">
        <v>0</v>
      </c>
      <c r="R1817" s="91">
        <v>0</v>
      </c>
      <c r="S1817" s="8">
        <v>0</v>
      </c>
      <c r="T1817" s="91">
        <v>0</v>
      </c>
      <c r="U1817" s="8">
        <v>1</v>
      </c>
      <c r="V1817" s="8">
        <v>1</v>
      </c>
      <c r="W1817" s="8">
        <v>0</v>
      </c>
      <c r="X1817" s="107">
        <v>43870.200166481482</v>
      </c>
      <c r="Y1817" s="107">
        <v>43870.200166365743</v>
      </c>
      <c r="Z1817" s="107">
        <v>43870.200164282411</v>
      </c>
      <c r="AA1817" s="91">
        <v>0</v>
      </c>
      <c r="AB1817" s="8">
        <v>0</v>
      </c>
      <c r="AC1817" s="8">
        <v>7</v>
      </c>
      <c r="AD1817" s="91">
        <v>12039067</v>
      </c>
      <c r="AE1817" s="8">
        <v>19</v>
      </c>
      <c r="AF1817" s="8">
        <v>13</v>
      </c>
      <c r="AG1817" s="91">
        <v>57996319</v>
      </c>
      <c r="AH1817" s="8">
        <v>93</v>
      </c>
      <c r="AI1817" s="8">
        <v>21</v>
      </c>
      <c r="AJ1817" s="66">
        <v>3182416326</v>
      </c>
      <c r="AK1817" s="8">
        <v>7284</v>
      </c>
      <c r="AL1817" s="8">
        <v>797</v>
      </c>
      <c r="AM1817" s="91">
        <v>21775562</v>
      </c>
      <c r="AN1817" s="8">
        <v>30</v>
      </c>
      <c r="AO1817" s="8">
        <v>797</v>
      </c>
      <c r="AP1817" s="91">
        <v>57969756</v>
      </c>
      <c r="AQ1817" s="8">
        <v>81</v>
      </c>
      <c r="AR1817" s="8">
        <v>797</v>
      </c>
      <c r="AS1817" s="91">
        <v>195648512</v>
      </c>
      <c r="AT1817" s="8">
        <v>256</v>
      </c>
      <c r="AU1817" s="8">
        <v>797</v>
      </c>
      <c r="AV1817" s="66">
        <v>3333566478</v>
      </c>
      <c r="AW1817" s="8">
        <v>8058</v>
      </c>
      <c r="AX1817" s="8">
        <v>797</v>
      </c>
      <c r="AY1817" s="91">
        <v>21775562</v>
      </c>
      <c r="AZ1817" s="8">
        <v>30</v>
      </c>
      <c r="BA1817" s="8">
        <v>0</v>
      </c>
      <c r="BB1817" s="91">
        <v>40156939</v>
      </c>
      <c r="BC1817" s="8">
        <v>57</v>
      </c>
      <c r="BD1817" s="8">
        <v>1</v>
      </c>
      <c r="BE1817" s="91">
        <v>103246155</v>
      </c>
      <c r="BF1817" s="8">
        <v>149</v>
      </c>
      <c r="BG1817" s="8">
        <v>5</v>
      </c>
      <c r="BH1817" s="66">
        <v>3112580673</v>
      </c>
      <c r="BI1817" s="8">
        <v>7183</v>
      </c>
      <c r="BJ1817" s="8">
        <v>797</v>
      </c>
      <c r="BK1817" s="2" t="s">
        <v>233</v>
      </c>
      <c r="BL1817" s="83" t="str">
        <f t="shared" si="28"/>
        <v>125271</v>
      </c>
      <c r="BM1817" s="83">
        <f>IF(ISBLANK(A1817),"",IF(X1817&gt;=(InfoSheet!$B$2)-90,1,0))</f>
        <v>1</v>
      </c>
    </row>
    <row r="1818" spans="1:65">
      <c r="A1818" s="2" t="s">
        <v>3932</v>
      </c>
      <c r="B1818" s="8">
        <v>8</v>
      </c>
      <c r="C1818" s="66">
        <v>1691325500</v>
      </c>
      <c r="D1818" s="8">
        <v>4462</v>
      </c>
      <c r="E1818" s="8">
        <v>406</v>
      </c>
      <c r="F1818" s="91">
        <v>379050</v>
      </c>
      <c r="G1818" s="91">
        <v>10310603</v>
      </c>
      <c r="H1818" s="91">
        <v>4165826</v>
      </c>
      <c r="I1818" s="91">
        <v>850989482</v>
      </c>
      <c r="J1818" s="8">
        <v>0</v>
      </c>
      <c r="K1818" s="2" t="s">
        <v>1797</v>
      </c>
      <c r="L1818" s="8">
        <v>8</v>
      </c>
      <c r="M1818" s="8">
        <v>0</v>
      </c>
      <c r="N1818" s="2" t="s">
        <v>1703</v>
      </c>
      <c r="O1818" s="8">
        <v>214</v>
      </c>
      <c r="P1818" s="8">
        <v>0</v>
      </c>
      <c r="Q1818" s="8">
        <v>0</v>
      </c>
      <c r="R1818" s="91">
        <v>0</v>
      </c>
      <c r="S1818" s="8">
        <v>0</v>
      </c>
      <c r="T1818" s="91">
        <v>0</v>
      </c>
      <c r="U1818" s="8">
        <v>1</v>
      </c>
      <c r="V1818" s="8">
        <v>1</v>
      </c>
      <c r="W1818" s="8">
        <v>0</v>
      </c>
      <c r="X1818" s="107">
        <v>43867.86890115741</v>
      </c>
      <c r="Y1818" s="107">
        <v>43869.88713210648</v>
      </c>
      <c r="Z1818" s="107">
        <v>43867.843421412035</v>
      </c>
      <c r="AA1818" s="91">
        <v>0</v>
      </c>
      <c r="AB1818" s="8">
        <v>0</v>
      </c>
      <c r="AC1818" s="8">
        <v>0</v>
      </c>
      <c r="AD1818" s="91">
        <v>3203004</v>
      </c>
      <c r="AE1818" s="8">
        <v>12</v>
      </c>
      <c r="AF1818" s="8">
        <v>4</v>
      </c>
      <c r="AG1818" s="91">
        <v>20607087</v>
      </c>
      <c r="AH1818" s="8">
        <v>81</v>
      </c>
      <c r="AI1818" s="8">
        <v>25</v>
      </c>
      <c r="AJ1818" s="66">
        <v>1631910074</v>
      </c>
      <c r="AK1818" s="8">
        <v>4148</v>
      </c>
      <c r="AL1818" s="8">
        <v>406</v>
      </c>
      <c r="AM1818" s="91">
        <v>0</v>
      </c>
      <c r="AN1818" s="8">
        <v>0</v>
      </c>
      <c r="AO1818" s="8">
        <v>406</v>
      </c>
      <c r="AP1818" s="91">
        <v>9173148</v>
      </c>
      <c r="AQ1818" s="8">
        <v>20</v>
      </c>
      <c r="AR1818" s="8">
        <v>406</v>
      </c>
      <c r="AS1818" s="91">
        <v>40008108</v>
      </c>
      <c r="AT1818" s="8">
        <v>105</v>
      </c>
      <c r="AU1818" s="8">
        <v>406</v>
      </c>
      <c r="AV1818" s="66">
        <v>1691325500</v>
      </c>
      <c r="AW1818" s="8">
        <v>4462</v>
      </c>
      <c r="AX1818" s="8">
        <v>406</v>
      </c>
      <c r="AY1818" s="91">
        <v>0</v>
      </c>
      <c r="AZ1818" s="8">
        <v>0</v>
      </c>
      <c r="BA1818" s="8">
        <v>0</v>
      </c>
      <c r="BB1818" s="91">
        <v>3361886</v>
      </c>
      <c r="BC1818" s="8">
        <v>12</v>
      </c>
      <c r="BD1818" s="8">
        <v>1</v>
      </c>
      <c r="BE1818" s="91">
        <v>29070455</v>
      </c>
      <c r="BF1818" s="8">
        <v>84</v>
      </c>
      <c r="BG1818" s="8">
        <v>3</v>
      </c>
      <c r="BH1818" s="66">
        <v>1628835694</v>
      </c>
      <c r="BI1818" s="8">
        <v>4159</v>
      </c>
      <c r="BJ1818" s="8">
        <v>406</v>
      </c>
      <c r="BK1818" s="2" t="s">
        <v>233</v>
      </c>
      <c r="BL1818" s="83" t="str">
        <f t="shared" si="28"/>
        <v>125272</v>
      </c>
      <c r="BM1818" s="83">
        <f>IF(ISBLANK(A1818),"",IF(X1818&gt;=(InfoSheet!$B$2)-90,1,0))</f>
        <v>1</v>
      </c>
    </row>
    <row r="1819" spans="1:65">
      <c r="A1819" s="2" t="s">
        <v>3933</v>
      </c>
      <c r="B1819" s="8">
        <v>8</v>
      </c>
      <c r="C1819" s="66">
        <v>1900776278</v>
      </c>
      <c r="D1819" s="8">
        <v>6387</v>
      </c>
      <c r="E1819" s="8">
        <v>723</v>
      </c>
      <c r="F1819" s="91">
        <v>297600</v>
      </c>
      <c r="G1819" s="91">
        <v>35983513</v>
      </c>
      <c r="H1819" s="91">
        <v>2629012</v>
      </c>
      <c r="I1819" s="91">
        <v>377163838</v>
      </c>
      <c r="J1819" s="8">
        <v>0</v>
      </c>
      <c r="K1819" s="2" t="s">
        <v>1489</v>
      </c>
      <c r="L1819" s="8">
        <v>8</v>
      </c>
      <c r="M1819" s="8">
        <v>0</v>
      </c>
      <c r="N1819" s="2" t="s">
        <v>3934</v>
      </c>
      <c r="O1819" s="8">
        <v>212</v>
      </c>
      <c r="P1819" s="8">
        <v>0</v>
      </c>
      <c r="Q1819" s="8">
        <v>0</v>
      </c>
      <c r="R1819" s="91">
        <v>0</v>
      </c>
      <c r="S1819" s="8">
        <v>0</v>
      </c>
      <c r="T1819" s="91">
        <v>0</v>
      </c>
      <c r="U1819" s="8">
        <v>0</v>
      </c>
      <c r="V1819" s="8">
        <v>1</v>
      </c>
      <c r="W1819" s="8">
        <v>0</v>
      </c>
      <c r="X1819" s="107">
        <v>43870.055705266204</v>
      </c>
      <c r="Y1819" s="107">
        <v>43870.067405254631</v>
      </c>
      <c r="Z1819" s="107">
        <v>43870.05570409722</v>
      </c>
      <c r="AA1819" s="91">
        <v>2180509</v>
      </c>
      <c r="AB1819" s="8">
        <v>2</v>
      </c>
      <c r="AC1819" s="8">
        <v>6</v>
      </c>
      <c r="AD1819" s="91">
        <v>12280152</v>
      </c>
      <c r="AE1819" s="8">
        <v>53</v>
      </c>
      <c r="AF1819" s="8">
        <v>16</v>
      </c>
      <c r="AG1819" s="91">
        <v>36157013</v>
      </c>
      <c r="AH1819" s="8">
        <v>117</v>
      </c>
      <c r="AI1819" s="8">
        <v>35</v>
      </c>
      <c r="AJ1819" s="66">
        <v>1893109726</v>
      </c>
      <c r="AK1819" s="8">
        <v>6352</v>
      </c>
      <c r="AL1819" s="8">
        <v>723</v>
      </c>
      <c r="AM1819" s="91">
        <v>17906851</v>
      </c>
      <c r="AN1819" s="8">
        <v>37</v>
      </c>
      <c r="AO1819" s="8">
        <v>723</v>
      </c>
      <c r="AP1819" s="91">
        <v>45657518</v>
      </c>
      <c r="AQ1819" s="8">
        <v>88</v>
      </c>
      <c r="AR1819" s="8">
        <v>723</v>
      </c>
      <c r="AS1819" s="91">
        <v>84407839</v>
      </c>
      <c r="AT1819" s="8">
        <v>167</v>
      </c>
      <c r="AU1819" s="8">
        <v>723</v>
      </c>
      <c r="AV1819" s="66">
        <v>1900776278</v>
      </c>
      <c r="AW1819" s="8">
        <v>6387</v>
      </c>
      <c r="AX1819" s="8">
        <v>723</v>
      </c>
      <c r="AY1819" s="91">
        <v>7645358</v>
      </c>
      <c r="AZ1819" s="8">
        <v>10</v>
      </c>
      <c r="BA1819" s="8">
        <v>0</v>
      </c>
      <c r="BB1819" s="91">
        <v>32176120</v>
      </c>
      <c r="BC1819" s="8">
        <v>66</v>
      </c>
      <c r="BD1819" s="8">
        <v>0</v>
      </c>
      <c r="BE1819" s="91">
        <v>66323885</v>
      </c>
      <c r="BF1819" s="8">
        <v>138</v>
      </c>
      <c r="BG1819" s="8">
        <v>7</v>
      </c>
      <c r="BH1819" s="66">
        <v>1864286525</v>
      </c>
      <c r="BI1819" s="8">
        <v>6319</v>
      </c>
      <c r="BJ1819" s="8">
        <v>723</v>
      </c>
      <c r="BK1819" s="2" t="s">
        <v>233</v>
      </c>
      <c r="BL1819" s="83" t="str">
        <f t="shared" si="28"/>
        <v>125273</v>
      </c>
      <c r="BM1819" s="83">
        <f>IF(ISBLANK(A1819),"",IF(X1819&gt;=(InfoSheet!$B$2)-90,1,0))</f>
        <v>1</v>
      </c>
    </row>
    <row r="1820" spans="1:65">
      <c r="A1820" s="2" t="s">
        <v>3935</v>
      </c>
      <c r="B1820" s="8">
        <v>8</v>
      </c>
      <c r="C1820" s="66">
        <v>4785259672</v>
      </c>
      <c r="D1820" s="8">
        <v>9604</v>
      </c>
      <c r="E1820" s="8">
        <v>586</v>
      </c>
      <c r="F1820" s="91">
        <v>498256</v>
      </c>
      <c r="G1820" s="91">
        <v>31559947</v>
      </c>
      <c r="H1820" s="91">
        <v>8165972</v>
      </c>
      <c r="I1820" s="66">
        <v>1686570449</v>
      </c>
      <c r="J1820" s="8">
        <v>0</v>
      </c>
      <c r="K1820" s="2" t="s">
        <v>1747</v>
      </c>
      <c r="L1820" s="8">
        <v>8</v>
      </c>
      <c r="M1820" s="8">
        <v>0</v>
      </c>
      <c r="N1820" s="2" t="s">
        <v>3936</v>
      </c>
      <c r="O1820" s="8">
        <v>213</v>
      </c>
      <c r="P1820" s="8">
        <v>0</v>
      </c>
      <c r="Q1820" s="8">
        <v>0</v>
      </c>
      <c r="R1820" s="91">
        <v>0</v>
      </c>
      <c r="S1820" s="8">
        <v>0</v>
      </c>
      <c r="T1820" s="91">
        <v>0</v>
      </c>
      <c r="U1820" s="8">
        <v>2</v>
      </c>
      <c r="V1820" s="8">
        <v>2</v>
      </c>
      <c r="W1820" s="8">
        <v>0</v>
      </c>
      <c r="X1820" s="107">
        <v>43869.900474467591</v>
      </c>
      <c r="Y1820" s="107">
        <v>43870.043069733794</v>
      </c>
      <c r="Z1820" s="107">
        <v>43869.899887905092</v>
      </c>
      <c r="AA1820" s="91">
        <v>0</v>
      </c>
      <c r="AB1820" s="8">
        <v>0</v>
      </c>
      <c r="AC1820" s="8">
        <v>2</v>
      </c>
      <c r="AD1820" s="91">
        <v>743193</v>
      </c>
      <c r="AE1820" s="8">
        <v>1</v>
      </c>
      <c r="AF1820" s="8">
        <v>4</v>
      </c>
      <c r="AG1820" s="66">
        <v>1383300003</v>
      </c>
      <c r="AH1820" s="8">
        <v>782</v>
      </c>
      <c r="AI1820" s="8">
        <v>41</v>
      </c>
      <c r="AJ1820" s="66">
        <v>4678272232</v>
      </c>
      <c r="AK1820" s="8">
        <v>9071</v>
      </c>
      <c r="AL1820" s="8">
        <v>586</v>
      </c>
      <c r="AM1820" s="91">
        <v>36904314</v>
      </c>
      <c r="AN1820" s="8">
        <v>8</v>
      </c>
      <c r="AO1820" s="8">
        <v>586</v>
      </c>
      <c r="AP1820" s="91">
        <v>93482570</v>
      </c>
      <c r="AQ1820" s="8">
        <v>20</v>
      </c>
      <c r="AR1820" s="8">
        <v>586</v>
      </c>
      <c r="AS1820" s="66">
        <v>2308379537</v>
      </c>
      <c r="AT1820" s="8">
        <v>1260</v>
      </c>
      <c r="AU1820" s="8">
        <v>586</v>
      </c>
      <c r="AV1820" s="66">
        <v>4785259672</v>
      </c>
      <c r="AW1820" s="8">
        <v>9603</v>
      </c>
      <c r="AX1820" s="8">
        <v>586</v>
      </c>
      <c r="AY1820" s="91">
        <v>36161121</v>
      </c>
      <c r="AZ1820" s="8">
        <v>7</v>
      </c>
      <c r="BA1820" s="8">
        <v>0</v>
      </c>
      <c r="BB1820" s="91">
        <v>92739377</v>
      </c>
      <c r="BC1820" s="8">
        <v>19</v>
      </c>
      <c r="BD1820" s="8">
        <v>0</v>
      </c>
      <c r="BE1820" s="66">
        <v>1467542717</v>
      </c>
      <c r="BF1820" s="8">
        <v>851</v>
      </c>
      <c r="BG1820" s="8">
        <v>4</v>
      </c>
      <c r="BH1820" s="66">
        <v>4403641172</v>
      </c>
      <c r="BI1820" s="8">
        <v>9064</v>
      </c>
      <c r="BJ1820" s="8">
        <v>586</v>
      </c>
      <c r="BK1820" s="2" t="s">
        <v>233</v>
      </c>
      <c r="BL1820" s="83" t="str">
        <f t="shared" si="28"/>
        <v>125274</v>
      </c>
      <c r="BM1820" s="83">
        <f>IF(ISBLANK(A1820),"",IF(X1820&gt;=(InfoSheet!$B$2)-90,1,0))</f>
        <v>1</v>
      </c>
    </row>
    <row r="1821" spans="1:65">
      <c r="A1821" s="2" t="s">
        <v>3937</v>
      </c>
      <c r="B1821" s="8">
        <v>8</v>
      </c>
      <c r="C1821" s="66">
        <v>1303282573</v>
      </c>
      <c r="D1821" s="8">
        <v>4739</v>
      </c>
      <c r="E1821" s="8">
        <v>453</v>
      </c>
      <c r="F1821" s="91">
        <v>275012</v>
      </c>
      <c r="G1821" s="91">
        <v>11392073</v>
      </c>
      <c r="H1821" s="91">
        <v>2877003</v>
      </c>
      <c r="I1821" s="91">
        <v>750106978</v>
      </c>
      <c r="J1821" s="8">
        <v>0</v>
      </c>
      <c r="K1821" s="2" t="s">
        <v>1531</v>
      </c>
      <c r="L1821" s="8">
        <v>8</v>
      </c>
      <c r="M1821" s="8">
        <v>0</v>
      </c>
      <c r="N1821" s="2" t="s">
        <v>1466</v>
      </c>
      <c r="O1821" s="8">
        <v>212</v>
      </c>
      <c r="P1821" s="8">
        <v>0</v>
      </c>
      <c r="Q1821" s="8">
        <v>0</v>
      </c>
      <c r="R1821" s="91">
        <v>0</v>
      </c>
      <c r="S1821" s="8">
        <v>0</v>
      </c>
      <c r="T1821" s="91">
        <v>0</v>
      </c>
      <c r="U1821" s="8">
        <v>1</v>
      </c>
      <c r="V1821" s="8">
        <v>1</v>
      </c>
      <c r="W1821" s="8">
        <v>0</v>
      </c>
      <c r="X1821" s="107">
        <v>43869.86829564815</v>
      </c>
      <c r="Y1821" s="107">
        <v>43870.041078287039</v>
      </c>
      <c r="Z1821" s="107">
        <v>43869.812801203705</v>
      </c>
      <c r="AA1821" s="91">
        <v>1402587</v>
      </c>
      <c r="AB1821" s="8">
        <v>1</v>
      </c>
      <c r="AC1821" s="8">
        <v>1</v>
      </c>
      <c r="AD1821" s="91">
        <v>17346076</v>
      </c>
      <c r="AE1821" s="8">
        <v>41</v>
      </c>
      <c r="AF1821" s="8">
        <v>13</v>
      </c>
      <c r="AG1821" s="91">
        <v>49200772</v>
      </c>
      <c r="AH1821" s="8">
        <v>86</v>
      </c>
      <c r="AI1821" s="8">
        <v>23</v>
      </c>
      <c r="AJ1821" s="66">
        <v>1230961443</v>
      </c>
      <c r="AK1821" s="8">
        <v>4370</v>
      </c>
      <c r="AL1821" s="8">
        <v>453</v>
      </c>
      <c r="AM1821" s="91">
        <v>6432409</v>
      </c>
      <c r="AN1821" s="8">
        <v>7</v>
      </c>
      <c r="AO1821" s="8">
        <v>453</v>
      </c>
      <c r="AP1821" s="91">
        <v>27653136</v>
      </c>
      <c r="AQ1821" s="8">
        <v>57</v>
      </c>
      <c r="AR1821" s="8">
        <v>453</v>
      </c>
      <c r="AS1821" s="91">
        <v>93303330</v>
      </c>
      <c r="AT1821" s="8">
        <v>142</v>
      </c>
      <c r="AU1821" s="8">
        <v>453</v>
      </c>
      <c r="AV1821" s="66">
        <v>1303282573</v>
      </c>
      <c r="AW1821" s="8">
        <v>4739</v>
      </c>
      <c r="AX1821" s="8">
        <v>453</v>
      </c>
      <c r="AY1821" s="91">
        <v>1390692</v>
      </c>
      <c r="AZ1821" s="8">
        <v>1</v>
      </c>
      <c r="BA1821" s="8">
        <v>0</v>
      </c>
      <c r="BB1821" s="91">
        <v>15352512</v>
      </c>
      <c r="BC1821" s="8">
        <v>36</v>
      </c>
      <c r="BD1821" s="8">
        <v>3</v>
      </c>
      <c r="BE1821" s="91">
        <v>58192597</v>
      </c>
      <c r="BF1821" s="8">
        <v>98</v>
      </c>
      <c r="BG1821" s="8">
        <v>7</v>
      </c>
      <c r="BH1821" s="66">
        <v>1214480903</v>
      </c>
      <c r="BI1821" s="8">
        <v>4374</v>
      </c>
      <c r="BJ1821" s="8">
        <v>453</v>
      </c>
      <c r="BK1821" s="2" t="s">
        <v>233</v>
      </c>
      <c r="BL1821" s="83" t="str">
        <f t="shared" si="28"/>
        <v>125275</v>
      </c>
      <c r="BM1821" s="83">
        <f>IF(ISBLANK(A1821),"",IF(X1821&gt;=(InfoSheet!$B$2)-90,1,0))</f>
        <v>1</v>
      </c>
    </row>
    <row r="1822" spans="1:65">
      <c r="A1822" s="2" t="s">
        <v>3938</v>
      </c>
      <c r="B1822" s="8">
        <v>8</v>
      </c>
      <c r="C1822" s="66">
        <v>4383256210</v>
      </c>
      <c r="D1822" s="8">
        <v>10433</v>
      </c>
      <c r="E1822" s="8">
        <v>850</v>
      </c>
      <c r="F1822" s="91">
        <v>420133</v>
      </c>
      <c r="G1822" s="91">
        <v>31187129</v>
      </c>
      <c r="H1822" s="91">
        <v>5156772</v>
      </c>
      <c r="I1822" s="91">
        <v>941011278</v>
      </c>
      <c r="J1822" s="8">
        <v>0</v>
      </c>
      <c r="K1822" s="2" t="s">
        <v>129</v>
      </c>
      <c r="L1822" s="8">
        <v>8</v>
      </c>
      <c r="M1822" s="8">
        <v>0</v>
      </c>
      <c r="N1822" s="2" t="s">
        <v>1466</v>
      </c>
      <c r="O1822" s="8">
        <v>212</v>
      </c>
      <c r="P1822" s="8">
        <v>0</v>
      </c>
      <c r="Q1822" s="8">
        <v>0</v>
      </c>
      <c r="R1822" s="91">
        <v>0</v>
      </c>
      <c r="S1822" s="8">
        <v>0</v>
      </c>
      <c r="T1822" s="91">
        <v>0</v>
      </c>
      <c r="U1822" s="8">
        <v>1</v>
      </c>
      <c r="V1822" s="8">
        <v>3</v>
      </c>
      <c r="W1822" s="8">
        <v>0</v>
      </c>
      <c r="X1822" s="107">
        <v>43869.724253518521</v>
      </c>
      <c r="Y1822" s="107">
        <v>43870.049515335646</v>
      </c>
      <c r="Z1822" s="107">
        <v>43869.673083611109</v>
      </c>
      <c r="AA1822" s="91">
        <v>3455499</v>
      </c>
      <c r="AB1822" s="8">
        <v>8</v>
      </c>
      <c r="AC1822" s="8">
        <v>8</v>
      </c>
      <c r="AD1822" s="91">
        <v>12214745</v>
      </c>
      <c r="AE1822" s="8">
        <v>32</v>
      </c>
      <c r="AF1822" s="8">
        <v>16</v>
      </c>
      <c r="AG1822" s="91">
        <v>91269971</v>
      </c>
      <c r="AH1822" s="8">
        <v>224</v>
      </c>
      <c r="AI1822" s="8">
        <v>54</v>
      </c>
      <c r="AJ1822" s="66">
        <v>4187052761</v>
      </c>
      <c r="AK1822" s="8">
        <v>9632</v>
      </c>
      <c r="AL1822" s="8">
        <v>850</v>
      </c>
      <c r="AM1822" s="91">
        <v>14059565</v>
      </c>
      <c r="AN1822" s="8">
        <v>18</v>
      </c>
      <c r="AO1822" s="8">
        <v>850</v>
      </c>
      <c r="AP1822" s="91">
        <v>58083799</v>
      </c>
      <c r="AQ1822" s="8">
        <v>61</v>
      </c>
      <c r="AR1822" s="8">
        <v>850</v>
      </c>
      <c r="AS1822" s="91">
        <v>198126239</v>
      </c>
      <c r="AT1822" s="8">
        <v>305</v>
      </c>
      <c r="AU1822" s="8">
        <v>850</v>
      </c>
      <c r="AV1822" s="66">
        <v>4383256210</v>
      </c>
      <c r="AW1822" s="8">
        <v>10433</v>
      </c>
      <c r="AX1822" s="8">
        <v>850</v>
      </c>
      <c r="AY1822" s="91">
        <v>9132037</v>
      </c>
      <c r="AZ1822" s="8">
        <v>15</v>
      </c>
      <c r="BA1822" s="8">
        <v>1</v>
      </c>
      <c r="BB1822" s="91">
        <v>29025217</v>
      </c>
      <c r="BC1822" s="8">
        <v>46</v>
      </c>
      <c r="BD1822" s="8">
        <v>3</v>
      </c>
      <c r="BE1822" s="91">
        <v>126691076</v>
      </c>
      <c r="BF1822" s="8">
        <v>238</v>
      </c>
      <c r="BG1822" s="8">
        <v>16</v>
      </c>
      <c r="BH1822" s="66">
        <v>3981758364</v>
      </c>
      <c r="BI1822" s="8">
        <v>9503</v>
      </c>
      <c r="BJ1822" s="8">
        <v>850</v>
      </c>
      <c r="BK1822" s="2" t="s">
        <v>233</v>
      </c>
      <c r="BL1822" s="83" t="str">
        <f t="shared" si="28"/>
        <v>125276</v>
      </c>
      <c r="BM1822" s="83">
        <f>IF(ISBLANK(A1822),"",IF(X1822&gt;=(InfoSheet!$B$2)-90,1,0))</f>
        <v>1</v>
      </c>
    </row>
    <row r="1823" spans="1:65">
      <c r="A1823" s="2" t="s">
        <v>3939</v>
      </c>
      <c r="B1823" s="8">
        <v>8</v>
      </c>
      <c r="C1823" s="66">
        <v>2444080387</v>
      </c>
      <c r="D1823" s="8">
        <v>12599</v>
      </c>
      <c r="E1823" s="8">
        <v>1188</v>
      </c>
      <c r="F1823" s="91">
        <v>193990</v>
      </c>
      <c r="G1823" s="91">
        <v>1317218</v>
      </c>
      <c r="H1823" s="91">
        <v>2057306</v>
      </c>
      <c r="I1823" s="66">
        <v>2251942693</v>
      </c>
      <c r="J1823" s="8">
        <v>0</v>
      </c>
      <c r="K1823" s="2" t="s">
        <v>1462</v>
      </c>
      <c r="L1823" s="8">
        <v>8</v>
      </c>
      <c r="M1823" s="8">
        <v>0</v>
      </c>
      <c r="N1823" s="2" t="s">
        <v>1565</v>
      </c>
      <c r="O1823" s="8">
        <v>209</v>
      </c>
      <c r="P1823" s="8">
        <v>0</v>
      </c>
      <c r="Q1823" s="8">
        <v>0</v>
      </c>
      <c r="R1823" s="91">
        <v>0</v>
      </c>
      <c r="S1823" s="8">
        <v>0</v>
      </c>
      <c r="T1823" s="91">
        <v>0</v>
      </c>
      <c r="U1823" s="8">
        <v>1</v>
      </c>
      <c r="V1823" s="8">
        <v>1</v>
      </c>
      <c r="W1823" s="8">
        <v>1</v>
      </c>
      <c r="X1823" s="107">
        <v>43868.806114270832</v>
      </c>
      <c r="Y1823" s="107">
        <v>43870.046547511571</v>
      </c>
      <c r="Z1823" s="107">
        <v>43868.794755925926</v>
      </c>
      <c r="AA1823" s="91">
        <v>0</v>
      </c>
      <c r="AB1823" s="8">
        <v>0</v>
      </c>
      <c r="AC1823" s="8">
        <v>0</v>
      </c>
      <c r="AD1823" s="91">
        <v>2313152</v>
      </c>
      <c r="AE1823" s="8">
        <v>4</v>
      </c>
      <c r="AF1823" s="8">
        <v>1</v>
      </c>
      <c r="AG1823" s="91">
        <v>8014238</v>
      </c>
      <c r="AH1823" s="8">
        <v>24</v>
      </c>
      <c r="AI1823" s="8">
        <v>9</v>
      </c>
      <c r="AJ1823" s="66">
        <v>2233578042</v>
      </c>
      <c r="AK1823" s="8">
        <v>11433</v>
      </c>
      <c r="AL1823" s="8">
        <v>1188</v>
      </c>
      <c r="AM1823" s="91">
        <v>6711012</v>
      </c>
      <c r="AN1823" s="8">
        <v>13</v>
      </c>
      <c r="AO1823" s="8">
        <v>1188</v>
      </c>
      <c r="AP1823" s="91">
        <v>35217067</v>
      </c>
      <c r="AQ1823" s="8">
        <v>68</v>
      </c>
      <c r="AR1823" s="8">
        <v>1188</v>
      </c>
      <c r="AS1823" s="91">
        <v>56924333</v>
      </c>
      <c r="AT1823" s="8">
        <v>118</v>
      </c>
      <c r="AU1823" s="8">
        <v>1188</v>
      </c>
      <c r="AV1823" s="66">
        <v>2444080387</v>
      </c>
      <c r="AW1823" s="8">
        <v>12599</v>
      </c>
      <c r="AX1823" s="8">
        <v>1188</v>
      </c>
      <c r="AY1823" s="91">
        <v>0</v>
      </c>
      <c r="AZ1823" s="8">
        <v>0</v>
      </c>
      <c r="BA1823" s="8">
        <v>0</v>
      </c>
      <c r="BB1823" s="91">
        <v>1717096</v>
      </c>
      <c r="BC1823" s="8">
        <v>3</v>
      </c>
      <c r="BD1823" s="8">
        <v>0</v>
      </c>
      <c r="BE1823" s="91">
        <v>8243071</v>
      </c>
      <c r="BF1823" s="8">
        <v>23</v>
      </c>
      <c r="BG1823" s="8">
        <v>1</v>
      </c>
      <c r="BH1823" s="66">
        <v>2169309695</v>
      </c>
      <c r="BI1823" s="8">
        <v>11240</v>
      </c>
      <c r="BJ1823" s="8">
        <v>1188</v>
      </c>
      <c r="BK1823" s="2" t="s">
        <v>233</v>
      </c>
      <c r="BL1823" s="83" t="str">
        <f t="shared" si="28"/>
        <v>125277</v>
      </c>
      <c r="BM1823" s="83">
        <f>IF(ISBLANK(A1823),"",IF(X1823&gt;=(InfoSheet!$B$2)-90,1,0))</f>
        <v>1</v>
      </c>
    </row>
    <row r="1824" spans="1:65">
      <c r="A1824" s="2" t="s">
        <v>3940</v>
      </c>
      <c r="B1824" s="8">
        <v>6</v>
      </c>
      <c r="C1824" s="91">
        <v>78913265</v>
      </c>
      <c r="D1824" s="8">
        <v>532</v>
      </c>
      <c r="E1824" s="8">
        <v>11</v>
      </c>
      <c r="F1824" s="91">
        <v>148333</v>
      </c>
      <c r="G1824" s="91">
        <v>497974</v>
      </c>
      <c r="H1824" s="91">
        <v>7173933</v>
      </c>
      <c r="I1824" s="91">
        <v>27581218</v>
      </c>
      <c r="J1824" s="8">
        <v>0</v>
      </c>
      <c r="K1824" s="2" t="s">
        <v>1493</v>
      </c>
      <c r="L1824" s="8">
        <v>6</v>
      </c>
      <c r="M1824" s="8">
        <v>0</v>
      </c>
      <c r="N1824" s="2" t="s">
        <v>1653</v>
      </c>
      <c r="O1824" s="8">
        <v>96</v>
      </c>
      <c r="P1824" s="8">
        <v>0</v>
      </c>
      <c r="Q1824" s="8">
        <v>0</v>
      </c>
      <c r="R1824" s="91">
        <v>0</v>
      </c>
      <c r="S1824" s="8">
        <v>0</v>
      </c>
      <c r="T1824" s="91">
        <v>0</v>
      </c>
      <c r="U1824" s="8">
        <v>0</v>
      </c>
      <c r="V1824" s="8">
        <v>0</v>
      </c>
      <c r="W1824" s="8">
        <v>0</v>
      </c>
      <c r="X1824" s="107">
        <v>43602.473009305555</v>
      </c>
      <c r="Y1824" s="107">
        <v>43869.885560127317</v>
      </c>
      <c r="Z1824" s="107">
        <v>43602.471563240739</v>
      </c>
      <c r="AA1824" s="91">
        <v>0</v>
      </c>
      <c r="AB1824" s="8">
        <v>0</v>
      </c>
      <c r="AC1824" s="8">
        <v>0</v>
      </c>
      <c r="AD1824" s="91">
        <v>0</v>
      </c>
      <c r="AE1824" s="8">
        <v>0</v>
      </c>
      <c r="AF1824" s="8">
        <v>0</v>
      </c>
      <c r="AG1824" s="91">
        <v>0</v>
      </c>
      <c r="AH1824" s="8">
        <v>0</v>
      </c>
      <c r="AI1824" s="8">
        <v>0</v>
      </c>
      <c r="AJ1824" s="91">
        <v>0</v>
      </c>
      <c r="AK1824" s="8">
        <v>0</v>
      </c>
      <c r="AL1824" s="8">
        <v>11</v>
      </c>
      <c r="AM1824" s="91">
        <v>0</v>
      </c>
      <c r="AN1824" s="8">
        <v>0</v>
      </c>
      <c r="AO1824" s="8">
        <v>11</v>
      </c>
      <c r="AP1824" s="91">
        <v>0</v>
      </c>
      <c r="AQ1824" s="8">
        <v>0</v>
      </c>
      <c r="AR1824" s="8">
        <v>11</v>
      </c>
      <c r="AS1824" s="91">
        <v>0</v>
      </c>
      <c r="AT1824" s="8">
        <v>0</v>
      </c>
      <c r="AU1824" s="8">
        <v>11</v>
      </c>
      <c r="AV1824" s="91">
        <v>78913265</v>
      </c>
      <c r="AW1824" s="8">
        <v>532</v>
      </c>
      <c r="AX1824" s="8">
        <v>11</v>
      </c>
      <c r="AY1824" s="91">
        <v>0</v>
      </c>
      <c r="AZ1824" s="8">
        <v>0</v>
      </c>
      <c r="BA1824" s="8">
        <v>0</v>
      </c>
      <c r="BB1824" s="91">
        <v>0</v>
      </c>
      <c r="BC1824" s="8">
        <v>0</v>
      </c>
      <c r="BD1824" s="8">
        <v>0</v>
      </c>
      <c r="BE1824" s="91">
        <v>0</v>
      </c>
      <c r="BF1824" s="8">
        <v>0</v>
      </c>
      <c r="BG1824" s="8">
        <v>0</v>
      </c>
      <c r="BH1824" s="91">
        <v>0</v>
      </c>
      <c r="BI1824" s="8">
        <v>0</v>
      </c>
      <c r="BJ1824" s="8">
        <v>11</v>
      </c>
      <c r="BK1824" s="2" t="s">
        <v>233</v>
      </c>
      <c r="BL1824" s="83" t="str">
        <f t="shared" si="28"/>
        <v>125278</v>
      </c>
      <c r="BM1824" s="83">
        <f>IF(ISBLANK(A1824),"",IF(X1824&gt;=(InfoSheet!$B$2)-90,1,0))</f>
        <v>0</v>
      </c>
    </row>
    <row r="1825" spans="1:65">
      <c r="A1825" s="2" t="s">
        <v>3941</v>
      </c>
      <c r="B1825" s="8">
        <v>8</v>
      </c>
      <c r="C1825" s="91">
        <v>28878310</v>
      </c>
      <c r="D1825" s="8">
        <v>106</v>
      </c>
      <c r="E1825" s="8">
        <v>34</v>
      </c>
      <c r="F1825" s="91">
        <v>272436</v>
      </c>
      <c r="G1825" s="91">
        <v>848621</v>
      </c>
      <c r="H1825" s="91">
        <v>849362</v>
      </c>
      <c r="I1825" s="91">
        <v>17629643</v>
      </c>
      <c r="J1825" s="8">
        <v>0</v>
      </c>
      <c r="K1825" s="2" t="s">
        <v>1354</v>
      </c>
      <c r="L1825" s="8">
        <v>8</v>
      </c>
      <c r="M1825" s="8">
        <v>0</v>
      </c>
      <c r="N1825" s="2" t="s">
        <v>1354</v>
      </c>
      <c r="O1825" s="8">
        <v>142</v>
      </c>
      <c r="P1825" s="8">
        <v>0</v>
      </c>
      <c r="Q1825" s="8">
        <v>0</v>
      </c>
      <c r="R1825" s="91">
        <v>0</v>
      </c>
      <c r="S1825" s="8">
        <v>0</v>
      </c>
      <c r="T1825" s="91">
        <v>0</v>
      </c>
      <c r="U1825" s="8">
        <v>0</v>
      </c>
      <c r="V1825" s="8">
        <v>0</v>
      </c>
      <c r="W1825" s="8">
        <v>0</v>
      </c>
      <c r="X1825" s="107">
        <v>43869.517756875</v>
      </c>
      <c r="Y1825" s="107">
        <v>43870.037524953703</v>
      </c>
      <c r="Z1825" s="107">
        <v>43869.515420300922</v>
      </c>
      <c r="AA1825" s="91">
        <v>0</v>
      </c>
      <c r="AB1825" s="8">
        <v>0</v>
      </c>
      <c r="AC1825" s="8">
        <v>2</v>
      </c>
      <c r="AD1825" s="91">
        <v>3276486</v>
      </c>
      <c r="AE1825" s="8">
        <v>7</v>
      </c>
      <c r="AF1825" s="8">
        <v>5</v>
      </c>
      <c r="AG1825" s="91">
        <v>3276486</v>
      </c>
      <c r="AH1825" s="8">
        <v>7</v>
      </c>
      <c r="AI1825" s="8">
        <v>5</v>
      </c>
      <c r="AJ1825" s="91">
        <v>28662499</v>
      </c>
      <c r="AK1825" s="8">
        <v>105</v>
      </c>
      <c r="AL1825" s="8">
        <v>34</v>
      </c>
      <c r="AM1825" s="91">
        <v>1695901</v>
      </c>
      <c r="AN1825" s="8">
        <v>3</v>
      </c>
      <c r="AO1825" s="8">
        <v>34</v>
      </c>
      <c r="AP1825" s="91">
        <v>4972387</v>
      </c>
      <c r="AQ1825" s="8">
        <v>10</v>
      </c>
      <c r="AR1825" s="8">
        <v>34</v>
      </c>
      <c r="AS1825" s="91">
        <v>4972387</v>
      </c>
      <c r="AT1825" s="8">
        <v>10</v>
      </c>
      <c r="AU1825" s="8">
        <v>34</v>
      </c>
      <c r="AV1825" s="91">
        <v>28878310</v>
      </c>
      <c r="AW1825" s="8">
        <v>106</v>
      </c>
      <c r="AX1825" s="8">
        <v>34</v>
      </c>
      <c r="AY1825" s="91">
        <v>1695901</v>
      </c>
      <c r="AZ1825" s="8">
        <v>3</v>
      </c>
      <c r="BA1825" s="8">
        <v>0</v>
      </c>
      <c r="BB1825" s="91">
        <v>4972387</v>
      </c>
      <c r="BC1825" s="8">
        <v>10</v>
      </c>
      <c r="BD1825" s="8">
        <v>1</v>
      </c>
      <c r="BE1825" s="91">
        <v>4972387</v>
      </c>
      <c r="BF1825" s="8">
        <v>10</v>
      </c>
      <c r="BG1825" s="8">
        <v>1</v>
      </c>
      <c r="BH1825" s="91">
        <v>28662499</v>
      </c>
      <c r="BI1825" s="8">
        <v>105</v>
      </c>
      <c r="BJ1825" s="8">
        <v>34</v>
      </c>
      <c r="BK1825" s="2" t="s">
        <v>233</v>
      </c>
      <c r="BL1825" s="83" t="str">
        <f t="shared" si="28"/>
        <v>125279</v>
      </c>
      <c r="BM1825" s="83">
        <f>IF(ISBLANK(A1825),"",IF(X1825&gt;=(InfoSheet!$B$2)-90,1,0))</f>
        <v>1</v>
      </c>
    </row>
    <row r="1826" spans="1:65">
      <c r="A1826" s="2" t="s">
        <v>3942</v>
      </c>
      <c r="B1826" s="8">
        <v>8</v>
      </c>
      <c r="C1826" s="91">
        <v>396285767</v>
      </c>
      <c r="D1826" s="8">
        <v>1297</v>
      </c>
      <c r="E1826" s="8">
        <v>179</v>
      </c>
      <c r="F1826" s="91">
        <v>305540</v>
      </c>
      <c r="G1826" s="91">
        <v>3291798</v>
      </c>
      <c r="H1826" s="91">
        <v>2213886</v>
      </c>
      <c r="I1826" s="91">
        <v>298986573</v>
      </c>
      <c r="J1826" s="8">
        <v>0</v>
      </c>
      <c r="K1826" s="2" t="s">
        <v>1364</v>
      </c>
      <c r="L1826" s="8">
        <v>8</v>
      </c>
      <c r="M1826" s="8">
        <v>0</v>
      </c>
      <c r="N1826" s="2" t="s">
        <v>1902</v>
      </c>
      <c r="O1826" s="8">
        <v>212</v>
      </c>
      <c r="P1826" s="8">
        <v>0</v>
      </c>
      <c r="Q1826" s="8">
        <v>0</v>
      </c>
      <c r="R1826" s="91">
        <v>0</v>
      </c>
      <c r="S1826" s="8">
        <v>0</v>
      </c>
      <c r="T1826" s="91">
        <v>0</v>
      </c>
      <c r="U1826" s="8">
        <v>0</v>
      </c>
      <c r="V1826" s="8">
        <v>1</v>
      </c>
      <c r="W1826" s="8">
        <v>0</v>
      </c>
      <c r="X1826" s="107">
        <v>43869.908442395834</v>
      </c>
      <c r="Y1826" s="107">
        <v>43870.048728298614</v>
      </c>
      <c r="Z1826" s="107">
        <v>43869.908440543979</v>
      </c>
      <c r="AA1826" s="91">
        <v>0</v>
      </c>
      <c r="AB1826" s="8">
        <v>0</v>
      </c>
      <c r="AC1826" s="8">
        <v>4</v>
      </c>
      <c r="AD1826" s="91">
        <v>4379649</v>
      </c>
      <c r="AE1826" s="8">
        <v>12</v>
      </c>
      <c r="AF1826" s="8">
        <v>7</v>
      </c>
      <c r="AG1826" s="91">
        <v>7133565</v>
      </c>
      <c r="AH1826" s="8">
        <v>20</v>
      </c>
      <c r="AI1826" s="8">
        <v>9</v>
      </c>
      <c r="AJ1826" s="91">
        <v>366963883</v>
      </c>
      <c r="AK1826" s="8">
        <v>1119</v>
      </c>
      <c r="AL1826" s="8">
        <v>179</v>
      </c>
      <c r="AM1826" s="91">
        <v>99893201</v>
      </c>
      <c r="AN1826" s="8">
        <v>136</v>
      </c>
      <c r="AO1826" s="8">
        <v>179</v>
      </c>
      <c r="AP1826" s="91">
        <v>105592276</v>
      </c>
      <c r="AQ1826" s="8">
        <v>150</v>
      </c>
      <c r="AR1826" s="8">
        <v>179</v>
      </c>
      <c r="AS1826" s="91">
        <v>108357662</v>
      </c>
      <c r="AT1826" s="8">
        <v>158</v>
      </c>
      <c r="AU1826" s="8">
        <v>179</v>
      </c>
      <c r="AV1826" s="91">
        <v>396285767</v>
      </c>
      <c r="AW1826" s="8">
        <v>1297</v>
      </c>
      <c r="AX1826" s="8">
        <v>179</v>
      </c>
      <c r="AY1826" s="91">
        <v>8813841</v>
      </c>
      <c r="AZ1826" s="8">
        <v>12</v>
      </c>
      <c r="BA1826" s="8">
        <v>0</v>
      </c>
      <c r="BB1826" s="91">
        <v>101281762</v>
      </c>
      <c r="BC1826" s="8">
        <v>144</v>
      </c>
      <c r="BD1826" s="8">
        <v>0</v>
      </c>
      <c r="BE1826" s="91">
        <v>102058154</v>
      </c>
      <c r="BF1826" s="8">
        <v>148</v>
      </c>
      <c r="BG1826" s="8">
        <v>0</v>
      </c>
      <c r="BH1826" s="91">
        <v>364811704</v>
      </c>
      <c r="BI1826" s="8">
        <v>1120</v>
      </c>
      <c r="BJ1826" s="8">
        <v>179</v>
      </c>
      <c r="BK1826" s="2" t="s">
        <v>233</v>
      </c>
      <c r="BL1826" s="83" t="str">
        <f t="shared" si="28"/>
        <v>125280</v>
      </c>
      <c r="BM1826" s="83">
        <f>IF(ISBLANK(A1826),"",IF(X1826&gt;=(InfoSheet!$B$2)-90,1,0))</f>
        <v>1</v>
      </c>
    </row>
    <row r="1827" spans="1:65">
      <c r="A1827" s="2" t="s">
        <v>3943</v>
      </c>
      <c r="B1827" s="8">
        <v>8</v>
      </c>
      <c r="C1827" s="91">
        <v>191895403</v>
      </c>
      <c r="D1827" s="8">
        <v>572</v>
      </c>
      <c r="E1827" s="8">
        <v>19</v>
      </c>
      <c r="F1827" s="91">
        <v>335481</v>
      </c>
      <c r="G1827" s="91">
        <v>364814</v>
      </c>
      <c r="H1827" s="91">
        <v>10099758</v>
      </c>
      <c r="I1827" s="91">
        <v>77469374</v>
      </c>
      <c r="J1827" s="8">
        <v>0</v>
      </c>
      <c r="K1827" s="2" t="s">
        <v>1602</v>
      </c>
      <c r="L1827" s="8">
        <v>8</v>
      </c>
      <c r="M1827" s="8">
        <v>0</v>
      </c>
      <c r="N1827" s="2" t="s">
        <v>1602</v>
      </c>
      <c r="O1827" s="8">
        <v>142</v>
      </c>
      <c r="P1827" s="8">
        <v>0</v>
      </c>
      <c r="Q1827" s="8">
        <v>0</v>
      </c>
      <c r="R1827" s="91">
        <v>0</v>
      </c>
      <c r="S1827" s="8">
        <v>0</v>
      </c>
      <c r="T1827" s="91">
        <v>0</v>
      </c>
      <c r="U1827" s="8">
        <v>0</v>
      </c>
      <c r="V1827" s="8">
        <v>0</v>
      </c>
      <c r="W1827" s="8">
        <v>0</v>
      </c>
      <c r="X1827" s="107">
        <v>43865.461727395836</v>
      </c>
      <c r="Y1827" s="107">
        <v>43869.885616145832</v>
      </c>
      <c r="Z1827" s="107">
        <v>43865.461603437499</v>
      </c>
      <c r="AA1827" s="91">
        <v>0</v>
      </c>
      <c r="AB1827" s="8">
        <v>0</v>
      </c>
      <c r="AC1827" s="8">
        <v>0</v>
      </c>
      <c r="AD1827" s="91">
        <v>363595</v>
      </c>
      <c r="AE1827" s="8">
        <v>1</v>
      </c>
      <c r="AF1827" s="8">
        <v>1</v>
      </c>
      <c r="AG1827" s="91">
        <v>363595</v>
      </c>
      <c r="AH1827" s="8">
        <v>1</v>
      </c>
      <c r="AI1827" s="8">
        <v>1</v>
      </c>
      <c r="AJ1827" s="91">
        <v>140707030</v>
      </c>
      <c r="AK1827" s="8">
        <v>421</v>
      </c>
      <c r="AL1827" s="8">
        <v>19</v>
      </c>
      <c r="AM1827" s="91">
        <v>0</v>
      </c>
      <c r="AN1827" s="8">
        <v>0</v>
      </c>
      <c r="AO1827" s="8">
        <v>19</v>
      </c>
      <c r="AP1827" s="91">
        <v>726971</v>
      </c>
      <c r="AQ1827" s="8">
        <v>2</v>
      </c>
      <c r="AR1827" s="8">
        <v>19</v>
      </c>
      <c r="AS1827" s="91">
        <v>726971</v>
      </c>
      <c r="AT1827" s="8">
        <v>2</v>
      </c>
      <c r="AU1827" s="8">
        <v>19</v>
      </c>
      <c r="AV1827" s="91">
        <v>191895403</v>
      </c>
      <c r="AW1827" s="8">
        <v>572</v>
      </c>
      <c r="AX1827" s="8">
        <v>19</v>
      </c>
      <c r="AY1827" s="91">
        <v>0</v>
      </c>
      <c r="AZ1827" s="8">
        <v>0</v>
      </c>
      <c r="BA1827" s="8">
        <v>0</v>
      </c>
      <c r="BB1827" s="91">
        <v>726971</v>
      </c>
      <c r="BC1827" s="8">
        <v>2</v>
      </c>
      <c r="BD1827" s="8">
        <v>0</v>
      </c>
      <c r="BE1827" s="91">
        <v>726971</v>
      </c>
      <c r="BF1827" s="8">
        <v>2</v>
      </c>
      <c r="BG1827" s="8">
        <v>0</v>
      </c>
      <c r="BH1827" s="91">
        <v>141415704</v>
      </c>
      <c r="BI1827" s="8">
        <v>423</v>
      </c>
      <c r="BJ1827" s="8">
        <v>19</v>
      </c>
      <c r="BK1827" s="2" t="s">
        <v>233</v>
      </c>
      <c r="BL1827" s="83" t="str">
        <f t="shared" si="28"/>
        <v>125281</v>
      </c>
      <c r="BM1827" s="83">
        <f>IF(ISBLANK(A1827),"",IF(X1827&gt;=(InfoSheet!$B$2)-90,1,0))</f>
        <v>1</v>
      </c>
    </row>
    <row r="1828" spans="1:65">
      <c r="A1828" s="2" t="s">
        <v>3944</v>
      </c>
      <c r="B1828" s="8">
        <v>8</v>
      </c>
      <c r="C1828" s="91">
        <v>15402965</v>
      </c>
      <c r="D1828" s="8">
        <v>55</v>
      </c>
      <c r="E1828" s="8">
        <v>9</v>
      </c>
      <c r="F1828" s="91">
        <v>280053</v>
      </c>
      <c r="G1828" s="91">
        <v>492963</v>
      </c>
      <c r="H1828" s="91">
        <v>1711440</v>
      </c>
      <c r="I1828" s="91">
        <v>10050129</v>
      </c>
      <c r="J1828" s="8">
        <v>0</v>
      </c>
      <c r="K1828" s="2" t="s">
        <v>1354</v>
      </c>
      <c r="L1828" s="8">
        <v>8</v>
      </c>
      <c r="M1828" s="8">
        <v>0</v>
      </c>
      <c r="N1828" s="2" t="s">
        <v>1354</v>
      </c>
      <c r="O1828" s="8">
        <v>142</v>
      </c>
      <c r="P1828" s="8">
        <v>0</v>
      </c>
      <c r="Q1828" s="8">
        <v>0</v>
      </c>
      <c r="R1828" s="91">
        <v>0</v>
      </c>
      <c r="S1828" s="8">
        <v>0</v>
      </c>
      <c r="T1828" s="91">
        <v>0</v>
      </c>
      <c r="U1828" s="8">
        <v>0</v>
      </c>
      <c r="V1828" s="8">
        <v>0</v>
      </c>
      <c r="W1828" s="8">
        <v>0</v>
      </c>
      <c r="X1828" s="107">
        <v>43860.112914178244</v>
      </c>
      <c r="Y1828" s="107">
        <v>43870.192395995371</v>
      </c>
      <c r="Z1828" s="107">
        <v>43860.103948206015</v>
      </c>
      <c r="AA1828" s="91">
        <v>0</v>
      </c>
      <c r="AB1828" s="8">
        <v>0</v>
      </c>
      <c r="AC1828" s="8">
        <v>0</v>
      </c>
      <c r="AD1828" s="91">
        <v>0</v>
      </c>
      <c r="AE1828" s="8">
        <v>0</v>
      </c>
      <c r="AF1828" s="8">
        <v>0</v>
      </c>
      <c r="AG1828" s="91">
        <v>1253825</v>
      </c>
      <c r="AH1828" s="8">
        <v>3</v>
      </c>
      <c r="AI1828" s="8">
        <v>1</v>
      </c>
      <c r="AJ1828" s="91">
        <v>15402965</v>
      </c>
      <c r="AK1828" s="8">
        <v>55</v>
      </c>
      <c r="AL1828" s="8">
        <v>9</v>
      </c>
      <c r="AM1828" s="91">
        <v>0</v>
      </c>
      <c r="AN1828" s="8">
        <v>0</v>
      </c>
      <c r="AO1828" s="8">
        <v>9</v>
      </c>
      <c r="AP1828" s="91">
        <v>0</v>
      </c>
      <c r="AQ1828" s="8">
        <v>0</v>
      </c>
      <c r="AR1828" s="8">
        <v>9</v>
      </c>
      <c r="AS1828" s="91">
        <v>1625842</v>
      </c>
      <c r="AT1828" s="8">
        <v>4</v>
      </c>
      <c r="AU1828" s="8">
        <v>9</v>
      </c>
      <c r="AV1828" s="91">
        <v>15402965</v>
      </c>
      <c r="AW1828" s="8">
        <v>55</v>
      </c>
      <c r="AX1828" s="8">
        <v>9</v>
      </c>
      <c r="AY1828" s="91">
        <v>0</v>
      </c>
      <c r="AZ1828" s="8">
        <v>0</v>
      </c>
      <c r="BA1828" s="8">
        <v>0</v>
      </c>
      <c r="BB1828" s="91">
        <v>0</v>
      </c>
      <c r="BC1828" s="8">
        <v>0</v>
      </c>
      <c r="BD1828" s="8">
        <v>0</v>
      </c>
      <c r="BE1828" s="91">
        <v>1253825</v>
      </c>
      <c r="BF1828" s="8">
        <v>3</v>
      </c>
      <c r="BG1828" s="8">
        <v>0</v>
      </c>
      <c r="BH1828" s="91">
        <v>15402965</v>
      </c>
      <c r="BI1828" s="8">
        <v>55</v>
      </c>
      <c r="BJ1828" s="8">
        <v>9</v>
      </c>
      <c r="BK1828" s="2" t="s">
        <v>233</v>
      </c>
      <c r="BL1828" s="83" t="str">
        <f t="shared" si="28"/>
        <v>125282</v>
      </c>
      <c r="BM1828" s="83">
        <f>IF(ISBLANK(A1828),"",IF(X1828&gt;=(InfoSheet!$B$2)-90,1,0))</f>
        <v>1</v>
      </c>
    </row>
    <row r="1829" spans="1:65">
      <c r="A1829" s="2" t="s">
        <v>3945</v>
      </c>
      <c r="B1829" s="8">
        <v>8</v>
      </c>
      <c r="C1829" s="66">
        <v>2519476616</v>
      </c>
      <c r="D1829" s="8">
        <v>11978</v>
      </c>
      <c r="E1829" s="8">
        <v>1026</v>
      </c>
      <c r="F1829" s="91">
        <v>210342</v>
      </c>
      <c r="G1829" s="91">
        <v>72323033</v>
      </c>
      <c r="H1829" s="91">
        <v>2455630</v>
      </c>
      <c r="I1829" s="91">
        <v>132513620</v>
      </c>
      <c r="J1829" s="8">
        <v>0</v>
      </c>
      <c r="K1829" s="2" t="s">
        <v>2483</v>
      </c>
      <c r="L1829" s="8">
        <v>8</v>
      </c>
      <c r="M1829" s="8">
        <v>0</v>
      </c>
      <c r="N1829" s="2" t="s">
        <v>3946</v>
      </c>
      <c r="O1829" s="8">
        <v>215</v>
      </c>
      <c r="P1829" s="8">
        <v>0</v>
      </c>
      <c r="Q1829" s="8">
        <v>0</v>
      </c>
      <c r="R1829" s="91">
        <v>0</v>
      </c>
      <c r="S1829" s="8">
        <v>0</v>
      </c>
      <c r="T1829" s="91">
        <v>0</v>
      </c>
      <c r="U1829" s="8">
        <v>0</v>
      </c>
      <c r="V1829" s="8">
        <v>0</v>
      </c>
      <c r="W1829" s="8">
        <v>0</v>
      </c>
      <c r="X1829" s="107">
        <v>43870.217468356481</v>
      </c>
      <c r="Y1829" s="107">
        <v>43870.219630162035</v>
      </c>
      <c r="Z1829" s="107">
        <v>43870.016322615738</v>
      </c>
      <c r="AA1829" s="91">
        <v>23461309</v>
      </c>
      <c r="AB1829" s="8">
        <v>6</v>
      </c>
      <c r="AC1829" s="8">
        <v>1</v>
      </c>
      <c r="AD1829" s="91">
        <v>64159293</v>
      </c>
      <c r="AE1829" s="8">
        <v>233</v>
      </c>
      <c r="AF1829" s="8">
        <v>55</v>
      </c>
      <c r="AG1829" s="91">
        <v>300593929</v>
      </c>
      <c r="AH1829" s="8">
        <v>1662</v>
      </c>
      <c r="AI1829" s="8">
        <v>179</v>
      </c>
      <c r="AJ1829" s="66">
        <v>2493124639</v>
      </c>
      <c r="AK1829" s="8">
        <v>11904</v>
      </c>
      <c r="AL1829" s="8">
        <v>1026</v>
      </c>
      <c r="AM1829" s="91">
        <v>34123340</v>
      </c>
      <c r="AN1829" s="8">
        <v>13</v>
      </c>
      <c r="AO1829" s="8">
        <v>1026</v>
      </c>
      <c r="AP1829" s="91">
        <v>100361164</v>
      </c>
      <c r="AQ1829" s="8">
        <v>444</v>
      </c>
      <c r="AR1829" s="8">
        <v>1026</v>
      </c>
      <c r="AS1829" s="91">
        <v>328373860</v>
      </c>
      <c r="AT1829" s="8">
        <v>1819</v>
      </c>
      <c r="AU1829" s="8">
        <v>1026</v>
      </c>
      <c r="AV1829" s="66">
        <v>2519476616</v>
      </c>
      <c r="AW1829" s="8">
        <v>11977</v>
      </c>
      <c r="AX1829" s="8">
        <v>1026</v>
      </c>
      <c r="AY1829" s="91">
        <v>7822129</v>
      </c>
      <c r="AZ1829" s="8">
        <v>2</v>
      </c>
      <c r="BA1829" s="8">
        <v>0</v>
      </c>
      <c r="BB1829" s="91">
        <v>41847591</v>
      </c>
      <c r="BC1829" s="8">
        <v>226</v>
      </c>
      <c r="BD1829" s="8">
        <v>40</v>
      </c>
      <c r="BE1829" s="91">
        <v>280487175</v>
      </c>
      <c r="BF1829" s="8">
        <v>1665</v>
      </c>
      <c r="BG1829" s="8">
        <v>139</v>
      </c>
      <c r="BH1829" s="66">
        <v>2476988006</v>
      </c>
      <c r="BI1829" s="8">
        <v>11861</v>
      </c>
      <c r="BJ1829" s="8">
        <v>1026</v>
      </c>
      <c r="BK1829" s="2" t="s">
        <v>233</v>
      </c>
      <c r="BL1829" s="83" t="str">
        <f t="shared" si="28"/>
        <v>125283</v>
      </c>
      <c r="BM1829" s="83">
        <f>IF(ISBLANK(A1829),"",IF(X1829&gt;=(InfoSheet!$B$2)-90,1,0))</f>
        <v>1</v>
      </c>
    </row>
    <row r="1830" spans="1:65">
      <c r="A1830" s="2" t="s">
        <v>3947</v>
      </c>
      <c r="B1830" s="8">
        <v>6</v>
      </c>
      <c r="C1830" s="91">
        <v>3917097</v>
      </c>
      <c r="D1830" s="8">
        <v>19</v>
      </c>
      <c r="E1830" s="8">
        <v>9</v>
      </c>
      <c r="F1830" s="91">
        <v>206163</v>
      </c>
      <c r="G1830" s="91">
        <v>278759</v>
      </c>
      <c r="H1830" s="91">
        <v>435233</v>
      </c>
      <c r="I1830" s="91">
        <v>2544128</v>
      </c>
      <c r="J1830" s="8">
        <v>0</v>
      </c>
      <c r="K1830" s="2" t="s">
        <v>1433</v>
      </c>
      <c r="L1830" s="8">
        <v>6</v>
      </c>
      <c r="M1830" s="8">
        <v>0</v>
      </c>
      <c r="N1830" s="2" t="s">
        <v>1433</v>
      </c>
      <c r="O1830" s="8">
        <v>92</v>
      </c>
      <c r="P1830" s="8">
        <v>0</v>
      </c>
      <c r="Q1830" s="8">
        <v>0</v>
      </c>
      <c r="R1830" s="91">
        <v>0</v>
      </c>
      <c r="S1830" s="8">
        <v>0</v>
      </c>
      <c r="T1830" s="91">
        <v>0</v>
      </c>
      <c r="U1830" s="8">
        <v>0</v>
      </c>
      <c r="V1830" s="8">
        <v>0</v>
      </c>
      <c r="W1830" s="8">
        <v>0</v>
      </c>
      <c r="X1830" s="107">
        <v>43790.634840775463</v>
      </c>
      <c r="Y1830" s="107">
        <v>43870.192465439817</v>
      </c>
      <c r="Z1830" s="107">
        <v>43772.47172090278</v>
      </c>
      <c r="AA1830" s="91">
        <v>0</v>
      </c>
      <c r="AB1830" s="8">
        <v>0</v>
      </c>
      <c r="AC1830" s="8">
        <v>0</v>
      </c>
      <c r="AD1830" s="91">
        <v>0</v>
      </c>
      <c r="AE1830" s="8">
        <v>0</v>
      </c>
      <c r="AF1830" s="8">
        <v>0</v>
      </c>
      <c r="AG1830" s="91">
        <v>0</v>
      </c>
      <c r="AH1830" s="8">
        <v>0</v>
      </c>
      <c r="AI1830" s="8">
        <v>0</v>
      </c>
      <c r="AJ1830" s="91">
        <v>3917097</v>
      </c>
      <c r="AK1830" s="8">
        <v>19</v>
      </c>
      <c r="AL1830" s="8">
        <v>9</v>
      </c>
      <c r="AM1830" s="91">
        <v>0</v>
      </c>
      <c r="AN1830" s="8">
        <v>0</v>
      </c>
      <c r="AO1830" s="8">
        <v>9</v>
      </c>
      <c r="AP1830" s="91">
        <v>0</v>
      </c>
      <c r="AQ1830" s="8">
        <v>0</v>
      </c>
      <c r="AR1830" s="8">
        <v>9</v>
      </c>
      <c r="AS1830" s="91">
        <v>0</v>
      </c>
      <c r="AT1830" s="8">
        <v>0</v>
      </c>
      <c r="AU1830" s="8">
        <v>9</v>
      </c>
      <c r="AV1830" s="91">
        <v>3917097</v>
      </c>
      <c r="AW1830" s="8">
        <v>19</v>
      </c>
      <c r="AX1830" s="8">
        <v>9</v>
      </c>
      <c r="AY1830" s="91">
        <v>0</v>
      </c>
      <c r="AZ1830" s="8">
        <v>0</v>
      </c>
      <c r="BA1830" s="8">
        <v>0</v>
      </c>
      <c r="BB1830" s="91">
        <v>0</v>
      </c>
      <c r="BC1830" s="8">
        <v>0</v>
      </c>
      <c r="BD1830" s="8">
        <v>0</v>
      </c>
      <c r="BE1830" s="91">
        <v>0</v>
      </c>
      <c r="BF1830" s="8">
        <v>0</v>
      </c>
      <c r="BG1830" s="8">
        <v>0</v>
      </c>
      <c r="BH1830" s="91">
        <v>3917097</v>
      </c>
      <c r="BI1830" s="8">
        <v>19</v>
      </c>
      <c r="BJ1830" s="8">
        <v>9</v>
      </c>
      <c r="BK1830" s="2" t="s">
        <v>233</v>
      </c>
      <c r="BL1830" s="83" t="str">
        <f t="shared" si="28"/>
        <v>125284</v>
      </c>
      <c r="BM1830" s="83">
        <f>IF(ISBLANK(A1830),"",IF(X1830&gt;=(InfoSheet!$B$2)-90,1,0))</f>
        <v>1</v>
      </c>
    </row>
    <row r="1831" spans="1:65">
      <c r="A1831" s="2" t="s">
        <v>3948</v>
      </c>
      <c r="B1831" s="8">
        <v>8</v>
      </c>
      <c r="C1831" s="66">
        <v>2312471930</v>
      </c>
      <c r="D1831" s="8">
        <v>8685</v>
      </c>
      <c r="E1831" s="8">
        <v>961</v>
      </c>
      <c r="F1831" s="91">
        <v>266260</v>
      </c>
      <c r="G1831" s="91">
        <v>59409935</v>
      </c>
      <c r="H1831" s="91">
        <v>2406318</v>
      </c>
      <c r="I1831" s="91">
        <v>199016543</v>
      </c>
      <c r="J1831" s="8">
        <v>0</v>
      </c>
      <c r="K1831" s="2" t="s">
        <v>1576</v>
      </c>
      <c r="L1831" s="8">
        <v>8</v>
      </c>
      <c r="M1831" s="8">
        <v>0</v>
      </c>
      <c r="N1831" s="2" t="s">
        <v>1623</v>
      </c>
      <c r="O1831" s="8">
        <v>215</v>
      </c>
      <c r="P1831" s="8">
        <v>0</v>
      </c>
      <c r="Q1831" s="8">
        <v>0</v>
      </c>
      <c r="R1831" s="91">
        <v>0</v>
      </c>
      <c r="S1831" s="8">
        <v>0</v>
      </c>
      <c r="T1831" s="91">
        <v>0</v>
      </c>
      <c r="U1831" s="8">
        <v>0</v>
      </c>
      <c r="V1831" s="8">
        <v>0</v>
      </c>
      <c r="W1831" s="8">
        <v>0</v>
      </c>
      <c r="X1831" s="107">
        <v>43870.14119091435</v>
      </c>
      <c r="Y1831" s="107">
        <v>43870.196663935189</v>
      </c>
      <c r="Z1831" s="107">
        <v>43870.141185590277</v>
      </c>
      <c r="AA1831" s="91">
        <v>8359469</v>
      </c>
      <c r="AB1831" s="8">
        <v>28</v>
      </c>
      <c r="AC1831" s="8">
        <v>17</v>
      </c>
      <c r="AD1831" s="91">
        <v>11024680</v>
      </c>
      <c r="AE1831" s="8">
        <v>33</v>
      </c>
      <c r="AF1831" s="8">
        <v>17</v>
      </c>
      <c r="AG1831" s="91">
        <v>87134104</v>
      </c>
      <c r="AH1831" s="8">
        <v>384</v>
      </c>
      <c r="AI1831" s="8">
        <v>42</v>
      </c>
      <c r="AJ1831" s="66">
        <v>2137818475</v>
      </c>
      <c r="AK1831" s="8">
        <v>7506</v>
      </c>
      <c r="AL1831" s="8">
        <v>961</v>
      </c>
      <c r="AM1831" s="91">
        <v>22220835</v>
      </c>
      <c r="AN1831" s="8">
        <v>66</v>
      </c>
      <c r="AO1831" s="8">
        <v>961</v>
      </c>
      <c r="AP1831" s="91">
        <v>22220835</v>
      </c>
      <c r="AQ1831" s="8">
        <v>66</v>
      </c>
      <c r="AR1831" s="8">
        <v>961</v>
      </c>
      <c r="AS1831" s="91">
        <v>107536348</v>
      </c>
      <c r="AT1831" s="8">
        <v>441</v>
      </c>
      <c r="AU1831" s="8">
        <v>961</v>
      </c>
      <c r="AV1831" s="66">
        <v>2312471930</v>
      </c>
      <c r="AW1831" s="8">
        <v>8679</v>
      </c>
      <c r="AX1831" s="8">
        <v>961</v>
      </c>
      <c r="AY1831" s="91">
        <v>11714383</v>
      </c>
      <c r="AZ1831" s="8">
        <v>48</v>
      </c>
      <c r="BA1831" s="8">
        <v>2</v>
      </c>
      <c r="BB1831" s="91">
        <v>11714383</v>
      </c>
      <c r="BC1831" s="8">
        <v>48</v>
      </c>
      <c r="BD1831" s="8">
        <v>2</v>
      </c>
      <c r="BE1831" s="91">
        <v>89802489</v>
      </c>
      <c r="BF1831" s="8">
        <v>404</v>
      </c>
      <c r="BG1831" s="8">
        <v>13</v>
      </c>
      <c r="BH1831" s="66">
        <v>1952061644</v>
      </c>
      <c r="BI1831" s="8">
        <v>7027</v>
      </c>
      <c r="BJ1831" s="8">
        <v>961</v>
      </c>
      <c r="BK1831" s="2" t="s">
        <v>233</v>
      </c>
      <c r="BL1831" s="83" t="str">
        <f t="shared" si="28"/>
        <v>125285</v>
      </c>
      <c r="BM1831" s="83">
        <f>IF(ISBLANK(A1831),"",IF(X1831&gt;=(InfoSheet!$B$2)-90,1,0))</f>
        <v>1</v>
      </c>
    </row>
    <row r="1832" spans="1:65">
      <c r="A1832" s="2" t="s">
        <v>3949</v>
      </c>
      <c r="B1832" s="8">
        <v>8</v>
      </c>
      <c r="C1832" s="66">
        <v>3824881129</v>
      </c>
      <c r="D1832" s="8">
        <v>10870</v>
      </c>
      <c r="E1832" s="8">
        <v>1483</v>
      </c>
      <c r="F1832" s="91">
        <v>351874</v>
      </c>
      <c r="G1832" s="91">
        <v>45111229</v>
      </c>
      <c r="H1832" s="91">
        <v>2579151</v>
      </c>
      <c r="I1832" s="91">
        <v>339579005</v>
      </c>
      <c r="J1832" s="8">
        <v>0</v>
      </c>
      <c r="K1832" s="2" t="s">
        <v>1345</v>
      </c>
      <c r="L1832" s="8">
        <v>8</v>
      </c>
      <c r="M1832" s="8">
        <v>0</v>
      </c>
      <c r="N1832" s="2" t="s">
        <v>1703</v>
      </c>
      <c r="O1832" s="8">
        <v>214</v>
      </c>
      <c r="P1832" s="8">
        <v>0</v>
      </c>
      <c r="Q1832" s="8">
        <v>0</v>
      </c>
      <c r="R1832" s="91">
        <v>0</v>
      </c>
      <c r="S1832" s="8">
        <v>0</v>
      </c>
      <c r="T1832" s="91">
        <v>0</v>
      </c>
      <c r="U1832" s="8">
        <v>0</v>
      </c>
      <c r="V1832" s="8">
        <v>3</v>
      </c>
      <c r="W1832" s="8">
        <v>1</v>
      </c>
      <c r="X1832" s="107">
        <v>43870.134161284725</v>
      </c>
      <c r="Y1832" s="107">
        <v>43870.196454212964</v>
      </c>
      <c r="Z1832" s="107">
        <v>43870.134157349537</v>
      </c>
      <c r="AA1832" s="91">
        <v>3513803</v>
      </c>
      <c r="AB1832" s="8">
        <v>7</v>
      </c>
      <c r="AC1832" s="8">
        <v>11</v>
      </c>
      <c r="AD1832" s="91">
        <v>4806280</v>
      </c>
      <c r="AE1832" s="8">
        <v>9</v>
      </c>
      <c r="AF1832" s="8">
        <v>13</v>
      </c>
      <c r="AG1832" s="91">
        <v>92246622</v>
      </c>
      <c r="AH1832" s="8">
        <v>366</v>
      </c>
      <c r="AI1832" s="8">
        <v>123</v>
      </c>
      <c r="AJ1832" s="66">
        <v>3731323298</v>
      </c>
      <c r="AK1832" s="8">
        <v>10390</v>
      </c>
      <c r="AL1832" s="8">
        <v>1483</v>
      </c>
      <c r="AM1832" s="91">
        <v>609955911</v>
      </c>
      <c r="AN1832" s="8">
        <v>824</v>
      </c>
      <c r="AO1832" s="8">
        <v>1483</v>
      </c>
      <c r="AP1832" s="66">
        <v>2752217942</v>
      </c>
      <c r="AQ1832" s="8">
        <v>3480</v>
      </c>
      <c r="AR1832" s="8">
        <v>1483</v>
      </c>
      <c r="AS1832" s="66">
        <v>2793676511</v>
      </c>
      <c r="AT1832" s="8">
        <v>3784</v>
      </c>
      <c r="AU1832" s="8">
        <v>1483</v>
      </c>
      <c r="AV1832" s="66">
        <v>3824881129</v>
      </c>
      <c r="AW1832" s="8">
        <v>10869</v>
      </c>
      <c r="AX1832" s="8">
        <v>1483</v>
      </c>
      <c r="AY1832" s="91">
        <v>9982656</v>
      </c>
      <c r="AZ1832" s="8">
        <v>25</v>
      </c>
      <c r="BA1832" s="8">
        <v>0</v>
      </c>
      <c r="BB1832" s="91">
        <v>15068374</v>
      </c>
      <c r="BC1832" s="8">
        <v>34</v>
      </c>
      <c r="BD1832" s="8">
        <v>0</v>
      </c>
      <c r="BE1832" s="91">
        <v>111042250</v>
      </c>
      <c r="BF1832" s="8">
        <v>403</v>
      </c>
      <c r="BG1832" s="8">
        <v>91</v>
      </c>
      <c r="BH1832" s="66">
        <v>3732352307</v>
      </c>
      <c r="BI1832" s="8">
        <v>10391</v>
      </c>
      <c r="BJ1832" s="8">
        <v>1483</v>
      </c>
      <c r="BK1832" s="2" t="s">
        <v>233</v>
      </c>
      <c r="BL1832" s="83" t="str">
        <f t="shared" si="28"/>
        <v>125286</v>
      </c>
      <c r="BM1832" s="83">
        <f>IF(ISBLANK(A1832),"",IF(X1832&gt;=(InfoSheet!$B$2)-90,1,0))</f>
        <v>1</v>
      </c>
    </row>
    <row r="1833" spans="1:65">
      <c r="A1833" s="2" t="s">
        <v>3950</v>
      </c>
      <c r="B1833" s="8">
        <v>6</v>
      </c>
      <c r="C1833" s="91">
        <v>1426794</v>
      </c>
      <c r="D1833" s="8">
        <v>7</v>
      </c>
      <c r="E1833" s="8">
        <v>9</v>
      </c>
      <c r="F1833" s="91">
        <v>203827</v>
      </c>
      <c r="G1833" s="91">
        <v>423556</v>
      </c>
      <c r="H1833" s="91">
        <v>158532</v>
      </c>
      <c r="I1833" s="91">
        <v>824175</v>
      </c>
      <c r="J1833" s="8">
        <v>0</v>
      </c>
      <c r="K1833" s="2" t="s">
        <v>1494</v>
      </c>
      <c r="L1833" s="8">
        <v>6</v>
      </c>
      <c r="M1833" s="8">
        <v>0</v>
      </c>
      <c r="N1833" s="2" t="s">
        <v>1494</v>
      </c>
      <c r="O1833" s="8">
        <v>95</v>
      </c>
      <c r="P1833" s="8">
        <v>0</v>
      </c>
      <c r="Q1833" s="8">
        <v>0</v>
      </c>
      <c r="R1833" s="91">
        <v>0</v>
      </c>
      <c r="S1833" s="8">
        <v>0</v>
      </c>
      <c r="T1833" s="91">
        <v>0</v>
      </c>
      <c r="U1833" s="8">
        <v>0</v>
      </c>
      <c r="V1833" s="8">
        <v>0</v>
      </c>
      <c r="W1833" s="8">
        <v>0</v>
      </c>
      <c r="X1833" s="107">
        <v>43852.01275425926</v>
      </c>
      <c r="Y1833" s="107">
        <v>43869.86028847222</v>
      </c>
      <c r="Z1833" s="107">
        <v>43789.386065289349</v>
      </c>
      <c r="AA1833" s="91">
        <v>0</v>
      </c>
      <c r="AB1833" s="8">
        <v>0</v>
      </c>
      <c r="AC1833" s="8">
        <v>0</v>
      </c>
      <c r="AD1833" s="91">
        <v>0</v>
      </c>
      <c r="AE1833" s="8">
        <v>0</v>
      </c>
      <c r="AF1833" s="8">
        <v>0</v>
      </c>
      <c r="AG1833" s="91">
        <v>0</v>
      </c>
      <c r="AH1833" s="8">
        <v>0</v>
      </c>
      <c r="AI1833" s="8">
        <v>2</v>
      </c>
      <c r="AJ1833" s="91">
        <v>1426794</v>
      </c>
      <c r="AK1833" s="8">
        <v>7</v>
      </c>
      <c r="AL1833" s="8">
        <v>9</v>
      </c>
      <c r="AM1833" s="91">
        <v>0</v>
      </c>
      <c r="AN1833" s="8">
        <v>0</v>
      </c>
      <c r="AO1833" s="8">
        <v>9</v>
      </c>
      <c r="AP1833" s="91">
        <v>0</v>
      </c>
      <c r="AQ1833" s="8">
        <v>0</v>
      </c>
      <c r="AR1833" s="8">
        <v>9</v>
      </c>
      <c r="AS1833" s="91">
        <v>0</v>
      </c>
      <c r="AT1833" s="8">
        <v>0</v>
      </c>
      <c r="AU1833" s="8">
        <v>9</v>
      </c>
      <c r="AV1833" s="91">
        <v>1426794</v>
      </c>
      <c r="AW1833" s="8">
        <v>7</v>
      </c>
      <c r="AX1833" s="8">
        <v>9</v>
      </c>
      <c r="AY1833" s="91">
        <v>0</v>
      </c>
      <c r="AZ1833" s="8">
        <v>0</v>
      </c>
      <c r="BA1833" s="8">
        <v>0</v>
      </c>
      <c r="BB1833" s="91">
        <v>0</v>
      </c>
      <c r="BC1833" s="8">
        <v>0</v>
      </c>
      <c r="BD1833" s="8">
        <v>0</v>
      </c>
      <c r="BE1833" s="91">
        <v>0</v>
      </c>
      <c r="BF1833" s="8">
        <v>0</v>
      </c>
      <c r="BG1833" s="8">
        <v>0</v>
      </c>
      <c r="BH1833" s="91">
        <v>1426794</v>
      </c>
      <c r="BI1833" s="8">
        <v>7</v>
      </c>
      <c r="BJ1833" s="8">
        <v>9</v>
      </c>
      <c r="BK1833" s="2" t="s">
        <v>233</v>
      </c>
      <c r="BL1833" s="83" t="str">
        <f t="shared" si="28"/>
        <v>125287</v>
      </c>
      <c r="BM1833" s="83">
        <f>IF(ISBLANK(A1833),"",IF(X1833&gt;=(InfoSheet!$B$2)-90,1,0))</f>
        <v>1</v>
      </c>
    </row>
    <row r="1834" spans="1:65">
      <c r="A1834" s="2" t="s">
        <v>3951</v>
      </c>
      <c r="B1834" s="8">
        <v>6</v>
      </c>
      <c r="C1834" s="91">
        <v>366821</v>
      </c>
      <c r="D1834" s="8">
        <v>1</v>
      </c>
      <c r="E1834" s="8">
        <v>3</v>
      </c>
      <c r="F1834" s="91">
        <v>366821</v>
      </c>
      <c r="G1834" s="91">
        <v>366821</v>
      </c>
      <c r="H1834" s="91">
        <v>122273</v>
      </c>
      <c r="I1834" s="91">
        <v>366821</v>
      </c>
      <c r="J1834" s="8">
        <v>0</v>
      </c>
      <c r="K1834" s="2" t="s">
        <v>1788</v>
      </c>
      <c r="L1834" s="8">
        <v>6</v>
      </c>
      <c r="M1834" s="8">
        <v>0</v>
      </c>
      <c r="N1834" s="2" t="s">
        <v>1788</v>
      </c>
      <c r="O1834" s="8">
        <v>92</v>
      </c>
      <c r="P1834" s="8">
        <v>0</v>
      </c>
      <c r="Q1834" s="8">
        <v>0</v>
      </c>
      <c r="R1834" s="91">
        <v>0</v>
      </c>
      <c r="S1834" s="8">
        <v>0</v>
      </c>
      <c r="T1834" s="91">
        <v>0</v>
      </c>
      <c r="U1834" s="8">
        <v>0</v>
      </c>
      <c r="V1834" s="8">
        <v>0</v>
      </c>
      <c r="W1834" s="8">
        <v>0</v>
      </c>
      <c r="X1834" s="107">
        <v>43643.90929354167</v>
      </c>
      <c r="Y1834" s="107">
        <v>43870.204206886578</v>
      </c>
      <c r="Z1834" s="107">
        <v>43643.909249803241</v>
      </c>
      <c r="AA1834" s="91">
        <v>0</v>
      </c>
      <c r="AB1834" s="8">
        <v>0</v>
      </c>
      <c r="AC1834" s="8">
        <v>0</v>
      </c>
      <c r="AD1834" s="91">
        <v>0</v>
      </c>
      <c r="AE1834" s="8">
        <v>0</v>
      </c>
      <c r="AF1834" s="8">
        <v>0</v>
      </c>
      <c r="AG1834" s="91">
        <v>0</v>
      </c>
      <c r="AH1834" s="8">
        <v>0</v>
      </c>
      <c r="AI1834" s="8">
        <v>0</v>
      </c>
      <c r="AJ1834" s="91">
        <v>366821</v>
      </c>
      <c r="AK1834" s="8">
        <v>1</v>
      </c>
      <c r="AL1834" s="8">
        <v>3</v>
      </c>
      <c r="AM1834" s="91">
        <v>0</v>
      </c>
      <c r="AN1834" s="8">
        <v>0</v>
      </c>
      <c r="AO1834" s="8">
        <v>3</v>
      </c>
      <c r="AP1834" s="91">
        <v>0</v>
      </c>
      <c r="AQ1834" s="8">
        <v>0</v>
      </c>
      <c r="AR1834" s="8">
        <v>3</v>
      </c>
      <c r="AS1834" s="91">
        <v>0</v>
      </c>
      <c r="AT1834" s="8">
        <v>0</v>
      </c>
      <c r="AU1834" s="8">
        <v>3</v>
      </c>
      <c r="AV1834" s="91">
        <v>366821</v>
      </c>
      <c r="AW1834" s="8">
        <v>1</v>
      </c>
      <c r="AX1834" s="8">
        <v>3</v>
      </c>
      <c r="AY1834" s="91">
        <v>0</v>
      </c>
      <c r="AZ1834" s="8">
        <v>0</v>
      </c>
      <c r="BA1834" s="8">
        <v>0</v>
      </c>
      <c r="BB1834" s="91">
        <v>0</v>
      </c>
      <c r="BC1834" s="8">
        <v>0</v>
      </c>
      <c r="BD1834" s="8">
        <v>0</v>
      </c>
      <c r="BE1834" s="91">
        <v>0</v>
      </c>
      <c r="BF1834" s="8">
        <v>0</v>
      </c>
      <c r="BG1834" s="8">
        <v>0</v>
      </c>
      <c r="BH1834" s="91">
        <v>366821</v>
      </c>
      <c r="BI1834" s="8">
        <v>1</v>
      </c>
      <c r="BJ1834" s="8">
        <v>3</v>
      </c>
      <c r="BK1834" s="2" t="s">
        <v>233</v>
      </c>
      <c r="BL1834" s="83" t="str">
        <f t="shared" si="28"/>
        <v>125288</v>
      </c>
      <c r="BM1834" s="83">
        <f>IF(ISBLANK(A1834),"",IF(X1834&gt;=(InfoSheet!$B$2)-90,1,0))</f>
        <v>0</v>
      </c>
    </row>
    <row r="1835" spans="1:65">
      <c r="A1835" s="2" t="s">
        <v>3952</v>
      </c>
      <c r="B1835" s="8">
        <v>8</v>
      </c>
      <c r="C1835" s="91">
        <v>245199299</v>
      </c>
      <c r="D1835" s="8">
        <v>421</v>
      </c>
      <c r="E1835" s="8">
        <v>66</v>
      </c>
      <c r="F1835" s="91">
        <v>582421</v>
      </c>
      <c r="G1835" s="91">
        <v>3270902</v>
      </c>
      <c r="H1835" s="91">
        <v>3715140</v>
      </c>
      <c r="I1835" s="91">
        <v>186870693</v>
      </c>
      <c r="J1835" s="8">
        <v>0</v>
      </c>
      <c r="K1835" s="2" t="s">
        <v>1354</v>
      </c>
      <c r="L1835" s="8">
        <v>8</v>
      </c>
      <c r="M1835" s="8">
        <v>0</v>
      </c>
      <c r="N1835" s="2" t="s">
        <v>3953</v>
      </c>
      <c r="O1835" s="8">
        <v>209</v>
      </c>
      <c r="P1835" s="8">
        <v>0</v>
      </c>
      <c r="Q1835" s="8">
        <v>0</v>
      </c>
      <c r="R1835" s="91">
        <v>0</v>
      </c>
      <c r="S1835" s="8">
        <v>0</v>
      </c>
      <c r="T1835" s="91">
        <v>0</v>
      </c>
      <c r="U1835" s="8">
        <v>0</v>
      </c>
      <c r="V1835" s="8">
        <v>0</v>
      </c>
      <c r="W1835" s="8">
        <v>0</v>
      </c>
      <c r="X1835" s="107">
        <v>43869.50194667824</v>
      </c>
      <c r="Y1835" s="107">
        <v>43870.201018692132</v>
      </c>
      <c r="Z1835" s="107">
        <v>43869.425349120371</v>
      </c>
      <c r="AA1835" s="91">
        <v>1534822</v>
      </c>
      <c r="AB1835" s="8">
        <v>3</v>
      </c>
      <c r="AC1835" s="8">
        <v>2</v>
      </c>
      <c r="AD1835" s="91">
        <v>3837788</v>
      </c>
      <c r="AE1835" s="8">
        <v>6</v>
      </c>
      <c r="AF1835" s="8">
        <v>4</v>
      </c>
      <c r="AG1835" s="91">
        <v>33660891</v>
      </c>
      <c r="AH1835" s="8">
        <v>38</v>
      </c>
      <c r="AI1835" s="8">
        <v>9</v>
      </c>
      <c r="AJ1835" s="91">
        <v>244045621</v>
      </c>
      <c r="AK1835" s="8">
        <v>417</v>
      </c>
      <c r="AL1835" s="8">
        <v>66</v>
      </c>
      <c r="AM1835" s="91">
        <v>2055174</v>
      </c>
      <c r="AN1835" s="8">
        <v>4</v>
      </c>
      <c r="AO1835" s="8">
        <v>66</v>
      </c>
      <c r="AP1835" s="91">
        <v>9845506</v>
      </c>
      <c r="AQ1835" s="8">
        <v>11</v>
      </c>
      <c r="AR1835" s="8">
        <v>66</v>
      </c>
      <c r="AS1835" s="91">
        <v>42101100</v>
      </c>
      <c r="AT1835" s="8">
        <v>50</v>
      </c>
      <c r="AU1835" s="8">
        <v>66</v>
      </c>
      <c r="AV1835" s="91">
        <v>245199299</v>
      </c>
      <c r="AW1835" s="8">
        <v>421</v>
      </c>
      <c r="AX1835" s="8">
        <v>66</v>
      </c>
      <c r="AY1835" s="91">
        <v>1027613</v>
      </c>
      <c r="AZ1835" s="8">
        <v>2</v>
      </c>
      <c r="BA1835" s="8">
        <v>0</v>
      </c>
      <c r="BB1835" s="91">
        <v>3298003</v>
      </c>
      <c r="BC1835" s="8">
        <v>5</v>
      </c>
      <c r="BD1835" s="8">
        <v>0</v>
      </c>
      <c r="BE1835" s="91">
        <v>38812197</v>
      </c>
      <c r="BF1835" s="8">
        <v>44</v>
      </c>
      <c r="BG1835" s="8">
        <v>1</v>
      </c>
      <c r="BH1835" s="91">
        <v>243368486</v>
      </c>
      <c r="BI1835" s="8">
        <v>416</v>
      </c>
      <c r="BJ1835" s="8">
        <v>66</v>
      </c>
      <c r="BK1835" s="2" t="s">
        <v>233</v>
      </c>
      <c r="BL1835" s="83" t="str">
        <f t="shared" si="28"/>
        <v>125289</v>
      </c>
      <c r="BM1835" s="83">
        <f>IF(ISBLANK(A1835),"",IF(X1835&gt;=(InfoSheet!$B$2)-90,1,0))</f>
        <v>1</v>
      </c>
    </row>
    <row r="1836" spans="1:65">
      <c r="A1836" s="2" t="s">
        <v>3954</v>
      </c>
      <c r="B1836" s="8">
        <v>8</v>
      </c>
      <c r="C1836" s="91">
        <v>69819284</v>
      </c>
      <c r="D1836" s="8">
        <v>177</v>
      </c>
      <c r="E1836" s="8">
        <v>7</v>
      </c>
      <c r="F1836" s="91">
        <v>394459</v>
      </c>
      <c r="G1836" s="91">
        <v>1717313</v>
      </c>
      <c r="H1836" s="91">
        <v>9974183</v>
      </c>
      <c r="I1836" s="91">
        <v>69771975</v>
      </c>
      <c r="J1836" s="8">
        <v>0</v>
      </c>
      <c r="K1836" s="2" t="s">
        <v>1356</v>
      </c>
      <c r="L1836" s="8">
        <v>8</v>
      </c>
      <c r="M1836" s="8">
        <v>0</v>
      </c>
      <c r="N1836" s="2" t="s">
        <v>1346</v>
      </c>
      <c r="O1836" s="8">
        <v>209</v>
      </c>
      <c r="P1836" s="8">
        <v>0</v>
      </c>
      <c r="Q1836" s="8">
        <v>0</v>
      </c>
      <c r="R1836" s="91">
        <v>0</v>
      </c>
      <c r="S1836" s="8">
        <v>0</v>
      </c>
      <c r="T1836" s="91">
        <v>0</v>
      </c>
      <c r="U1836" s="8">
        <v>0</v>
      </c>
      <c r="V1836" s="8">
        <v>0</v>
      </c>
      <c r="W1836" s="8">
        <v>0</v>
      </c>
      <c r="X1836" s="107">
        <v>43868.373866458336</v>
      </c>
      <c r="Y1836" s="107">
        <v>43869.885769270833</v>
      </c>
      <c r="Z1836" s="107">
        <v>43868.373866111113</v>
      </c>
      <c r="AA1836" s="91">
        <v>0</v>
      </c>
      <c r="AB1836" s="8">
        <v>0</v>
      </c>
      <c r="AC1836" s="8">
        <v>0</v>
      </c>
      <c r="AD1836" s="91">
        <v>4128810</v>
      </c>
      <c r="AE1836" s="8">
        <v>12</v>
      </c>
      <c r="AF1836" s="8">
        <v>1</v>
      </c>
      <c r="AG1836" s="91">
        <v>36676025</v>
      </c>
      <c r="AH1836" s="8">
        <v>97</v>
      </c>
      <c r="AI1836" s="8">
        <v>1</v>
      </c>
      <c r="AJ1836" s="91">
        <v>67765316</v>
      </c>
      <c r="AK1836" s="8">
        <v>172</v>
      </c>
      <c r="AL1836" s="8">
        <v>7</v>
      </c>
      <c r="AM1836" s="91">
        <v>0</v>
      </c>
      <c r="AN1836" s="8">
        <v>0</v>
      </c>
      <c r="AO1836" s="8">
        <v>7</v>
      </c>
      <c r="AP1836" s="91">
        <v>4128810</v>
      </c>
      <c r="AQ1836" s="8">
        <v>12</v>
      </c>
      <c r="AR1836" s="8">
        <v>7</v>
      </c>
      <c r="AS1836" s="91">
        <v>36676025</v>
      </c>
      <c r="AT1836" s="8">
        <v>97</v>
      </c>
      <c r="AU1836" s="8">
        <v>7</v>
      </c>
      <c r="AV1836" s="91">
        <v>69819284</v>
      </c>
      <c r="AW1836" s="8">
        <v>177</v>
      </c>
      <c r="AX1836" s="8">
        <v>7</v>
      </c>
      <c r="AY1836" s="91">
        <v>0</v>
      </c>
      <c r="AZ1836" s="8">
        <v>0</v>
      </c>
      <c r="BA1836" s="8">
        <v>0</v>
      </c>
      <c r="BB1836" s="91">
        <v>4128810</v>
      </c>
      <c r="BC1836" s="8">
        <v>12</v>
      </c>
      <c r="BD1836" s="8">
        <v>0</v>
      </c>
      <c r="BE1836" s="91">
        <v>36676025</v>
      </c>
      <c r="BF1836" s="8">
        <v>97</v>
      </c>
      <c r="BG1836" s="8">
        <v>0</v>
      </c>
      <c r="BH1836" s="91">
        <v>67765316</v>
      </c>
      <c r="BI1836" s="8">
        <v>172</v>
      </c>
      <c r="BJ1836" s="8">
        <v>7</v>
      </c>
      <c r="BK1836" s="2" t="s">
        <v>233</v>
      </c>
      <c r="BL1836" s="83" t="str">
        <f t="shared" si="28"/>
        <v>125290</v>
      </c>
      <c r="BM1836" s="83">
        <f>IF(ISBLANK(A1836),"",IF(X1836&gt;=(InfoSheet!$B$2)-90,1,0))</f>
        <v>1</v>
      </c>
    </row>
    <row r="1837" spans="1:65">
      <c r="A1837" s="2" t="s">
        <v>3955</v>
      </c>
      <c r="B1837" s="8">
        <v>0</v>
      </c>
      <c r="C1837" s="91">
        <v>0</v>
      </c>
      <c r="D1837" s="8">
        <v>0</v>
      </c>
      <c r="E1837" s="8">
        <v>0</v>
      </c>
      <c r="F1837" s="91">
        <v>0</v>
      </c>
      <c r="G1837" s="91">
        <v>0</v>
      </c>
      <c r="H1837" s="91">
        <v>0</v>
      </c>
      <c r="I1837" s="91">
        <v>0</v>
      </c>
      <c r="J1837" s="8">
        <v>0</v>
      </c>
      <c r="K1837" s="2" t="s">
        <v>2356</v>
      </c>
      <c r="L1837" s="8">
        <v>0</v>
      </c>
      <c r="M1837" s="8">
        <v>0</v>
      </c>
      <c r="N1837" s="2" t="s">
        <v>2356</v>
      </c>
      <c r="O1837" s="8">
        <v>0</v>
      </c>
      <c r="P1837" s="8">
        <v>0</v>
      </c>
      <c r="Q1837" s="8">
        <v>0</v>
      </c>
      <c r="R1837" s="91">
        <v>0</v>
      </c>
      <c r="S1837" s="8">
        <v>0</v>
      </c>
      <c r="T1837" s="91">
        <v>0</v>
      </c>
      <c r="U1837" s="8">
        <v>0</v>
      </c>
      <c r="V1837" s="8">
        <v>0</v>
      </c>
      <c r="W1837" s="8">
        <v>0</v>
      </c>
      <c r="X1837" s="40">
        <v>0</v>
      </c>
      <c r="Y1837" s="1">
        <v>0</v>
      </c>
      <c r="Z1837" s="1">
        <v>0</v>
      </c>
      <c r="AA1837" s="91">
        <v>0</v>
      </c>
      <c r="AB1837" s="8">
        <v>0</v>
      </c>
      <c r="AC1837" s="8">
        <v>0</v>
      </c>
      <c r="AD1837" s="91">
        <v>0</v>
      </c>
      <c r="AE1837" s="8">
        <v>0</v>
      </c>
      <c r="AF1837" s="8">
        <v>0</v>
      </c>
      <c r="AG1837" s="91">
        <v>0</v>
      </c>
      <c r="AH1837" s="8">
        <v>0</v>
      </c>
      <c r="AI1837" s="8">
        <v>0</v>
      </c>
      <c r="AJ1837" s="91">
        <v>0</v>
      </c>
      <c r="AK1837" s="8">
        <v>0</v>
      </c>
      <c r="AL1837" s="8">
        <v>0</v>
      </c>
      <c r="AM1837" s="91">
        <v>0</v>
      </c>
      <c r="AN1837" s="8">
        <v>0</v>
      </c>
      <c r="AO1837" s="8">
        <v>0</v>
      </c>
      <c r="AP1837" s="91">
        <v>0</v>
      </c>
      <c r="AQ1837" s="8">
        <v>0</v>
      </c>
      <c r="AR1837" s="8">
        <v>0</v>
      </c>
      <c r="AS1837" s="91">
        <v>0</v>
      </c>
      <c r="AT1837" s="8">
        <v>0</v>
      </c>
      <c r="AU1837" s="8">
        <v>0</v>
      </c>
      <c r="AV1837" s="91">
        <v>0</v>
      </c>
      <c r="AW1837" s="8">
        <v>0</v>
      </c>
      <c r="AX1837" s="8">
        <v>0</v>
      </c>
      <c r="AY1837" s="91">
        <v>0</v>
      </c>
      <c r="AZ1837" s="8">
        <v>0</v>
      </c>
      <c r="BA1837" s="8">
        <v>0</v>
      </c>
      <c r="BB1837" s="91">
        <v>0</v>
      </c>
      <c r="BC1837" s="8">
        <v>0</v>
      </c>
      <c r="BD1837" s="8">
        <v>0</v>
      </c>
      <c r="BE1837" s="91">
        <v>0</v>
      </c>
      <c r="BF1837" s="8">
        <v>0</v>
      </c>
      <c r="BG1837" s="8">
        <v>0</v>
      </c>
      <c r="BH1837" s="91">
        <v>0</v>
      </c>
      <c r="BI1837" s="8">
        <v>0</v>
      </c>
      <c r="BJ1837" s="8">
        <v>0</v>
      </c>
      <c r="BK1837" s="2" t="s">
        <v>233</v>
      </c>
      <c r="BL1837" s="83" t="str">
        <f t="shared" si="28"/>
        <v>125291</v>
      </c>
      <c r="BM1837" s="83">
        <f>IF(ISBLANK(A1837),"",IF(X1837&gt;=(InfoSheet!$B$2)-90,1,0))</f>
        <v>0</v>
      </c>
    </row>
    <row r="1838" spans="1:65">
      <c r="A1838" s="2" t="s">
        <v>3956</v>
      </c>
      <c r="B1838" s="8">
        <v>8</v>
      </c>
      <c r="C1838" s="66">
        <v>2026037356</v>
      </c>
      <c r="D1838" s="8">
        <v>859</v>
      </c>
      <c r="E1838" s="8">
        <v>88</v>
      </c>
      <c r="F1838" s="91">
        <v>2358599</v>
      </c>
      <c r="G1838" s="91">
        <v>473854314</v>
      </c>
      <c r="H1838" s="91">
        <v>23023151</v>
      </c>
      <c r="I1838" s="66">
        <v>1605733681</v>
      </c>
      <c r="J1838" s="8">
        <v>0</v>
      </c>
      <c r="K1838" s="2" t="s">
        <v>1458</v>
      </c>
      <c r="L1838" s="8">
        <v>8</v>
      </c>
      <c r="M1838" s="8">
        <v>0</v>
      </c>
      <c r="N1838" s="2" t="s">
        <v>1703</v>
      </c>
      <c r="O1838" s="8">
        <v>214</v>
      </c>
      <c r="P1838" s="8">
        <v>0</v>
      </c>
      <c r="Q1838" s="8">
        <v>0</v>
      </c>
      <c r="R1838" s="91">
        <v>0</v>
      </c>
      <c r="S1838" s="8">
        <v>0</v>
      </c>
      <c r="T1838" s="91">
        <v>0</v>
      </c>
      <c r="U1838" s="8">
        <v>0</v>
      </c>
      <c r="V1838" s="8">
        <v>0</v>
      </c>
      <c r="W1838" s="8">
        <v>0</v>
      </c>
      <c r="X1838" s="107">
        <v>43865.543293009257</v>
      </c>
      <c r="Y1838" s="107">
        <v>43870.200474004632</v>
      </c>
      <c r="Z1838" s="107">
        <v>43865.521236412038</v>
      </c>
      <c r="AA1838" s="91">
        <v>0</v>
      </c>
      <c r="AB1838" s="8">
        <v>0</v>
      </c>
      <c r="AC1838" s="8">
        <v>0</v>
      </c>
      <c r="AD1838" s="91">
        <v>390058</v>
      </c>
      <c r="AE1838" s="8">
        <v>1</v>
      </c>
      <c r="AF1838" s="8">
        <v>2</v>
      </c>
      <c r="AG1838" s="91">
        <v>4839685</v>
      </c>
      <c r="AH1838" s="8">
        <v>97</v>
      </c>
      <c r="AI1838" s="8">
        <v>25</v>
      </c>
      <c r="AJ1838" s="66">
        <v>2024397137</v>
      </c>
      <c r="AK1838" s="8">
        <v>845</v>
      </c>
      <c r="AL1838" s="8">
        <v>88</v>
      </c>
      <c r="AM1838" s="91">
        <v>0</v>
      </c>
      <c r="AN1838" s="8">
        <v>0</v>
      </c>
      <c r="AO1838" s="8">
        <v>88</v>
      </c>
      <c r="AP1838" s="91">
        <v>4135972</v>
      </c>
      <c r="AQ1838" s="8">
        <v>3</v>
      </c>
      <c r="AR1838" s="8">
        <v>88</v>
      </c>
      <c r="AS1838" s="91">
        <v>9288673</v>
      </c>
      <c r="AT1838" s="8">
        <v>101</v>
      </c>
      <c r="AU1838" s="8">
        <v>88</v>
      </c>
      <c r="AV1838" s="66">
        <v>2026037356</v>
      </c>
      <c r="AW1838" s="8">
        <v>859</v>
      </c>
      <c r="AX1838" s="8">
        <v>88</v>
      </c>
      <c r="AY1838" s="91">
        <v>0</v>
      </c>
      <c r="AZ1838" s="8">
        <v>0</v>
      </c>
      <c r="BA1838" s="8">
        <v>0</v>
      </c>
      <c r="BB1838" s="91">
        <v>4135972</v>
      </c>
      <c r="BC1838" s="8">
        <v>3</v>
      </c>
      <c r="BD1838" s="8">
        <v>0</v>
      </c>
      <c r="BE1838" s="91">
        <v>7344174</v>
      </c>
      <c r="BF1838" s="8">
        <v>91</v>
      </c>
      <c r="BG1838" s="8">
        <v>17</v>
      </c>
      <c r="BH1838" s="66">
        <v>2020168521</v>
      </c>
      <c r="BI1838" s="8">
        <v>837</v>
      </c>
      <c r="BJ1838" s="8">
        <v>88</v>
      </c>
      <c r="BK1838" s="2" t="s">
        <v>233</v>
      </c>
      <c r="BL1838" s="83" t="str">
        <f t="shared" si="28"/>
        <v>125292</v>
      </c>
      <c r="BM1838" s="83">
        <f>IF(ISBLANK(A1838),"",IF(X1838&gt;=(InfoSheet!$B$2)-90,1,0))</f>
        <v>1</v>
      </c>
    </row>
    <row r="1839" spans="1:65">
      <c r="A1839" s="2" t="s">
        <v>3957</v>
      </c>
      <c r="B1839" s="8">
        <v>5</v>
      </c>
      <c r="C1839" s="91">
        <v>0</v>
      </c>
      <c r="D1839" s="8">
        <v>0</v>
      </c>
      <c r="E1839" s="8">
        <v>3</v>
      </c>
      <c r="F1839" s="91">
        <v>0</v>
      </c>
      <c r="G1839" s="91">
        <v>0</v>
      </c>
      <c r="H1839" s="91">
        <v>0</v>
      </c>
      <c r="I1839" s="91">
        <v>0</v>
      </c>
      <c r="J1839" s="8">
        <v>0</v>
      </c>
      <c r="K1839" s="2" t="s">
        <v>653</v>
      </c>
      <c r="L1839" s="8">
        <v>5</v>
      </c>
      <c r="M1839" s="8">
        <v>0</v>
      </c>
      <c r="N1839" s="2" t="s">
        <v>653</v>
      </c>
      <c r="O1839" s="8">
        <v>52</v>
      </c>
      <c r="P1839" s="8">
        <v>0</v>
      </c>
      <c r="Q1839" s="8">
        <v>0</v>
      </c>
      <c r="R1839" s="91">
        <v>0</v>
      </c>
      <c r="S1839" s="8">
        <v>0</v>
      </c>
      <c r="T1839" s="91">
        <v>0</v>
      </c>
      <c r="U1839" s="8">
        <v>0</v>
      </c>
      <c r="V1839" s="8">
        <v>0</v>
      </c>
      <c r="W1839" s="8">
        <v>0</v>
      </c>
      <c r="X1839" s="107">
        <v>43697.942897199071</v>
      </c>
      <c r="Y1839" s="107">
        <v>43869.874099814813</v>
      </c>
      <c r="Z1839" s="107">
        <v>43628.48262141204</v>
      </c>
      <c r="AA1839" s="91">
        <v>0</v>
      </c>
      <c r="AB1839" s="8">
        <v>0</v>
      </c>
      <c r="AC1839" s="8">
        <v>0</v>
      </c>
      <c r="AD1839" s="91">
        <v>0</v>
      </c>
      <c r="AE1839" s="8">
        <v>0</v>
      </c>
      <c r="AF1839" s="8">
        <v>0</v>
      </c>
      <c r="AG1839" s="91">
        <v>0</v>
      </c>
      <c r="AH1839" s="8">
        <v>0</v>
      </c>
      <c r="AI1839" s="8">
        <v>0</v>
      </c>
      <c r="AJ1839" s="91">
        <v>0</v>
      </c>
      <c r="AK1839" s="8">
        <v>0</v>
      </c>
      <c r="AL1839" s="8">
        <v>3</v>
      </c>
      <c r="AM1839" s="91">
        <v>0</v>
      </c>
      <c r="AN1839" s="8">
        <v>0</v>
      </c>
      <c r="AO1839" s="8">
        <v>3</v>
      </c>
      <c r="AP1839" s="91">
        <v>0</v>
      </c>
      <c r="AQ1839" s="8">
        <v>0</v>
      </c>
      <c r="AR1839" s="8">
        <v>3</v>
      </c>
      <c r="AS1839" s="91">
        <v>0</v>
      </c>
      <c r="AT1839" s="8">
        <v>0</v>
      </c>
      <c r="AU1839" s="8">
        <v>3</v>
      </c>
      <c r="AV1839" s="91">
        <v>0</v>
      </c>
      <c r="AW1839" s="8">
        <v>0</v>
      </c>
      <c r="AX1839" s="8">
        <v>3</v>
      </c>
      <c r="AY1839" s="91">
        <v>0</v>
      </c>
      <c r="AZ1839" s="8">
        <v>0</v>
      </c>
      <c r="BA1839" s="8">
        <v>0</v>
      </c>
      <c r="BB1839" s="91">
        <v>0</v>
      </c>
      <c r="BC1839" s="8">
        <v>0</v>
      </c>
      <c r="BD1839" s="8">
        <v>0</v>
      </c>
      <c r="BE1839" s="91">
        <v>0</v>
      </c>
      <c r="BF1839" s="8">
        <v>0</v>
      </c>
      <c r="BG1839" s="8">
        <v>0</v>
      </c>
      <c r="BH1839" s="91">
        <v>0</v>
      </c>
      <c r="BI1839" s="8">
        <v>0</v>
      </c>
      <c r="BJ1839" s="8">
        <v>3</v>
      </c>
      <c r="BK1839" s="2" t="s">
        <v>233</v>
      </c>
      <c r="BL1839" s="83" t="str">
        <f t="shared" si="28"/>
        <v>125293</v>
      </c>
      <c r="BM1839" s="83">
        <f>IF(ISBLANK(A1839),"",IF(X1839&gt;=(InfoSheet!$B$2)-90,1,0))</f>
        <v>0</v>
      </c>
    </row>
    <row r="1840" spans="1:65">
      <c r="A1840" s="2" t="s">
        <v>3958</v>
      </c>
      <c r="B1840" s="8">
        <v>6</v>
      </c>
      <c r="C1840" s="91">
        <v>1353639</v>
      </c>
      <c r="D1840" s="8">
        <v>9</v>
      </c>
      <c r="E1840" s="8">
        <v>7</v>
      </c>
      <c r="F1840" s="91">
        <v>150404</v>
      </c>
      <c r="G1840" s="91">
        <v>360921</v>
      </c>
      <c r="H1840" s="91">
        <v>193377</v>
      </c>
      <c r="I1840" s="91">
        <v>678465</v>
      </c>
      <c r="J1840" s="8">
        <v>0</v>
      </c>
      <c r="K1840" s="2" t="s">
        <v>1372</v>
      </c>
      <c r="L1840" s="8">
        <v>6</v>
      </c>
      <c r="M1840" s="8">
        <v>0</v>
      </c>
      <c r="N1840" s="2" t="s">
        <v>1372</v>
      </c>
      <c r="O1840" s="8">
        <v>95</v>
      </c>
      <c r="P1840" s="8">
        <v>0</v>
      </c>
      <c r="Q1840" s="8">
        <v>0</v>
      </c>
      <c r="R1840" s="91">
        <v>0</v>
      </c>
      <c r="S1840" s="8">
        <v>0</v>
      </c>
      <c r="T1840" s="91">
        <v>0</v>
      </c>
      <c r="U1840" s="8">
        <v>0</v>
      </c>
      <c r="V1840" s="8">
        <v>0</v>
      </c>
      <c r="W1840" s="8">
        <v>0</v>
      </c>
      <c r="X1840" s="107">
        <v>43819.975174340281</v>
      </c>
      <c r="Y1840" s="107">
        <v>43869.886766249998</v>
      </c>
      <c r="Z1840" s="107">
        <v>43740.511790567129</v>
      </c>
      <c r="AA1840" s="91">
        <v>0</v>
      </c>
      <c r="AB1840" s="8">
        <v>0</v>
      </c>
      <c r="AC1840" s="8">
        <v>0</v>
      </c>
      <c r="AD1840" s="91">
        <v>0</v>
      </c>
      <c r="AE1840" s="8">
        <v>0</v>
      </c>
      <c r="AF1840" s="8">
        <v>0</v>
      </c>
      <c r="AG1840" s="91">
        <v>0</v>
      </c>
      <c r="AH1840" s="8">
        <v>0</v>
      </c>
      <c r="AI1840" s="8">
        <v>0</v>
      </c>
      <c r="AJ1840" s="91">
        <v>1353639</v>
      </c>
      <c r="AK1840" s="8">
        <v>9</v>
      </c>
      <c r="AL1840" s="8">
        <v>7</v>
      </c>
      <c r="AM1840" s="91">
        <v>0</v>
      </c>
      <c r="AN1840" s="8">
        <v>0</v>
      </c>
      <c r="AO1840" s="8">
        <v>7</v>
      </c>
      <c r="AP1840" s="91">
        <v>0</v>
      </c>
      <c r="AQ1840" s="8">
        <v>0</v>
      </c>
      <c r="AR1840" s="8">
        <v>7</v>
      </c>
      <c r="AS1840" s="91">
        <v>0</v>
      </c>
      <c r="AT1840" s="8">
        <v>0</v>
      </c>
      <c r="AU1840" s="8">
        <v>7</v>
      </c>
      <c r="AV1840" s="91">
        <v>1353639</v>
      </c>
      <c r="AW1840" s="8">
        <v>9</v>
      </c>
      <c r="AX1840" s="8">
        <v>7</v>
      </c>
      <c r="AY1840" s="91">
        <v>0</v>
      </c>
      <c r="AZ1840" s="8">
        <v>0</v>
      </c>
      <c r="BA1840" s="8">
        <v>0</v>
      </c>
      <c r="BB1840" s="91">
        <v>0</v>
      </c>
      <c r="BC1840" s="8">
        <v>0</v>
      </c>
      <c r="BD1840" s="8">
        <v>0</v>
      </c>
      <c r="BE1840" s="91">
        <v>0</v>
      </c>
      <c r="BF1840" s="8">
        <v>0</v>
      </c>
      <c r="BG1840" s="8">
        <v>0</v>
      </c>
      <c r="BH1840" s="91">
        <v>1353639</v>
      </c>
      <c r="BI1840" s="8">
        <v>9</v>
      </c>
      <c r="BJ1840" s="8">
        <v>7</v>
      </c>
      <c r="BK1840" s="2" t="s">
        <v>233</v>
      </c>
      <c r="BL1840" s="83" t="str">
        <f t="shared" si="28"/>
        <v>125294</v>
      </c>
      <c r="BM1840" s="83">
        <f>IF(ISBLANK(A1840),"",IF(X1840&gt;=(InfoSheet!$B$2)-90,1,0))</f>
        <v>1</v>
      </c>
    </row>
    <row r="1841" spans="1:65">
      <c r="A1841" s="2" t="s">
        <v>3959</v>
      </c>
      <c r="B1841" s="8">
        <v>8</v>
      </c>
      <c r="C1841" s="91">
        <v>23309957</v>
      </c>
      <c r="D1841" s="8">
        <v>77</v>
      </c>
      <c r="E1841" s="8">
        <v>20</v>
      </c>
      <c r="F1841" s="91">
        <v>302726</v>
      </c>
      <c r="G1841" s="91">
        <v>403683</v>
      </c>
      <c r="H1841" s="91">
        <v>1165497</v>
      </c>
      <c r="I1841" s="91">
        <v>22632144</v>
      </c>
      <c r="J1841" s="8">
        <v>0</v>
      </c>
      <c r="K1841" s="2" t="s">
        <v>1354</v>
      </c>
      <c r="L1841" s="8">
        <v>8</v>
      </c>
      <c r="M1841" s="8">
        <v>0</v>
      </c>
      <c r="N1841" s="2" t="s">
        <v>1354</v>
      </c>
      <c r="O1841" s="8">
        <v>142</v>
      </c>
      <c r="P1841" s="8">
        <v>0</v>
      </c>
      <c r="Q1841" s="8">
        <v>0</v>
      </c>
      <c r="R1841" s="91">
        <v>0</v>
      </c>
      <c r="S1841" s="8">
        <v>0</v>
      </c>
      <c r="T1841" s="91">
        <v>0</v>
      </c>
      <c r="U1841" s="8">
        <v>0</v>
      </c>
      <c r="V1841" s="8">
        <v>0</v>
      </c>
      <c r="W1841" s="8">
        <v>0</v>
      </c>
      <c r="X1841" s="107">
        <v>43790.603515324074</v>
      </c>
      <c r="Y1841" s="107">
        <v>43869.649158368054</v>
      </c>
      <c r="Z1841" s="107">
        <v>43790.579121458337</v>
      </c>
      <c r="AA1841" s="91">
        <v>0</v>
      </c>
      <c r="AB1841" s="8">
        <v>0</v>
      </c>
      <c r="AC1841" s="8">
        <v>0</v>
      </c>
      <c r="AD1841" s="91">
        <v>0</v>
      </c>
      <c r="AE1841" s="8">
        <v>0</v>
      </c>
      <c r="AF1841" s="8">
        <v>0</v>
      </c>
      <c r="AG1841" s="91">
        <v>0</v>
      </c>
      <c r="AH1841" s="8">
        <v>0</v>
      </c>
      <c r="AI1841" s="8">
        <v>0</v>
      </c>
      <c r="AJ1841" s="91">
        <v>20130489</v>
      </c>
      <c r="AK1841" s="8">
        <v>67</v>
      </c>
      <c r="AL1841" s="8">
        <v>20</v>
      </c>
      <c r="AM1841" s="91">
        <v>0</v>
      </c>
      <c r="AN1841" s="8">
        <v>0</v>
      </c>
      <c r="AO1841" s="8">
        <v>20</v>
      </c>
      <c r="AP1841" s="91">
        <v>0</v>
      </c>
      <c r="AQ1841" s="8">
        <v>0</v>
      </c>
      <c r="AR1841" s="8">
        <v>20</v>
      </c>
      <c r="AS1841" s="91">
        <v>0</v>
      </c>
      <c r="AT1841" s="8">
        <v>0</v>
      </c>
      <c r="AU1841" s="8">
        <v>20</v>
      </c>
      <c r="AV1841" s="91">
        <v>23309957</v>
      </c>
      <c r="AW1841" s="8">
        <v>77</v>
      </c>
      <c r="AX1841" s="8">
        <v>20</v>
      </c>
      <c r="AY1841" s="91">
        <v>0</v>
      </c>
      <c r="AZ1841" s="8">
        <v>0</v>
      </c>
      <c r="BA1841" s="8">
        <v>0</v>
      </c>
      <c r="BB1841" s="91">
        <v>0</v>
      </c>
      <c r="BC1841" s="8">
        <v>0</v>
      </c>
      <c r="BD1841" s="8">
        <v>0</v>
      </c>
      <c r="BE1841" s="91">
        <v>0</v>
      </c>
      <c r="BF1841" s="8">
        <v>0</v>
      </c>
      <c r="BG1841" s="8">
        <v>0</v>
      </c>
      <c r="BH1841" s="91">
        <v>20512606</v>
      </c>
      <c r="BI1841" s="8">
        <v>68</v>
      </c>
      <c r="BJ1841" s="8">
        <v>20</v>
      </c>
      <c r="BK1841" s="2" t="s">
        <v>233</v>
      </c>
      <c r="BL1841" s="83" t="str">
        <f t="shared" si="28"/>
        <v>125295</v>
      </c>
      <c r="BM1841" s="83">
        <f>IF(ISBLANK(A1841),"",IF(X1841&gt;=(InfoSheet!$B$2)-90,1,0))</f>
        <v>1</v>
      </c>
    </row>
    <row r="1842" spans="1:65">
      <c r="A1842" s="2" t="s">
        <v>3960</v>
      </c>
      <c r="B1842" s="8">
        <v>0</v>
      </c>
      <c r="C1842" s="91">
        <v>0</v>
      </c>
      <c r="D1842" s="8">
        <v>0</v>
      </c>
      <c r="E1842" s="8">
        <v>0</v>
      </c>
      <c r="F1842" s="91">
        <v>0</v>
      </c>
      <c r="G1842" s="91">
        <v>0</v>
      </c>
      <c r="H1842" s="91">
        <v>0</v>
      </c>
      <c r="I1842" s="91">
        <v>0</v>
      </c>
      <c r="J1842" s="8">
        <v>0</v>
      </c>
      <c r="K1842" s="2" t="s">
        <v>2356</v>
      </c>
      <c r="L1842" s="8">
        <v>0</v>
      </c>
      <c r="M1842" s="8">
        <v>0</v>
      </c>
      <c r="N1842" s="2" t="s">
        <v>2356</v>
      </c>
      <c r="O1842" s="8">
        <v>0</v>
      </c>
      <c r="P1842" s="8">
        <v>0</v>
      </c>
      <c r="Q1842" s="8">
        <v>0</v>
      </c>
      <c r="R1842" s="91">
        <v>0</v>
      </c>
      <c r="S1842" s="8">
        <v>0</v>
      </c>
      <c r="T1842" s="91">
        <v>0</v>
      </c>
      <c r="U1842" s="8">
        <v>0</v>
      </c>
      <c r="V1842" s="8">
        <v>0</v>
      </c>
      <c r="W1842" s="8">
        <v>0</v>
      </c>
      <c r="X1842" s="40">
        <v>0</v>
      </c>
      <c r="Y1842" s="1">
        <v>0</v>
      </c>
      <c r="Z1842" s="1">
        <v>0</v>
      </c>
      <c r="AA1842" s="91">
        <v>0</v>
      </c>
      <c r="AB1842" s="8">
        <v>0</v>
      </c>
      <c r="AC1842" s="8">
        <v>0</v>
      </c>
      <c r="AD1842" s="91">
        <v>0</v>
      </c>
      <c r="AE1842" s="8">
        <v>0</v>
      </c>
      <c r="AF1842" s="8">
        <v>0</v>
      </c>
      <c r="AG1842" s="91">
        <v>0</v>
      </c>
      <c r="AH1842" s="8">
        <v>0</v>
      </c>
      <c r="AI1842" s="8">
        <v>0</v>
      </c>
      <c r="AJ1842" s="91">
        <v>0</v>
      </c>
      <c r="AK1842" s="8">
        <v>0</v>
      </c>
      <c r="AL1842" s="8">
        <v>0</v>
      </c>
      <c r="AM1842" s="91">
        <v>0</v>
      </c>
      <c r="AN1842" s="8">
        <v>0</v>
      </c>
      <c r="AO1842" s="8">
        <v>0</v>
      </c>
      <c r="AP1842" s="91">
        <v>0</v>
      </c>
      <c r="AQ1842" s="8">
        <v>0</v>
      </c>
      <c r="AR1842" s="8">
        <v>0</v>
      </c>
      <c r="AS1842" s="91">
        <v>0</v>
      </c>
      <c r="AT1842" s="8">
        <v>0</v>
      </c>
      <c r="AU1842" s="8">
        <v>0</v>
      </c>
      <c r="AV1842" s="91">
        <v>0</v>
      </c>
      <c r="AW1842" s="8">
        <v>0</v>
      </c>
      <c r="AX1842" s="8">
        <v>0</v>
      </c>
      <c r="AY1842" s="91">
        <v>0</v>
      </c>
      <c r="AZ1842" s="8">
        <v>0</v>
      </c>
      <c r="BA1842" s="8">
        <v>0</v>
      </c>
      <c r="BB1842" s="91">
        <v>0</v>
      </c>
      <c r="BC1842" s="8">
        <v>0</v>
      </c>
      <c r="BD1842" s="8">
        <v>0</v>
      </c>
      <c r="BE1842" s="91">
        <v>0</v>
      </c>
      <c r="BF1842" s="8">
        <v>0</v>
      </c>
      <c r="BG1842" s="8">
        <v>0</v>
      </c>
      <c r="BH1842" s="91">
        <v>0</v>
      </c>
      <c r="BI1842" s="8">
        <v>0</v>
      </c>
      <c r="BJ1842" s="8">
        <v>0</v>
      </c>
      <c r="BK1842" s="2" t="s">
        <v>233</v>
      </c>
      <c r="BL1842" s="83" t="str">
        <f t="shared" si="28"/>
        <v>125296</v>
      </c>
      <c r="BM1842" s="83">
        <f>IF(ISBLANK(A1842),"",IF(X1842&gt;=(InfoSheet!$B$2)-90,1,0))</f>
        <v>0</v>
      </c>
    </row>
    <row r="1843" spans="1:65">
      <c r="A1843" s="2" t="s">
        <v>3961</v>
      </c>
      <c r="B1843" s="8">
        <v>6</v>
      </c>
      <c r="C1843" s="91">
        <v>365435</v>
      </c>
      <c r="D1843" s="8">
        <v>1</v>
      </c>
      <c r="E1843" s="8">
        <v>3</v>
      </c>
      <c r="F1843" s="91">
        <v>365435</v>
      </c>
      <c r="G1843" s="91">
        <v>365435</v>
      </c>
      <c r="H1843" s="91">
        <v>121811</v>
      </c>
      <c r="I1843" s="91">
        <v>365435</v>
      </c>
      <c r="J1843" s="8">
        <v>0</v>
      </c>
      <c r="K1843" s="2" t="s">
        <v>1788</v>
      </c>
      <c r="L1843" s="8">
        <v>6</v>
      </c>
      <c r="M1843" s="8">
        <v>0</v>
      </c>
      <c r="N1843" s="2" t="s">
        <v>1788</v>
      </c>
      <c r="O1843" s="8">
        <v>92</v>
      </c>
      <c r="P1843" s="8">
        <v>0</v>
      </c>
      <c r="Q1843" s="8">
        <v>0</v>
      </c>
      <c r="R1843" s="91">
        <v>0</v>
      </c>
      <c r="S1843" s="8">
        <v>0</v>
      </c>
      <c r="T1843" s="91">
        <v>0</v>
      </c>
      <c r="U1843" s="8">
        <v>0</v>
      </c>
      <c r="V1843" s="8">
        <v>0</v>
      </c>
      <c r="W1843" s="8">
        <v>0</v>
      </c>
      <c r="X1843" s="107">
        <v>43602.255293784721</v>
      </c>
      <c r="Y1843" s="107">
        <v>43869.886686967591</v>
      </c>
      <c r="Z1843" s="107">
        <v>43602.255264270832</v>
      </c>
      <c r="AA1843" s="91">
        <v>0</v>
      </c>
      <c r="AB1843" s="8">
        <v>0</v>
      </c>
      <c r="AC1843" s="8">
        <v>0</v>
      </c>
      <c r="AD1843" s="91">
        <v>0</v>
      </c>
      <c r="AE1843" s="8">
        <v>0</v>
      </c>
      <c r="AF1843" s="8">
        <v>0</v>
      </c>
      <c r="AG1843" s="91">
        <v>0</v>
      </c>
      <c r="AH1843" s="8">
        <v>0</v>
      </c>
      <c r="AI1843" s="8">
        <v>0</v>
      </c>
      <c r="AJ1843" s="91">
        <v>365435</v>
      </c>
      <c r="AK1843" s="8">
        <v>1</v>
      </c>
      <c r="AL1843" s="8">
        <v>3</v>
      </c>
      <c r="AM1843" s="91">
        <v>0</v>
      </c>
      <c r="AN1843" s="8">
        <v>0</v>
      </c>
      <c r="AO1843" s="8">
        <v>3</v>
      </c>
      <c r="AP1843" s="91">
        <v>0</v>
      </c>
      <c r="AQ1843" s="8">
        <v>0</v>
      </c>
      <c r="AR1843" s="8">
        <v>3</v>
      </c>
      <c r="AS1843" s="91">
        <v>0</v>
      </c>
      <c r="AT1843" s="8">
        <v>0</v>
      </c>
      <c r="AU1843" s="8">
        <v>3</v>
      </c>
      <c r="AV1843" s="91">
        <v>365435</v>
      </c>
      <c r="AW1843" s="8">
        <v>1</v>
      </c>
      <c r="AX1843" s="8">
        <v>3</v>
      </c>
      <c r="AY1843" s="91">
        <v>0</v>
      </c>
      <c r="AZ1843" s="8">
        <v>0</v>
      </c>
      <c r="BA1843" s="8">
        <v>0</v>
      </c>
      <c r="BB1843" s="91">
        <v>0</v>
      </c>
      <c r="BC1843" s="8">
        <v>0</v>
      </c>
      <c r="BD1843" s="8">
        <v>0</v>
      </c>
      <c r="BE1843" s="91">
        <v>0</v>
      </c>
      <c r="BF1843" s="8">
        <v>0</v>
      </c>
      <c r="BG1843" s="8">
        <v>0</v>
      </c>
      <c r="BH1843" s="91">
        <v>365435</v>
      </c>
      <c r="BI1843" s="8">
        <v>1</v>
      </c>
      <c r="BJ1843" s="8">
        <v>3</v>
      </c>
      <c r="BK1843" s="2" t="s">
        <v>233</v>
      </c>
      <c r="BL1843" s="83" t="str">
        <f t="shared" si="28"/>
        <v>125297</v>
      </c>
      <c r="BM1843" s="83">
        <f>IF(ISBLANK(A1843),"",IF(X1843&gt;=(InfoSheet!$B$2)-90,1,0))</f>
        <v>0</v>
      </c>
    </row>
    <row r="1844" spans="1:65">
      <c r="A1844" s="2" t="s">
        <v>3962</v>
      </c>
      <c r="B1844" s="8">
        <v>6</v>
      </c>
      <c r="C1844" s="91">
        <v>342444</v>
      </c>
      <c r="D1844" s="8">
        <v>2</v>
      </c>
      <c r="E1844" s="8">
        <v>3</v>
      </c>
      <c r="F1844" s="91">
        <v>171222</v>
      </c>
      <c r="G1844" s="91">
        <v>183568</v>
      </c>
      <c r="H1844" s="91">
        <v>114148</v>
      </c>
      <c r="I1844" s="91">
        <v>342444</v>
      </c>
      <c r="J1844" s="8">
        <v>0</v>
      </c>
      <c r="K1844" s="2" t="s">
        <v>1433</v>
      </c>
      <c r="L1844" s="8">
        <v>6</v>
      </c>
      <c r="M1844" s="8">
        <v>0</v>
      </c>
      <c r="N1844" s="2" t="s">
        <v>1558</v>
      </c>
      <c r="O1844" s="8">
        <v>95</v>
      </c>
      <c r="P1844" s="8">
        <v>0</v>
      </c>
      <c r="Q1844" s="8">
        <v>0</v>
      </c>
      <c r="R1844" s="91">
        <v>0</v>
      </c>
      <c r="S1844" s="8">
        <v>0</v>
      </c>
      <c r="T1844" s="91">
        <v>0</v>
      </c>
      <c r="U1844" s="8">
        <v>0</v>
      </c>
      <c r="V1844" s="8">
        <v>0</v>
      </c>
      <c r="W1844" s="8">
        <v>0</v>
      </c>
      <c r="X1844" s="107">
        <v>43602.233053043979</v>
      </c>
      <c r="Y1844" s="107">
        <v>43869.887057800923</v>
      </c>
      <c r="Z1844" s="107">
        <v>43602.233031284719</v>
      </c>
      <c r="AA1844" s="91">
        <v>0</v>
      </c>
      <c r="AB1844" s="8">
        <v>0</v>
      </c>
      <c r="AC1844" s="8">
        <v>0</v>
      </c>
      <c r="AD1844" s="91">
        <v>0</v>
      </c>
      <c r="AE1844" s="8">
        <v>0</v>
      </c>
      <c r="AF1844" s="8">
        <v>0</v>
      </c>
      <c r="AG1844" s="91">
        <v>0</v>
      </c>
      <c r="AH1844" s="8">
        <v>0</v>
      </c>
      <c r="AI1844" s="8">
        <v>0</v>
      </c>
      <c r="AJ1844" s="91">
        <v>342444</v>
      </c>
      <c r="AK1844" s="8">
        <v>2</v>
      </c>
      <c r="AL1844" s="8">
        <v>3</v>
      </c>
      <c r="AM1844" s="91">
        <v>0</v>
      </c>
      <c r="AN1844" s="8">
        <v>0</v>
      </c>
      <c r="AO1844" s="8">
        <v>3</v>
      </c>
      <c r="AP1844" s="91">
        <v>0</v>
      </c>
      <c r="AQ1844" s="8">
        <v>0</v>
      </c>
      <c r="AR1844" s="8">
        <v>3</v>
      </c>
      <c r="AS1844" s="91">
        <v>0</v>
      </c>
      <c r="AT1844" s="8">
        <v>0</v>
      </c>
      <c r="AU1844" s="8">
        <v>3</v>
      </c>
      <c r="AV1844" s="91">
        <v>342444</v>
      </c>
      <c r="AW1844" s="8">
        <v>2</v>
      </c>
      <c r="AX1844" s="8">
        <v>3</v>
      </c>
      <c r="AY1844" s="91">
        <v>0</v>
      </c>
      <c r="AZ1844" s="8">
        <v>0</v>
      </c>
      <c r="BA1844" s="8">
        <v>0</v>
      </c>
      <c r="BB1844" s="91">
        <v>0</v>
      </c>
      <c r="BC1844" s="8">
        <v>0</v>
      </c>
      <c r="BD1844" s="8">
        <v>0</v>
      </c>
      <c r="BE1844" s="91">
        <v>0</v>
      </c>
      <c r="BF1844" s="8">
        <v>0</v>
      </c>
      <c r="BG1844" s="8">
        <v>0</v>
      </c>
      <c r="BH1844" s="91">
        <v>342444</v>
      </c>
      <c r="BI1844" s="8">
        <v>2</v>
      </c>
      <c r="BJ1844" s="8">
        <v>3</v>
      </c>
      <c r="BK1844" s="2" t="s">
        <v>233</v>
      </c>
      <c r="BL1844" s="83" t="str">
        <f t="shared" si="28"/>
        <v>125298</v>
      </c>
      <c r="BM1844" s="83">
        <f>IF(ISBLANK(A1844),"",IF(X1844&gt;=(InfoSheet!$B$2)-90,1,0))</f>
        <v>0</v>
      </c>
    </row>
    <row r="1845" spans="1:65">
      <c r="A1845" s="2" t="s">
        <v>3963</v>
      </c>
      <c r="B1845" s="8">
        <v>0</v>
      </c>
      <c r="C1845" s="91">
        <v>0</v>
      </c>
      <c r="D1845" s="8">
        <v>0</v>
      </c>
      <c r="E1845" s="8">
        <v>0</v>
      </c>
      <c r="F1845" s="91">
        <v>0</v>
      </c>
      <c r="G1845" s="91">
        <v>0</v>
      </c>
      <c r="H1845" s="91">
        <v>0</v>
      </c>
      <c r="I1845" s="91">
        <v>0</v>
      </c>
      <c r="J1845" s="8">
        <v>0</v>
      </c>
      <c r="K1845" s="2" t="s">
        <v>2356</v>
      </c>
      <c r="L1845" s="8">
        <v>0</v>
      </c>
      <c r="M1845" s="8">
        <v>0</v>
      </c>
      <c r="N1845" s="2" t="s">
        <v>2356</v>
      </c>
      <c r="O1845" s="8">
        <v>0</v>
      </c>
      <c r="P1845" s="8">
        <v>0</v>
      </c>
      <c r="Q1845" s="8">
        <v>0</v>
      </c>
      <c r="R1845" s="91">
        <v>0</v>
      </c>
      <c r="S1845" s="8">
        <v>0</v>
      </c>
      <c r="T1845" s="91">
        <v>0</v>
      </c>
      <c r="U1845" s="8">
        <v>0</v>
      </c>
      <c r="V1845" s="8">
        <v>0</v>
      </c>
      <c r="W1845" s="8">
        <v>0</v>
      </c>
      <c r="X1845" s="40">
        <v>0</v>
      </c>
      <c r="Y1845" s="1">
        <v>0</v>
      </c>
      <c r="Z1845" s="1">
        <v>0</v>
      </c>
      <c r="AA1845" s="91">
        <v>0</v>
      </c>
      <c r="AB1845" s="8">
        <v>0</v>
      </c>
      <c r="AC1845" s="8">
        <v>0</v>
      </c>
      <c r="AD1845" s="91">
        <v>0</v>
      </c>
      <c r="AE1845" s="8">
        <v>0</v>
      </c>
      <c r="AF1845" s="8">
        <v>0</v>
      </c>
      <c r="AG1845" s="91">
        <v>0</v>
      </c>
      <c r="AH1845" s="8">
        <v>0</v>
      </c>
      <c r="AI1845" s="8">
        <v>0</v>
      </c>
      <c r="AJ1845" s="91">
        <v>0</v>
      </c>
      <c r="AK1845" s="8">
        <v>0</v>
      </c>
      <c r="AL1845" s="8">
        <v>0</v>
      </c>
      <c r="AM1845" s="91">
        <v>0</v>
      </c>
      <c r="AN1845" s="8">
        <v>0</v>
      </c>
      <c r="AO1845" s="8">
        <v>0</v>
      </c>
      <c r="AP1845" s="91">
        <v>0</v>
      </c>
      <c r="AQ1845" s="8">
        <v>0</v>
      </c>
      <c r="AR1845" s="8">
        <v>0</v>
      </c>
      <c r="AS1845" s="91">
        <v>0</v>
      </c>
      <c r="AT1845" s="8">
        <v>0</v>
      </c>
      <c r="AU1845" s="8">
        <v>0</v>
      </c>
      <c r="AV1845" s="91">
        <v>0</v>
      </c>
      <c r="AW1845" s="8">
        <v>0</v>
      </c>
      <c r="AX1845" s="8">
        <v>0</v>
      </c>
      <c r="AY1845" s="91">
        <v>0</v>
      </c>
      <c r="AZ1845" s="8">
        <v>0</v>
      </c>
      <c r="BA1845" s="8">
        <v>0</v>
      </c>
      <c r="BB1845" s="91">
        <v>0</v>
      </c>
      <c r="BC1845" s="8">
        <v>0</v>
      </c>
      <c r="BD1845" s="8">
        <v>0</v>
      </c>
      <c r="BE1845" s="91">
        <v>0</v>
      </c>
      <c r="BF1845" s="8">
        <v>0</v>
      </c>
      <c r="BG1845" s="8">
        <v>0</v>
      </c>
      <c r="BH1845" s="91">
        <v>0</v>
      </c>
      <c r="BI1845" s="8">
        <v>0</v>
      </c>
      <c r="BJ1845" s="8">
        <v>0</v>
      </c>
      <c r="BK1845" s="2" t="s">
        <v>233</v>
      </c>
      <c r="BL1845" s="83" t="str">
        <f t="shared" si="28"/>
        <v>125299</v>
      </c>
      <c r="BM1845" s="83">
        <f>IF(ISBLANK(A1845),"",IF(X1845&gt;=(InfoSheet!$B$2)-90,1,0))</f>
        <v>0</v>
      </c>
    </row>
    <row r="1846" spans="1:65">
      <c r="A1846" s="2" t="s">
        <v>3964</v>
      </c>
      <c r="B1846" s="8">
        <v>6</v>
      </c>
      <c r="C1846" s="91">
        <v>22596274</v>
      </c>
      <c r="D1846" s="8">
        <v>42</v>
      </c>
      <c r="E1846" s="8">
        <v>13</v>
      </c>
      <c r="F1846" s="91">
        <v>538006</v>
      </c>
      <c r="G1846" s="91">
        <v>2198411</v>
      </c>
      <c r="H1846" s="91">
        <v>1738174</v>
      </c>
      <c r="I1846" s="91">
        <v>10910712</v>
      </c>
      <c r="J1846" s="8">
        <v>0</v>
      </c>
      <c r="K1846" s="2" t="s">
        <v>3965</v>
      </c>
      <c r="L1846" s="8">
        <v>6</v>
      </c>
      <c r="M1846" s="8">
        <v>0</v>
      </c>
      <c r="N1846" s="2" t="s">
        <v>3965</v>
      </c>
      <c r="O1846" s="8">
        <v>96</v>
      </c>
      <c r="P1846" s="8">
        <v>0</v>
      </c>
      <c r="Q1846" s="8">
        <v>0</v>
      </c>
      <c r="R1846" s="91">
        <v>0</v>
      </c>
      <c r="S1846" s="8">
        <v>0</v>
      </c>
      <c r="T1846" s="91">
        <v>0</v>
      </c>
      <c r="U1846" s="8">
        <v>0</v>
      </c>
      <c r="V1846" s="8">
        <v>0</v>
      </c>
      <c r="W1846" s="8">
        <v>0</v>
      </c>
      <c r="X1846" s="107">
        <v>43811.555088622685</v>
      </c>
      <c r="Y1846" s="107">
        <v>43870.206485937502</v>
      </c>
      <c r="Z1846" s="107">
        <v>43811.530714432869</v>
      </c>
      <c r="AA1846" s="91">
        <v>0</v>
      </c>
      <c r="AB1846" s="8">
        <v>0</v>
      </c>
      <c r="AC1846" s="8">
        <v>0</v>
      </c>
      <c r="AD1846" s="91">
        <v>0</v>
      </c>
      <c r="AE1846" s="8">
        <v>0</v>
      </c>
      <c r="AF1846" s="8">
        <v>0</v>
      </c>
      <c r="AG1846" s="91">
        <v>0</v>
      </c>
      <c r="AH1846" s="8">
        <v>0</v>
      </c>
      <c r="AI1846" s="8">
        <v>0</v>
      </c>
      <c r="AJ1846" s="91">
        <v>10996224</v>
      </c>
      <c r="AK1846" s="8">
        <v>8</v>
      </c>
      <c r="AL1846" s="8">
        <v>13</v>
      </c>
      <c r="AM1846" s="91">
        <v>0</v>
      </c>
      <c r="AN1846" s="8">
        <v>0</v>
      </c>
      <c r="AO1846" s="8">
        <v>13</v>
      </c>
      <c r="AP1846" s="91">
        <v>0</v>
      </c>
      <c r="AQ1846" s="8">
        <v>0</v>
      </c>
      <c r="AR1846" s="8">
        <v>13</v>
      </c>
      <c r="AS1846" s="91">
        <v>0</v>
      </c>
      <c r="AT1846" s="8">
        <v>0</v>
      </c>
      <c r="AU1846" s="8">
        <v>13</v>
      </c>
      <c r="AV1846" s="91">
        <v>22596274</v>
      </c>
      <c r="AW1846" s="8">
        <v>42</v>
      </c>
      <c r="AX1846" s="8">
        <v>13</v>
      </c>
      <c r="AY1846" s="91">
        <v>0</v>
      </c>
      <c r="AZ1846" s="8">
        <v>0</v>
      </c>
      <c r="BA1846" s="8">
        <v>0</v>
      </c>
      <c r="BB1846" s="91">
        <v>0</v>
      </c>
      <c r="BC1846" s="8">
        <v>0</v>
      </c>
      <c r="BD1846" s="8">
        <v>0</v>
      </c>
      <c r="BE1846" s="91">
        <v>0</v>
      </c>
      <c r="BF1846" s="8">
        <v>0</v>
      </c>
      <c r="BG1846" s="8">
        <v>0</v>
      </c>
      <c r="BH1846" s="91">
        <v>11336991</v>
      </c>
      <c r="BI1846" s="8">
        <v>9</v>
      </c>
      <c r="BJ1846" s="8">
        <v>13</v>
      </c>
      <c r="BK1846" s="2" t="s">
        <v>233</v>
      </c>
      <c r="BL1846" s="83" t="str">
        <f t="shared" si="28"/>
        <v>125300</v>
      </c>
      <c r="BM1846" s="83">
        <f>IF(ISBLANK(A1846),"",IF(X1846&gt;=(InfoSheet!$B$2)-90,1,0))</f>
        <v>1</v>
      </c>
    </row>
    <row r="1847" spans="1:65">
      <c r="A1847" s="2" t="s">
        <v>3966</v>
      </c>
      <c r="B1847" s="8">
        <v>6</v>
      </c>
      <c r="C1847" s="91">
        <v>1078694</v>
      </c>
      <c r="D1847" s="8">
        <v>5</v>
      </c>
      <c r="E1847" s="8">
        <v>3</v>
      </c>
      <c r="F1847" s="91">
        <v>215738</v>
      </c>
      <c r="G1847" s="91">
        <v>360995</v>
      </c>
      <c r="H1847" s="91">
        <v>359564</v>
      </c>
      <c r="I1847" s="91">
        <v>1078694</v>
      </c>
      <c r="J1847" s="8">
        <v>0</v>
      </c>
      <c r="K1847" s="2" t="s">
        <v>1433</v>
      </c>
      <c r="L1847" s="8">
        <v>6</v>
      </c>
      <c r="M1847" s="8">
        <v>0</v>
      </c>
      <c r="N1847" s="2" t="s">
        <v>1434</v>
      </c>
      <c r="O1847" s="8">
        <v>96</v>
      </c>
      <c r="P1847" s="8">
        <v>0</v>
      </c>
      <c r="Q1847" s="8">
        <v>0</v>
      </c>
      <c r="R1847" s="91">
        <v>0</v>
      </c>
      <c r="S1847" s="8">
        <v>0</v>
      </c>
      <c r="T1847" s="91">
        <v>0</v>
      </c>
      <c r="U1847" s="8">
        <v>0</v>
      </c>
      <c r="V1847" s="8">
        <v>0</v>
      </c>
      <c r="W1847" s="8">
        <v>0</v>
      </c>
      <c r="X1847" s="107">
        <v>43720.920123391203</v>
      </c>
      <c r="Y1847" s="107">
        <v>43869.886166493059</v>
      </c>
      <c r="Z1847" s="107">
        <v>43635.417515659719</v>
      </c>
      <c r="AA1847" s="91">
        <v>0</v>
      </c>
      <c r="AB1847" s="8">
        <v>0</v>
      </c>
      <c r="AC1847" s="8">
        <v>0</v>
      </c>
      <c r="AD1847" s="91">
        <v>0</v>
      </c>
      <c r="AE1847" s="8">
        <v>0</v>
      </c>
      <c r="AF1847" s="8">
        <v>0</v>
      </c>
      <c r="AG1847" s="91">
        <v>0</v>
      </c>
      <c r="AH1847" s="8">
        <v>0</v>
      </c>
      <c r="AI1847" s="8">
        <v>0</v>
      </c>
      <c r="AJ1847" s="91">
        <v>1078588</v>
      </c>
      <c r="AK1847" s="8">
        <v>3</v>
      </c>
      <c r="AL1847" s="8">
        <v>3</v>
      </c>
      <c r="AM1847" s="91">
        <v>0</v>
      </c>
      <c r="AN1847" s="8">
        <v>0</v>
      </c>
      <c r="AO1847" s="8">
        <v>3</v>
      </c>
      <c r="AP1847" s="91">
        <v>0</v>
      </c>
      <c r="AQ1847" s="8">
        <v>0</v>
      </c>
      <c r="AR1847" s="8">
        <v>3</v>
      </c>
      <c r="AS1847" s="91">
        <v>0</v>
      </c>
      <c r="AT1847" s="8">
        <v>0</v>
      </c>
      <c r="AU1847" s="8">
        <v>3</v>
      </c>
      <c r="AV1847" s="91">
        <v>1078694</v>
      </c>
      <c r="AW1847" s="8">
        <v>5</v>
      </c>
      <c r="AX1847" s="8">
        <v>3</v>
      </c>
      <c r="AY1847" s="91">
        <v>0</v>
      </c>
      <c r="AZ1847" s="8">
        <v>0</v>
      </c>
      <c r="BA1847" s="8">
        <v>0</v>
      </c>
      <c r="BB1847" s="91">
        <v>0</v>
      </c>
      <c r="BC1847" s="8">
        <v>0</v>
      </c>
      <c r="BD1847" s="8">
        <v>0</v>
      </c>
      <c r="BE1847" s="91">
        <v>0</v>
      </c>
      <c r="BF1847" s="8">
        <v>0</v>
      </c>
      <c r="BG1847" s="8">
        <v>0</v>
      </c>
      <c r="BH1847" s="91">
        <v>1078588</v>
      </c>
      <c r="BI1847" s="8">
        <v>3</v>
      </c>
      <c r="BJ1847" s="8">
        <v>3</v>
      </c>
      <c r="BK1847" s="2" t="s">
        <v>233</v>
      </c>
      <c r="BL1847" s="83" t="str">
        <f t="shared" si="28"/>
        <v>125301</v>
      </c>
      <c r="BM1847" s="83">
        <f>IF(ISBLANK(A1847),"",IF(X1847&gt;=(InfoSheet!$B$2)-90,1,0))</f>
        <v>0</v>
      </c>
    </row>
    <row r="1848" spans="1:65">
      <c r="A1848" s="2" t="s">
        <v>3967</v>
      </c>
      <c r="B1848" s="8">
        <v>8</v>
      </c>
      <c r="C1848" s="66">
        <v>3165758567</v>
      </c>
      <c r="D1848" s="8">
        <v>463</v>
      </c>
      <c r="E1848" s="8">
        <v>30</v>
      </c>
      <c r="F1848" s="91">
        <v>6837491</v>
      </c>
      <c r="G1848" s="91">
        <v>470948864</v>
      </c>
      <c r="H1848" s="91">
        <v>105525285</v>
      </c>
      <c r="I1848" s="66">
        <v>2838408425</v>
      </c>
      <c r="J1848" s="8">
        <v>0</v>
      </c>
      <c r="K1848" s="2" t="s">
        <v>1940</v>
      </c>
      <c r="L1848" s="8">
        <v>8</v>
      </c>
      <c r="M1848" s="8">
        <v>0</v>
      </c>
      <c r="N1848" s="2" t="s">
        <v>3968</v>
      </c>
      <c r="O1848" s="8">
        <v>209</v>
      </c>
      <c r="P1848" s="8">
        <v>0</v>
      </c>
      <c r="Q1848" s="8">
        <v>0</v>
      </c>
      <c r="R1848" s="91">
        <v>0</v>
      </c>
      <c r="S1848" s="8">
        <v>0</v>
      </c>
      <c r="T1848" s="91">
        <v>0</v>
      </c>
      <c r="U1848" s="8">
        <v>0</v>
      </c>
      <c r="V1848" s="8">
        <v>0</v>
      </c>
      <c r="W1848" s="8">
        <v>0</v>
      </c>
      <c r="X1848" s="107">
        <v>43868.946137071762</v>
      </c>
      <c r="Y1848" s="107">
        <v>43869.887175393516</v>
      </c>
      <c r="Z1848" s="107">
        <v>43865.428050648145</v>
      </c>
      <c r="AA1848" s="91">
        <v>0</v>
      </c>
      <c r="AB1848" s="8">
        <v>0</v>
      </c>
      <c r="AC1848" s="8">
        <v>0</v>
      </c>
      <c r="AD1848" s="91">
        <v>10146279</v>
      </c>
      <c r="AE1848" s="8">
        <v>18</v>
      </c>
      <c r="AF1848" s="8">
        <v>6</v>
      </c>
      <c r="AG1848" s="91">
        <v>26734205</v>
      </c>
      <c r="AH1848" s="8">
        <v>42</v>
      </c>
      <c r="AI1848" s="8">
        <v>7</v>
      </c>
      <c r="AJ1848" s="66">
        <v>3165758567</v>
      </c>
      <c r="AK1848" s="8">
        <v>463</v>
      </c>
      <c r="AL1848" s="8">
        <v>30</v>
      </c>
      <c r="AM1848" s="91">
        <v>0</v>
      </c>
      <c r="AN1848" s="8">
        <v>0</v>
      </c>
      <c r="AO1848" s="8">
        <v>30</v>
      </c>
      <c r="AP1848" s="91">
        <v>10146279</v>
      </c>
      <c r="AQ1848" s="8">
        <v>18</v>
      </c>
      <c r="AR1848" s="8">
        <v>30</v>
      </c>
      <c r="AS1848" s="91">
        <v>26734205</v>
      </c>
      <c r="AT1848" s="8">
        <v>42</v>
      </c>
      <c r="AU1848" s="8">
        <v>30</v>
      </c>
      <c r="AV1848" s="66">
        <v>3165758567</v>
      </c>
      <c r="AW1848" s="8">
        <v>463</v>
      </c>
      <c r="AX1848" s="8">
        <v>30</v>
      </c>
      <c r="AY1848" s="91">
        <v>0</v>
      </c>
      <c r="AZ1848" s="8">
        <v>0</v>
      </c>
      <c r="BA1848" s="8">
        <v>0</v>
      </c>
      <c r="BB1848" s="91">
        <v>10146279</v>
      </c>
      <c r="BC1848" s="8">
        <v>18</v>
      </c>
      <c r="BD1848" s="8">
        <v>0</v>
      </c>
      <c r="BE1848" s="91">
        <v>26734205</v>
      </c>
      <c r="BF1848" s="8">
        <v>42</v>
      </c>
      <c r="BG1848" s="8">
        <v>1</v>
      </c>
      <c r="BH1848" s="66">
        <v>3165758567</v>
      </c>
      <c r="BI1848" s="8">
        <v>463</v>
      </c>
      <c r="BJ1848" s="8">
        <v>30</v>
      </c>
      <c r="BK1848" s="2" t="s">
        <v>233</v>
      </c>
      <c r="BL1848" s="83" t="str">
        <f t="shared" si="28"/>
        <v>125302</v>
      </c>
      <c r="BM1848" s="83">
        <f>IF(ISBLANK(A1848),"",IF(X1848&gt;=(InfoSheet!$B$2)-90,1,0))</f>
        <v>1</v>
      </c>
    </row>
    <row r="1849" spans="1:65">
      <c r="A1849" s="2" t="s">
        <v>3969</v>
      </c>
      <c r="B1849" s="8">
        <v>6</v>
      </c>
      <c r="C1849" s="91">
        <v>4197861</v>
      </c>
      <c r="D1849" s="8">
        <v>11</v>
      </c>
      <c r="E1849" s="8">
        <v>5</v>
      </c>
      <c r="F1849" s="91">
        <v>381623</v>
      </c>
      <c r="G1849" s="91">
        <v>552342</v>
      </c>
      <c r="H1849" s="91">
        <v>839572</v>
      </c>
      <c r="I1849" s="91">
        <v>3761846</v>
      </c>
      <c r="J1849" s="8">
        <v>0</v>
      </c>
      <c r="K1849" s="2" t="s">
        <v>1372</v>
      </c>
      <c r="L1849" s="8">
        <v>6</v>
      </c>
      <c r="M1849" s="8">
        <v>0</v>
      </c>
      <c r="N1849" s="2" t="s">
        <v>1653</v>
      </c>
      <c r="O1849" s="8">
        <v>96</v>
      </c>
      <c r="P1849" s="8">
        <v>0</v>
      </c>
      <c r="Q1849" s="8">
        <v>0</v>
      </c>
      <c r="R1849" s="91">
        <v>0</v>
      </c>
      <c r="S1849" s="8">
        <v>0</v>
      </c>
      <c r="T1849" s="91">
        <v>0</v>
      </c>
      <c r="U1849" s="8">
        <v>0</v>
      </c>
      <c r="V1849" s="8">
        <v>0</v>
      </c>
      <c r="W1849" s="8">
        <v>0</v>
      </c>
      <c r="X1849" s="107">
        <v>43866.449672650466</v>
      </c>
      <c r="Y1849" s="107">
        <v>43869.88669042824</v>
      </c>
      <c r="Z1849" s="107">
        <v>43866.444521608799</v>
      </c>
      <c r="AA1849" s="91">
        <v>0</v>
      </c>
      <c r="AB1849" s="8">
        <v>0</v>
      </c>
      <c r="AC1849" s="8">
        <v>0</v>
      </c>
      <c r="AD1849" s="91">
        <v>392028</v>
      </c>
      <c r="AE1849" s="8">
        <v>1</v>
      </c>
      <c r="AF1849" s="8">
        <v>1</v>
      </c>
      <c r="AG1849" s="91">
        <v>1820906</v>
      </c>
      <c r="AH1849" s="8">
        <v>4</v>
      </c>
      <c r="AI1849" s="8">
        <v>1</v>
      </c>
      <c r="AJ1849" s="91">
        <v>3761793</v>
      </c>
      <c r="AK1849" s="8">
        <v>8</v>
      </c>
      <c r="AL1849" s="8">
        <v>5</v>
      </c>
      <c r="AM1849" s="91">
        <v>0</v>
      </c>
      <c r="AN1849" s="8">
        <v>0</v>
      </c>
      <c r="AO1849" s="8">
        <v>5</v>
      </c>
      <c r="AP1849" s="91">
        <v>779281</v>
      </c>
      <c r="AQ1849" s="8">
        <v>2</v>
      </c>
      <c r="AR1849" s="8">
        <v>5</v>
      </c>
      <c r="AS1849" s="91">
        <v>2208159</v>
      </c>
      <c r="AT1849" s="8">
        <v>5</v>
      </c>
      <c r="AU1849" s="8">
        <v>5</v>
      </c>
      <c r="AV1849" s="91">
        <v>4197861</v>
      </c>
      <c r="AW1849" s="8">
        <v>11</v>
      </c>
      <c r="AX1849" s="8">
        <v>5</v>
      </c>
      <c r="AY1849" s="91">
        <v>0</v>
      </c>
      <c r="AZ1849" s="8">
        <v>0</v>
      </c>
      <c r="BA1849" s="8">
        <v>0</v>
      </c>
      <c r="BB1849" s="91">
        <v>387253</v>
      </c>
      <c r="BC1849" s="8">
        <v>1</v>
      </c>
      <c r="BD1849" s="8">
        <v>0</v>
      </c>
      <c r="BE1849" s="91">
        <v>1816131</v>
      </c>
      <c r="BF1849" s="8">
        <v>4</v>
      </c>
      <c r="BG1849" s="8">
        <v>0</v>
      </c>
      <c r="BH1849" s="91">
        <v>3761793</v>
      </c>
      <c r="BI1849" s="8">
        <v>8</v>
      </c>
      <c r="BJ1849" s="8">
        <v>5</v>
      </c>
      <c r="BK1849" s="2" t="s">
        <v>233</v>
      </c>
      <c r="BL1849" s="83" t="str">
        <f t="shared" si="28"/>
        <v>125303</v>
      </c>
      <c r="BM1849" s="83">
        <f>IF(ISBLANK(A1849),"",IF(X1849&gt;=(InfoSheet!$B$2)-90,1,0))</f>
        <v>1</v>
      </c>
    </row>
    <row r="1850" spans="1:65">
      <c r="A1850" s="2" t="s">
        <v>3970</v>
      </c>
      <c r="B1850" s="8">
        <v>8</v>
      </c>
      <c r="C1850" s="91">
        <v>7884763</v>
      </c>
      <c r="D1850" s="8">
        <v>26</v>
      </c>
      <c r="E1850" s="8">
        <v>17</v>
      </c>
      <c r="F1850" s="91">
        <v>303260</v>
      </c>
      <c r="G1850" s="91">
        <v>401483</v>
      </c>
      <c r="H1850" s="91">
        <v>463809</v>
      </c>
      <c r="I1850" s="91">
        <v>6078961</v>
      </c>
      <c r="J1850" s="8">
        <v>0</v>
      </c>
      <c r="K1850" s="2" t="s">
        <v>1345</v>
      </c>
      <c r="L1850" s="8">
        <v>8</v>
      </c>
      <c r="M1850" s="8">
        <v>0</v>
      </c>
      <c r="N1850" s="2" t="s">
        <v>1345</v>
      </c>
      <c r="O1850" s="8">
        <v>142</v>
      </c>
      <c r="P1850" s="8">
        <v>0</v>
      </c>
      <c r="Q1850" s="8">
        <v>0</v>
      </c>
      <c r="R1850" s="91">
        <v>0</v>
      </c>
      <c r="S1850" s="8">
        <v>0</v>
      </c>
      <c r="T1850" s="91">
        <v>0</v>
      </c>
      <c r="U1850" s="8">
        <v>0</v>
      </c>
      <c r="V1850" s="8">
        <v>0</v>
      </c>
      <c r="W1850" s="8">
        <v>0</v>
      </c>
      <c r="X1850" s="107">
        <v>43860.435554571763</v>
      </c>
      <c r="Y1850" s="107">
        <v>43869.870552129629</v>
      </c>
      <c r="Z1850" s="107">
        <v>43860.4144737963</v>
      </c>
      <c r="AA1850" s="91">
        <v>0</v>
      </c>
      <c r="AB1850" s="8">
        <v>0</v>
      </c>
      <c r="AC1850" s="8">
        <v>0</v>
      </c>
      <c r="AD1850" s="91">
        <v>0</v>
      </c>
      <c r="AE1850" s="8">
        <v>0</v>
      </c>
      <c r="AF1850" s="8">
        <v>0</v>
      </c>
      <c r="AG1850" s="91">
        <v>676865</v>
      </c>
      <c r="AH1850" s="8">
        <v>2</v>
      </c>
      <c r="AI1850" s="8">
        <v>1</v>
      </c>
      <c r="AJ1850" s="91">
        <v>7884763</v>
      </c>
      <c r="AK1850" s="8">
        <v>26</v>
      </c>
      <c r="AL1850" s="8">
        <v>17</v>
      </c>
      <c r="AM1850" s="91">
        <v>0</v>
      </c>
      <c r="AN1850" s="8">
        <v>0</v>
      </c>
      <c r="AO1850" s="8">
        <v>17</v>
      </c>
      <c r="AP1850" s="91">
        <v>0</v>
      </c>
      <c r="AQ1850" s="8">
        <v>0</v>
      </c>
      <c r="AR1850" s="8">
        <v>17</v>
      </c>
      <c r="AS1850" s="91">
        <v>1351010</v>
      </c>
      <c r="AT1850" s="8">
        <v>4</v>
      </c>
      <c r="AU1850" s="8">
        <v>17</v>
      </c>
      <c r="AV1850" s="91">
        <v>7884763</v>
      </c>
      <c r="AW1850" s="8">
        <v>26</v>
      </c>
      <c r="AX1850" s="8">
        <v>17</v>
      </c>
      <c r="AY1850" s="91">
        <v>0</v>
      </c>
      <c r="AZ1850" s="8">
        <v>0</v>
      </c>
      <c r="BA1850" s="8">
        <v>0</v>
      </c>
      <c r="BB1850" s="91">
        <v>0</v>
      </c>
      <c r="BC1850" s="8">
        <v>0</v>
      </c>
      <c r="BD1850" s="8">
        <v>0</v>
      </c>
      <c r="BE1850" s="91">
        <v>722440</v>
      </c>
      <c r="BF1850" s="8">
        <v>2</v>
      </c>
      <c r="BG1850" s="8">
        <v>0</v>
      </c>
      <c r="BH1850" s="91">
        <v>7884763</v>
      </c>
      <c r="BI1850" s="8">
        <v>26</v>
      </c>
      <c r="BJ1850" s="8">
        <v>17</v>
      </c>
      <c r="BK1850" s="2" t="s">
        <v>233</v>
      </c>
      <c r="BL1850" s="83" t="str">
        <f t="shared" si="28"/>
        <v>125304</v>
      </c>
      <c r="BM1850" s="83">
        <f>IF(ISBLANK(A1850),"",IF(X1850&gt;=(InfoSheet!$B$2)-90,1,0))</f>
        <v>1</v>
      </c>
    </row>
    <row r="1851" spans="1:65">
      <c r="A1851" s="2" t="s">
        <v>3971</v>
      </c>
      <c r="B1851" s="8">
        <v>8</v>
      </c>
      <c r="C1851" s="91">
        <v>230567431</v>
      </c>
      <c r="D1851" s="8">
        <v>560</v>
      </c>
      <c r="E1851" s="8">
        <v>75</v>
      </c>
      <c r="F1851" s="91">
        <v>411727</v>
      </c>
      <c r="G1851" s="91">
        <v>5453135</v>
      </c>
      <c r="H1851" s="91">
        <v>3074232</v>
      </c>
      <c r="I1851" s="91">
        <v>115749024</v>
      </c>
      <c r="J1851" s="8">
        <v>0</v>
      </c>
      <c r="K1851" s="2" t="s">
        <v>1342</v>
      </c>
      <c r="L1851" s="8">
        <v>8</v>
      </c>
      <c r="M1851" s="8">
        <v>0</v>
      </c>
      <c r="N1851" s="2" t="s">
        <v>3972</v>
      </c>
      <c r="O1851" s="8">
        <v>215</v>
      </c>
      <c r="P1851" s="8">
        <v>0</v>
      </c>
      <c r="Q1851" s="8">
        <v>0</v>
      </c>
      <c r="R1851" s="91">
        <v>0</v>
      </c>
      <c r="S1851" s="8">
        <v>0</v>
      </c>
      <c r="T1851" s="91">
        <v>0</v>
      </c>
      <c r="U1851" s="8">
        <v>0</v>
      </c>
      <c r="V1851" s="8">
        <v>0</v>
      </c>
      <c r="W1851" s="8">
        <v>0</v>
      </c>
      <c r="X1851" s="107">
        <v>43868.391493761577</v>
      </c>
      <c r="Y1851" s="107">
        <v>43870.205734675925</v>
      </c>
      <c r="Z1851" s="107">
        <v>43868.391420960645</v>
      </c>
      <c r="AA1851" s="91">
        <v>0</v>
      </c>
      <c r="AB1851" s="8">
        <v>0</v>
      </c>
      <c r="AC1851" s="8">
        <v>0</v>
      </c>
      <c r="AD1851" s="91">
        <v>6854585</v>
      </c>
      <c r="AE1851" s="8">
        <v>11</v>
      </c>
      <c r="AF1851" s="8">
        <v>4</v>
      </c>
      <c r="AG1851" s="91">
        <v>35314779</v>
      </c>
      <c r="AH1851" s="8">
        <v>47</v>
      </c>
      <c r="AI1851" s="8">
        <v>10</v>
      </c>
      <c r="AJ1851" s="91">
        <v>227520908</v>
      </c>
      <c r="AK1851" s="8">
        <v>552</v>
      </c>
      <c r="AL1851" s="8">
        <v>75</v>
      </c>
      <c r="AM1851" s="91">
        <v>0</v>
      </c>
      <c r="AN1851" s="8">
        <v>0</v>
      </c>
      <c r="AO1851" s="8">
        <v>75</v>
      </c>
      <c r="AP1851" s="91">
        <v>15868293</v>
      </c>
      <c r="AQ1851" s="8">
        <v>17</v>
      </c>
      <c r="AR1851" s="8">
        <v>75</v>
      </c>
      <c r="AS1851" s="91">
        <v>53021627</v>
      </c>
      <c r="AT1851" s="8">
        <v>69</v>
      </c>
      <c r="AU1851" s="8">
        <v>75</v>
      </c>
      <c r="AV1851" s="91">
        <v>230567431</v>
      </c>
      <c r="AW1851" s="8">
        <v>560</v>
      </c>
      <c r="AX1851" s="8">
        <v>75</v>
      </c>
      <c r="AY1851" s="91">
        <v>0</v>
      </c>
      <c r="AZ1851" s="8">
        <v>0</v>
      </c>
      <c r="BA1851" s="8">
        <v>0</v>
      </c>
      <c r="BB1851" s="91">
        <v>4961017</v>
      </c>
      <c r="BC1851" s="8">
        <v>11</v>
      </c>
      <c r="BD1851" s="8">
        <v>0</v>
      </c>
      <c r="BE1851" s="91">
        <v>31617878</v>
      </c>
      <c r="BF1851" s="8">
        <v>52</v>
      </c>
      <c r="BG1851" s="8">
        <v>1</v>
      </c>
      <c r="BH1851" s="91">
        <v>224938370</v>
      </c>
      <c r="BI1851" s="8">
        <v>548</v>
      </c>
      <c r="BJ1851" s="8">
        <v>75</v>
      </c>
      <c r="BK1851" s="2" t="s">
        <v>233</v>
      </c>
      <c r="BL1851" s="83" t="str">
        <f t="shared" si="28"/>
        <v>125305</v>
      </c>
      <c r="BM1851" s="83">
        <f>IF(ISBLANK(A1851),"",IF(X1851&gt;=(InfoSheet!$B$2)-90,1,0))</f>
        <v>1</v>
      </c>
    </row>
    <row r="1852" spans="1:65">
      <c r="A1852" s="2" t="s">
        <v>3973</v>
      </c>
      <c r="B1852" s="8">
        <v>6</v>
      </c>
      <c r="C1852" s="91">
        <v>53</v>
      </c>
      <c r="D1852" s="8">
        <v>1</v>
      </c>
      <c r="E1852" s="8">
        <v>3</v>
      </c>
      <c r="F1852" s="91">
        <v>53</v>
      </c>
      <c r="G1852" s="91">
        <v>53</v>
      </c>
      <c r="H1852" s="91">
        <v>17</v>
      </c>
      <c r="I1852" s="91">
        <v>53</v>
      </c>
      <c r="J1852" s="8">
        <v>0</v>
      </c>
      <c r="K1852" s="2" t="s">
        <v>1433</v>
      </c>
      <c r="L1852" s="8">
        <v>6</v>
      </c>
      <c r="M1852" s="8">
        <v>0</v>
      </c>
      <c r="N1852" s="2" t="s">
        <v>1433</v>
      </c>
      <c r="O1852" s="8">
        <v>92</v>
      </c>
      <c r="P1852" s="8">
        <v>0</v>
      </c>
      <c r="Q1852" s="8">
        <v>0</v>
      </c>
      <c r="R1852" s="91">
        <v>0</v>
      </c>
      <c r="S1852" s="8">
        <v>0</v>
      </c>
      <c r="T1852" s="91">
        <v>0</v>
      </c>
      <c r="U1852" s="8">
        <v>0</v>
      </c>
      <c r="V1852" s="8">
        <v>0</v>
      </c>
      <c r="W1852" s="8">
        <v>0</v>
      </c>
      <c r="X1852" s="107">
        <v>43602.517764166667</v>
      </c>
      <c r="Y1852" s="107">
        <v>43869.877291712961</v>
      </c>
      <c r="Z1852" s="107">
        <v>43602.517750393519</v>
      </c>
      <c r="AA1852" s="91">
        <v>0</v>
      </c>
      <c r="AB1852" s="8">
        <v>0</v>
      </c>
      <c r="AC1852" s="8">
        <v>0</v>
      </c>
      <c r="AD1852" s="91">
        <v>0</v>
      </c>
      <c r="AE1852" s="8">
        <v>0</v>
      </c>
      <c r="AF1852" s="8">
        <v>0</v>
      </c>
      <c r="AG1852" s="91">
        <v>0</v>
      </c>
      <c r="AH1852" s="8">
        <v>0</v>
      </c>
      <c r="AI1852" s="8">
        <v>0</v>
      </c>
      <c r="AJ1852" s="91">
        <v>0</v>
      </c>
      <c r="AK1852" s="8">
        <v>0</v>
      </c>
      <c r="AL1852" s="8">
        <v>3</v>
      </c>
      <c r="AM1852" s="91">
        <v>0</v>
      </c>
      <c r="AN1852" s="8">
        <v>0</v>
      </c>
      <c r="AO1852" s="8">
        <v>3</v>
      </c>
      <c r="AP1852" s="91">
        <v>0</v>
      </c>
      <c r="AQ1852" s="8">
        <v>0</v>
      </c>
      <c r="AR1852" s="8">
        <v>3</v>
      </c>
      <c r="AS1852" s="91">
        <v>0</v>
      </c>
      <c r="AT1852" s="8">
        <v>0</v>
      </c>
      <c r="AU1852" s="8">
        <v>3</v>
      </c>
      <c r="AV1852" s="91">
        <v>53</v>
      </c>
      <c r="AW1852" s="8">
        <v>1</v>
      </c>
      <c r="AX1852" s="8">
        <v>3</v>
      </c>
      <c r="AY1852" s="91">
        <v>0</v>
      </c>
      <c r="AZ1852" s="8">
        <v>0</v>
      </c>
      <c r="BA1852" s="8">
        <v>0</v>
      </c>
      <c r="BB1852" s="91">
        <v>0</v>
      </c>
      <c r="BC1852" s="8">
        <v>0</v>
      </c>
      <c r="BD1852" s="8">
        <v>0</v>
      </c>
      <c r="BE1852" s="91">
        <v>0</v>
      </c>
      <c r="BF1852" s="8">
        <v>0</v>
      </c>
      <c r="BG1852" s="8">
        <v>0</v>
      </c>
      <c r="BH1852" s="91">
        <v>0</v>
      </c>
      <c r="BI1852" s="8">
        <v>0</v>
      </c>
      <c r="BJ1852" s="8">
        <v>3</v>
      </c>
      <c r="BK1852" s="2" t="s">
        <v>233</v>
      </c>
      <c r="BL1852" s="83" t="str">
        <f t="shared" si="28"/>
        <v>125306</v>
      </c>
      <c r="BM1852" s="83">
        <f>IF(ISBLANK(A1852),"",IF(X1852&gt;=(InfoSheet!$B$2)-90,1,0))</f>
        <v>0</v>
      </c>
    </row>
    <row r="1853" spans="1:65">
      <c r="A1853" s="2" t="s">
        <v>3974</v>
      </c>
      <c r="B1853" s="8">
        <v>8</v>
      </c>
      <c r="C1853" s="91">
        <v>85139326</v>
      </c>
      <c r="D1853" s="8">
        <v>423</v>
      </c>
      <c r="E1853" s="8">
        <v>227</v>
      </c>
      <c r="F1853" s="91">
        <v>201275</v>
      </c>
      <c r="G1853" s="91">
        <v>2675065</v>
      </c>
      <c r="H1853" s="91">
        <v>375063</v>
      </c>
      <c r="I1853" s="91">
        <v>23417420</v>
      </c>
      <c r="J1853" s="8">
        <v>0</v>
      </c>
      <c r="K1853" s="2" t="s">
        <v>1500</v>
      </c>
      <c r="L1853" s="8">
        <v>8</v>
      </c>
      <c r="M1853" s="8">
        <v>0</v>
      </c>
      <c r="N1853" s="2" t="s">
        <v>3975</v>
      </c>
      <c r="O1853" s="8">
        <v>209</v>
      </c>
      <c r="P1853" s="8">
        <v>0</v>
      </c>
      <c r="Q1853" s="8">
        <v>0</v>
      </c>
      <c r="R1853" s="91">
        <v>0</v>
      </c>
      <c r="S1853" s="8">
        <v>0</v>
      </c>
      <c r="T1853" s="91">
        <v>0</v>
      </c>
      <c r="U1853" s="8">
        <v>0</v>
      </c>
      <c r="V1853" s="8">
        <v>0</v>
      </c>
      <c r="W1853" s="8">
        <v>0</v>
      </c>
      <c r="X1853" s="107">
        <v>43628.180877430554</v>
      </c>
      <c r="Y1853" s="107">
        <v>43870.206175879626</v>
      </c>
      <c r="Z1853" s="107">
        <v>43628.180855555554</v>
      </c>
      <c r="AA1853" s="91">
        <v>0</v>
      </c>
      <c r="AB1853" s="8">
        <v>0</v>
      </c>
      <c r="AC1853" s="8">
        <v>0</v>
      </c>
      <c r="AD1853" s="91">
        <v>0</v>
      </c>
      <c r="AE1853" s="8">
        <v>0</v>
      </c>
      <c r="AF1853" s="8">
        <v>0</v>
      </c>
      <c r="AG1853" s="91">
        <v>0</v>
      </c>
      <c r="AH1853" s="8">
        <v>0</v>
      </c>
      <c r="AI1853" s="8">
        <v>0</v>
      </c>
      <c r="AJ1853" s="91">
        <v>85139326</v>
      </c>
      <c r="AK1853" s="8">
        <v>423</v>
      </c>
      <c r="AL1853" s="8">
        <v>227</v>
      </c>
      <c r="AM1853" s="91">
        <v>0</v>
      </c>
      <c r="AN1853" s="8">
        <v>0</v>
      </c>
      <c r="AO1853" s="8">
        <v>227</v>
      </c>
      <c r="AP1853" s="91">
        <v>0</v>
      </c>
      <c r="AQ1853" s="8">
        <v>0</v>
      </c>
      <c r="AR1853" s="8">
        <v>227</v>
      </c>
      <c r="AS1853" s="91">
        <v>0</v>
      </c>
      <c r="AT1853" s="8">
        <v>0</v>
      </c>
      <c r="AU1853" s="8">
        <v>227</v>
      </c>
      <c r="AV1853" s="91">
        <v>85139326</v>
      </c>
      <c r="AW1853" s="8">
        <v>423</v>
      </c>
      <c r="AX1853" s="8">
        <v>227</v>
      </c>
      <c r="AY1853" s="91">
        <v>0</v>
      </c>
      <c r="AZ1853" s="8">
        <v>0</v>
      </c>
      <c r="BA1853" s="8">
        <v>0</v>
      </c>
      <c r="BB1853" s="91">
        <v>0</v>
      </c>
      <c r="BC1853" s="8">
        <v>0</v>
      </c>
      <c r="BD1853" s="8">
        <v>0</v>
      </c>
      <c r="BE1853" s="91">
        <v>0</v>
      </c>
      <c r="BF1853" s="8">
        <v>0</v>
      </c>
      <c r="BG1853" s="8">
        <v>0</v>
      </c>
      <c r="BH1853" s="91">
        <v>85139326</v>
      </c>
      <c r="BI1853" s="8">
        <v>423</v>
      </c>
      <c r="BJ1853" s="8">
        <v>227</v>
      </c>
      <c r="BK1853" s="2" t="s">
        <v>233</v>
      </c>
      <c r="BL1853" s="83" t="str">
        <f t="shared" si="28"/>
        <v>125307</v>
      </c>
      <c r="BM1853" s="83">
        <f>IF(ISBLANK(A1853),"",IF(X1853&gt;=(InfoSheet!$B$2)-90,1,0))</f>
        <v>0</v>
      </c>
    </row>
    <row r="1854" spans="1:65">
      <c r="A1854" s="2" t="s">
        <v>3976</v>
      </c>
      <c r="B1854" s="8">
        <v>8</v>
      </c>
      <c r="C1854" s="91">
        <v>2166971</v>
      </c>
      <c r="D1854" s="8">
        <v>20</v>
      </c>
      <c r="E1854" s="8">
        <v>17</v>
      </c>
      <c r="F1854" s="91">
        <v>108348</v>
      </c>
      <c r="G1854" s="91">
        <v>417673</v>
      </c>
      <c r="H1854" s="91">
        <v>127468</v>
      </c>
      <c r="I1854" s="91">
        <v>1379556</v>
      </c>
      <c r="J1854" s="8">
        <v>0</v>
      </c>
      <c r="K1854" s="2" t="s">
        <v>1345</v>
      </c>
      <c r="L1854" s="8">
        <v>8</v>
      </c>
      <c r="M1854" s="8">
        <v>0</v>
      </c>
      <c r="N1854" s="2" t="s">
        <v>1345</v>
      </c>
      <c r="O1854" s="8">
        <v>142</v>
      </c>
      <c r="P1854" s="8">
        <v>0</v>
      </c>
      <c r="Q1854" s="8">
        <v>0</v>
      </c>
      <c r="R1854" s="91">
        <v>0</v>
      </c>
      <c r="S1854" s="8">
        <v>0</v>
      </c>
      <c r="T1854" s="91">
        <v>0</v>
      </c>
      <c r="U1854" s="8">
        <v>0</v>
      </c>
      <c r="V1854" s="8">
        <v>0</v>
      </c>
      <c r="W1854" s="8">
        <v>0</v>
      </c>
      <c r="X1854" s="107">
        <v>43865.642403067126</v>
      </c>
      <c r="Y1854" s="107">
        <v>43869.876076203705</v>
      </c>
      <c r="Z1854" s="107">
        <v>43865.634865358799</v>
      </c>
      <c r="AA1854" s="91">
        <v>0</v>
      </c>
      <c r="AB1854" s="8">
        <v>0</v>
      </c>
      <c r="AC1854" s="8">
        <v>0</v>
      </c>
      <c r="AD1854" s="91">
        <v>0</v>
      </c>
      <c r="AE1854" s="8">
        <v>0</v>
      </c>
      <c r="AF1854" s="8">
        <v>1</v>
      </c>
      <c r="AG1854" s="91">
        <v>0</v>
      </c>
      <c r="AH1854" s="8">
        <v>0</v>
      </c>
      <c r="AI1854" s="8">
        <v>1</v>
      </c>
      <c r="AJ1854" s="91">
        <v>2166971</v>
      </c>
      <c r="AK1854" s="8">
        <v>20</v>
      </c>
      <c r="AL1854" s="8">
        <v>17</v>
      </c>
      <c r="AM1854" s="91">
        <v>0</v>
      </c>
      <c r="AN1854" s="8">
        <v>0</v>
      </c>
      <c r="AO1854" s="8">
        <v>17</v>
      </c>
      <c r="AP1854" s="91">
        <v>407814</v>
      </c>
      <c r="AQ1854" s="8">
        <v>1</v>
      </c>
      <c r="AR1854" s="8">
        <v>17</v>
      </c>
      <c r="AS1854" s="91">
        <v>407814</v>
      </c>
      <c r="AT1854" s="8">
        <v>1</v>
      </c>
      <c r="AU1854" s="8">
        <v>17</v>
      </c>
      <c r="AV1854" s="91">
        <v>2166971</v>
      </c>
      <c r="AW1854" s="8">
        <v>20</v>
      </c>
      <c r="AX1854" s="8">
        <v>17</v>
      </c>
      <c r="AY1854" s="91">
        <v>0</v>
      </c>
      <c r="AZ1854" s="8">
        <v>0</v>
      </c>
      <c r="BA1854" s="8">
        <v>0</v>
      </c>
      <c r="BB1854" s="91">
        <v>407814</v>
      </c>
      <c r="BC1854" s="8">
        <v>1</v>
      </c>
      <c r="BD1854" s="8">
        <v>0</v>
      </c>
      <c r="BE1854" s="91">
        <v>407814</v>
      </c>
      <c r="BF1854" s="8">
        <v>1</v>
      </c>
      <c r="BG1854" s="8">
        <v>0</v>
      </c>
      <c r="BH1854" s="91">
        <v>2166971</v>
      </c>
      <c r="BI1854" s="8">
        <v>20</v>
      </c>
      <c r="BJ1854" s="8">
        <v>17</v>
      </c>
      <c r="BK1854" s="2" t="s">
        <v>233</v>
      </c>
      <c r="BL1854" s="83" t="str">
        <f t="shared" si="28"/>
        <v>125308</v>
      </c>
      <c r="BM1854" s="83">
        <f>IF(ISBLANK(A1854),"",IF(X1854&gt;=(InfoSheet!$B$2)-90,1,0))</f>
        <v>1</v>
      </c>
    </row>
    <row r="1855" spans="1:65">
      <c r="A1855" s="2" t="s">
        <v>3977</v>
      </c>
      <c r="B1855" s="8">
        <v>8</v>
      </c>
      <c r="C1855" s="91">
        <v>97120762</v>
      </c>
      <c r="D1855" s="8">
        <v>359</v>
      </c>
      <c r="E1855" s="8">
        <v>61</v>
      </c>
      <c r="F1855" s="91">
        <v>270531</v>
      </c>
      <c r="G1855" s="91">
        <v>1235821</v>
      </c>
      <c r="H1855" s="91">
        <v>1592143</v>
      </c>
      <c r="I1855" s="91">
        <v>70408146</v>
      </c>
      <c r="J1855" s="8">
        <v>0</v>
      </c>
      <c r="K1855" s="2" t="s">
        <v>1342</v>
      </c>
      <c r="L1855" s="8">
        <v>8</v>
      </c>
      <c r="M1855" s="8">
        <v>0</v>
      </c>
      <c r="N1855" s="2" t="s">
        <v>1623</v>
      </c>
      <c r="O1855" s="8">
        <v>215</v>
      </c>
      <c r="P1855" s="8">
        <v>0</v>
      </c>
      <c r="Q1855" s="8">
        <v>0</v>
      </c>
      <c r="R1855" s="91">
        <v>0</v>
      </c>
      <c r="S1855" s="8">
        <v>0</v>
      </c>
      <c r="T1855" s="91">
        <v>0</v>
      </c>
      <c r="U1855" s="8">
        <v>0</v>
      </c>
      <c r="V1855" s="8">
        <v>0</v>
      </c>
      <c r="W1855" s="8">
        <v>0</v>
      </c>
      <c r="X1855" s="107">
        <v>43864.634345300925</v>
      </c>
      <c r="Y1855" s="107">
        <v>43869.885330486111</v>
      </c>
      <c r="Z1855" s="107">
        <v>43864.634286053239</v>
      </c>
      <c r="AA1855" s="91">
        <v>0</v>
      </c>
      <c r="AB1855" s="8">
        <v>0</v>
      </c>
      <c r="AC1855" s="8">
        <v>0</v>
      </c>
      <c r="AD1855" s="91">
        <v>519365</v>
      </c>
      <c r="AE1855" s="8">
        <v>1</v>
      </c>
      <c r="AF1855" s="8">
        <v>1</v>
      </c>
      <c r="AG1855" s="91">
        <v>986553</v>
      </c>
      <c r="AH1855" s="8">
        <v>2</v>
      </c>
      <c r="AI1855" s="8">
        <v>1</v>
      </c>
      <c r="AJ1855" s="91">
        <v>97120762</v>
      </c>
      <c r="AK1855" s="8">
        <v>359</v>
      </c>
      <c r="AL1855" s="8">
        <v>61</v>
      </c>
      <c r="AM1855" s="91">
        <v>0</v>
      </c>
      <c r="AN1855" s="8">
        <v>0</v>
      </c>
      <c r="AO1855" s="8">
        <v>61</v>
      </c>
      <c r="AP1855" s="91">
        <v>1038730</v>
      </c>
      <c r="AQ1855" s="8">
        <v>2</v>
      </c>
      <c r="AR1855" s="8">
        <v>61</v>
      </c>
      <c r="AS1855" s="91">
        <v>3315190</v>
      </c>
      <c r="AT1855" s="8">
        <v>6</v>
      </c>
      <c r="AU1855" s="8">
        <v>61</v>
      </c>
      <c r="AV1855" s="91">
        <v>97120762</v>
      </c>
      <c r="AW1855" s="8">
        <v>359</v>
      </c>
      <c r="AX1855" s="8">
        <v>61</v>
      </c>
      <c r="AY1855" s="91">
        <v>0</v>
      </c>
      <c r="AZ1855" s="8">
        <v>0</v>
      </c>
      <c r="BA1855" s="8">
        <v>0</v>
      </c>
      <c r="BB1855" s="91">
        <v>519365</v>
      </c>
      <c r="BC1855" s="8">
        <v>1</v>
      </c>
      <c r="BD1855" s="8">
        <v>0</v>
      </c>
      <c r="BE1855" s="91">
        <v>2328637</v>
      </c>
      <c r="BF1855" s="8">
        <v>4</v>
      </c>
      <c r="BG1855" s="8">
        <v>0</v>
      </c>
      <c r="BH1855" s="91">
        <v>97120762</v>
      </c>
      <c r="BI1855" s="8">
        <v>359</v>
      </c>
      <c r="BJ1855" s="8">
        <v>61</v>
      </c>
      <c r="BK1855" s="2" t="s">
        <v>233</v>
      </c>
      <c r="BL1855" s="83" t="str">
        <f t="shared" si="28"/>
        <v>125309</v>
      </c>
      <c r="BM1855" s="83">
        <f>IF(ISBLANK(A1855),"",IF(X1855&gt;=(InfoSheet!$B$2)-90,1,0))</f>
        <v>1</v>
      </c>
    </row>
    <row r="1856" spans="1:65">
      <c r="A1856" s="2" t="s">
        <v>3978</v>
      </c>
      <c r="B1856" s="8">
        <v>6</v>
      </c>
      <c r="C1856" s="91">
        <v>7061256</v>
      </c>
      <c r="D1856" s="8">
        <v>6</v>
      </c>
      <c r="E1856" s="8">
        <v>3</v>
      </c>
      <c r="F1856" s="91">
        <v>1176876</v>
      </c>
      <c r="G1856" s="91">
        <v>1531874</v>
      </c>
      <c r="H1856" s="91">
        <v>2353752</v>
      </c>
      <c r="I1856" s="91">
        <v>7061256</v>
      </c>
      <c r="J1856" s="8">
        <v>0</v>
      </c>
      <c r="K1856" s="2" t="s">
        <v>1558</v>
      </c>
      <c r="L1856" s="8">
        <v>6</v>
      </c>
      <c r="M1856" s="8">
        <v>0</v>
      </c>
      <c r="N1856" s="2" t="s">
        <v>1434</v>
      </c>
      <c r="O1856" s="8">
        <v>96</v>
      </c>
      <c r="P1856" s="8">
        <v>0</v>
      </c>
      <c r="Q1856" s="8">
        <v>0</v>
      </c>
      <c r="R1856" s="91">
        <v>0</v>
      </c>
      <c r="S1856" s="8">
        <v>0</v>
      </c>
      <c r="T1856" s="91">
        <v>0</v>
      </c>
      <c r="U1856" s="8">
        <v>0</v>
      </c>
      <c r="V1856" s="8">
        <v>0</v>
      </c>
      <c r="W1856" s="8">
        <v>0</v>
      </c>
      <c r="X1856" s="107">
        <v>43644.780437569447</v>
      </c>
      <c r="Y1856" s="107">
        <v>43869.892215324071</v>
      </c>
      <c r="Z1856" s="107">
        <v>43644.708013807867</v>
      </c>
      <c r="AA1856" s="91">
        <v>0</v>
      </c>
      <c r="AB1856" s="8">
        <v>0</v>
      </c>
      <c r="AC1856" s="8">
        <v>0</v>
      </c>
      <c r="AD1856" s="91">
        <v>0</v>
      </c>
      <c r="AE1856" s="8">
        <v>0</v>
      </c>
      <c r="AF1856" s="8">
        <v>0</v>
      </c>
      <c r="AG1856" s="91">
        <v>0</v>
      </c>
      <c r="AH1856" s="8">
        <v>0</v>
      </c>
      <c r="AI1856" s="8">
        <v>0</v>
      </c>
      <c r="AJ1856" s="91">
        <v>7061256</v>
      </c>
      <c r="AK1856" s="8">
        <v>6</v>
      </c>
      <c r="AL1856" s="8">
        <v>3</v>
      </c>
      <c r="AM1856" s="91">
        <v>0</v>
      </c>
      <c r="AN1856" s="8">
        <v>0</v>
      </c>
      <c r="AO1856" s="8">
        <v>3</v>
      </c>
      <c r="AP1856" s="91">
        <v>0</v>
      </c>
      <c r="AQ1856" s="8">
        <v>0</v>
      </c>
      <c r="AR1856" s="8">
        <v>3</v>
      </c>
      <c r="AS1856" s="91">
        <v>0</v>
      </c>
      <c r="AT1856" s="8">
        <v>0</v>
      </c>
      <c r="AU1856" s="8">
        <v>3</v>
      </c>
      <c r="AV1856" s="91">
        <v>7061256</v>
      </c>
      <c r="AW1856" s="8">
        <v>6</v>
      </c>
      <c r="AX1856" s="8">
        <v>3</v>
      </c>
      <c r="AY1856" s="91">
        <v>0</v>
      </c>
      <c r="AZ1856" s="8">
        <v>0</v>
      </c>
      <c r="BA1856" s="8">
        <v>0</v>
      </c>
      <c r="BB1856" s="91">
        <v>0</v>
      </c>
      <c r="BC1856" s="8">
        <v>0</v>
      </c>
      <c r="BD1856" s="8">
        <v>0</v>
      </c>
      <c r="BE1856" s="91">
        <v>0</v>
      </c>
      <c r="BF1856" s="8">
        <v>0</v>
      </c>
      <c r="BG1856" s="8">
        <v>0</v>
      </c>
      <c r="BH1856" s="91">
        <v>7061256</v>
      </c>
      <c r="BI1856" s="8">
        <v>6</v>
      </c>
      <c r="BJ1856" s="8">
        <v>3</v>
      </c>
      <c r="BK1856" s="2" t="s">
        <v>233</v>
      </c>
      <c r="BL1856" s="83" t="str">
        <f t="shared" si="28"/>
        <v>125310</v>
      </c>
      <c r="BM1856" s="83">
        <f>IF(ISBLANK(A1856),"",IF(X1856&gt;=(InfoSheet!$B$2)-90,1,0))</f>
        <v>0</v>
      </c>
    </row>
    <row r="1857" spans="1:65">
      <c r="A1857" s="2" t="s">
        <v>3979</v>
      </c>
      <c r="B1857" s="8">
        <v>8</v>
      </c>
      <c r="C1857" s="91">
        <v>35694031</v>
      </c>
      <c r="D1857" s="8">
        <v>114</v>
      </c>
      <c r="E1857" s="8">
        <v>49</v>
      </c>
      <c r="F1857" s="91">
        <v>313105</v>
      </c>
      <c r="G1857" s="91">
        <v>2058507</v>
      </c>
      <c r="H1857" s="91">
        <v>728449</v>
      </c>
      <c r="I1857" s="91">
        <v>24460081</v>
      </c>
      <c r="J1857" s="8">
        <v>0</v>
      </c>
      <c r="K1857" s="2" t="s">
        <v>1436</v>
      </c>
      <c r="L1857" s="8">
        <v>8</v>
      </c>
      <c r="M1857" s="8">
        <v>0</v>
      </c>
      <c r="N1857" s="2" t="s">
        <v>1442</v>
      </c>
      <c r="O1857" s="8">
        <v>204</v>
      </c>
      <c r="P1857" s="8">
        <v>0</v>
      </c>
      <c r="Q1857" s="8">
        <v>0</v>
      </c>
      <c r="R1857" s="91">
        <v>0</v>
      </c>
      <c r="S1857" s="8">
        <v>0</v>
      </c>
      <c r="T1857" s="91">
        <v>0</v>
      </c>
      <c r="U1857" s="8">
        <v>0</v>
      </c>
      <c r="V1857" s="8">
        <v>0</v>
      </c>
      <c r="W1857" s="8">
        <v>0</v>
      </c>
      <c r="X1857" s="107">
        <v>43857.408453240743</v>
      </c>
      <c r="Y1857" s="107">
        <v>43869.875981759258</v>
      </c>
      <c r="Z1857" s="107">
        <v>43857.407425810183</v>
      </c>
      <c r="AA1857" s="91">
        <v>0</v>
      </c>
      <c r="AB1857" s="8">
        <v>0</v>
      </c>
      <c r="AC1857" s="8">
        <v>0</v>
      </c>
      <c r="AD1857" s="91">
        <v>0</v>
      </c>
      <c r="AE1857" s="8">
        <v>0</v>
      </c>
      <c r="AF1857" s="8">
        <v>0</v>
      </c>
      <c r="AG1857" s="91">
        <v>971620</v>
      </c>
      <c r="AH1857" s="8">
        <v>6</v>
      </c>
      <c r="AI1857" s="8">
        <v>7</v>
      </c>
      <c r="AJ1857" s="91">
        <v>35694031</v>
      </c>
      <c r="AK1857" s="8">
        <v>114</v>
      </c>
      <c r="AL1857" s="8">
        <v>49</v>
      </c>
      <c r="AM1857" s="91">
        <v>0</v>
      </c>
      <c r="AN1857" s="8">
        <v>0</v>
      </c>
      <c r="AO1857" s="8">
        <v>49</v>
      </c>
      <c r="AP1857" s="91">
        <v>0</v>
      </c>
      <c r="AQ1857" s="8">
        <v>0</v>
      </c>
      <c r="AR1857" s="8">
        <v>49</v>
      </c>
      <c r="AS1857" s="91">
        <v>2350117</v>
      </c>
      <c r="AT1857" s="8">
        <v>9</v>
      </c>
      <c r="AU1857" s="8">
        <v>49</v>
      </c>
      <c r="AV1857" s="91">
        <v>35694031</v>
      </c>
      <c r="AW1857" s="8">
        <v>114</v>
      </c>
      <c r="AX1857" s="8">
        <v>49</v>
      </c>
      <c r="AY1857" s="91">
        <v>0</v>
      </c>
      <c r="AZ1857" s="8">
        <v>0</v>
      </c>
      <c r="BA1857" s="8">
        <v>0</v>
      </c>
      <c r="BB1857" s="91">
        <v>0</v>
      </c>
      <c r="BC1857" s="8">
        <v>0</v>
      </c>
      <c r="BD1857" s="8">
        <v>0</v>
      </c>
      <c r="BE1857" s="91">
        <v>464552</v>
      </c>
      <c r="BF1857" s="8">
        <v>5</v>
      </c>
      <c r="BG1857" s="8">
        <v>3</v>
      </c>
      <c r="BH1857" s="91">
        <v>35694031</v>
      </c>
      <c r="BI1857" s="8">
        <v>114</v>
      </c>
      <c r="BJ1857" s="8">
        <v>49</v>
      </c>
      <c r="BK1857" s="2" t="s">
        <v>233</v>
      </c>
      <c r="BL1857" s="83" t="str">
        <f t="shared" si="28"/>
        <v>125311</v>
      </c>
      <c r="BM1857" s="83">
        <f>IF(ISBLANK(A1857),"",IF(X1857&gt;=(InfoSheet!$B$2)-90,1,0))</f>
        <v>1</v>
      </c>
    </row>
    <row r="1858" spans="1:65">
      <c r="A1858" s="2" t="s">
        <v>3980</v>
      </c>
      <c r="B1858" s="8">
        <v>6</v>
      </c>
      <c r="C1858" s="91">
        <v>159297</v>
      </c>
      <c r="D1858" s="8">
        <v>2</v>
      </c>
      <c r="E1858" s="8">
        <v>3</v>
      </c>
      <c r="F1858" s="91">
        <v>79648</v>
      </c>
      <c r="G1858" s="91">
        <v>159244</v>
      </c>
      <c r="H1858" s="91">
        <v>53099</v>
      </c>
      <c r="I1858" s="91">
        <v>159297</v>
      </c>
      <c r="J1858" s="8">
        <v>0</v>
      </c>
      <c r="K1858" s="2" t="s">
        <v>1372</v>
      </c>
      <c r="L1858" s="8">
        <v>6</v>
      </c>
      <c r="M1858" s="8">
        <v>0</v>
      </c>
      <c r="N1858" s="2" t="s">
        <v>1372</v>
      </c>
      <c r="O1858" s="8">
        <v>95</v>
      </c>
      <c r="P1858" s="8">
        <v>0</v>
      </c>
      <c r="Q1858" s="8">
        <v>0</v>
      </c>
      <c r="R1858" s="91">
        <v>0</v>
      </c>
      <c r="S1858" s="8">
        <v>0</v>
      </c>
      <c r="T1858" s="91">
        <v>0</v>
      </c>
      <c r="U1858" s="8">
        <v>0</v>
      </c>
      <c r="V1858" s="8">
        <v>0</v>
      </c>
      <c r="W1858" s="8">
        <v>0</v>
      </c>
      <c r="X1858" s="107">
        <v>43637.92470891204</v>
      </c>
      <c r="Y1858" s="107">
        <v>43869.871891493058</v>
      </c>
      <c r="Z1858" s="107">
        <v>43637.924680208336</v>
      </c>
      <c r="AA1858" s="91">
        <v>0</v>
      </c>
      <c r="AB1858" s="8">
        <v>0</v>
      </c>
      <c r="AC1858" s="8">
        <v>0</v>
      </c>
      <c r="AD1858" s="91">
        <v>0</v>
      </c>
      <c r="AE1858" s="8">
        <v>0</v>
      </c>
      <c r="AF1858" s="8">
        <v>0</v>
      </c>
      <c r="AG1858" s="91">
        <v>0</v>
      </c>
      <c r="AH1858" s="8">
        <v>0</v>
      </c>
      <c r="AI1858" s="8">
        <v>0</v>
      </c>
      <c r="AJ1858" s="91">
        <v>159297</v>
      </c>
      <c r="AK1858" s="8">
        <v>2</v>
      </c>
      <c r="AL1858" s="8">
        <v>3</v>
      </c>
      <c r="AM1858" s="91">
        <v>0</v>
      </c>
      <c r="AN1858" s="8">
        <v>0</v>
      </c>
      <c r="AO1858" s="8">
        <v>3</v>
      </c>
      <c r="AP1858" s="91">
        <v>0</v>
      </c>
      <c r="AQ1858" s="8">
        <v>0</v>
      </c>
      <c r="AR1858" s="8">
        <v>3</v>
      </c>
      <c r="AS1858" s="91">
        <v>0</v>
      </c>
      <c r="AT1858" s="8">
        <v>0</v>
      </c>
      <c r="AU1858" s="8">
        <v>3</v>
      </c>
      <c r="AV1858" s="91">
        <v>159297</v>
      </c>
      <c r="AW1858" s="8">
        <v>2</v>
      </c>
      <c r="AX1858" s="8">
        <v>3</v>
      </c>
      <c r="AY1858" s="91">
        <v>0</v>
      </c>
      <c r="AZ1858" s="8">
        <v>0</v>
      </c>
      <c r="BA1858" s="8">
        <v>0</v>
      </c>
      <c r="BB1858" s="91">
        <v>0</v>
      </c>
      <c r="BC1858" s="8">
        <v>0</v>
      </c>
      <c r="BD1858" s="8">
        <v>0</v>
      </c>
      <c r="BE1858" s="91">
        <v>0</v>
      </c>
      <c r="BF1858" s="8">
        <v>0</v>
      </c>
      <c r="BG1858" s="8">
        <v>0</v>
      </c>
      <c r="BH1858" s="91">
        <v>159297</v>
      </c>
      <c r="BI1858" s="8">
        <v>2</v>
      </c>
      <c r="BJ1858" s="8">
        <v>3</v>
      </c>
      <c r="BK1858" s="2" t="s">
        <v>233</v>
      </c>
      <c r="BL1858" s="83" t="str">
        <f t="shared" ref="BL1858:BL1872" si="29">IF(ISBLANK(A1858),"(blank)",RIGHT(A1858,LEN(A1858)-FIND("@",SUBSTITUTE(A1858,"\","@",LEN(A1858)-LEN(SUBSTITUTE(A1858,"\",""))),1)))</f>
        <v>125312</v>
      </c>
      <c r="BM1858" s="83">
        <f>IF(ISBLANK(A1858),"",IF(X1858&gt;=(InfoSheet!$B$2)-90,1,0))</f>
        <v>0</v>
      </c>
    </row>
    <row r="1859" spans="1:65">
      <c r="A1859" s="2" t="s">
        <v>3981</v>
      </c>
      <c r="B1859" s="8">
        <v>8</v>
      </c>
      <c r="C1859" s="91">
        <v>5509947</v>
      </c>
      <c r="D1859" s="8">
        <v>13</v>
      </c>
      <c r="E1859" s="8">
        <v>5</v>
      </c>
      <c r="F1859" s="91">
        <v>423842</v>
      </c>
      <c r="G1859" s="91">
        <v>845160</v>
      </c>
      <c r="H1859" s="91">
        <v>1101989</v>
      </c>
      <c r="I1859" s="91">
        <v>5466357</v>
      </c>
      <c r="J1859" s="8">
        <v>0</v>
      </c>
      <c r="K1859" s="2" t="s">
        <v>1356</v>
      </c>
      <c r="L1859" s="8">
        <v>8</v>
      </c>
      <c r="M1859" s="8">
        <v>0</v>
      </c>
      <c r="N1859" s="2" t="s">
        <v>1346</v>
      </c>
      <c r="O1859" s="8">
        <v>209</v>
      </c>
      <c r="P1859" s="8">
        <v>0</v>
      </c>
      <c r="Q1859" s="8">
        <v>0</v>
      </c>
      <c r="R1859" s="91">
        <v>0</v>
      </c>
      <c r="S1859" s="8">
        <v>0</v>
      </c>
      <c r="T1859" s="91">
        <v>0</v>
      </c>
      <c r="U1859" s="8">
        <v>0</v>
      </c>
      <c r="V1859" s="8">
        <v>0</v>
      </c>
      <c r="W1859" s="8">
        <v>0</v>
      </c>
      <c r="X1859" s="107">
        <v>43866.50830021991</v>
      </c>
      <c r="Y1859" s="107">
        <v>43869.872260937504</v>
      </c>
      <c r="Z1859" s="107">
        <v>43866.508242928241</v>
      </c>
      <c r="AA1859" s="91">
        <v>0</v>
      </c>
      <c r="AB1859" s="8">
        <v>0</v>
      </c>
      <c r="AC1859" s="8">
        <v>0</v>
      </c>
      <c r="AD1859" s="91">
        <v>533555</v>
      </c>
      <c r="AE1859" s="8">
        <v>1</v>
      </c>
      <c r="AF1859" s="8">
        <v>1</v>
      </c>
      <c r="AG1859" s="91">
        <v>533555</v>
      </c>
      <c r="AH1859" s="8">
        <v>1</v>
      </c>
      <c r="AI1859" s="8">
        <v>1</v>
      </c>
      <c r="AJ1859" s="91">
        <v>5509947</v>
      </c>
      <c r="AK1859" s="8">
        <v>13</v>
      </c>
      <c r="AL1859" s="8">
        <v>5</v>
      </c>
      <c r="AM1859" s="91">
        <v>0</v>
      </c>
      <c r="AN1859" s="8">
        <v>0</v>
      </c>
      <c r="AO1859" s="8">
        <v>5</v>
      </c>
      <c r="AP1859" s="91">
        <v>1066935</v>
      </c>
      <c r="AQ1859" s="8">
        <v>2</v>
      </c>
      <c r="AR1859" s="8">
        <v>5</v>
      </c>
      <c r="AS1859" s="91">
        <v>3873452</v>
      </c>
      <c r="AT1859" s="8">
        <v>7</v>
      </c>
      <c r="AU1859" s="8">
        <v>5</v>
      </c>
      <c r="AV1859" s="91">
        <v>5509947</v>
      </c>
      <c r="AW1859" s="8">
        <v>13</v>
      </c>
      <c r="AX1859" s="8">
        <v>5</v>
      </c>
      <c r="AY1859" s="91">
        <v>0</v>
      </c>
      <c r="AZ1859" s="8">
        <v>0</v>
      </c>
      <c r="BA1859" s="8">
        <v>0</v>
      </c>
      <c r="BB1859" s="91">
        <v>533380</v>
      </c>
      <c r="BC1859" s="8">
        <v>1</v>
      </c>
      <c r="BD1859" s="8">
        <v>0</v>
      </c>
      <c r="BE1859" s="91">
        <v>533380</v>
      </c>
      <c r="BF1859" s="8">
        <v>1</v>
      </c>
      <c r="BG1859" s="8">
        <v>0</v>
      </c>
      <c r="BH1859" s="91">
        <v>5509947</v>
      </c>
      <c r="BI1859" s="8">
        <v>13</v>
      </c>
      <c r="BJ1859" s="8">
        <v>5</v>
      </c>
      <c r="BK1859" s="2" t="s">
        <v>233</v>
      </c>
      <c r="BL1859" s="83" t="str">
        <f t="shared" si="29"/>
        <v>125313</v>
      </c>
      <c r="BM1859" s="83">
        <f>IF(ISBLANK(A1859),"",IF(X1859&gt;=(InfoSheet!$B$2)-90,1,0))</f>
        <v>1</v>
      </c>
    </row>
    <row r="1860" spans="1:65">
      <c r="A1860" s="2" t="s">
        <v>3982</v>
      </c>
      <c r="B1860" s="8">
        <v>8</v>
      </c>
      <c r="C1860" s="91">
        <v>68977370</v>
      </c>
      <c r="D1860" s="8">
        <v>196</v>
      </c>
      <c r="E1860" s="8">
        <v>46</v>
      </c>
      <c r="F1860" s="91">
        <v>351925</v>
      </c>
      <c r="G1860" s="91">
        <v>1890459</v>
      </c>
      <c r="H1860" s="91">
        <v>1499508</v>
      </c>
      <c r="I1860" s="91">
        <v>25679923</v>
      </c>
      <c r="J1860" s="8">
        <v>0</v>
      </c>
      <c r="K1860" s="2" t="s">
        <v>1439</v>
      </c>
      <c r="L1860" s="8">
        <v>8</v>
      </c>
      <c r="M1860" s="8">
        <v>0</v>
      </c>
      <c r="N1860" s="2" t="s">
        <v>1623</v>
      </c>
      <c r="O1860" s="8">
        <v>215</v>
      </c>
      <c r="P1860" s="8">
        <v>0</v>
      </c>
      <c r="Q1860" s="8">
        <v>0</v>
      </c>
      <c r="R1860" s="91">
        <v>0</v>
      </c>
      <c r="S1860" s="8">
        <v>0</v>
      </c>
      <c r="T1860" s="91">
        <v>0</v>
      </c>
      <c r="U1860" s="8">
        <v>0</v>
      </c>
      <c r="V1860" s="8">
        <v>0</v>
      </c>
      <c r="W1860" s="8">
        <v>0</v>
      </c>
      <c r="X1860" s="107">
        <v>43868.706216226848</v>
      </c>
      <c r="Y1860" s="107">
        <v>43870.052185347224</v>
      </c>
      <c r="Z1860" s="107">
        <v>43868.687567384259</v>
      </c>
      <c r="AA1860" s="91">
        <v>0</v>
      </c>
      <c r="AB1860" s="8">
        <v>0</v>
      </c>
      <c r="AC1860" s="8">
        <v>0</v>
      </c>
      <c r="AD1860" s="91">
        <v>15073637</v>
      </c>
      <c r="AE1860" s="8">
        <v>38</v>
      </c>
      <c r="AF1860" s="8">
        <v>11</v>
      </c>
      <c r="AG1860" s="91">
        <v>29761036</v>
      </c>
      <c r="AH1860" s="8">
        <v>90</v>
      </c>
      <c r="AI1860" s="8">
        <v>18</v>
      </c>
      <c r="AJ1860" s="91">
        <v>68977370</v>
      </c>
      <c r="AK1860" s="8">
        <v>196</v>
      </c>
      <c r="AL1860" s="8">
        <v>46</v>
      </c>
      <c r="AM1860" s="91">
        <v>4859410</v>
      </c>
      <c r="AN1860" s="8">
        <v>16</v>
      </c>
      <c r="AO1860" s="8">
        <v>46</v>
      </c>
      <c r="AP1860" s="91">
        <v>21487617</v>
      </c>
      <c r="AQ1860" s="8">
        <v>45</v>
      </c>
      <c r="AR1860" s="8">
        <v>46</v>
      </c>
      <c r="AS1860" s="91">
        <v>34894132</v>
      </c>
      <c r="AT1860" s="8">
        <v>100</v>
      </c>
      <c r="AU1860" s="8">
        <v>46</v>
      </c>
      <c r="AV1860" s="91">
        <v>68977370</v>
      </c>
      <c r="AW1860" s="8">
        <v>196</v>
      </c>
      <c r="AX1860" s="8">
        <v>46</v>
      </c>
      <c r="AY1860" s="91">
        <v>0</v>
      </c>
      <c r="AZ1860" s="8">
        <v>0</v>
      </c>
      <c r="BA1860" s="8">
        <v>0</v>
      </c>
      <c r="BB1860" s="91">
        <v>13405915</v>
      </c>
      <c r="BC1860" s="8">
        <v>34</v>
      </c>
      <c r="BD1860" s="8">
        <v>1</v>
      </c>
      <c r="BE1860" s="91">
        <v>19873084</v>
      </c>
      <c r="BF1860" s="8">
        <v>78</v>
      </c>
      <c r="BG1860" s="8">
        <v>4</v>
      </c>
      <c r="BH1860" s="91">
        <v>68977370</v>
      </c>
      <c r="BI1860" s="8">
        <v>196</v>
      </c>
      <c r="BJ1860" s="8">
        <v>46</v>
      </c>
      <c r="BK1860" s="2" t="s">
        <v>233</v>
      </c>
      <c r="BL1860" s="83" t="str">
        <f t="shared" si="29"/>
        <v>125314</v>
      </c>
      <c r="BM1860" s="83">
        <f>IF(ISBLANK(A1860),"",IF(X1860&gt;=(InfoSheet!$B$2)-90,1,0))</f>
        <v>1</v>
      </c>
    </row>
    <row r="1861" spans="1:65">
      <c r="A1861" s="2" t="s">
        <v>3983</v>
      </c>
      <c r="B1861" s="8">
        <v>8</v>
      </c>
      <c r="C1861" s="91">
        <v>16718325</v>
      </c>
      <c r="D1861" s="8">
        <v>23</v>
      </c>
      <c r="E1861" s="8">
        <v>10</v>
      </c>
      <c r="F1861" s="91">
        <v>726883</v>
      </c>
      <c r="G1861" s="91">
        <v>2104281</v>
      </c>
      <c r="H1861" s="91">
        <v>1671832</v>
      </c>
      <c r="I1861" s="91">
        <v>8348824</v>
      </c>
      <c r="J1861" s="8">
        <v>0</v>
      </c>
      <c r="K1861" s="2" t="s">
        <v>1356</v>
      </c>
      <c r="L1861" s="8">
        <v>8</v>
      </c>
      <c r="M1861" s="8">
        <v>0</v>
      </c>
      <c r="N1861" s="2" t="s">
        <v>1346</v>
      </c>
      <c r="O1861" s="8">
        <v>209</v>
      </c>
      <c r="P1861" s="8">
        <v>0</v>
      </c>
      <c r="Q1861" s="8">
        <v>0</v>
      </c>
      <c r="R1861" s="91">
        <v>0</v>
      </c>
      <c r="S1861" s="8">
        <v>0</v>
      </c>
      <c r="T1861" s="91">
        <v>0</v>
      </c>
      <c r="U1861" s="8">
        <v>0</v>
      </c>
      <c r="V1861" s="8">
        <v>0</v>
      </c>
      <c r="W1861" s="8">
        <v>0</v>
      </c>
      <c r="X1861" s="107">
        <v>43647.685461203706</v>
      </c>
      <c r="Y1861" s="107">
        <v>43869.86429380787</v>
      </c>
      <c r="Z1861" s="107">
        <v>43647.630137025466</v>
      </c>
      <c r="AA1861" s="91">
        <v>0</v>
      </c>
      <c r="AB1861" s="8">
        <v>0</v>
      </c>
      <c r="AC1861" s="8">
        <v>0</v>
      </c>
      <c r="AD1861" s="91">
        <v>0</v>
      </c>
      <c r="AE1861" s="8">
        <v>0</v>
      </c>
      <c r="AF1861" s="8">
        <v>0</v>
      </c>
      <c r="AG1861" s="91">
        <v>0</v>
      </c>
      <c r="AH1861" s="8">
        <v>0</v>
      </c>
      <c r="AI1861" s="8">
        <v>0</v>
      </c>
      <c r="AJ1861" s="91">
        <v>16718325</v>
      </c>
      <c r="AK1861" s="8">
        <v>23</v>
      </c>
      <c r="AL1861" s="8">
        <v>10</v>
      </c>
      <c r="AM1861" s="91">
        <v>0</v>
      </c>
      <c r="AN1861" s="8">
        <v>0</v>
      </c>
      <c r="AO1861" s="8">
        <v>10</v>
      </c>
      <c r="AP1861" s="91">
        <v>0</v>
      </c>
      <c r="AQ1861" s="8">
        <v>0</v>
      </c>
      <c r="AR1861" s="8">
        <v>10</v>
      </c>
      <c r="AS1861" s="91">
        <v>0</v>
      </c>
      <c r="AT1861" s="8">
        <v>0</v>
      </c>
      <c r="AU1861" s="8">
        <v>10</v>
      </c>
      <c r="AV1861" s="91">
        <v>16718325</v>
      </c>
      <c r="AW1861" s="8">
        <v>23</v>
      </c>
      <c r="AX1861" s="8">
        <v>10</v>
      </c>
      <c r="AY1861" s="91">
        <v>0</v>
      </c>
      <c r="AZ1861" s="8">
        <v>0</v>
      </c>
      <c r="BA1861" s="8">
        <v>0</v>
      </c>
      <c r="BB1861" s="91">
        <v>0</v>
      </c>
      <c r="BC1861" s="8">
        <v>0</v>
      </c>
      <c r="BD1861" s="8">
        <v>0</v>
      </c>
      <c r="BE1861" s="91">
        <v>0</v>
      </c>
      <c r="BF1861" s="8">
        <v>0</v>
      </c>
      <c r="BG1861" s="8">
        <v>0</v>
      </c>
      <c r="BH1861" s="91">
        <v>16718325</v>
      </c>
      <c r="BI1861" s="8">
        <v>23</v>
      </c>
      <c r="BJ1861" s="8">
        <v>10</v>
      </c>
      <c r="BK1861" s="2" t="s">
        <v>233</v>
      </c>
      <c r="BL1861" s="83" t="str">
        <f t="shared" si="29"/>
        <v>125315</v>
      </c>
      <c r="BM1861" s="83">
        <f>IF(ISBLANK(A1861),"",IF(X1861&gt;=(InfoSheet!$B$2)-90,1,0))</f>
        <v>0</v>
      </c>
    </row>
    <row r="1862" spans="1:65">
      <c r="A1862" s="2" t="s">
        <v>3984</v>
      </c>
      <c r="B1862" s="8">
        <v>6</v>
      </c>
      <c r="C1862" s="91">
        <v>4688017</v>
      </c>
      <c r="D1862" s="8">
        <v>23</v>
      </c>
      <c r="E1862" s="8">
        <v>17</v>
      </c>
      <c r="F1862" s="91">
        <v>203826</v>
      </c>
      <c r="G1862" s="91">
        <v>855171</v>
      </c>
      <c r="H1862" s="91">
        <v>275765</v>
      </c>
      <c r="I1862" s="91">
        <v>1218085</v>
      </c>
      <c r="J1862" s="8">
        <v>0</v>
      </c>
      <c r="K1862" s="2" t="s">
        <v>3985</v>
      </c>
      <c r="L1862" s="8">
        <v>6</v>
      </c>
      <c r="M1862" s="8">
        <v>0</v>
      </c>
      <c r="N1862" s="2" t="s">
        <v>2094</v>
      </c>
      <c r="O1862" s="8">
        <v>97</v>
      </c>
      <c r="P1862" s="8">
        <v>0</v>
      </c>
      <c r="Q1862" s="8">
        <v>0</v>
      </c>
      <c r="R1862" s="91">
        <v>0</v>
      </c>
      <c r="S1862" s="8">
        <v>0</v>
      </c>
      <c r="T1862" s="91">
        <v>0</v>
      </c>
      <c r="U1862" s="8">
        <v>0</v>
      </c>
      <c r="V1862" s="8">
        <v>0</v>
      </c>
      <c r="W1862" s="8">
        <v>0</v>
      </c>
      <c r="X1862" s="107">
        <v>43628.210518402775</v>
      </c>
      <c r="Y1862" s="107">
        <v>43869.876873657406</v>
      </c>
      <c r="Z1862" s="107">
        <v>43628.210449652775</v>
      </c>
      <c r="AA1862" s="91">
        <v>0</v>
      </c>
      <c r="AB1862" s="8">
        <v>0</v>
      </c>
      <c r="AC1862" s="8">
        <v>0</v>
      </c>
      <c r="AD1862" s="91">
        <v>0</v>
      </c>
      <c r="AE1862" s="8">
        <v>0</v>
      </c>
      <c r="AF1862" s="8">
        <v>0</v>
      </c>
      <c r="AG1862" s="91">
        <v>0</v>
      </c>
      <c r="AH1862" s="8">
        <v>0</v>
      </c>
      <c r="AI1862" s="8">
        <v>0</v>
      </c>
      <c r="AJ1862" s="91">
        <v>4688017</v>
      </c>
      <c r="AK1862" s="8">
        <v>23</v>
      </c>
      <c r="AL1862" s="8">
        <v>17</v>
      </c>
      <c r="AM1862" s="91">
        <v>0</v>
      </c>
      <c r="AN1862" s="8">
        <v>0</v>
      </c>
      <c r="AO1862" s="8">
        <v>17</v>
      </c>
      <c r="AP1862" s="91">
        <v>4688017</v>
      </c>
      <c r="AQ1862" s="8">
        <v>23</v>
      </c>
      <c r="AR1862" s="8">
        <v>17</v>
      </c>
      <c r="AS1862" s="91">
        <v>4688017</v>
      </c>
      <c r="AT1862" s="8">
        <v>23</v>
      </c>
      <c r="AU1862" s="8">
        <v>17</v>
      </c>
      <c r="AV1862" s="91">
        <v>4688017</v>
      </c>
      <c r="AW1862" s="8">
        <v>23</v>
      </c>
      <c r="AX1862" s="8">
        <v>17</v>
      </c>
      <c r="AY1862" s="91">
        <v>0</v>
      </c>
      <c r="AZ1862" s="8">
        <v>0</v>
      </c>
      <c r="BA1862" s="8">
        <v>0</v>
      </c>
      <c r="BB1862" s="91">
        <v>0</v>
      </c>
      <c r="BC1862" s="8">
        <v>0</v>
      </c>
      <c r="BD1862" s="8">
        <v>0</v>
      </c>
      <c r="BE1862" s="91">
        <v>0</v>
      </c>
      <c r="BF1862" s="8">
        <v>0</v>
      </c>
      <c r="BG1862" s="8">
        <v>0</v>
      </c>
      <c r="BH1862" s="91">
        <v>4688017</v>
      </c>
      <c r="BI1862" s="8">
        <v>23</v>
      </c>
      <c r="BJ1862" s="8">
        <v>17</v>
      </c>
      <c r="BK1862" s="2" t="s">
        <v>233</v>
      </c>
      <c r="BL1862" s="83" t="str">
        <f t="shared" si="29"/>
        <v>125316</v>
      </c>
      <c r="BM1862" s="83">
        <f>IF(ISBLANK(A1862),"",IF(X1862&gt;=(InfoSheet!$B$2)-90,1,0))</f>
        <v>0</v>
      </c>
    </row>
    <row r="1863" spans="1:65">
      <c r="A1863" s="2" t="s">
        <v>3986</v>
      </c>
      <c r="B1863" s="8">
        <v>5</v>
      </c>
      <c r="C1863" s="66">
        <v>1125497539</v>
      </c>
      <c r="D1863" s="8">
        <v>1930</v>
      </c>
      <c r="E1863" s="8">
        <v>100</v>
      </c>
      <c r="F1863" s="91">
        <v>583159</v>
      </c>
      <c r="G1863" s="91">
        <v>41373258</v>
      </c>
      <c r="H1863" s="91">
        <v>11254975</v>
      </c>
      <c r="I1863" s="91">
        <v>372718155</v>
      </c>
      <c r="J1863" s="8">
        <v>0</v>
      </c>
      <c r="K1863" s="2" t="s">
        <v>3987</v>
      </c>
      <c r="L1863" s="8">
        <v>5</v>
      </c>
      <c r="M1863" s="8">
        <v>0</v>
      </c>
      <c r="N1863" s="2" t="s">
        <v>3988</v>
      </c>
      <c r="O1863" s="8">
        <v>128</v>
      </c>
      <c r="P1863" s="8">
        <v>0</v>
      </c>
      <c r="Q1863" s="8">
        <v>0</v>
      </c>
      <c r="R1863" s="91">
        <v>0</v>
      </c>
      <c r="S1863" s="8">
        <v>0</v>
      </c>
      <c r="T1863" s="91">
        <v>0</v>
      </c>
      <c r="U1863" s="8">
        <v>0</v>
      </c>
      <c r="V1863" s="8">
        <v>0</v>
      </c>
      <c r="W1863" s="8">
        <v>0</v>
      </c>
      <c r="X1863" s="107">
        <v>43869.751216828707</v>
      </c>
      <c r="Y1863" s="107">
        <v>43870.194463252315</v>
      </c>
      <c r="Z1863" s="107">
        <v>43861.75084025463</v>
      </c>
      <c r="AA1863" s="91">
        <v>131490213</v>
      </c>
      <c r="AB1863" s="8">
        <v>193</v>
      </c>
      <c r="AC1863" s="8">
        <v>0</v>
      </c>
      <c r="AD1863" s="91">
        <v>131490213</v>
      </c>
      <c r="AE1863" s="8">
        <v>193</v>
      </c>
      <c r="AF1863" s="8">
        <v>0</v>
      </c>
      <c r="AG1863" s="91">
        <v>520122142</v>
      </c>
      <c r="AH1863" s="8">
        <v>543</v>
      </c>
      <c r="AI1863" s="8">
        <v>20</v>
      </c>
      <c r="AJ1863" s="66">
        <v>1125497539</v>
      </c>
      <c r="AK1863" s="8">
        <v>1930</v>
      </c>
      <c r="AL1863" s="8">
        <v>100</v>
      </c>
      <c r="AM1863" s="91">
        <v>131490213</v>
      </c>
      <c r="AN1863" s="8">
        <v>193</v>
      </c>
      <c r="AO1863" s="8">
        <v>100</v>
      </c>
      <c r="AP1863" s="91">
        <v>131490213</v>
      </c>
      <c r="AQ1863" s="8">
        <v>193</v>
      </c>
      <c r="AR1863" s="8">
        <v>100</v>
      </c>
      <c r="AS1863" s="91">
        <v>521186797</v>
      </c>
      <c r="AT1863" s="8">
        <v>557</v>
      </c>
      <c r="AU1863" s="8">
        <v>100</v>
      </c>
      <c r="AV1863" s="66">
        <v>1125497539</v>
      </c>
      <c r="AW1863" s="8">
        <v>1930</v>
      </c>
      <c r="AX1863" s="8">
        <v>100</v>
      </c>
      <c r="AY1863" s="91">
        <v>0</v>
      </c>
      <c r="AZ1863" s="8">
        <v>0</v>
      </c>
      <c r="BA1863" s="8">
        <v>0</v>
      </c>
      <c r="BB1863" s="91">
        <v>0</v>
      </c>
      <c r="BC1863" s="8">
        <v>0</v>
      </c>
      <c r="BD1863" s="8">
        <v>0</v>
      </c>
      <c r="BE1863" s="91">
        <v>16355914</v>
      </c>
      <c r="BF1863" s="8">
        <v>103</v>
      </c>
      <c r="BG1863" s="8">
        <v>2</v>
      </c>
      <c r="BH1863" s="66">
        <v>1125497539</v>
      </c>
      <c r="BI1863" s="8">
        <v>1930</v>
      </c>
      <c r="BJ1863" s="8">
        <v>100</v>
      </c>
      <c r="BK1863" s="2" t="s">
        <v>231</v>
      </c>
      <c r="BL1863" s="83" t="str">
        <f t="shared" si="29"/>
        <v>125317</v>
      </c>
      <c r="BM1863" s="83">
        <f>IF(ISBLANK(A1863),"",IF(X1863&gt;=(InfoSheet!$B$2)-90,1,0))</f>
        <v>1</v>
      </c>
    </row>
    <row r="1864" spans="1:65">
      <c r="A1864" s="2" t="s">
        <v>3989</v>
      </c>
      <c r="B1864" s="8">
        <v>6</v>
      </c>
      <c r="C1864" s="91">
        <v>27315251</v>
      </c>
      <c r="D1864" s="8">
        <v>3</v>
      </c>
      <c r="E1864" s="8">
        <v>3</v>
      </c>
      <c r="F1864" s="91">
        <v>9105083</v>
      </c>
      <c r="G1864" s="91">
        <v>9674999</v>
      </c>
      <c r="H1864" s="91">
        <v>9105083</v>
      </c>
      <c r="I1864" s="91">
        <v>27315251</v>
      </c>
      <c r="J1864" s="8">
        <v>0</v>
      </c>
      <c r="K1864" s="2" t="s">
        <v>1788</v>
      </c>
      <c r="L1864" s="8">
        <v>6</v>
      </c>
      <c r="M1864" s="8">
        <v>0</v>
      </c>
      <c r="N1864" s="2" t="s">
        <v>1612</v>
      </c>
      <c r="O1864" s="8">
        <v>95</v>
      </c>
      <c r="P1864" s="8">
        <v>0</v>
      </c>
      <c r="Q1864" s="8">
        <v>0</v>
      </c>
      <c r="R1864" s="91">
        <v>0</v>
      </c>
      <c r="S1864" s="8">
        <v>0</v>
      </c>
      <c r="T1864" s="91">
        <v>0</v>
      </c>
      <c r="U1864" s="8">
        <v>0</v>
      </c>
      <c r="V1864" s="8">
        <v>0</v>
      </c>
      <c r="W1864" s="8">
        <v>0</v>
      </c>
      <c r="X1864" s="107">
        <v>43853.546704189816</v>
      </c>
      <c r="Y1864" s="107">
        <v>43869.787126319447</v>
      </c>
      <c r="Z1864" s="107">
        <v>43853.524642488424</v>
      </c>
      <c r="AA1864" s="91">
        <v>0</v>
      </c>
      <c r="AB1864" s="8">
        <v>0</v>
      </c>
      <c r="AC1864" s="8">
        <v>0</v>
      </c>
      <c r="AD1864" s="91">
        <v>0</v>
      </c>
      <c r="AE1864" s="8">
        <v>0</v>
      </c>
      <c r="AF1864" s="8">
        <v>0</v>
      </c>
      <c r="AG1864" s="91">
        <v>27315251</v>
      </c>
      <c r="AH1864" s="8">
        <v>3</v>
      </c>
      <c r="AI1864" s="8">
        <v>3</v>
      </c>
      <c r="AJ1864" s="91">
        <v>27315251</v>
      </c>
      <c r="AK1864" s="8">
        <v>3</v>
      </c>
      <c r="AL1864" s="8">
        <v>3</v>
      </c>
      <c r="AM1864" s="91">
        <v>0</v>
      </c>
      <c r="AN1864" s="8">
        <v>0</v>
      </c>
      <c r="AO1864" s="8">
        <v>3</v>
      </c>
      <c r="AP1864" s="91">
        <v>0</v>
      </c>
      <c r="AQ1864" s="8">
        <v>0</v>
      </c>
      <c r="AR1864" s="8">
        <v>3</v>
      </c>
      <c r="AS1864" s="91">
        <v>27315251</v>
      </c>
      <c r="AT1864" s="8">
        <v>3</v>
      </c>
      <c r="AU1864" s="8">
        <v>3</v>
      </c>
      <c r="AV1864" s="91">
        <v>27315251</v>
      </c>
      <c r="AW1864" s="8">
        <v>3</v>
      </c>
      <c r="AX1864" s="8">
        <v>3</v>
      </c>
      <c r="AY1864" s="91">
        <v>0</v>
      </c>
      <c r="AZ1864" s="8">
        <v>0</v>
      </c>
      <c r="BA1864" s="8">
        <v>0</v>
      </c>
      <c r="BB1864" s="91">
        <v>0</v>
      </c>
      <c r="BC1864" s="8">
        <v>0</v>
      </c>
      <c r="BD1864" s="8">
        <v>0</v>
      </c>
      <c r="BE1864" s="91">
        <v>27315251</v>
      </c>
      <c r="BF1864" s="8">
        <v>3</v>
      </c>
      <c r="BG1864" s="8">
        <v>3</v>
      </c>
      <c r="BH1864" s="91">
        <v>27315251</v>
      </c>
      <c r="BI1864" s="8">
        <v>3</v>
      </c>
      <c r="BJ1864" s="8">
        <v>3</v>
      </c>
      <c r="BK1864" s="2" t="s">
        <v>231</v>
      </c>
      <c r="BL1864" s="83" t="str">
        <f t="shared" si="29"/>
        <v>125318</v>
      </c>
      <c r="BM1864" s="83">
        <f>IF(ISBLANK(A1864),"",IF(X1864&gt;=(InfoSheet!$B$2)-90,1,0))</f>
        <v>1</v>
      </c>
    </row>
    <row r="1865" spans="1:65">
      <c r="A1865" s="2" t="s">
        <v>3990</v>
      </c>
      <c r="B1865" s="8">
        <v>6</v>
      </c>
      <c r="C1865" s="91">
        <v>149617548</v>
      </c>
      <c r="D1865" s="8">
        <v>160</v>
      </c>
      <c r="E1865" s="8">
        <v>7</v>
      </c>
      <c r="F1865" s="91">
        <v>935109</v>
      </c>
      <c r="G1865" s="91">
        <v>2286118</v>
      </c>
      <c r="H1865" s="91">
        <v>21373935</v>
      </c>
      <c r="I1865" s="91">
        <v>119377307</v>
      </c>
      <c r="J1865" s="8">
        <v>0</v>
      </c>
      <c r="K1865" s="2" t="s">
        <v>1795</v>
      </c>
      <c r="L1865" s="8">
        <v>6</v>
      </c>
      <c r="M1865" s="8">
        <v>0</v>
      </c>
      <c r="N1865" s="2" t="s">
        <v>1668</v>
      </c>
      <c r="O1865" s="8">
        <v>95</v>
      </c>
      <c r="P1865" s="8">
        <v>0</v>
      </c>
      <c r="Q1865" s="8">
        <v>0</v>
      </c>
      <c r="R1865" s="91">
        <v>0</v>
      </c>
      <c r="S1865" s="8">
        <v>0</v>
      </c>
      <c r="T1865" s="91">
        <v>0</v>
      </c>
      <c r="U1865" s="8">
        <v>0</v>
      </c>
      <c r="V1865" s="8">
        <v>0</v>
      </c>
      <c r="W1865" s="8">
        <v>0</v>
      </c>
      <c r="X1865" s="107">
        <v>43833.095193854169</v>
      </c>
      <c r="Y1865" s="107">
        <v>43869.591545763891</v>
      </c>
      <c r="Z1865" s="107">
        <v>43833.094378703703</v>
      </c>
      <c r="AA1865" s="91">
        <v>0</v>
      </c>
      <c r="AB1865" s="8">
        <v>0</v>
      </c>
      <c r="AC1865" s="8">
        <v>0</v>
      </c>
      <c r="AD1865" s="91">
        <v>0</v>
      </c>
      <c r="AE1865" s="8">
        <v>0</v>
      </c>
      <c r="AF1865" s="8">
        <v>0</v>
      </c>
      <c r="AG1865" s="91">
        <v>0</v>
      </c>
      <c r="AH1865" s="8">
        <v>0</v>
      </c>
      <c r="AI1865" s="8">
        <v>0</v>
      </c>
      <c r="AJ1865" s="91">
        <v>149617548</v>
      </c>
      <c r="AK1865" s="8">
        <v>160</v>
      </c>
      <c r="AL1865" s="8">
        <v>7</v>
      </c>
      <c r="AM1865" s="91">
        <v>0</v>
      </c>
      <c r="AN1865" s="8">
        <v>0</v>
      </c>
      <c r="AO1865" s="8">
        <v>7</v>
      </c>
      <c r="AP1865" s="91">
        <v>0</v>
      </c>
      <c r="AQ1865" s="8">
        <v>0</v>
      </c>
      <c r="AR1865" s="8">
        <v>7</v>
      </c>
      <c r="AS1865" s="91">
        <v>0</v>
      </c>
      <c r="AT1865" s="8">
        <v>0</v>
      </c>
      <c r="AU1865" s="8">
        <v>7</v>
      </c>
      <c r="AV1865" s="91">
        <v>149617548</v>
      </c>
      <c r="AW1865" s="8">
        <v>160</v>
      </c>
      <c r="AX1865" s="8">
        <v>7</v>
      </c>
      <c r="AY1865" s="91">
        <v>0</v>
      </c>
      <c r="AZ1865" s="8">
        <v>0</v>
      </c>
      <c r="BA1865" s="8">
        <v>0</v>
      </c>
      <c r="BB1865" s="91">
        <v>0</v>
      </c>
      <c r="BC1865" s="8">
        <v>0</v>
      </c>
      <c r="BD1865" s="8">
        <v>0</v>
      </c>
      <c r="BE1865" s="91">
        <v>0</v>
      </c>
      <c r="BF1865" s="8">
        <v>0</v>
      </c>
      <c r="BG1865" s="8">
        <v>0</v>
      </c>
      <c r="BH1865" s="91">
        <v>149617548</v>
      </c>
      <c r="BI1865" s="8">
        <v>160</v>
      </c>
      <c r="BJ1865" s="8">
        <v>7</v>
      </c>
      <c r="BK1865" s="2" t="s">
        <v>231</v>
      </c>
      <c r="BL1865" s="83" t="str">
        <f t="shared" si="29"/>
        <v>125319</v>
      </c>
      <c r="BM1865" s="83">
        <f>IF(ISBLANK(A1865),"",IF(X1865&gt;=(InfoSheet!$B$2)-90,1,0))</f>
        <v>1</v>
      </c>
    </row>
    <row r="1866" spans="1:65">
      <c r="A1866" s="2" t="s">
        <v>3991</v>
      </c>
      <c r="B1866" s="8">
        <v>5</v>
      </c>
      <c r="C1866" s="66">
        <v>3406006142</v>
      </c>
      <c r="D1866" s="8">
        <v>1819</v>
      </c>
      <c r="E1866" s="8">
        <v>11846</v>
      </c>
      <c r="F1866" s="91">
        <v>1872460</v>
      </c>
      <c r="G1866" s="91">
        <v>139521015</v>
      </c>
      <c r="H1866" s="91">
        <v>287523</v>
      </c>
      <c r="I1866" s="91">
        <v>139523285</v>
      </c>
      <c r="J1866" s="8">
        <v>0</v>
      </c>
      <c r="K1866" s="86" t="s">
        <v>3992</v>
      </c>
      <c r="L1866" s="8">
        <v>5</v>
      </c>
      <c r="M1866" s="8">
        <v>0</v>
      </c>
      <c r="N1866" s="2" t="s">
        <v>3993</v>
      </c>
      <c r="O1866" s="8">
        <v>167</v>
      </c>
      <c r="P1866" s="8">
        <v>0</v>
      </c>
      <c r="Q1866" s="8">
        <v>0</v>
      </c>
      <c r="R1866" s="91">
        <v>0</v>
      </c>
      <c r="S1866" s="8">
        <v>0</v>
      </c>
      <c r="T1866" s="91">
        <v>0</v>
      </c>
      <c r="U1866" s="8">
        <v>0</v>
      </c>
      <c r="V1866" s="8">
        <v>1</v>
      </c>
      <c r="W1866" s="8">
        <v>10</v>
      </c>
      <c r="X1866" s="107">
        <v>43805.840125069444</v>
      </c>
      <c r="Y1866" s="107">
        <v>43869.814280613427</v>
      </c>
      <c r="Z1866" s="107">
        <v>43805.840096134256</v>
      </c>
      <c r="AA1866" s="91">
        <v>0</v>
      </c>
      <c r="AB1866" s="8">
        <v>0</v>
      </c>
      <c r="AC1866" s="8">
        <v>0</v>
      </c>
      <c r="AD1866" s="91">
        <v>0</v>
      </c>
      <c r="AE1866" s="8">
        <v>0</v>
      </c>
      <c r="AF1866" s="8">
        <v>0</v>
      </c>
      <c r="AG1866" s="91">
        <v>0</v>
      </c>
      <c r="AH1866" s="8">
        <v>0</v>
      </c>
      <c r="AI1866" s="8">
        <v>0</v>
      </c>
      <c r="AJ1866" s="66">
        <v>3406006142</v>
      </c>
      <c r="AK1866" s="8">
        <v>1819</v>
      </c>
      <c r="AL1866" s="8">
        <v>11846</v>
      </c>
      <c r="AM1866" s="91">
        <v>0</v>
      </c>
      <c r="AN1866" s="8">
        <v>0</v>
      </c>
      <c r="AO1866" s="8">
        <v>11846</v>
      </c>
      <c r="AP1866" s="91">
        <v>0</v>
      </c>
      <c r="AQ1866" s="8">
        <v>0</v>
      </c>
      <c r="AR1866" s="8">
        <v>11846</v>
      </c>
      <c r="AS1866" s="91">
        <v>0</v>
      </c>
      <c r="AT1866" s="8">
        <v>0</v>
      </c>
      <c r="AU1866" s="8">
        <v>11846</v>
      </c>
      <c r="AV1866" s="66">
        <v>3406006142</v>
      </c>
      <c r="AW1866" s="8">
        <v>1819</v>
      </c>
      <c r="AX1866" s="8">
        <v>11846</v>
      </c>
      <c r="AY1866" s="91">
        <v>0</v>
      </c>
      <c r="AZ1866" s="8">
        <v>0</v>
      </c>
      <c r="BA1866" s="8">
        <v>0</v>
      </c>
      <c r="BB1866" s="91">
        <v>0</v>
      </c>
      <c r="BC1866" s="8">
        <v>0</v>
      </c>
      <c r="BD1866" s="8">
        <v>0</v>
      </c>
      <c r="BE1866" s="91">
        <v>0</v>
      </c>
      <c r="BF1866" s="8">
        <v>0</v>
      </c>
      <c r="BG1866" s="8">
        <v>0</v>
      </c>
      <c r="BH1866" s="66">
        <v>3406006142</v>
      </c>
      <c r="BI1866" s="8">
        <v>1819</v>
      </c>
      <c r="BJ1866" s="8">
        <v>11846</v>
      </c>
      <c r="BK1866" s="2" t="s">
        <v>231</v>
      </c>
      <c r="BL1866" s="83" t="str">
        <f t="shared" si="29"/>
        <v>125320</v>
      </c>
      <c r="BM1866" s="83">
        <f>IF(ISBLANK(A1866),"",IF(X1866&gt;=(InfoSheet!$B$2)-90,1,0))</f>
        <v>1</v>
      </c>
    </row>
    <row r="1867" spans="1:65">
      <c r="A1867" s="2" t="s">
        <v>3994</v>
      </c>
      <c r="B1867" s="8">
        <v>4</v>
      </c>
      <c r="C1867" s="91">
        <v>63865251</v>
      </c>
      <c r="D1867" s="8">
        <v>7087</v>
      </c>
      <c r="E1867" s="8">
        <v>467</v>
      </c>
      <c r="F1867" s="91">
        <v>9011</v>
      </c>
      <c r="G1867" s="91">
        <v>84820</v>
      </c>
      <c r="H1867" s="91">
        <v>136756</v>
      </c>
      <c r="I1867" s="91">
        <v>4454044</v>
      </c>
      <c r="J1867" s="8">
        <v>0</v>
      </c>
      <c r="K1867" s="2" t="s">
        <v>3995</v>
      </c>
      <c r="L1867" s="8">
        <v>4</v>
      </c>
      <c r="M1867" s="8">
        <v>0</v>
      </c>
      <c r="N1867" s="2" t="s">
        <v>3996</v>
      </c>
      <c r="O1867" s="8">
        <v>113</v>
      </c>
      <c r="P1867" s="8">
        <v>0</v>
      </c>
      <c r="Q1867" s="8">
        <v>0</v>
      </c>
      <c r="R1867" s="91">
        <v>0</v>
      </c>
      <c r="S1867" s="8">
        <v>0</v>
      </c>
      <c r="T1867" s="91">
        <v>0</v>
      </c>
      <c r="U1867" s="8">
        <v>0</v>
      </c>
      <c r="V1867" s="8">
        <v>1</v>
      </c>
      <c r="W1867" s="8">
        <v>1</v>
      </c>
      <c r="X1867" s="107">
        <v>43817.052908541664</v>
      </c>
      <c r="Y1867" s="107">
        <v>43869.645560798614</v>
      </c>
      <c r="Z1867" s="107">
        <v>43817.052908067133</v>
      </c>
      <c r="AA1867" s="91">
        <v>0</v>
      </c>
      <c r="AB1867" s="8">
        <v>0</v>
      </c>
      <c r="AC1867" s="8">
        <v>0</v>
      </c>
      <c r="AD1867" s="91">
        <v>0</v>
      </c>
      <c r="AE1867" s="8">
        <v>0</v>
      </c>
      <c r="AF1867" s="8">
        <v>0</v>
      </c>
      <c r="AG1867" s="91">
        <v>0</v>
      </c>
      <c r="AH1867" s="8">
        <v>0</v>
      </c>
      <c r="AI1867" s="8">
        <v>0</v>
      </c>
      <c r="AJ1867" s="91">
        <v>63865251</v>
      </c>
      <c r="AK1867" s="8">
        <v>7087</v>
      </c>
      <c r="AL1867" s="8">
        <v>467</v>
      </c>
      <c r="AM1867" s="91">
        <v>0</v>
      </c>
      <c r="AN1867" s="8">
        <v>0</v>
      </c>
      <c r="AO1867" s="8">
        <v>467</v>
      </c>
      <c r="AP1867" s="91">
        <v>0</v>
      </c>
      <c r="AQ1867" s="8">
        <v>0</v>
      </c>
      <c r="AR1867" s="8">
        <v>467</v>
      </c>
      <c r="AS1867" s="91">
        <v>0</v>
      </c>
      <c r="AT1867" s="8">
        <v>0</v>
      </c>
      <c r="AU1867" s="8">
        <v>467</v>
      </c>
      <c r="AV1867" s="91">
        <v>63865251</v>
      </c>
      <c r="AW1867" s="8">
        <v>7087</v>
      </c>
      <c r="AX1867" s="8">
        <v>467</v>
      </c>
      <c r="AY1867" s="91">
        <v>0</v>
      </c>
      <c r="AZ1867" s="8">
        <v>0</v>
      </c>
      <c r="BA1867" s="8">
        <v>0</v>
      </c>
      <c r="BB1867" s="91">
        <v>0</v>
      </c>
      <c r="BC1867" s="8">
        <v>0</v>
      </c>
      <c r="BD1867" s="8">
        <v>0</v>
      </c>
      <c r="BE1867" s="91">
        <v>0</v>
      </c>
      <c r="BF1867" s="8">
        <v>0</v>
      </c>
      <c r="BG1867" s="8">
        <v>0</v>
      </c>
      <c r="BH1867" s="91">
        <v>63865251</v>
      </c>
      <c r="BI1867" s="8">
        <v>7087</v>
      </c>
      <c r="BJ1867" s="8">
        <v>467</v>
      </c>
      <c r="BK1867" s="2" t="s">
        <v>231</v>
      </c>
      <c r="BL1867" s="83" t="str">
        <f t="shared" si="29"/>
        <v>125321</v>
      </c>
      <c r="BM1867" s="83">
        <f>IF(ISBLANK(A1867),"",IF(X1867&gt;=(InfoSheet!$B$2)-90,1,0))</f>
        <v>1</v>
      </c>
    </row>
    <row r="1868" spans="1:65">
      <c r="A1868" s="2" t="s">
        <v>3997</v>
      </c>
      <c r="B1868" s="8">
        <v>0</v>
      </c>
      <c r="C1868" s="91">
        <v>0</v>
      </c>
      <c r="D1868" s="8">
        <v>0</v>
      </c>
      <c r="E1868" s="8">
        <v>0</v>
      </c>
      <c r="F1868" s="91">
        <v>0</v>
      </c>
      <c r="G1868" s="91">
        <v>0</v>
      </c>
      <c r="H1868" s="91">
        <v>0</v>
      </c>
      <c r="I1868" s="91">
        <v>0</v>
      </c>
      <c r="J1868" s="8">
        <v>0</v>
      </c>
      <c r="K1868" s="2" t="s">
        <v>2356</v>
      </c>
      <c r="L1868" s="8">
        <v>0</v>
      </c>
      <c r="M1868" s="8">
        <v>0</v>
      </c>
      <c r="N1868" s="2" t="s">
        <v>2356</v>
      </c>
      <c r="O1868" s="8">
        <v>0</v>
      </c>
      <c r="P1868" s="8">
        <v>0</v>
      </c>
      <c r="Q1868" s="8">
        <v>0</v>
      </c>
      <c r="R1868" s="91">
        <v>0</v>
      </c>
      <c r="S1868" s="8">
        <v>0</v>
      </c>
      <c r="T1868" s="91">
        <v>0</v>
      </c>
      <c r="U1868" s="8">
        <v>0</v>
      </c>
      <c r="V1868" s="8">
        <v>0</v>
      </c>
      <c r="W1868" s="8">
        <v>0</v>
      </c>
      <c r="X1868" s="40">
        <v>0</v>
      </c>
      <c r="Y1868" s="1">
        <v>0</v>
      </c>
      <c r="Z1868" s="1">
        <v>0</v>
      </c>
      <c r="AA1868" s="91">
        <v>0</v>
      </c>
      <c r="AB1868" s="8">
        <v>0</v>
      </c>
      <c r="AC1868" s="8">
        <v>0</v>
      </c>
      <c r="AD1868" s="91">
        <v>0</v>
      </c>
      <c r="AE1868" s="8">
        <v>0</v>
      </c>
      <c r="AF1868" s="8">
        <v>0</v>
      </c>
      <c r="AG1868" s="91">
        <v>0</v>
      </c>
      <c r="AH1868" s="8">
        <v>0</v>
      </c>
      <c r="AI1868" s="8">
        <v>0</v>
      </c>
      <c r="AJ1868" s="91">
        <v>0</v>
      </c>
      <c r="AK1868" s="8">
        <v>0</v>
      </c>
      <c r="AL1868" s="8">
        <v>0</v>
      </c>
      <c r="AM1868" s="91">
        <v>0</v>
      </c>
      <c r="AN1868" s="8">
        <v>0</v>
      </c>
      <c r="AO1868" s="8">
        <v>0</v>
      </c>
      <c r="AP1868" s="91">
        <v>0</v>
      </c>
      <c r="AQ1868" s="8">
        <v>0</v>
      </c>
      <c r="AR1868" s="8">
        <v>0</v>
      </c>
      <c r="AS1868" s="91">
        <v>0</v>
      </c>
      <c r="AT1868" s="8">
        <v>0</v>
      </c>
      <c r="AU1868" s="8">
        <v>0</v>
      </c>
      <c r="AV1868" s="91">
        <v>0</v>
      </c>
      <c r="AW1868" s="8">
        <v>0</v>
      </c>
      <c r="AX1868" s="8">
        <v>0</v>
      </c>
      <c r="AY1868" s="91">
        <v>0</v>
      </c>
      <c r="AZ1868" s="8">
        <v>0</v>
      </c>
      <c r="BA1868" s="8">
        <v>0</v>
      </c>
      <c r="BB1868" s="91">
        <v>0</v>
      </c>
      <c r="BC1868" s="8">
        <v>0</v>
      </c>
      <c r="BD1868" s="8">
        <v>0</v>
      </c>
      <c r="BE1868" s="91">
        <v>0</v>
      </c>
      <c r="BF1868" s="8">
        <v>0</v>
      </c>
      <c r="BG1868" s="8">
        <v>0</v>
      </c>
      <c r="BH1868" s="91">
        <v>0</v>
      </c>
      <c r="BI1868" s="8">
        <v>0</v>
      </c>
      <c r="BJ1868" s="8">
        <v>0</v>
      </c>
      <c r="BK1868" s="2" t="s">
        <v>231</v>
      </c>
      <c r="BL1868" s="83" t="str">
        <f t="shared" si="29"/>
        <v>125322</v>
      </c>
      <c r="BM1868" s="83">
        <f>IF(ISBLANK(A1868),"",IF(X1868&gt;=(InfoSheet!$B$2)-90,1,0))</f>
        <v>0</v>
      </c>
    </row>
    <row r="1869" spans="1:65">
      <c r="A1869" s="2" t="s">
        <v>3998</v>
      </c>
      <c r="B1869" s="8">
        <v>4</v>
      </c>
      <c r="C1869" s="91">
        <v>8968992</v>
      </c>
      <c r="D1869" s="8">
        <v>1147</v>
      </c>
      <c r="E1869" s="8">
        <v>729</v>
      </c>
      <c r="F1869" s="91">
        <v>7819</v>
      </c>
      <c r="G1869" s="91">
        <v>627540</v>
      </c>
      <c r="H1869" s="91">
        <v>12303</v>
      </c>
      <c r="I1869" s="91">
        <v>627540</v>
      </c>
      <c r="J1869" s="8">
        <v>0</v>
      </c>
      <c r="K1869" s="2" t="s">
        <v>3999</v>
      </c>
      <c r="L1869" s="8">
        <v>4</v>
      </c>
      <c r="M1869" s="8">
        <v>0</v>
      </c>
      <c r="N1869" s="2" t="s">
        <v>4000</v>
      </c>
      <c r="O1869" s="8">
        <v>141</v>
      </c>
      <c r="P1869" s="8">
        <v>0</v>
      </c>
      <c r="Q1869" s="8">
        <v>0</v>
      </c>
      <c r="R1869" s="91">
        <v>0</v>
      </c>
      <c r="S1869" s="8">
        <v>0</v>
      </c>
      <c r="T1869" s="91">
        <v>0</v>
      </c>
      <c r="U1869" s="8">
        <v>0</v>
      </c>
      <c r="V1869" s="8">
        <v>1</v>
      </c>
      <c r="W1869" s="8">
        <v>0</v>
      </c>
      <c r="X1869" s="107">
        <v>43805.659246006944</v>
      </c>
      <c r="Y1869" s="107">
        <v>43869.645126307871</v>
      </c>
      <c r="Z1869" s="107">
        <v>43805.659245891206</v>
      </c>
      <c r="AA1869" s="91">
        <v>0</v>
      </c>
      <c r="AB1869" s="8">
        <v>0</v>
      </c>
      <c r="AC1869" s="8">
        <v>0</v>
      </c>
      <c r="AD1869" s="91">
        <v>0</v>
      </c>
      <c r="AE1869" s="8">
        <v>0</v>
      </c>
      <c r="AF1869" s="8">
        <v>0</v>
      </c>
      <c r="AG1869" s="91">
        <v>0</v>
      </c>
      <c r="AH1869" s="8">
        <v>0</v>
      </c>
      <c r="AI1869" s="8">
        <v>0</v>
      </c>
      <c r="AJ1869" s="91">
        <v>8968992</v>
      </c>
      <c r="AK1869" s="8">
        <v>1147</v>
      </c>
      <c r="AL1869" s="8">
        <v>729</v>
      </c>
      <c r="AM1869" s="91">
        <v>0</v>
      </c>
      <c r="AN1869" s="8">
        <v>0</v>
      </c>
      <c r="AO1869" s="8">
        <v>729</v>
      </c>
      <c r="AP1869" s="91">
        <v>0</v>
      </c>
      <c r="AQ1869" s="8">
        <v>0</v>
      </c>
      <c r="AR1869" s="8">
        <v>729</v>
      </c>
      <c r="AS1869" s="91">
        <v>0</v>
      </c>
      <c r="AT1869" s="8">
        <v>0</v>
      </c>
      <c r="AU1869" s="8">
        <v>729</v>
      </c>
      <c r="AV1869" s="91">
        <v>8968992</v>
      </c>
      <c r="AW1869" s="8">
        <v>1147</v>
      </c>
      <c r="AX1869" s="8">
        <v>729</v>
      </c>
      <c r="AY1869" s="91">
        <v>0</v>
      </c>
      <c r="AZ1869" s="8">
        <v>0</v>
      </c>
      <c r="BA1869" s="8">
        <v>0</v>
      </c>
      <c r="BB1869" s="91">
        <v>0</v>
      </c>
      <c r="BC1869" s="8">
        <v>0</v>
      </c>
      <c r="BD1869" s="8">
        <v>0</v>
      </c>
      <c r="BE1869" s="91">
        <v>0</v>
      </c>
      <c r="BF1869" s="8">
        <v>0</v>
      </c>
      <c r="BG1869" s="8">
        <v>0</v>
      </c>
      <c r="BH1869" s="91">
        <v>8968992</v>
      </c>
      <c r="BI1869" s="8">
        <v>1147</v>
      </c>
      <c r="BJ1869" s="8">
        <v>729</v>
      </c>
      <c r="BK1869" s="2" t="s">
        <v>231</v>
      </c>
      <c r="BL1869" s="83" t="str">
        <f t="shared" si="29"/>
        <v>125323</v>
      </c>
      <c r="BM1869" s="83">
        <f>IF(ISBLANK(A1869),"",IF(X1869&gt;=(InfoSheet!$B$2)-90,1,0))</f>
        <v>1</v>
      </c>
    </row>
    <row r="1870" spans="1:65">
      <c r="A1870" s="2" t="s">
        <v>4001</v>
      </c>
      <c r="B1870" s="8">
        <v>3</v>
      </c>
      <c r="C1870" s="91">
        <v>31689153</v>
      </c>
      <c r="D1870" s="8">
        <v>12</v>
      </c>
      <c r="E1870" s="8">
        <v>0</v>
      </c>
      <c r="F1870" s="91">
        <v>2640762</v>
      </c>
      <c r="G1870" s="91">
        <v>18320617</v>
      </c>
      <c r="H1870" s="91">
        <v>31689153</v>
      </c>
      <c r="I1870" s="91">
        <v>31689153</v>
      </c>
      <c r="J1870" s="8">
        <v>0</v>
      </c>
      <c r="K1870" s="2" t="s">
        <v>4002</v>
      </c>
      <c r="L1870" s="8">
        <v>3</v>
      </c>
      <c r="M1870" s="8">
        <v>0</v>
      </c>
      <c r="N1870" s="2" t="s">
        <v>4002</v>
      </c>
      <c r="O1870" s="8">
        <v>87</v>
      </c>
      <c r="P1870" s="8">
        <v>0</v>
      </c>
      <c r="Q1870" s="8">
        <v>0</v>
      </c>
      <c r="R1870" s="91">
        <v>0</v>
      </c>
      <c r="S1870" s="8">
        <v>0</v>
      </c>
      <c r="T1870" s="91">
        <v>0</v>
      </c>
      <c r="U1870" s="8">
        <v>0</v>
      </c>
      <c r="V1870" s="8">
        <v>0</v>
      </c>
      <c r="W1870" s="8">
        <v>0</v>
      </c>
      <c r="X1870" s="107">
        <v>43803.673626851851</v>
      </c>
      <c r="Y1870" s="107">
        <v>43804.769380833335</v>
      </c>
      <c r="Z1870" s="107">
        <v>43803.673595277774</v>
      </c>
      <c r="AA1870" s="91">
        <v>0</v>
      </c>
      <c r="AB1870" s="8">
        <v>0</v>
      </c>
      <c r="AC1870" s="8">
        <v>0</v>
      </c>
      <c r="AD1870" s="91">
        <v>0</v>
      </c>
      <c r="AE1870" s="8">
        <v>0</v>
      </c>
      <c r="AF1870" s="8">
        <v>0</v>
      </c>
      <c r="AG1870" s="91">
        <v>0</v>
      </c>
      <c r="AH1870" s="8">
        <v>0</v>
      </c>
      <c r="AI1870" s="8">
        <v>0</v>
      </c>
      <c r="AJ1870" s="91">
        <v>31689153</v>
      </c>
      <c r="AK1870" s="8">
        <v>12</v>
      </c>
      <c r="AL1870" s="8">
        <v>0</v>
      </c>
      <c r="AM1870" s="91">
        <v>0</v>
      </c>
      <c r="AN1870" s="8">
        <v>0</v>
      </c>
      <c r="AO1870" s="8">
        <v>0</v>
      </c>
      <c r="AP1870" s="91">
        <v>0</v>
      </c>
      <c r="AQ1870" s="8">
        <v>0</v>
      </c>
      <c r="AR1870" s="8">
        <v>0</v>
      </c>
      <c r="AS1870" s="91">
        <v>0</v>
      </c>
      <c r="AT1870" s="8">
        <v>0</v>
      </c>
      <c r="AU1870" s="8">
        <v>0</v>
      </c>
      <c r="AV1870" s="91">
        <v>31689153</v>
      </c>
      <c r="AW1870" s="8">
        <v>12</v>
      </c>
      <c r="AX1870" s="8">
        <v>0</v>
      </c>
      <c r="AY1870" s="91">
        <v>0</v>
      </c>
      <c r="AZ1870" s="8">
        <v>0</v>
      </c>
      <c r="BA1870" s="8">
        <v>0</v>
      </c>
      <c r="BB1870" s="91">
        <v>0</v>
      </c>
      <c r="BC1870" s="8">
        <v>0</v>
      </c>
      <c r="BD1870" s="8">
        <v>0</v>
      </c>
      <c r="BE1870" s="91">
        <v>0</v>
      </c>
      <c r="BF1870" s="8">
        <v>0</v>
      </c>
      <c r="BG1870" s="8">
        <v>0</v>
      </c>
      <c r="BH1870" s="91">
        <v>31689153</v>
      </c>
      <c r="BI1870" s="8">
        <v>12</v>
      </c>
      <c r="BJ1870" s="8">
        <v>0</v>
      </c>
      <c r="BK1870" s="2" t="s">
        <v>231</v>
      </c>
      <c r="BL1870" s="83" t="str">
        <f t="shared" si="29"/>
        <v>125324</v>
      </c>
      <c r="BM1870" s="83">
        <f>IF(ISBLANK(A1870),"",IF(X1870&gt;=(InfoSheet!$B$2)-90,1,0))</f>
        <v>1</v>
      </c>
    </row>
    <row r="1871" spans="1:65">
      <c r="A1871" s="2" t="s">
        <v>4003</v>
      </c>
      <c r="B1871" s="8">
        <v>3</v>
      </c>
      <c r="C1871" s="91">
        <v>309072428</v>
      </c>
      <c r="D1871" s="8">
        <v>257</v>
      </c>
      <c r="E1871" s="8">
        <v>0</v>
      </c>
      <c r="F1871" s="91">
        <v>1202616</v>
      </c>
      <c r="G1871" s="91">
        <v>254685106</v>
      </c>
      <c r="H1871" s="91">
        <v>309072428</v>
      </c>
      <c r="I1871" s="91">
        <v>309072428</v>
      </c>
      <c r="J1871" s="8">
        <v>0</v>
      </c>
      <c r="K1871" s="2" t="s">
        <v>4004</v>
      </c>
      <c r="L1871" s="8">
        <v>3</v>
      </c>
      <c r="M1871" s="8">
        <v>0</v>
      </c>
      <c r="N1871" s="2" t="s">
        <v>4004</v>
      </c>
      <c r="O1871" s="8">
        <v>90</v>
      </c>
      <c r="P1871" s="8">
        <v>0</v>
      </c>
      <c r="Q1871" s="8">
        <v>0</v>
      </c>
      <c r="R1871" s="91">
        <v>0</v>
      </c>
      <c r="S1871" s="8">
        <v>0</v>
      </c>
      <c r="T1871" s="91">
        <v>0</v>
      </c>
      <c r="U1871" s="8">
        <v>0</v>
      </c>
      <c r="V1871" s="8">
        <v>0</v>
      </c>
      <c r="W1871" s="8">
        <v>0</v>
      </c>
      <c r="X1871" s="107">
        <v>43784.504726226849</v>
      </c>
      <c r="Y1871" s="107">
        <v>43790.755521226849</v>
      </c>
      <c r="Z1871" s="107">
        <v>43784.504726226849</v>
      </c>
      <c r="AA1871" s="91">
        <v>0</v>
      </c>
      <c r="AB1871" s="8">
        <v>0</v>
      </c>
      <c r="AC1871" s="8">
        <v>0</v>
      </c>
      <c r="AD1871" s="91">
        <v>0</v>
      </c>
      <c r="AE1871" s="8">
        <v>0</v>
      </c>
      <c r="AF1871" s="8">
        <v>0</v>
      </c>
      <c r="AG1871" s="91">
        <v>0</v>
      </c>
      <c r="AH1871" s="8">
        <v>0</v>
      </c>
      <c r="AI1871" s="8">
        <v>0</v>
      </c>
      <c r="AJ1871" s="91">
        <v>309072428</v>
      </c>
      <c r="AK1871" s="8">
        <v>257</v>
      </c>
      <c r="AL1871" s="8">
        <v>0</v>
      </c>
      <c r="AM1871" s="91">
        <v>0</v>
      </c>
      <c r="AN1871" s="8">
        <v>0</v>
      </c>
      <c r="AO1871" s="8">
        <v>0</v>
      </c>
      <c r="AP1871" s="91">
        <v>0</v>
      </c>
      <c r="AQ1871" s="8">
        <v>0</v>
      </c>
      <c r="AR1871" s="8">
        <v>0</v>
      </c>
      <c r="AS1871" s="91">
        <v>0</v>
      </c>
      <c r="AT1871" s="8">
        <v>0</v>
      </c>
      <c r="AU1871" s="8">
        <v>0</v>
      </c>
      <c r="AV1871" s="91">
        <v>309072428</v>
      </c>
      <c r="AW1871" s="8">
        <v>257</v>
      </c>
      <c r="AX1871" s="8">
        <v>0</v>
      </c>
      <c r="AY1871" s="91">
        <v>0</v>
      </c>
      <c r="AZ1871" s="8">
        <v>0</v>
      </c>
      <c r="BA1871" s="8">
        <v>0</v>
      </c>
      <c r="BB1871" s="91">
        <v>0</v>
      </c>
      <c r="BC1871" s="8">
        <v>0</v>
      </c>
      <c r="BD1871" s="8">
        <v>0</v>
      </c>
      <c r="BE1871" s="91">
        <v>0</v>
      </c>
      <c r="BF1871" s="8">
        <v>0</v>
      </c>
      <c r="BG1871" s="8">
        <v>0</v>
      </c>
      <c r="BH1871" s="91">
        <v>309072428</v>
      </c>
      <c r="BI1871" s="8">
        <v>257</v>
      </c>
      <c r="BJ1871" s="8">
        <v>0</v>
      </c>
      <c r="BK1871" s="2" t="s">
        <v>231</v>
      </c>
      <c r="BL1871" s="83" t="str">
        <f t="shared" si="29"/>
        <v>125325</v>
      </c>
      <c r="BM1871" s="83">
        <f>IF(ISBLANK(A1871),"",IF(X1871&gt;=(InfoSheet!$B$2)-90,1,0))</f>
        <v>0</v>
      </c>
    </row>
    <row r="1872" spans="1:65">
      <c r="A1872" s="2" t="s">
        <v>4005</v>
      </c>
      <c r="B1872" s="8">
        <v>5</v>
      </c>
      <c r="C1872" s="91">
        <v>53</v>
      </c>
      <c r="D1872" s="8">
        <v>1</v>
      </c>
      <c r="E1872" s="8">
        <v>2</v>
      </c>
      <c r="F1872" s="91">
        <v>53</v>
      </c>
      <c r="G1872" s="91">
        <v>53</v>
      </c>
      <c r="H1872" s="91">
        <v>26</v>
      </c>
      <c r="I1872" s="91">
        <v>53</v>
      </c>
      <c r="J1872" s="8">
        <v>0</v>
      </c>
      <c r="K1872" s="2" t="s">
        <v>4006</v>
      </c>
      <c r="L1872" s="8">
        <v>5</v>
      </c>
      <c r="M1872" s="8">
        <v>0</v>
      </c>
      <c r="N1872" s="2" t="s">
        <v>4006</v>
      </c>
      <c r="O1872" s="8">
        <v>100</v>
      </c>
      <c r="P1872" s="8">
        <v>0</v>
      </c>
      <c r="Q1872" s="8">
        <v>0</v>
      </c>
      <c r="R1872" s="91">
        <v>0</v>
      </c>
      <c r="S1872" s="8">
        <v>0</v>
      </c>
      <c r="T1872" s="91">
        <v>0</v>
      </c>
      <c r="U1872" s="8">
        <v>0</v>
      </c>
      <c r="V1872" s="8">
        <v>0</v>
      </c>
      <c r="W1872" s="8">
        <v>0</v>
      </c>
      <c r="X1872" s="107">
        <v>43870.062307465276</v>
      </c>
      <c r="Y1872" s="107">
        <v>43870.062286168984</v>
      </c>
      <c r="Z1872" s="107">
        <v>43843.311765266204</v>
      </c>
      <c r="AA1872" s="91">
        <v>0</v>
      </c>
      <c r="AB1872" s="8">
        <v>0</v>
      </c>
      <c r="AC1872" s="8">
        <v>1</v>
      </c>
      <c r="AD1872" s="91">
        <v>0</v>
      </c>
      <c r="AE1872" s="8">
        <v>0</v>
      </c>
      <c r="AF1872" s="8">
        <v>1</v>
      </c>
      <c r="AG1872" s="91">
        <v>53</v>
      </c>
      <c r="AH1872" s="8">
        <v>1</v>
      </c>
      <c r="AI1872" s="8">
        <v>1</v>
      </c>
      <c r="AJ1872" s="91">
        <v>53</v>
      </c>
      <c r="AK1872" s="8">
        <v>1</v>
      </c>
      <c r="AL1872" s="8">
        <v>2</v>
      </c>
      <c r="AM1872" s="91">
        <v>0</v>
      </c>
      <c r="AN1872" s="8">
        <v>0</v>
      </c>
      <c r="AO1872" s="8">
        <v>2</v>
      </c>
      <c r="AP1872" s="91">
        <v>0</v>
      </c>
      <c r="AQ1872" s="8">
        <v>0</v>
      </c>
      <c r="AR1872" s="8">
        <v>2</v>
      </c>
      <c r="AS1872" s="91">
        <v>53</v>
      </c>
      <c r="AT1872" s="8">
        <v>1</v>
      </c>
      <c r="AU1872" s="8">
        <v>2</v>
      </c>
      <c r="AV1872" s="91">
        <v>53</v>
      </c>
      <c r="AW1872" s="8">
        <v>1</v>
      </c>
      <c r="AX1872" s="8">
        <v>2</v>
      </c>
      <c r="AY1872" s="91">
        <v>0</v>
      </c>
      <c r="AZ1872" s="8">
        <v>0</v>
      </c>
      <c r="BA1872" s="8">
        <v>0</v>
      </c>
      <c r="BB1872" s="91">
        <v>0</v>
      </c>
      <c r="BC1872" s="8">
        <v>0</v>
      </c>
      <c r="BD1872" s="8">
        <v>0</v>
      </c>
      <c r="BE1872" s="91">
        <v>53</v>
      </c>
      <c r="BF1872" s="8">
        <v>1</v>
      </c>
      <c r="BG1872" s="8">
        <v>0</v>
      </c>
      <c r="BH1872" s="91">
        <v>53</v>
      </c>
      <c r="BI1872" s="8">
        <v>1</v>
      </c>
      <c r="BJ1872" s="8">
        <v>2</v>
      </c>
      <c r="BK1872" s="2" t="s">
        <v>231</v>
      </c>
      <c r="BL1872" s="83" t="str">
        <f t="shared" si="29"/>
        <v>125326</v>
      </c>
      <c r="BM1872" s="83">
        <f>IF(ISBLANK(A1872),"",IF(X1872&gt;=(InfoSheet!$B$2)-90,1,0))</f>
        <v>1</v>
      </c>
    </row>
  </sheetData>
  <autoFilter ref="K1:K1872" xr:uid="{9C572EF7-8E70-4925-BDE2-5BE68BE76462}"/>
  <sortState xmlns:xlrd2="http://schemas.microsoft.com/office/spreadsheetml/2017/richdata2" ref="A2:BM1874">
    <sortCondition ref="BK1"/>
  </sortState>
  <phoneticPr fontId="9" type="noConversion"/>
  <conditionalFormatting sqref="D3:D1872">
    <cfRule type="dataBar" priority="39">
      <dataBar>
        <cfvo type="min"/>
        <cfvo type="max"/>
        <color rgb="FF63C384"/>
      </dataBar>
      <extLst>
        <ext xmlns:x14="http://schemas.microsoft.com/office/spreadsheetml/2009/9/main" uri="{B025F937-C7B1-47D3-B67F-A62EFF666E3E}">
          <x14:id>{38EA0C9B-6B45-4000-A7CB-23EEE3F08A6E}</x14:id>
        </ext>
      </extLst>
    </cfRule>
  </conditionalFormatting>
  <conditionalFormatting sqref="D1:D1048576">
    <cfRule type="dataBar" priority="40">
      <dataBar>
        <cfvo type="min"/>
        <cfvo type="max"/>
        <color rgb="FF63C384"/>
      </dataBar>
      <extLst>
        <ext xmlns:x14="http://schemas.microsoft.com/office/spreadsheetml/2009/9/main" uri="{B025F937-C7B1-47D3-B67F-A62EFF666E3E}">
          <x14:id>{3CAD5EF5-482E-495B-9893-A4B8AAC2CB20}</x14:id>
        </ext>
      </extLst>
    </cfRule>
  </conditionalFormatting>
  <conditionalFormatting sqref="E3:E1872">
    <cfRule type="dataBar" priority="37">
      <dataBar>
        <cfvo type="min"/>
        <cfvo type="max"/>
        <color rgb="FFFFB628"/>
      </dataBar>
      <extLst>
        <ext xmlns:x14="http://schemas.microsoft.com/office/spreadsheetml/2009/9/main" uri="{B025F937-C7B1-47D3-B67F-A62EFF666E3E}">
          <x14:id>{6EFBA10E-CFC6-4167-8806-9C12AE7C8200}</x14:id>
        </ext>
      </extLst>
    </cfRule>
  </conditionalFormatting>
  <conditionalFormatting sqref="E1:E1048576">
    <cfRule type="dataBar" priority="38">
      <dataBar>
        <cfvo type="min"/>
        <cfvo type="max"/>
        <color rgb="FFFFB628"/>
      </dataBar>
      <extLst>
        <ext xmlns:x14="http://schemas.microsoft.com/office/spreadsheetml/2009/9/main" uri="{B025F937-C7B1-47D3-B67F-A62EFF666E3E}">
          <x14:id>{A3A674F0-441A-4BF3-B91E-84C8E706FCC0}</x14:id>
        </ext>
      </extLst>
    </cfRule>
  </conditionalFormatting>
  <conditionalFormatting sqref="C3:C1872">
    <cfRule type="dataBar" priority="35">
      <dataBar>
        <cfvo type="min"/>
        <cfvo type="max"/>
        <color rgb="FF638EC6"/>
      </dataBar>
      <extLst>
        <ext xmlns:x14="http://schemas.microsoft.com/office/spreadsheetml/2009/9/main" uri="{B025F937-C7B1-47D3-B67F-A62EFF666E3E}">
          <x14:id>{B684761A-4669-4090-9584-61E6716968A3}</x14:id>
        </ext>
      </extLst>
    </cfRule>
  </conditionalFormatting>
  <conditionalFormatting sqref="C1:C1048576">
    <cfRule type="dataBar" priority="36">
      <dataBar>
        <cfvo type="min"/>
        <cfvo type="max"/>
        <color rgb="FF638EC6"/>
      </dataBar>
      <extLst>
        <ext xmlns:x14="http://schemas.microsoft.com/office/spreadsheetml/2009/9/main" uri="{B025F937-C7B1-47D3-B67F-A62EFF666E3E}">
          <x14:id>{C006B032-B6C7-4F59-9726-6B6ED1114C49}</x14:id>
        </ext>
      </extLst>
    </cfRule>
  </conditionalFormatting>
  <conditionalFormatting sqref="F3:F1872">
    <cfRule type="dataBar" priority="33">
      <dataBar>
        <cfvo type="min"/>
        <cfvo type="max"/>
        <color theme="9" tint="0.59999389629810485"/>
      </dataBar>
      <extLst>
        <ext xmlns:x14="http://schemas.microsoft.com/office/spreadsheetml/2009/9/main" uri="{B025F937-C7B1-47D3-B67F-A62EFF666E3E}">
          <x14:id>{4E0E0637-099B-411D-A9BC-55663144414F}</x14:id>
        </ext>
      </extLst>
    </cfRule>
  </conditionalFormatting>
  <conditionalFormatting sqref="F1:F1048576">
    <cfRule type="dataBar" priority="34">
      <dataBar>
        <cfvo type="min"/>
        <cfvo type="max"/>
        <color theme="9" tint="0.59999389629810485"/>
      </dataBar>
      <extLst>
        <ext xmlns:x14="http://schemas.microsoft.com/office/spreadsheetml/2009/9/main" uri="{B025F937-C7B1-47D3-B67F-A62EFF666E3E}">
          <x14:id>{EA323D57-7BDE-40C8-9E10-54D1E34BEC6E}</x14:id>
        </ext>
      </extLst>
    </cfRule>
  </conditionalFormatting>
  <conditionalFormatting sqref="H3:H1872">
    <cfRule type="dataBar" priority="31">
      <dataBar>
        <cfvo type="min"/>
        <cfvo type="max"/>
        <color theme="7" tint="0.59999389629810485"/>
      </dataBar>
      <extLst>
        <ext xmlns:x14="http://schemas.microsoft.com/office/spreadsheetml/2009/9/main" uri="{B025F937-C7B1-47D3-B67F-A62EFF666E3E}">
          <x14:id>{56DA8F48-7ADD-4163-B94D-0AAA90EFD37A}</x14:id>
        </ext>
      </extLst>
    </cfRule>
  </conditionalFormatting>
  <conditionalFormatting sqref="H1:H1048576">
    <cfRule type="dataBar" priority="32">
      <dataBar>
        <cfvo type="min"/>
        <cfvo type="max"/>
        <color theme="7" tint="0.59999389629810485"/>
      </dataBar>
      <extLst>
        <ext xmlns:x14="http://schemas.microsoft.com/office/spreadsheetml/2009/9/main" uri="{B025F937-C7B1-47D3-B67F-A62EFF666E3E}">
          <x14:id>{F37EB008-FCFB-43AC-B4F6-87120401163A}</x14:id>
        </ext>
      </extLst>
    </cfRule>
  </conditionalFormatting>
  <pageMargins left="0.25" right="0.25" top="0.75" bottom="0" header="0.3" footer="0"/>
  <pageSetup fitToWidth="12" pageOrder="overThenDown"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38EA0C9B-6B45-4000-A7CB-23EEE3F08A6E}">
            <x14:dataBar minLength="0" maxLength="100" border="1" negativeBarBorderColorSameAsPositive="0">
              <x14:cfvo type="autoMin"/>
              <x14:cfvo type="autoMax"/>
              <x14:borderColor rgb="FF63C384"/>
              <x14:negativeFillColor rgb="FFFF0000"/>
              <x14:negativeBorderColor rgb="FFFF0000"/>
              <x14:axisColor rgb="FF000000"/>
            </x14:dataBar>
          </x14:cfRule>
          <xm:sqref>D3:D1872</xm:sqref>
        </x14:conditionalFormatting>
        <x14:conditionalFormatting xmlns:xm="http://schemas.microsoft.com/office/excel/2006/main">
          <x14:cfRule type="dataBar" id="{3CAD5EF5-482E-495B-9893-A4B8AAC2CB20}">
            <x14:dataBar minLength="0" maxLength="100" border="1" negativeBarBorderColorSameAsPositive="0">
              <x14:cfvo type="autoMin"/>
              <x14:cfvo type="autoMax"/>
              <x14:borderColor rgb="FF63C384"/>
              <x14:negativeFillColor rgb="FFFF0000"/>
              <x14:negativeBorderColor rgb="FFFF0000"/>
              <x14:axisColor rgb="FF000000"/>
            </x14:dataBar>
          </x14:cfRule>
          <xm:sqref>D1:D1048576</xm:sqref>
        </x14:conditionalFormatting>
        <x14:conditionalFormatting xmlns:xm="http://schemas.microsoft.com/office/excel/2006/main">
          <x14:cfRule type="dataBar" id="{6EFBA10E-CFC6-4167-8806-9C12AE7C8200}">
            <x14:dataBar minLength="0" maxLength="100" border="1" negativeBarBorderColorSameAsPositive="0">
              <x14:cfvo type="autoMin"/>
              <x14:cfvo type="autoMax"/>
              <x14:borderColor rgb="FFFFB628"/>
              <x14:negativeFillColor rgb="FFFF0000"/>
              <x14:negativeBorderColor rgb="FFFF0000"/>
              <x14:axisColor rgb="FF000000"/>
            </x14:dataBar>
          </x14:cfRule>
          <xm:sqref>E3:E1872</xm:sqref>
        </x14:conditionalFormatting>
        <x14:conditionalFormatting xmlns:xm="http://schemas.microsoft.com/office/excel/2006/main">
          <x14:cfRule type="dataBar" id="{A3A674F0-441A-4BF3-B91E-84C8E706FCC0}">
            <x14:dataBar minLength="0" maxLength="100" border="1" negativeBarBorderColorSameAsPositive="0">
              <x14:cfvo type="autoMin"/>
              <x14:cfvo type="autoMax"/>
              <x14:borderColor rgb="FFFFB628"/>
              <x14:negativeFillColor rgb="FFFF0000"/>
              <x14:negativeBorderColor rgb="FFFF0000"/>
              <x14:axisColor rgb="FF000000"/>
            </x14:dataBar>
          </x14:cfRule>
          <xm:sqref>E1:E1048576</xm:sqref>
        </x14:conditionalFormatting>
        <x14:conditionalFormatting xmlns:xm="http://schemas.microsoft.com/office/excel/2006/main">
          <x14:cfRule type="dataBar" id="{B684761A-4669-4090-9584-61E6716968A3}">
            <x14:dataBar minLength="0" maxLength="100" border="1" negativeBarBorderColorSameAsPositive="0">
              <x14:cfvo type="autoMin"/>
              <x14:cfvo type="autoMax"/>
              <x14:borderColor rgb="FF638EC6"/>
              <x14:negativeFillColor rgb="FFFF0000"/>
              <x14:negativeBorderColor rgb="FFFF0000"/>
              <x14:axisColor rgb="FF000000"/>
            </x14:dataBar>
          </x14:cfRule>
          <xm:sqref>C3:C1872</xm:sqref>
        </x14:conditionalFormatting>
        <x14:conditionalFormatting xmlns:xm="http://schemas.microsoft.com/office/excel/2006/main">
          <x14:cfRule type="dataBar" id="{C006B032-B6C7-4F59-9726-6B6ED1114C49}">
            <x14:dataBar minLength="0" maxLength="100" border="1" negativeBarBorderColorSameAsPositive="0">
              <x14:cfvo type="autoMin"/>
              <x14:cfvo type="autoMax"/>
              <x14:borderColor rgb="FF638EC6"/>
              <x14:negativeFillColor rgb="FFFF0000"/>
              <x14:negativeBorderColor rgb="FFFF0000"/>
              <x14:axisColor rgb="FF000000"/>
            </x14:dataBar>
          </x14:cfRule>
          <xm:sqref>C1:C1048576</xm:sqref>
        </x14:conditionalFormatting>
        <x14:conditionalFormatting xmlns:xm="http://schemas.microsoft.com/office/excel/2006/main">
          <x14:cfRule type="dataBar" id="{4E0E0637-099B-411D-A9BC-55663144414F}">
            <x14:dataBar minLength="0" maxLength="100" border="1" negativeBarBorderColorSameAsPositive="0">
              <x14:cfvo type="autoMin"/>
              <x14:cfvo type="autoMax"/>
              <x14:borderColor rgb="FF63C384"/>
              <x14:negativeFillColor rgb="FFFF0000"/>
              <x14:negativeBorderColor rgb="FFFF0000"/>
              <x14:axisColor rgb="FF000000"/>
            </x14:dataBar>
          </x14:cfRule>
          <xm:sqref>F3:F1872</xm:sqref>
        </x14:conditionalFormatting>
        <x14:conditionalFormatting xmlns:xm="http://schemas.microsoft.com/office/excel/2006/main">
          <x14:cfRule type="dataBar" id="{EA323D57-7BDE-40C8-9E10-54D1E34BEC6E}">
            <x14:dataBar minLength="0" maxLength="100" border="1" negativeBarBorderColorSameAsPositive="0">
              <x14:cfvo type="autoMin"/>
              <x14:cfvo type="autoMax"/>
              <x14:borderColor rgb="FF63C384"/>
              <x14:negativeFillColor rgb="FFFF0000"/>
              <x14:negativeBorderColor rgb="FFFF0000"/>
              <x14:axisColor rgb="FF000000"/>
            </x14:dataBar>
          </x14:cfRule>
          <xm:sqref>F1:F1048576</xm:sqref>
        </x14:conditionalFormatting>
        <x14:conditionalFormatting xmlns:xm="http://schemas.microsoft.com/office/excel/2006/main">
          <x14:cfRule type="dataBar" id="{56DA8F48-7ADD-4163-B94D-0AAA90EFD37A}">
            <x14:dataBar minLength="0" maxLength="100" border="1" negativeBarBorderColorSameAsPositive="0">
              <x14:cfvo type="autoMin"/>
              <x14:cfvo type="autoMax"/>
              <x14:borderColor rgb="FFFFB628"/>
              <x14:negativeFillColor rgb="FFFF0000"/>
              <x14:negativeBorderColor rgb="FFFF0000"/>
              <x14:axisColor rgb="FF000000"/>
            </x14:dataBar>
          </x14:cfRule>
          <xm:sqref>H3:H1872</xm:sqref>
        </x14:conditionalFormatting>
        <x14:conditionalFormatting xmlns:xm="http://schemas.microsoft.com/office/excel/2006/main">
          <x14:cfRule type="dataBar" id="{F37EB008-FCFB-43AC-B4F6-87120401163A}">
            <x14:dataBar minLength="0" maxLength="100" border="1" negativeBarBorderColorSameAsPositive="0">
              <x14:cfvo type="autoMin"/>
              <x14:cfvo type="autoMax"/>
              <x14:borderColor rgb="FFFFB628"/>
              <x14:negativeFillColor rgb="FFFF0000"/>
              <x14:negativeBorderColor rgb="FFFF0000"/>
              <x14:axisColor rgb="FF000000"/>
            </x14:dataBar>
          </x14:cfRule>
          <xm:sqref>H1:H1048576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H16622"/>
  <sheetViews>
    <sheetView zoomScaleNormal="100" workbookViewId="0"/>
  </sheetViews>
  <sheetFormatPr defaultColWidth="9" defaultRowHeight="10.5"/>
  <cols>
    <col min="1" max="1" width="21.42578125" style="1" bestFit="1" customWidth="1"/>
    <col min="2" max="2" width="13.42578125" style="14" bestFit="1" customWidth="1"/>
    <col min="3" max="3" width="3.140625" style="1" customWidth="1"/>
    <col min="4" max="4" width="20.5703125" style="1" bestFit="1" customWidth="1"/>
    <col min="5" max="5" width="12.85546875" style="11" bestFit="1" customWidth="1"/>
    <col min="6" max="6" width="3.140625" style="1" customWidth="1"/>
    <col min="7" max="7" width="22.5703125" style="1" bestFit="1" customWidth="1"/>
    <col min="8" max="8" width="14.7109375" style="11" bestFit="1" customWidth="1"/>
    <col min="9" max="9" width="3.5703125" style="1" customWidth="1"/>
    <col min="10" max="25" width="9.140625" style="1" customWidth="1"/>
    <col min="26" max="16384" width="9" style="1"/>
  </cols>
  <sheetData>
    <row r="1" spans="1:8" ht="11.25">
      <c r="A1" s="16" t="s">
        <v>4007</v>
      </c>
      <c r="B1" s="14" t="s">
        <v>4008</v>
      </c>
      <c r="D1" s="16" t="s">
        <v>4009</v>
      </c>
      <c r="E1" s="11" t="s">
        <v>4010</v>
      </c>
      <c r="G1" s="16" t="s">
        <v>4011</v>
      </c>
      <c r="H1" s="11" t="s">
        <v>4012</v>
      </c>
    </row>
    <row r="2" spans="1:8" ht="11.25">
      <c r="A2" s="2" t="s">
        <v>4013</v>
      </c>
      <c r="B2" s="14">
        <v>435339542695</v>
      </c>
      <c r="D2" s="2" t="s">
        <v>4013</v>
      </c>
      <c r="E2" s="11">
        <v>1158807</v>
      </c>
      <c r="G2" s="2" t="s">
        <v>4013</v>
      </c>
      <c r="H2" s="11">
        <v>77012</v>
      </c>
    </row>
    <row r="3" spans="1:8" ht="11.25">
      <c r="A3" s="2" t="s">
        <v>4014</v>
      </c>
      <c r="B3" s="14">
        <v>383654021050</v>
      </c>
      <c r="D3" s="2" t="s">
        <v>4015</v>
      </c>
      <c r="E3" s="11">
        <v>880409</v>
      </c>
      <c r="G3" s="2" t="s">
        <v>4016</v>
      </c>
      <c r="H3" s="11">
        <v>71967</v>
      </c>
    </row>
    <row r="4" spans="1:8" ht="11.25">
      <c r="A4" s="2" t="s">
        <v>4017</v>
      </c>
      <c r="B4" s="14">
        <v>315259977761</v>
      </c>
      <c r="D4" s="2" t="s">
        <v>4016</v>
      </c>
      <c r="E4" s="11">
        <v>766893</v>
      </c>
      <c r="G4" s="2" t="s">
        <v>4015</v>
      </c>
      <c r="H4" s="11">
        <v>64517</v>
      </c>
    </row>
    <row r="5" spans="1:8" ht="11.25">
      <c r="A5" s="2" t="s">
        <v>4016</v>
      </c>
      <c r="B5" s="14">
        <v>292494781459</v>
      </c>
      <c r="D5" s="2" t="s">
        <v>4014</v>
      </c>
      <c r="E5" s="11">
        <v>610870</v>
      </c>
      <c r="G5" s="2" t="s">
        <v>4014</v>
      </c>
      <c r="H5" s="11">
        <v>52780</v>
      </c>
    </row>
    <row r="6" spans="1:8" ht="11.25">
      <c r="A6" s="2" t="s">
        <v>4015</v>
      </c>
      <c r="B6" s="14">
        <v>286362599218</v>
      </c>
      <c r="D6" s="2" t="s">
        <v>4018</v>
      </c>
      <c r="E6" s="11">
        <v>551153</v>
      </c>
      <c r="G6" s="2" t="s">
        <v>4018</v>
      </c>
      <c r="H6" s="11">
        <v>43817</v>
      </c>
    </row>
    <row r="7" spans="1:8" ht="11.25">
      <c r="A7" s="2" t="s">
        <v>4019</v>
      </c>
      <c r="B7" s="14">
        <v>267138315109</v>
      </c>
      <c r="D7" s="2" t="s">
        <v>4017</v>
      </c>
      <c r="E7" s="11">
        <v>534119</v>
      </c>
      <c r="G7" s="2" t="s">
        <v>4017</v>
      </c>
      <c r="H7" s="11">
        <v>43155</v>
      </c>
    </row>
    <row r="8" spans="1:8" ht="11.25">
      <c r="A8" s="2" t="s">
        <v>4018</v>
      </c>
      <c r="B8" s="14">
        <v>248530395823</v>
      </c>
      <c r="D8" s="2" t="s">
        <v>4020</v>
      </c>
      <c r="E8" s="11">
        <v>440014</v>
      </c>
      <c r="G8" s="2" t="s">
        <v>4020</v>
      </c>
      <c r="H8" s="11">
        <v>41983</v>
      </c>
    </row>
    <row r="9" spans="1:8" ht="11.25">
      <c r="A9" s="2" t="s">
        <v>4021</v>
      </c>
      <c r="B9" s="14">
        <v>208832546831</v>
      </c>
      <c r="D9" s="2" t="s">
        <v>4019</v>
      </c>
      <c r="E9" s="11">
        <v>355801</v>
      </c>
      <c r="G9" s="2" t="s">
        <v>4019</v>
      </c>
      <c r="H9" s="11">
        <v>30913</v>
      </c>
    </row>
    <row r="10" spans="1:8" ht="11.25">
      <c r="A10" s="2" t="s">
        <v>4020</v>
      </c>
      <c r="B10" s="14">
        <v>208272802308</v>
      </c>
      <c r="D10" s="2" t="s">
        <v>4022</v>
      </c>
      <c r="E10" s="11">
        <v>342011</v>
      </c>
      <c r="G10" s="2" t="s">
        <v>4023</v>
      </c>
      <c r="H10" s="11">
        <v>27409</v>
      </c>
    </row>
    <row r="11" spans="1:8" ht="11.25">
      <c r="A11" s="2" t="s">
        <v>4024</v>
      </c>
      <c r="B11" s="14">
        <v>170289226664</v>
      </c>
      <c r="D11" s="2" t="s">
        <v>4021</v>
      </c>
      <c r="E11" s="11">
        <v>324690</v>
      </c>
      <c r="G11" s="2" t="s">
        <v>4025</v>
      </c>
      <c r="H11" s="11">
        <v>26528</v>
      </c>
    </row>
    <row r="12" spans="1:8">
      <c r="B12" s="1"/>
      <c r="E12" s="1"/>
      <c r="H12" s="1"/>
    </row>
    <row r="13" spans="1:8">
      <c r="B13" s="1"/>
      <c r="E13" s="1"/>
      <c r="H13" s="1"/>
    </row>
    <row r="14" spans="1:8">
      <c r="B14" s="1"/>
      <c r="E14" s="1"/>
      <c r="H14" s="1"/>
    </row>
    <row r="15" spans="1:8">
      <c r="B15" s="1"/>
      <c r="E15" s="1"/>
      <c r="H15" s="1"/>
    </row>
    <row r="16" spans="1:8">
      <c r="B16" s="1"/>
      <c r="E16" s="1"/>
      <c r="H16" s="1"/>
    </row>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sheetData>
  <conditionalFormatting pivot="1" sqref="B2:B11">
    <cfRule type="dataBar" priority="3">
      <dataBar>
        <cfvo type="min"/>
        <cfvo type="max"/>
        <color rgb="FF638EC6"/>
      </dataBar>
      <extLst>
        <ext xmlns:x14="http://schemas.microsoft.com/office/spreadsheetml/2009/9/main" uri="{B025F937-C7B1-47D3-B67F-A62EFF666E3E}">
          <x14:id>{D5B7A917-1FCD-45DF-861C-AB4F7C8550C2}</x14:id>
        </ext>
      </extLst>
    </cfRule>
  </conditionalFormatting>
  <conditionalFormatting pivot="1" sqref="E2:E11">
    <cfRule type="dataBar" priority="2">
      <dataBar>
        <cfvo type="min"/>
        <cfvo type="max"/>
        <color rgb="FF63C384"/>
      </dataBar>
      <extLst>
        <ext xmlns:x14="http://schemas.microsoft.com/office/spreadsheetml/2009/9/main" uri="{B025F937-C7B1-47D3-B67F-A62EFF666E3E}">
          <x14:id>{79C83A0A-A9D1-436D-9B3A-C608C8CD23E4}</x14:id>
        </ext>
      </extLst>
    </cfRule>
  </conditionalFormatting>
  <conditionalFormatting pivot="1" sqref="H2:H11">
    <cfRule type="dataBar" priority="1">
      <dataBar>
        <cfvo type="min"/>
        <cfvo type="max"/>
        <color rgb="FFFFB628"/>
      </dataBar>
      <extLst>
        <ext xmlns:x14="http://schemas.microsoft.com/office/spreadsheetml/2009/9/main" uri="{B025F937-C7B1-47D3-B67F-A62EFF666E3E}">
          <x14:id>{49877342-7CC9-4647-B657-623EB0EBF0AE}</x14:id>
        </ext>
      </extLst>
    </cfRule>
  </conditionalFormatting>
  <pageMargins left="0.25" right="0.25" top="0.75" bottom="0" header="0.3" footer="0"/>
  <pageSetup fitToHeight="0" orientation="landscape" r:id="rId4"/>
  <headerFooter>
    <oddHeader>&amp;L&amp;A&amp;RPage &amp;P of &amp;N</oddHeader>
  </headerFooter>
  <drawing r:id="rId5"/>
  <extLst>
    <ext xmlns:x14="http://schemas.microsoft.com/office/spreadsheetml/2009/9/main" uri="{78C0D931-6437-407d-A8EE-F0AAD7539E65}">
      <x14:conditionalFormattings>
        <x14:conditionalFormatting xmlns:xm="http://schemas.microsoft.com/office/excel/2006/main" pivot="1">
          <x14:cfRule type="dataBar" id="{D5B7A917-1FCD-45DF-861C-AB4F7C8550C2}">
            <x14:dataBar minLength="0" maxLength="100" border="1" negativeBarBorderColorSameAsPositive="0">
              <x14:cfvo type="autoMin"/>
              <x14:cfvo type="autoMax"/>
              <x14:borderColor rgb="FF638EC6"/>
              <x14:negativeFillColor rgb="FFFF0000"/>
              <x14:negativeBorderColor rgb="FFFF0000"/>
              <x14:axisColor rgb="FF000000"/>
            </x14:dataBar>
          </x14:cfRule>
          <xm:sqref>B2:B11</xm:sqref>
        </x14:conditionalFormatting>
        <x14:conditionalFormatting xmlns:xm="http://schemas.microsoft.com/office/excel/2006/main" pivot="1">
          <x14:cfRule type="dataBar" id="{79C83A0A-A9D1-436D-9B3A-C608C8CD23E4}">
            <x14:dataBar minLength="0" maxLength="100" border="1" negativeBarBorderColorSameAsPositive="0">
              <x14:cfvo type="autoMin"/>
              <x14:cfvo type="autoMax"/>
              <x14:borderColor rgb="FF63C384"/>
              <x14:negativeFillColor rgb="FFFF0000"/>
              <x14:negativeBorderColor rgb="FFFF0000"/>
              <x14:axisColor rgb="FF000000"/>
            </x14:dataBar>
          </x14:cfRule>
          <xm:sqref>E2:E11</xm:sqref>
        </x14:conditionalFormatting>
        <x14:conditionalFormatting xmlns:xm="http://schemas.microsoft.com/office/excel/2006/main" pivot="1">
          <x14:cfRule type="dataBar" id="{49877342-7CC9-4647-B657-623EB0EBF0AE}">
            <x14:dataBar minLength="0" maxLength="100" border="1" negativeBarBorderColorSameAsPositive="0">
              <x14:cfvo type="autoMin"/>
              <x14:cfvo type="autoMax"/>
              <x14:borderColor rgb="FFFFB628"/>
              <x14:negativeFillColor rgb="FFFF0000"/>
              <x14:negativeBorderColor rgb="FFFF0000"/>
              <x14:axisColor rgb="FF000000"/>
            </x14:dataBar>
          </x14:cfRule>
          <xm:sqref>H2:H11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pageSetUpPr fitToPage="1"/>
  </sheetPr>
  <dimension ref="A1:F11"/>
  <sheetViews>
    <sheetView zoomScaleNormal="100" workbookViewId="0"/>
  </sheetViews>
  <sheetFormatPr defaultColWidth="9" defaultRowHeight="10.5"/>
  <cols>
    <col min="1" max="1" width="36.42578125" style="1" bestFit="1" customWidth="1"/>
    <col min="2" max="2" width="24.7109375" style="1" bestFit="1" customWidth="1"/>
    <col min="3" max="3" width="22.7109375" style="1" bestFit="1" customWidth="1"/>
    <col min="4" max="4" width="24" style="1" bestFit="1" customWidth="1"/>
    <col min="5" max="5" width="21.7109375" style="1" bestFit="1" customWidth="1"/>
    <col min="6" max="6" width="13.85546875" style="1" bestFit="1" customWidth="1"/>
    <col min="7" max="7" width="3.7109375" style="1" customWidth="1"/>
    <col min="8" max="16384" width="9" style="1"/>
  </cols>
  <sheetData>
    <row r="1" spans="1:6" ht="11.25">
      <c r="A1" s="16" t="s">
        <v>4026</v>
      </c>
      <c r="B1" s="14" t="s">
        <v>4027</v>
      </c>
      <c r="C1" s="14" t="s">
        <v>4028</v>
      </c>
      <c r="D1" s="14" t="s">
        <v>4029</v>
      </c>
      <c r="E1" s="14" t="s">
        <v>4030</v>
      </c>
      <c r="F1" s="1" t="s">
        <v>4031</v>
      </c>
    </row>
    <row r="2" spans="1:6" ht="11.25">
      <c r="A2" s="2" t="s">
        <v>4013</v>
      </c>
      <c r="B2" s="14">
        <v>698240618</v>
      </c>
      <c r="C2" s="14">
        <v>5314958289</v>
      </c>
      <c r="D2" s="14">
        <v>23507010896</v>
      </c>
      <c r="E2" s="14">
        <v>418855968643</v>
      </c>
      <c r="F2" s="14">
        <v>435339542695</v>
      </c>
    </row>
    <row r="3" spans="1:6" ht="11.25">
      <c r="A3" s="2" t="s">
        <v>4014</v>
      </c>
      <c r="B3" s="14">
        <v>6384659753</v>
      </c>
      <c r="C3" s="14">
        <v>15331013876</v>
      </c>
      <c r="D3" s="14">
        <v>60594035282</v>
      </c>
      <c r="E3" s="14">
        <v>358821031207</v>
      </c>
      <c r="F3" s="14">
        <v>383654021050</v>
      </c>
    </row>
    <row r="4" spans="1:6" ht="11.25">
      <c r="A4" s="2" t="s">
        <v>4017</v>
      </c>
      <c r="B4" s="14">
        <v>886226488</v>
      </c>
      <c r="C4" s="14">
        <v>7285258811</v>
      </c>
      <c r="D4" s="14">
        <v>43732731006</v>
      </c>
      <c r="E4" s="14">
        <v>310914047404</v>
      </c>
      <c r="F4" s="14">
        <v>315259977761</v>
      </c>
    </row>
    <row r="5" spans="1:6" ht="11.25">
      <c r="A5" s="2" t="s">
        <v>4016</v>
      </c>
      <c r="B5" s="14">
        <v>22683119</v>
      </c>
      <c r="C5" s="14">
        <v>27696671992</v>
      </c>
      <c r="D5" s="14">
        <v>38473556542</v>
      </c>
      <c r="E5" s="14">
        <v>282945378403</v>
      </c>
      <c r="F5" s="14">
        <v>292494781459</v>
      </c>
    </row>
    <row r="6" spans="1:6" ht="11.25">
      <c r="A6" s="2" t="s">
        <v>4019</v>
      </c>
      <c r="B6" s="14">
        <v>467839132</v>
      </c>
      <c r="C6" s="14">
        <v>5706684965</v>
      </c>
      <c r="D6" s="14">
        <v>36501111729</v>
      </c>
      <c r="E6" s="14">
        <v>267136995989</v>
      </c>
      <c r="F6" s="14">
        <v>267138315109</v>
      </c>
    </row>
    <row r="7" spans="1:6" ht="11.25">
      <c r="A7" s="2" t="s">
        <v>4015</v>
      </c>
      <c r="B7" s="14">
        <v>41860221</v>
      </c>
      <c r="C7" s="14">
        <v>3316395293</v>
      </c>
      <c r="D7" s="14">
        <v>15910477680</v>
      </c>
      <c r="E7" s="14">
        <v>254245773017</v>
      </c>
      <c r="F7" s="14">
        <v>286362599218</v>
      </c>
    </row>
    <row r="8" spans="1:6" ht="11.25">
      <c r="A8" s="2" t="s">
        <v>4018</v>
      </c>
      <c r="B8" s="14">
        <v>627450754</v>
      </c>
      <c r="C8" s="14">
        <v>7188051109</v>
      </c>
      <c r="D8" s="14">
        <v>50461621062</v>
      </c>
      <c r="E8" s="14">
        <v>243264502757</v>
      </c>
      <c r="F8" s="14">
        <v>248530395823</v>
      </c>
    </row>
    <row r="9" spans="1:6" ht="11.25">
      <c r="A9" s="2" t="s">
        <v>4020</v>
      </c>
      <c r="B9" s="14">
        <v>519502528</v>
      </c>
      <c r="C9" s="14">
        <v>6618875400</v>
      </c>
      <c r="D9" s="14">
        <v>31221651757</v>
      </c>
      <c r="E9" s="14">
        <v>206677317943</v>
      </c>
      <c r="F9" s="14">
        <v>208272802308</v>
      </c>
    </row>
    <row r="10" spans="1:6" ht="11.25">
      <c r="A10" s="2" t="s">
        <v>4021</v>
      </c>
      <c r="B10" s="14">
        <v>188612663</v>
      </c>
      <c r="C10" s="14">
        <v>1494618995</v>
      </c>
      <c r="D10" s="14">
        <v>48006934765</v>
      </c>
      <c r="E10" s="14">
        <v>198941907446</v>
      </c>
      <c r="F10" s="14">
        <v>208832546831</v>
      </c>
    </row>
    <row r="11" spans="1:6" ht="11.25">
      <c r="A11" s="2" t="s">
        <v>4024</v>
      </c>
      <c r="B11" s="14">
        <v>101563794</v>
      </c>
      <c r="C11" s="14">
        <v>3816522420</v>
      </c>
      <c r="D11" s="14">
        <v>22611966936</v>
      </c>
      <c r="E11" s="14">
        <v>166037287668</v>
      </c>
      <c r="F11" s="14">
        <v>170289226664</v>
      </c>
    </row>
  </sheetData>
  <conditionalFormatting sqref="F43:F1048576 F1">
    <cfRule type="dataBar" priority="12">
      <dataBar>
        <cfvo type="min"/>
        <cfvo type="max"/>
        <color rgb="FF638EC6"/>
      </dataBar>
      <extLst>
        <ext xmlns:x14="http://schemas.microsoft.com/office/spreadsheetml/2009/9/main" uri="{B025F937-C7B1-47D3-B67F-A62EFF666E3E}">
          <x14:id>{27C9E59A-B60E-4096-8161-D06796BE1428}</x14:id>
        </ext>
      </extLst>
    </cfRule>
  </conditionalFormatting>
  <conditionalFormatting sqref="E43:E1048576 E1">
    <cfRule type="dataBar" priority="11">
      <dataBar>
        <cfvo type="min"/>
        <cfvo type="max"/>
        <color rgb="FF638EC6"/>
      </dataBar>
      <extLst>
        <ext xmlns:x14="http://schemas.microsoft.com/office/spreadsheetml/2009/9/main" uri="{B025F937-C7B1-47D3-B67F-A62EFF666E3E}">
          <x14:id>{72740348-8C01-4E33-AA92-53E3297926CB}</x14:id>
        </ext>
      </extLst>
    </cfRule>
  </conditionalFormatting>
  <conditionalFormatting sqref="D43:D1048576 D1">
    <cfRule type="dataBar" priority="10">
      <dataBar>
        <cfvo type="min"/>
        <cfvo type="max"/>
        <color rgb="FF638EC6"/>
      </dataBar>
      <extLst>
        <ext xmlns:x14="http://schemas.microsoft.com/office/spreadsheetml/2009/9/main" uri="{B025F937-C7B1-47D3-B67F-A62EFF666E3E}">
          <x14:id>{0A7216D2-F3CF-46C1-B57F-B1D194F70CFE}</x14:id>
        </ext>
      </extLst>
    </cfRule>
  </conditionalFormatting>
  <conditionalFormatting pivot="1" sqref="C2:C11">
    <cfRule type="dataBar" priority="6">
      <dataBar>
        <cfvo type="min"/>
        <cfvo type="max"/>
        <color rgb="FF638EC6"/>
      </dataBar>
      <extLst>
        <ext xmlns:x14="http://schemas.microsoft.com/office/spreadsheetml/2009/9/main" uri="{B025F937-C7B1-47D3-B67F-A62EFF666E3E}">
          <x14:id>{F5897C27-302F-4E74-A163-77D46BDDC7B2}</x14:id>
        </ext>
      </extLst>
    </cfRule>
  </conditionalFormatting>
  <conditionalFormatting pivot="1" sqref="B2:B11">
    <cfRule type="dataBar" priority="7">
      <dataBar>
        <cfvo type="min"/>
        <cfvo type="max"/>
        <color rgb="FF638EC6"/>
      </dataBar>
      <extLst>
        <ext xmlns:x14="http://schemas.microsoft.com/office/spreadsheetml/2009/9/main" uri="{B025F937-C7B1-47D3-B67F-A62EFF666E3E}">
          <x14:id>{2BE66B3E-ACCB-4655-8BA1-5BB23F8DBCF9}</x14:id>
        </ext>
      </extLst>
    </cfRule>
  </conditionalFormatting>
  <conditionalFormatting pivot="1" sqref="D2:D11">
    <cfRule type="dataBar" priority="1">
      <dataBar>
        <cfvo type="min"/>
        <cfvo type="max"/>
        <color rgb="FF638EC6"/>
      </dataBar>
      <extLst>
        <ext xmlns:x14="http://schemas.microsoft.com/office/spreadsheetml/2009/9/main" uri="{B025F937-C7B1-47D3-B67F-A62EFF666E3E}">
          <x14:id>{F4DE5307-42F9-46C7-AE0D-8E4F5F7E9A90}</x14:id>
        </ext>
      </extLst>
    </cfRule>
  </conditionalFormatting>
  <conditionalFormatting pivot="1" sqref="E2:E11">
    <cfRule type="dataBar" priority="2">
      <dataBar>
        <cfvo type="min"/>
        <cfvo type="max"/>
        <color rgb="FF638EC6"/>
      </dataBar>
      <extLst>
        <ext xmlns:x14="http://schemas.microsoft.com/office/spreadsheetml/2009/9/main" uri="{B025F937-C7B1-47D3-B67F-A62EFF666E3E}">
          <x14:id>{AE064818-BCCB-44F8-B1FB-74C385C93967}</x14:id>
        </ext>
      </extLst>
    </cfRule>
  </conditionalFormatting>
  <conditionalFormatting pivot="1" sqref="F2:F11">
    <cfRule type="dataBar" priority="3">
      <dataBar>
        <cfvo type="min"/>
        <cfvo type="max"/>
        <color rgb="FF638EC6"/>
      </dataBar>
      <extLst>
        <ext xmlns:x14="http://schemas.microsoft.com/office/spreadsheetml/2009/9/main" uri="{B025F937-C7B1-47D3-B67F-A62EFF666E3E}">
          <x14:id>{F8C01423-532D-46BE-931E-6C6D9300FDA3}</x14:id>
        </ext>
      </extLst>
    </cfRule>
  </conditionalFormatting>
  <pageMargins left="0.25" right="0.25" top="0.75" bottom="0" header="0.3" footer="0"/>
  <pageSetup scale="78" fitToHeight="0" orientation="landscape" r:id="rId2"/>
  <headerFooter>
    <oddHeader>&amp;L&amp;A&amp;RPage &amp;P of &amp;N</oddHeader>
  </headerFooter>
  <drawing r:id="rId3"/>
  <extLst>
    <ext xmlns:x14="http://schemas.microsoft.com/office/spreadsheetml/2009/9/main" uri="{78C0D931-6437-407d-A8EE-F0AAD7539E65}">
      <x14:conditionalFormattings>
        <x14:conditionalFormatting xmlns:xm="http://schemas.microsoft.com/office/excel/2006/main">
          <x14:cfRule type="dataBar" id="{27C9E59A-B60E-4096-8161-D06796BE1428}">
            <x14:dataBar minLength="0" maxLength="100" border="1" negativeBarBorderColorSameAsPositive="0">
              <x14:cfvo type="autoMin"/>
              <x14:cfvo type="autoMax"/>
              <x14:borderColor rgb="FF638EC6"/>
              <x14:negativeFillColor rgb="FFFF0000"/>
              <x14:negativeBorderColor rgb="FFFF0000"/>
              <x14:axisColor rgb="FF000000"/>
            </x14:dataBar>
          </x14:cfRule>
          <xm:sqref>F43:F1048576 F1</xm:sqref>
        </x14:conditionalFormatting>
        <x14:conditionalFormatting xmlns:xm="http://schemas.microsoft.com/office/excel/2006/main">
          <x14:cfRule type="dataBar" id="{72740348-8C01-4E33-AA92-53E3297926CB}">
            <x14:dataBar minLength="0" maxLength="100" border="1" negativeBarBorderColorSameAsPositive="0">
              <x14:cfvo type="autoMin"/>
              <x14:cfvo type="autoMax"/>
              <x14:borderColor rgb="FF638EC6"/>
              <x14:negativeFillColor rgb="FFFF0000"/>
              <x14:negativeBorderColor rgb="FFFF0000"/>
              <x14:axisColor rgb="FF000000"/>
            </x14:dataBar>
          </x14:cfRule>
          <xm:sqref>E43:E1048576 E1</xm:sqref>
        </x14:conditionalFormatting>
        <x14:conditionalFormatting xmlns:xm="http://schemas.microsoft.com/office/excel/2006/main">
          <x14:cfRule type="dataBar" id="{0A7216D2-F3CF-46C1-B57F-B1D194F70CFE}">
            <x14:dataBar minLength="0" maxLength="100" border="1" negativeBarBorderColorSameAsPositive="0">
              <x14:cfvo type="autoMin"/>
              <x14:cfvo type="autoMax"/>
              <x14:borderColor rgb="FF638EC6"/>
              <x14:negativeFillColor rgb="FFFF0000"/>
              <x14:negativeBorderColor rgb="FFFF0000"/>
              <x14:axisColor rgb="FF000000"/>
            </x14:dataBar>
          </x14:cfRule>
          <xm:sqref>D43:D1048576 D1</xm:sqref>
        </x14:conditionalFormatting>
        <x14:conditionalFormatting xmlns:xm="http://schemas.microsoft.com/office/excel/2006/main" pivot="1">
          <x14:cfRule type="dataBar" id="{F5897C27-302F-4E74-A163-77D46BDDC7B2}">
            <x14:dataBar minLength="0" maxLength="100" border="1" negativeBarBorderColorSameAsPositive="0">
              <x14:cfvo type="autoMin"/>
              <x14:cfvo type="autoMax"/>
              <x14:borderColor rgb="FF638EC6"/>
              <x14:negativeFillColor rgb="FFFF0000"/>
              <x14:negativeBorderColor rgb="FFFF0000"/>
              <x14:axisColor rgb="FF000000"/>
            </x14:dataBar>
          </x14:cfRule>
          <xm:sqref>C2:C11</xm:sqref>
        </x14:conditionalFormatting>
        <x14:conditionalFormatting xmlns:xm="http://schemas.microsoft.com/office/excel/2006/main" pivot="1">
          <x14:cfRule type="dataBar" id="{2BE66B3E-ACCB-4655-8BA1-5BB23F8DBCF9}">
            <x14:dataBar minLength="0" maxLength="100" border="1" negativeBarBorderColorSameAsPositive="0">
              <x14:cfvo type="autoMin"/>
              <x14:cfvo type="autoMax"/>
              <x14:borderColor rgb="FF638EC6"/>
              <x14:negativeFillColor rgb="FFFF0000"/>
              <x14:negativeBorderColor rgb="FFFF0000"/>
              <x14:axisColor rgb="FF000000"/>
            </x14:dataBar>
          </x14:cfRule>
          <xm:sqref>B2:B11</xm:sqref>
        </x14:conditionalFormatting>
        <x14:conditionalFormatting xmlns:xm="http://schemas.microsoft.com/office/excel/2006/main" pivot="1">
          <x14:cfRule type="dataBar" id="{F4DE5307-42F9-46C7-AE0D-8E4F5F7E9A90}">
            <x14:dataBar minLength="0" maxLength="100" border="1" negativeBarBorderColorSameAsPositive="0">
              <x14:cfvo type="autoMin"/>
              <x14:cfvo type="autoMax"/>
              <x14:borderColor rgb="FF638EC6"/>
              <x14:negativeFillColor rgb="FFFF0000"/>
              <x14:negativeBorderColor rgb="FFFF0000"/>
              <x14:axisColor rgb="FF000000"/>
            </x14:dataBar>
          </x14:cfRule>
          <xm:sqref>D2:D11</xm:sqref>
        </x14:conditionalFormatting>
        <x14:conditionalFormatting xmlns:xm="http://schemas.microsoft.com/office/excel/2006/main" pivot="1">
          <x14:cfRule type="dataBar" id="{AE064818-BCCB-44F8-B1FB-74C385C93967}">
            <x14:dataBar minLength="0" maxLength="100" border="1" negativeBarBorderColorSameAsPositive="0">
              <x14:cfvo type="autoMin"/>
              <x14:cfvo type="autoMax"/>
              <x14:borderColor rgb="FF638EC6"/>
              <x14:negativeFillColor rgb="FFFF0000"/>
              <x14:negativeBorderColor rgb="FFFF0000"/>
              <x14:axisColor rgb="FF000000"/>
            </x14:dataBar>
          </x14:cfRule>
          <xm:sqref>E2:E11</xm:sqref>
        </x14:conditionalFormatting>
        <x14:conditionalFormatting xmlns:xm="http://schemas.microsoft.com/office/excel/2006/main" pivot="1">
          <x14:cfRule type="dataBar" id="{F8C01423-532D-46BE-931E-6C6D9300FDA3}">
            <x14:dataBar minLength="0" maxLength="100" border="1" negativeBarBorderColorSameAsPositive="0">
              <x14:cfvo type="autoMin"/>
              <x14:cfvo type="autoMax"/>
              <x14:borderColor rgb="FF638EC6"/>
              <x14:negativeFillColor rgb="FFFF0000"/>
              <x14:negativeBorderColor rgb="FFFF0000"/>
              <x14:axisColor rgb="FF000000"/>
            </x14:dataBar>
          </x14:cfRule>
          <xm:sqref>F2:F11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pageSetUpPr fitToPage="1"/>
  </sheetPr>
  <dimension ref="A1:F42"/>
  <sheetViews>
    <sheetView workbookViewId="0"/>
  </sheetViews>
  <sheetFormatPr defaultColWidth="9" defaultRowHeight="10.5"/>
  <cols>
    <col min="1" max="1" width="35.7109375" style="1" bestFit="1" customWidth="1"/>
    <col min="2" max="2" width="24" style="11" bestFit="1" customWidth="1"/>
    <col min="3" max="3" width="21.85546875" style="11" bestFit="1" customWidth="1"/>
    <col min="4" max="4" width="23.28515625" style="11" bestFit="1" customWidth="1"/>
    <col min="5" max="5" width="21" style="11" bestFit="1" customWidth="1"/>
    <col min="6" max="6" width="13.28515625" style="11" bestFit="1" customWidth="1"/>
    <col min="7" max="7" width="4.7109375" style="1" customWidth="1"/>
    <col min="8" max="16384" width="9" style="1"/>
  </cols>
  <sheetData>
    <row r="1" spans="1:6" ht="11.25">
      <c r="A1" s="16" t="s">
        <v>4032</v>
      </c>
      <c r="B1" s="11" t="s">
        <v>4033</v>
      </c>
      <c r="C1" s="11" t="s">
        <v>4034</v>
      </c>
      <c r="D1" s="11" t="s">
        <v>4035</v>
      </c>
      <c r="E1" s="11" t="s">
        <v>4036</v>
      </c>
      <c r="F1" s="1" t="s">
        <v>4037</v>
      </c>
    </row>
    <row r="2" spans="1:6" ht="11.25">
      <c r="A2" s="2" t="s">
        <v>4013</v>
      </c>
      <c r="B2" s="11">
        <v>1155</v>
      </c>
      <c r="C2" s="11">
        <v>11229</v>
      </c>
      <c r="D2" s="11">
        <v>57594</v>
      </c>
      <c r="E2" s="11">
        <v>1079904</v>
      </c>
      <c r="F2" s="11">
        <v>1158807</v>
      </c>
    </row>
    <row r="3" spans="1:6" ht="11.25">
      <c r="A3" s="2" t="s">
        <v>4016</v>
      </c>
      <c r="B3" s="11">
        <v>29</v>
      </c>
      <c r="C3" s="11">
        <v>31412</v>
      </c>
      <c r="D3" s="11">
        <v>48836</v>
      </c>
      <c r="E3" s="11">
        <v>723401</v>
      </c>
      <c r="F3" s="11">
        <v>766893</v>
      </c>
    </row>
    <row r="4" spans="1:6" ht="11.25">
      <c r="A4" s="2" t="s">
        <v>4015</v>
      </c>
      <c r="B4" s="11">
        <v>64</v>
      </c>
      <c r="C4" s="11">
        <v>6651</v>
      </c>
      <c r="D4" s="11">
        <v>40758</v>
      </c>
      <c r="E4" s="11">
        <v>698850</v>
      </c>
      <c r="F4" s="11">
        <v>880409</v>
      </c>
    </row>
    <row r="5" spans="1:6" ht="11.25">
      <c r="A5" s="2" t="s">
        <v>4014</v>
      </c>
      <c r="B5" s="11">
        <v>2756</v>
      </c>
      <c r="C5" s="11">
        <v>13910</v>
      </c>
      <c r="D5" s="11">
        <v>91656</v>
      </c>
      <c r="E5" s="11">
        <v>575569</v>
      </c>
      <c r="F5" s="11">
        <v>610870</v>
      </c>
    </row>
    <row r="6" spans="1:6" ht="11.25">
      <c r="A6" s="2" t="s">
        <v>4018</v>
      </c>
      <c r="B6" s="11">
        <v>853</v>
      </c>
      <c r="C6" s="11">
        <v>14051</v>
      </c>
      <c r="D6" s="11">
        <v>118547</v>
      </c>
      <c r="E6" s="11">
        <v>525280</v>
      </c>
      <c r="F6" s="11">
        <v>551153</v>
      </c>
    </row>
    <row r="7" spans="1:6" ht="11.25">
      <c r="A7" s="2" t="s">
        <v>4017</v>
      </c>
      <c r="B7" s="11">
        <v>1137</v>
      </c>
      <c r="C7" s="11">
        <v>11250</v>
      </c>
      <c r="D7" s="11">
        <v>58680</v>
      </c>
      <c r="E7" s="11">
        <v>513806</v>
      </c>
      <c r="F7" s="11">
        <v>534119</v>
      </c>
    </row>
    <row r="8" spans="1:6" ht="11.25">
      <c r="A8" s="2" t="s">
        <v>4020</v>
      </c>
      <c r="B8" s="11">
        <v>1024</v>
      </c>
      <c r="C8" s="11">
        <v>11843</v>
      </c>
      <c r="D8" s="11">
        <v>67593</v>
      </c>
      <c r="E8" s="11">
        <v>433929</v>
      </c>
      <c r="F8" s="11">
        <v>440014</v>
      </c>
    </row>
    <row r="9" spans="1:6" ht="11.25">
      <c r="A9" s="2" t="s">
        <v>4019</v>
      </c>
      <c r="B9" s="11">
        <v>508</v>
      </c>
      <c r="C9" s="11">
        <v>8365</v>
      </c>
      <c r="D9" s="11">
        <v>51373</v>
      </c>
      <c r="E9" s="11">
        <v>355799</v>
      </c>
      <c r="F9" s="11">
        <v>355801</v>
      </c>
    </row>
    <row r="10" spans="1:6" ht="11.25">
      <c r="A10" s="2" t="s">
        <v>4022</v>
      </c>
      <c r="B10" s="11">
        <v>76</v>
      </c>
      <c r="C10" s="11">
        <v>1293</v>
      </c>
      <c r="D10" s="11">
        <v>16781</v>
      </c>
      <c r="E10" s="11">
        <v>299695</v>
      </c>
      <c r="F10" s="11">
        <v>342011</v>
      </c>
    </row>
    <row r="11" spans="1:6" ht="11.25">
      <c r="A11" s="2" t="s">
        <v>4023</v>
      </c>
      <c r="B11" s="11">
        <v>329</v>
      </c>
      <c r="C11" s="11">
        <v>2868</v>
      </c>
      <c r="D11" s="11">
        <v>24332</v>
      </c>
      <c r="E11" s="11">
        <v>282620</v>
      </c>
      <c r="F11" s="11">
        <v>287745</v>
      </c>
    </row>
    <row r="12" spans="1:6">
      <c r="B12" s="1"/>
      <c r="C12" s="1"/>
      <c r="D12" s="1"/>
      <c r="E12" s="1"/>
      <c r="F12" s="1"/>
    </row>
    <row r="13" spans="1:6">
      <c r="B13" s="1"/>
      <c r="C13" s="1"/>
      <c r="D13" s="1"/>
      <c r="E13" s="1"/>
      <c r="F13" s="1"/>
    </row>
    <row r="14" spans="1:6">
      <c r="B14" s="1"/>
      <c r="C14" s="1"/>
      <c r="D14" s="1"/>
      <c r="E14" s="1"/>
      <c r="F14" s="1"/>
    </row>
    <row r="15" spans="1:6">
      <c r="B15" s="1"/>
      <c r="C15" s="1"/>
      <c r="D15" s="1"/>
      <c r="E15" s="1"/>
      <c r="F15" s="1"/>
    </row>
    <row r="16" spans="1:6">
      <c r="B16" s="1"/>
      <c r="C16" s="1"/>
      <c r="D16" s="1"/>
      <c r="E16" s="1"/>
      <c r="F16" s="1"/>
    </row>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sheetData>
  <conditionalFormatting sqref="F43:F1048576 F1">
    <cfRule type="dataBar" priority="11">
      <dataBar>
        <cfvo type="min"/>
        <cfvo type="max"/>
        <color rgb="FF63C384"/>
      </dataBar>
      <extLst>
        <ext xmlns:x14="http://schemas.microsoft.com/office/spreadsheetml/2009/9/main" uri="{B025F937-C7B1-47D3-B67F-A62EFF666E3E}">
          <x14:id>{53CF5EEB-2520-4F87-8972-4A19AD3C434C}</x14:id>
        </ext>
      </extLst>
    </cfRule>
  </conditionalFormatting>
  <conditionalFormatting sqref="E43:E1048576 E1">
    <cfRule type="dataBar" priority="10">
      <dataBar>
        <cfvo type="min"/>
        <cfvo type="max"/>
        <color rgb="FF63C384"/>
      </dataBar>
      <extLst>
        <ext xmlns:x14="http://schemas.microsoft.com/office/spreadsheetml/2009/9/main" uri="{B025F937-C7B1-47D3-B67F-A62EFF666E3E}">
          <x14:id>{B2876F8D-D621-487B-8930-740C40208423}</x14:id>
        </ext>
      </extLst>
    </cfRule>
  </conditionalFormatting>
  <conditionalFormatting pivot="1" sqref="D2:D11">
    <cfRule type="dataBar" priority="3">
      <dataBar>
        <cfvo type="min"/>
        <cfvo type="max"/>
        <color rgb="FF63C384"/>
      </dataBar>
      <extLst>
        <ext xmlns:x14="http://schemas.microsoft.com/office/spreadsheetml/2009/9/main" uri="{B025F937-C7B1-47D3-B67F-A62EFF666E3E}">
          <x14:id>{75E38453-C83C-4B78-A69E-130838B7DD32}</x14:id>
        </ext>
      </extLst>
    </cfRule>
  </conditionalFormatting>
  <conditionalFormatting pivot="1" sqref="C2:C11">
    <cfRule type="dataBar" priority="5">
      <dataBar>
        <cfvo type="min"/>
        <cfvo type="max"/>
        <color rgb="FF63C384"/>
      </dataBar>
      <extLst>
        <ext xmlns:x14="http://schemas.microsoft.com/office/spreadsheetml/2009/9/main" uri="{B025F937-C7B1-47D3-B67F-A62EFF666E3E}">
          <x14:id>{995A731F-91CD-4875-ABBC-FB6857ACE83D}</x14:id>
        </ext>
      </extLst>
    </cfRule>
  </conditionalFormatting>
  <conditionalFormatting sqref="B43:B1048576 B1">
    <cfRule type="dataBar" priority="7">
      <dataBar>
        <cfvo type="min"/>
        <cfvo type="max"/>
        <color rgb="FF63C384"/>
      </dataBar>
      <extLst>
        <ext xmlns:x14="http://schemas.microsoft.com/office/spreadsheetml/2009/9/main" uri="{B025F937-C7B1-47D3-B67F-A62EFF666E3E}">
          <x14:id>{E379B843-06E4-428B-A868-90158CDF4FBC}</x14:id>
        </ext>
      </extLst>
    </cfRule>
  </conditionalFormatting>
  <conditionalFormatting pivot="1" sqref="B2:B11">
    <cfRule type="dataBar" priority="6">
      <dataBar>
        <cfvo type="min"/>
        <cfvo type="max"/>
        <color rgb="FF63C384"/>
      </dataBar>
      <extLst>
        <ext xmlns:x14="http://schemas.microsoft.com/office/spreadsheetml/2009/9/main" uri="{B025F937-C7B1-47D3-B67F-A62EFF666E3E}">
          <x14:id>{966163F4-5BF6-41BB-A870-4F5ECB8692AE}</x14:id>
        </ext>
      </extLst>
    </cfRule>
  </conditionalFormatting>
  <conditionalFormatting pivot="1" sqref="E2:E11">
    <cfRule type="dataBar" priority="2">
      <dataBar>
        <cfvo type="min"/>
        <cfvo type="max"/>
        <color rgb="FF63C384"/>
      </dataBar>
      <extLst>
        <ext xmlns:x14="http://schemas.microsoft.com/office/spreadsheetml/2009/9/main" uri="{B025F937-C7B1-47D3-B67F-A62EFF666E3E}">
          <x14:id>{BCEBB84D-2331-495C-94C7-5298862B11C4}</x14:id>
        </ext>
      </extLst>
    </cfRule>
  </conditionalFormatting>
  <conditionalFormatting pivot="1" sqref="F2:F11">
    <cfRule type="dataBar" priority="1">
      <dataBar>
        <cfvo type="min"/>
        <cfvo type="max"/>
        <color rgb="FF63C384"/>
      </dataBar>
      <extLst>
        <ext xmlns:x14="http://schemas.microsoft.com/office/spreadsheetml/2009/9/main" uri="{B025F937-C7B1-47D3-B67F-A62EFF666E3E}">
          <x14:id>{3ACA92A3-BB9C-415D-9249-550C6DBB0633}</x14:id>
        </ext>
      </extLst>
    </cfRule>
  </conditionalFormatting>
  <pageMargins left="0.25" right="0.25" top="0.75" bottom="0" header="0.3" footer="0"/>
  <pageSetup scale="78" fitToHeight="0" orientation="landscape" r:id="rId2"/>
  <headerFooter>
    <oddHeader>&amp;L&amp;A&amp;RPage &amp;P of &amp;N</oddHeader>
  </headerFooter>
  <drawing r:id="rId3"/>
  <extLst>
    <ext xmlns:x14="http://schemas.microsoft.com/office/spreadsheetml/2009/9/main" uri="{78C0D931-6437-407d-A8EE-F0AAD7539E65}">
      <x14:conditionalFormattings>
        <x14:conditionalFormatting xmlns:xm="http://schemas.microsoft.com/office/excel/2006/main">
          <x14:cfRule type="dataBar" id="{53CF5EEB-2520-4F87-8972-4A19AD3C434C}">
            <x14:dataBar minLength="0" maxLength="100" border="1" negativeBarBorderColorSameAsPositive="0">
              <x14:cfvo type="autoMin"/>
              <x14:cfvo type="autoMax"/>
              <x14:borderColor rgb="FF63C384"/>
              <x14:negativeFillColor rgb="FFFF0000"/>
              <x14:negativeBorderColor rgb="FFFF0000"/>
              <x14:axisColor rgb="FF000000"/>
            </x14:dataBar>
          </x14:cfRule>
          <xm:sqref>F43:F1048576 F1</xm:sqref>
        </x14:conditionalFormatting>
        <x14:conditionalFormatting xmlns:xm="http://schemas.microsoft.com/office/excel/2006/main">
          <x14:cfRule type="dataBar" id="{B2876F8D-D621-487B-8930-740C40208423}">
            <x14:dataBar minLength="0" maxLength="100" border="1" negativeBarBorderColorSameAsPositive="0">
              <x14:cfvo type="autoMin"/>
              <x14:cfvo type="autoMax"/>
              <x14:borderColor rgb="FF63C384"/>
              <x14:negativeFillColor rgb="FFFF0000"/>
              <x14:negativeBorderColor rgb="FFFF0000"/>
              <x14:axisColor rgb="FF000000"/>
            </x14:dataBar>
          </x14:cfRule>
          <xm:sqref>E43:E1048576 E1</xm:sqref>
        </x14:conditionalFormatting>
        <x14:conditionalFormatting xmlns:xm="http://schemas.microsoft.com/office/excel/2006/main" pivot="1">
          <x14:cfRule type="dataBar" id="{75E38453-C83C-4B78-A69E-130838B7DD32}">
            <x14:dataBar minLength="0" maxLength="100" border="1" negativeBarBorderColorSameAsPositive="0">
              <x14:cfvo type="autoMin"/>
              <x14:cfvo type="autoMax"/>
              <x14:borderColor rgb="FF63C384"/>
              <x14:negativeFillColor rgb="FFFF0000"/>
              <x14:negativeBorderColor rgb="FFFF0000"/>
              <x14:axisColor rgb="FF000000"/>
            </x14:dataBar>
          </x14:cfRule>
          <xm:sqref>D2:D11</xm:sqref>
        </x14:conditionalFormatting>
        <x14:conditionalFormatting xmlns:xm="http://schemas.microsoft.com/office/excel/2006/main" pivot="1">
          <x14:cfRule type="dataBar" id="{995A731F-91CD-4875-ABBC-FB6857ACE83D}">
            <x14:dataBar minLength="0" maxLength="100" border="1" negativeBarBorderColorSameAsPositive="0">
              <x14:cfvo type="autoMin"/>
              <x14:cfvo type="autoMax"/>
              <x14:borderColor rgb="FF63C384"/>
              <x14:negativeFillColor rgb="FFFF0000"/>
              <x14:negativeBorderColor rgb="FFFF0000"/>
              <x14:axisColor rgb="FF000000"/>
            </x14:dataBar>
          </x14:cfRule>
          <xm:sqref>C2:C11</xm:sqref>
        </x14:conditionalFormatting>
        <x14:conditionalFormatting xmlns:xm="http://schemas.microsoft.com/office/excel/2006/main">
          <x14:cfRule type="dataBar" id="{E379B843-06E4-428B-A868-90158CDF4FBC}">
            <x14:dataBar minLength="0" maxLength="100" border="1" negativeBarBorderColorSameAsPositive="0">
              <x14:cfvo type="autoMin"/>
              <x14:cfvo type="autoMax"/>
              <x14:borderColor rgb="FF63C384"/>
              <x14:negativeFillColor rgb="FFFF0000"/>
              <x14:negativeBorderColor rgb="FFFF0000"/>
              <x14:axisColor rgb="FF000000"/>
            </x14:dataBar>
          </x14:cfRule>
          <xm:sqref>B43:B1048576 B1</xm:sqref>
        </x14:conditionalFormatting>
        <x14:conditionalFormatting xmlns:xm="http://schemas.microsoft.com/office/excel/2006/main" pivot="1">
          <x14:cfRule type="dataBar" id="{966163F4-5BF6-41BB-A870-4F5ECB8692AE}">
            <x14:dataBar minLength="0" maxLength="100" border="1" negativeBarBorderColorSameAsPositive="0">
              <x14:cfvo type="autoMin"/>
              <x14:cfvo type="autoMax"/>
              <x14:borderColor rgb="FF63C384"/>
              <x14:negativeFillColor rgb="FFFF0000"/>
              <x14:negativeBorderColor rgb="FFFF0000"/>
              <x14:axisColor rgb="FF000000"/>
            </x14:dataBar>
          </x14:cfRule>
          <xm:sqref>B2:B11</xm:sqref>
        </x14:conditionalFormatting>
        <x14:conditionalFormatting xmlns:xm="http://schemas.microsoft.com/office/excel/2006/main" pivot="1">
          <x14:cfRule type="dataBar" id="{BCEBB84D-2331-495C-94C7-5298862B11C4}">
            <x14:dataBar minLength="0" maxLength="100" border="1" negativeBarBorderColorSameAsPositive="0">
              <x14:cfvo type="autoMin"/>
              <x14:cfvo type="autoMax"/>
              <x14:borderColor rgb="FF63C384"/>
              <x14:negativeFillColor rgb="FFFF0000"/>
              <x14:negativeBorderColor rgb="FFFF0000"/>
              <x14:axisColor rgb="FF000000"/>
            </x14:dataBar>
          </x14:cfRule>
          <xm:sqref>E2:E11</xm:sqref>
        </x14:conditionalFormatting>
        <x14:conditionalFormatting xmlns:xm="http://schemas.microsoft.com/office/excel/2006/main" pivot="1">
          <x14:cfRule type="dataBar" id="{3ACA92A3-BB9C-415D-9249-550C6DBB0633}">
            <x14:dataBar minLength="0" maxLength="100" border="1" negativeBarBorderColorSameAsPositive="0">
              <x14:cfvo type="autoMin"/>
              <x14:cfvo type="autoMax"/>
              <x14:borderColor rgb="FF63C384"/>
              <x14:negativeFillColor rgb="FFFF0000"/>
              <x14:negativeBorderColor rgb="FFFF0000"/>
              <x14:axisColor rgb="FF000000"/>
            </x14:dataBar>
          </x14:cfRule>
          <xm:sqref>F2:F11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pageSetUpPr fitToPage="1"/>
  </sheetPr>
  <dimension ref="A1:K16611"/>
  <sheetViews>
    <sheetView zoomScaleNormal="100" workbookViewId="0"/>
  </sheetViews>
  <sheetFormatPr defaultColWidth="9" defaultRowHeight="10.5"/>
  <cols>
    <col min="1" max="1" width="11.42578125" style="1" customWidth="1"/>
    <col min="2" max="2" width="25.7109375" style="1" hidden="1" customWidth="1"/>
    <col min="3" max="3" width="19.140625" style="26" bestFit="1" customWidth="1"/>
    <col min="4" max="4" width="18.140625" style="26" bestFit="1" customWidth="1"/>
    <col min="5" max="5" width="19.140625" style="26" bestFit="1" customWidth="1"/>
    <col min="6" max="6" width="11.140625" style="14" bestFit="1" customWidth="1"/>
    <col min="7" max="7" width="10.5703125" style="11" bestFit="1" customWidth="1"/>
    <col min="8" max="8" width="12.5703125" style="11" bestFit="1" customWidth="1"/>
    <col min="9" max="9" width="9" style="1"/>
    <col min="10" max="10" width="41.5703125" style="1" bestFit="1" customWidth="1"/>
    <col min="11" max="11" width="13" style="1" bestFit="1" customWidth="1"/>
    <col min="12" max="16384" width="9" style="1"/>
  </cols>
  <sheetData>
    <row r="1" spans="1:11" ht="11.25">
      <c r="A1" s="16" t="s">
        <v>4038</v>
      </c>
      <c r="B1" s="1" t="s">
        <v>4039</v>
      </c>
      <c r="C1" s="26" t="s">
        <v>4040</v>
      </c>
      <c r="D1" s="26" t="s">
        <v>4041</v>
      </c>
      <c r="E1" s="26" t="s">
        <v>4042</v>
      </c>
      <c r="F1" s="14" t="s">
        <v>4043</v>
      </c>
      <c r="G1" s="11" t="s">
        <v>4044</v>
      </c>
      <c r="H1" s="11" t="s">
        <v>4045</v>
      </c>
    </row>
    <row r="2" spans="1:11" ht="11.25">
      <c r="A2" s="2" t="s">
        <v>4046</v>
      </c>
      <c r="B2" s="20">
        <v>0</v>
      </c>
      <c r="C2" s="26">
        <v>43641.520671296297</v>
      </c>
      <c r="D2" s="26">
        <v>43641.520671296297</v>
      </c>
      <c r="E2" s="26">
        <v>43870.194525462961</v>
      </c>
      <c r="F2" s="14">
        <v>3265051767</v>
      </c>
      <c r="G2" s="11">
        <v>5989</v>
      </c>
      <c r="H2" s="11">
        <v>1156</v>
      </c>
      <c r="J2" s="1" t="s">
        <v>4047</v>
      </c>
    </row>
    <row r="3" spans="1:11" ht="11.25">
      <c r="A3" s="2" t="s">
        <v>4048</v>
      </c>
      <c r="B3" s="20">
        <v>0</v>
      </c>
      <c r="C3" s="26">
        <v>43725.632604166669</v>
      </c>
      <c r="D3" s="26">
        <v>43725.632604166669</v>
      </c>
      <c r="E3" s="26">
        <v>43869.905312499999</v>
      </c>
      <c r="F3" s="14">
        <v>1399664476</v>
      </c>
      <c r="G3" s="11">
        <v>4802</v>
      </c>
      <c r="H3" s="11">
        <v>545</v>
      </c>
    </row>
    <row r="4" spans="1:11" ht="11.25">
      <c r="A4" s="2" t="s">
        <v>4049</v>
      </c>
      <c r="B4" s="20">
        <v>0</v>
      </c>
      <c r="C4" s="26">
        <v>43692.842604166668</v>
      </c>
      <c r="D4" s="26">
        <v>43692.842604166668</v>
      </c>
      <c r="E4" s="26">
        <v>43869.899143518516</v>
      </c>
      <c r="F4" s="14">
        <v>734732520</v>
      </c>
      <c r="G4" s="11">
        <v>2982</v>
      </c>
      <c r="H4" s="11">
        <v>233</v>
      </c>
      <c r="J4" s="6" t="s">
        <v>4050</v>
      </c>
      <c r="K4" s="11">
        <f>COUNT(F:F)</f>
        <v>235</v>
      </c>
    </row>
    <row r="5" spans="1:11" ht="11.25">
      <c r="A5" s="2" t="s">
        <v>4051</v>
      </c>
      <c r="B5" s="20">
        <v>0</v>
      </c>
      <c r="C5" s="26">
        <v>43641.560057870367</v>
      </c>
      <c r="D5" s="26">
        <v>43641.560034722221</v>
      </c>
      <c r="E5" s="26">
        <v>43869.889050925929</v>
      </c>
      <c r="F5" s="14">
        <v>495728946</v>
      </c>
      <c r="G5" s="11">
        <v>445</v>
      </c>
      <c r="H5" s="11">
        <v>23</v>
      </c>
      <c r="J5" s="6" t="s">
        <v>4052</v>
      </c>
      <c r="K5" s="14">
        <f>SUM(F:F)</f>
        <v>10585899506</v>
      </c>
    </row>
    <row r="6" spans="1:11" ht="11.25">
      <c r="A6" s="2" t="s">
        <v>4053</v>
      </c>
      <c r="B6" s="20">
        <v>0</v>
      </c>
      <c r="C6" s="26">
        <v>43690.645752314813</v>
      </c>
      <c r="D6" s="26">
        <v>43690.617534722223</v>
      </c>
      <c r="E6" s="26">
        <v>43869.853275462963</v>
      </c>
      <c r="F6" s="14">
        <v>442145553</v>
      </c>
      <c r="G6" s="11">
        <v>1920</v>
      </c>
      <c r="H6" s="11">
        <v>361</v>
      </c>
      <c r="J6" s="6" t="s">
        <v>4054</v>
      </c>
      <c r="K6" s="11">
        <f>SUM(G:G)</f>
        <v>30273</v>
      </c>
    </row>
    <row r="7" spans="1:11" ht="11.25">
      <c r="A7" s="2" t="s">
        <v>4055</v>
      </c>
      <c r="B7" s="20">
        <v>0</v>
      </c>
      <c r="C7" s="26">
        <v>43784.50472222222</v>
      </c>
      <c r="D7" s="26">
        <v>43784.50472222222</v>
      </c>
      <c r="E7" s="26">
        <v>43790.755520833336</v>
      </c>
      <c r="F7" s="14">
        <v>309072428</v>
      </c>
      <c r="G7" s="11">
        <v>257</v>
      </c>
      <c r="H7" s="11">
        <v>0</v>
      </c>
      <c r="J7" s="6" t="s">
        <v>4056</v>
      </c>
      <c r="K7" s="11">
        <f>SUM(H:H)</f>
        <v>5410</v>
      </c>
    </row>
    <row r="8" spans="1:11" ht="11.25">
      <c r="A8" s="2" t="s">
        <v>4057</v>
      </c>
      <c r="B8" s="20">
        <v>0</v>
      </c>
      <c r="C8" s="26">
        <v>43602.357141203705</v>
      </c>
      <c r="D8" s="26">
        <v>43602.357094907406</v>
      </c>
      <c r="E8" s="26">
        <v>43869.88616898148</v>
      </c>
      <c r="F8" s="14">
        <v>274535108</v>
      </c>
      <c r="G8" s="11">
        <v>1573</v>
      </c>
      <c r="H8" s="11">
        <v>28</v>
      </c>
    </row>
    <row r="9" spans="1:11" ht="11.25">
      <c r="A9" s="2" t="s">
        <v>4058</v>
      </c>
      <c r="B9" s="20">
        <v>0</v>
      </c>
      <c r="C9" s="26">
        <v>43626.583391203705</v>
      </c>
      <c r="D9" s="26">
        <v>43625.577118055553</v>
      </c>
      <c r="E9" s="26">
        <v>43869.887129629627</v>
      </c>
      <c r="F9" s="14">
        <v>220505093</v>
      </c>
      <c r="G9" s="11">
        <v>211</v>
      </c>
      <c r="H9" s="11">
        <v>30</v>
      </c>
    </row>
    <row r="10" spans="1:11" ht="11.25">
      <c r="A10" s="2" t="s">
        <v>4059</v>
      </c>
      <c r="B10" s="20">
        <v>0</v>
      </c>
      <c r="C10" s="26">
        <v>43602.22</v>
      </c>
      <c r="D10" s="26">
        <v>43602.219918981478</v>
      </c>
      <c r="E10" s="26">
        <v>43869.886932870373</v>
      </c>
      <c r="F10" s="14">
        <v>195053398</v>
      </c>
      <c r="G10" s="11">
        <v>250</v>
      </c>
      <c r="H10" s="11">
        <v>33</v>
      </c>
    </row>
    <row r="11" spans="1:11" ht="11.25">
      <c r="A11" s="2" t="s">
        <v>4060</v>
      </c>
      <c r="B11" s="20">
        <v>0</v>
      </c>
      <c r="C11" s="26">
        <v>43643.846909722219</v>
      </c>
      <c r="D11" s="26">
        <v>43643.846886574072</v>
      </c>
      <c r="E11" s="26">
        <v>43869.887546296297</v>
      </c>
      <c r="F11" s="14">
        <v>177206258</v>
      </c>
      <c r="G11" s="11">
        <v>1102</v>
      </c>
      <c r="H11" s="11">
        <v>17</v>
      </c>
    </row>
    <row r="12" spans="1:11" ht="11.25">
      <c r="A12" s="2" t="s">
        <v>4061</v>
      </c>
      <c r="B12" s="20">
        <v>0</v>
      </c>
      <c r="C12" s="26">
        <v>43609.66165509259</v>
      </c>
      <c r="D12" s="26">
        <v>43609.661481481482</v>
      </c>
      <c r="E12" s="26">
        <v>43869.88957175926</v>
      </c>
      <c r="F12" s="14">
        <v>176401295</v>
      </c>
      <c r="G12" s="11">
        <v>863</v>
      </c>
      <c r="H12" s="11">
        <v>37</v>
      </c>
    </row>
    <row r="13" spans="1:11" ht="11.25">
      <c r="A13" s="2" t="s">
        <v>4062</v>
      </c>
      <c r="B13" s="20">
        <v>0</v>
      </c>
      <c r="C13" s="26">
        <v>43602.194398148145</v>
      </c>
      <c r="D13" s="26">
        <v>43602.19358796296</v>
      </c>
      <c r="E13" s="26">
        <v>43869.889675925922</v>
      </c>
      <c r="F13" s="14">
        <v>174653419</v>
      </c>
      <c r="G13" s="11">
        <v>510</v>
      </c>
      <c r="H13" s="11">
        <v>59</v>
      </c>
    </row>
    <row r="14" spans="1:11" ht="11.25">
      <c r="A14" s="2" t="s">
        <v>4063</v>
      </c>
      <c r="B14" s="20">
        <v>0</v>
      </c>
      <c r="C14" s="26">
        <v>43759.539085648146</v>
      </c>
      <c r="D14" s="26">
        <v>43759.539085648146</v>
      </c>
      <c r="E14" s="26">
        <v>43869.887499999997</v>
      </c>
      <c r="F14" s="14">
        <v>156849185</v>
      </c>
      <c r="G14" s="11">
        <v>509</v>
      </c>
      <c r="H14" s="11">
        <v>76</v>
      </c>
    </row>
    <row r="15" spans="1:11" ht="11.25">
      <c r="A15" s="2" t="s">
        <v>4064</v>
      </c>
      <c r="B15" s="20">
        <v>0</v>
      </c>
      <c r="C15" s="26">
        <v>43663.652326388888</v>
      </c>
      <c r="D15" s="26">
        <v>43663.651296296295</v>
      </c>
      <c r="E15" s="26">
        <v>43869.88616898148</v>
      </c>
      <c r="F15" s="14">
        <v>156568884</v>
      </c>
      <c r="G15" s="11">
        <v>133</v>
      </c>
      <c r="H15" s="11">
        <v>44</v>
      </c>
    </row>
    <row r="16" spans="1:11" ht="11.25">
      <c r="A16" s="2" t="s">
        <v>4065</v>
      </c>
      <c r="B16" s="20">
        <v>0</v>
      </c>
      <c r="C16" s="26">
        <v>43643.885914351849</v>
      </c>
      <c r="D16" s="26">
        <v>43643.88590277778</v>
      </c>
      <c r="E16" s="26">
        <v>43870.192800925928</v>
      </c>
      <c r="F16" s="14">
        <v>141412915</v>
      </c>
      <c r="G16" s="11">
        <v>365</v>
      </c>
      <c r="H16" s="11">
        <v>53</v>
      </c>
    </row>
    <row r="17" spans="1:8" ht="11.25">
      <c r="A17" s="2" t="s">
        <v>4066</v>
      </c>
      <c r="B17" s="20">
        <v>0</v>
      </c>
      <c r="C17" s="26">
        <v>43644.175671296296</v>
      </c>
      <c r="D17" s="26">
        <v>43644.175347222219</v>
      </c>
      <c r="E17" s="26">
        <v>43869.861250000002</v>
      </c>
      <c r="F17" s="14">
        <v>136437883</v>
      </c>
      <c r="G17" s="11">
        <v>572</v>
      </c>
      <c r="H17" s="11">
        <v>60</v>
      </c>
    </row>
    <row r="18" spans="1:8" ht="11.25">
      <c r="A18" s="2" t="s">
        <v>4067</v>
      </c>
      <c r="B18" s="20">
        <v>0</v>
      </c>
      <c r="C18" s="26">
        <v>43602.423784722225</v>
      </c>
      <c r="D18" s="26">
        <v>43602.423773148148</v>
      </c>
      <c r="E18" s="26">
        <v>43869.920138888891</v>
      </c>
      <c r="F18" s="14">
        <v>131669404</v>
      </c>
      <c r="G18" s="11">
        <v>669</v>
      </c>
      <c r="H18" s="11">
        <v>16</v>
      </c>
    </row>
    <row r="19" spans="1:8" ht="11.25">
      <c r="A19" s="2" t="s">
        <v>4068</v>
      </c>
      <c r="B19" s="20">
        <v>0</v>
      </c>
      <c r="C19" s="26">
        <v>43649.666168981479</v>
      </c>
      <c r="D19" s="26">
        <v>43649.666168981479</v>
      </c>
      <c r="E19" s="26">
        <v>43869.861145833333</v>
      </c>
      <c r="F19" s="14">
        <v>107381270</v>
      </c>
      <c r="G19" s="11">
        <v>84</v>
      </c>
      <c r="H19" s="11">
        <v>15</v>
      </c>
    </row>
    <row r="20" spans="1:8" ht="11.25">
      <c r="A20" s="2" t="s">
        <v>4069</v>
      </c>
      <c r="B20" s="20">
        <v>0</v>
      </c>
      <c r="C20" s="26">
        <v>43724.412708333337</v>
      </c>
      <c r="D20" s="26">
        <v>43724.336018518516</v>
      </c>
      <c r="E20" s="26">
        <v>43869.88753472222</v>
      </c>
      <c r="F20" s="14">
        <v>104681211</v>
      </c>
      <c r="G20" s="11">
        <v>234</v>
      </c>
      <c r="H20" s="11">
        <v>9</v>
      </c>
    </row>
    <row r="21" spans="1:8" ht="11.25">
      <c r="A21" s="2" t="s">
        <v>4070</v>
      </c>
      <c r="B21" s="20">
        <v>0</v>
      </c>
      <c r="C21" s="26">
        <v>43759.563460648147</v>
      </c>
      <c r="D21" s="26">
        <v>43759.563449074078</v>
      </c>
      <c r="E21" s="26">
        <v>43869.887013888889</v>
      </c>
      <c r="F21" s="14">
        <v>90150884</v>
      </c>
      <c r="G21" s="11">
        <v>81</v>
      </c>
      <c r="H21" s="11">
        <v>34</v>
      </c>
    </row>
    <row r="22" spans="1:8" ht="11.25">
      <c r="A22" s="2" t="s">
        <v>4071</v>
      </c>
      <c r="B22" s="20">
        <v>0</v>
      </c>
      <c r="C22" s="26">
        <v>43602.478645833333</v>
      </c>
      <c r="D22" s="26">
        <v>43602.478576388887</v>
      </c>
      <c r="E22" s="26">
        <v>43869.885960648149</v>
      </c>
      <c r="F22" s="14">
        <v>89315327</v>
      </c>
      <c r="G22" s="11">
        <v>468</v>
      </c>
      <c r="H22" s="11">
        <v>19</v>
      </c>
    </row>
    <row r="23" spans="1:8" ht="11.25">
      <c r="A23" s="2" t="s">
        <v>4072</v>
      </c>
      <c r="B23" s="20">
        <v>0</v>
      </c>
      <c r="C23" s="26">
        <v>43628.180879629632</v>
      </c>
      <c r="D23" s="26">
        <v>43628.180856481478</v>
      </c>
      <c r="E23" s="26">
        <v>43870.206180555557</v>
      </c>
      <c r="F23" s="14">
        <v>85139326</v>
      </c>
      <c r="G23" s="11">
        <v>423</v>
      </c>
      <c r="H23" s="11">
        <v>227</v>
      </c>
    </row>
    <row r="24" spans="1:8" ht="11.25">
      <c r="A24" s="2" t="s">
        <v>4073</v>
      </c>
      <c r="B24" s="20">
        <v>0</v>
      </c>
      <c r="C24" s="26">
        <v>43602.473009259258</v>
      </c>
      <c r="D24" s="26">
        <v>43602.471562500003</v>
      </c>
      <c r="E24" s="26">
        <v>43869.885555555556</v>
      </c>
      <c r="F24" s="14">
        <v>78913265</v>
      </c>
      <c r="G24" s="11">
        <v>532</v>
      </c>
      <c r="H24" s="11">
        <v>11</v>
      </c>
    </row>
    <row r="25" spans="1:8" ht="11.25">
      <c r="A25" s="2" t="s">
        <v>4074</v>
      </c>
      <c r="B25" s="20">
        <v>0</v>
      </c>
      <c r="C25" s="26">
        <v>43628.184525462966</v>
      </c>
      <c r="D25" s="26">
        <v>43628.184502314813</v>
      </c>
      <c r="E25" s="26">
        <v>43869.88559027778</v>
      </c>
      <c r="F25" s="14">
        <v>77985036</v>
      </c>
      <c r="G25" s="11">
        <v>439</v>
      </c>
      <c r="H25" s="11">
        <v>17</v>
      </c>
    </row>
    <row r="26" spans="1:8" ht="11.25">
      <c r="A26" s="2" t="s">
        <v>4075</v>
      </c>
      <c r="B26" s="20">
        <v>0</v>
      </c>
      <c r="C26" s="26">
        <v>43602.457928240743</v>
      </c>
      <c r="D26" s="26">
        <v>43602.45584490741</v>
      </c>
      <c r="E26" s="26">
        <v>43869.88559027778</v>
      </c>
      <c r="F26" s="14">
        <v>69176877</v>
      </c>
      <c r="G26" s="11">
        <v>382</v>
      </c>
      <c r="H26" s="11">
        <v>13</v>
      </c>
    </row>
    <row r="27" spans="1:8" ht="11.25">
      <c r="A27" s="2" t="s">
        <v>4076</v>
      </c>
      <c r="B27" s="20">
        <v>0</v>
      </c>
      <c r="C27" s="26">
        <v>43742.342951388891</v>
      </c>
      <c r="D27" s="26">
        <v>43742.342858796299</v>
      </c>
      <c r="E27" s="26">
        <v>43869.853090277778</v>
      </c>
      <c r="F27" s="14">
        <v>67025986</v>
      </c>
      <c r="G27" s="11">
        <v>151</v>
      </c>
      <c r="H27" s="11">
        <v>19</v>
      </c>
    </row>
    <row r="28" spans="1:8" ht="11.25">
      <c r="A28" s="2" t="s">
        <v>4077</v>
      </c>
      <c r="B28" s="20">
        <v>0</v>
      </c>
      <c r="C28" s="26">
        <v>43751.43273148148</v>
      </c>
      <c r="D28" s="26">
        <v>43751.420243055552</v>
      </c>
      <c r="E28" s="26">
        <v>43869.887141203704</v>
      </c>
      <c r="F28" s="14">
        <v>65417371</v>
      </c>
      <c r="G28" s="11">
        <v>121</v>
      </c>
      <c r="H28" s="11">
        <v>28</v>
      </c>
    </row>
    <row r="29" spans="1:8" ht="11.25">
      <c r="A29" s="2" t="s">
        <v>4078</v>
      </c>
      <c r="B29" s="20">
        <v>0</v>
      </c>
      <c r="C29" s="26">
        <v>43737.207731481481</v>
      </c>
      <c r="D29" s="26">
        <v>43737.207731481481</v>
      </c>
      <c r="E29" s="26">
        <v>43869.855185185188</v>
      </c>
      <c r="F29" s="14">
        <v>62776887</v>
      </c>
      <c r="G29" s="11">
        <v>267</v>
      </c>
      <c r="H29" s="11">
        <v>43</v>
      </c>
    </row>
    <row r="30" spans="1:8" ht="11.25">
      <c r="A30" s="2" t="s">
        <v>4079</v>
      </c>
      <c r="B30" s="20">
        <v>0</v>
      </c>
      <c r="C30" s="26">
        <v>43787.635763888888</v>
      </c>
      <c r="D30" s="26">
        <v>43787.63380787037</v>
      </c>
      <c r="E30" s="26">
        <v>43869.884780092594</v>
      </c>
      <c r="F30" s="14">
        <v>60856023</v>
      </c>
      <c r="G30" s="11">
        <v>160</v>
      </c>
      <c r="H30" s="11">
        <v>40</v>
      </c>
    </row>
    <row r="31" spans="1:8" ht="11.25">
      <c r="A31" s="2" t="s">
        <v>4080</v>
      </c>
      <c r="B31" s="20">
        <v>0</v>
      </c>
      <c r="C31" s="26">
        <v>43753.644421296296</v>
      </c>
      <c r="D31" s="26">
        <v>43753.644386574073</v>
      </c>
      <c r="E31" s="26">
        <v>43869.876076388886</v>
      </c>
      <c r="F31" s="14">
        <v>48456169</v>
      </c>
      <c r="G31" s="11">
        <v>260</v>
      </c>
      <c r="H31" s="11">
        <v>40</v>
      </c>
    </row>
    <row r="32" spans="1:8" ht="11.25">
      <c r="A32" s="2" t="s">
        <v>4081</v>
      </c>
      <c r="B32" s="20">
        <v>0</v>
      </c>
      <c r="C32" s="26">
        <v>43760.117511574077</v>
      </c>
      <c r="D32" s="26">
        <v>43760.117511574077</v>
      </c>
      <c r="E32" s="26">
        <v>43869.870833333334</v>
      </c>
      <c r="F32" s="14">
        <v>47712303</v>
      </c>
      <c r="G32" s="11">
        <v>54</v>
      </c>
      <c r="H32" s="11">
        <v>22</v>
      </c>
    </row>
    <row r="33" spans="1:8" ht="11.25">
      <c r="A33" s="2" t="s">
        <v>4082</v>
      </c>
      <c r="B33" s="20">
        <v>0</v>
      </c>
      <c r="C33" s="26">
        <v>43753.473923611113</v>
      </c>
      <c r="D33" s="26">
        <v>43753.472893518519</v>
      </c>
      <c r="E33" s="26">
        <v>43869.853043981479</v>
      </c>
      <c r="F33" s="14">
        <v>44041512</v>
      </c>
      <c r="G33" s="11">
        <v>29</v>
      </c>
      <c r="H33" s="11">
        <v>3</v>
      </c>
    </row>
    <row r="34" spans="1:8" ht="11.25">
      <c r="A34" s="2" t="s">
        <v>4083</v>
      </c>
      <c r="B34" s="20">
        <v>0</v>
      </c>
      <c r="C34" s="26">
        <v>43727.691284722219</v>
      </c>
      <c r="D34" s="26">
        <v>43727.691250000003</v>
      </c>
      <c r="E34" s="26">
        <v>43869.856342592589</v>
      </c>
      <c r="F34" s="14">
        <v>33802831</v>
      </c>
      <c r="G34" s="11">
        <v>14</v>
      </c>
      <c r="H34" s="11">
        <v>9</v>
      </c>
    </row>
    <row r="35" spans="1:8" ht="11.25">
      <c r="A35" s="2" t="s">
        <v>4084</v>
      </c>
      <c r="B35" s="20">
        <v>0</v>
      </c>
      <c r="C35" s="26">
        <v>43636.89770833333</v>
      </c>
      <c r="D35" s="26">
        <v>43636.615717592591</v>
      </c>
      <c r="E35" s="26">
        <v>43869.885451388887</v>
      </c>
      <c r="F35" s="14">
        <v>33449914</v>
      </c>
      <c r="G35" s="11">
        <v>21</v>
      </c>
      <c r="H35" s="11">
        <v>11</v>
      </c>
    </row>
    <row r="36" spans="1:8" ht="11.25">
      <c r="A36" s="2" t="s">
        <v>4085</v>
      </c>
      <c r="B36" s="20">
        <v>0</v>
      </c>
      <c r="C36" s="26">
        <v>43602.230416666665</v>
      </c>
      <c r="D36" s="26">
        <v>43602.230266203704</v>
      </c>
      <c r="E36" s="26">
        <v>43869.887060185189</v>
      </c>
      <c r="F36" s="14">
        <v>28968346</v>
      </c>
      <c r="G36" s="11">
        <v>13</v>
      </c>
      <c r="H36" s="11">
        <v>3</v>
      </c>
    </row>
    <row r="37" spans="1:8" ht="11.25">
      <c r="A37" s="2" t="s">
        <v>4086</v>
      </c>
      <c r="B37" s="20">
        <v>0</v>
      </c>
      <c r="C37" s="26">
        <v>43752.505347222221</v>
      </c>
      <c r="D37" s="26">
        <v>43752.48574074074</v>
      </c>
      <c r="E37" s="26">
        <v>43869.885381944441</v>
      </c>
      <c r="F37" s="14">
        <v>25274976</v>
      </c>
      <c r="G37" s="11">
        <v>11</v>
      </c>
      <c r="H37" s="11">
        <v>14</v>
      </c>
    </row>
    <row r="38" spans="1:8" ht="11.25">
      <c r="A38" s="2" t="s">
        <v>4087</v>
      </c>
      <c r="B38" s="20">
        <v>0</v>
      </c>
      <c r="C38" s="26">
        <v>43682.350659722222</v>
      </c>
      <c r="D38" s="26">
        <v>43682.347858796296</v>
      </c>
      <c r="E38" s="26">
        <v>43869.882731481484</v>
      </c>
      <c r="F38" s="14">
        <v>24629627</v>
      </c>
      <c r="G38" s="11">
        <v>117</v>
      </c>
      <c r="H38" s="11">
        <v>29</v>
      </c>
    </row>
    <row r="39" spans="1:8" ht="11.25">
      <c r="A39" s="2" t="s">
        <v>4088</v>
      </c>
      <c r="B39" s="20">
        <v>0</v>
      </c>
      <c r="C39" s="26">
        <v>43662.780138888891</v>
      </c>
      <c r="D39" s="26">
        <v>43662.773553240739</v>
      </c>
      <c r="E39" s="26">
        <v>43869.857488425929</v>
      </c>
      <c r="F39" s="14">
        <v>23808475</v>
      </c>
      <c r="G39" s="11">
        <v>72</v>
      </c>
      <c r="H39" s="11">
        <v>36</v>
      </c>
    </row>
    <row r="40" spans="1:8" ht="11.25">
      <c r="A40" s="2" t="s">
        <v>4089</v>
      </c>
      <c r="B40" s="20">
        <v>0</v>
      </c>
      <c r="C40" s="26">
        <v>43714.389201388891</v>
      </c>
      <c r="D40" s="26">
        <v>43714.388692129629</v>
      </c>
      <c r="E40" s="26">
        <v>43869.855879629627</v>
      </c>
      <c r="F40" s="14">
        <v>23791150</v>
      </c>
      <c r="G40" s="11">
        <v>76</v>
      </c>
      <c r="H40" s="11">
        <v>17</v>
      </c>
    </row>
    <row r="41" spans="1:8" ht="11.25">
      <c r="A41" s="2" t="s">
        <v>4090</v>
      </c>
      <c r="B41" s="20">
        <v>0</v>
      </c>
      <c r="C41" s="26">
        <v>43733.598819444444</v>
      </c>
      <c r="D41" s="26">
        <v>43733.574594907404</v>
      </c>
      <c r="E41" s="26">
        <v>43869.887974537036</v>
      </c>
      <c r="F41" s="14">
        <v>23045647</v>
      </c>
      <c r="G41" s="11">
        <v>71</v>
      </c>
      <c r="H41" s="11">
        <v>29</v>
      </c>
    </row>
    <row r="42" spans="1:8" ht="11.25">
      <c r="A42" s="2" t="s">
        <v>4091</v>
      </c>
      <c r="B42" s="20">
        <v>0</v>
      </c>
      <c r="C42" s="26">
        <v>43704.653634259259</v>
      </c>
      <c r="D42" s="26">
        <v>43704.634884259256</v>
      </c>
      <c r="E42" s="26">
        <v>43869.855671296296</v>
      </c>
      <c r="F42" s="14">
        <v>22793351</v>
      </c>
      <c r="G42" s="11">
        <v>100</v>
      </c>
      <c r="H42" s="11">
        <v>22</v>
      </c>
    </row>
    <row r="43" spans="1:8" ht="11.25">
      <c r="A43" s="2" t="s">
        <v>4092</v>
      </c>
      <c r="B43" s="20">
        <v>0</v>
      </c>
      <c r="C43" s="26">
        <v>43580.640706018516</v>
      </c>
      <c r="D43" s="26">
        <v>43580.620636574073</v>
      </c>
      <c r="E43" s="26">
        <v>43869.615347222221</v>
      </c>
      <c r="F43" s="14">
        <v>21276325</v>
      </c>
      <c r="G43" s="11">
        <v>69</v>
      </c>
      <c r="H43" s="11">
        <v>29</v>
      </c>
    </row>
    <row r="44" spans="1:8" ht="11.25">
      <c r="A44" s="2" t="s">
        <v>4093</v>
      </c>
      <c r="B44" s="20">
        <v>0</v>
      </c>
      <c r="C44" s="26">
        <v>43664.895011574074</v>
      </c>
      <c r="D44" s="26">
        <v>43664.885810185187</v>
      </c>
      <c r="E44" s="26">
        <v>43869.86078703704</v>
      </c>
      <c r="F44" s="14">
        <v>18475686</v>
      </c>
      <c r="G44" s="11">
        <v>94</v>
      </c>
      <c r="H44" s="11">
        <v>28</v>
      </c>
    </row>
    <row r="45" spans="1:8" ht="11.25">
      <c r="A45" s="2" t="s">
        <v>4094</v>
      </c>
      <c r="B45" s="20">
        <v>0</v>
      </c>
      <c r="C45" s="26">
        <v>43647.68546296296</v>
      </c>
      <c r="D45" s="26">
        <v>43647.63013888889</v>
      </c>
      <c r="E45" s="26">
        <v>43869.864293981482</v>
      </c>
      <c r="F45" s="14">
        <v>16718325</v>
      </c>
      <c r="G45" s="11">
        <v>23</v>
      </c>
      <c r="H45" s="11">
        <v>10</v>
      </c>
    </row>
    <row r="46" spans="1:8" ht="11.25">
      <c r="A46" s="2" t="s">
        <v>4095</v>
      </c>
      <c r="B46" s="20">
        <v>0</v>
      </c>
      <c r="C46" s="26">
        <v>43602.249641203707</v>
      </c>
      <c r="D46" s="26">
        <v>43602.249583333331</v>
      </c>
      <c r="E46" s="26">
        <v>43869.88689814815</v>
      </c>
      <c r="F46" s="14">
        <v>13482925</v>
      </c>
      <c r="G46" s="11">
        <v>22</v>
      </c>
      <c r="H46" s="11">
        <v>21</v>
      </c>
    </row>
    <row r="47" spans="1:8" ht="11.25">
      <c r="A47" s="2" t="s">
        <v>4096</v>
      </c>
      <c r="B47" s="20">
        <v>0</v>
      </c>
      <c r="C47" s="26">
        <v>43703.566030092596</v>
      </c>
      <c r="D47" s="26">
        <v>43703.565775462965</v>
      </c>
      <c r="E47" s="26">
        <v>43869.884780092594</v>
      </c>
      <c r="F47" s="14">
        <v>11604617</v>
      </c>
      <c r="G47" s="11">
        <v>30</v>
      </c>
      <c r="H47" s="11">
        <v>22</v>
      </c>
    </row>
    <row r="48" spans="1:8" ht="11.25">
      <c r="A48" s="2" t="s">
        <v>4097</v>
      </c>
      <c r="B48" s="20">
        <v>0</v>
      </c>
      <c r="C48" s="26">
        <v>43647.466886574075</v>
      </c>
      <c r="D48" s="26">
        <v>43647.46435185185</v>
      </c>
      <c r="E48" s="26">
        <v>43869.859166666669</v>
      </c>
      <c r="F48" s="14">
        <v>9424680</v>
      </c>
      <c r="G48" s="11">
        <v>30</v>
      </c>
      <c r="H48" s="11">
        <v>17</v>
      </c>
    </row>
    <row r="49" spans="1:8" ht="11.25">
      <c r="A49" s="2" t="s">
        <v>4098</v>
      </c>
      <c r="B49" s="20">
        <v>0</v>
      </c>
      <c r="C49" s="26">
        <v>43752.785856481481</v>
      </c>
      <c r="D49" s="26">
        <v>43752.725219907406</v>
      </c>
      <c r="E49" s="26">
        <v>43869.885833333334</v>
      </c>
      <c r="F49" s="14">
        <v>9314941</v>
      </c>
      <c r="G49" s="11">
        <v>44</v>
      </c>
      <c r="H49" s="11">
        <v>11</v>
      </c>
    </row>
    <row r="50" spans="1:8" ht="11.25">
      <c r="A50" s="2" t="s">
        <v>4099</v>
      </c>
      <c r="B50" s="20">
        <v>0</v>
      </c>
      <c r="C50" s="26">
        <v>43749.276817129627</v>
      </c>
      <c r="D50" s="26">
        <v>43749.269629629627</v>
      </c>
      <c r="E50" s="26">
        <v>43869.876875000002</v>
      </c>
      <c r="F50" s="14">
        <v>9216559</v>
      </c>
      <c r="G50" s="11">
        <v>35</v>
      </c>
      <c r="H50" s="11">
        <v>9</v>
      </c>
    </row>
    <row r="51" spans="1:8" ht="11.25">
      <c r="A51" s="2" t="s">
        <v>4100</v>
      </c>
      <c r="B51" s="20">
        <v>0</v>
      </c>
      <c r="C51" s="26">
        <v>43690.523657407408</v>
      </c>
      <c r="D51" s="26">
        <v>43690.258738425924</v>
      </c>
      <c r="E51" s="26">
        <v>43869.856435185182</v>
      </c>
      <c r="F51" s="14">
        <v>9165242</v>
      </c>
      <c r="G51" s="11">
        <v>34</v>
      </c>
      <c r="H51" s="11">
        <v>8</v>
      </c>
    </row>
    <row r="52" spans="1:8" ht="11.25">
      <c r="A52" s="2" t="s">
        <v>4101</v>
      </c>
      <c r="B52" s="20">
        <v>0</v>
      </c>
      <c r="C52" s="26">
        <v>43745.552986111114</v>
      </c>
      <c r="D52" s="26">
        <v>43745.504942129628</v>
      </c>
      <c r="E52" s="26">
        <v>43869.877465277779</v>
      </c>
      <c r="F52" s="14">
        <v>8929659</v>
      </c>
      <c r="G52" s="11">
        <v>48</v>
      </c>
      <c r="H52" s="11">
        <v>14</v>
      </c>
    </row>
    <row r="53" spans="1:8" ht="11.25">
      <c r="A53" s="2" t="s">
        <v>4102</v>
      </c>
      <c r="B53" s="20">
        <v>0</v>
      </c>
      <c r="C53" s="26">
        <v>43664.625636574077</v>
      </c>
      <c r="D53" s="26">
        <v>43664.6249537037</v>
      </c>
      <c r="E53" s="26">
        <v>43869.856064814812</v>
      </c>
      <c r="F53" s="14">
        <v>8422514</v>
      </c>
      <c r="G53" s="11">
        <v>40</v>
      </c>
      <c r="H53" s="11">
        <v>21</v>
      </c>
    </row>
    <row r="54" spans="1:8" ht="11.25">
      <c r="A54" s="2" t="s">
        <v>4103</v>
      </c>
      <c r="B54" s="20">
        <v>0</v>
      </c>
      <c r="C54" s="26">
        <v>43721.748136574075</v>
      </c>
      <c r="D54" s="26">
        <v>43721.738819444443</v>
      </c>
      <c r="E54" s="26">
        <v>43869.853182870371</v>
      </c>
      <c r="F54" s="14">
        <v>8073344</v>
      </c>
      <c r="G54" s="11">
        <v>37</v>
      </c>
      <c r="H54" s="11">
        <v>21</v>
      </c>
    </row>
    <row r="55" spans="1:8" ht="11.25">
      <c r="A55" s="2" t="s">
        <v>4104</v>
      </c>
      <c r="B55" s="20">
        <v>0</v>
      </c>
      <c r="C55" s="26">
        <v>43621.710173611114</v>
      </c>
      <c r="D55" s="26">
        <v>43619.377141203702</v>
      </c>
      <c r="E55" s="26">
        <v>43869.877465277779</v>
      </c>
      <c r="F55" s="14">
        <v>7697190</v>
      </c>
      <c r="G55" s="11">
        <v>24</v>
      </c>
      <c r="H55" s="11">
        <v>14</v>
      </c>
    </row>
    <row r="56" spans="1:8" ht="11.25">
      <c r="A56" s="2" t="s">
        <v>4105</v>
      </c>
      <c r="B56" s="20">
        <v>0</v>
      </c>
      <c r="C56" s="26">
        <v>43733.849641203706</v>
      </c>
      <c r="D56" s="26">
        <v>43733.803310185183</v>
      </c>
      <c r="E56" s="26">
        <v>43869.85292824074</v>
      </c>
      <c r="F56" s="14">
        <v>7503648</v>
      </c>
      <c r="G56" s="11">
        <v>29</v>
      </c>
      <c r="H56" s="11">
        <v>21</v>
      </c>
    </row>
    <row r="57" spans="1:8" ht="11.25">
      <c r="A57" s="2" t="s">
        <v>4106</v>
      </c>
      <c r="B57" s="20">
        <v>0</v>
      </c>
      <c r="C57" s="26">
        <v>43703.210636574076</v>
      </c>
      <c r="D57" s="26">
        <v>43703.210243055553</v>
      </c>
      <c r="E57" s="26">
        <v>43869.87226851852</v>
      </c>
      <c r="F57" s="14">
        <v>7496202</v>
      </c>
      <c r="G57" s="11">
        <v>35</v>
      </c>
      <c r="H57" s="11">
        <v>15</v>
      </c>
    </row>
    <row r="58" spans="1:8" ht="11.25">
      <c r="A58" s="2" t="s">
        <v>4107</v>
      </c>
      <c r="B58" s="20">
        <v>0</v>
      </c>
      <c r="C58" s="26">
        <v>43677.460810185185</v>
      </c>
      <c r="D58" s="26">
        <v>43677.436215277776</v>
      </c>
      <c r="E58" s="26">
        <v>43869.856377314813</v>
      </c>
      <c r="F58" s="14">
        <v>7292303</v>
      </c>
      <c r="G58" s="11">
        <v>27</v>
      </c>
      <c r="H58" s="11">
        <v>17</v>
      </c>
    </row>
    <row r="59" spans="1:8" ht="11.25">
      <c r="A59" s="2" t="s">
        <v>4108</v>
      </c>
      <c r="B59" s="20">
        <v>0</v>
      </c>
      <c r="C59" s="26">
        <v>43643.778194444443</v>
      </c>
      <c r="D59" s="26">
        <v>43643.730405092596</v>
      </c>
      <c r="E59" s="26">
        <v>43869.864282407405</v>
      </c>
      <c r="F59" s="14">
        <v>7203625</v>
      </c>
      <c r="G59" s="11">
        <v>11</v>
      </c>
      <c r="H59" s="11">
        <v>7</v>
      </c>
    </row>
    <row r="60" spans="1:8" ht="11.25">
      <c r="A60" s="2" t="s">
        <v>4109</v>
      </c>
      <c r="B60" s="20">
        <v>0</v>
      </c>
      <c r="C60" s="26">
        <v>43644.780439814815</v>
      </c>
      <c r="D60" s="26">
        <v>43644.708009259259</v>
      </c>
      <c r="E60" s="26">
        <v>43869.892210648148</v>
      </c>
      <c r="F60" s="14">
        <v>7061256</v>
      </c>
      <c r="G60" s="11">
        <v>6</v>
      </c>
      <c r="H60" s="11">
        <v>3</v>
      </c>
    </row>
    <row r="61" spans="1:8" ht="11.25">
      <c r="A61" s="2" t="s">
        <v>4110</v>
      </c>
      <c r="B61" s="20">
        <v>0</v>
      </c>
      <c r="C61" s="26">
        <v>43725.715405092589</v>
      </c>
      <c r="D61" s="26">
        <v>43725.71539351852</v>
      </c>
      <c r="E61" s="26">
        <v>43869.852002314816</v>
      </c>
      <c r="F61" s="14">
        <v>6663928</v>
      </c>
      <c r="G61" s="11">
        <v>25</v>
      </c>
      <c r="H61" s="11">
        <v>17</v>
      </c>
    </row>
    <row r="62" spans="1:8" ht="11.25">
      <c r="A62" s="2" t="s">
        <v>4111</v>
      </c>
      <c r="B62" s="20">
        <v>0</v>
      </c>
      <c r="C62" s="26">
        <v>43692.007233796299</v>
      </c>
      <c r="D62" s="26">
        <v>43692.004629629628</v>
      </c>
      <c r="E62" s="26">
        <v>43869.857615740744</v>
      </c>
      <c r="F62" s="14">
        <v>6606219</v>
      </c>
      <c r="G62" s="11">
        <v>40</v>
      </c>
      <c r="H62" s="11">
        <v>21</v>
      </c>
    </row>
    <row r="63" spans="1:8" ht="11.25">
      <c r="A63" s="2" t="s">
        <v>4112</v>
      </c>
      <c r="B63" s="20">
        <v>0</v>
      </c>
      <c r="C63" s="26">
        <v>43683.609027777777</v>
      </c>
      <c r="D63" s="26">
        <v>43683.609027777777</v>
      </c>
      <c r="E63" s="26">
        <v>43869.856099537035</v>
      </c>
      <c r="F63" s="14">
        <v>6526859</v>
      </c>
      <c r="G63" s="11">
        <v>37</v>
      </c>
      <c r="H63" s="11">
        <v>21</v>
      </c>
    </row>
    <row r="64" spans="1:8" ht="11.25">
      <c r="A64" s="2" t="s">
        <v>4113</v>
      </c>
      <c r="B64" s="20">
        <v>0</v>
      </c>
      <c r="C64" s="26">
        <v>43747.66815972222</v>
      </c>
      <c r="D64" s="26">
        <v>43747.610983796294</v>
      </c>
      <c r="E64" s="26">
        <v>43869.851620370369</v>
      </c>
      <c r="F64" s="14">
        <v>6312108</v>
      </c>
      <c r="G64" s="11">
        <v>34</v>
      </c>
      <c r="H64" s="11">
        <v>21</v>
      </c>
    </row>
    <row r="65" spans="1:8" ht="11.25">
      <c r="A65" s="2" t="s">
        <v>4114</v>
      </c>
      <c r="B65" s="20">
        <v>0</v>
      </c>
      <c r="C65" s="26">
        <v>43661.390925925924</v>
      </c>
      <c r="D65" s="26">
        <v>43661.390914351854</v>
      </c>
      <c r="E65" s="26">
        <v>43869.861342592594</v>
      </c>
      <c r="F65" s="14">
        <v>6306663</v>
      </c>
      <c r="G65" s="11">
        <v>37</v>
      </c>
      <c r="H65" s="11">
        <v>21</v>
      </c>
    </row>
    <row r="66" spans="1:8" ht="11.25">
      <c r="A66" s="2" t="s">
        <v>4115</v>
      </c>
      <c r="B66" s="20">
        <v>0</v>
      </c>
      <c r="C66" s="26">
        <v>43787.429548611108</v>
      </c>
      <c r="D66" s="26">
        <v>43787.427800925929</v>
      </c>
      <c r="E66" s="26">
        <v>43869.852916666663</v>
      </c>
      <c r="F66" s="14">
        <v>6137854</v>
      </c>
      <c r="G66" s="11">
        <v>40</v>
      </c>
      <c r="H66" s="11">
        <v>7</v>
      </c>
    </row>
    <row r="67" spans="1:8" ht="11.25">
      <c r="A67" s="2" t="s">
        <v>4116</v>
      </c>
      <c r="B67" s="20">
        <v>0</v>
      </c>
      <c r="C67" s="26">
        <v>43663.54351851852</v>
      </c>
      <c r="D67" s="26">
        <v>43663.528136574074</v>
      </c>
      <c r="E67" s="26">
        <v>43869.85597222222</v>
      </c>
      <c r="F67" s="14">
        <v>5930383</v>
      </c>
      <c r="G67" s="11">
        <v>26</v>
      </c>
      <c r="H67" s="11">
        <v>17</v>
      </c>
    </row>
    <row r="68" spans="1:8" ht="11.25">
      <c r="A68" s="2" t="s">
        <v>4117</v>
      </c>
      <c r="B68" s="20">
        <v>0</v>
      </c>
      <c r="C68" s="26">
        <v>43751.463020833333</v>
      </c>
      <c r="D68" s="26">
        <v>43751.462777777779</v>
      </c>
      <c r="E68" s="26">
        <v>43869.860289351855</v>
      </c>
      <c r="F68" s="14">
        <v>5880004</v>
      </c>
      <c r="G68" s="11">
        <v>29</v>
      </c>
      <c r="H68" s="11">
        <v>14</v>
      </c>
    </row>
    <row r="69" spans="1:8" ht="11.25">
      <c r="A69" s="2" t="s">
        <v>4118</v>
      </c>
      <c r="B69" s="20">
        <v>0</v>
      </c>
      <c r="C69" s="26">
        <v>43762.676932870374</v>
      </c>
      <c r="D69" s="26">
        <v>43762.652638888889</v>
      </c>
      <c r="E69" s="26">
        <v>43869.852939814817</v>
      </c>
      <c r="F69" s="14">
        <v>5862795</v>
      </c>
      <c r="G69" s="11">
        <v>36</v>
      </c>
      <c r="H69" s="11">
        <v>21</v>
      </c>
    </row>
    <row r="70" spans="1:8" ht="11.25">
      <c r="A70" s="2" t="s">
        <v>4119</v>
      </c>
      <c r="B70" s="20">
        <v>0</v>
      </c>
      <c r="C70" s="26">
        <v>43693.421018518522</v>
      </c>
      <c r="D70" s="26">
        <v>43693.373645833337</v>
      </c>
      <c r="E70" s="26">
        <v>43869.853043981479</v>
      </c>
      <c r="F70" s="14">
        <v>5790076</v>
      </c>
      <c r="G70" s="11">
        <v>24</v>
      </c>
      <c r="H70" s="11">
        <v>17</v>
      </c>
    </row>
    <row r="71" spans="1:8" ht="11.25">
      <c r="A71" s="2" t="s">
        <v>4120</v>
      </c>
      <c r="B71" s="20">
        <v>0</v>
      </c>
      <c r="C71" s="26">
        <v>43647.558900462966</v>
      </c>
      <c r="D71" s="26">
        <v>43647.53434027778</v>
      </c>
      <c r="E71" s="26">
        <v>43869.858159722222</v>
      </c>
      <c r="F71" s="14">
        <v>5665624</v>
      </c>
      <c r="G71" s="11">
        <v>33</v>
      </c>
      <c r="H71" s="11">
        <v>21</v>
      </c>
    </row>
    <row r="72" spans="1:8" ht="11.25">
      <c r="A72" s="2" t="s">
        <v>4121</v>
      </c>
      <c r="B72" s="20">
        <v>0</v>
      </c>
      <c r="C72" s="26">
        <v>43678.627384259256</v>
      </c>
      <c r="D72" s="26">
        <v>43678.591087962966</v>
      </c>
      <c r="E72" s="26">
        <v>43869.85564814815</v>
      </c>
      <c r="F72" s="14">
        <v>5653782</v>
      </c>
      <c r="G72" s="11">
        <v>27</v>
      </c>
      <c r="H72" s="11">
        <v>17</v>
      </c>
    </row>
    <row r="73" spans="1:8" ht="11.25">
      <c r="A73" s="2" t="s">
        <v>4122</v>
      </c>
      <c r="B73" s="20">
        <v>0</v>
      </c>
      <c r="C73" s="26">
        <v>43698.613958333335</v>
      </c>
      <c r="D73" s="26">
        <v>43698.539421296293</v>
      </c>
      <c r="E73" s="26">
        <v>43869.853958333333</v>
      </c>
      <c r="F73" s="14">
        <v>5608148</v>
      </c>
      <c r="G73" s="11">
        <v>25</v>
      </c>
      <c r="H73" s="11">
        <v>17</v>
      </c>
    </row>
    <row r="74" spans="1:8" ht="11.25">
      <c r="A74" s="2" t="s">
        <v>4123</v>
      </c>
      <c r="B74" s="20">
        <v>0</v>
      </c>
      <c r="C74" s="26">
        <v>43602.261655092596</v>
      </c>
      <c r="D74" s="26">
        <v>43602.261597222219</v>
      </c>
      <c r="E74" s="26">
        <v>43869.886689814812</v>
      </c>
      <c r="F74" s="14">
        <v>5599967</v>
      </c>
      <c r="G74" s="11">
        <v>38</v>
      </c>
      <c r="H74" s="11">
        <v>15</v>
      </c>
    </row>
    <row r="75" spans="1:8" ht="11.25">
      <c r="A75" s="2" t="s">
        <v>4124</v>
      </c>
      <c r="B75" s="20">
        <v>0</v>
      </c>
      <c r="C75" s="26">
        <v>43704.767187500001</v>
      </c>
      <c r="D75" s="26">
        <v>43704.767175925925</v>
      </c>
      <c r="E75" s="26">
        <v>43869.853032407409</v>
      </c>
      <c r="F75" s="14">
        <v>5463150</v>
      </c>
      <c r="G75" s="11">
        <v>34</v>
      </c>
      <c r="H75" s="11">
        <v>3</v>
      </c>
    </row>
    <row r="76" spans="1:8" ht="11.25">
      <c r="A76" s="2" t="s">
        <v>4125</v>
      </c>
      <c r="B76" s="20">
        <v>0</v>
      </c>
      <c r="C76" s="26">
        <v>43672.482488425929</v>
      </c>
      <c r="D76" s="26">
        <v>43672.419942129629</v>
      </c>
      <c r="E76" s="26">
        <v>43869.857453703706</v>
      </c>
      <c r="F76" s="14">
        <v>5323745</v>
      </c>
      <c r="G76" s="11">
        <v>25</v>
      </c>
      <c r="H76" s="11">
        <v>17</v>
      </c>
    </row>
    <row r="77" spans="1:8" ht="11.25">
      <c r="A77" s="2" t="s">
        <v>4126</v>
      </c>
      <c r="B77" s="20">
        <v>0</v>
      </c>
      <c r="C77" s="26">
        <v>43677.622349537036</v>
      </c>
      <c r="D77" s="26">
        <v>43677.524988425925</v>
      </c>
      <c r="E77" s="26">
        <v>43869.859270833331</v>
      </c>
      <c r="F77" s="14">
        <v>5301530</v>
      </c>
      <c r="G77" s="11">
        <v>25</v>
      </c>
      <c r="H77" s="11">
        <v>21</v>
      </c>
    </row>
    <row r="78" spans="1:8" ht="11.25">
      <c r="A78" s="2" t="s">
        <v>4127</v>
      </c>
      <c r="B78" s="20">
        <v>0</v>
      </c>
      <c r="C78" s="26">
        <v>43691.765266203707</v>
      </c>
      <c r="D78" s="26">
        <v>43691.703912037039</v>
      </c>
      <c r="E78" s="26">
        <v>43869.856099537035</v>
      </c>
      <c r="F78" s="14">
        <v>5162514</v>
      </c>
      <c r="G78" s="11">
        <v>24</v>
      </c>
      <c r="H78" s="11">
        <v>17</v>
      </c>
    </row>
    <row r="79" spans="1:8" ht="11.25">
      <c r="A79" s="2" t="s">
        <v>4128</v>
      </c>
      <c r="B79" s="20">
        <v>0</v>
      </c>
      <c r="C79" s="26">
        <v>43761.989421296297</v>
      </c>
      <c r="D79" s="26">
        <v>43761.987847222219</v>
      </c>
      <c r="E79" s="26">
        <v>43869.852673611109</v>
      </c>
      <c r="F79" s="14">
        <v>5143158</v>
      </c>
      <c r="G79" s="11">
        <v>24</v>
      </c>
      <c r="H79" s="11">
        <v>17</v>
      </c>
    </row>
    <row r="80" spans="1:8" ht="11.25">
      <c r="A80" s="2" t="s">
        <v>4129</v>
      </c>
      <c r="B80" s="20">
        <v>0</v>
      </c>
      <c r="C80" s="26">
        <v>43655.56212962963</v>
      </c>
      <c r="D80" s="26">
        <v>43655.530416666668</v>
      </c>
      <c r="E80" s="26">
        <v>43869.86078703704</v>
      </c>
      <c r="F80" s="14">
        <v>5141546</v>
      </c>
      <c r="G80" s="11">
        <v>25</v>
      </c>
      <c r="H80" s="11">
        <v>17</v>
      </c>
    </row>
    <row r="81" spans="1:8" ht="11.25">
      <c r="A81" s="2" t="s">
        <v>4130</v>
      </c>
      <c r="B81" s="20">
        <v>0</v>
      </c>
      <c r="C81" s="26">
        <v>43760.190648148149</v>
      </c>
      <c r="D81" s="26">
        <v>43760.190648148149</v>
      </c>
      <c r="E81" s="26">
        <v>43869.852962962963</v>
      </c>
      <c r="F81" s="14">
        <v>4981895</v>
      </c>
      <c r="G81" s="11">
        <v>6</v>
      </c>
      <c r="H81" s="11">
        <v>7</v>
      </c>
    </row>
    <row r="82" spans="1:8" ht="11.25">
      <c r="A82" s="2" t="s">
        <v>4131</v>
      </c>
      <c r="B82" s="20">
        <v>0</v>
      </c>
      <c r="C82" s="26">
        <v>43724.448923611111</v>
      </c>
      <c r="D82" s="26">
        <v>43724.424363425926</v>
      </c>
      <c r="E82" s="26">
        <v>43869.851921296293</v>
      </c>
      <c r="F82" s="14">
        <v>4919269</v>
      </c>
      <c r="G82" s="11">
        <v>24</v>
      </c>
      <c r="H82" s="11">
        <v>17</v>
      </c>
    </row>
    <row r="83" spans="1:8" ht="11.25">
      <c r="A83" s="2" t="s">
        <v>4132</v>
      </c>
      <c r="B83" s="20">
        <v>0</v>
      </c>
      <c r="C83" s="26">
        <v>43756.891550925924</v>
      </c>
      <c r="D83" s="26">
        <v>43756.889155092591</v>
      </c>
      <c r="E83" s="26">
        <v>43869.85261574074</v>
      </c>
      <c r="F83" s="14">
        <v>4904433</v>
      </c>
      <c r="G83" s="11">
        <v>33</v>
      </c>
      <c r="H83" s="11">
        <v>25</v>
      </c>
    </row>
    <row r="84" spans="1:8" ht="11.25">
      <c r="A84" s="2" t="s">
        <v>4133</v>
      </c>
      <c r="B84" s="20">
        <v>0</v>
      </c>
      <c r="C84" s="26">
        <v>43678.64025462963</v>
      </c>
      <c r="D84" s="26">
        <v>43678.619097222225</v>
      </c>
      <c r="E84" s="26">
        <v>43869.85701388889</v>
      </c>
      <c r="F84" s="14">
        <v>4872126</v>
      </c>
      <c r="G84" s="11">
        <v>24</v>
      </c>
      <c r="H84" s="11">
        <v>17</v>
      </c>
    </row>
    <row r="85" spans="1:8" ht="11.25">
      <c r="A85" s="2" t="s">
        <v>4134</v>
      </c>
      <c r="B85" s="20">
        <v>0</v>
      </c>
      <c r="C85" s="26">
        <v>43686.624988425923</v>
      </c>
      <c r="D85" s="26">
        <v>43686.623622685183</v>
      </c>
      <c r="E85" s="26">
        <v>43869.855219907404</v>
      </c>
      <c r="F85" s="14">
        <v>4845852</v>
      </c>
      <c r="G85" s="11">
        <v>24</v>
      </c>
      <c r="H85" s="11">
        <v>17</v>
      </c>
    </row>
    <row r="86" spans="1:8" ht="11.25">
      <c r="A86" s="2" t="s">
        <v>4135</v>
      </c>
      <c r="B86" s="20">
        <v>0</v>
      </c>
      <c r="C86" s="26">
        <v>43726.736388888887</v>
      </c>
      <c r="D86" s="26">
        <v>43726.715173611112</v>
      </c>
      <c r="E86" s="26">
        <v>43869.851875</v>
      </c>
      <c r="F86" s="14">
        <v>4843999</v>
      </c>
      <c r="G86" s="11">
        <v>25</v>
      </c>
      <c r="H86" s="11">
        <v>17</v>
      </c>
    </row>
    <row r="87" spans="1:8" ht="11.25">
      <c r="A87" s="2" t="s">
        <v>4136</v>
      </c>
      <c r="B87" s="20">
        <v>0</v>
      </c>
      <c r="C87" s="26">
        <v>43699.581620370373</v>
      </c>
      <c r="D87" s="26">
        <v>43699.570868055554</v>
      </c>
      <c r="E87" s="26">
        <v>43869.853321759256</v>
      </c>
      <c r="F87" s="14">
        <v>4688070</v>
      </c>
      <c r="G87" s="11">
        <v>24</v>
      </c>
      <c r="H87" s="11">
        <v>17</v>
      </c>
    </row>
    <row r="88" spans="1:8" ht="11.25">
      <c r="A88" s="2" t="s">
        <v>4137</v>
      </c>
      <c r="B88" s="20">
        <v>0</v>
      </c>
      <c r="C88" s="26">
        <v>43706.389351851853</v>
      </c>
      <c r="D88" s="26">
        <v>43706.389351851853</v>
      </c>
      <c r="E88" s="26">
        <v>43869.85564814815</v>
      </c>
      <c r="F88" s="14">
        <v>4688070</v>
      </c>
      <c r="G88" s="11">
        <v>24</v>
      </c>
      <c r="H88" s="11">
        <v>17</v>
      </c>
    </row>
    <row r="89" spans="1:8" ht="11.25">
      <c r="A89" s="2" t="s">
        <v>4138</v>
      </c>
      <c r="B89" s="20">
        <v>0</v>
      </c>
      <c r="C89" s="26">
        <v>43662.37537037037</v>
      </c>
      <c r="D89" s="26">
        <v>43662.37537037037</v>
      </c>
      <c r="E89" s="26">
        <v>43869.856261574074</v>
      </c>
      <c r="F89" s="14">
        <v>4688017</v>
      </c>
      <c r="G89" s="11">
        <v>23</v>
      </c>
      <c r="H89" s="11">
        <v>17</v>
      </c>
    </row>
    <row r="90" spans="1:8" ht="11.25">
      <c r="A90" s="2" t="s">
        <v>4139</v>
      </c>
      <c r="B90" s="20">
        <v>0</v>
      </c>
      <c r="C90" s="26">
        <v>43721.640104166669</v>
      </c>
      <c r="D90" s="26">
        <v>43721.640104166669</v>
      </c>
      <c r="E90" s="26">
        <v>43869.851921296293</v>
      </c>
      <c r="F90" s="14">
        <v>4688017</v>
      </c>
      <c r="G90" s="11">
        <v>23</v>
      </c>
      <c r="H90" s="11">
        <v>17</v>
      </c>
    </row>
    <row r="91" spans="1:8" ht="11.25">
      <c r="A91" s="2" t="s">
        <v>4140</v>
      </c>
      <c r="B91" s="20">
        <v>0</v>
      </c>
      <c r="C91" s="26">
        <v>43676.435439814813</v>
      </c>
      <c r="D91" s="26">
        <v>43676.435439814813</v>
      </c>
      <c r="E91" s="26">
        <v>43869.85565972222</v>
      </c>
      <c r="F91" s="14">
        <v>4688017</v>
      </c>
      <c r="G91" s="11">
        <v>23</v>
      </c>
      <c r="H91" s="11">
        <v>17</v>
      </c>
    </row>
    <row r="92" spans="1:8" ht="11.25">
      <c r="A92" s="2" t="s">
        <v>4141</v>
      </c>
      <c r="B92" s="20">
        <v>0</v>
      </c>
      <c r="C92" s="26">
        <v>43698.446319444447</v>
      </c>
      <c r="D92" s="26">
        <v>43698.446319444447</v>
      </c>
      <c r="E92" s="26">
        <v>43869.854120370372</v>
      </c>
      <c r="F92" s="14">
        <v>4688017</v>
      </c>
      <c r="G92" s="11">
        <v>23</v>
      </c>
      <c r="H92" s="11">
        <v>17</v>
      </c>
    </row>
    <row r="93" spans="1:8" ht="11.25">
      <c r="A93" s="2" t="s">
        <v>4142</v>
      </c>
      <c r="B93" s="20">
        <v>0</v>
      </c>
      <c r="C93" s="26">
        <v>43658.425567129627</v>
      </c>
      <c r="D93" s="26">
        <v>43658.425567129627</v>
      </c>
      <c r="E93" s="26">
        <v>43869.856261574074</v>
      </c>
      <c r="F93" s="14">
        <v>4688017</v>
      </c>
      <c r="G93" s="11">
        <v>23</v>
      </c>
      <c r="H93" s="11">
        <v>17</v>
      </c>
    </row>
    <row r="94" spans="1:8" ht="11.25">
      <c r="A94" s="2" t="s">
        <v>4143</v>
      </c>
      <c r="B94" s="20">
        <v>0</v>
      </c>
      <c r="C94" s="26">
        <v>43731.600636574076</v>
      </c>
      <c r="D94" s="26">
        <v>43731.600636574076</v>
      </c>
      <c r="E94" s="26">
        <v>43869.852673611109</v>
      </c>
      <c r="F94" s="14">
        <v>4688017</v>
      </c>
      <c r="G94" s="11">
        <v>23</v>
      </c>
      <c r="H94" s="11">
        <v>17</v>
      </c>
    </row>
    <row r="95" spans="1:8" ht="11.25">
      <c r="A95" s="2" t="s">
        <v>4144</v>
      </c>
      <c r="B95" s="20">
        <v>0</v>
      </c>
      <c r="C95" s="26">
        <v>43647.431030092594</v>
      </c>
      <c r="D95" s="26">
        <v>43647.431030092594</v>
      </c>
      <c r="E95" s="26">
        <v>43869.858090277776</v>
      </c>
      <c r="F95" s="14">
        <v>4688017</v>
      </c>
      <c r="G95" s="11">
        <v>23</v>
      </c>
      <c r="H95" s="11">
        <v>17</v>
      </c>
    </row>
    <row r="96" spans="1:8" ht="11.25">
      <c r="A96" s="2" t="s">
        <v>4145</v>
      </c>
      <c r="B96" s="20">
        <v>0</v>
      </c>
      <c r="C96" s="26">
        <v>43665.393541666665</v>
      </c>
      <c r="D96" s="26">
        <v>43665.389305555553</v>
      </c>
      <c r="E96" s="26">
        <v>43869.85597222222</v>
      </c>
      <c r="F96" s="14">
        <v>4688017</v>
      </c>
      <c r="G96" s="11">
        <v>23</v>
      </c>
      <c r="H96" s="11">
        <v>17</v>
      </c>
    </row>
    <row r="97" spans="1:8" ht="11.25">
      <c r="A97" s="2" t="s">
        <v>4146</v>
      </c>
      <c r="B97" s="20">
        <v>0</v>
      </c>
      <c r="C97" s="26">
        <v>43677.467303240737</v>
      </c>
      <c r="D97" s="26">
        <v>43677.467303240737</v>
      </c>
      <c r="E97" s="26">
        <v>43869.85565972222</v>
      </c>
      <c r="F97" s="14">
        <v>4688017</v>
      </c>
      <c r="G97" s="11">
        <v>23</v>
      </c>
      <c r="H97" s="11">
        <v>17</v>
      </c>
    </row>
    <row r="98" spans="1:8" ht="11.25">
      <c r="A98" s="2" t="s">
        <v>4147</v>
      </c>
      <c r="B98" s="20">
        <v>0</v>
      </c>
      <c r="C98" s="26">
        <v>43734.570069444446</v>
      </c>
      <c r="D98" s="26">
        <v>43734.570069444446</v>
      </c>
      <c r="E98" s="26">
        <v>43869.852673611109</v>
      </c>
      <c r="F98" s="14">
        <v>4688017</v>
      </c>
      <c r="G98" s="11">
        <v>23</v>
      </c>
      <c r="H98" s="11">
        <v>17</v>
      </c>
    </row>
    <row r="99" spans="1:8" ht="11.25">
      <c r="A99" s="2" t="s">
        <v>4148</v>
      </c>
      <c r="B99" s="20">
        <v>0</v>
      </c>
      <c r="C99" s="26">
        <v>43654.431620370371</v>
      </c>
      <c r="D99" s="26">
        <v>43654.431620370371</v>
      </c>
      <c r="E99" s="26">
        <v>43869.858275462961</v>
      </c>
      <c r="F99" s="14">
        <v>4688017</v>
      </c>
      <c r="G99" s="11">
        <v>23</v>
      </c>
      <c r="H99" s="11">
        <v>17</v>
      </c>
    </row>
    <row r="100" spans="1:8" ht="11.25">
      <c r="A100" s="2" t="s">
        <v>4149</v>
      </c>
      <c r="B100" s="20">
        <v>0</v>
      </c>
      <c r="C100" s="26">
        <v>43693.60423611111</v>
      </c>
      <c r="D100" s="26">
        <v>43693.60423611111</v>
      </c>
      <c r="E100" s="26">
        <v>43869.853321759256</v>
      </c>
      <c r="F100" s="14">
        <v>4688017</v>
      </c>
      <c r="G100" s="11">
        <v>23</v>
      </c>
      <c r="H100" s="11">
        <v>17</v>
      </c>
    </row>
    <row r="101" spans="1:8" ht="11.25">
      <c r="A101" s="2" t="s">
        <v>4150</v>
      </c>
      <c r="B101" s="20">
        <v>0</v>
      </c>
      <c r="C101" s="26">
        <v>43706.693981481483</v>
      </c>
      <c r="D101" s="26">
        <v>43706.691446759258</v>
      </c>
      <c r="E101" s="26">
        <v>43869.854768518519</v>
      </c>
      <c r="F101" s="14">
        <v>4688017</v>
      </c>
      <c r="G101" s="11">
        <v>23</v>
      </c>
      <c r="H101" s="11">
        <v>17</v>
      </c>
    </row>
    <row r="102" spans="1:8" ht="11.25">
      <c r="A102" s="2" t="s">
        <v>4151</v>
      </c>
      <c r="B102" s="20">
        <v>0</v>
      </c>
      <c r="C102" s="26">
        <v>43699.454212962963</v>
      </c>
      <c r="D102" s="26">
        <v>43699.454212962963</v>
      </c>
      <c r="E102" s="26">
        <v>43869.854131944441</v>
      </c>
      <c r="F102" s="14">
        <v>4688017</v>
      </c>
      <c r="G102" s="11">
        <v>23</v>
      </c>
      <c r="H102" s="11">
        <v>17</v>
      </c>
    </row>
    <row r="103" spans="1:8" ht="11.25">
      <c r="A103" s="2" t="s">
        <v>4152</v>
      </c>
      <c r="B103" s="20">
        <v>0</v>
      </c>
      <c r="C103" s="26">
        <v>43646.254351851851</v>
      </c>
      <c r="D103" s="26">
        <v>43646.254351851851</v>
      </c>
      <c r="E103" s="26">
        <v>43869.858240740738</v>
      </c>
      <c r="F103" s="14">
        <v>4688017</v>
      </c>
      <c r="G103" s="11">
        <v>23</v>
      </c>
      <c r="H103" s="11">
        <v>17</v>
      </c>
    </row>
    <row r="104" spans="1:8" ht="11.25">
      <c r="A104" s="2" t="s">
        <v>4153</v>
      </c>
      <c r="B104" s="20">
        <v>0</v>
      </c>
      <c r="C104" s="26">
        <v>43746.491643518515</v>
      </c>
      <c r="D104" s="26">
        <v>43746.491643518515</v>
      </c>
      <c r="E104" s="26">
        <v>43869.851030092592</v>
      </c>
      <c r="F104" s="14">
        <v>4688017</v>
      </c>
      <c r="G104" s="11">
        <v>23</v>
      </c>
      <c r="H104" s="11">
        <v>17</v>
      </c>
    </row>
    <row r="105" spans="1:8" ht="11.25">
      <c r="A105" s="2" t="s">
        <v>4154</v>
      </c>
      <c r="B105" s="20">
        <v>0</v>
      </c>
      <c r="C105" s="26">
        <v>43718.351689814815</v>
      </c>
      <c r="D105" s="26">
        <v>43718.351689814815</v>
      </c>
      <c r="E105" s="26">
        <v>43869.851921296293</v>
      </c>
      <c r="F105" s="14">
        <v>4688017</v>
      </c>
      <c r="G105" s="11">
        <v>23</v>
      </c>
      <c r="H105" s="11">
        <v>17</v>
      </c>
    </row>
    <row r="106" spans="1:8" ht="11.25">
      <c r="A106" s="2" t="s">
        <v>4155</v>
      </c>
      <c r="B106" s="20">
        <v>0</v>
      </c>
      <c r="C106" s="26">
        <v>43678.534212962964</v>
      </c>
      <c r="D106" s="26">
        <v>43678.534212962964</v>
      </c>
      <c r="E106" s="26">
        <v>43869.857523148145</v>
      </c>
      <c r="F106" s="14">
        <v>4688017</v>
      </c>
      <c r="G106" s="11">
        <v>23</v>
      </c>
      <c r="H106" s="11">
        <v>17</v>
      </c>
    </row>
    <row r="107" spans="1:8" ht="11.25">
      <c r="A107" s="2" t="s">
        <v>4156</v>
      </c>
      <c r="B107" s="20">
        <v>0</v>
      </c>
      <c r="C107" s="26">
        <v>43647.438576388886</v>
      </c>
      <c r="D107" s="26">
        <v>43647.438576388886</v>
      </c>
      <c r="E107" s="26">
        <v>43869.859166666669</v>
      </c>
      <c r="F107" s="14">
        <v>4688017</v>
      </c>
      <c r="G107" s="11">
        <v>23</v>
      </c>
      <c r="H107" s="11">
        <v>17</v>
      </c>
    </row>
    <row r="108" spans="1:8" ht="11.25">
      <c r="A108" s="2" t="s">
        <v>4157</v>
      </c>
      <c r="B108" s="20">
        <v>0</v>
      </c>
      <c r="C108" s="26">
        <v>43748.405046296299</v>
      </c>
      <c r="D108" s="26">
        <v>43748.405046296299</v>
      </c>
      <c r="E108" s="26">
        <v>43869.8512962963</v>
      </c>
      <c r="F108" s="14">
        <v>4688017</v>
      </c>
      <c r="G108" s="11">
        <v>23</v>
      </c>
      <c r="H108" s="11">
        <v>17</v>
      </c>
    </row>
    <row r="109" spans="1:8" ht="11.25">
      <c r="A109" s="2" t="s">
        <v>4158</v>
      </c>
      <c r="B109" s="20">
        <v>0</v>
      </c>
      <c r="C109" s="26">
        <v>43647.601145833331</v>
      </c>
      <c r="D109" s="26">
        <v>43647.601145833331</v>
      </c>
      <c r="E109" s="26">
        <v>43869.858275462961</v>
      </c>
      <c r="F109" s="14">
        <v>4688017</v>
      </c>
      <c r="G109" s="11">
        <v>23</v>
      </c>
      <c r="H109" s="11">
        <v>17</v>
      </c>
    </row>
    <row r="110" spans="1:8" ht="11.25">
      <c r="A110" s="2" t="s">
        <v>4159</v>
      </c>
      <c r="B110" s="20">
        <v>0</v>
      </c>
      <c r="C110" s="26">
        <v>43748.405046296299</v>
      </c>
      <c r="D110" s="26">
        <v>43748.405046296299</v>
      </c>
      <c r="E110" s="26">
        <v>43869.851574074077</v>
      </c>
      <c r="F110" s="14">
        <v>4688017</v>
      </c>
      <c r="G110" s="11">
        <v>23</v>
      </c>
      <c r="H110" s="11">
        <v>17</v>
      </c>
    </row>
    <row r="111" spans="1:8" ht="11.25">
      <c r="A111" s="2" t="s">
        <v>4160</v>
      </c>
      <c r="B111" s="20">
        <v>0</v>
      </c>
      <c r="C111" s="26">
        <v>43648.469594907408</v>
      </c>
      <c r="D111" s="26">
        <v>43648.469594907408</v>
      </c>
      <c r="E111" s="26">
        <v>43869.8593287037</v>
      </c>
      <c r="F111" s="14">
        <v>4688017</v>
      </c>
      <c r="G111" s="11">
        <v>23</v>
      </c>
      <c r="H111" s="11">
        <v>17</v>
      </c>
    </row>
    <row r="112" spans="1:8" ht="11.25">
      <c r="A112" s="2" t="s">
        <v>4161</v>
      </c>
      <c r="B112" s="20">
        <v>0</v>
      </c>
      <c r="C112" s="26">
        <v>43748.405046296299</v>
      </c>
      <c r="D112" s="26">
        <v>43748.405046296299</v>
      </c>
      <c r="E112" s="26">
        <v>43869.851041666669</v>
      </c>
      <c r="F112" s="14">
        <v>4688017</v>
      </c>
      <c r="G112" s="11">
        <v>23</v>
      </c>
      <c r="H112" s="11">
        <v>17</v>
      </c>
    </row>
    <row r="113" spans="1:8" ht="11.25">
      <c r="A113" s="2" t="s">
        <v>4162</v>
      </c>
      <c r="B113" s="20">
        <v>0</v>
      </c>
      <c r="C113" s="26">
        <v>43724.414039351854</v>
      </c>
      <c r="D113" s="26">
        <v>43724.414039351854</v>
      </c>
      <c r="E113" s="26">
        <v>43869.851921296293</v>
      </c>
      <c r="F113" s="14">
        <v>4688017</v>
      </c>
      <c r="G113" s="11">
        <v>23</v>
      </c>
      <c r="H113" s="11">
        <v>17</v>
      </c>
    </row>
    <row r="114" spans="1:8" ht="11.25">
      <c r="A114" s="2" t="s">
        <v>4163</v>
      </c>
      <c r="B114" s="20">
        <v>0</v>
      </c>
      <c r="C114" s="26">
        <v>43748.405046296299</v>
      </c>
      <c r="D114" s="26">
        <v>43748.405046296299</v>
      </c>
      <c r="E114" s="26">
        <v>43869.8516087963</v>
      </c>
      <c r="F114" s="14">
        <v>4688017</v>
      </c>
      <c r="G114" s="11">
        <v>23</v>
      </c>
      <c r="H114" s="11">
        <v>17</v>
      </c>
    </row>
    <row r="115" spans="1:8" ht="11.25">
      <c r="A115" s="2" t="s">
        <v>4164</v>
      </c>
      <c r="B115" s="20">
        <v>0</v>
      </c>
      <c r="C115" s="26">
        <v>43704.975081018521</v>
      </c>
      <c r="D115" s="26">
        <v>43704.975081018521</v>
      </c>
      <c r="E115" s="26">
        <v>43869.854155092595</v>
      </c>
      <c r="F115" s="14">
        <v>4688017</v>
      </c>
      <c r="G115" s="11">
        <v>23</v>
      </c>
      <c r="H115" s="11">
        <v>17</v>
      </c>
    </row>
    <row r="116" spans="1:8" ht="11.25">
      <c r="A116" s="2" t="s">
        <v>4165</v>
      </c>
      <c r="B116" s="20">
        <v>0</v>
      </c>
      <c r="C116" s="26">
        <v>43655.508368055554</v>
      </c>
      <c r="D116" s="26">
        <v>43655.508368055554</v>
      </c>
      <c r="E116" s="26">
        <v>43869.861886574072</v>
      </c>
      <c r="F116" s="14">
        <v>4688017</v>
      </c>
      <c r="G116" s="11">
        <v>23</v>
      </c>
      <c r="H116" s="11">
        <v>17</v>
      </c>
    </row>
    <row r="117" spans="1:8" ht="11.25">
      <c r="A117" s="2" t="s">
        <v>4166</v>
      </c>
      <c r="B117" s="20">
        <v>0</v>
      </c>
      <c r="C117" s="26">
        <v>43661.626134259262</v>
      </c>
      <c r="D117" s="26">
        <v>43661.626134259262</v>
      </c>
      <c r="E117" s="26">
        <v>43869.856064814812</v>
      </c>
      <c r="F117" s="14">
        <v>4688017</v>
      </c>
      <c r="G117" s="11">
        <v>23</v>
      </c>
      <c r="H117" s="11">
        <v>17</v>
      </c>
    </row>
    <row r="118" spans="1:8" ht="11.25">
      <c r="A118" s="2" t="s">
        <v>4167</v>
      </c>
      <c r="B118" s="20">
        <v>0</v>
      </c>
      <c r="C118" s="26">
        <v>43655.638240740744</v>
      </c>
      <c r="D118" s="26">
        <v>43655.638240740744</v>
      </c>
      <c r="E118" s="26">
        <v>43869.861331018517</v>
      </c>
      <c r="F118" s="14">
        <v>4688017</v>
      </c>
      <c r="G118" s="11">
        <v>23</v>
      </c>
      <c r="H118" s="11">
        <v>17</v>
      </c>
    </row>
    <row r="119" spans="1:8" ht="11.25">
      <c r="A119" s="2" t="s">
        <v>4168</v>
      </c>
      <c r="B119" s="20">
        <v>0</v>
      </c>
      <c r="C119" s="26">
        <v>43714.415081018517</v>
      </c>
      <c r="D119" s="26">
        <v>43714.415081018517</v>
      </c>
      <c r="E119" s="26">
        <v>43869.854780092595</v>
      </c>
      <c r="F119" s="14">
        <v>4688017</v>
      </c>
      <c r="G119" s="11">
        <v>23</v>
      </c>
      <c r="H119" s="11">
        <v>17</v>
      </c>
    </row>
    <row r="120" spans="1:8" ht="11.25">
      <c r="A120" s="2" t="s">
        <v>4169</v>
      </c>
      <c r="B120" s="20">
        <v>0</v>
      </c>
      <c r="C120" s="26">
        <v>43703.626909722225</v>
      </c>
      <c r="D120" s="26">
        <v>43703.626909722225</v>
      </c>
      <c r="E120" s="26">
        <v>43869.85396990741</v>
      </c>
      <c r="F120" s="14">
        <v>4688017</v>
      </c>
      <c r="G120" s="11">
        <v>23</v>
      </c>
      <c r="H120" s="11">
        <v>17</v>
      </c>
    </row>
    <row r="121" spans="1:8" ht="11.25">
      <c r="A121" s="2" t="s">
        <v>4170</v>
      </c>
      <c r="B121" s="20">
        <v>0</v>
      </c>
      <c r="C121" s="26">
        <v>43646.369097222225</v>
      </c>
      <c r="D121" s="26">
        <v>43646.369097222225</v>
      </c>
      <c r="E121" s="26">
        <v>43869.859178240738</v>
      </c>
      <c r="F121" s="14">
        <v>4688017</v>
      </c>
      <c r="G121" s="11">
        <v>23</v>
      </c>
      <c r="H121" s="11">
        <v>17</v>
      </c>
    </row>
    <row r="122" spans="1:8" ht="11.25">
      <c r="A122" s="2" t="s">
        <v>4171</v>
      </c>
      <c r="B122" s="20">
        <v>0</v>
      </c>
      <c r="C122" s="26">
        <v>43748.405729166669</v>
      </c>
      <c r="D122" s="26">
        <v>43748.405729166669</v>
      </c>
      <c r="E122" s="26">
        <v>43869.853009259263</v>
      </c>
      <c r="F122" s="14">
        <v>4688017</v>
      </c>
      <c r="G122" s="11">
        <v>23</v>
      </c>
      <c r="H122" s="11">
        <v>17</v>
      </c>
    </row>
    <row r="123" spans="1:8" ht="11.25">
      <c r="A123" s="2" t="s">
        <v>4172</v>
      </c>
      <c r="B123" s="20">
        <v>0</v>
      </c>
      <c r="C123" s="26">
        <v>43718.337893518517</v>
      </c>
      <c r="D123" s="26">
        <v>43718.337893518517</v>
      </c>
      <c r="E123" s="26">
        <v>43869.852002314816</v>
      </c>
      <c r="F123" s="14">
        <v>4688017</v>
      </c>
      <c r="G123" s="11">
        <v>23</v>
      </c>
      <c r="H123" s="11">
        <v>17</v>
      </c>
    </row>
    <row r="124" spans="1:8" ht="11.25">
      <c r="A124" s="2" t="s">
        <v>4173</v>
      </c>
      <c r="B124" s="20">
        <v>0</v>
      </c>
      <c r="C124" s="26">
        <v>43748.405729166669</v>
      </c>
      <c r="D124" s="26">
        <v>43748.405729166669</v>
      </c>
      <c r="E124" s="26">
        <v>43869.853009259263</v>
      </c>
      <c r="F124" s="14">
        <v>4688017</v>
      </c>
      <c r="G124" s="11">
        <v>23</v>
      </c>
      <c r="H124" s="11">
        <v>17</v>
      </c>
    </row>
    <row r="125" spans="1:8" ht="11.25">
      <c r="A125" s="2" t="s">
        <v>4174</v>
      </c>
      <c r="B125" s="20">
        <v>0</v>
      </c>
      <c r="C125" s="26">
        <v>43691.339768518519</v>
      </c>
      <c r="D125" s="26">
        <v>43691.336446759262</v>
      </c>
      <c r="E125" s="26">
        <v>43869.85564814815</v>
      </c>
      <c r="F125" s="14">
        <v>4688017</v>
      </c>
      <c r="G125" s="11">
        <v>23</v>
      </c>
      <c r="H125" s="11">
        <v>17</v>
      </c>
    </row>
    <row r="126" spans="1:8" ht="11.25">
      <c r="A126" s="2" t="s">
        <v>4175</v>
      </c>
      <c r="B126" s="20">
        <v>0</v>
      </c>
      <c r="C126" s="26">
        <v>43754.357245370367</v>
      </c>
      <c r="D126" s="26">
        <v>43754.357245370367</v>
      </c>
      <c r="E126" s="26">
        <v>43869.852951388886</v>
      </c>
      <c r="F126" s="14">
        <v>4688017</v>
      </c>
      <c r="G126" s="11">
        <v>23</v>
      </c>
      <c r="H126" s="11">
        <v>17</v>
      </c>
    </row>
    <row r="127" spans="1:8" ht="11.25">
      <c r="A127" s="2" t="s">
        <v>4176</v>
      </c>
      <c r="B127" s="20">
        <v>0</v>
      </c>
      <c r="C127" s="26">
        <v>43721.595810185187</v>
      </c>
      <c r="D127" s="26">
        <v>43721.595810185187</v>
      </c>
      <c r="E127" s="26">
        <v>43869.851701388892</v>
      </c>
      <c r="F127" s="14">
        <v>4688017</v>
      </c>
      <c r="G127" s="11">
        <v>23</v>
      </c>
      <c r="H127" s="11">
        <v>17</v>
      </c>
    </row>
    <row r="128" spans="1:8" ht="11.25">
      <c r="A128" s="2" t="s">
        <v>4177</v>
      </c>
      <c r="B128" s="20">
        <v>0</v>
      </c>
      <c r="C128" s="26">
        <v>43760.606180555558</v>
      </c>
      <c r="D128" s="26">
        <v>43760.606180555558</v>
      </c>
      <c r="E128" s="26">
        <v>43869.852951388886</v>
      </c>
      <c r="F128" s="14">
        <v>4688017</v>
      </c>
      <c r="G128" s="11">
        <v>23</v>
      </c>
      <c r="H128" s="11">
        <v>17</v>
      </c>
    </row>
    <row r="129" spans="1:8" ht="11.25">
      <c r="A129" s="2" t="s">
        <v>4178</v>
      </c>
      <c r="B129" s="20">
        <v>0</v>
      </c>
      <c r="C129" s="26">
        <v>43676.684583333335</v>
      </c>
      <c r="D129" s="26">
        <v>43676.684583333335</v>
      </c>
      <c r="E129" s="26">
        <v>43869.855891203704</v>
      </c>
      <c r="F129" s="14">
        <v>4688017</v>
      </c>
      <c r="G129" s="11">
        <v>23</v>
      </c>
      <c r="H129" s="11">
        <v>17</v>
      </c>
    </row>
    <row r="130" spans="1:8" ht="11.25">
      <c r="A130" s="2" t="s">
        <v>4179</v>
      </c>
      <c r="B130" s="20">
        <v>0</v>
      </c>
      <c r="C130" s="26">
        <v>43761.617164351854</v>
      </c>
      <c r="D130" s="26">
        <v>43761.617164351854</v>
      </c>
      <c r="E130" s="26">
        <v>43869.852962962963</v>
      </c>
      <c r="F130" s="14">
        <v>4688017</v>
      </c>
      <c r="G130" s="11">
        <v>23</v>
      </c>
      <c r="H130" s="11">
        <v>17</v>
      </c>
    </row>
    <row r="131" spans="1:8" ht="11.25">
      <c r="A131" s="2" t="s">
        <v>4180</v>
      </c>
      <c r="B131" s="20">
        <v>0</v>
      </c>
      <c r="C131" s="26">
        <v>43647.516134259262</v>
      </c>
      <c r="D131" s="26">
        <v>43647.516134259262</v>
      </c>
      <c r="E131" s="26">
        <v>43869.858090277776</v>
      </c>
      <c r="F131" s="14">
        <v>4688017</v>
      </c>
      <c r="G131" s="11">
        <v>23</v>
      </c>
      <c r="H131" s="11">
        <v>17</v>
      </c>
    </row>
    <row r="132" spans="1:8" ht="11.25">
      <c r="A132" s="2" t="s">
        <v>4181</v>
      </c>
      <c r="B132" s="20">
        <v>0</v>
      </c>
      <c r="C132" s="26">
        <v>43761.703784722224</v>
      </c>
      <c r="D132" s="26">
        <v>43761.703784722224</v>
      </c>
      <c r="E132" s="26">
        <v>43869.852962962963</v>
      </c>
      <c r="F132" s="14">
        <v>4688017</v>
      </c>
      <c r="G132" s="11">
        <v>23</v>
      </c>
      <c r="H132" s="11">
        <v>17</v>
      </c>
    </row>
    <row r="133" spans="1:8" ht="11.25">
      <c r="A133" s="2" t="s">
        <v>4182</v>
      </c>
      <c r="B133" s="20">
        <v>0</v>
      </c>
      <c r="C133" s="26">
        <v>43647.619166666664</v>
      </c>
      <c r="D133" s="26">
        <v>43647.619166666664</v>
      </c>
      <c r="E133" s="26">
        <v>43869.860682870371</v>
      </c>
      <c r="F133" s="14">
        <v>4688017</v>
      </c>
      <c r="G133" s="11">
        <v>23</v>
      </c>
      <c r="H133" s="11">
        <v>17</v>
      </c>
    </row>
    <row r="134" spans="1:8" ht="11.25">
      <c r="A134" s="2" t="s">
        <v>4183</v>
      </c>
      <c r="B134" s="20">
        <v>0</v>
      </c>
      <c r="C134" s="26">
        <v>43767.489849537036</v>
      </c>
      <c r="D134" s="26">
        <v>43767.489849537036</v>
      </c>
      <c r="E134" s="26">
        <v>43869.851585648146</v>
      </c>
      <c r="F134" s="14">
        <v>4688017</v>
      </c>
      <c r="G134" s="11">
        <v>23</v>
      </c>
      <c r="H134" s="11">
        <v>17</v>
      </c>
    </row>
    <row r="135" spans="1:8" ht="11.25">
      <c r="A135" s="2" t="s">
        <v>4184</v>
      </c>
      <c r="B135" s="20">
        <v>0</v>
      </c>
      <c r="C135" s="26">
        <v>43648.45957175926</v>
      </c>
      <c r="D135" s="26">
        <v>43648.45957175926</v>
      </c>
      <c r="E135" s="26">
        <v>43869.860682870371</v>
      </c>
      <c r="F135" s="14">
        <v>4688017</v>
      </c>
      <c r="G135" s="11">
        <v>23</v>
      </c>
      <c r="H135" s="11">
        <v>17</v>
      </c>
    </row>
    <row r="136" spans="1:8" ht="11.25">
      <c r="A136" s="2" t="s">
        <v>4185</v>
      </c>
      <c r="B136" s="20">
        <v>0</v>
      </c>
      <c r="C136" s="26">
        <v>43703.626909722225</v>
      </c>
      <c r="D136" s="26">
        <v>43703.626909722225</v>
      </c>
      <c r="E136" s="26">
        <v>43869.853692129633</v>
      </c>
      <c r="F136" s="14">
        <v>4688017</v>
      </c>
      <c r="G136" s="11">
        <v>23</v>
      </c>
      <c r="H136" s="11">
        <v>17</v>
      </c>
    </row>
    <row r="137" spans="1:8" ht="11.25">
      <c r="A137" s="2" t="s">
        <v>4186</v>
      </c>
      <c r="B137" s="20">
        <v>0</v>
      </c>
      <c r="C137" s="26">
        <v>43649.552835648145</v>
      </c>
      <c r="D137" s="26">
        <v>43649.552835648145</v>
      </c>
      <c r="E137" s="26">
        <v>43869.8593287037</v>
      </c>
      <c r="F137" s="14">
        <v>4688017</v>
      </c>
      <c r="G137" s="11">
        <v>23</v>
      </c>
      <c r="H137" s="11">
        <v>17</v>
      </c>
    </row>
    <row r="138" spans="1:8" ht="11.25">
      <c r="A138" s="2" t="s">
        <v>4187</v>
      </c>
      <c r="B138" s="20">
        <v>0</v>
      </c>
      <c r="C138" s="26">
        <v>43628.210520833331</v>
      </c>
      <c r="D138" s="26">
        <v>43628.210451388892</v>
      </c>
      <c r="E138" s="26">
        <v>43869.876875000002</v>
      </c>
      <c r="F138" s="14">
        <v>4688017</v>
      </c>
      <c r="G138" s="11">
        <v>23</v>
      </c>
      <c r="H138" s="11">
        <v>17</v>
      </c>
    </row>
    <row r="139" spans="1:8" ht="11.25">
      <c r="A139" s="2" t="s">
        <v>4188</v>
      </c>
      <c r="B139" s="20">
        <v>0</v>
      </c>
      <c r="C139" s="26">
        <v>43682.532673611109</v>
      </c>
      <c r="D139" s="26">
        <v>43682.532673611109</v>
      </c>
      <c r="E139" s="26">
        <v>43869.857499999998</v>
      </c>
      <c r="F139" s="14">
        <v>4688017</v>
      </c>
      <c r="G139" s="11">
        <v>23</v>
      </c>
      <c r="H139" s="11">
        <v>17</v>
      </c>
    </row>
    <row r="140" spans="1:8" ht="11.25">
      <c r="A140" s="2" t="s">
        <v>4189</v>
      </c>
      <c r="B140" s="20">
        <v>0</v>
      </c>
      <c r="C140" s="26">
        <v>43704.747002314813</v>
      </c>
      <c r="D140" s="26">
        <v>43704.747002314813</v>
      </c>
      <c r="E140" s="26">
        <v>43869.85396990741</v>
      </c>
      <c r="F140" s="14">
        <v>4688017</v>
      </c>
      <c r="G140" s="11">
        <v>23</v>
      </c>
      <c r="H140" s="11">
        <v>17</v>
      </c>
    </row>
    <row r="141" spans="1:8" ht="11.25">
      <c r="A141" s="2" t="s">
        <v>4190</v>
      </c>
      <c r="B141" s="20">
        <v>0</v>
      </c>
      <c r="C141" s="26">
        <v>43661.477337962962</v>
      </c>
      <c r="D141" s="26">
        <v>43661.477337962962</v>
      </c>
      <c r="E141" s="26">
        <v>43869.857581018521</v>
      </c>
      <c r="F141" s="14">
        <v>4688017</v>
      </c>
      <c r="G141" s="11">
        <v>23</v>
      </c>
      <c r="H141" s="11">
        <v>17</v>
      </c>
    </row>
    <row r="142" spans="1:8" ht="11.25">
      <c r="A142" s="2" t="s">
        <v>4191</v>
      </c>
      <c r="B142" s="20">
        <v>0</v>
      </c>
      <c r="C142" s="26">
        <v>43679.720949074072</v>
      </c>
      <c r="D142" s="26">
        <v>43679.720949074072</v>
      </c>
      <c r="E142" s="26">
        <v>43869.860775462963</v>
      </c>
      <c r="F142" s="14">
        <v>4688017</v>
      </c>
      <c r="G142" s="11">
        <v>23</v>
      </c>
      <c r="H142" s="11">
        <v>17</v>
      </c>
    </row>
    <row r="143" spans="1:8" ht="11.25">
      <c r="A143" s="2" t="s">
        <v>4192</v>
      </c>
      <c r="B143" s="20">
        <v>0</v>
      </c>
      <c r="C143" s="26">
        <v>43748.405439814815</v>
      </c>
      <c r="D143" s="26">
        <v>43748.405439814815</v>
      </c>
      <c r="E143" s="26">
        <v>43869.85297453704</v>
      </c>
      <c r="F143" s="14">
        <v>4688017</v>
      </c>
      <c r="G143" s="11">
        <v>23</v>
      </c>
      <c r="H143" s="11">
        <v>17</v>
      </c>
    </row>
    <row r="144" spans="1:8" ht="11.25">
      <c r="A144" s="2" t="s">
        <v>4193</v>
      </c>
      <c r="B144" s="20">
        <v>0</v>
      </c>
      <c r="C144" s="26">
        <v>43748.40520833333</v>
      </c>
      <c r="D144" s="26">
        <v>43748.40520833333</v>
      </c>
      <c r="E144" s="26">
        <v>43869.851620370369</v>
      </c>
      <c r="F144" s="14">
        <v>4688017</v>
      </c>
      <c r="G144" s="11">
        <v>23</v>
      </c>
      <c r="H144" s="11">
        <v>17</v>
      </c>
    </row>
    <row r="145" spans="1:8" ht="11.25">
      <c r="A145" s="2" t="s">
        <v>4194</v>
      </c>
      <c r="B145" s="20">
        <v>0</v>
      </c>
      <c r="C145" s="26">
        <v>43748.405428240738</v>
      </c>
      <c r="D145" s="26">
        <v>43748.405428240738</v>
      </c>
      <c r="E145" s="26">
        <v>43869.852997685186</v>
      </c>
      <c r="F145" s="14">
        <v>4688017</v>
      </c>
      <c r="G145" s="11">
        <v>23</v>
      </c>
      <c r="H145" s="11">
        <v>17</v>
      </c>
    </row>
    <row r="146" spans="1:8" ht="11.25">
      <c r="A146" s="2" t="s">
        <v>4195</v>
      </c>
      <c r="B146" s="20">
        <v>0</v>
      </c>
      <c r="C146" s="26">
        <v>43677.650706018518</v>
      </c>
      <c r="D146" s="26">
        <v>43677.650706018518</v>
      </c>
      <c r="E146" s="26">
        <v>43869.85564814815</v>
      </c>
      <c r="F146" s="14">
        <v>4688017</v>
      </c>
      <c r="G146" s="11">
        <v>23</v>
      </c>
      <c r="H146" s="11">
        <v>17</v>
      </c>
    </row>
    <row r="147" spans="1:8" ht="11.25">
      <c r="A147" s="2" t="s">
        <v>4196</v>
      </c>
      <c r="B147" s="20">
        <v>0</v>
      </c>
      <c r="C147" s="26">
        <v>43602.251099537039</v>
      </c>
      <c r="D147" s="26">
        <v>43602.251076388886</v>
      </c>
      <c r="E147" s="26">
        <v>43869.887141203704</v>
      </c>
      <c r="F147" s="14">
        <v>4279125</v>
      </c>
      <c r="G147" s="11">
        <v>14</v>
      </c>
      <c r="H147" s="11">
        <v>10</v>
      </c>
    </row>
    <row r="148" spans="1:8" ht="11.25">
      <c r="A148" s="2" t="s">
        <v>4197</v>
      </c>
      <c r="B148" s="20">
        <v>0</v>
      </c>
      <c r="C148" s="26">
        <v>43649.629745370374</v>
      </c>
      <c r="D148" s="26">
        <v>43649.628807870373</v>
      </c>
      <c r="E148" s="26">
        <v>43869.885706018518</v>
      </c>
      <c r="F148" s="14">
        <v>3997141</v>
      </c>
      <c r="G148" s="11">
        <v>10</v>
      </c>
      <c r="H148" s="11">
        <v>13</v>
      </c>
    </row>
    <row r="149" spans="1:8" ht="11.25">
      <c r="A149" s="2" t="s">
        <v>4198</v>
      </c>
      <c r="B149" s="20">
        <v>0</v>
      </c>
      <c r="C149" s="26">
        <v>43602.253611111111</v>
      </c>
      <c r="D149" s="26">
        <v>43602.253564814811</v>
      </c>
      <c r="E149" s="26">
        <v>43869.886689814812</v>
      </c>
      <c r="F149" s="14">
        <v>3918221</v>
      </c>
      <c r="G149" s="11">
        <v>13</v>
      </c>
      <c r="H149" s="11">
        <v>3</v>
      </c>
    </row>
    <row r="150" spans="1:8" ht="11.25">
      <c r="A150" s="2" t="s">
        <v>4199</v>
      </c>
      <c r="B150" s="20">
        <v>0</v>
      </c>
      <c r="C150" s="26">
        <v>43696.470104166663</v>
      </c>
      <c r="D150" s="26">
        <v>43696.465104166666</v>
      </c>
      <c r="E150" s="26">
        <v>43869.854814814818</v>
      </c>
      <c r="F150" s="14">
        <v>3830443</v>
      </c>
      <c r="G150" s="11">
        <v>7</v>
      </c>
      <c r="H150" s="11">
        <v>3</v>
      </c>
    </row>
    <row r="151" spans="1:8" ht="11.25">
      <c r="A151" s="2" t="s">
        <v>4200</v>
      </c>
      <c r="B151" s="20">
        <v>0</v>
      </c>
      <c r="C151" s="26">
        <v>43643.909050925926</v>
      </c>
      <c r="D151" s="26">
        <v>43643.90902777778</v>
      </c>
      <c r="E151" s="26">
        <v>43869.872256944444</v>
      </c>
      <c r="F151" s="14">
        <v>3737076</v>
      </c>
      <c r="G151" s="11">
        <v>8</v>
      </c>
      <c r="H151" s="11">
        <v>7</v>
      </c>
    </row>
    <row r="152" spans="1:8" ht="11.25">
      <c r="A152" s="2" t="s">
        <v>4201</v>
      </c>
      <c r="B152" s="20">
        <v>0</v>
      </c>
      <c r="C152" s="26">
        <v>43678.603356481479</v>
      </c>
      <c r="D152" s="26">
        <v>43678.593611111108</v>
      </c>
      <c r="E152" s="26">
        <v>43869.85527777778</v>
      </c>
      <c r="F152" s="14">
        <v>2871847</v>
      </c>
      <c r="G152" s="11">
        <v>9</v>
      </c>
      <c r="H152" s="11">
        <v>7</v>
      </c>
    </row>
    <row r="153" spans="1:8" ht="11.25">
      <c r="A153" s="2" t="s">
        <v>4202</v>
      </c>
      <c r="B153" s="20">
        <v>0</v>
      </c>
      <c r="C153" s="26">
        <v>43602.252175925925</v>
      </c>
      <c r="D153" s="26">
        <v>43602.252141203702</v>
      </c>
      <c r="E153" s="26">
        <v>43869.886712962965</v>
      </c>
      <c r="F153" s="14">
        <v>2311470</v>
      </c>
      <c r="G153" s="11">
        <v>15</v>
      </c>
      <c r="H153" s="11">
        <v>9</v>
      </c>
    </row>
    <row r="154" spans="1:8" ht="11.25">
      <c r="A154" s="2" t="s">
        <v>4203</v>
      </c>
      <c r="B154" s="20">
        <v>0</v>
      </c>
      <c r="C154" s="26">
        <v>43602.227719907409</v>
      </c>
      <c r="D154" s="26">
        <v>43602.227708333332</v>
      </c>
      <c r="E154" s="26">
        <v>43869.887094907404</v>
      </c>
      <c r="F154" s="14">
        <v>2250416</v>
      </c>
      <c r="G154" s="11">
        <v>9</v>
      </c>
      <c r="H154" s="11">
        <v>13</v>
      </c>
    </row>
    <row r="155" spans="1:8" ht="11.25">
      <c r="A155" s="2" t="s">
        <v>4204</v>
      </c>
      <c r="B155" s="20">
        <v>0</v>
      </c>
      <c r="C155" s="26">
        <v>43602.22755787037</v>
      </c>
      <c r="D155" s="26">
        <v>43602.227523148147</v>
      </c>
      <c r="E155" s="26">
        <v>43869.887129629627</v>
      </c>
      <c r="F155" s="14">
        <v>2221755</v>
      </c>
      <c r="G155" s="11">
        <v>7</v>
      </c>
      <c r="H155" s="11">
        <v>3</v>
      </c>
    </row>
    <row r="156" spans="1:8" ht="11.25">
      <c r="A156" s="2" t="s">
        <v>4205</v>
      </c>
      <c r="B156" s="20">
        <v>0</v>
      </c>
      <c r="C156" s="26">
        <v>43602.252685185187</v>
      </c>
      <c r="D156" s="26">
        <v>43602.252662037034</v>
      </c>
      <c r="E156" s="26">
        <v>43869.886712962965</v>
      </c>
      <c r="F156" s="14">
        <v>1688373</v>
      </c>
      <c r="G156" s="11">
        <v>9</v>
      </c>
      <c r="H156" s="11">
        <v>7</v>
      </c>
    </row>
    <row r="157" spans="1:8" ht="11.25">
      <c r="A157" s="2" t="s">
        <v>4206</v>
      </c>
      <c r="B157" s="20">
        <v>0</v>
      </c>
      <c r="C157" s="26">
        <v>43628.563240740739</v>
      </c>
      <c r="D157" s="26">
        <v>43628.563206018516</v>
      </c>
      <c r="E157" s="26">
        <v>43869.87232638889</v>
      </c>
      <c r="F157" s="14">
        <v>1658059</v>
      </c>
      <c r="G157" s="11">
        <v>4</v>
      </c>
      <c r="H157" s="11">
        <v>3</v>
      </c>
    </row>
    <row r="158" spans="1:8" ht="11.25">
      <c r="A158" s="2" t="s">
        <v>4207</v>
      </c>
      <c r="B158" s="20">
        <v>0</v>
      </c>
      <c r="C158" s="26">
        <v>43602.544641203705</v>
      </c>
      <c r="D158" s="26">
        <v>43602.544618055559</v>
      </c>
      <c r="E158" s="26">
        <v>43869.882719907408</v>
      </c>
      <c r="F158" s="14">
        <v>1557797</v>
      </c>
      <c r="G158" s="11">
        <v>7</v>
      </c>
      <c r="H158" s="11">
        <v>7</v>
      </c>
    </row>
    <row r="159" spans="1:8" ht="11.25">
      <c r="A159" s="2" t="s">
        <v>4208</v>
      </c>
      <c r="B159" s="20">
        <v>0</v>
      </c>
      <c r="C159" s="26">
        <v>43628.196793981479</v>
      </c>
      <c r="D159" s="26">
        <v>43628.196759259263</v>
      </c>
      <c r="E159" s="26">
        <v>43869.875740740739</v>
      </c>
      <c r="F159" s="14">
        <v>1492060</v>
      </c>
      <c r="G159" s="11">
        <v>4</v>
      </c>
      <c r="H159" s="11">
        <v>3</v>
      </c>
    </row>
    <row r="160" spans="1:8" ht="11.25">
      <c r="A160" s="2" t="s">
        <v>4209</v>
      </c>
      <c r="B160" s="20">
        <v>0</v>
      </c>
      <c r="C160" s="26">
        <v>43711.386400462965</v>
      </c>
      <c r="D160" s="26">
        <v>43711.385949074072</v>
      </c>
      <c r="E160" s="26">
        <v>43869.855185185188</v>
      </c>
      <c r="F160" s="14">
        <v>1288938</v>
      </c>
      <c r="G160" s="11">
        <v>4</v>
      </c>
      <c r="H160" s="11">
        <v>7</v>
      </c>
    </row>
    <row r="161" spans="1:8" ht="11.25">
      <c r="A161" s="2" t="s">
        <v>4210</v>
      </c>
      <c r="B161" s="20">
        <v>0</v>
      </c>
      <c r="C161" s="26">
        <v>43628.197060185186</v>
      </c>
      <c r="D161" s="26">
        <v>43628.197013888886</v>
      </c>
      <c r="E161" s="26">
        <v>43869.875462962962</v>
      </c>
      <c r="F161" s="14">
        <v>1140758</v>
      </c>
      <c r="G161" s="11">
        <v>4</v>
      </c>
      <c r="H161" s="11">
        <v>5</v>
      </c>
    </row>
    <row r="162" spans="1:8" ht="11.25">
      <c r="A162" s="2" t="s">
        <v>4211</v>
      </c>
      <c r="B162" s="20">
        <v>0</v>
      </c>
      <c r="C162" s="26">
        <v>43720.920127314814</v>
      </c>
      <c r="D162" s="26">
        <v>43635.417511574073</v>
      </c>
      <c r="E162" s="26">
        <v>43869.88616898148</v>
      </c>
      <c r="F162" s="14">
        <v>1078694</v>
      </c>
      <c r="G162" s="11">
        <v>5</v>
      </c>
      <c r="H162" s="11">
        <v>3</v>
      </c>
    </row>
    <row r="163" spans="1:8" ht="11.25">
      <c r="A163" s="2" t="s">
        <v>4212</v>
      </c>
      <c r="B163" s="20">
        <v>0</v>
      </c>
      <c r="C163" s="26">
        <v>43755.638310185182</v>
      </c>
      <c r="D163" s="26">
        <v>43755.63753472222</v>
      </c>
      <c r="E163" s="26">
        <v>43869.852673611109</v>
      </c>
      <c r="F163" s="14">
        <v>1068575</v>
      </c>
      <c r="G163" s="11">
        <v>4</v>
      </c>
      <c r="H163" s="11">
        <v>3</v>
      </c>
    </row>
    <row r="164" spans="1:8" ht="11.25">
      <c r="A164" s="2" t="s">
        <v>4213</v>
      </c>
      <c r="B164" s="20">
        <v>0</v>
      </c>
      <c r="C164" s="26">
        <v>43679.394756944443</v>
      </c>
      <c r="D164" s="26">
        <v>43679.354421296295</v>
      </c>
      <c r="E164" s="26">
        <v>43869.858078703706</v>
      </c>
      <c r="F164" s="14">
        <v>790879</v>
      </c>
      <c r="G164" s="11">
        <v>8</v>
      </c>
      <c r="H164" s="11">
        <v>3</v>
      </c>
    </row>
    <row r="165" spans="1:8" ht="11.25">
      <c r="A165" s="2" t="s">
        <v>4214</v>
      </c>
      <c r="B165" s="20">
        <v>0</v>
      </c>
      <c r="C165" s="26">
        <v>43628.250486111108</v>
      </c>
      <c r="D165" s="26">
        <v>43628.250462962962</v>
      </c>
      <c r="E165" s="26">
        <v>43869.876087962963</v>
      </c>
      <c r="F165" s="14">
        <v>624934</v>
      </c>
      <c r="G165" s="11">
        <v>2</v>
      </c>
      <c r="H165" s="11">
        <v>3</v>
      </c>
    </row>
    <row r="166" spans="1:8" ht="11.25">
      <c r="A166" s="2" t="s">
        <v>4215</v>
      </c>
      <c r="B166" s="20">
        <v>0</v>
      </c>
      <c r="C166" s="26">
        <v>43629.060740740744</v>
      </c>
      <c r="D166" s="26">
        <v>43629.054918981485</v>
      </c>
      <c r="E166" s="26">
        <v>43869.645821759259</v>
      </c>
      <c r="F166" s="14">
        <v>467267</v>
      </c>
      <c r="G166" s="11">
        <v>4</v>
      </c>
      <c r="H166" s="11">
        <v>7</v>
      </c>
    </row>
    <row r="167" spans="1:8" ht="11.25">
      <c r="A167" s="2" t="s">
        <v>4216</v>
      </c>
      <c r="B167" s="20">
        <v>0</v>
      </c>
      <c r="C167" s="26">
        <v>43682.843368055554</v>
      </c>
      <c r="D167" s="26">
        <v>43682.842997685184</v>
      </c>
      <c r="E167" s="26">
        <v>43869.855196759258</v>
      </c>
      <c r="F167" s="14">
        <v>464083</v>
      </c>
      <c r="G167" s="11">
        <v>1</v>
      </c>
      <c r="H167" s="11">
        <v>3</v>
      </c>
    </row>
    <row r="168" spans="1:8" ht="11.25">
      <c r="A168" s="2" t="s">
        <v>4217</v>
      </c>
      <c r="B168" s="20">
        <v>0</v>
      </c>
      <c r="C168" s="26">
        <v>43643.90929398148</v>
      </c>
      <c r="D168" s="26">
        <v>43643.909247685187</v>
      </c>
      <c r="E168" s="26">
        <v>43870.204201388886</v>
      </c>
      <c r="F168" s="14">
        <v>366821</v>
      </c>
      <c r="G168" s="11">
        <v>1</v>
      </c>
      <c r="H168" s="11">
        <v>3</v>
      </c>
    </row>
    <row r="169" spans="1:8" ht="11.25">
      <c r="A169" s="2" t="s">
        <v>4218</v>
      </c>
      <c r="B169" s="20">
        <v>0</v>
      </c>
      <c r="C169" s="26">
        <v>43602.255289351851</v>
      </c>
      <c r="D169" s="26">
        <v>43602.255266203705</v>
      </c>
      <c r="E169" s="26">
        <v>43869.886689814812</v>
      </c>
      <c r="F169" s="14">
        <v>365435</v>
      </c>
      <c r="G169" s="11">
        <v>1</v>
      </c>
      <c r="H169" s="11">
        <v>3</v>
      </c>
    </row>
    <row r="170" spans="1:8" ht="11.25">
      <c r="A170" s="2" t="s">
        <v>4219</v>
      </c>
      <c r="B170" s="20">
        <v>0</v>
      </c>
      <c r="C170" s="26">
        <v>43602.233055555553</v>
      </c>
      <c r="D170" s="26">
        <v>43602.233032407406</v>
      </c>
      <c r="E170" s="26">
        <v>43869.887060185189</v>
      </c>
      <c r="F170" s="14">
        <v>342444</v>
      </c>
      <c r="G170" s="11">
        <v>2</v>
      </c>
      <c r="H170" s="11">
        <v>3</v>
      </c>
    </row>
    <row r="171" spans="1:8" ht="11.25">
      <c r="A171" s="2" t="s">
        <v>4220</v>
      </c>
      <c r="B171" s="20">
        <v>0</v>
      </c>
      <c r="C171" s="26">
        <v>43690.533379629633</v>
      </c>
      <c r="D171" s="26">
        <v>43690.533368055556</v>
      </c>
      <c r="E171" s="26">
        <v>43869.854791666665</v>
      </c>
      <c r="F171" s="14">
        <v>339932</v>
      </c>
      <c r="G171" s="11">
        <v>2</v>
      </c>
      <c r="H171" s="11">
        <v>3</v>
      </c>
    </row>
    <row r="172" spans="1:8" ht="11.25">
      <c r="A172" s="2" t="s">
        <v>4221</v>
      </c>
      <c r="B172" s="20">
        <v>0</v>
      </c>
      <c r="C172" s="26">
        <v>43637.924710648149</v>
      </c>
      <c r="D172" s="26">
        <v>43637.924675925926</v>
      </c>
      <c r="E172" s="26">
        <v>43869.871886574074</v>
      </c>
      <c r="F172" s="14">
        <v>159297</v>
      </c>
      <c r="G172" s="11">
        <v>2</v>
      </c>
      <c r="H172" s="11">
        <v>3</v>
      </c>
    </row>
    <row r="173" spans="1:8" ht="11.25">
      <c r="A173" s="2" t="s">
        <v>4222</v>
      </c>
      <c r="B173" s="20">
        <v>0</v>
      </c>
      <c r="C173" s="26">
        <v>43649.518414351849</v>
      </c>
      <c r="D173" s="26">
        <v>43649.515555555554</v>
      </c>
      <c r="E173" s="26">
        <v>43869.858229166668</v>
      </c>
      <c r="F173" s="14">
        <v>157935</v>
      </c>
      <c r="G173" s="11">
        <v>1</v>
      </c>
      <c r="H173" s="11">
        <v>3</v>
      </c>
    </row>
    <row r="174" spans="1:8" ht="11.25">
      <c r="A174" s="2" t="s">
        <v>4223</v>
      </c>
      <c r="B174" s="20">
        <v>0</v>
      </c>
      <c r="C174" s="26">
        <v>43752.550682870373</v>
      </c>
      <c r="D174" s="26">
        <v>43746.575960648152</v>
      </c>
      <c r="E174" s="26">
        <v>43869.608368055553</v>
      </c>
      <c r="F174" s="14">
        <v>59323</v>
      </c>
      <c r="G174" s="11">
        <v>11</v>
      </c>
      <c r="H174" s="11">
        <v>21</v>
      </c>
    </row>
    <row r="175" spans="1:8" ht="11.25">
      <c r="A175" s="2" t="s">
        <v>4224</v>
      </c>
      <c r="B175" s="20">
        <v>0</v>
      </c>
      <c r="C175" s="26">
        <v>43697.930486111109</v>
      </c>
      <c r="D175" s="26">
        <v>43697.929560185185</v>
      </c>
      <c r="E175" s="26">
        <v>43869.855451388888</v>
      </c>
      <c r="F175" s="14">
        <v>159</v>
      </c>
      <c r="G175" s="11">
        <v>6</v>
      </c>
      <c r="H175" s="11">
        <v>9</v>
      </c>
    </row>
    <row r="176" spans="1:8" ht="11.25">
      <c r="A176" s="2" t="s">
        <v>4225</v>
      </c>
      <c r="B176" s="20">
        <v>0</v>
      </c>
      <c r="C176" s="26">
        <v>43602.517766203702</v>
      </c>
      <c r="D176" s="26">
        <v>43602.517754629633</v>
      </c>
      <c r="E176" s="26">
        <v>43869.877291666664</v>
      </c>
      <c r="F176" s="14">
        <v>53</v>
      </c>
      <c r="G176" s="11">
        <v>1</v>
      </c>
      <c r="H176" s="11">
        <v>3</v>
      </c>
    </row>
    <row r="177" spans="1:8" ht="11.25">
      <c r="A177" s="2" t="s">
        <v>4226</v>
      </c>
      <c r="B177" s="20">
        <v>0</v>
      </c>
      <c r="C177" s="26">
        <v>43602.250879629632</v>
      </c>
      <c r="D177" s="26">
        <v>43602.250856481478</v>
      </c>
      <c r="E177" s="26">
        <v>43869.886759259258</v>
      </c>
      <c r="F177" s="14">
        <v>53</v>
      </c>
      <c r="G177" s="11">
        <v>1</v>
      </c>
      <c r="H177" s="11">
        <v>3</v>
      </c>
    </row>
    <row r="178" spans="1:8" ht="11.25">
      <c r="A178" s="2" t="s">
        <v>4227</v>
      </c>
      <c r="B178" s="20">
        <v>0</v>
      </c>
      <c r="C178" s="26">
        <v>43628.497094907405</v>
      </c>
      <c r="D178" s="26">
        <v>43628.497071759259</v>
      </c>
      <c r="E178" s="26">
        <v>43869.874097222222</v>
      </c>
      <c r="F178" s="14">
        <v>53</v>
      </c>
      <c r="G178" s="11">
        <v>1</v>
      </c>
      <c r="H178" s="11">
        <v>3</v>
      </c>
    </row>
    <row r="179" spans="1:8" ht="11.25">
      <c r="A179" s="2" t="s">
        <v>4228</v>
      </c>
      <c r="B179" s="20">
        <v>0</v>
      </c>
      <c r="C179" s="26">
        <v>0</v>
      </c>
      <c r="D179" s="26">
        <v>0</v>
      </c>
      <c r="E179" s="26">
        <v>0</v>
      </c>
      <c r="F179" s="14">
        <v>0</v>
      </c>
      <c r="G179" s="11">
        <v>0</v>
      </c>
      <c r="H179" s="11">
        <v>0</v>
      </c>
    </row>
    <row r="180" spans="1:8" ht="11.25">
      <c r="A180" s="2" t="s">
        <v>4229</v>
      </c>
      <c r="B180" s="20">
        <v>0</v>
      </c>
      <c r="C180" s="26">
        <v>0</v>
      </c>
      <c r="D180" s="26">
        <v>0</v>
      </c>
      <c r="E180" s="26">
        <v>0</v>
      </c>
      <c r="F180" s="14">
        <v>0</v>
      </c>
      <c r="G180" s="11">
        <v>0</v>
      </c>
      <c r="H180" s="11">
        <v>0</v>
      </c>
    </row>
    <row r="181" spans="1:8" ht="11.25">
      <c r="A181" s="2" t="s">
        <v>4230</v>
      </c>
      <c r="B181" s="20">
        <v>0</v>
      </c>
      <c r="C181" s="26">
        <v>0</v>
      </c>
      <c r="D181" s="26">
        <v>0</v>
      </c>
      <c r="E181" s="26">
        <v>0</v>
      </c>
      <c r="F181" s="14">
        <v>0</v>
      </c>
      <c r="G181" s="11">
        <v>0</v>
      </c>
      <c r="H181" s="11">
        <v>0</v>
      </c>
    </row>
    <row r="182" spans="1:8" ht="11.25">
      <c r="A182" s="2" t="s">
        <v>4231</v>
      </c>
      <c r="B182" s="20">
        <v>0</v>
      </c>
      <c r="C182" s="26">
        <v>0</v>
      </c>
      <c r="D182" s="26">
        <v>0</v>
      </c>
      <c r="E182" s="26">
        <v>0</v>
      </c>
      <c r="F182" s="14">
        <v>0</v>
      </c>
      <c r="G182" s="11">
        <v>0</v>
      </c>
      <c r="H182" s="11">
        <v>0</v>
      </c>
    </row>
    <row r="183" spans="1:8" ht="11.25">
      <c r="A183" s="2" t="s">
        <v>4232</v>
      </c>
      <c r="B183" s="20">
        <v>0</v>
      </c>
      <c r="C183" s="26">
        <v>0</v>
      </c>
      <c r="D183" s="26">
        <v>0</v>
      </c>
      <c r="E183" s="26">
        <v>0</v>
      </c>
      <c r="F183" s="14">
        <v>0</v>
      </c>
      <c r="G183" s="11">
        <v>0</v>
      </c>
      <c r="H183" s="11">
        <v>0</v>
      </c>
    </row>
    <row r="184" spans="1:8" ht="11.25">
      <c r="A184" s="2" t="s">
        <v>4233</v>
      </c>
      <c r="B184" s="20">
        <v>0</v>
      </c>
      <c r="C184" s="26">
        <v>0</v>
      </c>
      <c r="D184" s="26">
        <v>0</v>
      </c>
      <c r="E184" s="26">
        <v>0</v>
      </c>
      <c r="F184" s="14">
        <v>0</v>
      </c>
      <c r="G184" s="11">
        <v>0</v>
      </c>
      <c r="H184" s="11">
        <v>0</v>
      </c>
    </row>
    <row r="185" spans="1:8" ht="11.25">
      <c r="A185" s="2" t="s">
        <v>4234</v>
      </c>
      <c r="B185" s="20">
        <v>0</v>
      </c>
      <c r="C185" s="26">
        <v>0</v>
      </c>
      <c r="D185" s="26">
        <v>0</v>
      </c>
      <c r="E185" s="26">
        <v>0</v>
      </c>
      <c r="F185" s="14">
        <v>0</v>
      </c>
      <c r="G185" s="11">
        <v>0</v>
      </c>
      <c r="H185" s="11">
        <v>0</v>
      </c>
    </row>
    <row r="186" spans="1:8" ht="11.25">
      <c r="A186" s="2" t="s">
        <v>4235</v>
      </c>
      <c r="B186" s="20">
        <v>0</v>
      </c>
      <c r="C186" s="26">
        <v>0</v>
      </c>
      <c r="D186" s="26">
        <v>0</v>
      </c>
      <c r="E186" s="26">
        <v>0</v>
      </c>
      <c r="F186" s="14">
        <v>0</v>
      </c>
      <c r="G186" s="11">
        <v>0</v>
      </c>
      <c r="H186" s="11">
        <v>0</v>
      </c>
    </row>
    <row r="187" spans="1:8" ht="11.25">
      <c r="A187" s="2" t="s">
        <v>4236</v>
      </c>
      <c r="B187" s="20">
        <v>0</v>
      </c>
      <c r="C187" s="26">
        <v>0</v>
      </c>
      <c r="D187" s="26">
        <v>0</v>
      </c>
      <c r="E187" s="26">
        <v>0</v>
      </c>
      <c r="F187" s="14">
        <v>0</v>
      </c>
      <c r="G187" s="11">
        <v>0</v>
      </c>
      <c r="H187" s="11">
        <v>0</v>
      </c>
    </row>
    <row r="188" spans="1:8" ht="11.25">
      <c r="A188" s="2" t="s">
        <v>4237</v>
      </c>
      <c r="B188" s="20">
        <v>0</v>
      </c>
      <c r="C188" s="26">
        <v>0</v>
      </c>
      <c r="D188" s="26">
        <v>0</v>
      </c>
      <c r="E188" s="26">
        <v>0</v>
      </c>
      <c r="F188" s="14">
        <v>0</v>
      </c>
      <c r="G188" s="11">
        <v>0</v>
      </c>
      <c r="H188" s="11">
        <v>0</v>
      </c>
    </row>
    <row r="189" spans="1:8" ht="11.25">
      <c r="A189" s="2" t="s">
        <v>4238</v>
      </c>
      <c r="B189" s="20">
        <v>0</v>
      </c>
      <c r="C189" s="26">
        <v>0</v>
      </c>
      <c r="D189" s="26">
        <v>0</v>
      </c>
      <c r="E189" s="26">
        <v>0</v>
      </c>
      <c r="F189" s="14">
        <v>0</v>
      </c>
      <c r="G189" s="11">
        <v>0</v>
      </c>
      <c r="H189" s="11">
        <v>0</v>
      </c>
    </row>
    <row r="190" spans="1:8" ht="11.25">
      <c r="A190" s="2" t="s">
        <v>4239</v>
      </c>
      <c r="B190" s="20">
        <v>0</v>
      </c>
      <c r="C190" s="26">
        <v>0</v>
      </c>
      <c r="D190" s="26">
        <v>0</v>
      </c>
      <c r="E190" s="26">
        <v>0</v>
      </c>
      <c r="F190" s="14">
        <v>0</v>
      </c>
      <c r="G190" s="11">
        <v>0</v>
      </c>
      <c r="H190" s="11">
        <v>0</v>
      </c>
    </row>
    <row r="191" spans="1:8" ht="11.25">
      <c r="A191" s="2" t="s">
        <v>4240</v>
      </c>
      <c r="B191" s="20">
        <v>0</v>
      </c>
      <c r="C191" s="26">
        <v>0</v>
      </c>
      <c r="D191" s="26">
        <v>0</v>
      </c>
      <c r="E191" s="26">
        <v>0</v>
      </c>
      <c r="F191" s="14">
        <v>0</v>
      </c>
      <c r="G191" s="11">
        <v>0</v>
      </c>
      <c r="H191" s="11">
        <v>0</v>
      </c>
    </row>
    <row r="192" spans="1:8" ht="11.25">
      <c r="A192" s="2" t="s">
        <v>4241</v>
      </c>
      <c r="B192" s="20">
        <v>0</v>
      </c>
      <c r="C192" s="26">
        <v>0</v>
      </c>
      <c r="D192" s="26">
        <v>0</v>
      </c>
      <c r="E192" s="26">
        <v>0</v>
      </c>
      <c r="F192" s="14">
        <v>0</v>
      </c>
      <c r="G192" s="11">
        <v>0</v>
      </c>
      <c r="H192" s="11">
        <v>0</v>
      </c>
    </row>
    <row r="193" spans="1:8" ht="11.25">
      <c r="A193" s="2" t="s">
        <v>4242</v>
      </c>
      <c r="B193" s="20">
        <v>0</v>
      </c>
      <c r="C193" s="26">
        <v>0</v>
      </c>
      <c r="D193" s="26">
        <v>0</v>
      </c>
      <c r="E193" s="26">
        <v>0</v>
      </c>
      <c r="F193" s="14">
        <v>0</v>
      </c>
      <c r="G193" s="11">
        <v>0</v>
      </c>
      <c r="H193" s="11">
        <v>0</v>
      </c>
    </row>
    <row r="194" spans="1:8" ht="11.25">
      <c r="A194" s="2" t="s">
        <v>4243</v>
      </c>
      <c r="B194" s="20">
        <v>0</v>
      </c>
      <c r="C194" s="26">
        <v>0</v>
      </c>
      <c r="D194" s="26">
        <v>0</v>
      </c>
      <c r="E194" s="26">
        <v>0</v>
      </c>
      <c r="F194" s="14">
        <v>0</v>
      </c>
      <c r="G194" s="11">
        <v>0</v>
      </c>
      <c r="H194" s="11">
        <v>0</v>
      </c>
    </row>
    <row r="195" spans="1:8" ht="11.25">
      <c r="A195" s="2" t="s">
        <v>4244</v>
      </c>
      <c r="B195" s="20">
        <v>0</v>
      </c>
      <c r="C195" s="26">
        <v>0</v>
      </c>
      <c r="D195" s="26">
        <v>0</v>
      </c>
      <c r="E195" s="26">
        <v>0</v>
      </c>
      <c r="F195" s="14">
        <v>0</v>
      </c>
      <c r="G195" s="11">
        <v>0</v>
      </c>
      <c r="H195" s="11">
        <v>0</v>
      </c>
    </row>
    <row r="196" spans="1:8" ht="11.25">
      <c r="A196" s="2" t="s">
        <v>4245</v>
      </c>
      <c r="B196" s="20">
        <v>0</v>
      </c>
      <c r="C196" s="26">
        <v>0</v>
      </c>
      <c r="D196" s="26">
        <v>0</v>
      </c>
      <c r="E196" s="26">
        <v>0</v>
      </c>
      <c r="F196" s="14">
        <v>0</v>
      </c>
      <c r="G196" s="11">
        <v>0</v>
      </c>
      <c r="H196" s="11">
        <v>0</v>
      </c>
    </row>
    <row r="197" spans="1:8" ht="11.25">
      <c r="A197" s="2" t="s">
        <v>4246</v>
      </c>
      <c r="B197" s="20">
        <v>0</v>
      </c>
      <c r="C197" s="26">
        <v>0</v>
      </c>
      <c r="D197" s="26">
        <v>0</v>
      </c>
      <c r="E197" s="26">
        <v>0</v>
      </c>
      <c r="F197" s="14">
        <v>0</v>
      </c>
      <c r="G197" s="11">
        <v>0</v>
      </c>
      <c r="H197" s="11">
        <v>0</v>
      </c>
    </row>
    <row r="198" spans="1:8" ht="11.25">
      <c r="A198" s="2" t="s">
        <v>4247</v>
      </c>
      <c r="B198" s="20">
        <v>0</v>
      </c>
      <c r="C198" s="26">
        <v>0</v>
      </c>
      <c r="D198" s="26">
        <v>0</v>
      </c>
      <c r="E198" s="26">
        <v>0</v>
      </c>
      <c r="F198" s="14">
        <v>0</v>
      </c>
      <c r="G198" s="11">
        <v>0</v>
      </c>
      <c r="H198" s="11">
        <v>0</v>
      </c>
    </row>
    <row r="199" spans="1:8" ht="11.25">
      <c r="A199" s="2" t="s">
        <v>4248</v>
      </c>
      <c r="B199" s="20">
        <v>0</v>
      </c>
      <c r="C199" s="26">
        <v>0</v>
      </c>
      <c r="D199" s="26">
        <v>0</v>
      </c>
      <c r="E199" s="26">
        <v>0</v>
      </c>
      <c r="F199" s="14">
        <v>0</v>
      </c>
      <c r="G199" s="11">
        <v>0</v>
      </c>
      <c r="H199" s="11">
        <v>0</v>
      </c>
    </row>
    <row r="200" spans="1:8" ht="11.25">
      <c r="A200" s="2" t="s">
        <v>4249</v>
      </c>
      <c r="B200" s="20">
        <v>0</v>
      </c>
      <c r="C200" s="26">
        <v>0</v>
      </c>
      <c r="D200" s="26">
        <v>0</v>
      </c>
      <c r="E200" s="26">
        <v>0</v>
      </c>
      <c r="F200" s="14">
        <v>0</v>
      </c>
      <c r="G200" s="11">
        <v>0</v>
      </c>
      <c r="H200" s="11">
        <v>0</v>
      </c>
    </row>
    <row r="201" spans="1:8" ht="11.25">
      <c r="A201" s="2" t="s">
        <v>4250</v>
      </c>
      <c r="B201" s="20">
        <v>0</v>
      </c>
      <c r="C201" s="26">
        <v>0</v>
      </c>
      <c r="D201" s="26">
        <v>0</v>
      </c>
      <c r="E201" s="26">
        <v>0</v>
      </c>
      <c r="F201" s="14">
        <v>0</v>
      </c>
      <c r="G201" s="11">
        <v>0</v>
      </c>
      <c r="H201" s="11">
        <v>0</v>
      </c>
    </row>
    <row r="202" spans="1:8" ht="11.25">
      <c r="A202" s="2" t="s">
        <v>4251</v>
      </c>
      <c r="B202" s="20">
        <v>0</v>
      </c>
      <c r="C202" s="26">
        <v>0</v>
      </c>
      <c r="D202" s="26">
        <v>0</v>
      </c>
      <c r="E202" s="26">
        <v>0</v>
      </c>
      <c r="F202" s="14">
        <v>0</v>
      </c>
      <c r="G202" s="11">
        <v>0</v>
      </c>
      <c r="H202" s="11">
        <v>0</v>
      </c>
    </row>
    <row r="203" spans="1:8" ht="11.25">
      <c r="A203" s="2" t="s">
        <v>4252</v>
      </c>
      <c r="B203" s="20">
        <v>0</v>
      </c>
      <c r="C203" s="26">
        <v>0</v>
      </c>
      <c r="D203" s="26">
        <v>0</v>
      </c>
      <c r="E203" s="26">
        <v>0</v>
      </c>
      <c r="F203" s="14">
        <v>0</v>
      </c>
      <c r="G203" s="11">
        <v>0</v>
      </c>
      <c r="H203" s="11">
        <v>0</v>
      </c>
    </row>
    <row r="204" spans="1:8" ht="11.25">
      <c r="A204" s="2" t="s">
        <v>4253</v>
      </c>
      <c r="B204" s="20">
        <v>0</v>
      </c>
      <c r="C204" s="26">
        <v>0</v>
      </c>
      <c r="D204" s="26">
        <v>0</v>
      </c>
      <c r="E204" s="26">
        <v>0</v>
      </c>
      <c r="F204" s="14">
        <v>0</v>
      </c>
      <c r="G204" s="11">
        <v>0</v>
      </c>
      <c r="H204" s="11">
        <v>0</v>
      </c>
    </row>
    <row r="205" spans="1:8" ht="11.25">
      <c r="A205" s="2" t="s">
        <v>4254</v>
      </c>
      <c r="B205" s="20">
        <v>0</v>
      </c>
      <c r="C205" s="26">
        <v>0</v>
      </c>
      <c r="D205" s="26">
        <v>0</v>
      </c>
      <c r="E205" s="26">
        <v>0</v>
      </c>
      <c r="F205" s="14">
        <v>0</v>
      </c>
      <c r="G205" s="11">
        <v>0</v>
      </c>
      <c r="H205" s="11">
        <v>0</v>
      </c>
    </row>
    <row r="206" spans="1:8" ht="11.25">
      <c r="A206" s="2" t="s">
        <v>4255</v>
      </c>
      <c r="B206" s="20">
        <v>0</v>
      </c>
      <c r="C206" s="26">
        <v>0</v>
      </c>
      <c r="D206" s="26">
        <v>0</v>
      </c>
      <c r="E206" s="26">
        <v>0</v>
      </c>
      <c r="F206" s="14">
        <v>0</v>
      </c>
      <c r="G206" s="11">
        <v>0</v>
      </c>
      <c r="H206" s="11">
        <v>0</v>
      </c>
    </row>
    <row r="207" spans="1:8" ht="11.25">
      <c r="A207" s="2" t="s">
        <v>4256</v>
      </c>
      <c r="B207" s="20">
        <v>0</v>
      </c>
      <c r="C207" s="26">
        <v>0</v>
      </c>
      <c r="D207" s="26">
        <v>0</v>
      </c>
      <c r="E207" s="26">
        <v>0</v>
      </c>
      <c r="F207" s="14">
        <v>0</v>
      </c>
      <c r="G207" s="11">
        <v>0</v>
      </c>
      <c r="H207" s="11">
        <v>0</v>
      </c>
    </row>
    <row r="208" spans="1:8" ht="11.25">
      <c r="A208" s="2" t="s">
        <v>4257</v>
      </c>
      <c r="B208" s="20">
        <v>0</v>
      </c>
      <c r="C208" s="26">
        <v>0</v>
      </c>
      <c r="D208" s="26">
        <v>0</v>
      </c>
      <c r="E208" s="26">
        <v>0</v>
      </c>
      <c r="F208" s="14">
        <v>0</v>
      </c>
      <c r="G208" s="11">
        <v>0</v>
      </c>
      <c r="H208" s="11">
        <v>0</v>
      </c>
    </row>
    <row r="209" spans="1:8" ht="11.25">
      <c r="A209" s="2" t="s">
        <v>4258</v>
      </c>
      <c r="B209" s="20">
        <v>0</v>
      </c>
      <c r="C209" s="26">
        <v>0</v>
      </c>
      <c r="D209" s="26">
        <v>0</v>
      </c>
      <c r="E209" s="26">
        <v>0</v>
      </c>
      <c r="F209" s="14">
        <v>0</v>
      </c>
      <c r="G209" s="11">
        <v>0</v>
      </c>
      <c r="H209" s="11">
        <v>0</v>
      </c>
    </row>
    <row r="210" spans="1:8" ht="11.25">
      <c r="A210" s="2" t="s">
        <v>4259</v>
      </c>
      <c r="B210" s="20">
        <v>0</v>
      </c>
      <c r="C210" s="26">
        <v>0</v>
      </c>
      <c r="D210" s="26">
        <v>0</v>
      </c>
      <c r="E210" s="26">
        <v>0</v>
      </c>
      <c r="F210" s="14">
        <v>0</v>
      </c>
      <c r="G210" s="11">
        <v>0</v>
      </c>
      <c r="H210" s="11">
        <v>0</v>
      </c>
    </row>
    <row r="211" spans="1:8" ht="11.25">
      <c r="A211" s="2" t="s">
        <v>4260</v>
      </c>
      <c r="B211" s="20">
        <v>0</v>
      </c>
      <c r="C211" s="26">
        <v>0</v>
      </c>
      <c r="D211" s="26">
        <v>0</v>
      </c>
      <c r="E211" s="26">
        <v>0</v>
      </c>
      <c r="F211" s="14">
        <v>0</v>
      </c>
      <c r="G211" s="11">
        <v>0</v>
      </c>
      <c r="H211" s="11">
        <v>0</v>
      </c>
    </row>
    <row r="212" spans="1:8" ht="11.25">
      <c r="A212" s="2" t="s">
        <v>4261</v>
      </c>
      <c r="B212" s="20">
        <v>0</v>
      </c>
      <c r="C212" s="26">
        <v>0</v>
      </c>
      <c r="D212" s="26">
        <v>0</v>
      </c>
      <c r="E212" s="26">
        <v>0</v>
      </c>
      <c r="F212" s="14">
        <v>0</v>
      </c>
      <c r="G212" s="11">
        <v>0</v>
      </c>
      <c r="H212" s="11">
        <v>0</v>
      </c>
    </row>
    <row r="213" spans="1:8" ht="11.25">
      <c r="A213" s="2" t="s">
        <v>4262</v>
      </c>
      <c r="B213" s="20">
        <v>0</v>
      </c>
      <c r="C213" s="26">
        <v>0</v>
      </c>
      <c r="D213" s="26">
        <v>0</v>
      </c>
      <c r="E213" s="26">
        <v>0</v>
      </c>
      <c r="F213" s="14">
        <v>0</v>
      </c>
      <c r="G213" s="11">
        <v>0</v>
      </c>
      <c r="H213" s="11">
        <v>0</v>
      </c>
    </row>
    <row r="214" spans="1:8" ht="11.25">
      <c r="A214" s="2" t="s">
        <v>4263</v>
      </c>
      <c r="B214" s="20">
        <v>0</v>
      </c>
      <c r="C214" s="26">
        <v>0</v>
      </c>
      <c r="D214" s="26">
        <v>0</v>
      </c>
      <c r="E214" s="26">
        <v>0</v>
      </c>
      <c r="F214" s="14">
        <v>0</v>
      </c>
      <c r="G214" s="11">
        <v>0</v>
      </c>
      <c r="H214" s="11">
        <v>0</v>
      </c>
    </row>
    <row r="215" spans="1:8" ht="11.25">
      <c r="A215" s="2" t="s">
        <v>4264</v>
      </c>
      <c r="B215" s="20">
        <v>0</v>
      </c>
      <c r="C215" s="26">
        <v>0</v>
      </c>
      <c r="D215" s="26">
        <v>0</v>
      </c>
      <c r="E215" s="26">
        <v>0</v>
      </c>
      <c r="F215" s="14">
        <v>0</v>
      </c>
      <c r="G215" s="11">
        <v>0</v>
      </c>
      <c r="H215" s="11">
        <v>0</v>
      </c>
    </row>
    <row r="216" spans="1:8" ht="11.25">
      <c r="A216" s="2" t="s">
        <v>4265</v>
      </c>
      <c r="B216" s="20">
        <v>0</v>
      </c>
      <c r="C216" s="26">
        <v>43697.942893518521</v>
      </c>
      <c r="D216" s="26">
        <v>43628.482615740744</v>
      </c>
      <c r="E216" s="26">
        <v>43869.874097222222</v>
      </c>
      <c r="F216" s="14">
        <v>0</v>
      </c>
      <c r="G216" s="11">
        <v>0</v>
      </c>
      <c r="H216" s="11">
        <v>3</v>
      </c>
    </row>
    <row r="217" spans="1:8" ht="11.25">
      <c r="A217" s="2" t="s">
        <v>4266</v>
      </c>
      <c r="B217" s="20">
        <v>0</v>
      </c>
      <c r="C217" s="26">
        <v>0</v>
      </c>
      <c r="D217" s="26">
        <v>0</v>
      </c>
      <c r="E217" s="26">
        <v>0</v>
      </c>
      <c r="F217" s="14">
        <v>0</v>
      </c>
      <c r="G217" s="11">
        <v>0</v>
      </c>
      <c r="H217" s="11">
        <v>0</v>
      </c>
    </row>
    <row r="218" spans="1:8" ht="11.25">
      <c r="A218" s="2" t="s">
        <v>4267</v>
      </c>
      <c r="B218" s="20">
        <v>0</v>
      </c>
      <c r="C218" s="26">
        <v>0</v>
      </c>
      <c r="D218" s="26">
        <v>0</v>
      </c>
      <c r="E218" s="26">
        <v>0</v>
      </c>
      <c r="F218" s="14">
        <v>0</v>
      </c>
      <c r="G218" s="11">
        <v>0</v>
      </c>
      <c r="H218" s="11">
        <v>0</v>
      </c>
    </row>
    <row r="219" spans="1:8" ht="11.25">
      <c r="A219" s="2" t="s">
        <v>4268</v>
      </c>
      <c r="B219" s="20">
        <v>0</v>
      </c>
      <c r="C219" s="26">
        <v>0</v>
      </c>
      <c r="D219" s="26">
        <v>0</v>
      </c>
      <c r="E219" s="26">
        <v>0</v>
      </c>
      <c r="F219" s="14">
        <v>0</v>
      </c>
      <c r="G219" s="11">
        <v>0</v>
      </c>
      <c r="H219" s="11">
        <v>0</v>
      </c>
    </row>
    <row r="220" spans="1:8" ht="11.25">
      <c r="A220" s="2" t="s">
        <v>4269</v>
      </c>
      <c r="B220" s="20">
        <v>0</v>
      </c>
      <c r="C220" s="26">
        <v>0</v>
      </c>
      <c r="D220" s="26">
        <v>0</v>
      </c>
      <c r="E220" s="26">
        <v>0</v>
      </c>
      <c r="F220" s="14">
        <v>0</v>
      </c>
      <c r="G220" s="11">
        <v>0</v>
      </c>
      <c r="H220" s="11">
        <v>0</v>
      </c>
    </row>
    <row r="221" spans="1:8" ht="11.25">
      <c r="A221" s="2" t="s">
        <v>4270</v>
      </c>
      <c r="B221" s="20">
        <v>0</v>
      </c>
      <c r="C221" s="26">
        <v>0</v>
      </c>
      <c r="D221" s="26">
        <v>0</v>
      </c>
      <c r="E221" s="26">
        <v>0</v>
      </c>
      <c r="F221" s="14">
        <v>0</v>
      </c>
      <c r="G221" s="11">
        <v>0</v>
      </c>
      <c r="H221" s="11">
        <v>0</v>
      </c>
    </row>
    <row r="222" spans="1:8" ht="11.25">
      <c r="A222" s="2" t="s">
        <v>4271</v>
      </c>
      <c r="B222" s="20">
        <v>0</v>
      </c>
      <c r="C222" s="26">
        <v>0</v>
      </c>
      <c r="D222" s="26">
        <v>0</v>
      </c>
      <c r="E222" s="26">
        <v>0</v>
      </c>
      <c r="F222" s="14">
        <v>0</v>
      </c>
      <c r="G222" s="11">
        <v>0</v>
      </c>
      <c r="H222" s="11">
        <v>0</v>
      </c>
    </row>
    <row r="223" spans="1:8" ht="11.25">
      <c r="A223" s="2" t="s">
        <v>4272</v>
      </c>
      <c r="B223" s="20">
        <v>0</v>
      </c>
      <c r="C223" s="26">
        <v>0</v>
      </c>
      <c r="D223" s="26">
        <v>0</v>
      </c>
      <c r="E223" s="26">
        <v>0</v>
      </c>
      <c r="F223" s="14">
        <v>0</v>
      </c>
      <c r="G223" s="11">
        <v>0</v>
      </c>
      <c r="H223" s="11">
        <v>0</v>
      </c>
    </row>
    <row r="224" spans="1:8" ht="11.25">
      <c r="A224" s="2" t="s">
        <v>4273</v>
      </c>
      <c r="B224" s="20">
        <v>0</v>
      </c>
      <c r="C224" s="26">
        <v>0</v>
      </c>
      <c r="D224" s="26">
        <v>0</v>
      </c>
      <c r="E224" s="26">
        <v>0</v>
      </c>
      <c r="F224" s="14">
        <v>0</v>
      </c>
      <c r="G224" s="11">
        <v>0</v>
      </c>
      <c r="H224" s="11">
        <v>0</v>
      </c>
    </row>
    <row r="225" spans="1:8" ht="11.25">
      <c r="A225" s="2" t="s">
        <v>4274</v>
      </c>
      <c r="B225" s="20">
        <v>0</v>
      </c>
      <c r="C225" s="26">
        <v>0</v>
      </c>
      <c r="D225" s="26">
        <v>0</v>
      </c>
      <c r="E225" s="26">
        <v>0</v>
      </c>
      <c r="F225" s="14">
        <v>0</v>
      </c>
      <c r="G225" s="11">
        <v>0</v>
      </c>
      <c r="H225" s="11">
        <v>0</v>
      </c>
    </row>
    <row r="226" spans="1:8" ht="11.25">
      <c r="A226" s="2" t="s">
        <v>4275</v>
      </c>
      <c r="B226" s="20">
        <v>0</v>
      </c>
      <c r="C226" s="26">
        <v>0</v>
      </c>
      <c r="D226" s="26">
        <v>0</v>
      </c>
      <c r="E226" s="26">
        <v>0</v>
      </c>
      <c r="F226" s="14">
        <v>0</v>
      </c>
      <c r="G226" s="11">
        <v>0</v>
      </c>
      <c r="H226" s="11">
        <v>0</v>
      </c>
    </row>
    <row r="227" spans="1:8" ht="11.25">
      <c r="A227" s="2" t="s">
        <v>4276</v>
      </c>
      <c r="B227" s="20">
        <v>0</v>
      </c>
      <c r="C227" s="26">
        <v>0</v>
      </c>
      <c r="D227" s="26">
        <v>0</v>
      </c>
      <c r="E227" s="26">
        <v>0</v>
      </c>
      <c r="F227" s="14">
        <v>0</v>
      </c>
      <c r="G227" s="11">
        <v>0</v>
      </c>
      <c r="H227" s="11">
        <v>0</v>
      </c>
    </row>
    <row r="228" spans="1:8" ht="11.25">
      <c r="A228" s="2" t="s">
        <v>4277</v>
      </c>
      <c r="B228" s="20">
        <v>0</v>
      </c>
      <c r="C228" s="26">
        <v>0</v>
      </c>
      <c r="D228" s="26">
        <v>0</v>
      </c>
      <c r="E228" s="26">
        <v>0</v>
      </c>
      <c r="F228" s="14">
        <v>0</v>
      </c>
      <c r="G228" s="11">
        <v>0</v>
      </c>
      <c r="H228" s="11">
        <v>0</v>
      </c>
    </row>
    <row r="229" spans="1:8" ht="11.25">
      <c r="A229" s="2" t="s">
        <v>4278</v>
      </c>
      <c r="B229" s="20">
        <v>0</v>
      </c>
      <c r="C229" s="26">
        <v>0</v>
      </c>
      <c r="D229" s="26">
        <v>0</v>
      </c>
      <c r="E229" s="26">
        <v>0</v>
      </c>
      <c r="F229" s="14">
        <v>0</v>
      </c>
      <c r="G229" s="11">
        <v>0</v>
      </c>
      <c r="H229" s="11">
        <v>0</v>
      </c>
    </row>
    <row r="230" spans="1:8" ht="11.25">
      <c r="A230" s="2" t="s">
        <v>4279</v>
      </c>
      <c r="B230" s="20">
        <v>0</v>
      </c>
      <c r="C230" s="26">
        <v>0</v>
      </c>
      <c r="D230" s="26">
        <v>0</v>
      </c>
      <c r="E230" s="26">
        <v>0</v>
      </c>
      <c r="F230" s="14">
        <v>0</v>
      </c>
      <c r="G230" s="11">
        <v>0</v>
      </c>
      <c r="H230" s="11">
        <v>0</v>
      </c>
    </row>
    <row r="231" spans="1:8" ht="11.25">
      <c r="A231" s="2" t="s">
        <v>4280</v>
      </c>
      <c r="B231" s="20">
        <v>0</v>
      </c>
      <c r="C231" s="26">
        <v>0</v>
      </c>
      <c r="D231" s="26">
        <v>0</v>
      </c>
      <c r="E231" s="26">
        <v>0</v>
      </c>
      <c r="F231" s="14">
        <v>0</v>
      </c>
      <c r="G231" s="11">
        <v>0</v>
      </c>
      <c r="H231" s="11">
        <v>0</v>
      </c>
    </row>
    <row r="232" spans="1:8" ht="11.25">
      <c r="A232" s="2" t="s">
        <v>4281</v>
      </c>
      <c r="B232" s="20">
        <v>0</v>
      </c>
      <c r="C232" s="26">
        <v>0</v>
      </c>
      <c r="D232" s="26">
        <v>0</v>
      </c>
      <c r="E232" s="26">
        <v>0</v>
      </c>
      <c r="F232" s="14">
        <v>0</v>
      </c>
      <c r="G232" s="11">
        <v>0</v>
      </c>
      <c r="H232" s="11">
        <v>0</v>
      </c>
    </row>
    <row r="233" spans="1:8" ht="11.25">
      <c r="A233" s="2" t="s">
        <v>4282</v>
      </c>
      <c r="B233" s="20">
        <v>0</v>
      </c>
      <c r="C233" s="26">
        <v>0</v>
      </c>
      <c r="D233" s="26">
        <v>0</v>
      </c>
      <c r="E233" s="26">
        <v>0</v>
      </c>
      <c r="F233" s="14">
        <v>0</v>
      </c>
      <c r="G233" s="11">
        <v>0</v>
      </c>
      <c r="H233" s="11">
        <v>0</v>
      </c>
    </row>
    <row r="234" spans="1:8" ht="11.25">
      <c r="A234" s="2" t="s">
        <v>4283</v>
      </c>
      <c r="B234" s="20">
        <v>0</v>
      </c>
      <c r="C234" s="26">
        <v>0</v>
      </c>
      <c r="D234" s="26">
        <v>0</v>
      </c>
      <c r="E234" s="26">
        <v>0</v>
      </c>
      <c r="F234" s="14">
        <v>0</v>
      </c>
      <c r="G234" s="11">
        <v>0</v>
      </c>
      <c r="H234" s="11">
        <v>0</v>
      </c>
    </row>
    <row r="235" spans="1:8" ht="11.25">
      <c r="A235" s="2" t="s">
        <v>4284</v>
      </c>
      <c r="B235" s="20">
        <v>0</v>
      </c>
      <c r="C235" s="26">
        <v>0</v>
      </c>
      <c r="D235" s="26">
        <v>0</v>
      </c>
      <c r="E235" s="26">
        <v>0</v>
      </c>
      <c r="F235" s="14">
        <v>0</v>
      </c>
      <c r="G235" s="11">
        <v>0</v>
      </c>
      <c r="H235" s="11">
        <v>0</v>
      </c>
    </row>
    <row r="236" spans="1:8" ht="11.25">
      <c r="A236" s="2" t="s">
        <v>21</v>
      </c>
      <c r="B236" s="20"/>
    </row>
    <row r="237" spans="1:8" ht="11.25">
      <c r="A237" s="2" t="s">
        <v>4285</v>
      </c>
      <c r="B237" s="20">
        <v>0</v>
      </c>
      <c r="C237" s="26">
        <v>0</v>
      </c>
      <c r="D237" s="26">
        <v>0</v>
      </c>
      <c r="E237" s="26">
        <v>0</v>
      </c>
      <c r="F237" s="14">
        <v>0</v>
      </c>
      <c r="G237" s="11">
        <v>0</v>
      </c>
      <c r="H237" s="11">
        <v>0</v>
      </c>
    </row>
    <row r="238" spans="1:8">
      <c r="A238"/>
      <c r="B238"/>
      <c r="C238"/>
      <c r="D238"/>
      <c r="E238"/>
      <c r="F238"/>
      <c r="G238"/>
      <c r="H238"/>
    </row>
    <row r="239" spans="1:8">
      <c r="A239"/>
      <c r="B239"/>
      <c r="C239"/>
      <c r="D239"/>
      <c r="E239"/>
      <c r="F239"/>
      <c r="G239"/>
      <c r="H239"/>
    </row>
    <row r="240" spans="1:8">
      <c r="A240"/>
      <c r="B240"/>
      <c r="C240"/>
      <c r="D240"/>
      <c r="E240"/>
      <c r="F240"/>
      <c r="G240"/>
      <c r="H240"/>
    </row>
    <row r="241" spans="1:8">
      <c r="A241"/>
      <c r="B241"/>
      <c r="C241"/>
      <c r="D241"/>
      <c r="E241"/>
      <c r="F241"/>
      <c r="G241"/>
      <c r="H241"/>
    </row>
    <row r="242" spans="1:8">
      <c r="A242"/>
      <c r="B242"/>
      <c r="C242"/>
      <c r="D242"/>
      <c r="E242"/>
      <c r="F242"/>
      <c r="G242"/>
      <c r="H242"/>
    </row>
    <row r="243" spans="1:8">
      <c r="A243"/>
      <c r="B243"/>
      <c r="C243"/>
      <c r="D243"/>
      <c r="E243"/>
      <c r="F243"/>
      <c r="G243"/>
      <c r="H243"/>
    </row>
    <row r="244" spans="1:8">
      <c r="A244"/>
      <c r="B244"/>
      <c r="C244"/>
      <c r="D244"/>
      <c r="E244"/>
      <c r="F244"/>
      <c r="G244"/>
      <c r="H244"/>
    </row>
    <row r="245" spans="1:8">
      <c r="A245"/>
      <c r="B245"/>
      <c r="C245"/>
      <c r="D245"/>
      <c r="E245"/>
      <c r="F245"/>
      <c r="G245"/>
      <c r="H245"/>
    </row>
    <row r="246" spans="1:8">
      <c r="A246"/>
      <c r="B246"/>
      <c r="C246"/>
      <c r="D246"/>
      <c r="E246"/>
      <c r="F246"/>
      <c r="G246"/>
      <c r="H246"/>
    </row>
    <row r="247" spans="1:8">
      <c r="A247"/>
      <c r="B247"/>
      <c r="C247"/>
      <c r="D247"/>
      <c r="E247"/>
      <c r="F247"/>
      <c r="G247"/>
      <c r="H247"/>
    </row>
    <row r="248" spans="1:8">
      <c r="A248"/>
      <c r="B248"/>
      <c r="C248"/>
      <c r="D248"/>
      <c r="E248"/>
      <c r="F248"/>
      <c r="G248"/>
      <c r="H248"/>
    </row>
    <row r="249" spans="1:8">
      <c r="A249"/>
      <c r="B249"/>
      <c r="C249"/>
      <c r="D249"/>
      <c r="E249"/>
      <c r="F249"/>
      <c r="G249"/>
      <c r="H249"/>
    </row>
    <row r="250" spans="1:8">
      <c r="A250"/>
      <c r="B250"/>
      <c r="C250"/>
      <c r="D250"/>
      <c r="E250"/>
      <c r="F250"/>
      <c r="G250"/>
      <c r="H250"/>
    </row>
    <row r="251" spans="1:8">
      <c r="A251"/>
      <c r="B251"/>
      <c r="C251"/>
      <c r="D251"/>
      <c r="E251"/>
      <c r="F251"/>
      <c r="G251"/>
      <c r="H251"/>
    </row>
    <row r="252" spans="1:8">
      <c r="A252"/>
      <c r="B252"/>
      <c r="C252"/>
      <c r="D252"/>
      <c r="E252"/>
      <c r="F252"/>
      <c r="G252"/>
      <c r="H252"/>
    </row>
    <row r="253" spans="1:8">
      <c r="A253"/>
      <c r="B253"/>
      <c r="C253"/>
      <c r="D253"/>
      <c r="E253"/>
      <c r="F253"/>
      <c r="G253"/>
      <c r="H253"/>
    </row>
    <row r="254" spans="1:8">
      <c r="A254"/>
      <c r="B254"/>
      <c r="C254"/>
      <c r="D254"/>
      <c r="E254"/>
      <c r="F254"/>
      <c r="G254"/>
      <c r="H254"/>
    </row>
    <row r="255" spans="1:8">
      <c r="A255"/>
      <c r="B255"/>
      <c r="C255"/>
      <c r="D255"/>
      <c r="E255"/>
      <c r="F255"/>
      <c r="G255"/>
      <c r="H255"/>
    </row>
    <row r="256" spans="1:8">
      <c r="A256"/>
      <c r="B256"/>
      <c r="C256"/>
      <c r="D256"/>
      <c r="E256"/>
      <c r="F256"/>
      <c r="G256"/>
      <c r="H256"/>
    </row>
    <row r="257" spans="1:8">
      <c r="A257"/>
      <c r="B257"/>
      <c r="C257"/>
      <c r="D257"/>
      <c r="E257"/>
      <c r="F257"/>
      <c r="G257"/>
      <c r="H257"/>
    </row>
    <row r="258" spans="1:8">
      <c r="A258"/>
      <c r="B258"/>
      <c r="C258"/>
      <c r="D258"/>
      <c r="E258"/>
      <c r="F258"/>
      <c r="G258"/>
      <c r="H258"/>
    </row>
    <row r="259" spans="1:8">
      <c r="A259"/>
      <c r="B259"/>
      <c r="C259"/>
      <c r="D259"/>
      <c r="E259"/>
      <c r="F259"/>
      <c r="G259"/>
      <c r="H259"/>
    </row>
    <row r="260" spans="1:8">
      <c r="A260"/>
      <c r="B260"/>
      <c r="C260"/>
      <c r="D260"/>
      <c r="E260"/>
      <c r="F260"/>
      <c r="G260"/>
      <c r="H260"/>
    </row>
    <row r="261" spans="1:8">
      <c r="A261"/>
      <c r="B261"/>
      <c r="C261"/>
      <c r="D261"/>
      <c r="E261"/>
      <c r="F261"/>
      <c r="G261"/>
      <c r="H261"/>
    </row>
    <row r="262" spans="1:8">
      <c r="A262"/>
      <c r="B262"/>
      <c r="C262"/>
      <c r="D262"/>
      <c r="E262"/>
      <c r="F262"/>
      <c r="G262"/>
      <c r="H262"/>
    </row>
    <row r="263" spans="1:8">
      <c r="A263"/>
      <c r="B263"/>
      <c r="C263"/>
      <c r="D263"/>
      <c r="E263"/>
      <c r="F263"/>
      <c r="G263"/>
      <c r="H263"/>
    </row>
    <row r="264" spans="1:8">
      <c r="A264"/>
      <c r="B264"/>
      <c r="C264"/>
      <c r="D264"/>
      <c r="E264"/>
      <c r="F264"/>
      <c r="G264"/>
      <c r="H264"/>
    </row>
    <row r="265" spans="1:8">
      <c r="A265"/>
      <c r="B265"/>
      <c r="C265"/>
      <c r="D265"/>
      <c r="E265"/>
      <c r="F265"/>
      <c r="G265"/>
      <c r="H265"/>
    </row>
    <row r="266" spans="1:8">
      <c r="A266"/>
      <c r="B266"/>
      <c r="C266"/>
      <c r="D266"/>
      <c r="E266"/>
      <c r="F266"/>
      <c r="G266"/>
      <c r="H266"/>
    </row>
    <row r="267" spans="1:8">
      <c r="A267"/>
      <c r="B267"/>
      <c r="C267"/>
      <c r="D267"/>
      <c r="E267"/>
      <c r="F267"/>
      <c r="G267"/>
      <c r="H267"/>
    </row>
    <row r="268" spans="1:8">
      <c r="A268"/>
      <c r="B268"/>
      <c r="C268"/>
      <c r="D268"/>
      <c r="E268"/>
      <c r="F268"/>
      <c r="G268"/>
      <c r="H268"/>
    </row>
    <row r="269" spans="1:8">
      <c r="A269"/>
      <c r="B269"/>
      <c r="C269"/>
      <c r="D269"/>
      <c r="E269"/>
      <c r="F269"/>
      <c r="G269"/>
      <c r="H269"/>
    </row>
    <row r="270" spans="1:8">
      <c r="A270"/>
      <c r="B270"/>
      <c r="C270"/>
      <c r="D270"/>
      <c r="E270"/>
      <c r="F270"/>
      <c r="G270"/>
      <c r="H270"/>
    </row>
    <row r="271" spans="1:8">
      <c r="A271"/>
      <c r="B271"/>
      <c r="C271"/>
      <c r="D271"/>
      <c r="E271"/>
      <c r="F271"/>
      <c r="G271"/>
      <c r="H271"/>
    </row>
    <row r="272" spans="1:8">
      <c r="A272"/>
      <c r="B272"/>
      <c r="C272"/>
      <c r="D272"/>
      <c r="E272"/>
      <c r="F272"/>
      <c r="G272"/>
      <c r="H272"/>
    </row>
    <row r="273" spans="1:8">
      <c r="A273"/>
      <c r="B273"/>
      <c r="C273"/>
      <c r="D273"/>
      <c r="E273"/>
      <c r="F273"/>
      <c r="G273"/>
      <c r="H273"/>
    </row>
    <row r="274" spans="1:8">
      <c r="A274"/>
      <c r="B274"/>
      <c r="C274"/>
      <c r="D274"/>
      <c r="E274"/>
      <c r="F274"/>
      <c r="G274"/>
      <c r="H274"/>
    </row>
    <row r="275" spans="1:8">
      <c r="A275"/>
      <c r="B275"/>
      <c r="C275"/>
      <c r="D275"/>
      <c r="E275"/>
      <c r="F275"/>
      <c r="G275"/>
      <c r="H275"/>
    </row>
    <row r="276" spans="1:8">
      <c r="A276"/>
      <c r="B276"/>
      <c r="C276"/>
      <c r="D276"/>
      <c r="E276"/>
      <c r="F276"/>
      <c r="G276"/>
      <c r="H276"/>
    </row>
    <row r="277" spans="1:8">
      <c r="A277"/>
      <c r="B277"/>
      <c r="C277"/>
      <c r="D277"/>
      <c r="E277"/>
      <c r="F277"/>
      <c r="G277"/>
      <c r="H277"/>
    </row>
    <row r="278" spans="1:8">
      <c r="A278"/>
      <c r="B278"/>
      <c r="C278"/>
      <c r="D278"/>
      <c r="E278"/>
      <c r="F278"/>
      <c r="G278"/>
      <c r="H278"/>
    </row>
    <row r="279" spans="1:8">
      <c r="A279"/>
      <c r="B279"/>
      <c r="C279"/>
      <c r="D279"/>
      <c r="E279"/>
      <c r="F279"/>
      <c r="G279"/>
      <c r="H279"/>
    </row>
    <row r="280" spans="1:8">
      <c r="A280"/>
      <c r="B280"/>
      <c r="C280"/>
      <c r="D280"/>
      <c r="E280"/>
      <c r="F280"/>
      <c r="G280"/>
      <c r="H280"/>
    </row>
    <row r="281" spans="1:8">
      <c r="A281"/>
      <c r="B281"/>
      <c r="C281"/>
      <c r="D281"/>
      <c r="E281"/>
      <c r="F281"/>
      <c r="G281"/>
      <c r="H281"/>
    </row>
    <row r="282" spans="1:8">
      <c r="A282"/>
      <c r="B282"/>
      <c r="C282"/>
      <c r="D282"/>
      <c r="E282"/>
      <c r="F282"/>
      <c r="G282"/>
      <c r="H282"/>
    </row>
    <row r="283" spans="1:8">
      <c r="A283"/>
      <c r="B283"/>
      <c r="C283"/>
      <c r="D283"/>
      <c r="E283"/>
      <c r="F283"/>
      <c r="G283"/>
      <c r="H283"/>
    </row>
    <row r="284" spans="1:8">
      <c r="A284"/>
      <c r="B284"/>
      <c r="C284"/>
      <c r="D284"/>
      <c r="E284"/>
      <c r="F284"/>
      <c r="G284"/>
      <c r="H284"/>
    </row>
    <row r="285" spans="1:8">
      <c r="A285"/>
      <c r="B285"/>
      <c r="C285"/>
      <c r="D285"/>
      <c r="E285"/>
      <c r="F285"/>
      <c r="G285"/>
      <c r="H285"/>
    </row>
    <row r="286" spans="1:8">
      <c r="A286"/>
      <c r="B286"/>
      <c r="C286"/>
      <c r="D286"/>
      <c r="E286"/>
      <c r="F286"/>
      <c r="G286"/>
      <c r="H286"/>
    </row>
    <row r="287" spans="1:8">
      <c r="A287"/>
      <c r="B287"/>
      <c r="C287"/>
      <c r="D287"/>
      <c r="E287"/>
      <c r="F287"/>
      <c r="G287"/>
      <c r="H287"/>
    </row>
    <row r="288" spans="1:8">
      <c r="A288"/>
      <c r="B288"/>
      <c r="C288"/>
      <c r="D288"/>
      <c r="E288"/>
      <c r="F288"/>
      <c r="G288"/>
      <c r="H288"/>
    </row>
    <row r="289" spans="1:8">
      <c r="A289"/>
      <c r="B289"/>
      <c r="C289"/>
      <c r="D289"/>
      <c r="E289"/>
      <c r="F289"/>
      <c r="G289"/>
      <c r="H289"/>
    </row>
    <row r="290" spans="1:8">
      <c r="A290"/>
      <c r="B290"/>
      <c r="C290"/>
      <c r="D290"/>
      <c r="E290"/>
      <c r="F290"/>
      <c r="G290"/>
      <c r="H290"/>
    </row>
    <row r="291" spans="1:8">
      <c r="A291"/>
      <c r="B291"/>
      <c r="C291"/>
      <c r="D291"/>
      <c r="E291"/>
      <c r="F291"/>
      <c r="G291"/>
      <c r="H291"/>
    </row>
    <row r="292" spans="1:8">
      <c r="A292"/>
      <c r="B292"/>
      <c r="C292"/>
      <c r="D292"/>
      <c r="E292"/>
      <c r="F292"/>
      <c r="G292"/>
      <c r="H292"/>
    </row>
    <row r="293" spans="1:8">
      <c r="A293"/>
      <c r="B293"/>
      <c r="C293"/>
      <c r="D293"/>
      <c r="E293"/>
      <c r="F293"/>
      <c r="G293"/>
      <c r="H293"/>
    </row>
    <row r="294" spans="1:8">
      <c r="A294"/>
      <c r="B294"/>
      <c r="C294"/>
      <c r="D294"/>
      <c r="E294"/>
      <c r="F294"/>
      <c r="G294"/>
      <c r="H294"/>
    </row>
    <row r="295" spans="1:8">
      <c r="A295"/>
      <c r="B295"/>
      <c r="C295"/>
      <c r="D295"/>
      <c r="E295"/>
      <c r="F295"/>
      <c r="G295"/>
      <c r="H295"/>
    </row>
    <row r="296" spans="1:8">
      <c r="A296"/>
      <c r="B296"/>
      <c r="C296"/>
      <c r="D296"/>
      <c r="E296"/>
      <c r="F296"/>
      <c r="G296"/>
      <c r="H296"/>
    </row>
    <row r="297" spans="1:8">
      <c r="A297"/>
      <c r="B297"/>
      <c r="C297"/>
      <c r="D297"/>
      <c r="E297"/>
      <c r="F297"/>
      <c r="G297"/>
      <c r="H297"/>
    </row>
    <row r="298" spans="1:8">
      <c r="A298"/>
      <c r="B298"/>
      <c r="C298"/>
      <c r="D298"/>
      <c r="E298"/>
      <c r="F298"/>
      <c r="G298"/>
      <c r="H298"/>
    </row>
    <row r="299" spans="1:8">
      <c r="A299"/>
      <c r="B299"/>
      <c r="C299"/>
      <c r="D299"/>
      <c r="E299"/>
      <c r="F299"/>
      <c r="G299"/>
      <c r="H299"/>
    </row>
    <row r="300" spans="1:8">
      <c r="A300"/>
      <c r="B300"/>
      <c r="C300"/>
      <c r="D300"/>
      <c r="E300"/>
      <c r="F300"/>
      <c r="G300"/>
      <c r="H300"/>
    </row>
    <row r="301" spans="1:8">
      <c r="A301"/>
      <c r="B301"/>
      <c r="C301"/>
      <c r="D301"/>
      <c r="E301"/>
      <c r="F301"/>
      <c r="G301"/>
      <c r="H301"/>
    </row>
    <row r="302" spans="1:8">
      <c r="A302"/>
      <c r="B302"/>
      <c r="C302"/>
      <c r="D302"/>
      <c r="E302"/>
      <c r="F302"/>
      <c r="G302"/>
      <c r="H302"/>
    </row>
    <row r="303" spans="1:8">
      <c r="A303"/>
      <c r="B303"/>
      <c r="C303"/>
      <c r="D303"/>
      <c r="E303"/>
      <c r="F303"/>
      <c r="G303"/>
      <c r="H303"/>
    </row>
    <row r="304" spans="1:8">
      <c r="A304"/>
      <c r="B304"/>
      <c r="C304"/>
      <c r="D304"/>
      <c r="E304"/>
      <c r="F304"/>
      <c r="G304"/>
      <c r="H304"/>
    </row>
    <row r="305" spans="1:8">
      <c r="A305"/>
      <c r="B305"/>
      <c r="C305"/>
      <c r="D305"/>
      <c r="E305"/>
      <c r="F305"/>
      <c r="G305"/>
      <c r="H305"/>
    </row>
    <row r="306" spans="1:8">
      <c r="A306"/>
      <c r="B306"/>
      <c r="C306"/>
      <c r="D306"/>
      <c r="E306"/>
      <c r="F306"/>
      <c r="G306"/>
      <c r="H306"/>
    </row>
    <row r="307" spans="1:8">
      <c r="A307"/>
      <c r="B307"/>
      <c r="C307"/>
      <c r="D307"/>
      <c r="E307"/>
      <c r="F307"/>
      <c r="G307"/>
      <c r="H307"/>
    </row>
    <row r="308" spans="1:8">
      <c r="A308"/>
      <c r="B308"/>
      <c r="C308"/>
      <c r="D308"/>
      <c r="E308"/>
      <c r="F308"/>
      <c r="G308"/>
      <c r="H308"/>
    </row>
    <row r="309" spans="1:8">
      <c r="A309"/>
      <c r="B309"/>
      <c r="C309"/>
      <c r="D309"/>
      <c r="E309"/>
      <c r="F309"/>
      <c r="G309"/>
      <c r="H309"/>
    </row>
    <row r="310" spans="1:8">
      <c r="A310"/>
      <c r="B310"/>
      <c r="C310"/>
      <c r="D310"/>
      <c r="E310"/>
      <c r="F310"/>
      <c r="G310"/>
      <c r="H310"/>
    </row>
    <row r="311" spans="1:8">
      <c r="A311"/>
      <c r="B311"/>
      <c r="C311"/>
      <c r="D311"/>
      <c r="E311"/>
      <c r="F311"/>
      <c r="G311"/>
      <c r="H311"/>
    </row>
    <row r="312" spans="1:8">
      <c r="A312"/>
      <c r="B312"/>
      <c r="C312"/>
      <c r="D312"/>
      <c r="E312"/>
      <c r="F312"/>
      <c r="G312"/>
      <c r="H312"/>
    </row>
    <row r="313" spans="1:8">
      <c r="A313"/>
      <c r="B313"/>
      <c r="C313"/>
      <c r="D313"/>
      <c r="E313"/>
      <c r="F313"/>
      <c r="G313"/>
      <c r="H313"/>
    </row>
    <row r="314" spans="1:8">
      <c r="A314"/>
      <c r="B314"/>
      <c r="C314"/>
      <c r="D314"/>
      <c r="E314"/>
      <c r="F314"/>
      <c r="G314"/>
      <c r="H314"/>
    </row>
    <row r="315" spans="1:8">
      <c r="A315"/>
      <c r="B315"/>
      <c r="C315"/>
      <c r="D315"/>
      <c r="E315"/>
      <c r="F315"/>
      <c r="G315"/>
      <c r="H315"/>
    </row>
    <row r="316" spans="1:8">
      <c r="A316"/>
      <c r="B316"/>
      <c r="C316"/>
      <c r="D316"/>
      <c r="E316"/>
      <c r="F316"/>
      <c r="G316"/>
      <c r="H316"/>
    </row>
    <row r="317" spans="1:8">
      <c r="A317"/>
      <c r="B317"/>
      <c r="C317"/>
      <c r="D317"/>
      <c r="E317"/>
      <c r="F317"/>
      <c r="G317"/>
      <c r="H317"/>
    </row>
    <row r="318" spans="1:8">
      <c r="A318"/>
      <c r="B318"/>
      <c r="C318"/>
      <c r="D318"/>
      <c r="E318"/>
      <c r="F318"/>
      <c r="G318"/>
      <c r="H318"/>
    </row>
    <row r="319" spans="1:8">
      <c r="A319"/>
      <c r="B319"/>
      <c r="C319"/>
      <c r="D319"/>
      <c r="E319"/>
      <c r="F319"/>
      <c r="G319"/>
      <c r="H319"/>
    </row>
    <row r="320" spans="1:8">
      <c r="A320"/>
      <c r="B320"/>
      <c r="C320"/>
      <c r="D320"/>
      <c r="E320"/>
      <c r="F320"/>
      <c r="G320"/>
      <c r="H320"/>
    </row>
    <row r="321" spans="1:8">
      <c r="A321"/>
      <c r="B321"/>
      <c r="C321"/>
      <c r="D321"/>
      <c r="E321"/>
      <c r="F321"/>
      <c r="G321"/>
      <c r="H321"/>
    </row>
    <row r="322" spans="1:8">
      <c r="A322"/>
      <c r="B322"/>
      <c r="C322"/>
      <c r="D322"/>
      <c r="E322"/>
      <c r="F322"/>
      <c r="G322"/>
      <c r="H322"/>
    </row>
    <row r="323" spans="1:8">
      <c r="A323"/>
      <c r="B323"/>
      <c r="C323"/>
      <c r="D323"/>
      <c r="E323"/>
      <c r="F323"/>
      <c r="G323"/>
      <c r="H323"/>
    </row>
    <row r="324" spans="1:8">
      <c r="A324"/>
      <c r="B324"/>
      <c r="C324"/>
      <c r="D324"/>
      <c r="E324"/>
      <c r="F324"/>
      <c r="G324"/>
      <c r="H324"/>
    </row>
    <row r="325" spans="1:8">
      <c r="A325"/>
      <c r="B325"/>
      <c r="C325"/>
      <c r="D325"/>
      <c r="E325"/>
      <c r="F325"/>
      <c r="G325"/>
      <c r="H325"/>
    </row>
    <row r="326" spans="1:8">
      <c r="A326"/>
      <c r="B326"/>
      <c r="C326"/>
      <c r="D326"/>
      <c r="E326"/>
      <c r="F326"/>
      <c r="G326"/>
      <c r="H326"/>
    </row>
    <row r="327" spans="1:8">
      <c r="A327"/>
      <c r="B327"/>
      <c r="C327"/>
      <c r="D327"/>
      <c r="E327"/>
      <c r="F327"/>
      <c r="G327"/>
      <c r="H327"/>
    </row>
    <row r="328" spans="1:8">
      <c r="A328"/>
      <c r="B328"/>
      <c r="C328"/>
      <c r="D328"/>
      <c r="E328"/>
      <c r="F328"/>
      <c r="G328"/>
      <c r="H328"/>
    </row>
    <row r="329" spans="1:8">
      <c r="A329"/>
      <c r="B329"/>
      <c r="C329"/>
      <c r="D329"/>
      <c r="E329"/>
      <c r="F329"/>
      <c r="G329"/>
      <c r="H329"/>
    </row>
    <row r="330" spans="1:8">
      <c r="A330"/>
      <c r="B330"/>
      <c r="C330"/>
      <c r="D330"/>
      <c r="E330"/>
      <c r="F330"/>
      <c r="G330"/>
      <c r="H330"/>
    </row>
    <row r="331" spans="1:8">
      <c r="A331"/>
      <c r="B331"/>
      <c r="C331"/>
      <c r="D331"/>
      <c r="E331"/>
      <c r="F331"/>
      <c r="G331"/>
      <c r="H331"/>
    </row>
    <row r="332" spans="1:8">
      <c r="A332"/>
      <c r="B332"/>
      <c r="C332"/>
      <c r="D332"/>
      <c r="E332"/>
      <c r="F332"/>
      <c r="G332"/>
      <c r="H332"/>
    </row>
    <row r="333" spans="1:8">
      <c r="A333"/>
      <c r="B333"/>
      <c r="C333"/>
      <c r="D333"/>
      <c r="E333"/>
      <c r="F333"/>
      <c r="G333"/>
      <c r="H333"/>
    </row>
    <row r="334" spans="1:8">
      <c r="A334"/>
      <c r="B334"/>
      <c r="C334"/>
      <c r="D334"/>
      <c r="E334"/>
      <c r="F334"/>
      <c r="G334"/>
      <c r="H334"/>
    </row>
    <row r="335" spans="1:8">
      <c r="A335"/>
      <c r="B335"/>
      <c r="C335"/>
      <c r="D335"/>
      <c r="E335"/>
      <c r="F335"/>
      <c r="G335"/>
      <c r="H335"/>
    </row>
    <row r="336" spans="1:8">
      <c r="A336"/>
      <c r="B336"/>
      <c r="C336"/>
      <c r="D336"/>
      <c r="E336"/>
      <c r="F336"/>
      <c r="G336"/>
      <c r="H336"/>
    </row>
    <row r="337" spans="1:8">
      <c r="A337"/>
      <c r="B337"/>
      <c r="C337"/>
      <c r="D337"/>
      <c r="E337"/>
      <c r="F337"/>
      <c r="G337"/>
      <c r="H337"/>
    </row>
    <row r="338" spans="1:8">
      <c r="A338"/>
      <c r="B338"/>
      <c r="C338"/>
      <c r="D338"/>
      <c r="E338"/>
      <c r="F338"/>
      <c r="G338"/>
      <c r="H338"/>
    </row>
    <row r="339" spans="1:8">
      <c r="A339"/>
      <c r="B339"/>
      <c r="C339"/>
      <c r="D339"/>
      <c r="E339"/>
      <c r="F339"/>
      <c r="G339"/>
      <c r="H339"/>
    </row>
    <row r="340" spans="1:8">
      <c r="A340"/>
      <c r="B340"/>
      <c r="C340"/>
      <c r="D340"/>
      <c r="E340"/>
      <c r="F340"/>
      <c r="G340"/>
      <c r="H340"/>
    </row>
    <row r="341" spans="1:8">
      <c r="A341"/>
      <c r="B341"/>
      <c r="C341"/>
      <c r="D341"/>
      <c r="E341"/>
      <c r="F341"/>
      <c r="G341"/>
      <c r="H341"/>
    </row>
    <row r="342" spans="1:8">
      <c r="A342"/>
      <c r="B342"/>
      <c r="C342"/>
      <c r="D342"/>
      <c r="E342"/>
      <c r="F342"/>
      <c r="G342"/>
      <c r="H342"/>
    </row>
    <row r="343" spans="1:8">
      <c r="A343"/>
      <c r="B343"/>
      <c r="C343"/>
      <c r="D343"/>
      <c r="E343"/>
      <c r="F343"/>
      <c r="G343"/>
      <c r="H343"/>
    </row>
    <row r="344" spans="1:8">
      <c r="A344"/>
      <c r="B344"/>
      <c r="C344"/>
      <c r="D344"/>
      <c r="E344"/>
      <c r="F344"/>
      <c r="G344"/>
      <c r="H344"/>
    </row>
    <row r="345" spans="1:8">
      <c r="A345"/>
      <c r="B345"/>
      <c r="C345"/>
      <c r="D345"/>
      <c r="E345"/>
      <c r="F345"/>
      <c r="G345"/>
      <c r="H345"/>
    </row>
    <row r="346" spans="1:8">
      <c r="A346"/>
      <c r="B346"/>
      <c r="C346"/>
      <c r="D346"/>
      <c r="E346"/>
      <c r="F346"/>
      <c r="G346"/>
      <c r="H346"/>
    </row>
    <row r="347" spans="1:8">
      <c r="A347"/>
      <c r="B347"/>
      <c r="C347"/>
      <c r="D347"/>
      <c r="E347"/>
      <c r="F347"/>
      <c r="G347"/>
      <c r="H347"/>
    </row>
    <row r="348" spans="1:8">
      <c r="A348"/>
      <c r="B348"/>
      <c r="C348"/>
      <c r="D348"/>
      <c r="E348"/>
      <c r="F348"/>
      <c r="G348"/>
      <c r="H348"/>
    </row>
    <row r="349" spans="1:8">
      <c r="A349"/>
      <c r="B349"/>
      <c r="C349"/>
      <c r="D349"/>
      <c r="E349"/>
      <c r="F349"/>
      <c r="G349"/>
      <c r="H349"/>
    </row>
    <row r="350" spans="1:8">
      <c r="A350"/>
      <c r="B350"/>
      <c r="C350"/>
      <c r="D350"/>
      <c r="E350"/>
      <c r="F350"/>
      <c r="G350"/>
      <c r="H350"/>
    </row>
    <row r="351" spans="1:8">
      <c r="A351"/>
      <c r="B351"/>
      <c r="C351"/>
      <c r="D351"/>
      <c r="E351"/>
      <c r="F351"/>
      <c r="G351"/>
      <c r="H351"/>
    </row>
    <row r="352" spans="1:8">
      <c r="A352"/>
      <c r="B352"/>
      <c r="C352"/>
      <c r="D352"/>
      <c r="E352"/>
      <c r="F352"/>
      <c r="G352"/>
      <c r="H352"/>
    </row>
    <row r="353" spans="1:8">
      <c r="A353"/>
      <c r="B353"/>
      <c r="C353"/>
      <c r="D353"/>
      <c r="E353"/>
      <c r="F353"/>
      <c r="G353"/>
      <c r="H353"/>
    </row>
    <row r="354" spans="1:8">
      <c r="A354"/>
      <c r="B354"/>
      <c r="C354"/>
      <c r="D354"/>
      <c r="E354"/>
      <c r="F354"/>
      <c r="G354"/>
      <c r="H354"/>
    </row>
    <row r="355" spans="1:8">
      <c r="A355"/>
      <c r="B355"/>
      <c r="C355"/>
      <c r="D355"/>
      <c r="E355"/>
      <c r="F355"/>
      <c r="G355"/>
      <c r="H355"/>
    </row>
    <row r="356" spans="1:8">
      <c r="A356"/>
      <c r="B356"/>
      <c r="C356"/>
      <c r="D356"/>
      <c r="E356"/>
      <c r="F356"/>
      <c r="G356"/>
      <c r="H356"/>
    </row>
    <row r="357" spans="1:8">
      <c r="A357"/>
      <c r="B357"/>
      <c r="C357"/>
      <c r="D357"/>
      <c r="E357"/>
      <c r="F357"/>
      <c r="G357"/>
      <c r="H357"/>
    </row>
    <row r="358" spans="1:8">
      <c r="A358"/>
      <c r="B358"/>
      <c r="C358"/>
      <c r="D358"/>
      <c r="E358"/>
      <c r="F358"/>
      <c r="G358"/>
      <c r="H358"/>
    </row>
    <row r="359" spans="1:8">
      <c r="A359"/>
      <c r="B359"/>
      <c r="C359"/>
      <c r="D359"/>
      <c r="E359"/>
      <c r="F359"/>
      <c r="G359"/>
      <c r="H359"/>
    </row>
    <row r="360" spans="1:8">
      <c r="A360"/>
      <c r="B360"/>
      <c r="C360"/>
      <c r="D360"/>
      <c r="E360"/>
      <c r="F360"/>
      <c r="G360"/>
      <c r="H360"/>
    </row>
    <row r="361" spans="1:8">
      <c r="A361"/>
      <c r="B361"/>
      <c r="C361"/>
      <c r="D361"/>
      <c r="E361"/>
      <c r="F361"/>
      <c r="G361"/>
      <c r="H361"/>
    </row>
    <row r="362" spans="1:8">
      <c r="A362"/>
      <c r="B362"/>
      <c r="C362"/>
      <c r="D362"/>
      <c r="E362"/>
      <c r="F362"/>
      <c r="G362"/>
      <c r="H362"/>
    </row>
    <row r="363" spans="1:8">
      <c r="A363"/>
      <c r="B363"/>
      <c r="C363"/>
      <c r="D363"/>
      <c r="E363"/>
      <c r="F363"/>
      <c r="G363"/>
      <c r="H363"/>
    </row>
    <row r="364" spans="1:8">
      <c r="A364"/>
      <c r="B364"/>
      <c r="C364"/>
      <c r="D364"/>
      <c r="E364"/>
      <c r="F364"/>
      <c r="G364"/>
      <c r="H364"/>
    </row>
    <row r="365" spans="1:8">
      <c r="A365"/>
      <c r="B365"/>
      <c r="C365"/>
      <c r="D365"/>
      <c r="E365"/>
      <c r="F365"/>
      <c r="G365"/>
      <c r="H365"/>
    </row>
    <row r="366" spans="1:8">
      <c r="A366"/>
      <c r="B366"/>
      <c r="C366"/>
      <c r="D366"/>
      <c r="E366"/>
      <c r="F366"/>
      <c r="G366"/>
      <c r="H366"/>
    </row>
    <row r="367" spans="1:8">
      <c r="A367"/>
      <c r="B367"/>
      <c r="C367"/>
      <c r="D367"/>
      <c r="E367"/>
      <c r="F367"/>
      <c r="G367"/>
      <c r="H367"/>
    </row>
    <row r="368" spans="1:8">
      <c r="A368"/>
      <c r="B368"/>
      <c r="C368"/>
      <c r="D368"/>
      <c r="E368"/>
      <c r="F368"/>
      <c r="G368"/>
      <c r="H368"/>
    </row>
    <row r="369" spans="1:8">
      <c r="A369"/>
      <c r="B369"/>
      <c r="C369"/>
      <c r="D369"/>
      <c r="E369"/>
      <c r="F369"/>
      <c r="G369"/>
      <c r="H369"/>
    </row>
    <row r="370" spans="1:8">
      <c r="A370"/>
      <c r="B370"/>
      <c r="C370"/>
      <c r="D370"/>
      <c r="E370"/>
      <c r="F370"/>
      <c r="G370"/>
      <c r="H370"/>
    </row>
    <row r="371" spans="1:8">
      <c r="A371"/>
      <c r="B371"/>
      <c r="C371"/>
      <c r="D371"/>
      <c r="E371"/>
      <c r="F371"/>
      <c r="G371"/>
      <c r="H371"/>
    </row>
    <row r="372" spans="1:8">
      <c r="A372"/>
      <c r="B372"/>
      <c r="C372"/>
      <c r="D372"/>
      <c r="E372"/>
      <c r="F372"/>
      <c r="G372"/>
      <c r="H372"/>
    </row>
    <row r="373" spans="1:8">
      <c r="A373"/>
      <c r="B373"/>
      <c r="C373"/>
      <c r="D373"/>
      <c r="E373"/>
      <c r="F373"/>
      <c r="G373"/>
      <c r="H373"/>
    </row>
    <row r="374" spans="1:8">
      <c r="A374"/>
      <c r="B374"/>
      <c r="C374"/>
      <c r="D374"/>
      <c r="E374"/>
      <c r="F374"/>
      <c r="G374"/>
      <c r="H374"/>
    </row>
    <row r="375" spans="1:8">
      <c r="A375"/>
      <c r="B375"/>
      <c r="C375"/>
      <c r="D375"/>
      <c r="E375"/>
      <c r="F375"/>
      <c r="G375"/>
      <c r="H375"/>
    </row>
    <row r="376" spans="1:8">
      <c r="A376"/>
      <c r="B376"/>
      <c r="C376"/>
      <c r="D376"/>
      <c r="E376"/>
      <c r="F376"/>
      <c r="G376"/>
      <c r="H376"/>
    </row>
    <row r="377" spans="1:8">
      <c r="A377"/>
      <c r="B377"/>
      <c r="C377"/>
      <c r="D377"/>
      <c r="E377"/>
      <c r="F377"/>
      <c r="G377"/>
      <c r="H377"/>
    </row>
    <row r="378" spans="1:8">
      <c r="A378"/>
      <c r="B378"/>
      <c r="C378"/>
      <c r="D378"/>
      <c r="E378"/>
      <c r="F378"/>
      <c r="G378"/>
      <c r="H378"/>
    </row>
    <row r="379" spans="1:8">
      <c r="A379"/>
      <c r="B379"/>
      <c r="C379"/>
      <c r="D379"/>
      <c r="E379"/>
      <c r="F379"/>
      <c r="G379"/>
      <c r="H379"/>
    </row>
    <row r="380" spans="1:8">
      <c r="A380"/>
      <c r="B380"/>
      <c r="C380"/>
      <c r="D380"/>
      <c r="E380"/>
      <c r="F380"/>
      <c r="G380"/>
      <c r="H380"/>
    </row>
    <row r="381" spans="1:8">
      <c r="A381"/>
      <c r="B381"/>
      <c r="C381"/>
      <c r="D381"/>
      <c r="E381"/>
      <c r="F381"/>
      <c r="G381"/>
      <c r="H381"/>
    </row>
    <row r="382" spans="1:8">
      <c r="A382"/>
      <c r="B382"/>
      <c r="C382"/>
      <c r="D382"/>
      <c r="E382"/>
      <c r="F382"/>
      <c r="G382"/>
      <c r="H382"/>
    </row>
    <row r="383" spans="1:8">
      <c r="A383"/>
      <c r="B383"/>
      <c r="C383"/>
      <c r="D383"/>
      <c r="E383"/>
      <c r="F383"/>
      <c r="G383"/>
      <c r="H383"/>
    </row>
    <row r="384" spans="1:8">
      <c r="A384"/>
      <c r="B384"/>
      <c r="C384"/>
      <c r="D384"/>
      <c r="E384"/>
      <c r="F384"/>
      <c r="G384"/>
      <c r="H384"/>
    </row>
    <row r="385" spans="1:8">
      <c r="A385"/>
      <c r="B385"/>
      <c r="C385"/>
      <c r="D385"/>
      <c r="E385"/>
      <c r="F385"/>
      <c r="G385"/>
      <c r="H385"/>
    </row>
    <row r="386" spans="1:8">
      <c r="A386"/>
      <c r="B386"/>
      <c r="C386"/>
      <c r="D386"/>
      <c r="E386"/>
      <c r="F386"/>
      <c r="G386"/>
      <c r="H386"/>
    </row>
    <row r="387" spans="1:8">
      <c r="A387"/>
      <c r="B387"/>
      <c r="C387"/>
      <c r="D387"/>
      <c r="E387"/>
      <c r="F387"/>
      <c r="G387"/>
      <c r="H387"/>
    </row>
    <row r="388" spans="1:8">
      <c r="A388"/>
      <c r="B388"/>
      <c r="C388"/>
      <c r="D388"/>
      <c r="E388"/>
      <c r="F388"/>
      <c r="G388"/>
      <c r="H388"/>
    </row>
    <row r="389" spans="1:8">
      <c r="A389"/>
      <c r="B389"/>
      <c r="C389"/>
      <c r="D389"/>
      <c r="E389"/>
      <c r="F389"/>
      <c r="G389"/>
      <c r="H389"/>
    </row>
    <row r="390" spans="1:8">
      <c r="A390"/>
      <c r="B390"/>
      <c r="C390"/>
      <c r="D390"/>
      <c r="E390"/>
      <c r="F390"/>
      <c r="G390"/>
      <c r="H390"/>
    </row>
    <row r="391" spans="1:8">
      <c r="A391"/>
      <c r="B391"/>
      <c r="C391"/>
      <c r="D391"/>
      <c r="E391"/>
      <c r="F391"/>
      <c r="G391"/>
      <c r="H391"/>
    </row>
    <row r="392" spans="1:8">
      <c r="A392"/>
      <c r="B392"/>
      <c r="C392"/>
      <c r="D392"/>
      <c r="E392"/>
      <c r="F392"/>
      <c r="G392"/>
      <c r="H392"/>
    </row>
    <row r="393" spans="1:8">
      <c r="A393"/>
      <c r="B393"/>
      <c r="C393"/>
      <c r="D393"/>
      <c r="E393"/>
      <c r="F393"/>
      <c r="G393"/>
      <c r="H393"/>
    </row>
    <row r="394" spans="1:8">
      <c r="A394"/>
      <c r="B394"/>
      <c r="C394"/>
      <c r="D394"/>
      <c r="E394"/>
      <c r="F394"/>
      <c r="G394"/>
      <c r="H394"/>
    </row>
    <row r="395" spans="1:8">
      <c r="A395"/>
      <c r="B395"/>
      <c r="C395"/>
      <c r="D395"/>
      <c r="E395"/>
      <c r="F395"/>
      <c r="G395"/>
      <c r="H395"/>
    </row>
    <row r="396" spans="1:8">
      <c r="A396"/>
      <c r="B396"/>
      <c r="C396"/>
      <c r="D396"/>
      <c r="E396"/>
      <c r="F396"/>
      <c r="G396"/>
      <c r="H396"/>
    </row>
    <row r="397" spans="1:8">
      <c r="A397"/>
      <c r="B397"/>
      <c r="C397"/>
      <c r="D397"/>
      <c r="E397"/>
      <c r="F397"/>
      <c r="G397"/>
      <c r="H397"/>
    </row>
    <row r="398" spans="1:8">
      <c r="A398"/>
      <c r="B398"/>
      <c r="C398"/>
      <c r="D398"/>
      <c r="E398"/>
      <c r="F398"/>
      <c r="G398"/>
      <c r="H398"/>
    </row>
    <row r="399" spans="1:8">
      <c r="A399"/>
      <c r="B399"/>
      <c r="C399"/>
      <c r="D399"/>
      <c r="E399"/>
      <c r="F399"/>
      <c r="G399"/>
      <c r="H399"/>
    </row>
    <row r="400" spans="1:8">
      <c r="A400"/>
      <c r="B400"/>
      <c r="C400"/>
      <c r="D400"/>
      <c r="E400"/>
      <c r="F400"/>
      <c r="G400"/>
      <c r="H400"/>
    </row>
    <row r="401" spans="1:8">
      <c r="A401"/>
      <c r="B401"/>
      <c r="C401"/>
      <c r="D401"/>
      <c r="E401"/>
      <c r="F401"/>
      <c r="G401"/>
      <c r="H401"/>
    </row>
    <row r="402" spans="1:8">
      <c r="A402"/>
      <c r="B402"/>
      <c r="C402"/>
      <c r="D402"/>
      <c r="E402"/>
      <c r="F402"/>
      <c r="G402"/>
      <c r="H402"/>
    </row>
    <row r="403" spans="1:8">
      <c r="A403"/>
      <c r="B403"/>
      <c r="C403"/>
      <c r="D403"/>
      <c r="E403"/>
      <c r="F403"/>
      <c r="G403"/>
      <c r="H403"/>
    </row>
    <row r="404" spans="1:8">
      <c r="A404"/>
      <c r="B404"/>
      <c r="C404"/>
      <c r="D404"/>
      <c r="E404"/>
      <c r="F404"/>
      <c r="G404"/>
      <c r="H404"/>
    </row>
    <row r="405" spans="1:8">
      <c r="A405"/>
      <c r="B405"/>
      <c r="C405"/>
      <c r="D405"/>
      <c r="E405"/>
      <c r="F405"/>
      <c r="G405"/>
      <c r="H405"/>
    </row>
    <row r="406" spans="1:8">
      <c r="A406"/>
      <c r="B406"/>
      <c r="C406"/>
      <c r="D406"/>
      <c r="E406"/>
      <c r="F406"/>
      <c r="G406"/>
      <c r="H406"/>
    </row>
    <row r="407" spans="1:8">
      <c r="A407"/>
      <c r="B407"/>
      <c r="C407"/>
      <c r="D407"/>
      <c r="E407"/>
      <c r="F407"/>
      <c r="G407"/>
      <c r="H407"/>
    </row>
    <row r="408" spans="1:8">
      <c r="A408"/>
      <c r="B408"/>
      <c r="C408"/>
      <c r="D408"/>
      <c r="E408"/>
      <c r="F408"/>
      <c r="G408"/>
      <c r="H408"/>
    </row>
    <row r="409" spans="1:8">
      <c r="A409"/>
      <c r="B409"/>
      <c r="C409"/>
      <c r="D409"/>
      <c r="E409"/>
      <c r="F409"/>
      <c r="G409"/>
      <c r="H409"/>
    </row>
    <row r="410" spans="1:8">
      <c r="A410"/>
      <c r="B410"/>
      <c r="C410"/>
      <c r="D410"/>
      <c r="E410"/>
      <c r="F410"/>
      <c r="G410"/>
      <c r="H410"/>
    </row>
    <row r="411" spans="1:8">
      <c r="A411"/>
      <c r="B411"/>
      <c r="C411"/>
      <c r="D411"/>
      <c r="E411"/>
      <c r="F411"/>
      <c r="G411"/>
      <c r="H411"/>
    </row>
    <row r="412" spans="1:8">
      <c r="A412"/>
      <c r="B412"/>
      <c r="C412"/>
      <c r="D412"/>
      <c r="E412"/>
      <c r="F412"/>
      <c r="G412"/>
      <c r="H412"/>
    </row>
    <row r="413" spans="1:8">
      <c r="A413"/>
      <c r="B413"/>
      <c r="C413"/>
      <c r="D413"/>
      <c r="E413"/>
      <c r="F413"/>
      <c r="G413"/>
      <c r="H413"/>
    </row>
    <row r="414" spans="1:8">
      <c r="A414"/>
      <c r="B414"/>
      <c r="C414"/>
      <c r="D414"/>
      <c r="E414"/>
      <c r="F414"/>
      <c r="G414"/>
      <c r="H414"/>
    </row>
    <row r="415" spans="1:8">
      <c r="A415"/>
      <c r="B415"/>
      <c r="C415"/>
      <c r="D415"/>
      <c r="E415"/>
      <c r="F415"/>
      <c r="G415"/>
      <c r="H415"/>
    </row>
    <row r="416" spans="1:8">
      <c r="A416"/>
      <c r="B416"/>
      <c r="C416"/>
      <c r="D416"/>
      <c r="E416"/>
      <c r="F416"/>
      <c r="G416"/>
      <c r="H416"/>
    </row>
    <row r="417" spans="1:8">
      <c r="A417"/>
      <c r="B417"/>
      <c r="C417"/>
      <c r="D417"/>
      <c r="E417"/>
      <c r="F417"/>
      <c r="G417"/>
      <c r="H417"/>
    </row>
    <row r="418" spans="1:8">
      <c r="A418"/>
      <c r="B418"/>
      <c r="C418"/>
      <c r="D418"/>
      <c r="E418"/>
      <c r="F418"/>
      <c r="G418"/>
      <c r="H418"/>
    </row>
    <row r="419" spans="1:8">
      <c r="A419"/>
      <c r="B419"/>
      <c r="C419"/>
      <c r="D419"/>
      <c r="E419"/>
      <c r="F419"/>
      <c r="G419"/>
      <c r="H419"/>
    </row>
    <row r="420" spans="1:8">
      <c r="A420"/>
      <c r="B420"/>
      <c r="C420"/>
      <c r="D420"/>
      <c r="E420"/>
      <c r="F420"/>
      <c r="G420"/>
      <c r="H420"/>
    </row>
    <row r="421" spans="1:8">
      <c r="A421"/>
      <c r="B421"/>
      <c r="C421"/>
      <c r="D421"/>
      <c r="E421"/>
      <c r="F421"/>
      <c r="G421"/>
      <c r="H421"/>
    </row>
    <row r="422" spans="1:8">
      <c r="A422"/>
      <c r="B422"/>
      <c r="C422"/>
      <c r="D422"/>
      <c r="E422"/>
      <c r="F422"/>
      <c r="G422"/>
      <c r="H422"/>
    </row>
    <row r="423" spans="1:8">
      <c r="A423"/>
      <c r="B423"/>
      <c r="C423"/>
      <c r="D423"/>
      <c r="E423"/>
      <c r="F423"/>
      <c r="G423"/>
      <c r="H423"/>
    </row>
    <row r="424" spans="1:8">
      <c r="A424"/>
      <c r="B424"/>
      <c r="C424"/>
      <c r="D424"/>
      <c r="E424"/>
      <c r="F424"/>
      <c r="G424"/>
      <c r="H424"/>
    </row>
    <row r="425" spans="1:8">
      <c r="A425"/>
      <c r="B425"/>
      <c r="C425"/>
      <c r="D425"/>
      <c r="E425"/>
      <c r="F425"/>
      <c r="G425"/>
      <c r="H425"/>
    </row>
    <row r="426" spans="1:8">
      <c r="A426"/>
      <c r="B426"/>
      <c r="C426"/>
      <c r="D426"/>
      <c r="E426"/>
      <c r="F426"/>
      <c r="G426"/>
      <c r="H426"/>
    </row>
    <row r="427" spans="1:8">
      <c r="A427"/>
      <c r="B427"/>
      <c r="C427"/>
      <c r="D427"/>
      <c r="E427"/>
      <c r="F427"/>
      <c r="G427"/>
      <c r="H427"/>
    </row>
    <row r="428" spans="1:8">
      <c r="A428"/>
      <c r="B428"/>
      <c r="C428"/>
      <c r="D428"/>
      <c r="E428"/>
      <c r="F428"/>
      <c r="G428"/>
      <c r="H428"/>
    </row>
    <row r="429" spans="1:8">
      <c r="A429"/>
      <c r="B429"/>
      <c r="C429"/>
      <c r="D429"/>
      <c r="E429"/>
      <c r="F429"/>
      <c r="G429"/>
      <c r="H429"/>
    </row>
    <row r="430" spans="1:8">
      <c r="A430"/>
      <c r="B430"/>
      <c r="C430"/>
      <c r="D430"/>
      <c r="E430"/>
      <c r="F430"/>
      <c r="G430"/>
      <c r="H430"/>
    </row>
    <row r="431" spans="1:8">
      <c r="A431"/>
      <c r="B431"/>
      <c r="C431"/>
      <c r="D431"/>
      <c r="E431"/>
      <c r="F431"/>
      <c r="G431"/>
      <c r="H431"/>
    </row>
    <row r="432" spans="1:8">
      <c r="A432"/>
      <c r="B432"/>
      <c r="C432"/>
      <c r="D432"/>
      <c r="E432"/>
      <c r="F432"/>
      <c r="G432"/>
      <c r="H432"/>
    </row>
    <row r="433" spans="1:8">
      <c r="A433"/>
      <c r="B433"/>
      <c r="C433"/>
      <c r="D433"/>
      <c r="E433"/>
      <c r="F433"/>
      <c r="G433"/>
      <c r="H433"/>
    </row>
    <row r="434" spans="1:8">
      <c r="A434"/>
      <c r="B434"/>
      <c r="C434"/>
      <c r="D434"/>
      <c r="E434"/>
      <c r="F434"/>
      <c r="G434"/>
      <c r="H434"/>
    </row>
    <row r="435" spans="1:8">
      <c r="A435"/>
      <c r="B435"/>
      <c r="C435"/>
      <c r="D435"/>
      <c r="E435"/>
      <c r="F435"/>
      <c r="G435"/>
      <c r="H435"/>
    </row>
    <row r="436" spans="1:8">
      <c r="A436"/>
      <c r="B436"/>
      <c r="C436"/>
      <c r="D436"/>
      <c r="E436"/>
      <c r="F436"/>
      <c r="G436"/>
      <c r="H436"/>
    </row>
    <row r="437" spans="1:8">
      <c r="A437"/>
      <c r="B437"/>
      <c r="C437"/>
      <c r="D437"/>
      <c r="E437"/>
      <c r="F437"/>
      <c r="G437"/>
      <c r="H437"/>
    </row>
    <row r="438" spans="1:8">
      <c r="A438"/>
      <c r="B438"/>
      <c r="C438"/>
      <c r="D438"/>
      <c r="E438"/>
      <c r="F438"/>
      <c r="G438"/>
      <c r="H438"/>
    </row>
    <row r="439" spans="1:8">
      <c r="A439"/>
      <c r="B439"/>
      <c r="C439"/>
      <c r="D439"/>
      <c r="E439"/>
      <c r="F439"/>
      <c r="G439"/>
      <c r="H439"/>
    </row>
    <row r="440" spans="1:8">
      <c r="A440"/>
      <c r="B440"/>
      <c r="C440"/>
      <c r="D440"/>
      <c r="E440"/>
      <c r="F440"/>
      <c r="G440"/>
      <c r="H440"/>
    </row>
    <row r="441" spans="1:8">
      <c r="A441"/>
      <c r="B441"/>
      <c r="C441"/>
      <c r="D441"/>
      <c r="E441"/>
      <c r="F441"/>
      <c r="G441"/>
      <c r="H441"/>
    </row>
    <row r="442" spans="1:8">
      <c r="A442"/>
      <c r="B442"/>
      <c r="C442"/>
      <c r="D442"/>
      <c r="E442"/>
      <c r="F442"/>
      <c r="G442"/>
      <c r="H442"/>
    </row>
    <row r="443" spans="1:8">
      <c r="A443"/>
      <c r="B443"/>
      <c r="C443"/>
      <c r="D443"/>
      <c r="E443"/>
      <c r="F443"/>
      <c r="G443"/>
      <c r="H443"/>
    </row>
    <row r="444" spans="1:8">
      <c r="A444"/>
      <c r="B444"/>
      <c r="C444"/>
      <c r="D444"/>
      <c r="E444"/>
      <c r="F444"/>
      <c r="G444"/>
      <c r="H444"/>
    </row>
    <row r="445" spans="1:8">
      <c r="A445"/>
      <c r="B445"/>
      <c r="C445"/>
      <c r="D445"/>
      <c r="E445"/>
      <c r="F445"/>
      <c r="G445"/>
      <c r="H445"/>
    </row>
    <row r="446" spans="1:8">
      <c r="A446"/>
      <c r="B446"/>
      <c r="C446"/>
      <c r="D446"/>
      <c r="E446"/>
      <c r="F446"/>
      <c r="G446"/>
      <c r="H446"/>
    </row>
    <row r="447" spans="1:8">
      <c r="A447"/>
      <c r="B447"/>
      <c r="C447"/>
      <c r="D447"/>
      <c r="E447"/>
      <c r="F447"/>
      <c r="G447"/>
      <c r="H447"/>
    </row>
    <row r="448" spans="1:8">
      <c r="A448"/>
      <c r="B448"/>
      <c r="C448"/>
      <c r="D448"/>
      <c r="E448"/>
      <c r="F448"/>
      <c r="G448"/>
      <c r="H448"/>
    </row>
    <row r="449" spans="1:8">
      <c r="A449"/>
      <c r="B449"/>
      <c r="C449"/>
      <c r="D449"/>
      <c r="E449"/>
      <c r="F449"/>
      <c r="G449"/>
      <c r="H449"/>
    </row>
    <row r="450" spans="1:8">
      <c r="A450"/>
      <c r="B450"/>
      <c r="C450"/>
      <c r="D450"/>
      <c r="E450"/>
      <c r="F450"/>
      <c r="G450"/>
      <c r="H450"/>
    </row>
    <row r="451" spans="1:8">
      <c r="A451"/>
      <c r="B451"/>
      <c r="C451"/>
      <c r="D451"/>
      <c r="E451"/>
      <c r="F451"/>
      <c r="G451"/>
      <c r="H451"/>
    </row>
    <row r="452" spans="1:8">
      <c r="A452"/>
      <c r="B452"/>
      <c r="C452"/>
      <c r="D452"/>
      <c r="E452"/>
      <c r="F452"/>
      <c r="G452"/>
      <c r="H452"/>
    </row>
    <row r="453" spans="1:8">
      <c r="A453"/>
      <c r="B453"/>
      <c r="C453"/>
      <c r="D453"/>
      <c r="E453"/>
      <c r="F453"/>
      <c r="G453"/>
      <c r="H453"/>
    </row>
    <row r="454" spans="1:8">
      <c r="A454"/>
      <c r="B454"/>
      <c r="C454"/>
      <c r="D454"/>
      <c r="E454"/>
      <c r="F454"/>
      <c r="G454"/>
      <c r="H454"/>
    </row>
    <row r="455" spans="1:8">
      <c r="A455"/>
      <c r="B455"/>
      <c r="C455"/>
      <c r="D455"/>
      <c r="E455"/>
      <c r="F455"/>
      <c r="G455"/>
      <c r="H455"/>
    </row>
    <row r="456" spans="1:8">
      <c r="A456"/>
      <c r="B456"/>
      <c r="C456"/>
      <c r="D456"/>
      <c r="E456"/>
      <c r="F456"/>
      <c r="G456"/>
      <c r="H456"/>
    </row>
    <row r="457" spans="1:8">
      <c r="A457"/>
      <c r="B457"/>
      <c r="C457"/>
      <c r="D457"/>
      <c r="E457"/>
      <c r="F457"/>
      <c r="G457"/>
      <c r="H457"/>
    </row>
    <row r="458" spans="1:8">
      <c r="A458"/>
      <c r="B458"/>
      <c r="C458"/>
      <c r="D458"/>
      <c r="E458"/>
      <c r="F458"/>
      <c r="G458"/>
      <c r="H458"/>
    </row>
    <row r="459" spans="1:8">
      <c r="A459"/>
      <c r="B459"/>
      <c r="C459"/>
      <c r="D459"/>
      <c r="E459"/>
      <c r="F459"/>
      <c r="G459"/>
      <c r="H459"/>
    </row>
    <row r="460" spans="1:8">
      <c r="A460"/>
      <c r="B460"/>
      <c r="C460"/>
      <c r="D460"/>
      <c r="E460"/>
      <c r="F460"/>
      <c r="G460"/>
      <c r="H460"/>
    </row>
    <row r="461" spans="1:8">
      <c r="A461"/>
      <c r="B461"/>
      <c r="C461"/>
      <c r="D461"/>
      <c r="E461"/>
      <c r="F461"/>
      <c r="G461"/>
      <c r="H461"/>
    </row>
    <row r="462" spans="1:8">
      <c r="A462"/>
      <c r="B462"/>
      <c r="C462"/>
      <c r="D462"/>
      <c r="E462"/>
      <c r="F462"/>
      <c r="G462"/>
      <c r="H462"/>
    </row>
    <row r="463" spans="1:8">
      <c r="A463"/>
      <c r="B463"/>
      <c r="C463"/>
      <c r="D463"/>
      <c r="E463"/>
      <c r="F463"/>
      <c r="G463"/>
      <c r="H463"/>
    </row>
    <row r="464" spans="1:8">
      <c r="A464"/>
      <c r="B464"/>
      <c r="C464"/>
      <c r="D464"/>
      <c r="E464"/>
      <c r="F464"/>
      <c r="G464"/>
      <c r="H464"/>
    </row>
    <row r="465" spans="1:8">
      <c r="A465"/>
      <c r="B465"/>
      <c r="C465"/>
      <c r="D465"/>
      <c r="E465"/>
      <c r="F465"/>
      <c r="G465"/>
      <c r="H465"/>
    </row>
    <row r="466" spans="1:8">
      <c r="A466"/>
      <c r="B466"/>
      <c r="C466"/>
      <c r="D466"/>
      <c r="E466"/>
      <c r="F466"/>
      <c r="G466"/>
      <c r="H466"/>
    </row>
    <row r="467" spans="1:8">
      <c r="A467"/>
      <c r="B467"/>
      <c r="C467"/>
      <c r="D467"/>
      <c r="E467"/>
      <c r="F467"/>
      <c r="G467"/>
      <c r="H467"/>
    </row>
    <row r="468" spans="1:8">
      <c r="A468"/>
      <c r="B468"/>
      <c r="C468"/>
      <c r="D468"/>
      <c r="E468"/>
      <c r="F468"/>
      <c r="G468"/>
      <c r="H468"/>
    </row>
    <row r="469" spans="1:8">
      <c r="A469"/>
      <c r="B469"/>
      <c r="C469"/>
      <c r="D469"/>
      <c r="E469"/>
      <c r="F469"/>
      <c r="G469"/>
      <c r="H469"/>
    </row>
    <row r="470" spans="1:8">
      <c r="A470"/>
      <c r="B470"/>
      <c r="C470"/>
      <c r="D470"/>
      <c r="E470"/>
      <c r="F470"/>
      <c r="G470"/>
      <c r="H470"/>
    </row>
    <row r="471" spans="1:8">
      <c r="A471"/>
      <c r="B471"/>
      <c r="C471"/>
      <c r="D471"/>
      <c r="E471"/>
      <c r="F471"/>
      <c r="G471"/>
      <c r="H471"/>
    </row>
    <row r="472" spans="1:8">
      <c r="A472"/>
      <c r="B472"/>
      <c r="C472"/>
      <c r="D472"/>
      <c r="E472"/>
      <c r="F472"/>
      <c r="G472"/>
      <c r="H472"/>
    </row>
    <row r="473" spans="1:8">
      <c r="A473"/>
      <c r="B473"/>
      <c r="C473"/>
      <c r="D473"/>
      <c r="E473"/>
      <c r="F473"/>
      <c r="G473"/>
      <c r="H473"/>
    </row>
    <row r="474" spans="1:8">
      <c r="A474"/>
      <c r="B474"/>
      <c r="C474"/>
      <c r="D474"/>
      <c r="E474"/>
      <c r="F474"/>
      <c r="G474"/>
      <c r="H474"/>
    </row>
    <row r="475" spans="1:8">
      <c r="A475"/>
      <c r="B475"/>
      <c r="C475"/>
      <c r="D475"/>
      <c r="E475"/>
      <c r="F475"/>
      <c r="G475"/>
      <c r="H475"/>
    </row>
    <row r="476" spans="1:8">
      <c r="A476"/>
      <c r="B476"/>
      <c r="C476"/>
      <c r="D476"/>
      <c r="E476"/>
      <c r="F476"/>
      <c r="G476"/>
      <c r="H476"/>
    </row>
    <row r="477" spans="1:8">
      <c r="A477"/>
      <c r="B477"/>
      <c r="C477"/>
      <c r="D477"/>
      <c r="E477"/>
      <c r="F477"/>
      <c r="G477"/>
      <c r="H477"/>
    </row>
    <row r="478" spans="1:8">
      <c r="A478"/>
      <c r="B478"/>
      <c r="C478"/>
      <c r="D478"/>
      <c r="E478"/>
      <c r="F478"/>
      <c r="G478"/>
      <c r="H478"/>
    </row>
    <row r="479" spans="1:8">
      <c r="A479"/>
      <c r="B479"/>
      <c r="C479"/>
      <c r="D479"/>
      <c r="E479"/>
      <c r="F479"/>
      <c r="G479"/>
      <c r="H479"/>
    </row>
    <row r="480" spans="1:8">
      <c r="A480"/>
      <c r="B480"/>
      <c r="C480"/>
      <c r="D480"/>
      <c r="E480"/>
      <c r="F480"/>
      <c r="G480"/>
      <c r="H480"/>
    </row>
    <row r="481" spans="1:8">
      <c r="A481"/>
      <c r="B481"/>
      <c r="C481"/>
      <c r="D481"/>
      <c r="E481"/>
      <c r="F481"/>
      <c r="G481"/>
      <c r="H481"/>
    </row>
    <row r="482" spans="1:8">
      <c r="A482"/>
      <c r="B482"/>
      <c r="C482"/>
      <c r="D482"/>
      <c r="E482"/>
      <c r="F482"/>
      <c r="G482"/>
      <c r="H482"/>
    </row>
    <row r="483" spans="1:8">
      <c r="A483"/>
      <c r="B483"/>
      <c r="C483"/>
      <c r="D483"/>
      <c r="E483"/>
      <c r="F483"/>
      <c r="G483"/>
      <c r="H483"/>
    </row>
    <row r="484" spans="1:8">
      <c r="A484"/>
      <c r="B484"/>
      <c r="C484"/>
      <c r="D484"/>
      <c r="E484"/>
      <c r="F484"/>
      <c r="G484"/>
      <c r="H484"/>
    </row>
    <row r="485" spans="1:8">
      <c r="A485"/>
      <c r="B485"/>
      <c r="C485"/>
      <c r="D485"/>
      <c r="E485"/>
      <c r="F485"/>
      <c r="G485"/>
      <c r="H485"/>
    </row>
    <row r="486" spans="1:8">
      <c r="A486"/>
      <c r="B486"/>
      <c r="C486"/>
      <c r="D486"/>
      <c r="E486"/>
      <c r="F486"/>
      <c r="G486"/>
      <c r="H486"/>
    </row>
    <row r="487" spans="1:8">
      <c r="A487"/>
      <c r="B487"/>
      <c r="C487"/>
      <c r="D487"/>
      <c r="E487"/>
      <c r="F487"/>
      <c r="G487"/>
      <c r="H487"/>
    </row>
    <row r="488" spans="1:8">
      <c r="A488"/>
      <c r="B488"/>
      <c r="C488"/>
      <c r="D488"/>
      <c r="E488"/>
      <c r="F488"/>
      <c r="G488"/>
      <c r="H488"/>
    </row>
    <row r="489" spans="1:8">
      <c r="A489"/>
      <c r="B489"/>
      <c r="C489"/>
      <c r="D489"/>
      <c r="E489"/>
      <c r="F489"/>
      <c r="G489"/>
      <c r="H489"/>
    </row>
    <row r="490" spans="1:8">
      <c r="A490"/>
      <c r="B490"/>
      <c r="C490"/>
      <c r="D490"/>
      <c r="E490"/>
      <c r="F490"/>
      <c r="G490"/>
      <c r="H490"/>
    </row>
    <row r="491" spans="1:8">
      <c r="A491"/>
      <c r="B491"/>
      <c r="C491"/>
      <c r="D491"/>
      <c r="E491"/>
      <c r="F491"/>
      <c r="G491"/>
      <c r="H491"/>
    </row>
    <row r="492" spans="1:8">
      <c r="A492"/>
      <c r="B492"/>
      <c r="C492"/>
      <c r="D492"/>
      <c r="E492"/>
      <c r="F492"/>
      <c r="G492"/>
      <c r="H492"/>
    </row>
    <row r="493" spans="1:8">
      <c r="A493"/>
      <c r="B493"/>
      <c r="C493"/>
      <c r="D493"/>
      <c r="E493"/>
      <c r="F493"/>
      <c r="G493"/>
      <c r="H493"/>
    </row>
    <row r="494" spans="1:8">
      <c r="A494"/>
      <c r="B494"/>
      <c r="C494"/>
      <c r="D494"/>
      <c r="E494"/>
      <c r="F494"/>
      <c r="G494"/>
      <c r="H494"/>
    </row>
    <row r="495" spans="1:8">
      <c r="A495"/>
      <c r="B495"/>
      <c r="C495"/>
      <c r="D495"/>
      <c r="E495"/>
      <c r="F495"/>
      <c r="G495"/>
      <c r="H495"/>
    </row>
    <row r="496" spans="1:8">
      <c r="A496"/>
      <c r="B496"/>
      <c r="C496"/>
      <c r="D496"/>
      <c r="E496"/>
      <c r="F496"/>
      <c r="G496"/>
      <c r="H496"/>
    </row>
    <row r="497" spans="1:8">
      <c r="A497"/>
      <c r="B497"/>
      <c r="C497"/>
      <c r="D497"/>
      <c r="E497"/>
      <c r="F497"/>
      <c r="G497"/>
      <c r="H497"/>
    </row>
    <row r="498" spans="1:8">
      <c r="A498"/>
      <c r="B498"/>
      <c r="C498"/>
      <c r="D498"/>
      <c r="E498"/>
      <c r="F498"/>
      <c r="G498"/>
      <c r="H498"/>
    </row>
    <row r="499" spans="1:8">
      <c r="A499"/>
      <c r="B499"/>
      <c r="C499"/>
      <c r="D499"/>
      <c r="E499"/>
      <c r="F499"/>
      <c r="G499"/>
      <c r="H499"/>
    </row>
    <row r="500" spans="1:8">
      <c r="A500"/>
      <c r="B500"/>
      <c r="C500"/>
      <c r="D500"/>
      <c r="E500"/>
      <c r="F500"/>
      <c r="G500"/>
      <c r="H500"/>
    </row>
    <row r="501" spans="1:8">
      <c r="A501"/>
      <c r="B501"/>
      <c r="C501"/>
      <c r="D501"/>
      <c r="E501"/>
      <c r="F501"/>
      <c r="G501"/>
      <c r="H501"/>
    </row>
    <row r="502" spans="1:8">
      <c r="A502"/>
      <c r="B502"/>
      <c r="C502"/>
      <c r="D502"/>
      <c r="E502"/>
      <c r="F502"/>
      <c r="G502"/>
      <c r="H502"/>
    </row>
    <row r="503" spans="1:8">
      <c r="A503"/>
      <c r="B503"/>
      <c r="C503"/>
      <c r="D503"/>
      <c r="E503"/>
      <c r="F503"/>
      <c r="G503"/>
      <c r="H503"/>
    </row>
    <row r="504" spans="1:8">
      <c r="A504"/>
      <c r="B504"/>
      <c r="C504"/>
      <c r="D504"/>
      <c r="E504"/>
      <c r="F504"/>
      <c r="G504"/>
      <c r="H504"/>
    </row>
    <row r="505" spans="1:8">
      <c r="A505"/>
      <c r="B505"/>
      <c r="C505"/>
      <c r="D505"/>
      <c r="E505"/>
      <c r="F505"/>
      <c r="G505"/>
      <c r="H505"/>
    </row>
    <row r="506" spans="1:8">
      <c r="A506"/>
      <c r="B506"/>
      <c r="C506"/>
      <c r="D506"/>
      <c r="E506"/>
      <c r="F506"/>
      <c r="G506"/>
      <c r="H506"/>
    </row>
    <row r="507" spans="1:8">
      <c r="A507"/>
      <c r="B507"/>
      <c r="C507"/>
      <c r="D507"/>
      <c r="E507"/>
      <c r="F507"/>
      <c r="G507"/>
      <c r="H507"/>
    </row>
    <row r="508" spans="1:8">
      <c r="A508"/>
      <c r="B508"/>
      <c r="C508"/>
      <c r="D508"/>
      <c r="E508"/>
      <c r="F508"/>
      <c r="G508"/>
      <c r="H508"/>
    </row>
    <row r="509" spans="1:8">
      <c r="A509"/>
      <c r="B509"/>
      <c r="C509"/>
      <c r="D509"/>
      <c r="E509"/>
      <c r="F509"/>
      <c r="G509"/>
      <c r="H509"/>
    </row>
    <row r="510" spans="1:8">
      <c r="A510"/>
      <c r="B510"/>
      <c r="C510"/>
      <c r="D510"/>
      <c r="E510"/>
      <c r="F510"/>
      <c r="G510"/>
      <c r="H510"/>
    </row>
    <row r="511" spans="1:8">
      <c r="A511"/>
      <c r="B511"/>
      <c r="C511"/>
      <c r="D511"/>
      <c r="E511"/>
      <c r="F511"/>
      <c r="G511"/>
      <c r="H511"/>
    </row>
    <row r="512" spans="1:8">
      <c r="A512"/>
      <c r="B512"/>
      <c r="C512"/>
      <c r="D512"/>
      <c r="E512"/>
      <c r="F512"/>
      <c r="G512"/>
      <c r="H512"/>
    </row>
    <row r="513" spans="1:8">
      <c r="A513"/>
      <c r="B513"/>
      <c r="C513"/>
      <c r="D513"/>
      <c r="E513"/>
      <c r="F513"/>
      <c r="G513"/>
      <c r="H513"/>
    </row>
    <row r="514" spans="1:8">
      <c r="A514"/>
      <c r="B514"/>
      <c r="C514"/>
      <c r="D514"/>
      <c r="E514"/>
      <c r="F514"/>
      <c r="G514"/>
      <c r="H514"/>
    </row>
    <row r="515" spans="1:8">
      <c r="A515"/>
      <c r="B515"/>
      <c r="C515"/>
      <c r="D515"/>
      <c r="E515"/>
      <c r="F515"/>
      <c r="G515"/>
      <c r="H515"/>
    </row>
    <row r="516" spans="1:8">
      <c r="A516"/>
      <c r="B516"/>
      <c r="C516"/>
      <c r="D516"/>
      <c r="E516"/>
      <c r="F516"/>
      <c r="G516"/>
      <c r="H516"/>
    </row>
    <row r="517" spans="1:8">
      <c r="A517"/>
      <c r="B517"/>
      <c r="C517"/>
      <c r="D517"/>
      <c r="E517"/>
      <c r="F517"/>
      <c r="G517"/>
      <c r="H517"/>
    </row>
    <row r="518" spans="1:8">
      <c r="A518"/>
      <c r="B518"/>
      <c r="C518"/>
      <c r="D518"/>
      <c r="E518"/>
      <c r="F518"/>
      <c r="G518"/>
      <c r="H518"/>
    </row>
    <row r="519" spans="1:8">
      <c r="A519"/>
      <c r="B519"/>
      <c r="C519"/>
      <c r="D519"/>
      <c r="E519"/>
      <c r="F519"/>
      <c r="G519"/>
      <c r="H519"/>
    </row>
    <row r="520" spans="1:8">
      <c r="A520"/>
      <c r="B520"/>
      <c r="C520"/>
      <c r="D520"/>
      <c r="E520"/>
      <c r="F520"/>
      <c r="G520"/>
      <c r="H520"/>
    </row>
    <row r="521" spans="1:8">
      <c r="A521"/>
      <c r="B521"/>
      <c r="C521"/>
      <c r="D521"/>
      <c r="E521"/>
      <c r="F521"/>
      <c r="G521"/>
      <c r="H521"/>
    </row>
    <row r="522" spans="1:8">
      <c r="A522"/>
      <c r="B522"/>
      <c r="C522"/>
      <c r="D522"/>
      <c r="E522"/>
      <c r="F522"/>
      <c r="G522"/>
      <c r="H522"/>
    </row>
    <row r="523" spans="1:8">
      <c r="A523"/>
      <c r="B523"/>
      <c r="C523"/>
      <c r="D523"/>
      <c r="E523"/>
      <c r="F523"/>
      <c r="G523"/>
      <c r="H523"/>
    </row>
    <row r="524" spans="1:8">
      <c r="A524"/>
      <c r="B524"/>
      <c r="C524"/>
      <c r="D524"/>
      <c r="E524"/>
      <c r="F524"/>
      <c r="G524"/>
      <c r="H524"/>
    </row>
    <row r="525" spans="1:8">
      <c r="A525"/>
      <c r="B525"/>
      <c r="C525"/>
      <c r="D525"/>
      <c r="E525"/>
      <c r="F525"/>
      <c r="G525"/>
      <c r="H525"/>
    </row>
    <row r="526" spans="1:8">
      <c r="A526"/>
      <c r="B526"/>
      <c r="C526"/>
      <c r="D526"/>
      <c r="E526"/>
      <c r="F526"/>
      <c r="G526"/>
      <c r="H526"/>
    </row>
    <row r="527" spans="1:8">
      <c r="A527"/>
      <c r="B527"/>
      <c r="C527"/>
      <c r="D527"/>
      <c r="E527"/>
      <c r="F527"/>
      <c r="G527"/>
      <c r="H527"/>
    </row>
    <row r="528" spans="1:8">
      <c r="A528"/>
      <c r="B528"/>
      <c r="C528"/>
      <c r="D528"/>
      <c r="E528"/>
      <c r="F528"/>
      <c r="G528"/>
      <c r="H528"/>
    </row>
    <row r="529" spans="1:8">
      <c r="A529"/>
      <c r="B529"/>
      <c r="C529"/>
      <c r="D529"/>
      <c r="E529"/>
      <c r="F529"/>
      <c r="G529"/>
      <c r="H529"/>
    </row>
    <row r="530" spans="1:8">
      <c r="A530"/>
      <c r="B530"/>
      <c r="C530"/>
      <c r="D530"/>
      <c r="E530"/>
      <c r="F530"/>
      <c r="G530"/>
      <c r="H530"/>
    </row>
    <row r="531" spans="1:8">
      <c r="A531"/>
      <c r="B531"/>
      <c r="C531"/>
      <c r="D531"/>
      <c r="E531"/>
      <c r="F531"/>
      <c r="G531"/>
      <c r="H531"/>
    </row>
    <row r="532" spans="1:8">
      <c r="A532"/>
      <c r="B532"/>
      <c r="C532"/>
      <c r="D532"/>
      <c r="E532"/>
      <c r="F532"/>
      <c r="G532"/>
      <c r="H532"/>
    </row>
    <row r="533" spans="1:8">
      <c r="A533"/>
      <c r="B533"/>
      <c r="C533"/>
      <c r="D533"/>
      <c r="E533"/>
      <c r="F533"/>
      <c r="G533"/>
      <c r="H533"/>
    </row>
    <row r="534" spans="1:8">
      <c r="A534"/>
      <c r="B534"/>
      <c r="C534"/>
      <c r="D534"/>
      <c r="E534"/>
      <c r="F534"/>
      <c r="G534"/>
      <c r="H534"/>
    </row>
    <row r="535" spans="1:8">
      <c r="A535"/>
      <c r="B535"/>
      <c r="C535"/>
      <c r="D535"/>
      <c r="E535"/>
      <c r="F535"/>
      <c r="G535"/>
      <c r="H535"/>
    </row>
    <row r="536" spans="1:8">
      <c r="A536"/>
      <c r="B536"/>
      <c r="C536"/>
      <c r="D536"/>
      <c r="E536"/>
      <c r="F536"/>
      <c r="G536"/>
      <c r="H536"/>
    </row>
    <row r="537" spans="1:8">
      <c r="A537"/>
      <c r="B537"/>
      <c r="C537"/>
      <c r="D537"/>
      <c r="E537"/>
      <c r="F537"/>
      <c r="G537"/>
      <c r="H537"/>
    </row>
    <row r="538" spans="1:8">
      <c r="A538"/>
      <c r="B538"/>
      <c r="C538"/>
      <c r="D538"/>
      <c r="E538"/>
      <c r="F538"/>
      <c r="G538"/>
      <c r="H538"/>
    </row>
    <row r="539" spans="1:8">
      <c r="A539"/>
      <c r="B539"/>
      <c r="C539"/>
      <c r="D539"/>
      <c r="E539"/>
      <c r="F539"/>
      <c r="G539"/>
      <c r="H539"/>
    </row>
    <row r="540" spans="1:8">
      <c r="A540"/>
      <c r="B540"/>
      <c r="C540"/>
      <c r="D540"/>
      <c r="E540"/>
      <c r="F540"/>
      <c r="G540"/>
      <c r="H540"/>
    </row>
    <row r="541" spans="1:8">
      <c r="A541"/>
      <c r="B541"/>
      <c r="C541"/>
      <c r="D541"/>
      <c r="E541"/>
      <c r="F541"/>
      <c r="G541"/>
      <c r="H541"/>
    </row>
    <row r="542" spans="1:8">
      <c r="A542"/>
      <c r="B542"/>
      <c r="C542"/>
      <c r="D542"/>
      <c r="E542"/>
      <c r="F542"/>
      <c r="G542"/>
      <c r="H542"/>
    </row>
    <row r="543" spans="1:8">
      <c r="A543"/>
      <c r="B543"/>
      <c r="C543"/>
      <c r="D543"/>
      <c r="E543"/>
      <c r="F543"/>
      <c r="G543"/>
      <c r="H543"/>
    </row>
    <row r="544" spans="1:8">
      <c r="A544"/>
      <c r="B544"/>
      <c r="C544"/>
      <c r="D544"/>
      <c r="E544"/>
      <c r="F544"/>
      <c r="G544"/>
      <c r="H544"/>
    </row>
    <row r="545" spans="1:8">
      <c r="A545"/>
      <c r="B545"/>
      <c r="C545"/>
      <c r="D545"/>
      <c r="E545"/>
      <c r="F545"/>
      <c r="G545"/>
      <c r="H545"/>
    </row>
    <row r="546" spans="1:8">
      <c r="A546"/>
      <c r="B546"/>
      <c r="C546"/>
      <c r="D546"/>
      <c r="E546"/>
      <c r="F546"/>
      <c r="G546"/>
      <c r="H546"/>
    </row>
    <row r="547" spans="1:8">
      <c r="A547"/>
      <c r="B547"/>
      <c r="C547"/>
      <c r="D547"/>
      <c r="E547"/>
      <c r="F547"/>
      <c r="G547"/>
      <c r="H547"/>
    </row>
    <row r="548" spans="1:8">
      <c r="A548"/>
      <c r="B548"/>
      <c r="C548"/>
      <c r="D548"/>
      <c r="E548"/>
      <c r="F548"/>
      <c r="G548"/>
      <c r="H548"/>
    </row>
    <row r="549" spans="1:8">
      <c r="A549"/>
      <c r="B549"/>
      <c r="C549"/>
      <c r="D549"/>
      <c r="E549"/>
      <c r="F549"/>
      <c r="G549"/>
      <c r="H549"/>
    </row>
    <row r="550" spans="1:8">
      <c r="A550"/>
      <c r="B550"/>
      <c r="C550"/>
      <c r="D550"/>
      <c r="E550"/>
      <c r="F550"/>
      <c r="G550"/>
      <c r="H550"/>
    </row>
    <row r="551" spans="1:8">
      <c r="A551"/>
      <c r="B551"/>
      <c r="C551"/>
      <c r="D551"/>
      <c r="E551"/>
      <c r="F551"/>
      <c r="G551"/>
      <c r="H551"/>
    </row>
    <row r="552" spans="1:8">
      <c r="A552"/>
      <c r="B552"/>
      <c r="C552"/>
      <c r="D552"/>
      <c r="E552"/>
      <c r="F552"/>
      <c r="G552"/>
      <c r="H552"/>
    </row>
    <row r="553" spans="1:8">
      <c r="A553"/>
      <c r="B553"/>
      <c r="C553"/>
      <c r="D553"/>
      <c r="E553"/>
      <c r="F553"/>
      <c r="G553"/>
      <c r="H553"/>
    </row>
    <row r="554" spans="1:8">
      <c r="A554"/>
      <c r="B554"/>
      <c r="C554"/>
      <c r="D554"/>
      <c r="E554"/>
      <c r="F554"/>
      <c r="G554"/>
      <c r="H554"/>
    </row>
    <row r="555" spans="1:8">
      <c r="A555"/>
      <c r="B555"/>
      <c r="C555"/>
      <c r="D555"/>
      <c r="E555"/>
      <c r="F555"/>
      <c r="G555"/>
      <c r="H555"/>
    </row>
    <row r="556" spans="1:8">
      <c r="A556"/>
      <c r="B556"/>
      <c r="C556"/>
      <c r="D556"/>
      <c r="E556"/>
      <c r="F556"/>
      <c r="G556"/>
      <c r="H556"/>
    </row>
    <row r="557" spans="1:8">
      <c r="A557"/>
      <c r="B557"/>
      <c r="C557"/>
      <c r="D557"/>
      <c r="E557"/>
      <c r="F557"/>
      <c r="G557"/>
      <c r="H557"/>
    </row>
    <row r="558" spans="1:8">
      <c r="A558"/>
      <c r="B558"/>
      <c r="C558"/>
      <c r="D558"/>
      <c r="E558"/>
      <c r="F558"/>
      <c r="G558"/>
      <c r="H558"/>
    </row>
    <row r="559" spans="1:8">
      <c r="A559"/>
      <c r="B559"/>
      <c r="C559"/>
      <c r="D559"/>
      <c r="E559"/>
      <c r="F559"/>
      <c r="G559"/>
      <c r="H559"/>
    </row>
    <row r="560" spans="1:8">
      <c r="A560"/>
      <c r="B560"/>
      <c r="C560"/>
      <c r="D560"/>
      <c r="E560"/>
      <c r="F560"/>
      <c r="G560"/>
      <c r="H560"/>
    </row>
    <row r="561" spans="1:8">
      <c r="A561"/>
      <c r="B561"/>
      <c r="C561"/>
      <c r="D561"/>
      <c r="E561"/>
      <c r="F561"/>
      <c r="G561"/>
      <c r="H561"/>
    </row>
    <row r="562" spans="1:8">
      <c r="A562"/>
      <c r="B562"/>
      <c r="C562"/>
      <c r="D562"/>
      <c r="E562"/>
      <c r="F562"/>
      <c r="G562"/>
      <c r="H562"/>
    </row>
    <row r="563" spans="1:8">
      <c r="A563"/>
      <c r="B563"/>
      <c r="C563"/>
      <c r="D563"/>
      <c r="E563"/>
      <c r="F563"/>
      <c r="G563"/>
      <c r="H563"/>
    </row>
    <row r="564" spans="1:8">
      <c r="A564"/>
      <c r="B564"/>
      <c r="C564"/>
      <c r="D564"/>
      <c r="E564"/>
      <c r="F564"/>
      <c r="G564"/>
      <c r="H564"/>
    </row>
    <row r="565" spans="1:8">
      <c r="A565"/>
      <c r="B565"/>
      <c r="C565"/>
      <c r="D565"/>
      <c r="E565"/>
      <c r="F565"/>
      <c r="G565"/>
      <c r="H565"/>
    </row>
    <row r="566" spans="1:8">
      <c r="A566"/>
      <c r="B566"/>
      <c r="C566"/>
      <c r="D566"/>
      <c r="E566"/>
      <c r="F566"/>
      <c r="G566"/>
      <c r="H566"/>
    </row>
    <row r="567" spans="1:8">
      <c r="A567"/>
      <c r="B567"/>
      <c r="C567"/>
      <c r="D567"/>
      <c r="E567"/>
      <c r="F567"/>
      <c r="G567"/>
      <c r="H567"/>
    </row>
    <row r="568" spans="1:8">
      <c r="A568"/>
      <c r="B568"/>
      <c r="C568"/>
      <c r="D568"/>
      <c r="E568"/>
      <c r="F568"/>
      <c r="G568"/>
      <c r="H568"/>
    </row>
    <row r="569" spans="1:8">
      <c r="A569"/>
      <c r="B569"/>
      <c r="C569"/>
      <c r="D569"/>
      <c r="E569"/>
      <c r="F569"/>
      <c r="G569"/>
      <c r="H569"/>
    </row>
    <row r="570" spans="1:8">
      <c r="A570"/>
      <c r="B570"/>
      <c r="C570"/>
      <c r="D570"/>
      <c r="E570"/>
      <c r="F570"/>
      <c r="G570"/>
      <c r="H570"/>
    </row>
    <row r="571" spans="1:8">
      <c r="A571"/>
      <c r="B571"/>
      <c r="C571"/>
      <c r="D571"/>
      <c r="E571"/>
      <c r="F571"/>
      <c r="G571"/>
      <c r="H571"/>
    </row>
    <row r="572" spans="1:8">
      <c r="A572"/>
      <c r="B572"/>
      <c r="C572"/>
      <c r="D572"/>
      <c r="E572"/>
      <c r="F572"/>
      <c r="G572"/>
      <c r="H572"/>
    </row>
    <row r="573" spans="1:8">
      <c r="A573"/>
      <c r="B573"/>
      <c r="C573"/>
      <c r="D573"/>
      <c r="E573"/>
      <c r="F573"/>
      <c r="G573"/>
      <c r="H573"/>
    </row>
    <row r="574" spans="1:8">
      <c r="A574"/>
      <c r="B574"/>
      <c r="C574"/>
      <c r="D574"/>
      <c r="E574"/>
      <c r="F574"/>
      <c r="G574"/>
      <c r="H574"/>
    </row>
    <row r="575" spans="1:8">
      <c r="A575"/>
      <c r="B575"/>
      <c r="C575"/>
      <c r="D575"/>
      <c r="E575"/>
      <c r="F575"/>
      <c r="G575"/>
      <c r="H575"/>
    </row>
    <row r="576" spans="1:8">
      <c r="A576"/>
      <c r="B576"/>
      <c r="C576"/>
      <c r="D576"/>
      <c r="E576"/>
      <c r="F576"/>
      <c r="G576"/>
      <c r="H576"/>
    </row>
    <row r="577" spans="1:8">
      <c r="A577"/>
      <c r="B577"/>
      <c r="C577"/>
      <c r="D577"/>
      <c r="E577"/>
      <c r="F577"/>
      <c r="G577"/>
      <c r="H577"/>
    </row>
    <row r="578" spans="1:8">
      <c r="A578"/>
      <c r="B578"/>
      <c r="C578"/>
      <c r="D578"/>
      <c r="E578"/>
      <c r="F578"/>
      <c r="G578"/>
      <c r="H578"/>
    </row>
    <row r="579" spans="1:8">
      <c r="A579"/>
      <c r="B579"/>
      <c r="C579"/>
      <c r="D579"/>
      <c r="E579"/>
      <c r="F579"/>
      <c r="G579"/>
      <c r="H579"/>
    </row>
    <row r="580" spans="1:8">
      <c r="A580"/>
      <c r="B580"/>
      <c r="C580"/>
      <c r="D580"/>
      <c r="E580"/>
      <c r="F580"/>
      <c r="G580"/>
      <c r="H580"/>
    </row>
    <row r="581" spans="1:8">
      <c r="A581"/>
      <c r="B581"/>
      <c r="C581"/>
      <c r="D581"/>
      <c r="E581"/>
      <c r="F581"/>
      <c r="G581"/>
      <c r="H581"/>
    </row>
    <row r="582" spans="1:8">
      <c r="A582"/>
      <c r="B582"/>
      <c r="C582"/>
      <c r="D582"/>
      <c r="E582"/>
      <c r="F582"/>
      <c r="G582"/>
      <c r="H582"/>
    </row>
    <row r="583" spans="1:8">
      <c r="A583"/>
      <c r="B583"/>
      <c r="C583"/>
      <c r="D583"/>
      <c r="E583"/>
      <c r="F583"/>
      <c r="G583"/>
      <c r="H583"/>
    </row>
    <row r="584" spans="1:8">
      <c r="A584"/>
      <c r="B584"/>
      <c r="C584"/>
      <c r="D584"/>
      <c r="E584"/>
      <c r="F584"/>
      <c r="G584"/>
      <c r="H584"/>
    </row>
    <row r="585" spans="1:8">
      <c r="A585"/>
      <c r="B585"/>
      <c r="C585"/>
      <c r="D585"/>
      <c r="E585"/>
      <c r="F585"/>
      <c r="G585"/>
      <c r="H585"/>
    </row>
    <row r="586" spans="1:8">
      <c r="A586"/>
      <c r="B586"/>
      <c r="C586"/>
      <c r="D586"/>
      <c r="E586"/>
      <c r="F586"/>
      <c r="G586"/>
      <c r="H586"/>
    </row>
    <row r="587" spans="1:8">
      <c r="A587"/>
      <c r="B587"/>
      <c r="C587"/>
      <c r="D587"/>
      <c r="E587"/>
      <c r="F587"/>
      <c r="G587"/>
      <c r="H587"/>
    </row>
    <row r="588" spans="1:8">
      <c r="A588"/>
      <c r="B588"/>
      <c r="C588"/>
      <c r="D588"/>
      <c r="E588"/>
      <c r="F588"/>
      <c r="G588"/>
      <c r="H588"/>
    </row>
    <row r="589" spans="1:8">
      <c r="A589"/>
      <c r="B589"/>
      <c r="C589"/>
      <c r="D589"/>
      <c r="E589"/>
      <c r="F589"/>
      <c r="G589"/>
      <c r="H589"/>
    </row>
    <row r="590" spans="1:8">
      <c r="A590"/>
      <c r="B590"/>
      <c r="C590"/>
      <c r="D590"/>
      <c r="E590"/>
      <c r="F590"/>
      <c r="G590"/>
      <c r="H590"/>
    </row>
    <row r="591" spans="1:8">
      <c r="A591"/>
      <c r="B591"/>
      <c r="C591"/>
      <c r="D591"/>
      <c r="E591"/>
      <c r="F591"/>
      <c r="G591"/>
      <c r="H591"/>
    </row>
    <row r="592" spans="1:8">
      <c r="A592"/>
      <c r="B592"/>
      <c r="C592"/>
      <c r="D592"/>
      <c r="E592"/>
      <c r="F592"/>
      <c r="G592"/>
      <c r="H592"/>
    </row>
    <row r="593" spans="1:8">
      <c r="A593"/>
      <c r="B593"/>
      <c r="C593"/>
      <c r="D593"/>
      <c r="E593"/>
      <c r="F593"/>
      <c r="G593"/>
      <c r="H593"/>
    </row>
    <row r="594" spans="1:8">
      <c r="A594"/>
      <c r="B594"/>
      <c r="C594"/>
      <c r="D594"/>
      <c r="E594"/>
      <c r="F594"/>
      <c r="G594"/>
      <c r="H594"/>
    </row>
    <row r="595" spans="1:8">
      <c r="A595"/>
      <c r="B595"/>
      <c r="C595"/>
      <c r="D595"/>
      <c r="E595"/>
      <c r="F595"/>
      <c r="G595"/>
      <c r="H595"/>
    </row>
    <row r="596" spans="1:8">
      <c r="A596"/>
      <c r="B596"/>
      <c r="C596"/>
      <c r="D596"/>
      <c r="E596"/>
      <c r="F596"/>
      <c r="G596"/>
      <c r="H596"/>
    </row>
    <row r="597" spans="1:8">
      <c r="A597"/>
      <c r="B597"/>
      <c r="C597"/>
      <c r="D597"/>
      <c r="E597"/>
      <c r="F597"/>
      <c r="G597"/>
      <c r="H597"/>
    </row>
    <row r="598" spans="1:8">
      <c r="A598"/>
      <c r="B598"/>
      <c r="C598"/>
      <c r="D598"/>
      <c r="E598"/>
      <c r="F598"/>
      <c r="G598"/>
      <c r="H598"/>
    </row>
    <row r="599" spans="1:8">
      <c r="A599"/>
      <c r="B599"/>
      <c r="C599"/>
      <c r="D599"/>
      <c r="E599"/>
      <c r="F599"/>
      <c r="G599"/>
      <c r="H599"/>
    </row>
    <row r="600" spans="1:8">
      <c r="A600"/>
      <c r="B600"/>
      <c r="C600"/>
      <c r="D600"/>
      <c r="E600"/>
      <c r="F600"/>
      <c r="G600"/>
      <c r="H600"/>
    </row>
    <row r="601" spans="1:8">
      <c r="A601"/>
      <c r="B601"/>
      <c r="C601"/>
      <c r="D601"/>
      <c r="E601"/>
      <c r="F601"/>
      <c r="G601"/>
      <c r="H601"/>
    </row>
    <row r="602" spans="1:8">
      <c r="A602"/>
      <c r="B602"/>
      <c r="C602"/>
      <c r="D602"/>
      <c r="E602"/>
      <c r="F602"/>
      <c r="G602"/>
      <c r="H602"/>
    </row>
    <row r="603" spans="1:8">
      <c r="A603"/>
      <c r="B603"/>
      <c r="C603"/>
      <c r="D603"/>
      <c r="E603"/>
      <c r="F603"/>
      <c r="G603"/>
      <c r="H603"/>
    </row>
    <row r="604" spans="1:8">
      <c r="A604"/>
      <c r="B604"/>
      <c r="C604"/>
      <c r="D604"/>
      <c r="E604"/>
      <c r="F604"/>
      <c r="G604"/>
      <c r="H604"/>
    </row>
    <row r="605" spans="1:8">
      <c r="A605"/>
      <c r="B605"/>
      <c r="C605"/>
      <c r="D605"/>
      <c r="E605"/>
      <c r="F605"/>
      <c r="G605"/>
      <c r="H605"/>
    </row>
    <row r="606" spans="1:8">
      <c r="A606"/>
      <c r="B606"/>
      <c r="C606"/>
      <c r="D606"/>
      <c r="E606"/>
      <c r="F606"/>
      <c r="G606"/>
      <c r="H606"/>
    </row>
    <row r="607" spans="1:8">
      <c r="A607"/>
      <c r="B607"/>
      <c r="C607"/>
      <c r="D607"/>
      <c r="E607"/>
      <c r="F607"/>
      <c r="G607"/>
      <c r="H607"/>
    </row>
    <row r="608" spans="1:8">
      <c r="A608"/>
      <c r="B608"/>
      <c r="C608"/>
      <c r="D608"/>
      <c r="E608"/>
      <c r="F608"/>
      <c r="G608"/>
      <c r="H608"/>
    </row>
    <row r="609" spans="1:8">
      <c r="A609"/>
      <c r="B609"/>
      <c r="C609"/>
      <c r="D609"/>
      <c r="E609"/>
      <c r="F609"/>
      <c r="G609"/>
      <c r="H609"/>
    </row>
    <row r="610" spans="1:8">
      <c r="A610"/>
      <c r="B610"/>
      <c r="C610"/>
      <c r="D610"/>
      <c r="E610"/>
      <c r="F610"/>
      <c r="G610"/>
      <c r="H610"/>
    </row>
    <row r="611" spans="1:8">
      <c r="A611"/>
      <c r="B611"/>
      <c r="C611"/>
      <c r="D611"/>
      <c r="E611"/>
      <c r="F611"/>
      <c r="G611"/>
      <c r="H611"/>
    </row>
    <row r="612" spans="1:8">
      <c r="A612"/>
      <c r="B612"/>
      <c r="C612"/>
      <c r="D612"/>
      <c r="E612"/>
      <c r="F612"/>
      <c r="G612"/>
      <c r="H612"/>
    </row>
    <row r="613" spans="1:8">
      <c r="A613"/>
      <c r="B613"/>
      <c r="C613"/>
      <c r="D613"/>
      <c r="E613"/>
      <c r="F613"/>
      <c r="G613"/>
      <c r="H613"/>
    </row>
    <row r="614" spans="1:8">
      <c r="A614"/>
      <c r="B614"/>
      <c r="C614"/>
      <c r="D614"/>
      <c r="E614"/>
      <c r="F614"/>
      <c r="G614"/>
      <c r="H614"/>
    </row>
    <row r="615" spans="1:8">
      <c r="A615"/>
      <c r="B615"/>
      <c r="C615"/>
      <c r="D615"/>
      <c r="E615"/>
      <c r="F615"/>
      <c r="G615"/>
      <c r="H615"/>
    </row>
    <row r="616" spans="1:8">
      <c r="A616"/>
      <c r="B616"/>
      <c r="C616"/>
      <c r="D616"/>
      <c r="E616"/>
      <c r="F616"/>
      <c r="G616"/>
      <c r="H616"/>
    </row>
    <row r="617" spans="1:8">
      <c r="A617"/>
      <c r="B617"/>
      <c r="C617"/>
      <c r="D617"/>
      <c r="E617"/>
      <c r="F617"/>
      <c r="G617"/>
      <c r="H617"/>
    </row>
    <row r="618" spans="1:8">
      <c r="A618"/>
      <c r="B618"/>
      <c r="C618"/>
      <c r="D618"/>
      <c r="E618"/>
      <c r="F618"/>
      <c r="G618"/>
      <c r="H618"/>
    </row>
    <row r="619" spans="1:8">
      <c r="A619"/>
      <c r="B619"/>
      <c r="C619"/>
      <c r="D619"/>
      <c r="E619"/>
      <c r="F619"/>
      <c r="G619"/>
      <c r="H619"/>
    </row>
    <row r="620" spans="1:8">
      <c r="A620"/>
      <c r="B620"/>
      <c r="C620"/>
      <c r="D620"/>
      <c r="E620"/>
      <c r="F620"/>
      <c r="G620"/>
      <c r="H620"/>
    </row>
    <row r="621" spans="1:8">
      <c r="A621"/>
      <c r="B621"/>
      <c r="C621"/>
      <c r="D621"/>
      <c r="E621"/>
      <c r="F621"/>
      <c r="G621"/>
      <c r="H621"/>
    </row>
    <row r="622" spans="1:8">
      <c r="A622"/>
      <c r="B622"/>
      <c r="C622"/>
      <c r="D622"/>
      <c r="E622"/>
      <c r="F622"/>
      <c r="G622"/>
      <c r="H622"/>
    </row>
    <row r="623" spans="1:8">
      <c r="A623"/>
      <c r="B623"/>
      <c r="C623"/>
      <c r="D623"/>
      <c r="E623"/>
      <c r="F623"/>
      <c r="G623"/>
      <c r="H623"/>
    </row>
    <row r="624" spans="1:8">
      <c r="A624"/>
      <c r="B624"/>
      <c r="C624"/>
      <c r="D624"/>
      <c r="E624"/>
      <c r="F624"/>
      <c r="G624"/>
      <c r="H624"/>
    </row>
    <row r="625" spans="1:8">
      <c r="A625"/>
      <c r="B625"/>
      <c r="C625"/>
      <c r="D625"/>
      <c r="E625"/>
      <c r="F625"/>
      <c r="G625"/>
      <c r="H625"/>
    </row>
    <row r="626" spans="1:8">
      <c r="A626"/>
      <c r="B626"/>
      <c r="C626"/>
      <c r="D626"/>
      <c r="E626"/>
      <c r="F626"/>
      <c r="G626"/>
      <c r="H626"/>
    </row>
    <row r="627" spans="1:8">
      <c r="A627"/>
      <c r="B627"/>
      <c r="C627"/>
      <c r="D627"/>
      <c r="E627"/>
      <c r="F627"/>
      <c r="G627"/>
      <c r="H627"/>
    </row>
    <row r="628" spans="1:8">
      <c r="A628"/>
      <c r="B628"/>
      <c r="C628"/>
      <c r="D628"/>
      <c r="E628"/>
      <c r="F628"/>
      <c r="G628"/>
      <c r="H628"/>
    </row>
    <row r="629" spans="1:8">
      <c r="A629"/>
      <c r="B629"/>
      <c r="C629"/>
      <c r="D629"/>
      <c r="E629"/>
      <c r="F629"/>
      <c r="G629"/>
      <c r="H629"/>
    </row>
    <row r="630" spans="1:8">
      <c r="A630"/>
      <c r="B630"/>
      <c r="C630"/>
      <c r="D630"/>
      <c r="E630"/>
      <c r="F630"/>
      <c r="G630"/>
      <c r="H630"/>
    </row>
    <row r="631" spans="1:8">
      <c r="A631"/>
      <c r="B631"/>
      <c r="C631"/>
      <c r="D631"/>
      <c r="E631"/>
      <c r="F631"/>
      <c r="G631"/>
      <c r="H631"/>
    </row>
    <row r="632" spans="1:8">
      <c r="A632"/>
      <c r="B632"/>
      <c r="C632"/>
      <c r="D632"/>
      <c r="E632"/>
      <c r="F632"/>
      <c r="G632"/>
      <c r="H632"/>
    </row>
    <row r="633" spans="1:8">
      <c r="A633"/>
      <c r="B633"/>
      <c r="C633"/>
      <c r="D633"/>
      <c r="E633"/>
      <c r="F633"/>
      <c r="G633"/>
      <c r="H633"/>
    </row>
    <row r="634" spans="1:8">
      <c r="A634"/>
      <c r="B634"/>
      <c r="C634"/>
      <c r="D634"/>
      <c r="E634"/>
      <c r="F634"/>
      <c r="G634"/>
      <c r="H634"/>
    </row>
    <row r="635" spans="1:8">
      <c r="A635"/>
      <c r="B635"/>
      <c r="C635"/>
      <c r="D635"/>
      <c r="E635"/>
      <c r="F635"/>
      <c r="G635"/>
      <c r="H635"/>
    </row>
    <row r="636" spans="1:8">
      <c r="A636"/>
      <c r="B636"/>
      <c r="C636"/>
      <c r="D636"/>
      <c r="E636"/>
      <c r="F636"/>
      <c r="G636"/>
      <c r="H636"/>
    </row>
    <row r="637" spans="1:8">
      <c r="A637"/>
      <c r="B637"/>
      <c r="C637"/>
      <c r="D637"/>
      <c r="E637"/>
      <c r="F637"/>
      <c r="G637"/>
      <c r="H637"/>
    </row>
    <row r="638" spans="1:8">
      <c r="A638"/>
      <c r="B638"/>
      <c r="C638"/>
      <c r="D638"/>
      <c r="E638"/>
      <c r="F638"/>
      <c r="G638"/>
      <c r="H638"/>
    </row>
    <row r="639" spans="1:8">
      <c r="A639"/>
      <c r="B639"/>
      <c r="C639"/>
      <c r="D639"/>
      <c r="E639"/>
      <c r="F639"/>
      <c r="G639"/>
      <c r="H639"/>
    </row>
    <row r="640" spans="1:8">
      <c r="A640"/>
      <c r="B640"/>
      <c r="C640"/>
      <c r="D640"/>
      <c r="E640"/>
      <c r="F640"/>
      <c r="G640"/>
      <c r="H640"/>
    </row>
    <row r="641" spans="1:8">
      <c r="A641"/>
      <c r="B641"/>
      <c r="C641"/>
      <c r="D641"/>
      <c r="E641"/>
      <c r="F641"/>
      <c r="G641"/>
      <c r="H641"/>
    </row>
    <row r="642" spans="1:8">
      <c r="A642"/>
      <c r="B642"/>
      <c r="C642"/>
      <c r="D642"/>
      <c r="E642"/>
      <c r="F642"/>
      <c r="G642"/>
      <c r="H642"/>
    </row>
    <row r="643" spans="1:8">
      <c r="A643"/>
      <c r="B643"/>
      <c r="C643"/>
      <c r="D643"/>
      <c r="E643"/>
      <c r="F643"/>
      <c r="G643"/>
      <c r="H643"/>
    </row>
    <row r="644" spans="1:8">
      <c r="A644"/>
      <c r="B644"/>
      <c r="C644"/>
      <c r="D644"/>
      <c r="E644"/>
      <c r="F644"/>
      <c r="G644"/>
      <c r="H644"/>
    </row>
    <row r="645" spans="1:8">
      <c r="A645"/>
      <c r="B645"/>
      <c r="C645"/>
      <c r="D645"/>
      <c r="E645"/>
      <c r="F645"/>
      <c r="G645"/>
      <c r="H645"/>
    </row>
    <row r="646" spans="1:8">
      <c r="A646"/>
      <c r="B646"/>
      <c r="C646"/>
      <c r="D646"/>
      <c r="E646"/>
      <c r="F646"/>
      <c r="G646"/>
      <c r="H646"/>
    </row>
    <row r="647" spans="1:8">
      <c r="A647"/>
      <c r="B647"/>
      <c r="C647"/>
      <c r="D647"/>
      <c r="E647"/>
      <c r="F647"/>
      <c r="G647"/>
      <c r="H647"/>
    </row>
    <row r="648" spans="1:8">
      <c r="A648"/>
      <c r="B648"/>
      <c r="C648"/>
      <c r="D648"/>
      <c r="E648"/>
      <c r="F648"/>
      <c r="G648"/>
      <c r="H648"/>
    </row>
    <row r="649" spans="1:8">
      <c r="A649"/>
      <c r="B649"/>
      <c r="C649"/>
      <c r="D649"/>
      <c r="E649"/>
      <c r="F649"/>
      <c r="G649"/>
      <c r="H649"/>
    </row>
    <row r="650" spans="1:8">
      <c r="A650"/>
      <c r="B650"/>
      <c r="C650"/>
      <c r="D650"/>
      <c r="E650"/>
      <c r="F650"/>
      <c r="G650"/>
      <c r="H650"/>
    </row>
    <row r="651" spans="1:8">
      <c r="A651"/>
      <c r="B651"/>
      <c r="C651"/>
      <c r="D651"/>
      <c r="E651"/>
      <c r="F651"/>
      <c r="G651"/>
      <c r="H651"/>
    </row>
    <row r="652" spans="1:8">
      <c r="A652"/>
      <c r="B652"/>
      <c r="C652"/>
      <c r="D652"/>
      <c r="E652"/>
      <c r="F652"/>
      <c r="G652"/>
      <c r="H652"/>
    </row>
    <row r="653" spans="1:8">
      <c r="A653"/>
      <c r="B653"/>
      <c r="C653"/>
      <c r="D653"/>
      <c r="E653"/>
      <c r="F653"/>
      <c r="G653"/>
      <c r="H653"/>
    </row>
    <row r="654" spans="1:8">
      <c r="A654"/>
      <c r="B654"/>
      <c r="C654"/>
      <c r="D654"/>
      <c r="E654"/>
      <c r="F654"/>
      <c r="G654"/>
      <c r="H654"/>
    </row>
    <row r="655" spans="1:8">
      <c r="A655"/>
      <c r="B655"/>
      <c r="C655"/>
      <c r="D655"/>
      <c r="E655"/>
      <c r="F655"/>
      <c r="G655"/>
      <c r="H655"/>
    </row>
    <row r="656" spans="1:8">
      <c r="A656"/>
      <c r="B656"/>
      <c r="C656"/>
      <c r="D656"/>
      <c r="E656"/>
      <c r="F656"/>
      <c r="G656"/>
      <c r="H656"/>
    </row>
    <row r="657" spans="1:8">
      <c r="A657"/>
      <c r="B657"/>
      <c r="C657"/>
      <c r="D657"/>
      <c r="E657"/>
      <c r="F657"/>
      <c r="G657"/>
      <c r="H657"/>
    </row>
    <row r="658" spans="1:8">
      <c r="A658"/>
      <c r="B658"/>
      <c r="C658"/>
      <c r="D658"/>
      <c r="E658"/>
      <c r="F658"/>
      <c r="G658"/>
      <c r="H658"/>
    </row>
    <row r="659" spans="1:8">
      <c r="A659"/>
      <c r="B659"/>
      <c r="C659"/>
      <c r="D659"/>
      <c r="E659"/>
      <c r="F659"/>
      <c r="G659"/>
      <c r="H659"/>
    </row>
    <row r="660" spans="1:8">
      <c r="A660"/>
      <c r="B660"/>
      <c r="C660"/>
      <c r="D660"/>
      <c r="E660"/>
      <c r="F660"/>
      <c r="G660"/>
      <c r="H660"/>
    </row>
    <row r="661" spans="1:8">
      <c r="A661"/>
      <c r="B661"/>
      <c r="C661"/>
      <c r="D661"/>
      <c r="E661"/>
      <c r="F661"/>
      <c r="G661"/>
      <c r="H661"/>
    </row>
    <row r="662" spans="1:8">
      <c r="A662"/>
      <c r="B662"/>
      <c r="C662"/>
      <c r="D662"/>
      <c r="E662"/>
      <c r="F662"/>
      <c r="G662"/>
      <c r="H662"/>
    </row>
    <row r="663" spans="1:8">
      <c r="A663"/>
      <c r="B663"/>
      <c r="C663"/>
      <c r="D663"/>
      <c r="E663"/>
      <c r="F663"/>
      <c r="G663"/>
      <c r="H663"/>
    </row>
    <row r="664" spans="1:8">
      <c r="A664"/>
      <c r="B664"/>
      <c r="C664"/>
      <c r="D664"/>
      <c r="E664"/>
      <c r="F664"/>
      <c r="G664"/>
      <c r="H664"/>
    </row>
    <row r="665" spans="1:8">
      <c r="A665"/>
      <c r="B665"/>
      <c r="C665"/>
      <c r="D665"/>
      <c r="E665"/>
      <c r="F665"/>
      <c r="G665"/>
      <c r="H665"/>
    </row>
    <row r="666" spans="1:8">
      <c r="A666"/>
      <c r="B666"/>
      <c r="C666"/>
      <c r="D666"/>
      <c r="E666"/>
      <c r="F666"/>
      <c r="G666"/>
      <c r="H666"/>
    </row>
    <row r="667" spans="1:8">
      <c r="A667"/>
      <c r="B667"/>
      <c r="C667"/>
      <c r="D667"/>
      <c r="E667"/>
      <c r="F667"/>
      <c r="G667"/>
      <c r="H667"/>
    </row>
    <row r="668" spans="1:8">
      <c r="A668"/>
      <c r="B668"/>
      <c r="C668"/>
      <c r="D668"/>
      <c r="E668"/>
      <c r="F668"/>
      <c r="G668"/>
      <c r="H668"/>
    </row>
    <row r="669" spans="1:8">
      <c r="A669"/>
      <c r="B669"/>
      <c r="C669"/>
      <c r="D669"/>
      <c r="E669"/>
      <c r="F669"/>
      <c r="G669"/>
      <c r="H669"/>
    </row>
    <row r="670" spans="1:8">
      <c r="A670"/>
      <c r="B670"/>
      <c r="C670"/>
      <c r="D670"/>
      <c r="E670"/>
      <c r="F670"/>
      <c r="G670"/>
      <c r="H670"/>
    </row>
    <row r="671" spans="1:8">
      <c r="A671"/>
      <c r="B671"/>
      <c r="C671"/>
      <c r="D671"/>
      <c r="E671"/>
      <c r="F671"/>
      <c r="G671"/>
      <c r="H671"/>
    </row>
    <row r="672" spans="1:8">
      <c r="A672"/>
      <c r="B672"/>
      <c r="C672"/>
      <c r="D672"/>
      <c r="E672"/>
      <c r="F672"/>
      <c r="G672"/>
      <c r="H672"/>
    </row>
    <row r="673" spans="1:8">
      <c r="A673"/>
      <c r="B673"/>
      <c r="C673"/>
      <c r="D673"/>
      <c r="E673"/>
      <c r="F673"/>
      <c r="G673"/>
      <c r="H673"/>
    </row>
    <row r="674" spans="1:8">
      <c r="A674"/>
      <c r="B674"/>
      <c r="C674"/>
      <c r="D674"/>
      <c r="E674"/>
      <c r="F674"/>
      <c r="G674"/>
      <c r="H674"/>
    </row>
    <row r="675" spans="1:8">
      <c r="A675"/>
      <c r="B675"/>
      <c r="C675"/>
      <c r="D675"/>
      <c r="E675"/>
      <c r="F675"/>
      <c r="G675"/>
      <c r="H675"/>
    </row>
    <row r="676" spans="1:8">
      <c r="A676"/>
      <c r="B676"/>
      <c r="C676"/>
      <c r="D676"/>
      <c r="E676"/>
      <c r="F676"/>
      <c r="G676"/>
      <c r="H676"/>
    </row>
    <row r="677" spans="1:8">
      <c r="A677"/>
      <c r="B677"/>
      <c r="C677"/>
      <c r="D677"/>
      <c r="E677"/>
      <c r="F677"/>
      <c r="G677"/>
      <c r="H677"/>
    </row>
    <row r="678" spans="1:8">
      <c r="A678"/>
      <c r="B678"/>
      <c r="C678"/>
      <c r="D678"/>
      <c r="E678"/>
      <c r="F678"/>
      <c r="G678"/>
      <c r="H678"/>
    </row>
    <row r="679" spans="1:8">
      <c r="A679"/>
      <c r="B679"/>
      <c r="C679"/>
      <c r="D679"/>
      <c r="E679"/>
      <c r="F679"/>
      <c r="G679"/>
      <c r="H679"/>
    </row>
    <row r="680" spans="1:8">
      <c r="A680"/>
      <c r="B680"/>
      <c r="C680"/>
      <c r="D680"/>
      <c r="E680"/>
      <c r="F680"/>
      <c r="G680"/>
      <c r="H680"/>
    </row>
    <row r="681" spans="1:8">
      <c r="A681"/>
      <c r="B681"/>
      <c r="C681"/>
      <c r="D681"/>
      <c r="E681"/>
      <c r="F681"/>
      <c r="G681"/>
      <c r="H681"/>
    </row>
    <row r="682" spans="1:8">
      <c r="A682"/>
      <c r="B682"/>
      <c r="C682"/>
      <c r="D682"/>
      <c r="E682"/>
      <c r="F682"/>
      <c r="G682"/>
      <c r="H682"/>
    </row>
    <row r="683" spans="1:8">
      <c r="A683"/>
      <c r="B683"/>
      <c r="C683"/>
      <c r="D683"/>
      <c r="E683"/>
      <c r="F683"/>
      <c r="G683"/>
      <c r="H683"/>
    </row>
    <row r="684" spans="1:8">
      <c r="A684"/>
      <c r="B684"/>
      <c r="C684"/>
      <c r="D684"/>
      <c r="E684"/>
      <c r="F684"/>
      <c r="G684"/>
      <c r="H684"/>
    </row>
    <row r="685" spans="1:8">
      <c r="A685"/>
      <c r="B685"/>
      <c r="C685"/>
      <c r="D685"/>
      <c r="E685"/>
      <c r="F685"/>
      <c r="G685"/>
      <c r="H685"/>
    </row>
    <row r="686" spans="1:8">
      <c r="A686"/>
      <c r="B686"/>
      <c r="C686"/>
      <c r="D686"/>
      <c r="E686"/>
      <c r="F686"/>
      <c r="G686"/>
      <c r="H686"/>
    </row>
    <row r="687" spans="1:8">
      <c r="A687"/>
      <c r="B687"/>
      <c r="C687"/>
      <c r="D687"/>
      <c r="E687"/>
      <c r="F687"/>
      <c r="G687"/>
      <c r="H687"/>
    </row>
    <row r="688" spans="1:8">
      <c r="A688"/>
      <c r="B688"/>
      <c r="C688"/>
      <c r="D688"/>
      <c r="E688"/>
      <c r="F688"/>
      <c r="G688"/>
      <c r="H688"/>
    </row>
    <row r="689" spans="1:8">
      <c r="A689"/>
      <c r="B689"/>
      <c r="C689"/>
      <c r="D689"/>
      <c r="E689"/>
      <c r="F689"/>
      <c r="G689"/>
      <c r="H689"/>
    </row>
    <row r="690" spans="1:8">
      <c r="A690"/>
      <c r="B690"/>
      <c r="C690"/>
      <c r="D690"/>
      <c r="E690"/>
      <c r="F690"/>
      <c r="G690"/>
      <c r="H690"/>
    </row>
    <row r="691" spans="1:8">
      <c r="A691"/>
      <c r="B691"/>
      <c r="C691"/>
      <c r="D691"/>
      <c r="E691"/>
      <c r="F691"/>
      <c r="G691"/>
      <c r="H691"/>
    </row>
    <row r="692" spans="1:8">
      <c r="A692"/>
      <c r="B692"/>
      <c r="C692"/>
      <c r="D692"/>
      <c r="E692"/>
      <c r="F692"/>
      <c r="G692"/>
      <c r="H692"/>
    </row>
    <row r="693" spans="1:8">
      <c r="A693"/>
      <c r="B693"/>
      <c r="C693"/>
      <c r="D693"/>
      <c r="E693"/>
      <c r="F693"/>
      <c r="G693"/>
      <c r="H693"/>
    </row>
    <row r="694" spans="1:8">
      <c r="A694"/>
      <c r="B694"/>
      <c r="C694"/>
      <c r="D694"/>
      <c r="E694"/>
      <c r="F694"/>
      <c r="G694"/>
      <c r="H694"/>
    </row>
    <row r="695" spans="1:8">
      <c r="A695"/>
      <c r="B695"/>
      <c r="C695"/>
      <c r="D695"/>
      <c r="E695"/>
      <c r="F695"/>
      <c r="G695"/>
      <c r="H695"/>
    </row>
    <row r="696" spans="1:8">
      <c r="A696"/>
      <c r="B696"/>
      <c r="C696"/>
      <c r="D696"/>
      <c r="E696"/>
      <c r="F696"/>
      <c r="G696"/>
      <c r="H696"/>
    </row>
    <row r="697" spans="1:8">
      <c r="A697"/>
      <c r="B697"/>
      <c r="C697"/>
      <c r="D697"/>
      <c r="E697"/>
      <c r="F697"/>
      <c r="G697"/>
      <c r="H697"/>
    </row>
    <row r="698" spans="1:8">
      <c r="A698"/>
      <c r="B698"/>
      <c r="C698"/>
      <c r="D698"/>
      <c r="E698"/>
      <c r="F698"/>
      <c r="G698"/>
      <c r="H698"/>
    </row>
    <row r="699" spans="1:8">
      <c r="A699"/>
      <c r="B699"/>
      <c r="C699"/>
      <c r="D699"/>
      <c r="E699"/>
      <c r="F699"/>
      <c r="G699"/>
      <c r="H699"/>
    </row>
    <row r="700" spans="1:8">
      <c r="A700"/>
      <c r="B700"/>
      <c r="C700"/>
      <c r="D700"/>
      <c r="E700"/>
      <c r="F700"/>
      <c r="G700"/>
      <c r="H700"/>
    </row>
    <row r="701" spans="1:8">
      <c r="A701"/>
      <c r="B701"/>
      <c r="C701"/>
      <c r="D701"/>
      <c r="E701"/>
      <c r="F701"/>
      <c r="G701"/>
      <c r="H701"/>
    </row>
    <row r="702" spans="1:8">
      <c r="A702"/>
      <c r="B702"/>
      <c r="C702"/>
      <c r="D702"/>
      <c r="E702"/>
      <c r="F702"/>
      <c r="G702"/>
      <c r="H702"/>
    </row>
    <row r="703" spans="1:8">
      <c r="A703"/>
      <c r="B703"/>
      <c r="C703"/>
      <c r="D703"/>
      <c r="E703"/>
      <c r="F703"/>
      <c r="G703"/>
      <c r="H703"/>
    </row>
    <row r="704" spans="1:8">
      <c r="A704"/>
      <c r="B704"/>
      <c r="C704"/>
      <c r="D704"/>
      <c r="E704"/>
      <c r="F704"/>
      <c r="G704"/>
      <c r="H704"/>
    </row>
    <row r="705" spans="1:8">
      <c r="A705"/>
      <c r="B705"/>
      <c r="C705"/>
      <c r="D705"/>
      <c r="E705"/>
      <c r="F705"/>
      <c r="G705"/>
      <c r="H705"/>
    </row>
    <row r="706" spans="1:8">
      <c r="A706"/>
      <c r="B706"/>
      <c r="C706"/>
      <c r="D706"/>
      <c r="E706"/>
      <c r="F706"/>
      <c r="G706"/>
      <c r="H706"/>
    </row>
    <row r="707" spans="1:8">
      <c r="A707"/>
      <c r="B707"/>
      <c r="C707"/>
      <c r="D707"/>
      <c r="E707"/>
      <c r="F707"/>
      <c r="G707"/>
      <c r="H707"/>
    </row>
    <row r="708" spans="1:8">
      <c r="A708"/>
      <c r="B708"/>
      <c r="C708"/>
      <c r="D708"/>
      <c r="E708"/>
      <c r="F708"/>
      <c r="G708"/>
      <c r="H708"/>
    </row>
    <row r="709" spans="1:8">
      <c r="A709"/>
      <c r="B709"/>
      <c r="C709"/>
      <c r="D709"/>
      <c r="E709"/>
      <c r="F709"/>
      <c r="G709"/>
      <c r="H709"/>
    </row>
    <row r="710" spans="1:8">
      <c r="A710"/>
      <c r="B710"/>
      <c r="C710"/>
      <c r="D710"/>
      <c r="E710"/>
      <c r="F710"/>
      <c r="G710"/>
      <c r="H710"/>
    </row>
    <row r="711" spans="1:8">
      <c r="A711"/>
      <c r="B711"/>
      <c r="C711"/>
      <c r="D711"/>
      <c r="E711"/>
      <c r="F711"/>
      <c r="G711"/>
      <c r="H711"/>
    </row>
    <row r="712" spans="1:8">
      <c r="A712"/>
      <c r="B712"/>
      <c r="C712"/>
      <c r="D712"/>
      <c r="E712"/>
      <c r="F712"/>
      <c r="G712"/>
      <c r="H712"/>
    </row>
    <row r="713" spans="1:8">
      <c r="A713"/>
      <c r="B713"/>
      <c r="C713"/>
      <c r="D713"/>
      <c r="E713"/>
      <c r="F713"/>
      <c r="G713"/>
      <c r="H713"/>
    </row>
    <row r="714" spans="1:8">
      <c r="A714"/>
      <c r="B714"/>
      <c r="C714"/>
      <c r="D714"/>
      <c r="E714"/>
      <c r="F714"/>
      <c r="G714"/>
      <c r="H714"/>
    </row>
    <row r="715" spans="1:8">
      <c r="A715"/>
      <c r="B715"/>
      <c r="C715"/>
      <c r="D715"/>
      <c r="E715"/>
      <c r="F715"/>
      <c r="G715"/>
      <c r="H715"/>
    </row>
    <row r="716" spans="1:8">
      <c r="A716"/>
      <c r="B716"/>
      <c r="C716"/>
      <c r="D716"/>
      <c r="E716"/>
      <c r="F716"/>
      <c r="G716"/>
      <c r="H716"/>
    </row>
    <row r="717" spans="1:8">
      <c r="A717"/>
      <c r="B717"/>
      <c r="C717"/>
      <c r="D717"/>
      <c r="E717"/>
      <c r="F717"/>
      <c r="G717"/>
      <c r="H717"/>
    </row>
    <row r="718" spans="1:8">
      <c r="A718"/>
      <c r="B718"/>
      <c r="C718"/>
      <c r="D718"/>
      <c r="E718"/>
      <c r="F718"/>
      <c r="G718"/>
      <c r="H718"/>
    </row>
    <row r="719" spans="1:8">
      <c r="A719"/>
      <c r="B719"/>
      <c r="C719"/>
      <c r="D719"/>
      <c r="E719"/>
      <c r="F719"/>
      <c r="G719"/>
      <c r="H719"/>
    </row>
    <row r="720" spans="1:8">
      <c r="A720"/>
      <c r="B720"/>
      <c r="C720"/>
      <c r="D720"/>
      <c r="E720"/>
      <c r="F720"/>
      <c r="G720"/>
      <c r="H720"/>
    </row>
    <row r="721" spans="1:8">
      <c r="A721"/>
      <c r="B721"/>
      <c r="C721"/>
      <c r="D721"/>
      <c r="E721"/>
      <c r="F721"/>
      <c r="G721"/>
      <c r="H721"/>
    </row>
    <row r="722" spans="1:8">
      <c r="A722"/>
      <c r="B722"/>
      <c r="C722"/>
      <c r="D722"/>
      <c r="E722"/>
      <c r="F722"/>
      <c r="G722"/>
      <c r="H722"/>
    </row>
    <row r="723" spans="1:8">
      <c r="A723"/>
      <c r="B723"/>
      <c r="C723"/>
      <c r="D723"/>
      <c r="E723"/>
      <c r="F723"/>
      <c r="G723"/>
      <c r="H723"/>
    </row>
    <row r="724" spans="1:8">
      <c r="A724"/>
      <c r="B724"/>
      <c r="C724"/>
      <c r="D724"/>
      <c r="E724"/>
      <c r="F724"/>
      <c r="G724"/>
      <c r="H724"/>
    </row>
    <row r="725" spans="1:8">
      <c r="A725"/>
      <c r="B725"/>
      <c r="C725"/>
      <c r="D725"/>
      <c r="E725"/>
      <c r="F725"/>
      <c r="G725"/>
      <c r="H725"/>
    </row>
    <row r="726" spans="1:8">
      <c r="A726"/>
      <c r="B726"/>
      <c r="C726"/>
      <c r="D726"/>
      <c r="E726"/>
      <c r="F726"/>
      <c r="G726"/>
      <c r="H726"/>
    </row>
    <row r="727" spans="1:8">
      <c r="A727"/>
      <c r="B727"/>
      <c r="C727"/>
      <c r="D727"/>
      <c r="E727"/>
      <c r="F727"/>
      <c r="G727"/>
      <c r="H727"/>
    </row>
    <row r="728" spans="1:8">
      <c r="A728"/>
      <c r="B728"/>
      <c r="C728"/>
      <c r="D728"/>
      <c r="E728"/>
      <c r="F728"/>
      <c r="G728"/>
      <c r="H728"/>
    </row>
    <row r="729" spans="1:8">
      <c r="A729"/>
      <c r="B729"/>
      <c r="C729"/>
      <c r="D729"/>
      <c r="E729"/>
      <c r="F729"/>
      <c r="G729"/>
      <c r="H729"/>
    </row>
    <row r="730" spans="1:8">
      <c r="A730"/>
      <c r="B730"/>
      <c r="C730"/>
      <c r="D730"/>
      <c r="E730"/>
      <c r="F730"/>
      <c r="G730"/>
      <c r="H730"/>
    </row>
    <row r="731" spans="1:8">
      <c r="A731"/>
      <c r="B731"/>
      <c r="C731"/>
      <c r="D731"/>
      <c r="E731"/>
      <c r="F731"/>
      <c r="G731"/>
      <c r="H731"/>
    </row>
    <row r="732" spans="1:8">
      <c r="A732"/>
      <c r="B732"/>
      <c r="C732"/>
      <c r="D732"/>
      <c r="E732"/>
      <c r="F732"/>
      <c r="G732"/>
      <c r="H732"/>
    </row>
    <row r="733" spans="1:8">
      <c r="A733"/>
      <c r="B733"/>
      <c r="C733"/>
      <c r="D733"/>
      <c r="E733"/>
      <c r="F733"/>
      <c r="G733"/>
      <c r="H733"/>
    </row>
    <row r="734" spans="1:8">
      <c r="A734"/>
      <c r="B734"/>
      <c r="C734"/>
      <c r="D734"/>
      <c r="E734"/>
      <c r="F734"/>
      <c r="G734"/>
      <c r="H734"/>
    </row>
    <row r="735" spans="1:8">
      <c r="A735"/>
      <c r="B735"/>
      <c r="C735"/>
      <c r="D735"/>
      <c r="E735"/>
      <c r="F735"/>
      <c r="G735"/>
      <c r="H735"/>
    </row>
    <row r="736" spans="1:8">
      <c r="A736"/>
      <c r="B736"/>
      <c r="C736"/>
      <c r="D736"/>
      <c r="E736"/>
      <c r="F736"/>
      <c r="G736"/>
      <c r="H736"/>
    </row>
    <row r="737" spans="1:8">
      <c r="A737"/>
      <c r="B737"/>
      <c r="C737"/>
      <c r="D737"/>
      <c r="E737"/>
      <c r="F737"/>
      <c r="G737"/>
      <c r="H737"/>
    </row>
    <row r="738" spans="1:8">
      <c r="A738"/>
      <c r="B738"/>
      <c r="C738"/>
      <c r="D738"/>
      <c r="E738"/>
      <c r="F738"/>
      <c r="G738"/>
      <c r="H738"/>
    </row>
    <row r="739" spans="1:8">
      <c r="A739"/>
      <c r="B739"/>
      <c r="C739"/>
      <c r="D739"/>
      <c r="E739"/>
      <c r="F739"/>
      <c r="G739"/>
      <c r="H739"/>
    </row>
    <row r="740" spans="1:8">
      <c r="A740"/>
      <c r="B740"/>
      <c r="C740"/>
      <c r="D740"/>
      <c r="E740"/>
      <c r="F740"/>
      <c r="G740"/>
      <c r="H740"/>
    </row>
    <row r="741" spans="1:8">
      <c r="A741"/>
      <c r="B741"/>
      <c r="C741"/>
      <c r="D741"/>
      <c r="E741"/>
      <c r="F741"/>
      <c r="G741"/>
      <c r="H741"/>
    </row>
    <row r="742" spans="1:8">
      <c r="A742"/>
      <c r="B742"/>
      <c r="C742"/>
      <c r="D742"/>
      <c r="E742"/>
      <c r="F742"/>
      <c r="G742"/>
      <c r="H742"/>
    </row>
    <row r="743" spans="1:8">
      <c r="A743"/>
      <c r="B743"/>
      <c r="C743"/>
      <c r="D743"/>
      <c r="E743"/>
      <c r="F743"/>
      <c r="G743"/>
      <c r="H743"/>
    </row>
    <row r="744" spans="1:8">
      <c r="A744"/>
      <c r="B744"/>
      <c r="C744"/>
      <c r="D744"/>
      <c r="E744"/>
      <c r="F744"/>
      <c r="G744"/>
      <c r="H744"/>
    </row>
    <row r="745" spans="1:8">
      <c r="A745"/>
      <c r="B745"/>
      <c r="C745"/>
      <c r="D745"/>
      <c r="E745"/>
      <c r="F745"/>
      <c r="G745"/>
      <c r="H745"/>
    </row>
    <row r="746" spans="1:8">
      <c r="A746"/>
      <c r="B746"/>
      <c r="C746"/>
      <c r="D746"/>
      <c r="E746"/>
      <c r="F746"/>
      <c r="G746"/>
      <c r="H746"/>
    </row>
    <row r="747" spans="1:8">
      <c r="A747"/>
      <c r="B747"/>
      <c r="C747"/>
      <c r="D747"/>
      <c r="E747"/>
      <c r="F747"/>
      <c r="G747"/>
      <c r="H747"/>
    </row>
    <row r="748" spans="1:8">
      <c r="A748"/>
      <c r="B748"/>
      <c r="C748"/>
      <c r="D748"/>
      <c r="E748"/>
      <c r="F748"/>
      <c r="G748"/>
      <c r="H748"/>
    </row>
    <row r="749" spans="1:8">
      <c r="A749"/>
      <c r="B749"/>
      <c r="C749"/>
      <c r="D749"/>
      <c r="E749"/>
      <c r="F749"/>
      <c r="G749"/>
      <c r="H749"/>
    </row>
    <row r="750" spans="1:8">
      <c r="A750"/>
      <c r="B750"/>
      <c r="C750"/>
      <c r="D750"/>
      <c r="E750"/>
      <c r="F750"/>
      <c r="G750"/>
      <c r="H750"/>
    </row>
    <row r="751" spans="1:8">
      <c r="A751"/>
      <c r="B751"/>
      <c r="C751"/>
      <c r="D751"/>
      <c r="E751"/>
      <c r="F751"/>
      <c r="G751"/>
      <c r="H751"/>
    </row>
    <row r="752" spans="1:8">
      <c r="A752"/>
      <c r="B752"/>
      <c r="C752"/>
      <c r="D752"/>
      <c r="E752"/>
      <c r="F752"/>
      <c r="G752"/>
      <c r="H752"/>
    </row>
    <row r="753" spans="1:8">
      <c r="A753"/>
      <c r="B753"/>
      <c r="C753"/>
      <c r="D753"/>
      <c r="E753"/>
      <c r="F753"/>
      <c r="G753"/>
      <c r="H753"/>
    </row>
    <row r="754" spans="1:8">
      <c r="A754"/>
      <c r="B754"/>
      <c r="C754"/>
      <c r="D754"/>
      <c r="E754"/>
      <c r="F754"/>
      <c r="G754"/>
      <c r="H754"/>
    </row>
    <row r="755" spans="1:8">
      <c r="A755"/>
      <c r="B755"/>
      <c r="C755"/>
      <c r="D755"/>
      <c r="E755"/>
      <c r="F755"/>
      <c r="G755"/>
      <c r="H755"/>
    </row>
    <row r="756" spans="1:8">
      <c r="A756"/>
      <c r="B756"/>
      <c r="C756"/>
      <c r="D756"/>
      <c r="E756"/>
      <c r="F756"/>
      <c r="G756"/>
      <c r="H756"/>
    </row>
    <row r="757" spans="1:8">
      <c r="A757"/>
      <c r="B757"/>
      <c r="C757"/>
      <c r="D757"/>
      <c r="E757"/>
      <c r="F757"/>
      <c r="G757"/>
      <c r="H757"/>
    </row>
    <row r="758" spans="1:8">
      <c r="A758"/>
      <c r="B758"/>
      <c r="C758"/>
      <c r="D758"/>
      <c r="E758"/>
      <c r="F758"/>
      <c r="G758"/>
      <c r="H758"/>
    </row>
    <row r="759" spans="1:8">
      <c r="A759"/>
      <c r="B759"/>
      <c r="C759"/>
      <c r="D759"/>
      <c r="E759"/>
      <c r="F759"/>
      <c r="G759"/>
      <c r="H759"/>
    </row>
    <row r="760" spans="1:8">
      <c r="A760"/>
      <c r="B760"/>
      <c r="C760"/>
      <c r="D760"/>
      <c r="E760"/>
      <c r="F760"/>
      <c r="G760"/>
      <c r="H760"/>
    </row>
    <row r="761" spans="1:8">
      <c r="A761"/>
      <c r="B761"/>
      <c r="C761"/>
      <c r="D761"/>
      <c r="E761"/>
      <c r="F761"/>
      <c r="G761"/>
      <c r="H761"/>
    </row>
    <row r="762" spans="1:8">
      <c r="A762"/>
      <c r="B762"/>
      <c r="C762"/>
      <c r="D762"/>
      <c r="E762"/>
      <c r="F762"/>
      <c r="G762"/>
      <c r="H762"/>
    </row>
    <row r="763" spans="1:8">
      <c r="A763"/>
      <c r="B763"/>
      <c r="C763"/>
      <c r="D763"/>
      <c r="E763"/>
      <c r="F763"/>
      <c r="G763"/>
      <c r="H763"/>
    </row>
    <row r="764" spans="1:8">
      <c r="A764"/>
      <c r="B764"/>
      <c r="C764"/>
      <c r="D764"/>
      <c r="E764"/>
      <c r="F764"/>
      <c r="G764"/>
      <c r="H764"/>
    </row>
    <row r="765" spans="1:8">
      <c r="A765"/>
      <c r="B765"/>
      <c r="C765"/>
      <c r="D765"/>
      <c r="E765"/>
      <c r="F765"/>
      <c r="G765"/>
      <c r="H765"/>
    </row>
    <row r="766" spans="1:8">
      <c r="A766"/>
      <c r="B766"/>
      <c r="C766"/>
      <c r="D766"/>
      <c r="E766"/>
      <c r="F766"/>
      <c r="G766"/>
      <c r="H766"/>
    </row>
    <row r="767" spans="1:8">
      <c r="A767"/>
      <c r="B767"/>
      <c r="C767"/>
      <c r="D767"/>
      <c r="E767"/>
      <c r="F767"/>
      <c r="G767"/>
      <c r="H767"/>
    </row>
    <row r="768" spans="1:8">
      <c r="A768"/>
      <c r="B768"/>
      <c r="C768"/>
      <c r="D768"/>
      <c r="E768"/>
      <c r="F768"/>
      <c r="G768"/>
      <c r="H768"/>
    </row>
    <row r="769" spans="1:8">
      <c r="A769"/>
      <c r="B769"/>
      <c r="C769"/>
      <c r="D769"/>
      <c r="E769"/>
      <c r="F769"/>
      <c r="G769"/>
      <c r="H769"/>
    </row>
    <row r="770" spans="1:8">
      <c r="A770"/>
      <c r="B770"/>
      <c r="C770"/>
      <c r="D770"/>
      <c r="E770"/>
      <c r="F770"/>
      <c r="G770"/>
      <c r="H770"/>
    </row>
    <row r="771" spans="1:8">
      <c r="A771"/>
      <c r="B771"/>
      <c r="C771"/>
      <c r="D771"/>
      <c r="E771"/>
      <c r="F771"/>
      <c r="G771"/>
      <c r="H771"/>
    </row>
    <row r="772" spans="1:8">
      <c r="A772"/>
      <c r="B772"/>
      <c r="C772"/>
      <c r="D772"/>
      <c r="E772"/>
      <c r="F772"/>
      <c r="G772"/>
      <c r="H772"/>
    </row>
    <row r="773" spans="1:8">
      <c r="A773"/>
      <c r="B773"/>
      <c r="C773"/>
      <c r="D773"/>
      <c r="E773"/>
      <c r="F773"/>
      <c r="G773"/>
      <c r="H773"/>
    </row>
    <row r="774" spans="1:8">
      <c r="A774"/>
      <c r="B774"/>
      <c r="C774"/>
      <c r="D774"/>
      <c r="E774"/>
      <c r="F774"/>
      <c r="G774"/>
      <c r="H774"/>
    </row>
    <row r="775" spans="1:8">
      <c r="A775"/>
      <c r="B775"/>
      <c r="C775"/>
      <c r="D775"/>
      <c r="E775"/>
      <c r="F775"/>
      <c r="G775"/>
      <c r="H775"/>
    </row>
    <row r="776" spans="1:8">
      <c r="A776"/>
      <c r="B776"/>
      <c r="C776"/>
      <c r="D776"/>
      <c r="E776"/>
      <c r="F776"/>
      <c r="G776"/>
      <c r="H776"/>
    </row>
    <row r="777" spans="1:8">
      <c r="A777"/>
      <c r="B777"/>
      <c r="C777"/>
      <c r="D777"/>
      <c r="E777"/>
      <c r="F777"/>
      <c r="G777"/>
      <c r="H777"/>
    </row>
    <row r="778" spans="1:8">
      <c r="A778"/>
      <c r="B778"/>
      <c r="C778"/>
      <c r="D778"/>
      <c r="E778"/>
      <c r="F778"/>
      <c r="G778"/>
      <c r="H778"/>
    </row>
    <row r="779" spans="1:8">
      <c r="A779"/>
      <c r="B779"/>
      <c r="C779"/>
      <c r="D779"/>
      <c r="E779"/>
      <c r="F779"/>
      <c r="G779"/>
      <c r="H779"/>
    </row>
    <row r="780" spans="1:8">
      <c r="A780"/>
      <c r="B780"/>
      <c r="C780"/>
      <c r="D780"/>
      <c r="E780"/>
      <c r="F780"/>
      <c r="G780"/>
      <c r="H780"/>
    </row>
    <row r="781" spans="1:8">
      <c r="A781"/>
      <c r="B781"/>
      <c r="C781"/>
      <c r="D781"/>
      <c r="E781"/>
      <c r="F781"/>
      <c r="G781"/>
      <c r="H781"/>
    </row>
    <row r="782" spans="1:8">
      <c r="A782"/>
      <c r="B782"/>
      <c r="C782"/>
      <c r="D782"/>
      <c r="E782"/>
      <c r="F782"/>
      <c r="G782"/>
      <c r="H782"/>
    </row>
    <row r="783" spans="1:8">
      <c r="A783"/>
      <c r="B783"/>
      <c r="C783"/>
      <c r="D783"/>
      <c r="E783"/>
      <c r="F783"/>
      <c r="G783"/>
      <c r="H783"/>
    </row>
    <row r="784" spans="1:8">
      <c r="A784"/>
      <c r="B784"/>
      <c r="C784"/>
      <c r="D784"/>
      <c r="E784"/>
      <c r="F784"/>
      <c r="G784"/>
      <c r="H784"/>
    </row>
    <row r="785" spans="1:8">
      <c r="A785"/>
      <c r="B785"/>
      <c r="C785"/>
      <c r="D785"/>
      <c r="E785"/>
      <c r="F785"/>
      <c r="G785"/>
      <c r="H785"/>
    </row>
    <row r="786" spans="1:8">
      <c r="A786"/>
      <c r="B786"/>
      <c r="C786"/>
      <c r="D786"/>
      <c r="E786"/>
      <c r="F786"/>
      <c r="G786"/>
      <c r="H786"/>
    </row>
    <row r="787" spans="1:8">
      <c r="A787"/>
      <c r="B787"/>
      <c r="C787"/>
      <c r="D787"/>
      <c r="E787"/>
      <c r="F787"/>
      <c r="G787"/>
      <c r="H787"/>
    </row>
    <row r="788" spans="1:8">
      <c r="A788"/>
      <c r="B788"/>
      <c r="C788"/>
      <c r="D788"/>
      <c r="E788"/>
      <c r="F788"/>
      <c r="G788"/>
      <c r="H788"/>
    </row>
    <row r="789" spans="1:8">
      <c r="A789"/>
      <c r="B789"/>
      <c r="C789"/>
      <c r="D789"/>
      <c r="E789"/>
      <c r="F789"/>
      <c r="G789"/>
      <c r="H789"/>
    </row>
    <row r="790" spans="1:8">
      <c r="A790"/>
      <c r="B790"/>
      <c r="C790"/>
      <c r="D790"/>
      <c r="E790"/>
      <c r="F790"/>
      <c r="G790"/>
      <c r="H790"/>
    </row>
    <row r="791" spans="1:8">
      <c r="A791"/>
      <c r="B791"/>
      <c r="C791"/>
      <c r="D791"/>
      <c r="E791"/>
      <c r="F791"/>
      <c r="G791"/>
      <c r="H791"/>
    </row>
    <row r="792" spans="1:8">
      <c r="A792"/>
      <c r="B792"/>
      <c r="C792"/>
      <c r="D792"/>
      <c r="E792"/>
      <c r="F792"/>
      <c r="G792"/>
      <c r="H792"/>
    </row>
    <row r="793" spans="1:8">
      <c r="A793"/>
      <c r="B793"/>
      <c r="C793"/>
      <c r="D793"/>
      <c r="E793"/>
      <c r="F793"/>
      <c r="G793"/>
      <c r="H793"/>
    </row>
    <row r="794" spans="1:8">
      <c r="A794"/>
      <c r="B794"/>
      <c r="C794"/>
      <c r="D794"/>
      <c r="E794"/>
      <c r="F794"/>
      <c r="G794"/>
      <c r="H794"/>
    </row>
    <row r="795" spans="1:8">
      <c r="A795"/>
      <c r="B795"/>
      <c r="C795"/>
      <c r="D795"/>
      <c r="E795"/>
      <c r="F795"/>
      <c r="G795"/>
      <c r="H795"/>
    </row>
    <row r="796" spans="1:8">
      <c r="A796"/>
      <c r="B796"/>
      <c r="C796"/>
      <c r="D796"/>
      <c r="E796"/>
      <c r="F796"/>
      <c r="G796"/>
      <c r="H796"/>
    </row>
    <row r="797" spans="1:8">
      <c r="A797"/>
      <c r="B797"/>
      <c r="C797"/>
      <c r="D797"/>
      <c r="E797"/>
      <c r="F797"/>
      <c r="G797"/>
      <c r="H797"/>
    </row>
    <row r="798" spans="1:8">
      <c r="A798"/>
      <c r="B798"/>
      <c r="C798"/>
      <c r="D798"/>
      <c r="E798"/>
      <c r="F798"/>
      <c r="G798"/>
      <c r="H798"/>
    </row>
    <row r="799" spans="1:8">
      <c r="A799"/>
      <c r="B799"/>
      <c r="C799"/>
      <c r="D799"/>
      <c r="E799"/>
      <c r="F799"/>
      <c r="G799"/>
      <c r="H799"/>
    </row>
    <row r="800" spans="1:8">
      <c r="A800"/>
      <c r="B800"/>
      <c r="C800"/>
      <c r="D800"/>
      <c r="E800"/>
      <c r="F800"/>
      <c r="G800"/>
      <c r="H800"/>
    </row>
    <row r="801" spans="1:8">
      <c r="A801"/>
      <c r="B801"/>
      <c r="C801"/>
      <c r="D801"/>
      <c r="E801"/>
      <c r="F801"/>
      <c r="G801"/>
      <c r="H801"/>
    </row>
    <row r="802" spans="1:8">
      <c r="A802"/>
      <c r="B802"/>
      <c r="C802"/>
      <c r="D802"/>
      <c r="E802"/>
      <c r="F802"/>
      <c r="G802"/>
      <c r="H802"/>
    </row>
    <row r="803" spans="1:8">
      <c r="A803"/>
      <c r="B803"/>
      <c r="C803"/>
      <c r="D803"/>
      <c r="E803"/>
      <c r="F803"/>
      <c r="G803"/>
      <c r="H803"/>
    </row>
    <row r="804" spans="1:8">
      <c r="A804"/>
      <c r="B804"/>
      <c r="C804"/>
      <c r="D804"/>
      <c r="E804"/>
      <c r="F804"/>
      <c r="G804"/>
      <c r="H804"/>
    </row>
    <row r="805" spans="1:8">
      <c r="A805"/>
      <c r="B805"/>
      <c r="C805"/>
      <c r="D805"/>
      <c r="E805"/>
      <c r="F805"/>
      <c r="G805"/>
      <c r="H805"/>
    </row>
    <row r="806" spans="1:8">
      <c r="A806"/>
      <c r="B806"/>
      <c r="C806"/>
      <c r="D806"/>
      <c r="E806"/>
      <c r="F806"/>
      <c r="G806"/>
      <c r="H806"/>
    </row>
    <row r="807" spans="1:8">
      <c r="A807"/>
      <c r="B807"/>
      <c r="C807"/>
      <c r="D807"/>
      <c r="E807"/>
      <c r="F807"/>
      <c r="G807"/>
      <c r="H807"/>
    </row>
    <row r="808" spans="1:8">
      <c r="A808"/>
      <c r="B808"/>
      <c r="C808"/>
      <c r="D808"/>
      <c r="E808"/>
      <c r="F808"/>
      <c r="G808"/>
      <c r="H808"/>
    </row>
    <row r="809" spans="1:8">
      <c r="A809"/>
      <c r="B809"/>
      <c r="C809"/>
      <c r="D809"/>
      <c r="E809"/>
      <c r="F809"/>
      <c r="G809"/>
      <c r="H809"/>
    </row>
    <row r="810" spans="1:8">
      <c r="A810"/>
      <c r="B810"/>
      <c r="C810"/>
      <c r="D810"/>
      <c r="E810"/>
      <c r="F810"/>
      <c r="G810"/>
      <c r="H810"/>
    </row>
    <row r="811" spans="1:8">
      <c r="A811"/>
      <c r="B811"/>
      <c r="C811"/>
      <c r="D811"/>
      <c r="E811"/>
      <c r="F811"/>
      <c r="G811"/>
      <c r="H811"/>
    </row>
    <row r="812" spans="1:8">
      <c r="A812"/>
      <c r="B812"/>
      <c r="C812"/>
      <c r="D812"/>
      <c r="E812"/>
      <c r="F812"/>
      <c r="G812"/>
      <c r="H812"/>
    </row>
    <row r="813" spans="1:8">
      <c r="A813"/>
      <c r="B813"/>
      <c r="C813"/>
      <c r="D813"/>
      <c r="E813"/>
      <c r="F813"/>
      <c r="G813"/>
      <c r="H813"/>
    </row>
    <row r="814" spans="1:8">
      <c r="A814"/>
      <c r="B814"/>
      <c r="C814"/>
      <c r="D814"/>
      <c r="E814"/>
      <c r="F814"/>
      <c r="G814"/>
      <c r="H814"/>
    </row>
    <row r="815" spans="1:8">
      <c r="A815"/>
      <c r="B815"/>
      <c r="C815"/>
      <c r="D815"/>
      <c r="E815"/>
      <c r="F815"/>
      <c r="G815"/>
      <c r="H815"/>
    </row>
    <row r="816" spans="1:8">
      <c r="A816"/>
      <c r="B816"/>
      <c r="C816"/>
      <c r="D816"/>
      <c r="E816"/>
      <c r="F816"/>
      <c r="G816"/>
      <c r="H816"/>
    </row>
    <row r="817" spans="1:8">
      <c r="A817"/>
      <c r="B817"/>
      <c r="C817"/>
      <c r="D817"/>
      <c r="E817"/>
      <c r="F817"/>
      <c r="G817"/>
      <c r="H817"/>
    </row>
    <row r="818" spans="1:8">
      <c r="A818"/>
      <c r="B818"/>
      <c r="C818"/>
      <c r="D818"/>
      <c r="E818"/>
      <c r="F818"/>
      <c r="G818"/>
      <c r="H818"/>
    </row>
    <row r="819" spans="1:8">
      <c r="A819"/>
      <c r="B819"/>
      <c r="C819"/>
      <c r="D819"/>
      <c r="E819"/>
      <c r="F819"/>
      <c r="G819"/>
      <c r="H819"/>
    </row>
    <row r="820" spans="1:8">
      <c r="A820"/>
      <c r="B820"/>
      <c r="C820"/>
      <c r="D820"/>
      <c r="E820"/>
      <c r="F820"/>
      <c r="G820"/>
      <c r="H820"/>
    </row>
    <row r="821" spans="1:8">
      <c r="A821"/>
      <c r="B821"/>
      <c r="C821"/>
      <c r="D821"/>
      <c r="E821"/>
      <c r="F821"/>
      <c r="G821"/>
      <c r="H821"/>
    </row>
    <row r="822" spans="1:8">
      <c r="A822"/>
      <c r="B822"/>
      <c r="C822"/>
      <c r="D822"/>
      <c r="E822"/>
      <c r="F822"/>
      <c r="G822"/>
      <c r="H822"/>
    </row>
    <row r="823" spans="1:8">
      <c r="A823"/>
      <c r="B823"/>
      <c r="C823"/>
      <c r="D823"/>
      <c r="E823"/>
      <c r="F823"/>
      <c r="G823"/>
      <c r="H823"/>
    </row>
    <row r="824" spans="1:8">
      <c r="A824"/>
      <c r="B824"/>
      <c r="C824"/>
      <c r="D824"/>
      <c r="E824"/>
      <c r="F824"/>
      <c r="G824"/>
      <c r="H824"/>
    </row>
    <row r="825" spans="1:8">
      <c r="A825"/>
      <c r="B825"/>
      <c r="C825"/>
      <c r="D825"/>
      <c r="E825"/>
      <c r="F825"/>
      <c r="G825"/>
      <c r="H825"/>
    </row>
    <row r="826" spans="1:8">
      <c r="A826"/>
      <c r="B826"/>
      <c r="C826"/>
      <c r="D826"/>
      <c r="E826"/>
      <c r="F826"/>
      <c r="G826"/>
      <c r="H826"/>
    </row>
    <row r="827" spans="1:8">
      <c r="A827"/>
      <c r="B827"/>
      <c r="C827"/>
      <c r="D827"/>
      <c r="E827"/>
      <c r="F827"/>
      <c r="G827"/>
      <c r="H827"/>
    </row>
    <row r="828" spans="1:8">
      <c r="A828"/>
      <c r="B828"/>
      <c r="C828"/>
      <c r="D828"/>
      <c r="E828"/>
      <c r="F828"/>
      <c r="G828"/>
      <c r="H828"/>
    </row>
    <row r="829" spans="1:8">
      <c r="A829"/>
      <c r="B829"/>
      <c r="C829"/>
      <c r="D829"/>
      <c r="E829"/>
      <c r="F829"/>
      <c r="G829"/>
      <c r="H829"/>
    </row>
    <row r="830" spans="1:8">
      <c r="A830"/>
      <c r="B830"/>
      <c r="C830"/>
      <c r="D830"/>
      <c r="E830"/>
      <c r="F830"/>
      <c r="G830"/>
      <c r="H830"/>
    </row>
    <row r="831" spans="1:8">
      <c r="A831"/>
      <c r="B831"/>
      <c r="C831"/>
      <c r="D831"/>
      <c r="E831"/>
      <c r="F831"/>
      <c r="G831"/>
      <c r="H831"/>
    </row>
    <row r="832" spans="1:8">
      <c r="A832"/>
      <c r="B832"/>
      <c r="C832"/>
      <c r="D832"/>
      <c r="E832"/>
      <c r="F832"/>
      <c r="G832"/>
      <c r="H832"/>
    </row>
    <row r="833" spans="1:8">
      <c r="A833"/>
      <c r="B833"/>
      <c r="C833"/>
      <c r="D833"/>
      <c r="E833"/>
      <c r="F833"/>
      <c r="G833"/>
      <c r="H833"/>
    </row>
    <row r="834" spans="1:8">
      <c r="A834"/>
      <c r="B834"/>
      <c r="C834"/>
      <c r="D834"/>
      <c r="E834"/>
      <c r="F834"/>
      <c r="G834"/>
      <c r="H834"/>
    </row>
    <row r="835" spans="1:8">
      <c r="A835"/>
      <c r="B835"/>
      <c r="C835"/>
      <c r="D835"/>
      <c r="E835"/>
      <c r="F835"/>
      <c r="G835"/>
      <c r="H835"/>
    </row>
    <row r="836" spans="1:8">
      <c r="A836"/>
      <c r="B836"/>
      <c r="C836"/>
      <c r="D836"/>
      <c r="E836"/>
      <c r="F836"/>
      <c r="G836"/>
      <c r="H836"/>
    </row>
    <row r="837" spans="1:8">
      <c r="A837"/>
      <c r="B837"/>
      <c r="C837"/>
      <c r="D837"/>
      <c r="E837"/>
      <c r="F837"/>
      <c r="G837"/>
      <c r="H837"/>
    </row>
    <row r="838" spans="1:8">
      <c r="A838"/>
      <c r="B838"/>
      <c r="C838"/>
      <c r="D838"/>
      <c r="E838"/>
      <c r="F838"/>
      <c r="G838"/>
      <c r="H838"/>
    </row>
    <row r="839" spans="1:8">
      <c r="A839"/>
      <c r="B839"/>
      <c r="C839"/>
      <c r="D839"/>
      <c r="E839"/>
      <c r="F839"/>
      <c r="G839"/>
      <c r="H839"/>
    </row>
    <row r="840" spans="1:8">
      <c r="A840"/>
      <c r="B840"/>
      <c r="C840"/>
      <c r="D840"/>
      <c r="E840"/>
      <c r="F840"/>
      <c r="G840"/>
      <c r="H840"/>
    </row>
    <row r="841" spans="1:8">
      <c r="A841"/>
      <c r="B841"/>
      <c r="C841"/>
      <c r="D841"/>
      <c r="E841"/>
      <c r="F841"/>
      <c r="G841"/>
      <c r="H841"/>
    </row>
    <row r="842" spans="1:8">
      <c r="A842"/>
      <c r="B842"/>
      <c r="C842"/>
      <c r="D842"/>
      <c r="E842"/>
      <c r="F842"/>
      <c r="G842"/>
      <c r="H842"/>
    </row>
    <row r="843" spans="1:8">
      <c r="A843"/>
      <c r="B843"/>
      <c r="C843"/>
      <c r="D843"/>
      <c r="E843"/>
      <c r="F843"/>
      <c r="G843"/>
      <c r="H843"/>
    </row>
    <row r="844" spans="1:8">
      <c r="A844"/>
      <c r="B844"/>
      <c r="C844"/>
      <c r="D844"/>
      <c r="E844"/>
      <c r="F844"/>
      <c r="G844"/>
      <c r="H844"/>
    </row>
    <row r="845" spans="1:8">
      <c r="A845"/>
      <c r="B845"/>
      <c r="C845"/>
      <c r="D845"/>
      <c r="E845"/>
      <c r="F845"/>
      <c r="G845"/>
      <c r="H845"/>
    </row>
    <row r="846" spans="1:8">
      <c r="A846"/>
      <c r="B846"/>
      <c r="C846"/>
      <c r="D846"/>
      <c r="E846"/>
      <c r="F846"/>
      <c r="G846"/>
      <c r="H846"/>
    </row>
    <row r="847" spans="1:8">
      <c r="A847"/>
      <c r="B847"/>
      <c r="C847"/>
      <c r="D847"/>
      <c r="E847"/>
      <c r="F847"/>
      <c r="G847"/>
      <c r="H847"/>
    </row>
    <row r="848" spans="1:8">
      <c r="A848"/>
      <c r="B848"/>
      <c r="C848"/>
      <c r="D848"/>
      <c r="E848"/>
      <c r="F848"/>
      <c r="G848"/>
      <c r="H848"/>
    </row>
    <row r="849" spans="1:8">
      <c r="A849"/>
      <c r="B849"/>
      <c r="C849"/>
      <c r="D849"/>
      <c r="E849"/>
      <c r="F849"/>
      <c r="G849"/>
      <c r="H849"/>
    </row>
    <row r="850" spans="1:8">
      <c r="A850"/>
      <c r="B850"/>
      <c r="C850"/>
      <c r="D850"/>
      <c r="E850"/>
      <c r="F850"/>
      <c r="G850"/>
      <c r="H850"/>
    </row>
    <row r="851" spans="1:8">
      <c r="A851"/>
      <c r="B851"/>
      <c r="C851"/>
      <c r="D851"/>
      <c r="E851"/>
      <c r="F851"/>
      <c r="G851"/>
      <c r="H851"/>
    </row>
    <row r="852" spans="1:8">
      <c r="A852"/>
      <c r="B852"/>
      <c r="C852"/>
      <c r="D852"/>
      <c r="E852"/>
      <c r="F852"/>
      <c r="G852"/>
      <c r="H852"/>
    </row>
    <row r="853" spans="1:8">
      <c r="A853"/>
      <c r="B853"/>
      <c r="C853"/>
      <c r="D853"/>
      <c r="E853"/>
      <c r="F853"/>
      <c r="G853"/>
      <c r="H853"/>
    </row>
    <row r="854" spans="1:8">
      <c r="A854"/>
      <c r="B854"/>
      <c r="C854"/>
      <c r="D854"/>
      <c r="E854"/>
      <c r="F854"/>
      <c r="G854"/>
      <c r="H854"/>
    </row>
    <row r="855" spans="1:8">
      <c r="A855"/>
      <c r="B855"/>
      <c r="C855"/>
      <c r="D855"/>
      <c r="E855"/>
      <c r="F855"/>
      <c r="G855"/>
      <c r="H855"/>
    </row>
    <row r="856" spans="1:8">
      <c r="A856"/>
      <c r="B856"/>
      <c r="C856"/>
      <c r="D856"/>
      <c r="E856"/>
      <c r="F856"/>
      <c r="G856"/>
      <c r="H856"/>
    </row>
    <row r="857" spans="1:8">
      <c r="A857"/>
      <c r="B857"/>
      <c r="C857"/>
      <c r="D857"/>
      <c r="E857"/>
      <c r="F857"/>
      <c r="G857"/>
      <c r="H857"/>
    </row>
    <row r="858" spans="1:8">
      <c r="A858"/>
      <c r="B858"/>
      <c r="C858"/>
      <c r="D858"/>
      <c r="E858"/>
      <c r="F858"/>
      <c r="G858"/>
      <c r="H858"/>
    </row>
    <row r="859" spans="1:8">
      <c r="A859"/>
      <c r="B859"/>
      <c r="C859"/>
      <c r="D859"/>
      <c r="E859"/>
      <c r="F859"/>
      <c r="G859"/>
      <c r="H859"/>
    </row>
    <row r="860" spans="1:8">
      <c r="A860"/>
      <c r="B860"/>
      <c r="C860"/>
      <c r="D860"/>
      <c r="E860"/>
      <c r="F860"/>
      <c r="G860"/>
      <c r="H860"/>
    </row>
    <row r="861" spans="1:8">
      <c r="A861"/>
      <c r="B861"/>
      <c r="C861"/>
      <c r="D861"/>
      <c r="E861"/>
      <c r="F861"/>
      <c r="G861"/>
      <c r="H861"/>
    </row>
    <row r="862" spans="1:8">
      <c r="A862"/>
      <c r="B862"/>
      <c r="C862"/>
      <c r="D862"/>
      <c r="E862"/>
      <c r="F862"/>
      <c r="G862"/>
      <c r="H862"/>
    </row>
    <row r="863" spans="1:8">
      <c r="A863"/>
      <c r="B863"/>
      <c r="C863"/>
      <c r="D863"/>
      <c r="E863"/>
      <c r="F863"/>
      <c r="G863"/>
      <c r="H863"/>
    </row>
    <row r="864" spans="1:8">
      <c r="A864"/>
      <c r="B864"/>
      <c r="C864"/>
      <c r="D864"/>
      <c r="E864"/>
      <c r="F864"/>
      <c r="G864"/>
      <c r="H864"/>
    </row>
    <row r="865" spans="1:8">
      <c r="A865"/>
      <c r="B865"/>
      <c r="C865"/>
      <c r="D865"/>
      <c r="E865"/>
      <c r="F865"/>
      <c r="G865"/>
      <c r="H865"/>
    </row>
    <row r="866" spans="1:8">
      <c r="A866"/>
      <c r="B866"/>
      <c r="C866"/>
      <c r="D866"/>
      <c r="E866"/>
      <c r="F866"/>
      <c r="G866"/>
      <c r="H866"/>
    </row>
    <row r="867" spans="1:8">
      <c r="A867"/>
      <c r="B867"/>
      <c r="C867"/>
      <c r="D867"/>
      <c r="E867"/>
      <c r="F867"/>
      <c r="G867"/>
      <c r="H867"/>
    </row>
    <row r="868" spans="1:8">
      <c r="A868"/>
      <c r="B868"/>
      <c r="C868"/>
      <c r="D868"/>
      <c r="E868"/>
      <c r="F868"/>
      <c r="G868"/>
      <c r="H868"/>
    </row>
    <row r="869" spans="1:8">
      <c r="A869"/>
      <c r="B869"/>
      <c r="C869"/>
      <c r="D869"/>
      <c r="E869"/>
      <c r="F869"/>
      <c r="G869"/>
      <c r="H869"/>
    </row>
    <row r="870" spans="1:8">
      <c r="A870"/>
      <c r="B870"/>
      <c r="C870"/>
      <c r="D870"/>
      <c r="E870"/>
      <c r="F870"/>
      <c r="G870"/>
      <c r="H870"/>
    </row>
    <row r="871" spans="1:8">
      <c r="A871"/>
      <c r="B871"/>
      <c r="C871"/>
      <c r="D871"/>
      <c r="E871"/>
      <c r="F871"/>
      <c r="G871"/>
      <c r="H871"/>
    </row>
    <row r="872" spans="1:8">
      <c r="A872"/>
      <c r="B872"/>
      <c r="C872"/>
      <c r="D872"/>
      <c r="E872"/>
      <c r="F872"/>
      <c r="G872"/>
      <c r="H872"/>
    </row>
    <row r="873" spans="1:8">
      <c r="A873"/>
      <c r="B873"/>
      <c r="C873"/>
      <c r="D873"/>
      <c r="E873"/>
      <c r="F873"/>
      <c r="G873"/>
      <c r="H873"/>
    </row>
    <row r="874" spans="1:8">
      <c r="A874"/>
      <c r="B874"/>
      <c r="C874"/>
      <c r="D874"/>
      <c r="E874"/>
      <c r="F874"/>
      <c r="G874"/>
      <c r="H874"/>
    </row>
    <row r="875" spans="1:8">
      <c r="A875"/>
      <c r="B875"/>
      <c r="C875"/>
      <c r="D875"/>
      <c r="E875"/>
      <c r="F875"/>
      <c r="G875"/>
      <c r="H875"/>
    </row>
    <row r="876" spans="1:8">
      <c r="A876"/>
      <c r="B876"/>
      <c r="C876"/>
      <c r="D876"/>
      <c r="E876"/>
      <c r="F876"/>
      <c r="G876"/>
      <c r="H876"/>
    </row>
    <row r="877" spans="1:8">
      <c r="A877"/>
      <c r="B877"/>
      <c r="C877"/>
      <c r="D877"/>
      <c r="E877"/>
      <c r="F877"/>
      <c r="G877"/>
      <c r="H877"/>
    </row>
    <row r="878" spans="1:8">
      <c r="A878"/>
      <c r="B878"/>
      <c r="C878"/>
      <c r="D878"/>
      <c r="E878"/>
      <c r="F878"/>
      <c r="G878"/>
      <c r="H878"/>
    </row>
    <row r="879" spans="1:8">
      <c r="A879"/>
      <c r="B879"/>
      <c r="C879"/>
      <c r="D879"/>
      <c r="E879"/>
      <c r="F879"/>
      <c r="G879"/>
      <c r="H879"/>
    </row>
    <row r="880" spans="1:8">
      <c r="A880"/>
      <c r="B880"/>
      <c r="C880"/>
      <c r="D880"/>
      <c r="E880"/>
      <c r="F880"/>
      <c r="G880"/>
      <c r="H880"/>
    </row>
    <row r="881" spans="1:8">
      <c r="A881"/>
      <c r="B881"/>
      <c r="C881"/>
      <c r="D881"/>
      <c r="E881"/>
      <c r="F881"/>
      <c r="G881"/>
      <c r="H881"/>
    </row>
    <row r="882" spans="1:8">
      <c r="A882"/>
      <c r="B882"/>
      <c r="C882"/>
      <c r="D882"/>
      <c r="E882"/>
      <c r="F882"/>
      <c r="G882"/>
      <c r="H882"/>
    </row>
    <row r="883" spans="1:8">
      <c r="A883"/>
      <c r="B883"/>
      <c r="C883"/>
      <c r="D883"/>
      <c r="E883"/>
      <c r="F883"/>
      <c r="G883"/>
      <c r="H883"/>
    </row>
    <row r="884" spans="1:8">
      <c r="A884"/>
      <c r="B884"/>
      <c r="C884"/>
      <c r="D884"/>
      <c r="E884"/>
      <c r="F884"/>
      <c r="G884"/>
      <c r="H884"/>
    </row>
    <row r="885" spans="1:8">
      <c r="A885"/>
      <c r="B885"/>
      <c r="C885"/>
      <c r="D885"/>
      <c r="E885"/>
      <c r="F885"/>
      <c r="G885"/>
      <c r="H885"/>
    </row>
    <row r="886" spans="1:8">
      <c r="A886"/>
      <c r="B886"/>
      <c r="C886"/>
      <c r="D886"/>
      <c r="E886"/>
      <c r="F886"/>
      <c r="G886"/>
      <c r="H886"/>
    </row>
    <row r="887" spans="1:8">
      <c r="A887"/>
      <c r="B887"/>
      <c r="C887"/>
      <c r="D887"/>
      <c r="E887"/>
      <c r="F887"/>
      <c r="G887"/>
      <c r="H887"/>
    </row>
    <row r="888" spans="1:8">
      <c r="A888"/>
      <c r="B888"/>
      <c r="C888"/>
      <c r="D888"/>
      <c r="E888"/>
      <c r="F888"/>
      <c r="G888"/>
      <c r="H888"/>
    </row>
    <row r="889" spans="1:8">
      <c r="A889"/>
      <c r="B889"/>
      <c r="C889"/>
      <c r="D889"/>
      <c r="E889"/>
      <c r="F889"/>
      <c r="G889"/>
      <c r="H889"/>
    </row>
    <row r="890" spans="1:8">
      <c r="A890"/>
      <c r="B890"/>
      <c r="C890"/>
      <c r="D890"/>
      <c r="E890"/>
      <c r="F890"/>
      <c r="G890"/>
      <c r="H890"/>
    </row>
    <row r="891" spans="1:8">
      <c r="A891"/>
      <c r="B891"/>
      <c r="C891"/>
      <c r="D891"/>
      <c r="E891"/>
      <c r="F891"/>
      <c r="G891"/>
      <c r="H891"/>
    </row>
    <row r="892" spans="1:8">
      <c r="A892"/>
      <c r="B892"/>
      <c r="C892"/>
      <c r="D892"/>
      <c r="E892"/>
      <c r="F892"/>
      <c r="G892"/>
      <c r="H892"/>
    </row>
    <row r="893" spans="1:8">
      <c r="A893"/>
      <c r="B893"/>
      <c r="C893"/>
      <c r="D893"/>
      <c r="E893"/>
      <c r="F893"/>
      <c r="G893"/>
      <c r="H893"/>
    </row>
    <row r="894" spans="1:8">
      <c r="A894"/>
      <c r="B894"/>
      <c r="C894"/>
      <c r="D894"/>
      <c r="E894"/>
      <c r="F894"/>
      <c r="G894"/>
      <c r="H894"/>
    </row>
    <row r="895" spans="1:8">
      <c r="A895"/>
      <c r="B895"/>
      <c r="C895"/>
      <c r="D895"/>
      <c r="E895"/>
      <c r="F895"/>
      <c r="G895"/>
      <c r="H895"/>
    </row>
    <row r="896" spans="1:8">
      <c r="A896"/>
      <c r="B896"/>
      <c r="C896"/>
      <c r="D896"/>
      <c r="E896"/>
      <c r="F896"/>
      <c r="G896"/>
      <c r="H896"/>
    </row>
    <row r="897" spans="1:8">
      <c r="A897"/>
      <c r="B897"/>
      <c r="C897"/>
      <c r="D897"/>
      <c r="E897"/>
      <c r="F897"/>
      <c r="G897"/>
      <c r="H897"/>
    </row>
    <row r="898" spans="1:8">
      <c r="A898"/>
      <c r="B898"/>
      <c r="C898"/>
      <c r="D898"/>
      <c r="E898"/>
      <c r="F898"/>
      <c r="G898"/>
      <c r="H898"/>
    </row>
    <row r="899" spans="1:8">
      <c r="A899"/>
      <c r="B899"/>
      <c r="C899"/>
      <c r="D899"/>
      <c r="E899"/>
      <c r="F899"/>
      <c r="G899"/>
      <c r="H899"/>
    </row>
    <row r="900" spans="1:8">
      <c r="A900"/>
      <c r="B900"/>
      <c r="C900"/>
      <c r="D900"/>
      <c r="E900"/>
      <c r="F900"/>
      <c r="G900"/>
      <c r="H900"/>
    </row>
    <row r="901" spans="1:8">
      <c r="A901"/>
      <c r="B901"/>
      <c r="C901"/>
      <c r="D901"/>
      <c r="E901"/>
      <c r="F901"/>
      <c r="G901"/>
      <c r="H901"/>
    </row>
    <row r="902" spans="1:8">
      <c r="A902"/>
      <c r="B902"/>
      <c r="C902"/>
      <c r="D902"/>
      <c r="E902"/>
      <c r="F902"/>
      <c r="G902"/>
      <c r="H902"/>
    </row>
    <row r="903" spans="1:8">
      <c r="A903"/>
      <c r="B903"/>
      <c r="C903"/>
      <c r="D903"/>
      <c r="E903"/>
      <c r="F903"/>
      <c r="G903"/>
      <c r="H903"/>
    </row>
    <row r="904" spans="1:8">
      <c r="A904"/>
      <c r="B904"/>
      <c r="C904"/>
      <c r="D904"/>
      <c r="E904"/>
      <c r="F904"/>
      <c r="G904"/>
      <c r="H904"/>
    </row>
    <row r="905" spans="1:8">
      <c r="A905"/>
      <c r="B905"/>
      <c r="C905"/>
      <c r="D905"/>
      <c r="E905"/>
      <c r="F905"/>
      <c r="G905"/>
      <c r="H905"/>
    </row>
    <row r="906" spans="1:8">
      <c r="A906"/>
      <c r="B906"/>
      <c r="C906"/>
      <c r="D906"/>
      <c r="E906"/>
      <c r="F906"/>
      <c r="G906"/>
      <c r="H906"/>
    </row>
    <row r="907" spans="1:8">
      <c r="A907"/>
      <c r="B907"/>
      <c r="C907"/>
      <c r="D907"/>
      <c r="E907"/>
      <c r="F907"/>
      <c r="G907"/>
      <c r="H907"/>
    </row>
    <row r="908" spans="1:8">
      <c r="A908"/>
      <c r="B908"/>
      <c r="C908"/>
      <c r="D908"/>
      <c r="E908"/>
      <c r="F908"/>
      <c r="G908"/>
      <c r="H908"/>
    </row>
    <row r="909" spans="1:8">
      <c r="A909"/>
      <c r="B909"/>
      <c r="C909"/>
      <c r="D909"/>
      <c r="E909"/>
      <c r="F909"/>
      <c r="G909"/>
      <c r="H909"/>
    </row>
    <row r="910" spans="1:8">
      <c r="A910"/>
      <c r="B910"/>
      <c r="C910"/>
      <c r="D910"/>
      <c r="E910"/>
      <c r="F910"/>
      <c r="G910"/>
      <c r="H910"/>
    </row>
    <row r="911" spans="1:8">
      <c r="A911"/>
      <c r="B911"/>
      <c r="C911"/>
      <c r="D911"/>
      <c r="E911"/>
      <c r="F911"/>
      <c r="G911"/>
      <c r="H911"/>
    </row>
    <row r="912" spans="1:8">
      <c r="A912"/>
      <c r="B912"/>
      <c r="C912"/>
      <c r="D912"/>
      <c r="E912"/>
      <c r="F912"/>
      <c r="G912"/>
      <c r="H912"/>
    </row>
    <row r="913" spans="1:8">
      <c r="A913"/>
      <c r="B913"/>
      <c r="C913"/>
      <c r="D913"/>
      <c r="E913"/>
      <c r="F913"/>
      <c r="G913"/>
      <c r="H913"/>
    </row>
    <row r="914" spans="1:8">
      <c r="A914"/>
      <c r="B914"/>
      <c r="C914"/>
      <c r="D914"/>
      <c r="E914"/>
      <c r="F914"/>
      <c r="G914"/>
      <c r="H914"/>
    </row>
    <row r="915" spans="1:8">
      <c r="A915"/>
      <c r="B915"/>
      <c r="C915"/>
      <c r="D915"/>
      <c r="E915"/>
      <c r="F915"/>
      <c r="G915"/>
      <c r="H915"/>
    </row>
    <row r="916" spans="1:8">
      <c r="A916"/>
      <c r="B916"/>
      <c r="C916"/>
      <c r="D916"/>
      <c r="E916"/>
      <c r="F916"/>
      <c r="G916"/>
      <c r="H916"/>
    </row>
    <row r="917" spans="1:8">
      <c r="A917"/>
      <c r="B917"/>
      <c r="C917"/>
      <c r="D917"/>
      <c r="E917"/>
      <c r="F917"/>
      <c r="G917"/>
      <c r="H917"/>
    </row>
    <row r="918" spans="1:8">
      <c r="A918"/>
      <c r="B918"/>
      <c r="C918"/>
      <c r="D918"/>
      <c r="E918"/>
      <c r="F918"/>
      <c r="G918"/>
      <c r="H918"/>
    </row>
    <row r="919" spans="1:8">
      <c r="A919"/>
      <c r="B919"/>
      <c r="C919"/>
      <c r="D919"/>
      <c r="E919"/>
      <c r="F919"/>
      <c r="G919"/>
      <c r="H919"/>
    </row>
    <row r="920" spans="1:8">
      <c r="A920"/>
      <c r="B920"/>
      <c r="C920"/>
      <c r="D920"/>
      <c r="E920"/>
      <c r="F920"/>
      <c r="G920"/>
      <c r="H920"/>
    </row>
    <row r="921" spans="1:8">
      <c r="A921"/>
      <c r="B921"/>
      <c r="C921"/>
      <c r="D921"/>
      <c r="E921"/>
      <c r="F921"/>
      <c r="G921"/>
      <c r="H921"/>
    </row>
    <row r="922" spans="1:8">
      <c r="A922"/>
      <c r="B922"/>
      <c r="C922"/>
      <c r="D922"/>
      <c r="E922"/>
      <c r="F922"/>
      <c r="G922"/>
      <c r="H922"/>
    </row>
    <row r="923" spans="1:8">
      <c r="A923"/>
      <c r="B923"/>
      <c r="C923"/>
      <c r="D923"/>
      <c r="E923"/>
      <c r="F923"/>
      <c r="G923"/>
      <c r="H923"/>
    </row>
    <row r="924" spans="1:8">
      <c r="A924"/>
      <c r="B924"/>
      <c r="C924"/>
      <c r="D924"/>
      <c r="E924"/>
      <c r="F924"/>
      <c r="G924"/>
      <c r="H924"/>
    </row>
    <row r="925" spans="1:8">
      <c r="A925"/>
      <c r="B925"/>
      <c r="C925"/>
      <c r="D925"/>
      <c r="E925"/>
      <c r="F925"/>
      <c r="G925"/>
      <c r="H925"/>
    </row>
    <row r="926" spans="1:8">
      <c r="A926"/>
      <c r="B926"/>
      <c r="C926"/>
      <c r="D926"/>
      <c r="E926"/>
      <c r="F926"/>
      <c r="G926"/>
      <c r="H926"/>
    </row>
    <row r="927" spans="1:8">
      <c r="A927"/>
      <c r="B927"/>
      <c r="C927"/>
      <c r="D927"/>
      <c r="E927"/>
      <c r="F927"/>
      <c r="G927"/>
      <c r="H927"/>
    </row>
    <row r="928" spans="1:8">
      <c r="A928"/>
      <c r="B928"/>
      <c r="C928"/>
      <c r="D928"/>
      <c r="E928"/>
      <c r="F928"/>
      <c r="G928"/>
      <c r="H928"/>
    </row>
    <row r="929" spans="1:8">
      <c r="A929"/>
      <c r="B929"/>
      <c r="C929"/>
      <c r="D929"/>
      <c r="E929"/>
      <c r="F929"/>
      <c r="G929"/>
      <c r="H929"/>
    </row>
    <row r="930" spans="1:8">
      <c r="A930"/>
      <c r="B930"/>
      <c r="C930"/>
      <c r="D930"/>
      <c r="E930"/>
      <c r="F930"/>
      <c r="G930"/>
      <c r="H930"/>
    </row>
    <row r="931" spans="1:8">
      <c r="A931"/>
      <c r="B931"/>
      <c r="C931"/>
      <c r="D931"/>
      <c r="E931"/>
      <c r="F931"/>
      <c r="G931"/>
      <c r="H931"/>
    </row>
    <row r="932" spans="1:8">
      <c r="A932"/>
      <c r="B932"/>
      <c r="C932"/>
      <c r="D932"/>
      <c r="E932"/>
      <c r="F932"/>
      <c r="G932"/>
      <c r="H932"/>
    </row>
    <row r="933" spans="1:8">
      <c r="A933"/>
      <c r="B933"/>
      <c r="C933"/>
      <c r="D933"/>
      <c r="E933"/>
      <c r="F933"/>
      <c r="G933"/>
      <c r="H933"/>
    </row>
    <row r="934" spans="1:8">
      <c r="A934"/>
      <c r="B934"/>
      <c r="C934"/>
      <c r="D934"/>
      <c r="E934"/>
      <c r="F934"/>
      <c r="G934"/>
      <c r="H934"/>
    </row>
    <row r="935" spans="1:8">
      <c r="A935"/>
      <c r="B935"/>
      <c r="C935"/>
      <c r="D935"/>
      <c r="E935"/>
      <c r="F935"/>
      <c r="G935"/>
      <c r="H935"/>
    </row>
    <row r="936" spans="1:8">
      <c r="A936"/>
      <c r="B936"/>
      <c r="C936"/>
      <c r="D936"/>
      <c r="E936"/>
      <c r="F936"/>
      <c r="G936"/>
      <c r="H936"/>
    </row>
    <row r="937" spans="1:8">
      <c r="A937"/>
      <c r="B937"/>
      <c r="C937"/>
      <c r="D937"/>
      <c r="E937"/>
      <c r="F937"/>
      <c r="G937"/>
      <c r="H937"/>
    </row>
    <row r="938" spans="1:8">
      <c r="A938"/>
      <c r="B938"/>
      <c r="C938"/>
      <c r="D938"/>
      <c r="E938"/>
      <c r="F938"/>
      <c r="G938"/>
      <c r="H938"/>
    </row>
    <row r="939" spans="1:8">
      <c r="A939"/>
      <c r="B939"/>
      <c r="C939"/>
      <c r="D939"/>
      <c r="E939"/>
      <c r="F939"/>
      <c r="G939"/>
      <c r="H939"/>
    </row>
    <row r="940" spans="1:8">
      <c r="A940"/>
      <c r="B940"/>
      <c r="C940"/>
      <c r="D940"/>
      <c r="E940"/>
      <c r="F940"/>
      <c r="G940"/>
      <c r="H940"/>
    </row>
    <row r="941" spans="1:8">
      <c r="A941"/>
      <c r="B941"/>
      <c r="C941"/>
      <c r="D941"/>
      <c r="E941"/>
      <c r="F941"/>
      <c r="G941"/>
      <c r="H941"/>
    </row>
    <row r="942" spans="1:8">
      <c r="A942"/>
      <c r="B942"/>
      <c r="C942"/>
      <c r="D942"/>
      <c r="E942"/>
      <c r="F942"/>
      <c r="G942"/>
      <c r="H942"/>
    </row>
    <row r="943" spans="1:8">
      <c r="A943"/>
      <c r="B943"/>
      <c r="C943"/>
      <c r="D943"/>
      <c r="E943"/>
      <c r="F943"/>
      <c r="G943"/>
      <c r="H943"/>
    </row>
    <row r="944" spans="1:8">
      <c r="A944"/>
      <c r="B944"/>
      <c r="C944"/>
      <c r="D944"/>
      <c r="E944"/>
      <c r="F944"/>
      <c r="G944"/>
      <c r="H944"/>
    </row>
    <row r="945" spans="1:8">
      <c r="A945"/>
      <c r="B945"/>
      <c r="C945"/>
      <c r="D945"/>
      <c r="E945"/>
      <c r="F945"/>
      <c r="G945"/>
      <c r="H945"/>
    </row>
    <row r="946" spans="1:8">
      <c r="A946"/>
      <c r="B946"/>
      <c r="C946"/>
      <c r="D946"/>
      <c r="E946"/>
      <c r="F946"/>
      <c r="G946"/>
      <c r="H946"/>
    </row>
    <row r="947" spans="1:8">
      <c r="A947"/>
      <c r="B947"/>
      <c r="C947"/>
      <c r="D947"/>
      <c r="E947"/>
      <c r="F947"/>
      <c r="G947"/>
      <c r="H947"/>
    </row>
    <row r="948" spans="1:8">
      <c r="A948"/>
      <c r="B948"/>
      <c r="C948"/>
      <c r="D948"/>
      <c r="E948"/>
      <c r="F948"/>
      <c r="G948"/>
      <c r="H948"/>
    </row>
    <row r="949" spans="1:8">
      <c r="A949"/>
      <c r="B949"/>
      <c r="C949"/>
      <c r="D949"/>
      <c r="E949"/>
      <c r="F949"/>
      <c r="G949"/>
      <c r="H949"/>
    </row>
    <row r="950" spans="1:8">
      <c r="A950"/>
      <c r="B950"/>
      <c r="C950"/>
      <c r="D950"/>
      <c r="E950"/>
      <c r="F950"/>
      <c r="G950"/>
      <c r="H950"/>
    </row>
    <row r="951" spans="1:8">
      <c r="A951"/>
      <c r="B951"/>
      <c r="C951"/>
      <c r="D951"/>
      <c r="E951"/>
      <c r="F951"/>
      <c r="G951"/>
      <c r="H951"/>
    </row>
    <row r="952" spans="1:8">
      <c r="A952"/>
      <c r="B952"/>
      <c r="C952"/>
      <c r="D952"/>
      <c r="E952"/>
      <c r="F952"/>
      <c r="G952"/>
      <c r="H952"/>
    </row>
    <row r="953" spans="1:8">
      <c r="A953"/>
      <c r="B953"/>
      <c r="C953"/>
      <c r="D953"/>
      <c r="E953"/>
      <c r="F953"/>
      <c r="G953"/>
      <c r="H953"/>
    </row>
    <row r="954" spans="1:8">
      <c r="A954"/>
      <c r="B954"/>
      <c r="C954"/>
      <c r="D954"/>
      <c r="E954"/>
      <c r="F954"/>
      <c r="G954"/>
      <c r="H954"/>
    </row>
    <row r="955" spans="1:8">
      <c r="A955"/>
      <c r="B955"/>
      <c r="C955"/>
      <c r="D955"/>
      <c r="E955"/>
      <c r="F955"/>
      <c r="G955"/>
      <c r="H955"/>
    </row>
    <row r="956" spans="1:8">
      <c r="A956"/>
      <c r="B956"/>
      <c r="C956"/>
      <c r="D956"/>
      <c r="E956"/>
      <c r="F956"/>
      <c r="G956"/>
      <c r="H956"/>
    </row>
    <row r="957" spans="1:8">
      <c r="A957"/>
      <c r="B957"/>
      <c r="C957"/>
      <c r="D957"/>
      <c r="E957"/>
      <c r="F957"/>
      <c r="G957"/>
      <c r="H957"/>
    </row>
    <row r="958" spans="1:8">
      <c r="A958"/>
      <c r="B958"/>
      <c r="C958"/>
      <c r="D958"/>
      <c r="E958"/>
      <c r="F958"/>
      <c r="G958"/>
      <c r="H958"/>
    </row>
    <row r="959" spans="1:8">
      <c r="A959"/>
      <c r="B959"/>
      <c r="C959"/>
      <c r="D959"/>
      <c r="E959"/>
      <c r="F959"/>
      <c r="G959"/>
      <c r="H959"/>
    </row>
    <row r="960" spans="1:8">
      <c r="A960"/>
      <c r="B960"/>
      <c r="C960"/>
      <c r="D960"/>
      <c r="E960"/>
      <c r="F960"/>
      <c r="G960"/>
      <c r="H960"/>
    </row>
    <row r="961" spans="1:8">
      <c r="A961"/>
      <c r="B961"/>
      <c r="C961"/>
      <c r="D961"/>
      <c r="E961"/>
      <c r="F961"/>
      <c r="G961"/>
      <c r="H961"/>
    </row>
    <row r="962" spans="1:8">
      <c r="A962"/>
      <c r="B962"/>
      <c r="C962"/>
      <c r="D962"/>
      <c r="E962"/>
      <c r="F962"/>
      <c r="G962"/>
      <c r="H962"/>
    </row>
    <row r="963" spans="1:8">
      <c r="A963"/>
      <c r="B963"/>
      <c r="C963"/>
      <c r="D963"/>
      <c r="E963"/>
      <c r="F963"/>
      <c r="G963"/>
      <c r="H963"/>
    </row>
    <row r="964" spans="1:8">
      <c r="A964"/>
      <c r="B964"/>
      <c r="C964"/>
      <c r="D964"/>
      <c r="E964"/>
      <c r="F964"/>
      <c r="G964"/>
      <c r="H964"/>
    </row>
    <row r="965" spans="1:8">
      <c r="A965"/>
      <c r="B965"/>
      <c r="C965"/>
      <c r="D965"/>
      <c r="E965"/>
      <c r="F965"/>
      <c r="G965"/>
      <c r="H965"/>
    </row>
    <row r="966" spans="1:8">
      <c r="A966"/>
      <c r="B966"/>
      <c r="C966"/>
      <c r="D966"/>
      <c r="E966"/>
      <c r="F966"/>
      <c r="G966"/>
      <c r="H966"/>
    </row>
    <row r="967" spans="1:8">
      <c r="A967"/>
      <c r="B967"/>
      <c r="C967"/>
      <c r="D967"/>
      <c r="E967"/>
      <c r="F967"/>
      <c r="G967"/>
      <c r="H967"/>
    </row>
    <row r="968" spans="1:8">
      <c r="A968"/>
      <c r="B968"/>
      <c r="C968"/>
      <c r="D968"/>
      <c r="E968"/>
      <c r="F968"/>
      <c r="G968"/>
      <c r="H968"/>
    </row>
    <row r="969" spans="1:8">
      <c r="A969"/>
      <c r="B969"/>
      <c r="C969"/>
      <c r="D969"/>
      <c r="E969"/>
      <c r="F969"/>
      <c r="G969"/>
      <c r="H969"/>
    </row>
    <row r="970" spans="1:8">
      <c r="A970"/>
      <c r="B970"/>
      <c r="C970"/>
      <c r="D970"/>
      <c r="E970"/>
      <c r="F970"/>
      <c r="G970"/>
      <c r="H970"/>
    </row>
    <row r="971" spans="1:8">
      <c r="A971"/>
      <c r="B971"/>
      <c r="C971"/>
      <c r="D971"/>
      <c r="E971"/>
      <c r="F971"/>
      <c r="G971"/>
      <c r="H971"/>
    </row>
    <row r="972" spans="1:8">
      <c r="A972"/>
      <c r="B972"/>
      <c r="C972"/>
      <c r="D972"/>
      <c r="E972"/>
      <c r="F972"/>
      <c r="G972"/>
      <c r="H972"/>
    </row>
    <row r="973" spans="1:8">
      <c r="A973"/>
      <c r="B973"/>
      <c r="C973"/>
      <c r="D973"/>
      <c r="E973"/>
      <c r="F973"/>
      <c r="G973"/>
      <c r="H973"/>
    </row>
    <row r="974" spans="1:8">
      <c r="A974"/>
      <c r="B974"/>
      <c r="C974"/>
      <c r="D974"/>
      <c r="E974"/>
      <c r="F974"/>
      <c r="G974"/>
      <c r="H974"/>
    </row>
    <row r="975" spans="1:8">
      <c r="A975"/>
      <c r="B975"/>
      <c r="C975"/>
      <c r="D975"/>
      <c r="E975"/>
      <c r="F975"/>
      <c r="G975"/>
      <c r="H975"/>
    </row>
    <row r="976" spans="1:8">
      <c r="A976"/>
      <c r="B976"/>
      <c r="C976"/>
      <c r="D976"/>
      <c r="E976"/>
      <c r="F976"/>
      <c r="G976"/>
      <c r="H976"/>
    </row>
    <row r="977" spans="1:8">
      <c r="A977"/>
      <c r="B977"/>
      <c r="C977"/>
      <c r="D977"/>
      <c r="E977"/>
      <c r="F977"/>
      <c r="G977"/>
      <c r="H977"/>
    </row>
    <row r="978" spans="1:8">
      <c r="A978"/>
      <c r="B978"/>
      <c r="C978"/>
      <c r="D978"/>
      <c r="E978"/>
      <c r="F978"/>
      <c r="G978"/>
      <c r="H978"/>
    </row>
    <row r="979" spans="1:8">
      <c r="A979"/>
      <c r="B979"/>
      <c r="C979"/>
      <c r="D979"/>
      <c r="E979"/>
      <c r="F979"/>
      <c r="G979"/>
      <c r="H979"/>
    </row>
    <row r="980" spans="1:8">
      <c r="A980"/>
      <c r="B980"/>
      <c r="C980"/>
      <c r="D980"/>
      <c r="E980"/>
      <c r="F980"/>
      <c r="G980"/>
      <c r="H980"/>
    </row>
    <row r="981" spans="1:8">
      <c r="A981"/>
      <c r="B981"/>
      <c r="C981"/>
      <c r="D981"/>
      <c r="E981"/>
      <c r="F981"/>
      <c r="G981"/>
      <c r="H981"/>
    </row>
    <row r="982" spans="1:8">
      <c r="A982"/>
      <c r="B982"/>
      <c r="C982"/>
      <c r="D982"/>
      <c r="E982"/>
      <c r="F982"/>
      <c r="G982"/>
      <c r="H982"/>
    </row>
    <row r="983" spans="1:8">
      <c r="A983"/>
      <c r="B983"/>
      <c r="C983"/>
      <c r="D983"/>
      <c r="E983"/>
      <c r="F983"/>
      <c r="G983"/>
      <c r="H983"/>
    </row>
    <row r="984" spans="1:8">
      <c r="A984"/>
      <c r="B984"/>
      <c r="C984"/>
      <c r="D984"/>
      <c r="E984"/>
      <c r="F984"/>
      <c r="G984"/>
      <c r="H984"/>
    </row>
    <row r="985" spans="1:8">
      <c r="A985"/>
      <c r="B985"/>
      <c r="C985"/>
      <c r="D985"/>
      <c r="E985"/>
      <c r="F985"/>
      <c r="G985"/>
      <c r="H985"/>
    </row>
    <row r="986" spans="1:8">
      <c r="A986"/>
      <c r="B986"/>
      <c r="C986"/>
      <c r="D986"/>
      <c r="E986"/>
      <c r="F986"/>
      <c r="G986"/>
      <c r="H986"/>
    </row>
    <row r="987" spans="1:8">
      <c r="A987"/>
      <c r="B987"/>
      <c r="C987"/>
      <c r="D987"/>
      <c r="E987"/>
      <c r="F987"/>
      <c r="G987"/>
      <c r="H987"/>
    </row>
    <row r="988" spans="1:8">
      <c r="A988"/>
      <c r="B988"/>
      <c r="C988"/>
      <c r="D988"/>
      <c r="E988"/>
      <c r="F988"/>
      <c r="G988"/>
      <c r="H988"/>
    </row>
    <row r="989" spans="1:8">
      <c r="A989"/>
      <c r="B989"/>
      <c r="C989"/>
      <c r="D989"/>
      <c r="E989"/>
      <c r="F989"/>
      <c r="G989"/>
      <c r="H989"/>
    </row>
    <row r="990" spans="1:8">
      <c r="A990"/>
      <c r="B990"/>
      <c r="C990"/>
      <c r="D990"/>
      <c r="E990"/>
      <c r="F990"/>
      <c r="G990"/>
      <c r="H990"/>
    </row>
    <row r="991" spans="1:8">
      <c r="A991"/>
      <c r="B991"/>
      <c r="C991"/>
      <c r="D991"/>
      <c r="E991"/>
      <c r="F991"/>
      <c r="G991"/>
      <c r="H991"/>
    </row>
    <row r="992" spans="1:8">
      <c r="A992"/>
      <c r="B992"/>
      <c r="C992"/>
      <c r="D992"/>
      <c r="E992"/>
      <c r="F992"/>
      <c r="G992"/>
      <c r="H992"/>
    </row>
    <row r="993" spans="1:8">
      <c r="A993"/>
      <c r="B993"/>
      <c r="C993"/>
      <c r="D993"/>
      <c r="E993"/>
      <c r="F993"/>
      <c r="G993"/>
      <c r="H993"/>
    </row>
    <row r="994" spans="1:8">
      <c r="A994"/>
      <c r="B994"/>
      <c r="C994"/>
      <c r="D994"/>
      <c r="E994"/>
      <c r="F994"/>
      <c r="G994"/>
      <c r="H994"/>
    </row>
    <row r="995" spans="1:8">
      <c r="A995"/>
      <c r="B995"/>
      <c r="C995"/>
      <c r="D995"/>
      <c r="E995"/>
      <c r="F995"/>
      <c r="G995"/>
      <c r="H995"/>
    </row>
    <row r="996" spans="1:8">
      <c r="A996"/>
      <c r="B996"/>
      <c r="C996"/>
      <c r="D996"/>
      <c r="E996"/>
      <c r="F996"/>
      <c r="G996"/>
      <c r="H996"/>
    </row>
    <row r="997" spans="1:8">
      <c r="A997"/>
      <c r="B997"/>
      <c r="C997"/>
      <c r="D997"/>
      <c r="E997"/>
      <c r="F997"/>
      <c r="G997"/>
      <c r="H997"/>
    </row>
    <row r="998" spans="1:8">
      <c r="A998"/>
      <c r="B998"/>
      <c r="C998"/>
      <c r="D998"/>
      <c r="E998"/>
      <c r="F998"/>
      <c r="G998"/>
      <c r="H998"/>
    </row>
    <row r="999" spans="1:8">
      <c r="A999"/>
      <c r="B999"/>
      <c r="C999"/>
      <c r="D999"/>
      <c r="E999"/>
      <c r="F999"/>
      <c r="G999"/>
      <c r="H999"/>
    </row>
    <row r="1000" spans="1:8">
      <c r="A1000"/>
      <c r="B1000"/>
      <c r="C1000"/>
      <c r="D1000"/>
      <c r="E1000"/>
      <c r="F1000"/>
      <c r="G1000"/>
      <c r="H1000"/>
    </row>
    <row r="1001" spans="1:8">
      <c r="A1001"/>
      <c r="B1001"/>
      <c r="C1001"/>
      <c r="D1001"/>
      <c r="E1001"/>
      <c r="F1001"/>
      <c r="G1001"/>
      <c r="H1001"/>
    </row>
    <row r="1002" spans="1:8">
      <c r="A1002"/>
      <c r="B1002"/>
      <c r="C1002"/>
      <c r="D1002"/>
      <c r="E1002"/>
      <c r="F1002"/>
      <c r="G1002"/>
      <c r="H1002"/>
    </row>
    <row r="1003" spans="1:8">
      <c r="A1003"/>
      <c r="B1003"/>
      <c r="C1003"/>
      <c r="D1003"/>
      <c r="E1003"/>
      <c r="F1003"/>
      <c r="G1003"/>
      <c r="H1003"/>
    </row>
    <row r="1004" spans="1:8">
      <c r="A1004"/>
      <c r="B1004"/>
      <c r="C1004"/>
      <c r="D1004"/>
      <c r="E1004"/>
      <c r="F1004"/>
      <c r="G1004"/>
      <c r="H1004"/>
    </row>
    <row r="1005" spans="1:8">
      <c r="A1005"/>
      <c r="B1005"/>
      <c r="C1005"/>
      <c r="D1005"/>
      <c r="E1005"/>
      <c r="F1005"/>
      <c r="G1005"/>
      <c r="H1005"/>
    </row>
    <row r="1006" spans="1:8">
      <c r="A1006"/>
      <c r="B1006"/>
      <c r="C1006"/>
      <c r="D1006"/>
      <c r="E1006"/>
      <c r="F1006"/>
      <c r="G1006"/>
      <c r="H1006"/>
    </row>
    <row r="1007" spans="1:8">
      <c r="A1007"/>
      <c r="B1007"/>
      <c r="C1007"/>
      <c r="D1007"/>
      <c r="E1007"/>
      <c r="F1007"/>
      <c r="G1007"/>
      <c r="H1007"/>
    </row>
    <row r="1008" spans="1:8">
      <c r="A1008"/>
      <c r="B1008"/>
      <c r="C1008"/>
      <c r="D1008"/>
      <c r="E1008"/>
      <c r="F1008"/>
      <c r="G1008"/>
      <c r="H1008"/>
    </row>
    <row r="1009" spans="1:8">
      <c r="A1009"/>
      <c r="B1009"/>
      <c r="C1009"/>
      <c r="D1009"/>
      <c r="E1009"/>
      <c r="F1009"/>
      <c r="G1009"/>
      <c r="H1009"/>
    </row>
    <row r="1010" spans="1:8">
      <c r="A1010"/>
      <c r="B1010"/>
      <c r="C1010"/>
      <c r="D1010"/>
      <c r="E1010"/>
      <c r="F1010"/>
      <c r="G1010"/>
      <c r="H1010"/>
    </row>
    <row r="1011" spans="1:8">
      <c r="A1011"/>
      <c r="B1011"/>
      <c r="C1011"/>
      <c r="D1011"/>
      <c r="E1011"/>
      <c r="F1011"/>
      <c r="G1011"/>
      <c r="H1011"/>
    </row>
    <row r="1012" spans="1:8">
      <c r="A1012"/>
      <c r="B1012"/>
      <c r="C1012"/>
      <c r="D1012"/>
      <c r="E1012"/>
      <c r="F1012"/>
      <c r="G1012"/>
      <c r="H1012"/>
    </row>
    <row r="1013" spans="1:8">
      <c r="A1013"/>
      <c r="B1013"/>
      <c r="C1013"/>
      <c r="D1013"/>
      <c r="E1013"/>
      <c r="F1013"/>
      <c r="G1013"/>
      <c r="H1013"/>
    </row>
    <row r="1014" spans="1:8">
      <c r="A1014"/>
      <c r="B1014"/>
      <c r="C1014"/>
      <c r="D1014"/>
      <c r="E1014"/>
      <c r="F1014"/>
      <c r="G1014"/>
      <c r="H1014"/>
    </row>
    <row r="1015" spans="1:8">
      <c r="A1015"/>
      <c r="B1015"/>
      <c r="C1015"/>
      <c r="D1015"/>
      <c r="E1015"/>
      <c r="F1015"/>
      <c r="G1015"/>
      <c r="H1015"/>
    </row>
    <row r="1016" spans="1:8">
      <c r="A1016"/>
      <c r="B1016"/>
      <c r="C1016"/>
      <c r="D1016"/>
      <c r="E1016"/>
      <c r="F1016"/>
      <c r="G1016"/>
      <c r="H1016"/>
    </row>
    <row r="1017" spans="1:8">
      <c r="A1017"/>
      <c r="B1017"/>
      <c r="C1017"/>
      <c r="D1017"/>
      <c r="E1017"/>
      <c r="F1017"/>
      <c r="G1017"/>
      <c r="H1017"/>
    </row>
    <row r="1018" spans="1:8">
      <c r="A1018"/>
      <c r="B1018"/>
      <c r="C1018"/>
      <c r="D1018"/>
      <c r="E1018"/>
      <c r="F1018"/>
      <c r="G1018"/>
      <c r="H1018"/>
    </row>
    <row r="1019" spans="1:8">
      <c r="A1019"/>
      <c r="B1019"/>
      <c r="C1019"/>
      <c r="D1019"/>
      <c r="E1019"/>
      <c r="F1019"/>
      <c r="G1019"/>
      <c r="H1019"/>
    </row>
    <row r="1020" spans="1:8">
      <c r="A1020"/>
      <c r="B1020"/>
      <c r="C1020"/>
      <c r="D1020"/>
      <c r="E1020"/>
      <c r="F1020"/>
      <c r="G1020"/>
      <c r="H1020"/>
    </row>
    <row r="1021" spans="1:8">
      <c r="A1021"/>
      <c r="B1021"/>
      <c r="C1021"/>
      <c r="D1021"/>
      <c r="E1021"/>
      <c r="F1021"/>
      <c r="G1021"/>
      <c r="H1021"/>
    </row>
    <row r="1022" spans="1:8">
      <c r="A1022"/>
      <c r="B1022"/>
      <c r="C1022"/>
      <c r="D1022"/>
      <c r="E1022"/>
      <c r="F1022"/>
      <c r="G1022"/>
      <c r="H1022"/>
    </row>
    <row r="1023" spans="1:8">
      <c r="A1023"/>
      <c r="B1023"/>
      <c r="C1023"/>
      <c r="D1023"/>
      <c r="E1023"/>
      <c r="F1023"/>
      <c r="G1023"/>
      <c r="H1023"/>
    </row>
    <row r="1024" spans="1:8">
      <c r="A1024"/>
      <c r="B1024"/>
      <c r="C1024"/>
      <c r="D1024"/>
      <c r="E1024"/>
      <c r="F1024"/>
      <c r="G1024"/>
      <c r="H1024"/>
    </row>
    <row r="1025" spans="1:8">
      <c r="A1025"/>
      <c r="B1025"/>
      <c r="C1025"/>
      <c r="D1025"/>
      <c r="E1025"/>
      <c r="F1025"/>
      <c r="G1025"/>
      <c r="H1025"/>
    </row>
    <row r="1026" spans="1:8">
      <c r="A1026"/>
      <c r="B1026"/>
      <c r="C1026"/>
      <c r="D1026"/>
      <c r="E1026"/>
      <c r="F1026"/>
      <c r="G1026"/>
      <c r="H1026"/>
    </row>
    <row r="1027" spans="1:8">
      <c r="A1027"/>
      <c r="B1027"/>
      <c r="C1027"/>
      <c r="D1027"/>
      <c r="E1027"/>
      <c r="F1027"/>
      <c r="G1027"/>
      <c r="H1027"/>
    </row>
    <row r="1028" spans="1:8">
      <c r="A1028"/>
      <c r="B1028"/>
      <c r="C1028"/>
      <c r="D1028"/>
      <c r="E1028"/>
      <c r="F1028"/>
      <c r="G1028"/>
      <c r="H1028"/>
    </row>
    <row r="1029" spans="1:8">
      <c r="A1029"/>
      <c r="B1029"/>
      <c r="C1029"/>
      <c r="D1029"/>
      <c r="E1029"/>
      <c r="F1029"/>
      <c r="G1029"/>
      <c r="H1029"/>
    </row>
    <row r="1030" spans="1:8">
      <c r="A1030"/>
      <c r="B1030"/>
      <c r="C1030"/>
      <c r="D1030"/>
      <c r="E1030"/>
      <c r="F1030"/>
      <c r="G1030"/>
      <c r="H1030"/>
    </row>
    <row r="1031" spans="1:8">
      <c r="A1031"/>
      <c r="B1031"/>
      <c r="C1031"/>
      <c r="D1031"/>
      <c r="E1031"/>
      <c r="F1031"/>
      <c r="G1031"/>
      <c r="H1031"/>
    </row>
    <row r="1032" spans="1:8">
      <c r="A1032"/>
      <c r="B1032"/>
      <c r="C1032"/>
      <c r="D1032"/>
      <c r="E1032"/>
      <c r="F1032"/>
      <c r="G1032"/>
      <c r="H1032"/>
    </row>
    <row r="1033" spans="1:8">
      <c r="A1033"/>
      <c r="B1033"/>
      <c r="C1033"/>
      <c r="D1033"/>
      <c r="E1033"/>
      <c r="F1033"/>
      <c r="G1033"/>
      <c r="H1033"/>
    </row>
    <row r="1034" spans="1:8">
      <c r="A1034"/>
      <c r="B1034"/>
      <c r="C1034"/>
      <c r="D1034"/>
      <c r="E1034"/>
      <c r="F1034"/>
      <c r="G1034"/>
      <c r="H1034"/>
    </row>
    <row r="1035" spans="1:8">
      <c r="A1035"/>
      <c r="B1035"/>
      <c r="C1035"/>
      <c r="D1035"/>
      <c r="E1035"/>
      <c r="F1035"/>
      <c r="G1035"/>
      <c r="H1035"/>
    </row>
    <row r="1036" spans="1:8">
      <c r="A1036"/>
      <c r="B1036"/>
      <c r="C1036"/>
      <c r="D1036"/>
      <c r="E1036"/>
      <c r="F1036"/>
      <c r="G1036"/>
      <c r="H1036"/>
    </row>
    <row r="1037" spans="1:8">
      <c r="A1037"/>
      <c r="B1037"/>
      <c r="C1037"/>
      <c r="D1037"/>
      <c r="E1037"/>
      <c r="F1037"/>
      <c r="G1037"/>
      <c r="H1037"/>
    </row>
    <row r="1038" spans="1:8">
      <c r="A1038"/>
      <c r="B1038"/>
      <c r="C1038"/>
      <c r="D1038"/>
      <c r="E1038"/>
      <c r="F1038"/>
      <c r="G1038"/>
      <c r="H1038"/>
    </row>
    <row r="1039" spans="1:8">
      <c r="A1039"/>
      <c r="B1039"/>
      <c r="C1039"/>
      <c r="D1039"/>
      <c r="E1039"/>
      <c r="F1039"/>
      <c r="G1039"/>
      <c r="H1039"/>
    </row>
    <row r="1040" spans="1:8">
      <c r="A1040"/>
      <c r="B1040"/>
      <c r="C1040"/>
      <c r="D1040"/>
      <c r="E1040"/>
      <c r="F1040"/>
      <c r="G1040"/>
      <c r="H1040"/>
    </row>
    <row r="1041" spans="1:8">
      <c r="A1041"/>
      <c r="B1041"/>
      <c r="C1041"/>
      <c r="D1041"/>
      <c r="E1041"/>
      <c r="F1041"/>
      <c r="G1041"/>
      <c r="H1041"/>
    </row>
    <row r="1042" spans="1:8">
      <c r="A1042"/>
      <c r="B1042"/>
      <c r="C1042"/>
      <c r="D1042"/>
      <c r="E1042"/>
      <c r="F1042"/>
      <c r="G1042"/>
      <c r="H1042"/>
    </row>
    <row r="1043" spans="1:8">
      <c r="A1043"/>
      <c r="B1043"/>
      <c r="C1043"/>
      <c r="D1043"/>
      <c r="E1043"/>
      <c r="F1043"/>
      <c r="G1043"/>
      <c r="H1043"/>
    </row>
    <row r="1044" spans="1:8">
      <c r="A1044"/>
      <c r="B1044"/>
      <c r="C1044"/>
      <c r="D1044"/>
      <c r="E1044"/>
      <c r="F1044"/>
      <c r="G1044"/>
      <c r="H1044"/>
    </row>
    <row r="1045" spans="1:8">
      <c r="A1045"/>
      <c r="B1045"/>
      <c r="C1045"/>
      <c r="D1045"/>
      <c r="E1045"/>
      <c r="F1045"/>
      <c r="G1045"/>
      <c r="H1045"/>
    </row>
    <row r="1046" spans="1:8">
      <c r="A1046"/>
      <c r="B1046"/>
      <c r="C1046"/>
      <c r="D1046"/>
      <c r="E1046"/>
      <c r="F1046"/>
      <c r="G1046"/>
      <c r="H1046"/>
    </row>
    <row r="1047" spans="1:8">
      <c r="A1047"/>
      <c r="B1047"/>
      <c r="C1047"/>
      <c r="D1047"/>
      <c r="E1047"/>
      <c r="F1047"/>
      <c r="G1047"/>
      <c r="H1047"/>
    </row>
    <row r="1048" spans="1:8">
      <c r="A1048"/>
      <c r="B1048"/>
      <c r="C1048"/>
      <c r="D1048"/>
      <c r="E1048"/>
      <c r="F1048"/>
      <c r="G1048"/>
      <c r="H1048"/>
    </row>
    <row r="1049" spans="1:8">
      <c r="A1049"/>
      <c r="B1049"/>
      <c r="C1049"/>
      <c r="D1049"/>
      <c r="E1049"/>
      <c r="F1049"/>
      <c r="G1049"/>
      <c r="H1049"/>
    </row>
    <row r="1050" spans="1:8">
      <c r="A1050"/>
      <c r="B1050"/>
      <c r="C1050"/>
      <c r="D1050"/>
      <c r="E1050"/>
      <c r="F1050"/>
      <c r="G1050"/>
      <c r="H1050"/>
    </row>
    <row r="1051" spans="1:8">
      <c r="A1051"/>
      <c r="B1051"/>
      <c r="C1051"/>
      <c r="D1051"/>
      <c r="E1051"/>
      <c r="F1051"/>
      <c r="G1051"/>
      <c r="H1051"/>
    </row>
    <row r="1052" spans="1:8">
      <c r="A1052"/>
      <c r="B1052"/>
      <c r="C1052"/>
      <c r="D1052"/>
      <c r="E1052"/>
      <c r="F1052"/>
      <c r="G1052"/>
      <c r="H1052"/>
    </row>
    <row r="1053" spans="1:8">
      <c r="A1053"/>
      <c r="B1053"/>
      <c r="C1053"/>
      <c r="D1053"/>
      <c r="E1053"/>
      <c r="F1053"/>
      <c r="G1053"/>
      <c r="H1053"/>
    </row>
    <row r="1054" spans="1:8">
      <c r="A1054"/>
      <c r="B1054"/>
      <c r="C1054"/>
      <c r="D1054"/>
      <c r="E1054"/>
      <c r="F1054"/>
      <c r="G1054"/>
      <c r="H1054"/>
    </row>
    <row r="1055" spans="1:8">
      <c r="A1055"/>
      <c r="B1055"/>
      <c r="C1055"/>
      <c r="D1055"/>
      <c r="E1055"/>
      <c r="F1055"/>
      <c r="G1055"/>
      <c r="H1055"/>
    </row>
    <row r="1056" spans="1:8">
      <c r="A1056"/>
      <c r="B1056"/>
      <c r="C1056"/>
      <c r="D1056"/>
      <c r="E1056"/>
      <c r="F1056"/>
      <c r="G1056"/>
      <c r="H1056"/>
    </row>
    <row r="1057" spans="1:8">
      <c r="A1057"/>
      <c r="B1057"/>
      <c r="C1057"/>
      <c r="D1057"/>
      <c r="E1057"/>
      <c r="F1057"/>
      <c r="G1057"/>
      <c r="H1057"/>
    </row>
    <row r="1058" spans="1:8">
      <c r="A1058"/>
      <c r="B1058"/>
      <c r="C1058"/>
      <c r="D1058"/>
      <c r="E1058"/>
      <c r="F1058"/>
      <c r="G1058"/>
      <c r="H1058"/>
    </row>
    <row r="1059" spans="1:8">
      <c r="A1059"/>
      <c r="B1059"/>
      <c r="C1059"/>
      <c r="D1059"/>
      <c r="E1059"/>
      <c r="F1059"/>
      <c r="G1059"/>
      <c r="H1059"/>
    </row>
    <row r="1060" spans="1:8">
      <c r="A1060"/>
      <c r="B1060"/>
      <c r="C1060"/>
      <c r="D1060"/>
      <c r="E1060"/>
      <c r="F1060"/>
      <c r="G1060"/>
      <c r="H1060"/>
    </row>
    <row r="1061" spans="1:8">
      <c r="A1061"/>
      <c r="B1061"/>
      <c r="C1061"/>
      <c r="D1061"/>
      <c r="E1061"/>
      <c r="F1061"/>
      <c r="G1061"/>
      <c r="H1061"/>
    </row>
    <row r="1062" spans="1:8">
      <c r="A1062"/>
      <c r="B1062"/>
      <c r="C1062"/>
      <c r="D1062"/>
      <c r="E1062"/>
      <c r="F1062"/>
      <c r="G1062"/>
      <c r="H1062"/>
    </row>
    <row r="1063" spans="1:8">
      <c r="A1063"/>
      <c r="B1063"/>
      <c r="C1063"/>
      <c r="D1063"/>
      <c r="E1063"/>
      <c r="F1063"/>
      <c r="G1063"/>
      <c r="H1063"/>
    </row>
    <row r="1064" spans="1:8">
      <c r="A1064"/>
      <c r="B1064"/>
      <c r="C1064"/>
      <c r="D1064"/>
      <c r="E1064"/>
      <c r="F1064"/>
      <c r="G1064"/>
      <c r="H1064"/>
    </row>
    <row r="1065" spans="1:8">
      <c r="A1065"/>
      <c r="B1065"/>
      <c r="C1065"/>
      <c r="D1065"/>
      <c r="E1065"/>
      <c r="F1065"/>
      <c r="G1065"/>
      <c r="H1065"/>
    </row>
    <row r="1066" spans="1:8">
      <c r="A1066"/>
      <c r="B1066"/>
      <c r="C1066"/>
      <c r="D1066"/>
      <c r="E1066"/>
      <c r="F1066"/>
      <c r="G1066"/>
      <c r="H1066"/>
    </row>
    <row r="1067" spans="1:8">
      <c r="A1067"/>
      <c r="B1067"/>
      <c r="C1067"/>
      <c r="D1067"/>
      <c r="E1067"/>
      <c r="F1067"/>
      <c r="G1067"/>
      <c r="H1067"/>
    </row>
    <row r="1068" spans="1:8">
      <c r="A1068"/>
      <c r="B1068"/>
      <c r="C1068"/>
      <c r="D1068"/>
      <c r="E1068"/>
      <c r="F1068"/>
      <c r="G1068"/>
      <c r="H1068"/>
    </row>
    <row r="1069" spans="1:8">
      <c r="A1069"/>
      <c r="B1069"/>
      <c r="C1069"/>
      <c r="D1069"/>
      <c r="E1069"/>
      <c r="F1069"/>
      <c r="G1069"/>
      <c r="H1069"/>
    </row>
    <row r="1070" spans="1:8">
      <c r="A1070"/>
      <c r="B1070"/>
      <c r="C1070"/>
      <c r="D1070"/>
      <c r="E1070"/>
      <c r="F1070"/>
      <c r="G1070"/>
      <c r="H1070"/>
    </row>
    <row r="1071" spans="1:8">
      <c r="A1071"/>
      <c r="B1071"/>
      <c r="C1071"/>
      <c r="D1071"/>
      <c r="E1071"/>
      <c r="F1071"/>
      <c r="G1071"/>
      <c r="H1071"/>
    </row>
    <row r="1072" spans="1:8">
      <c r="A1072"/>
      <c r="B1072"/>
      <c r="C1072"/>
      <c r="D1072"/>
      <c r="E1072"/>
      <c r="F1072"/>
      <c r="G1072"/>
      <c r="H1072"/>
    </row>
    <row r="1073" spans="1:8">
      <c r="A1073"/>
      <c r="B1073"/>
      <c r="C1073"/>
      <c r="D1073"/>
      <c r="E1073"/>
      <c r="F1073"/>
      <c r="G1073"/>
      <c r="H1073"/>
    </row>
    <row r="1074" spans="1:8">
      <c r="A1074"/>
      <c r="B1074"/>
      <c r="C1074"/>
      <c r="D1074"/>
      <c r="E1074"/>
      <c r="F1074"/>
      <c r="G1074"/>
      <c r="H1074"/>
    </row>
    <row r="1075" spans="1:8">
      <c r="A1075"/>
      <c r="B1075"/>
      <c r="C1075"/>
      <c r="D1075"/>
      <c r="E1075"/>
      <c r="F1075"/>
      <c r="G1075"/>
      <c r="H1075"/>
    </row>
    <row r="1076" spans="1:8">
      <c r="A1076"/>
      <c r="B1076"/>
      <c r="C1076"/>
      <c r="D1076"/>
      <c r="E1076"/>
      <c r="F1076"/>
      <c r="G1076"/>
      <c r="H1076"/>
    </row>
    <row r="1077" spans="1:8">
      <c r="A1077"/>
      <c r="B1077"/>
      <c r="C1077"/>
      <c r="D1077"/>
      <c r="E1077"/>
      <c r="F1077"/>
      <c r="G1077"/>
      <c r="H1077"/>
    </row>
    <row r="1078" spans="1:8">
      <c r="A1078"/>
      <c r="B1078"/>
      <c r="C1078"/>
      <c r="D1078"/>
      <c r="E1078"/>
      <c r="F1078"/>
      <c r="G1078"/>
      <c r="H1078"/>
    </row>
    <row r="1079" spans="1:8">
      <c r="A1079"/>
      <c r="B1079"/>
      <c r="C1079"/>
      <c r="D1079"/>
      <c r="E1079"/>
      <c r="F1079"/>
      <c r="G1079"/>
      <c r="H1079"/>
    </row>
    <row r="1080" spans="1:8">
      <c r="A1080"/>
      <c r="B1080"/>
      <c r="C1080"/>
      <c r="D1080"/>
      <c r="E1080"/>
      <c r="F1080"/>
      <c r="G1080"/>
      <c r="H1080"/>
    </row>
    <row r="1081" spans="1:8">
      <c r="A1081"/>
      <c r="B1081"/>
      <c r="C1081"/>
      <c r="D1081"/>
      <c r="E1081"/>
      <c r="F1081"/>
      <c r="G1081"/>
      <c r="H1081"/>
    </row>
    <row r="1082" spans="1:8">
      <c r="A1082"/>
      <c r="B1082"/>
      <c r="C1082"/>
      <c r="D1082"/>
      <c r="E1082"/>
      <c r="F1082"/>
      <c r="G1082"/>
      <c r="H1082"/>
    </row>
    <row r="1083" spans="1:8">
      <c r="A1083"/>
      <c r="B1083"/>
      <c r="C1083"/>
      <c r="D1083"/>
      <c r="E1083"/>
      <c r="F1083"/>
      <c r="G1083"/>
      <c r="H1083"/>
    </row>
    <row r="1084" spans="1:8">
      <c r="A1084"/>
      <c r="B1084"/>
      <c r="C1084"/>
      <c r="D1084"/>
      <c r="E1084"/>
      <c r="F1084"/>
      <c r="G1084"/>
      <c r="H1084"/>
    </row>
    <row r="1085" spans="1:8">
      <c r="A1085"/>
      <c r="B1085"/>
      <c r="C1085"/>
      <c r="D1085"/>
      <c r="E1085"/>
      <c r="F1085"/>
      <c r="G1085"/>
      <c r="H1085"/>
    </row>
    <row r="1086" spans="1:8">
      <c r="A1086"/>
      <c r="B1086"/>
      <c r="C1086"/>
      <c r="D1086"/>
      <c r="E1086"/>
      <c r="F1086"/>
      <c r="G1086"/>
      <c r="H1086"/>
    </row>
    <row r="1087" spans="1:8">
      <c r="A1087"/>
      <c r="B1087"/>
      <c r="C1087"/>
      <c r="D1087"/>
      <c r="E1087"/>
      <c r="F1087"/>
      <c r="G1087"/>
      <c r="H1087"/>
    </row>
    <row r="1088" spans="1:8">
      <c r="A1088"/>
      <c r="B1088"/>
      <c r="C1088"/>
      <c r="D1088"/>
      <c r="E1088"/>
      <c r="F1088"/>
      <c r="G1088"/>
      <c r="H1088"/>
    </row>
    <row r="1089" spans="1:8">
      <c r="A1089"/>
      <c r="B1089"/>
      <c r="C1089"/>
      <c r="D1089"/>
      <c r="E1089"/>
      <c r="F1089"/>
      <c r="G1089"/>
      <c r="H1089"/>
    </row>
    <row r="1090" spans="1:8">
      <c r="A1090"/>
      <c r="B1090"/>
      <c r="C1090"/>
      <c r="D1090"/>
      <c r="E1090"/>
      <c r="F1090"/>
      <c r="G1090"/>
      <c r="H1090"/>
    </row>
    <row r="1091" spans="1:8">
      <c r="A1091"/>
      <c r="B1091"/>
      <c r="C1091"/>
      <c r="D1091"/>
      <c r="E1091"/>
      <c r="F1091"/>
      <c r="G1091"/>
      <c r="H1091"/>
    </row>
    <row r="1092" spans="1:8">
      <c r="A1092"/>
      <c r="B1092"/>
      <c r="C1092"/>
      <c r="D1092"/>
      <c r="E1092"/>
      <c r="F1092"/>
      <c r="G1092"/>
      <c r="H1092"/>
    </row>
    <row r="1093" spans="1:8">
      <c r="A1093"/>
      <c r="B1093"/>
      <c r="C1093"/>
      <c r="D1093"/>
      <c r="E1093"/>
      <c r="F1093"/>
      <c r="G1093"/>
      <c r="H1093"/>
    </row>
    <row r="1094" spans="1:8">
      <c r="A1094"/>
      <c r="B1094"/>
      <c r="C1094"/>
      <c r="D1094"/>
      <c r="E1094"/>
      <c r="F1094"/>
      <c r="G1094"/>
      <c r="H1094"/>
    </row>
    <row r="1095" spans="1:8">
      <c r="A1095"/>
      <c r="B1095"/>
      <c r="C1095"/>
      <c r="D1095"/>
      <c r="E1095"/>
      <c r="F1095"/>
      <c r="G1095"/>
      <c r="H1095"/>
    </row>
    <row r="1096" spans="1:8">
      <c r="A1096"/>
      <c r="B1096"/>
      <c r="C1096"/>
      <c r="D1096"/>
      <c r="E1096"/>
      <c r="F1096"/>
      <c r="G1096"/>
      <c r="H1096"/>
    </row>
    <row r="1097" spans="1:8">
      <c r="A1097"/>
      <c r="B1097"/>
      <c r="C1097"/>
      <c r="D1097"/>
      <c r="E1097"/>
      <c r="F1097"/>
      <c r="G1097"/>
      <c r="H1097"/>
    </row>
    <row r="1098" spans="1:8">
      <c r="A1098"/>
      <c r="B1098"/>
      <c r="C1098"/>
      <c r="D1098"/>
      <c r="E1098"/>
      <c r="F1098"/>
      <c r="G1098"/>
      <c r="H1098"/>
    </row>
    <row r="1099" spans="1:8">
      <c r="A1099"/>
      <c r="B1099"/>
      <c r="C1099"/>
      <c r="D1099"/>
      <c r="E1099"/>
      <c r="F1099"/>
      <c r="G1099"/>
      <c r="H1099"/>
    </row>
    <row r="1100" spans="1:8">
      <c r="A1100"/>
      <c r="B1100"/>
      <c r="C1100"/>
      <c r="D1100"/>
      <c r="E1100"/>
      <c r="F1100"/>
      <c r="G1100"/>
      <c r="H1100"/>
    </row>
    <row r="1101" spans="1:8">
      <c r="A1101"/>
      <c r="B1101"/>
      <c r="C1101"/>
      <c r="D1101"/>
      <c r="E1101"/>
      <c r="F1101"/>
      <c r="G1101"/>
      <c r="H1101"/>
    </row>
    <row r="1102" spans="1:8">
      <c r="A1102"/>
      <c r="B1102"/>
      <c r="C1102"/>
      <c r="D1102"/>
      <c r="E1102"/>
      <c r="F1102"/>
      <c r="G1102"/>
      <c r="H1102"/>
    </row>
    <row r="1103" spans="1:8">
      <c r="A1103"/>
      <c r="B1103"/>
      <c r="C1103"/>
      <c r="D1103"/>
      <c r="E1103"/>
      <c r="F1103"/>
      <c r="G1103"/>
      <c r="H1103"/>
    </row>
    <row r="1104" spans="1:8">
      <c r="A1104"/>
      <c r="B1104"/>
      <c r="C1104"/>
      <c r="D1104"/>
      <c r="E1104"/>
      <c r="F1104"/>
      <c r="G1104"/>
      <c r="H1104"/>
    </row>
    <row r="1105" spans="1:8">
      <c r="A1105"/>
      <c r="B1105"/>
      <c r="C1105"/>
      <c r="D1105"/>
      <c r="E1105"/>
      <c r="F1105"/>
      <c r="G1105"/>
      <c r="H1105"/>
    </row>
    <row r="1106" spans="1:8">
      <c r="A1106"/>
      <c r="B1106"/>
      <c r="C1106"/>
      <c r="D1106"/>
      <c r="E1106"/>
      <c r="F1106"/>
      <c r="G1106"/>
      <c r="H1106"/>
    </row>
    <row r="1107" spans="1:8">
      <c r="A1107"/>
      <c r="B1107"/>
      <c r="C1107"/>
      <c r="D1107"/>
      <c r="E1107"/>
      <c r="F1107"/>
      <c r="G1107"/>
      <c r="H1107"/>
    </row>
    <row r="1108" spans="1:8">
      <c r="A1108"/>
      <c r="B1108"/>
      <c r="C1108"/>
      <c r="D1108"/>
      <c r="E1108"/>
      <c r="F1108"/>
      <c r="G1108"/>
      <c r="H1108"/>
    </row>
    <row r="1109" spans="1:8">
      <c r="A1109"/>
      <c r="B1109"/>
      <c r="C1109"/>
      <c r="D1109"/>
      <c r="E1109"/>
      <c r="F1109"/>
      <c r="G1109"/>
      <c r="H1109"/>
    </row>
    <row r="1110" spans="1:8">
      <c r="A1110"/>
      <c r="B1110"/>
      <c r="C1110"/>
      <c r="D1110"/>
      <c r="E1110"/>
      <c r="F1110"/>
      <c r="G1110"/>
      <c r="H1110"/>
    </row>
    <row r="1111" spans="1:8">
      <c r="A1111"/>
      <c r="B1111"/>
      <c r="C1111"/>
      <c r="D1111"/>
      <c r="E1111"/>
      <c r="F1111"/>
      <c r="G1111"/>
      <c r="H1111"/>
    </row>
    <row r="1112" spans="1:8">
      <c r="A1112"/>
      <c r="B1112"/>
      <c r="C1112"/>
      <c r="D1112"/>
      <c r="E1112"/>
      <c r="F1112"/>
      <c r="G1112"/>
      <c r="H1112"/>
    </row>
    <row r="1113" spans="1:8">
      <c r="A1113"/>
      <c r="B1113"/>
      <c r="C1113"/>
      <c r="D1113"/>
      <c r="E1113"/>
      <c r="F1113"/>
      <c r="G1113"/>
      <c r="H1113"/>
    </row>
    <row r="1114" spans="1:8">
      <c r="A1114"/>
      <c r="B1114"/>
      <c r="C1114"/>
      <c r="D1114"/>
      <c r="E1114"/>
      <c r="F1114"/>
      <c r="G1114"/>
      <c r="H1114"/>
    </row>
    <row r="1115" spans="1:8">
      <c r="A1115"/>
      <c r="B1115"/>
      <c r="C1115"/>
      <c r="D1115"/>
      <c r="E1115"/>
      <c r="F1115"/>
      <c r="G1115"/>
      <c r="H1115"/>
    </row>
    <row r="1116" spans="1:8">
      <c r="A1116"/>
      <c r="B1116"/>
      <c r="C1116"/>
      <c r="D1116"/>
      <c r="E1116"/>
      <c r="F1116"/>
      <c r="G1116"/>
      <c r="H1116"/>
    </row>
    <row r="1117" spans="1:8">
      <c r="A1117"/>
      <c r="B1117"/>
      <c r="C1117"/>
      <c r="D1117"/>
      <c r="E1117"/>
      <c r="F1117"/>
      <c r="G1117"/>
      <c r="H1117"/>
    </row>
    <row r="1118" spans="1:8">
      <c r="A1118"/>
      <c r="B1118"/>
      <c r="C1118"/>
      <c r="D1118"/>
      <c r="E1118"/>
      <c r="F1118"/>
      <c r="G1118"/>
      <c r="H1118"/>
    </row>
    <row r="1119" spans="1:8">
      <c r="A1119"/>
      <c r="B1119"/>
      <c r="C1119"/>
      <c r="D1119"/>
      <c r="E1119"/>
      <c r="F1119"/>
      <c r="G1119"/>
      <c r="H1119"/>
    </row>
    <row r="1120" spans="1:8">
      <c r="A1120"/>
      <c r="B1120"/>
      <c r="C1120"/>
      <c r="D1120"/>
      <c r="E1120"/>
      <c r="F1120"/>
      <c r="G1120"/>
      <c r="H1120"/>
    </row>
    <row r="1121" spans="1:8">
      <c r="A1121"/>
      <c r="B1121"/>
      <c r="C1121"/>
      <c r="D1121"/>
      <c r="E1121"/>
      <c r="F1121"/>
      <c r="G1121"/>
      <c r="H1121"/>
    </row>
    <row r="1122" spans="1:8">
      <c r="A1122"/>
      <c r="B1122"/>
      <c r="C1122"/>
      <c r="D1122"/>
      <c r="E1122"/>
      <c r="F1122"/>
      <c r="G1122"/>
      <c r="H1122"/>
    </row>
    <row r="1123" spans="1:8">
      <c r="A1123"/>
      <c r="B1123"/>
      <c r="C1123"/>
      <c r="D1123"/>
      <c r="E1123"/>
      <c r="F1123"/>
      <c r="G1123"/>
      <c r="H1123"/>
    </row>
    <row r="1124" spans="1:8">
      <c r="A1124"/>
      <c r="B1124"/>
      <c r="C1124"/>
      <c r="D1124"/>
      <c r="E1124"/>
      <c r="F1124"/>
      <c r="G1124"/>
      <c r="H1124"/>
    </row>
    <row r="1125" spans="1:8">
      <c r="A1125"/>
      <c r="B1125"/>
      <c r="C1125"/>
      <c r="D1125"/>
      <c r="E1125"/>
      <c r="F1125"/>
      <c r="G1125"/>
      <c r="H1125"/>
    </row>
    <row r="1126" spans="1:8">
      <c r="A1126"/>
      <c r="B1126"/>
      <c r="C1126"/>
      <c r="D1126"/>
      <c r="E1126"/>
      <c r="F1126"/>
      <c r="G1126"/>
      <c r="H1126"/>
    </row>
    <row r="1127" spans="1:8">
      <c r="A1127"/>
      <c r="B1127"/>
      <c r="C1127"/>
      <c r="D1127"/>
      <c r="E1127"/>
      <c r="F1127"/>
      <c r="G1127"/>
      <c r="H1127"/>
    </row>
    <row r="1128" spans="1:8">
      <c r="A1128"/>
      <c r="B1128"/>
      <c r="C1128"/>
      <c r="D1128"/>
      <c r="E1128"/>
      <c r="F1128"/>
      <c r="G1128"/>
      <c r="H1128"/>
    </row>
    <row r="1129" spans="1:8">
      <c r="A1129"/>
      <c r="B1129"/>
      <c r="C1129"/>
      <c r="D1129"/>
      <c r="E1129"/>
      <c r="F1129"/>
      <c r="G1129"/>
      <c r="H1129"/>
    </row>
    <row r="1130" spans="1:8">
      <c r="A1130"/>
      <c r="B1130"/>
      <c r="C1130"/>
      <c r="D1130"/>
      <c r="E1130"/>
      <c r="F1130"/>
      <c r="G1130"/>
      <c r="H1130"/>
    </row>
    <row r="1131" spans="1:8">
      <c r="A1131"/>
      <c r="B1131"/>
      <c r="C1131"/>
      <c r="D1131"/>
      <c r="E1131"/>
      <c r="F1131"/>
      <c r="G1131"/>
      <c r="H1131"/>
    </row>
    <row r="1132" spans="1:8">
      <c r="A1132"/>
      <c r="B1132"/>
      <c r="C1132"/>
      <c r="D1132"/>
      <c r="E1132"/>
      <c r="F1132"/>
      <c r="G1132"/>
      <c r="H1132"/>
    </row>
    <row r="1133" spans="1:8">
      <c r="A1133"/>
      <c r="B1133"/>
      <c r="C1133"/>
      <c r="D1133"/>
      <c r="E1133"/>
      <c r="F1133"/>
      <c r="G1133"/>
      <c r="H1133"/>
    </row>
    <row r="1134" spans="1:8">
      <c r="A1134"/>
      <c r="B1134"/>
      <c r="C1134"/>
      <c r="D1134"/>
      <c r="E1134"/>
      <c r="F1134"/>
      <c r="G1134"/>
      <c r="H1134"/>
    </row>
    <row r="1135" spans="1:8">
      <c r="A1135"/>
      <c r="B1135"/>
      <c r="C1135"/>
      <c r="D1135"/>
      <c r="E1135"/>
      <c r="F1135"/>
      <c r="G1135"/>
      <c r="H1135"/>
    </row>
    <row r="1136" spans="1:8">
      <c r="A1136"/>
      <c r="B1136"/>
      <c r="C1136"/>
      <c r="D1136"/>
      <c r="E1136"/>
      <c r="F1136"/>
      <c r="G1136"/>
      <c r="H1136"/>
    </row>
    <row r="1137" spans="1:8">
      <c r="A1137"/>
      <c r="B1137"/>
      <c r="C1137"/>
      <c r="D1137"/>
      <c r="E1137"/>
      <c r="F1137"/>
      <c r="G1137"/>
      <c r="H1137"/>
    </row>
    <row r="1138" spans="1:8">
      <c r="A1138"/>
      <c r="B1138"/>
      <c r="C1138"/>
      <c r="D1138"/>
      <c r="E1138"/>
      <c r="F1138"/>
      <c r="G1138"/>
      <c r="H1138"/>
    </row>
    <row r="1139" spans="1:8">
      <c r="A1139"/>
      <c r="B1139"/>
      <c r="C1139"/>
      <c r="D1139"/>
      <c r="E1139"/>
      <c r="F1139"/>
      <c r="G1139"/>
      <c r="H1139"/>
    </row>
    <row r="1140" spans="1:8">
      <c r="A1140"/>
      <c r="B1140"/>
      <c r="C1140"/>
      <c r="D1140"/>
      <c r="E1140"/>
      <c r="F1140"/>
      <c r="G1140"/>
      <c r="H1140"/>
    </row>
    <row r="1141" spans="1:8">
      <c r="A1141"/>
      <c r="B1141"/>
      <c r="C1141"/>
      <c r="D1141"/>
      <c r="E1141"/>
      <c r="F1141"/>
      <c r="G1141"/>
      <c r="H1141"/>
    </row>
    <row r="1142" spans="1:8">
      <c r="A1142"/>
      <c r="B1142"/>
      <c r="C1142"/>
      <c r="D1142"/>
      <c r="E1142"/>
      <c r="F1142"/>
      <c r="G1142"/>
      <c r="H1142"/>
    </row>
    <row r="1143" spans="1:8">
      <c r="A1143"/>
      <c r="B1143"/>
      <c r="C1143"/>
      <c r="D1143"/>
      <c r="E1143"/>
      <c r="F1143"/>
      <c r="G1143"/>
      <c r="H1143"/>
    </row>
    <row r="1144" spans="1:8">
      <c r="A1144"/>
      <c r="B1144"/>
      <c r="C1144"/>
      <c r="D1144"/>
      <c r="E1144"/>
      <c r="F1144"/>
      <c r="G1144"/>
      <c r="H1144"/>
    </row>
    <row r="1145" spans="1:8">
      <c r="A1145"/>
      <c r="B1145"/>
      <c r="C1145"/>
      <c r="D1145"/>
      <c r="E1145"/>
      <c r="F1145"/>
      <c r="G1145"/>
      <c r="H1145"/>
    </row>
    <row r="1146" spans="1:8">
      <c r="A1146"/>
      <c r="B1146"/>
      <c r="C1146"/>
      <c r="D1146"/>
      <c r="E1146"/>
      <c r="F1146"/>
      <c r="G1146"/>
      <c r="H1146"/>
    </row>
    <row r="1147" spans="1:8">
      <c r="A1147"/>
      <c r="B1147"/>
      <c r="C1147"/>
      <c r="D1147"/>
      <c r="E1147"/>
      <c r="F1147"/>
      <c r="G1147"/>
      <c r="H1147"/>
    </row>
    <row r="1148" spans="1:8">
      <c r="A1148"/>
      <c r="B1148"/>
      <c r="C1148"/>
      <c r="D1148"/>
      <c r="E1148"/>
      <c r="F1148"/>
      <c r="G1148"/>
      <c r="H1148"/>
    </row>
    <row r="1149" spans="1:8">
      <c r="A1149"/>
      <c r="B1149"/>
      <c r="C1149"/>
      <c r="D1149"/>
      <c r="E1149"/>
      <c r="F1149"/>
      <c r="G1149"/>
      <c r="H1149"/>
    </row>
    <row r="1150" spans="1:8">
      <c r="A1150"/>
      <c r="B1150"/>
      <c r="C1150"/>
      <c r="D1150"/>
      <c r="E1150"/>
      <c r="F1150"/>
      <c r="G1150"/>
      <c r="H1150"/>
    </row>
    <row r="1151" spans="1:8">
      <c r="A1151"/>
      <c r="B1151"/>
      <c r="C1151"/>
      <c r="D1151"/>
      <c r="E1151"/>
      <c r="F1151"/>
      <c r="G1151"/>
      <c r="H1151"/>
    </row>
    <row r="1152" spans="1:8">
      <c r="A1152"/>
      <c r="B1152"/>
      <c r="C1152"/>
      <c r="D1152"/>
      <c r="E1152"/>
      <c r="F1152"/>
      <c r="G1152"/>
      <c r="H1152"/>
    </row>
    <row r="1153" spans="1:8">
      <c r="A1153"/>
      <c r="B1153"/>
      <c r="C1153"/>
      <c r="D1153"/>
      <c r="E1153"/>
      <c r="F1153"/>
      <c r="G1153"/>
      <c r="H1153"/>
    </row>
    <row r="1154" spans="1:8">
      <c r="A1154"/>
      <c r="B1154"/>
      <c r="C1154"/>
      <c r="D1154"/>
      <c r="E1154"/>
      <c r="F1154"/>
      <c r="G1154"/>
      <c r="H1154"/>
    </row>
    <row r="1155" spans="1:8">
      <c r="A1155"/>
      <c r="B1155"/>
      <c r="C1155"/>
      <c r="D1155"/>
      <c r="E1155"/>
      <c r="F1155"/>
      <c r="G1155"/>
      <c r="H1155"/>
    </row>
    <row r="1156" spans="1:8">
      <c r="A1156"/>
      <c r="B1156"/>
      <c r="C1156"/>
      <c r="D1156"/>
      <c r="E1156"/>
      <c r="F1156"/>
      <c r="G1156"/>
      <c r="H1156"/>
    </row>
    <row r="1157" spans="1:8">
      <c r="A1157"/>
      <c r="B1157"/>
      <c r="C1157"/>
      <c r="D1157"/>
      <c r="E1157"/>
      <c r="F1157"/>
      <c r="G1157"/>
      <c r="H1157"/>
    </row>
    <row r="1158" spans="1:8">
      <c r="A1158"/>
      <c r="B1158"/>
      <c r="C1158"/>
      <c r="D1158"/>
      <c r="E1158"/>
      <c r="F1158"/>
      <c r="G1158"/>
      <c r="H1158"/>
    </row>
    <row r="1159" spans="1:8">
      <c r="A1159"/>
      <c r="B1159"/>
      <c r="C1159"/>
      <c r="D1159"/>
      <c r="E1159"/>
      <c r="F1159"/>
      <c r="G1159"/>
      <c r="H1159"/>
    </row>
    <row r="1160" spans="1:8">
      <c r="A1160"/>
      <c r="B1160"/>
      <c r="C1160"/>
      <c r="D1160"/>
      <c r="E1160"/>
      <c r="F1160"/>
      <c r="G1160"/>
      <c r="H1160"/>
    </row>
    <row r="1161" spans="1:8">
      <c r="A1161"/>
      <c r="B1161"/>
      <c r="C1161"/>
      <c r="D1161"/>
      <c r="E1161"/>
      <c r="F1161"/>
      <c r="G1161"/>
      <c r="H1161"/>
    </row>
    <row r="1162" spans="1:8">
      <c r="A1162"/>
      <c r="B1162"/>
      <c r="C1162"/>
      <c r="D1162"/>
      <c r="E1162"/>
      <c r="F1162"/>
      <c r="G1162"/>
      <c r="H1162"/>
    </row>
    <row r="1163" spans="1:8">
      <c r="A1163"/>
      <c r="B1163"/>
      <c r="C1163"/>
      <c r="D1163"/>
      <c r="E1163"/>
      <c r="F1163"/>
      <c r="G1163"/>
      <c r="H1163"/>
    </row>
    <row r="1164" spans="1:8">
      <c r="A1164"/>
      <c r="B1164"/>
      <c r="C1164"/>
      <c r="D1164"/>
      <c r="E1164"/>
      <c r="F1164"/>
      <c r="G1164"/>
      <c r="H1164"/>
    </row>
    <row r="1165" spans="1:8">
      <c r="A1165"/>
      <c r="B1165"/>
      <c r="C1165"/>
      <c r="D1165"/>
      <c r="E1165"/>
      <c r="F1165"/>
      <c r="G1165"/>
      <c r="H1165"/>
    </row>
    <row r="1166" spans="1:8">
      <c r="A1166"/>
      <c r="B1166"/>
      <c r="C1166"/>
      <c r="D1166"/>
      <c r="E1166"/>
      <c r="F1166"/>
      <c r="G1166"/>
      <c r="H1166"/>
    </row>
    <row r="1167" spans="1:8">
      <c r="A1167"/>
      <c r="B1167"/>
      <c r="C1167"/>
      <c r="D1167"/>
      <c r="E1167"/>
      <c r="F1167"/>
      <c r="G1167"/>
      <c r="H1167"/>
    </row>
    <row r="1168" spans="1:8">
      <c r="A1168"/>
      <c r="B1168"/>
      <c r="C1168"/>
      <c r="D1168"/>
      <c r="E1168"/>
      <c r="F1168"/>
      <c r="G1168"/>
      <c r="H1168"/>
    </row>
    <row r="1169" spans="1:8">
      <c r="A1169"/>
      <c r="B1169"/>
      <c r="C1169"/>
      <c r="D1169"/>
      <c r="E1169"/>
      <c r="F1169"/>
      <c r="G1169"/>
      <c r="H1169"/>
    </row>
    <row r="1170" spans="1:8">
      <c r="A1170"/>
      <c r="B1170"/>
      <c r="C1170"/>
      <c r="D1170"/>
      <c r="E1170"/>
      <c r="F1170"/>
      <c r="G1170"/>
      <c r="H1170"/>
    </row>
    <row r="1171" spans="1:8">
      <c r="A1171"/>
      <c r="B1171"/>
      <c r="C1171"/>
      <c r="D1171"/>
      <c r="E1171"/>
      <c r="F1171"/>
      <c r="G1171"/>
      <c r="H1171"/>
    </row>
    <row r="1172" spans="1:8">
      <c r="A1172"/>
      <c r="B1172"/>
      <c r="C1172"/>
      <c r="D1172"/>
      <c r="E1172"/>
      <c r="F1172"/>
      <c r="G1172"/>
      <c r="H1172"/>
    </row>
    <row r="1173" spans="1:8">
      <c r="A1173"/>
      <c r="B1173"/>
      <c r="C1173"/>
      <c r="D1173"/>
      <c r="E1173"/>
      <c r="F1173"/>
      <c r="G1173"/>
      <c r="H1173"/>
    </row>
    <row r="1174" spans="1:8">
      <c r="A1174"/>
      <c r="B1174"/>
      <c r="C1174"/>
      <c r="D1174"/>
      <c r="E1174"/>
      <c r="F1174"/>
      <c r="G1174"/>
      <c r="H1174"/>
    </row>
    <row r="1175" spans="1:8">
      <c r="A1175"/>
      <c r="B1175"/>
      <c r="C1175"/>
      <c r="D1175"/>
      <c r="E1175"/>
      <c r="F1175"/>
      <c r="G1175"/>
      <c r="H1175"/>
    </row>
    <row r="1176" spans="1:8">
      <c r="A1176"/>
      <c r="B1176"/>
      <c r="C1176"/>
      <c r="D1176"/>
      <c r="E1176"/>
      <c r="F1176"/>
      <c r="G1176"/>
      <c r="H1176"/>
    </row>
    <row r="1177" spans="1:8">
      <c r="A1177"/>
      <c r="B1177"/>
      <c r="C1177"/>
      <c r="D1177"/>
      <c r="E1177"/>
      <c r="F1177"/>
      <c r="G1177"/>
      <c r="H1177"/>
    </row>
    <row r="1178" spans="1:8">
      <c r="A1178"/>
      <c r="B1178"/>
      <c r="C1178"/>
      <c r="D1178"/>
      <c r="E1178"/>
      <c r="F1178"/>
      <c r="G1178"/>
      <c r="H1178"/>
    </row>
    <row r="1179" spans="1:8">
      <c r="A1179"/>
      <c r="B1179"/>
      <c r="C1179"/>
      <c r="D1179"/>
      <c r="E1179"/>
      <c r="F1179"/>
      <c r="G1179"/>
      <c r="H1179"/>
    </row>
    <row r="1180" spans="1:8">
      <c r="A1180"/>
      <c r="B1180"/>
      <c r="C1180"/>
      <c r="D1180"/>
      <c r="E1180"/>
      <c r="F1180"/>
      <c r="G1180"/>
      <c r="H1180"/>
    </row>
    <row r="1181" spans="1:8">
      <c r="A1181"/>
      <c r="B1181"/>
      <c r="C1181"/>
      <c r="D1181"/>
      <c r="E1181"/>
      <c r="F1181"/>
      <c r="G1181"/>
      <c r="H1181"/>
    </row>
    <row r="1182" spans="1:8">
      <c r="A1182"/>
      <c r="B1182"/>
      <c r="C1182"/>
      <c r="D1182"/>
      <c r="E1182"/>
      <c r="F1182"/>
      <c r="G1182"/>
      <c r="H1182"/>
    </row>
    <row r="1183" spans="1:8">
      <c r="A1183"/>
      <c r="B1183"/>
      <c r="C1183"/>
      <c r="D1183"/>
      <c r="E1183"/>
      <c r="F1183"/>
      <c r="G1183"/>
      <c r="H1183"/>
    </row>
    <row r="1184" spans="1:8">
      <c r="A1184"/>
      <c r="B1184"/>
      <c r="C1184"/>
      <c r="D1184"/>
      <c r="E1184"/>
      <c r="F1184"/>
      <c r="G1184"/>
      <c r="H1184"/>
    </row>
    <row r="1185" spans="1:8">
      <c r="A1185"/>
      <c r="B1185"/>
      <c r="C1185"/>
      <c r="D1185"/>
      <c r="E1185"/>
      <c r="F1185"/>
      <c r="G1185"/>
      <c r="H1185"/>
    </row>
    <row r="1186" spans="1:8">
      <c r="A1186"/>
      <c r="B1186"/>
      <c r="C1186"/>
      <c r="D1186"/>
      <c r="E1186"/>
      <c r="F1186"/>
      <c r="G1186"/>
      <c r="H1186"/>
    </row>
    <row r="1187" spans="1:8">
      <c r="A1187"/>
      <c r="B1187"/>
      <c r="C1187"/>
      <c r="D1187"/>
      <c r="E1187"/>
      <c r="F1187"/>
      <c r="G1187"/>
      <c r="H1187"/>
    </row>
    <row r="1188" spans="1:8">
      <c r="A1188"/>
      <c r="B1188"/>
      <c r="C1188"/>
      <c r="D1188"/>
      <c r="E1188"/>
      <c r="F1188"/>
      <c r="G1188"/>
      <c r="H1188"/>
    </row>
    <row r="1189" spans="1:8">
      <c r="A1189"/>
      <c r="B1189"/>
      <c r="C1189"/>
      <c r="D1189"/>
      <c r="E1189"/>
      <c r="F1189"/>
      <c r="G1189"/>
      <c r="H1189"/>
    </row>
    <row r="1190" spans="1:8">
      <c r="A1190"/>
      <c r="B1190"/>
      <c r="C1190"/>
      <c r="D1190"/>
      <c r="E1190"/>
      <c r="F1190"/>
      <c r="G1190"/>
      <c r="H1190"/>
    </row>
    <row r="1191" spans="1:8">
      <c r="A1191"/>
      <c r="B1191"/>
      <c r="C1191"/>
      <c r="D1191"/>
      <c r="E1191"/>
      <c r="F1191"/>
      <c r="G1191"/>
      <c r="H1191"/>
    </row>
    <row r="1192" spans="1:8">
      <c r="A1192"/>
      <c r="B1192"/>
      <c r="C1192"/>
      <c r="D1192"/>
      <c r="E1192"/>
      <c r="F1192"/>
      <c r="G1192"/>
      <c r="H1192"/>
    </row>
    <row r="1193" spans="1:8">
      <c r="A1193"/>
      <c r="B1193"/>
      <c r="C1193"/>
      <c r="D1193"/>
      <c r="E1193"/>
      <c r="F1193"/>
      <c r="G1193"/>
      <c r="H1193"/>
    </row>
    <row r="1194" spans="1:8">
      <c r="A1194"/>
      <c r="B1194"/>
      <c r="C1194"/>
      <c r="D1194"/>
      <c r="E1194"/>
      <c r="F1194"/>
      <c r="G1194"/>
      <c r="H1194"/>
    </row>
    <row r="1195" spans="1:8">
      <c r="A1195"/>
      <c r="B1195"/>
      <c r="C1195"/>
      <c r="D1195"/>
      <c r="E1195"/>
      <c r="F1195"/>
      <c r="G1195"/>
      <c r="H1195"/>
    </row>
    <row r="1196" spans="1:8">
      <c r="A1196"/>
      <c r="B1196"/>
      <c r="C1196"/>
      <c r="D1196"/>
      <c r="E1196"/>
      <c r="F1196"/>
      <c r="G1196"/>
      <c r="H1196"/>
    </row>
    <row r="1197" spans="1:8">
      <c r="A1197"/>
      <c r="B1197"/>
      <c r="C1197"/>
      <c r="D1197"/>
      <c r="E1197"/>
      <c r="F1197"/>
      <c r="G1197"/>
      <c r="H1197"/>
    </row>
    <row r="1198" spans="1:8">
      <c r="A1198"/>
      <c r="B1198"/>
      <c r="C1198"/>
      <c r="D1198"/>
      <c r="E1198"/>
      <c r="F1198"/>
      <c r="G1198"/>
      <c r="H1198"/>
    </row>
    <row r="1199" spans="1:8">
      <c r="A1199"/>
      <c r="B1199"/>
      <c r="C1199"/>
      <c r="D1199"/>
      <c r="E1199"/>
      <c r="F1199"/>
      <c r="G1199"/>
      <c r="H1199"/>
    </row>
    <row r="1200" spans="1:8">
      <c r="A1200"/>
      <c r="B1200"/>
      <c r="C1200"/>
      <c r="D1200"/>
      <c r="E1200"/>
      <c r="F1200"/>
      <c r="G1200"/>
      <c r="H1200"/>
    </row>
    <row r="1201" spans="1:8">
      <c r="A1201"/>
      <c r="B1201"/>
      <c r="C1201"/>
      <c r="D1201"/>
      <c r="E1201"/>
      <c r="F1201"/>
      <c r="G1201"/>
      <c r="H1201"/>
    </row>
    <row r="1202" spans="1:8">
      <c r="A1202"/>
      <c r="B1202"/>
      <c r="C1202"/>
      <c r="D1202"/>
      <c r="E1202"/>
      <c r="F1202"/>
      <c r="G1202"/>
      <c r="H1202"/>
    </row>
    <row r="1203" spans="1:8">
      <c r="A1203"/>
      <c r="B1203"/>
      <c r="C1203"/>
      <c r="D1203"/>
      <c r="E1203"/>
      <c r="F1203"/>
      <c r="G1203"/>
      <c r="H1203"/>
    </row>
    <row r="1204" spans="1:8">
      <c r="A1204"/>
      <c r="B1204"/>
      <c r="C1204"/>
      <c r="D1204"/>
      <c r="E1204"/>
      <c r="F1204"/>
      <c r="G1204"/>
      <c r="H1204"/>
    </row>
    <row r="1205" spans="1:8">
      <c r="A1205"/>
      <c r="B1205"/>
      <c r="C1205"/>
      <c r="D1205"/>
      <c r="E1205"/>
      <c r="F1205"/>
      <c r="G1205"/>
      <c r="H1205"/>
    </row>
    <row r="1206" spans="1:8">
      <c r="A1206"/>
      <c r="B1206"/>
      <c r="C1206"/>
      <c r="D1206"/>
      <c r="E1206"/>
      <c r="F1206"/>
      <c r="G1206"/>
      <c r="H1206"/>
    </row>
    <row r="1207" spans="1:8">
      <c r="A1207"/>
      <c r="B1207"/>
      <c r="C1207"/>
      <c r="D1207"/>
      <c r="E1207"/>
      <c r="F1207"/>
      <c r="G1207"/>
      <c r="H1207"/>
    </row>
    <row r="1208" spans="1:8">
      <c r="A1208"/>
      <c r="B1208"/>
      <c r="C1208"/>
      <c r="D1208"/>
      <c r="E1208"/>
      <c r="F1208"/>
      <c r="G1208"/>
      <c r="H1208"/>
    </row>
    <row r="1209" spans="1:8">
      <c r="A1209"/>
      <c r="B1209"/>
      <c r="C1209"/>
      <c r="D1209"/>
      <c r="E1209"/>
      <c r="F1209"/>
      <c r="G1209"/>
      <c r="H1209"/>
    </row>
    <row r="1210" spans="1:8">
      <c r="A1210"/>
      <c r="B1210"/>
      <c r="C1210"/>
      <c r="D1210"/>
      <c r="E1210"/>
      <c r="F1210"/>
      <c r="G1210"/>
      <c r="H1210"/>
    </row>
    <row r="1211" spans="1:8">
      <c r="A1211"/>
      <c r="B1211"/>
      <c r="C1211"/>
      <c r="D1211"/>
      <c r="E1211"/>
      <c r="F1211"/>
      <c r="G1211"/>
      <c r="H1211"/>
    </row>
    <row r="1212" spans="1:8">
      <c r="A1212"/>
      <c r="B1212"/>
      <c r="C1212"/>
      <c r="D1212"/>
      <c r="E1212"/>
      <c r="F1212"/>
      <c r="G1212"/>
      <c r="H1212"/>
    </row>
    <row r="1213" spans="1:8">
      <c r="A1213"/>
      <c r="B1213"/>
      <c r="C1213"/>
      <c r="D1213"/>
      <c r="E1213"/>
      <c r="F1213"/>
      <c r="G1213"/>
      <c r="H1213"/>
    </row>
    <row r="1214" spans="1:8">
      <c r="A1214"/>
      <c r="B1214"/>
      <c r="C1214"/>
      <c r="D1214"/>
      <c r="E1214"/>
      <c r="F1214"/>
      <c r="G1214"/>
      <c r="H1214"/>
    </row>
    <row r="1215" spans="1:8">
      <c r="A1215"/>
      <c r="B1215"/>
      <c r="C1215"/>
      <c r="D1215"/>
      <c r="E1215"/>
      <c r="F1215"/>
      <c r="G1215"/>
      <c r="H1215"/>
    </row>
    <row r="1216" spans="1:8">
      <c r="A1216"/>
      <c r="B1216"/>
      <c r="C1216"/>
      <c r="D1216"/>
      <c r="E1216"/>
      <c r="F1216"/>
      <c r="G1216"/>
      <c r="H1216"/>
    </row>
    <row r="1217" spans="1:8">
      <c r="A1217"/>
      <c r="B1217"/>
      <c r="C1217"/>
      <c r="D1217"/>
      <c r="E1217"/>
      <c r="F1217"/>
      <c r="G1217"/>
      <c r="H1217"/>
    </row>
    <row r="1218" spans="1:8">
      <c r="A1218"/>
      <c r="B1218"/>
      <c r="C1218"/>
      <c r="D1218"/>
      <c r="E1218"/>
      <c r="F1218"/>
      <c r="G1218"/>
      <c r="H1218"/>
    </row>
    <row r="1219" spans="1:8">
      <c r="A1219"/>
      <c r="B1219"/>
      <c r="C1219"/>
      <c r="D1219"/>
      <c r="E1219"/>
      <c r="F1219"/>
      <c r="G1219"/>
      <c r="H1219"/>
    </row>
    <row r="1220" spans="1:8">
      <c r="A1220"/>
      <c r="B1220"/>
      <c r="C1220"/>
      <c r="D1220"/>
      <c r="E1220"/>
      <c r="F1220"/>
      <c r="G1220"/>
      <c r="H1220"/>
    </row>
    <row r="1221" spans="1:8">
      <c r="A1221"/>
      <c r="B1221"/>
      <c r="C1221"/>
      <c r="D1221"/>
      <c r="E1221"/>
      <c r="F1221"/>
      <c r="G1221"/>
      <c r="H1221"/>
    </row>
    <row r="1222" spans="1:8">
      <c r="A1222"/>
      <c r="B1222"/>
      <c r="C1222"/>
      <c r="D1222"/>
      <c r="E1222"/>
      <c r="F1222"/>
      <c r="G1222"/>
      <c r="H1222"/>
    </row>
    <row r="1223" spans="1:8">
      <c r="A1223"/>
      <c r="B1223"/>
      <c r="C1223"/>
      <c r="D1223"/>
      <c r="E1223"/>
      <c r="F1223"/>
      <c r="G1223"/>
      <c r="H1223"/>
    </row>
    <row r="1224" spans="1:8">
      <c r="A1224"/>
      <c r="B1224"/>
      <c r="C1224"/>
      <c r="D1224"/>
      <c r="E1224"/>
      <c r="F1224"/>
      <c r="G1224"/>
      <c r="H1224"/>
    </row>
    <row r="1225" spans="1:8">
      <c r="A1225"/>
      <c r="B1225"/>
      <c r="C1225"/>
      <c r="D1225"/>
      <c r="E1225"/>
      <c r="F1225"/>
      <c r="G1225"/>
      <c r="H1225"/>
    </row>
    <row r="1226" spans="1:8">
      <c r="A1226"/>
      <c r="B1226"/>
      <c r="C1226"/>
      <c r="D1226"/>
      <c r="E1226"/>
      <c r="F1226"/>
      <c r="G1226"/>
      <c r="H1226"/>
    </row>
    <row r="1227" spans="1:8">
      <c r="A1227"/>
      <c r="B1227"/>
      <c r="C1227"/>
      <c r="D1227"/>
      <c r="E1227"/>
      <c r="F1227"/>
      <c r="G1227"/>
      <c r="H1227"/>
    </row>
    <row r="1228" spans="1:8">
      <c r="A1228"/>
      <c r="B1228"/>
      <c r="C1228"/>
      <c r="D1228"/>
      <c r="E1228"/>
      <c r="F1228"/>
      <c r="G1228"/>
      <c r="H1228"/>
    </row>
    <row r="1229" spans="1:8">
      <c r="A1229"/>
      <c r="B1229"/>
      <c r="C1229"/>
      <c r="D1229"/>
      <c r="E1229"/>
      <c r="F1229"/>
      <c r="G1229"/>
      <c r="H1229"/>
    </row>
    <row r="1230" spans="1:8">
      <c r="A1230"/>
      <c r="B1230"/>
      <c r="C1230"/>
      <c r="D1230"/>
      <c r="E1230"/>
      <c r="F1230"/>
      <c r="G1230"/>
      <c r="H1230"/>
    </row>
    <row r="1231" spans="1:8">
      <c r="A1231"/>
      <c r="B1231"/>
      <c r="C1231"/>
      <c r="D1231"/>
      <c r="E1231"/>
      <c r="F1231"/>
      <c r="G1231"/>
      <c r="H1231"/>
    </row>
    <row r="1232" spans="1:8">
      <c r="A1232"/>
      <c r="B1232"/>
      <c r="C1232"/>
      <c r="D1232"/>
      <c r="E1232"/>
      <c r="F1232"/>
      <c r="G1232"/>
      <c r="H1232"/>
    </row>
    <row r="1233" spans="1:8">
      <c r="A1233"/>
      <c r="B1233"/>
      <c r="C1233"/>
      <c r="D1233"/>
      <c r="E1233"/>
      <c r="F1233"/>
      <c r="G1233"/>
      <c r="H1233"/>
    </row>
    <row r="1234" spans="1:8">
      <c r="A1234"/>
      <c r="B1234"/>
      <c r="C1234"/>
      <c r="D1234"/>
      <c r="E1234"/>
      <c r="F1234"/>
      <c r="G1234"/>
      <c r="H1234"/>
    </row>
    <row r="1235" spans="1:8">
      <c r="A1235"/>
      <c r="B1235"/>
      <c r="C1235"/>
      <c r="D1235"/>
      <c r="E1235"/>
      <c r="F1235"/>
      <c r="G1235"/>
      <c r="H1235"/>
    </row>
    <row r="1236" spans="1:8">
      <c r="A1236"/>
      <c r="B1236"/>
      <c r="C1236"/>
      <c r="D1236"/>
      <c r="E1236"/>
      <c r="F1236"/>
      <c r="G1236"/>
      <c r="H1236"/>
    </row>
    <row r="1237" spans="1:8">
      <c r="A1237"/>
      <c r="B1237"/>
      <c r="C1237"/>
      <c r="D1237"/>
      <c r="E1237"/>
      <c r="F1237"/>
      <c r="G1237"/>
      <c r="H1237"/>
    </row>
    <row r="1238" spans="1:8">
      <c r="A1238"/>
      <c r="B1238"/>
      <c r="C1238"/>
      <c r="D1238"/>
      <c r="E1238"/>
      <c r="F1238"/>
      <c r="G1238"/>
      <c r="H1238"/>
    </row>
    <row r="1239" spans="1:8">
      <c r="A1239"/>
      <c r="B1239"/>
      <c r="C1239"/>
      <c r="D1239"/>
      <c r="E1239"/>
      <c r="F1239"/>
      <c r="G1239"/>
      <c r="H1239"/>
    </row>
    <row r="1240" spans="1:8">
      <c r="A1240"/>
      <c r="B1240"/>
      <c r="C1240"/>
      <c r="D1240"/>
      <c r="E1240"/>
      <c r="F1240"/>
      <c r="G1240"/>
      <c r="H1240"/>
    </row>
    <row r="1241" spans="1:8">
      <c r="A1241"/>
      <c r="B1241"/>
      <c r="C1241"/>
      <c r="D1241"/>
      <c r="E1241"/>
      <c r="F1241"/>
      <c r="G1241"/>
      <c r="H1241"/>
    </row>
    <row r="1242" spans="1:8">
      <c r="A1242"/>
      <c r="B1242"/>
      <c r="C1242"/>
      <c r="D1242"/>
      <c r="E1242"/>
      <c r="F1242"/>
      <c r="G1242"/>
      <c r="H1242"/>
    </row>
    <row r="1243" spans="1:8">
      <c r="A1243"/>
      <c r="B1243"/>
      <c r="C1243"/>
      <c r="D1243"/>
      <c r="E1243"/>
      <c r="F1243"/>
      <c r="G1243"/>
      <c r="H1243"/>
    </row>
    <row r="1244" spans="1:8">
      <c r="A1244"/>
      <c r="B1244"/>
      <c r="C1244"/>
      <c r="D1244"/>
      <c r="E1244"/>
      <c r="F1244"/>
      <c r="G1244"/>
      <c r="H1244"/>
    </row>
    <row r="1245" spans="1:8">
      <c r="A1245"/>
      <c r="B1245"/>
      <c r="C1245"/>
      <c r="D1245"/>
      <c r="E1245"/>
      <c r="F1245"/>
      <c r="G1245"/>
      <c r="H1245"/>
    </row>
    <row r="1246" spans="1:8">
      <c r="A1246"/>
      <c r="B1246"/>
      <c r="C1246"/>
      <c r="D1246"/>
      <c r="E1246"/>
      <c r="F1246"/>
      <c r="G1246"/>
      <c r="H1246"/>
    </row>
    <row r="1247" spans="1:8">
      <c r="A1247"/>
      <c r="B1247"/>
      <c r="C1247"/>
      <c r="D1247"/>
      <c r="E1247"/>
      <c r="F1247"/>
      <c r="G1247"/>
      <c r="H1247"/>
    </row>
    <row r="1248" spans="1:8">
      <c r="A1248"/>
      <c r="B1248"/>
      <c r="C1248"/>
      <c r="D1248"/>
      <c r="E1248"/>
      <c r="F1248"/>
      <c r="G1248"/>
      <c r="H1248"/>
    </row>
    <row r="1249" spans="1:8">
      <c r="A1249"/>
      <c r="B1249"/>
      <c r="C1249"/>
      <c r="D1249"/>
      <c r="E1249"/>
      <c r="F1249"/>
      <c r="G1249"/>
      <c r="H1249"/>
    </row>
    <row r="1250" spans="1:8">
      <c r="A1250"/>
      <c r="B1250"/>
      <c r="C1250"/>
      <c r="D1250"/>
      <c r="E1250"/>
      <c r="F1250"/>
      <c r="G1250"/>
      <c r="H1250"/>
    </row>
    <row r="1251" spans="1:8">
      <c r="A1251"/>
      <c r="B1251"/>
      <c r="C1251"/>
      <c r="D1251"/>
      <c r="E1251"/>
      <c r="F1251"/>
      <c r="G1251"/>
      <c r="H1251"/>
    </row>
    <row r="1252" spans="1:8">
      <c r="A1252"/>
      <c r="B1252"/>
      <c r="C1252"/>
      <c r="D1252"/>
      <c r="E1252"/>
      <c r="F1252"/>
      <c r="G1252"/>
      <c r="H1252"/>
    </row>
    <row r="1253" spans="1:8">
      <c r="A1253"/>
      <c r="B1253"/>
      <c r="C1253"/>
      <c r="D1253"/>
      <c r="E1253"/>
      <c r="F1253"/>
      <c r="G1253"/>
      <c r="H1253"/>
    </row>
    <row r="1254" spans="1:8">
      <c r="A1254"/>
      <c r="B1254"/>
      <c r="C1254"/>
      <c r="D1254"/>
      <c r="E1254"/>
      <c r="F1254"/>
      <c r="G1254"/>
      <c r="H1254"/>
    </row>
    <row r="1255" spans="1:8">
      <c r="A1255"/>
      <c r="B1255"/>
      <c r="C1255"/>
      <c r="D1255"/>
      <c r="E1255"/>
      <c r="F1255"/>
      <c r="G1255"/>
      <c r="H1255"/>
    </row>
    <row r="1256" spans="1:8">
      <c r="A1256"/>
      <c r="B1256"/>
      <c r="C1256"/>
      <c r="D1256"/>
      <c r="E1256"/>
      <c r="F1256"/>
      <c r="G1256"/>
      <c r="H1256"/>
    </row>
    <row r="1257" spans="1:8">
      <c r="A1257"/>
      <c r="B1257"/>
      <c r="C1257"/>
      <c r="D1257"/>
      <c r="E1257"/>
      <c r="F1257"/>
      <c r="G1257"/>
      <c r="H1257"/>
    </row>
    <row r="1258" spans="1:8">
      <c r="A1258"/>
      <c r="B1258"/>
      <c r="C1258"/>
      <c r="D1258"/>
      <c r="E1258"/>
      <c r="F1258"/>
      <c r="G1258"/>
      <c r="H1258"/>
    </row>
    <row r="1259" spans="1:8">
      <c r="A1259"/>
      <c r="B1259"/>
      <c r="C1259"/>
      <c r="D1259"/>
      <c r="E1259"/>
      <c r="F1259"/>
      <c r="G1259"/>
      <c r="H1259"/>
    </row>
    <row r="1260" spans="1:8">
      <c r="A1260"/>
      <c r="B1260"/>
      <c r="C1260"/>
      <c r="D1260"/>
      <c r="E1260"/>
      <c r="F1260"/>
      <c r="G1260"/>
      <c r="H1260"/>
    </row>
    <row r="1261" spans="1:8">
      <c r="A1261"/>
      <c r="B1261"/>
      <c r="C1261"/>
      <c r="D1261"/>
      <c r="E1261"/>
      <c r="F1261"/>
      <c r="G1261"/>
      <c r="H1261"/>
    </row>
    <row r="1262" spans="1:8">
      <c r="A1262"/>
      <c r="B1262"/>
      <c r="C1262"/>
      <c r="D1262"/>
      <c r="E1262"/>
      <c r="F1262"/>
      <c r="G1262"/>
      <c r="H1262"/>
    </row>
    <row r="1263" spans="1:8">
      <c r="A1263"/>
      <c r="B1263"/>
      <c r="C1263"/>
      <c r="D1263"/>
      <c r="E1263"/>
      <c r="F1263"/>
      <c r="G1263"/>
      <c r="H1263"/>
    </row>
    <row r="1264" spans="1:8">
      <c r="A1264"/>
      <c r="B1264"/>
      <c r="C1264"/>
      <c r="D1264"/>
      <c r="E1264"/>
      <c r="F1264"/>
      <c r="G1264"/>
      <c r="H1264"/>
    </row>
    <row r="1265" spans="1:8">
      <c r="A1265"/>
      <c r="B1265"/>
      <c r="C1265"/>
      <c r="D1265"/>
      <c r="E1265"/>
      <c r="F1265"/>
      <c r="G1265"/>
      <c r="H1265"/>
    </row>
    <row r="1266" spans="1:8">
      <c r="A1266"/>
      <c r="B1266"/>
      <c r="C1266"/>
      <c r="D1266"/>
      <c r="E1266"/>
      <c r="F1266"/>
      <c r="G1266"/>
      <c r="H1266"/>
    </row>
    <row r="1267" spans="1:8">
      <c r="A1267"/>
      <c r="B1267"/>
      <c r="C1267"/>
      <c r="D1267"/>
      <c r="E1267"/>
      <c r="F1267"/>
      <c r="G1267"/>
      <c r="H1267"/>
    </row>
    <row r="1268" spans="1:8">
      <c r="A1268"/>
      <c r="B1268"/>
      <c r="C1268"/>
      <c r="D1268"/>
      <c r="E1268"/>
      <c r="F1268"/>
      <c r="G1268"/>
      <c r="H1268"/>
    </row>
    <row r="1269" spans="1:8">
      <c r="A1269"/>
      <c r="B1269"/>
      <c r="C1269"/>
      <c r="D1269"/>
      <c r="E1269"/>
      <c r="F1269"/>
      <c r="G1269"/>
      <c r="H1269"/>
    </row>
    <row r="1270" spans="1:8">
      <c r="A1270"/>
      <c r="B1270"/>
      <c r="C1270"/>
      <c r="D1270"/>
      <c r="E1270"/>
      <c r="F1270"/>
      <c r="G1270"/>
      <c r="H1270"/>
    </row>
    <row r="1271" spans="1:8">
      <c r="A1271"/>
      <c r="B1271"/>
      <c r="C1271"/>
      <c r="D1271"/>
      <c r="E1271"/>
      <c r="F1271"/>
      <c r="G1271"/>
      <c r="H1271"/>
    </row>
    <row r="1272" spans="1:8">
      <c r="A1272"/>
      <c r="B1272"/>
      <c r="C1272"/>
      <c r="D1272"/>
      <c r="E1272"/>
      <c r="F1272"/>
      <c r="G1272"/>
      <c r="H1272"/>
    </row>
    <row r="1273" spans="1:8">
      <c r="A1273"/>
      <c r="B1273"/>
      <c r="C1273"/>
      <c r="D1273"/>
      <c r="E1273"/>
      <c r="F1273"/>
      <c r="G1273"/>
      <c r="H1273"/>
    </row>
    <row r="1274" spans="1:8">
      <c r="A1274"/>
      <c r="B1274"/>
      <c r="C1274"/>
      <c r="D1274"/>
      <c r="E1274"/>
      <c r="F1274"/>
      <c r="G1274"/>
      <c r="H1274"/>
    </row>
    <row r="1275" spans="1:8">
      <c r="A1275"/>
      <c r="B1275"/>
      <c r="C1275"/>
      <c r="D1275"/>
      <c r="E1275"/>
      <c r="F1275"/>
      <c r="G1275"/>
      <c r="H1275"/>
    </row>
    <row r="1276" spans="1:8">
      <c r="A1276"/>
      <c r="B1276"/>
      <c r="C1276"/>
      <c r="D1276"/>
      <c r="E1276"/>
      <c r="F1276"/>
      <c r="G1276"/>
      <c r="H1276"/>
    </row>
    <row r="1277" spans="1:8">
      <c r="A1277"/>
      <c r="B1277"/>
      <c r="C1277"/>
      <c r="D1277"/>
      <c r="E1277"/>
      <c r="F1277"/>
      <c r="G1277"/>
      <c r="H1277"/>
    </row>
    <row r="1278" spans="1:8">
      <c r="A1278"/>
      <c r="B1278"/>
      <c r="C1278"/>
      <c r="D1278"/>
      <c r="E1278"/>
      <c r="F1278"/>
      <c r="G1278"/>
      <c r="H1278"/>
    </row>
    <row r="1279" spans="1:8">
      <c r="A1279"/>
      <c r="B1279"/>
      <c r="C1279"/>
      <c r="D1279"/>
      <c r="E1279"/>
      <c r="F1279"/>
      <c r="G1279"/>
      <c r="H1279"/>
    </row>
    <row r="1280" spans="1:8">
      <c r="A1280"/>
      <c r="B1280"/>
      <c r="C1280"/>
      <c r="D1280"/>
      <c r="E1280"/>
      <c r="F1280"/>
      <c r="G1280"/>
      <c r="H1280"/>
    </row>
    <row r="1281" spans="1:8">
      <c r="A1281"/>
      <c r="B1281"/>
      <c r="C1281"/>
      <c r="D1281"/>
      <c r="E1281"/>
      <c r="F1281"/>
      <c r="G1281"/>
      <c r="H1281"/>
    </row>
    <row r="1282" spans="1:8">
      <c r="A1282"/>
      <c r="B1282"/>
      <c r="C1282"/>
      <c r="D1282"/>
      <c r="E1282"/>
      <c r="F1282"/>
      <c r="G1282"/>
      <c r="H1282"/>
    </row>
    <row r="1283" spans="1:8">
      <c r="A1283"/>
      <c r="B1283"/>
      <c r="C1283"/>
      <c r="D1283"/>
      <c r="E1283"/>
      <c r="F1283"/>
      <c r="G1283"/>
      <c r="H1283"/>
    </row>
    <row r="1284" spans="1:8">
      <c r="A1284"/>
      <c r="B1284"/>
      <c r="C1284"/>
      <c r="D1284"/>
      <c r="E1284"/>
      <c r="F1284"/>
      <c r="G1284"/>
      <c r="H1284"/>
    </row>
    <row r="1285" spans="1:8">
      <c r="A1285"/>
      <c r="B1285"/>
      <c r="C1285"/>
      <c r="D1285"/>
      <c r="E1285"/>
      <c r="F1285"/>
      <c r="G1285"/>
      <c r="H1285"/>
    </row>
    <row r="1286" spans="1:8">
      <c r="A1286"/>
      <c r="B1286"/>
      <c r="C1286"/>
      <c r="D1286"/>
      <c r="E1286"/>
      <c r="F1286"/>
      <c r="G1286"/>
      <c r="H1286"/>
    </row>
    <row r="1287" spans="1:8">
      <c r="A1287"/>
      <c r="B1287"/>
      <c r="C1287"/>
      <c r="D1287"/>
      <c r="E1287"/>
      <c r="F1287"/>
      <c r="G1287"/>
      <c r="H1287"/>
    </row>
    <row r="1288" spans="1:8">
      <c r="A1288"/>
      <c r="B1288"/>
      <c r="C1288"/>
      <c r="D1288"/>
      <c r="E1288"/>
      <c r="F1288"/>
      <c r="G1288"/>
      <c r="H1288"/>
    </row>
    <row r="1289" spans="1:8">
      <c r="A1289"/>
      <c r="B1289"/>
      <c r="C1289"/>
      <c r="D1289"/>
      <c r="E1289"/>
      <c r="F1289"/>
      <c r="G1289"/>
      <c r="H1289"/>
    </row>
    <row r="1290" spans="1:8">
      <c r="A1290"/>
      <c r="B1290"/>
      <c r="C1290"/>
      <c r="D1290"/>
      <c r="E1290"/>
      <c r="F1290"/>
      <c r="G1290"/>
      <c r="H1290"/>
    </row>
    <row r="1291" spans="1:8">
      <c r="A1291"/>
      <c r="B1291"/>
      <c r="C1291"/>
      <c r="D1291"/>
      <c r="E1291"/>
      <c r="F1291"/>
      <c r="G1291"/>
      <c r="H1291"/>
    </row>
    <row r="1292" spans="1:8">
      <c r="A1292"/>
      <c r="B1292"/>
      <c r="C1292"/>
      <c r="D1292"/>
      <c r="E1292"/>
      <c r="F1292"/>
      <c r="G1292"/>
      <c r="H1292"/>
    </row>
    <row r="1293" spans="1:8">
      <c r="A1293"/>
      <c r="B1293"/>
      <c r="C1293"/>
      <c r="D1293"/>
      <c r="E1293"/>
      <c r="F1293"/>
      <c r="G1293"/>
      <c r="H1293"/>
    </row>
    <row r="1294" spans="1:8">
      <c r="A1294"/>
      <c r="B1294"/>
      <c r="C1294"/>
      <c r="D1294"/>
      <c r="E1294"/>
      <c r="F1294"/>
      <c r="G1294"/>
      <c r="H1294"/>
    </row>
    <row r="1295" spans="1:8">
      <c r="A1295"/>
      <c r="B1295"/>
      <c r="C1295"/>
      <c r="D1295"/>
      <c r="E1295"/>
      <c r="F1295"/>
      <c r="G1295"/>
      <c r="H1295"/>
    </row>
    <row r="1296" spans="1:8">
      <c r="A1296"/>
      <c r="B1296"/>
      <c r="C1296"/>
      <c r="D1296"/>
      <c r="E1296"/>
      <c r="F1296"/>
      <c r="G1296"/>
      <c r="H1296"/>
    </row>
    <row r="1297" spans="1:8">
      <c r="A1297"/>
      <c r="B1297"/>
      <c r="C1297"/>
      <c r="D1297"/>
      <c r="E1297"/>
      <c r="F1297"/>
      <c r="G1297"/>
      <c r="H1297"/>
    </row>
    <row r="1298" spans="1:8">
      <c r="A1298"/>
      <c r="B1298"/>
      <c r="C1298"/>
      <c r="D1298"/>
      <c r="E1298"/>
      <c r="F1298"/>
      <c r="G1298"/>
      <c r="H1298"/>
    </row>
    <row r="1299" spans="1:8">
      <c r="A1299"/>
      <c r="B1299"/>
      <c r="C1299"/>
      <c r="D1299"/>
      <c r="E1299"/>
      <c r="F1299"/>
      <c r="G1299"/>
      <c r="H1299"/>
    </row>
    <row r="1300" spans="1:8">
      <c r="A1300"/>
      <c r="B1300"/>
      <c r="C1300"/>
      <c r="D1300"/>
      <c r="E1300"/>
      <c r="F1300"/>
      <c r="G1300"/>
      <c r="H1300"/>
    </row>
    <row r="1301" spans="1:8">
      <c r="A1301"/>
      <c r="B1301"/>
      <c r="C1301"/>
      <c r="D1301"/>
      <c r="E1301"/>
      <c r="F1301"/>
      <c r="G1301"/>
      <c r="H1301"/>
    </row>
    <row r="1302" spans="1:8">
      <c r="A1302"/>
      <c r="B1302"/>
      <c r="C1302"/>
      <c r="D1302"/>
      <c r="E1302"/>
      <c r="F1302"/>
      <c r="G1302"/>
      <c r="H1302"/>
    </row>
    <row r="1303" spans="1:8">
      <c r="A1303"/>
      <c r="B1303"/>
      <c r="C1303"/>
      <c r="D1303"/>
      <c r="E1303"/>
      <c r="F1303"/>
      <c r="G1303"/>
      <c r="H1303"/>
    </row>
    <row r="1304" spans="1:8">
      <c r="A1304"/>
      <c r="B1304"/>
      <c r="C1304"/>
      <c r="D1304"/>
      <c r="E1304"/>
      <c r="F1304"/>
      <c r="G1304"/>
      <c r="H1304"/>
    </row>
    <row r="1305" spans="1:8">
      <c r="A1305"/>
      <c r="B1305"/>
      <c r="C1305"/>
      <c r="D1305"/>
      <c r="E1305"/>
      <c r="F1305"/>
      <c r="G1305"/>
      <c r="H1305"/>
    </row>
    <row r="1306" spans="1:8">
      <c r="A1306"/>
      <c r="B1306"/>
      <c r="C1306"/>
      <c r="D1306"/>
      <c r="E1306"/>
      <c r="F1306"/>
      <c r="G1306"/>
      <c r="H1306"/>
    </row>
    <row r="1307" spans="1:8">
      <c r="A1307"/>
      <c r="B1307"/>
      <c r="C1307"/>
      <c r="D1307"/>
      <c r="E1307"/>
      <c r="F1307"/>
      <c r="G1307"/>
      <c r="H1307"/>
    </row>
    <row r="1308" spans="1:8">
      <c r="A1308"/>
      <c r="B1308"/>
      <c r="C1308"/>
      <c r="D1308"/>
      <c r="E1308"/>
      <c r="F1308"/>
      <c r="G1308"/>
      <c r="H1308"/>
    </row>
    <row r="1309" spans="1:8">
      <c r="A1309"/>
      <c r="B1309"/>
      <c r="C1309"/>
      <c r="D1309"/>
      <c r="E1309"/>
      <c r="F1309"/>
      <c r="G1309"/>
      <c r="H1309"/>
    </row>
    <row r="1310" spans="1:8">
      <c r="A1310"/>
      <c r="B1310"/>
      <c r="C1310"/>
      <c r="D1310"/>
      <c r="E1310"/>
      <c r="F1310"/>
      <c r="G1310"/>
      <c r="H1310"/>
    </row>
    <row r="1311" spans="1:8">
      <c r="A1311"/>
      <c r="B1311"/>
      <c r="C1311"/>
      <c r="D1311"/>
      <c r="E1311"/>
      <c r="F1311"/>
      <c r="G1311"/>
      <c r="H1311"/>
    </row>
    <row r="1312" spans="1:8">
      <c r="A1312"/>
      <c r="B1312"/>
      <c r="C1312"/>
      <c r="D1312"/>
      <c r="E1312"/>
      <c r="F1312"/>
      <c r="G1312"/>
      <c r="H1312"/>
    </row>
    <row r="1313" spans="1:8">
      <c r="A1313"/>
      <c r="B1313"/>
      <c r="C1313"/>
      <c r="D1313"/>
      <c r="E1313"/>
      <c r="F1313"/>
      <c r="G1313"/>
      <c r="H1313"/>
    </row>
    <row r="1314" spans="1:8">
      <c r="A1314"/>
      <c r="B1314"/>
      <c r="C1314"/>
      <c r="D1314"/>
      <c r="E1314"/>
      <c r="F1314"/>
      <c r="G1314"/>
      <c r="H1314"/>
    </row>
    <row r="1315" spans="1:8">
      <c r="A1315"/>
      <c r="B1315"/>
      <c r="C1315"/>
      <c r="D1315"/>
      <c r="E1315"/>
      <c r="F1315"/>
      <c r="G1315"/>
      <c r="H1315"/>
    </row>
    <row r="1316" spans="1:8">
      <c r="A1316"/>
      <c r="B1316"/>
      <c r="C1316"/>
      <c r="D1316"/>
      <c r="E1316"/>
      <c r="F1316"/>
      <c r="G1316"/>
      <c r="H1316"/>
    </row>
    <row r="1317" spans="1:8">
      <c r="A1317"/>
      <c r="B1317"/>
      <c r="C1317"/>
      <c r="D1317"/>
      <c r="E1317"/>
      <c r="F1317"/>
      <c r="G1317"/>
      <c r="H1317"/>
    </row>
    <row r="1318" spans="1:8">
      <c r="A1318"/>
      <c r="B1318"/>
      <c r="C1318"/>
      <c r="D1318"/>
      <c r="E1318"/>
      <c r="F1318"/>
      <c r="G1318"/>
      <c r="H1318"/>
    </row>
    <row r="1319" spans="1:8">
      <c r="A1319"/>
      <c r="B1319"/>
      <c r="C1319"/>
      <c r="D1319"/>
      <c r="E1319"/>
      <c r="F1319"/>
      <c r="G1319"/>
      <c r="H1319"/>
    </row>
    <row r="1320" spans="1:8">
      <c r="A1320"/>
      <c r="B1320"/>
      <c r="C1320"/>
      <c r="D1320"/>
      <c r="E1320"/>
      <c r="F1320"/>
      <c r="G1320"/>
      <c r="H1320"/>
    </row>
    <row r="1321" spans="1:8">
      <c r="A1321"/>
      <c r="B1321"/>
      <c r="C1321"/>
      <c r="D1321"/>
      <c r="E1321"/>
      <c r="F1321"/>
      <c r="G1321"/>
      <c r="H1321"/>
    </row>
    <row r="1322" spans="1:8">
      <c r="A1322"/>
      <c r="B1322"/>
      <c r="C1322"/>
      <c r="D1322"/>
      <c r="E1322"/>
      <c r="F1322"/>
      <c r="G1322"/>
      <c r="H1322"/>
    </row>
    <row r="1323" spans="1:8">
      <c r="A1323"/>
      <c r="B1323"/>
      <c r="C1323"/>
      <c r="D1323"/>
      <c r="E1323"/>
      <c r="F1323"/>
      <c r="G1323"/>
      <c r="H1323"/>
    </row>
    <row r="1324" spans="1:8">
      <c r="A1324"/>
      <c r="B1324"/>
      <c r="C1324"/>
      <c r="D1324"/>
      <c r="E1324"/>
      <c r="F1324"/>
      <c r="G1324"/>
      <c r="H1324"/>
    </row>
    <row r="1325" spans="1:8">
      <c r="A1325"/>
      <c r="B1325"/>
      <c r="C1325"/>
      <c r="D1325"/>
      <c r="E1325"/>
      <c r="F1325"/>
      <c r="G1325"/>
      <c r="H1325"/>
    </row>
    <row r="1326" spans="1:8">
      <c r="A1326"/>
      <c r="B1326"/>
      <c r="C1326"/>
      <c r="D1326"/>
      <c r="E1326"/>
      <c r="F1326"/>
      <c r="G1326"/>
      <c r="H1326"/>
    </row>
    <row r="1327" spans="1:8">
      <c r="A1327"/>
      <c r="B1327"/>
      <c r="C1327"/>
      <c r="D1327"/>
      <c r="E1327"/>
      <c r="F1327"/>
      <c r="G1327"/>
      <c r="H1327"/>
    </row>
    <row r="1328" spans="1:8">
      <c r="A1328"/>
      <c r="B1328"/>
      <c r="C1328"/>
      <c r="D1328"/>
      <c r="E1328"/>
      <c r="F1328"/>
      <c r="G1328"/>
      <c r="H1328"/>
    </row>
    <row r="1329" spans="1:8">
      <c r="A1329"/>
      <c r="B1329"/>
      <c r="C1329"/>
      <c r="D1329"/>
      <c r="E1329"/>
      <c r="F1329"/>
      <c r="G1329"/>
      <c r="H1329"/>
    </row>
    <row r="1330" spans="1:8">
      <c r="A1330"/>
      <c r="B1330"/>
      <c r="C1330"/>
      <c r="D1330"/>
      <c r="E1330"/>
      <c r="F1330"/>
      <c r="G1330"/>
      <c r="H1330"/>
    </row>
    <row r="1331" spans="1:8">
      <c r="A1331"/>
      <c r="B1331"/>
      <c r="C1331"/>
      <c r="D1331"/>
      <c r="E1331"/>
      <c r="F1331"/>
      <c r="G1331"/>
      <c r="H1331"/>
    </row>
    <row r="1332" spans="1:8">
      <c r="A1332"/>
      <c r="B1332"/>
      <c r="C1332"/>
      <c r="D1332"/>
      <c r="E1332"/>
      <c r="F1332"/>
      <c r="G1332"/>
      <c r="H1332"/>
    </row>
    <row r="1333" spans="1:8">
      <c r="A1333"/>
      <c r="B1333"/>
      <c r="C1333"/>
      <c r="D1333"/>
      <c r="E1333"/>
      <c r="F1333"/>
      <c r="G1333"/>
      <c r="H1333"/>
    </row>
    <row r="1334" spans="1:8">
      <c r="A1334"/>
      <c r="B1334"/>
      <c r="C1334"/>
      <c r="D1334"/>
      <c r="E1334"/>
      <c r="F1334"/>
      <c r="G1334"/>
      <c r="H1334"/>
    </row>
    <row r="1335" spans="1:8">
      <c r="A1335"/>
      <c r="B1335"/>
      <c r="C1335"/>
      <c r="D1335"/>
      <c r="E1335"/>
      <c r="F1335"/>
      <c r="G1335"/>
      <c r="H1335"/>
    </row>
    <row r="1336" spans="1:8">
      <c r="A1336"/>
      <c r="B1336"/>
      <c r="C1336"/>
      <c r="D1336"/>
      <c r="E1336"/>
      <c r="F1336"/>
      <c r="G1336"/>
      <c r="H1336"/>
    </row>
    <row r="1337" spans="1:8">
      <c r="A1337"/>
      <c r="B1337"/>
      <c r="C1337"/>
      <c r="D1337"/>
      <c r="E1337"/>
      <c r="F1337"/>
      <c r="G1337"/>
      <c r="H1337"/>
    </row>
    <row r="1338" spans="1:8">
      <c r="A1338"/>
      <c r="B1338"/>
      <c r="C1338"/>
      <c r="D1338"/>
      <c r="E1338"/>
      <c r="F1338"/>
      <c r="G1338"/>
      <c r="H1338"/>
    </row>
    <row r="1339" spans="1:8">
      <c r="A1339"/>
      <c r="B1339"/>
      <c r="C1339"/>
      <c r="D1339"/>
      <c r="E1339"/>
      <c r="F1339"/>
      <c r="G1339"/>
      <c r="H1339"/>
    </row>
    <row r="1340" spans="1:8">
      <c r="A1340"/>
      <c r="B1340"/>
      <c r="C1340"/>
      <c r="D1340"/>
      <c r="E1340"/>
      <c r="F1340"/>
      <c r="G1340"/>
      <c r="H1340"/>
    </row>
    <row r="1341" spans="1:8">
      <c r="A1341"/>
      <c r="B1341"/>
      <c r="C1341"/>
      <c r="D1341"/>
      <c r="E1341"/>
      <c r="F1341"/>
      <c r="G1341"/>
      <c r="H1341"/>
    </row>
    <row r="1342" spans="1:8">
      <c r="A1342"/>
      <c r="B1342"/>
      <c r="C1342"/>
      <c r="D1342"/>
      <c r="E1342"/>
      <c r="F1342"/>
      <c r="G1342"/>
      <c r="H1342"/>
    </row>
    <row r="1343" spans="1:8">
      <c r="A1343"/>
      <c r="B1343"/>
      <c r="C1343"/>
      <c r="D1343"/>
      <c r="E1343"/>
      <c r="F1343"/>
      <c r="G1343"/>
      <c r="H1343"/>
    </row>
    <row r="1344" spans="1:8">
      <c r="A1344"/>
      <c r="B1344"/>
      <c r="C1344"/>
      <c r="D1344"/>
      <c r="E1344"/>
      <c r="F1344"/>
      <c r="G1344"/>
      <c r="H1344"/>
    </row>
    <row r="1345" spans="1:8">
      <c r="A1345"/>
      <c r="B1345"/>
      <c r="C1345"/>
      <c r="D1345"/>
      <c r="E1345"/>
      <c r="F1345"/>
      <c r="G1345"/>
      <c r="H1345"/>
    </row>
    <row r="1346" spans="1:8">
      <c r="A1346"/>
      <c r="B1346"/>
      <c r="C1346"/>
      <c r="D1346"/>
      <c r="E1346"/>
      <c r="F1346"/>
      <c r="G1346"/>
      <c r="H1346"/>
    </row>
    <row r="1347" spans="1:8">
      <c r="A1347"/>
      <c r="B1347"/>
      <c r="C1347"/>
      <c r="D1347"/>
      <c r="E1347"/>
      <c r="F1347"/>
      <c r="G1347"/>
      <c r="H1347"/>
    </row>
    <row r="1348" spans="1:8">
      <c r="A1348"/>
      <c r="B1348"/>
      <c r="C1348"/>
      <c r="D1348"/>
      <c r="E1348"/>
      <c r="F1348"/>
      <c r="G1348"/>
      <c r="H1348"/>
    </row>
    <row r="1349" spans="1:8">
      <c r="A1349"/>
      <c r="B1349"/>
      <c r="C1349"/>
      <c r="D1349"/>
      <c r="E1349"/>
      <c r="F1349"/>
      <c r="G1349"/>
      <c r="H1349"/>
    </row>
    <row r="1350" spans="1:8">
      <c r="A1350"/>
      <c r="B1350"/>
      <c r="C1350"/>
      <c r="D1350"/>
      <c r="E1350"/>
      <c r="F1350"/>
      <c r="G1350"/>
      <c r="H1350"/>
    </row>
    <row r="1351" spans="1:8">
      <c r="A1351"/>
      <c r="B1351"/>
      <c r="C1351"/>
      <c r="D1351"/>
      <c r="E1351"/>
      <c r="F1351"/>
      <c r="G1351"/>
      <c r="H1351"/>
    </row>
    <row r="1352" spans="1:8">
      <c r="A1352"/>
      <c r="B1352"/>
      <c r="C1352"/>
      <c r="D1352"/>
      <c r="E1352"/>
      <c r="F1352"/>
      <c r="G1352"/>
      <c r="H1352"/>
    </row>
    <row r="1353" spans="1:8">
      <c r="A1353"/>
      <c r="B1353"/>
      <c r="C1353"/>
      <c r="D1353"/>
      <c r="E1353"/>
      <c r="F1353"/>
      <c r="G1353"/>
      <c r="H1353"/>
    </row>
    <row r="1354" spans="1:8">
      <c r="A1354"/>
      <c r="B1354"/>
      <c r="C1354"/>
      <c r="D1354"/>
      <c r="E1354"/>
      <c r="F1354"/>
      <c r="G1354"/>
      <c r="H1354"/>
    </row>
    <row r="1355" spans="1:8">
      <c r="A1355"/>
      <c r="B1355"/>
      <c r="C1355"/>
      <c r="D1355"/>
      <c r="E1355"/>
      <c r="F1355"/>
      <c r="G1355"/>
      <c r="H1355"/>
    </row>
    <row r="1356" spans="1:8">
      <c r="A1356"/>
      <c r="B1356"/>
      <c r="C1356"/>
      <c r="D1356"/>
      <c r="E1356"/>
      <c r="F1356"/>
      <c r="G1356"/>
      <c r="H1356"/>
    </row>
    <row r="1357" spans="1:8">
      <c r="A1357"/>
      <c r="B1357"/>
      <c r="C1357"/>
      <c r="D1357"/>
      <c r="E1357"/>
      <c r="F1357"/>
      <c r="G1357"/>
      <c r="H1357"/>
    </row>
    <row r="1358" spans="1:8">
      <c r="A1358"/>
      <c r="B1358"/>
      <c r="C1358"/>
      <c r="D1358"/>
      <c r="E1358"/>
      <c r="F1358"/>
      <c r="G1358"/>
      <c r="H1358"/>
    </row>
    <row r="1359" spans="1:8">
      <c r="A1359"/>
      <c r="B1359"/>
      <c r="C1359"/>
      <c r="D1359"/>
      <c r="E1359"/>
      <c r="F1359"/>
      <c r="G1359"/>
      <c r="H1359"/>
    </row>
    <row r="1360" spans="1:8">
      <c r="A1360"/>
      <c r="B1360"/>
      <c r="C1360"/>
      <c r="D1360"/>
      <c r="E1360"/>
      <c r="F1360"/>
      <c r="G1360"/>
      <c r="H1360"/>
    </row>
    <row r="1361" spans="1:8">
      <c r="A1361"/>
      <c r="B1361"/>
      <c r="C1361"/>
      <c r="D1361"/>
      <c r="E1361"/>
      <c r="F1361"/>
      <c r="G1361"/>
      <c r="H1361"/>
    </row>
    <row r="1362" spans="1:8">
      <c r="A1362"/>
      <c r="B1362"/>
      <c r="C1362"/>
      <c r="D1362"/>
      <c r="E1362"/>
      <c r="F1362"/>
      <c r="G1362"/>
      <c r="H1362"/>
    </row>
    <row r="1363" spans="1:8">
      <c r="A1363"/>
      <c r="B1363"/>
      <c r="C1363"/>
      <c r="D1363"/>
      <c r="E1363"/>
      <c r="F1363"/>
      <c r="G1363"/>
      <c r="H1363"/>
    </row>
    <row r="1364" spans="1:8">
      <c r="A1364"/>
      <c r="B1364"/>
      <c r="C1364"/>
      <c r="D1364"/>
      <c r="E1364"/>
      <c r="F1364"/>
      <c r="G1364"/>
      <c r="H1364"/>
    </row>
    <row r="1365" spans="1:8">
      <c r="A1365"/>
      <c r="B1365"/>
      <c r="C1365"/>
      <c r="D1365"/>
      <c r="E1365"/>
      <c r="F1365"/>
      <c r="G1365"/>
      <c r="H1365"/>
    </row>
    <row r="1366" spans="1:8">
      <c r="A1366"/>
      <c r="B1366"/>
      <c r="C1366"/>
      <c r="D1366"/>
      <c r="E1366"/>
      <c r="F1366"/>
      <c r="G1366"/>
      <c r="H1366"/>
    </row>
    <row r="1367" spans="1:8">
      <c r="A1367"/>
      <c r="B1367"/>
      <c r="C1367"/>
      <c r="D1367"/>
      <c r="E1367"/>
      <c r="F1367"/>
      <c r="G1367"/>
      <c r="H1367"/>
    </row>
    <row r="1368" spans="1:8">
      <c r="A1368"/>
      <c r="B1368"/>
      <c r="C1368"/>
      <c r="D1368"/>
      <c r="E1368"/>
      <c r="F1368"/>
      <c r="G1368"/>
      <c r="H1368"/>
    </row>
    <row r="1369" spans="1:8">
      <c r="A1369"/>
      <c r="B1369"/>
      <c r="C1369"/>
      <c r="D1369"/>
      <c r="E1369"/>
      <c r="F1369"/>
      <c r="G1369"/>
      <c r="H1369"/>
    </row>
    <row r="1370" spans="1:8">
      <c r="A1370"/>
      <c r="B1370"/>
      <c r="C1370"/>
      <c r="D1370"/>
      <c r="E1370"/>
      <c r="F1370"/>
      <c r="G1370"/>
      <c r="H1370"/>
    </row>
    <row r="1371" spans="1:8">
      <c r="A1371"/>
      <c r="B1371"/>
      <c r="C1371"/>
      <c r="D1371"/>
      <c r="E1371"/>
      <c r="F1371"/>
      <c r="G1371"/>
      <c r="H1371"/>
    </row>
    <row r="1372" spans="1:8">
      <c r="A1372"/>
      <c r="B1372"/>
      <c r="C1372"/>
      <c r="D1372"/>
      <c r="E1372"/>
      <c r="F1372"/>
      <c r="G1372"/>
      <c r="H1372"/>
    </row>
    <row r="1373" spans="1:8">
      <c r="A1373"/>
      <c r="B1373"/>
      <c r="C1373"/>
      <c r="D1373"/>
      <c r="E1373"/>
      <c r="F1373"/>
      <c r="G1373"/>
      <c r="H1373"/>
    </row>
    <row r="1374" spans="1:8">
      <c r="A1374"/>
      <c r="B1374"/>
      <c r="C1374"/>
      <c r="D1374"/>
      <c r="E1374"/>
      <c r="F1374"/>
      <c r="G1374"/>
      <c r="H1374"/>
    </row>
    <row r="1375" spans="1:8">
      <c r="A1375"/>
      <c r="B1375"/>
      <c r="C1375"/>
      <c r="D1375"/>
      <c r="E1375"/>
      <c r="F1375"/>
      <c r="G1375"/>
      <c r="H1375"/>
    </row>
    <row r="1376" spans="1:8">
      <c r="A1376"/>
      <c r="B1376"/>
      <c r="C1376"/>
      <c r="D1376"/>
      <c r="E1376"/>
      <c r="F1376"/>
      <c r="G1376"/>
      <c r="H1376"/>
    </row>
    <row r="1377" spans="1:8">
      <c r="A1377"/>
      <c r="B1377"/>
      <c r="C1377"/>
      <c r="D1377"/>
      <c r="E1377"/>
      <c r="F1377"/>
      <c r="G1377"/>
      <c r="H1377"/>
    </row>
    <row r="1378" spans="1:8">
      <c r="A1378"/>
      <c r="B1378"/>
      <c r="C1378"/>
      <c r="D1378"/>
      <c r="E1378"/>
      <c r="F1378"/>
      <c r="G1378"/>
      <c r="H1378"/>
    </row>
    <row r="1379" spans="1:8">
      <c r="A1379"/>
      <c r="B1379"/>
      <c r="C1379"/>
      <c r="D1379"/>
      <c r="E1379"/>
      <c r="F1379"/>
      <c r="G1379"/>
      <c r="H1379"/>
    </row>
    <row r="1380" spans="1:8">
      <c r="A1380"/>
      <c r="B1380"/>
      <c r="C1380"/>
      <c r="D1380"/>
      <c r="E1380"/>
      <c r="F1380"/>
      <c r="G1380"/>
      <c r="H1380"/>
    </row>
    <row r="1381" spans="1:8">
      <c r="A1381"/>
      <c r="B1381"/>
      <c r="C1381"/>
      <c r="D1381"/>
      <c r="E1381"/>
      <c r="F1381"/>
      <c r="G1381"/>
      <c r="H1381"/>
    </row>
    <row r="1382" spans="1:8">
      <c r="A1382"/>
      <c r="B1382"/>
      <c r="C1382"/>
      <c r="D1382"/>
      <c r="E1382"/>
      <c r="F1382"/>
      <c r="G1382"/>
      <c r="H1382"/>
    </row>
    <row r="1383" spans="1:8">
      <c r="A1383"/>
      <c r="B1383"/>
      <c r="C1383"/>
      <c r="D1383"/>
      <c r="E1383"/>
      <c r="F1383"/>
      <c r="G1383"/>
      <c r="H1383"/>
    </row>
    <row r="1384" spans="1:8">
      <c r="A1384"/>
      <c r="B1384"/>
      <c r="C1384"/>
      <c r="D1384"/>
      <c r="E1384"/>
      <c r="F1384"/>
      <c r="G1384"/>
      <c r="H1384"/>
    </row>
    <row r="1385" spans="1:8">
      <c r="A1385"/>
      <c r="B1385"/>
      <c r="C1385"/>
      <c r="D1385"/>
      <c r="E1385"/>
      <c r="F1385"/>
      <c r="G1385"/>
      <c r="H1385"/>
    </row>
    <row r="1386" spans="1:8">
      <c r="A1386"/>
      <c r="B1386"/>
      <c r="C1386"/>
      <c r="D1386"/>
      <c r="E1386"/>
      <c r="F1386"/>
      <c r="G1386"/>
      <c r="H1386"/>
    </row>
    <row r="1387" spans="1:8">
      <c r="A1387"/>
      <c r="B1387"/>
      <c r="C1387"/>
      <c r="D1387"/>
      <c r="E1387"/>
      <c r="F1387"/>
      <c r="G1387"/>
      <c r="H1387"/>
    </row>
    <row r="1388" spans="1:8">
      <c r="A1388"/>
      <c r="B1388"/>
      <c r="C1388"/>
      <c r="D1388"/>
      <c r="E1388"/>
      <c r="F1388"/>
      <c r="G1388"/>
      <c r="H1388"/>
    </row>
    <row r="1389" spans="1:8">
      <c r="A1389"/>
      <c r="B1389"/>
      <c r="C1389"/>
      <c r="D1389"/>
      <c r="E1389"/>
      <c r="F1389"/>
      <c r="G1389"/>
      <c r="H1389"/>
    </row>
    <row r="1390" spans="1:8">
      <c r="A1390"/>
      <c r="B1390"/>
      <c r="C1390"/>
      <c r="D1390"/>
      <c r="E1390"/>
      <c r="F1390"/>
      <c r="G1390"/>
      <c r="H1390"/>
    </row>
    <row r="1391" spans="1:8">
      <c r="A1391"/>
      <c r="B1391"/>
      <c r="C1391"/>
      <c r="D1391"/>
      <c r="E1391"/>
      <c r="F1391"/>
      <c r="G1391"/>
      <c r="H1391"/>
    </row>
    <row r="1392" spans="1:8">
      <c r="A1392"/>
      <c r="B1392"/>
      <c r="C1392"/>
      <c r="D1392"/>
      <c r="E1392"/>
      <c r="F1392"/>
      <c r="G1392"/>
      <c r="H1392"/>
    </row>
    <row r="1393" spans="1:8">
      <c r="A1393"/>
      <c r="B1393"/>
      <c r="C1393"/>
      <c r="D1393"/>
      <c r="E1393"/>
      <c r="F1393"/>
      <c r="G1393"/>
      <c r="H1393"/>
    </row>
    <row r="1394" spans="1:8">
      <c r="A1394"/>
      <c r="B1394"/>
      <c r="C1394"/>
      <c r="D1394"/>
      <c r="E1394"/>
      <c r="F1394"/>
      <c r="G1394"/>
      <c r="H1394"/>
    </row>
    <row r="1395" spans="1:8">
      <c r="A1395"/>
      <c r="B1395"/>
      <c r="C1395"/>
      <c r="D1395"/>
      <c r="E1395"/>
      <c r="F1395"/>
      <c r="G1395"/>
      <c r="H1395"/>
    </row>
    <row r="1396" spans="1:8">
      <c r="A1396"/>
      <c r="B1396"/>
      <c r="C1396"/>
      <c r="D1396"/>
      <c r="E1396"/>
      <c r="F1396"/>
      <c r="G1396"/>
      <c r="H1396"/>
    </row>
    <row r="1397" spans="1:8">
      <c r="A1397"/>
      <c r="B1397"/>
      <c r="C1397"/>
      <c r="D1397"/>
      <c r="E1397"/>
      <c r="F1397"/>
      <c r="G1397"/>
      <c r="H1397"/>
    </row>
    <row r="1398" spans="1:8">
      <c r="A1398"/>
      <c r="B1398"/>
      <c r="C1398"/>
      <c r="D1398"/>
      <c r="E1398"/>
      <c r="F1398"/>
      <c r="G1398"/>
      <c r="H1398"/>
    </row>
    <row r="1399" spans="1:8">
      <c r="A1399"/>
      <c r="B1399"/>
      <c r="C1399"/>
      <c r="D1399"/>
      <c r="E1399"/>
      <c r="F1399"/>
      <c r="G1399"/>
      <c r="H1399"/>
    </row>
    <row r="1400" spans="1:8">
      <c r="A1400"/>
      <c r="B1400"/>
      <c r="C1400"/>
      <c r="D1400"/>
      <c r="E1400"/>
      <c r="F1400"/>
      <c r="G1400"/>
      <c r="H1400"/>
    </row>
    <row r="1401" spans="1:8">
      <c r="A1401"/>
      <c r="B1401"/>
      <c r="C1401"/>
      <c r="D1401"/>
      <c r="E1401"/>
      <c r="F1401"/>
      <c r="G1401"/>
      <c r="H1401"/>
    </row>
    <row r="1402" spans="1:8">
      <c r="A1402"/>
      <c r="B1402"/>
      <c r="C1402"/>
      <c r="D1402"/>
      <c r="E1402"/>
      <c r="F1402"/>
      <c r="G1402"/>
      <c r="H1402"/>
    </row>
    <row r="1403" spans="1:8">
      <c r="A1403"/>
      <c r="B1403"/>
      <c r="C1403"/>
      <c r="D1403"/>
      <c r="E1403"/>
      <c r="F1403"/>
      <c r="G1403"/>
      <c r="H1403"/>
    </row>
    <row r="1404" spans="1:8">
      <c r="A1404"/>
      <c r="B1404"/>
      <c r="C1404"/>
      <c r="D1404"/>
      <c r="E1404"/>
      <c r="F1404"/>
      <c r="G1404"/>
      <c r="H1404"/>
    </row>
    <row r="1405" spans="1:8">
      <c r="A1405"/>
      <c r="B1405"/>
      <c r="C1405"/>
      <c r="D1405"/>
      <c r="E1405"/>
      <c r="F1405"/>
      <c r="G1405"/>
      <c r="H1405"/>
    </row>
    <row r="1406" spans="1:8">
      <c r="A1406"/>
      <c r="B1406"/>
      <c r="C1406"/>
      <c r="D1406"/>
      <c r="E1406"/>
      <c r="F1406"/>
      <c r="G1406"/>
      <c r="H1406"/>
    </row>
    <row r="1407" spans="1:8">
      <c r="A1407"/>
      <c r="B1407"/>
      <c r="C1407"/>
      <c r="D1407"/>
      <c r="E1407"/>
      <c r="F1407"/>
      <c r="G1407"/>
      <c r="H1407"/>
    </row>
    <row r="1408" spans="1:8">
      <c r="A1408"/>
      <c r="B1408"/>
      <c r="C1408"/>
      <c r="D1408"/>
      <c r="E1408"/>
      <c r="F1408"/>
      <c r="G1408"/>
      <c r="H1408"/>
    </row>
    <row r="1409" spans="1:8">
      <c r="A1409"/>
      <c r="B1409"/>
      <c r="C1409"/>
      <c r="D1409"/>
      <c r="E1409"/>
      <c r="F1409"/>
      <c r="G1409"/>
      <c r="H1409"/>
    </row>
    <row r="1410" spans="1:8">
      <c r="A1410"/>
      <c r="B1410"/>
      <c r="C1410"/>
      <c r="D1410"/>
      <c r="E1410"/>
      <c r="F1410"/>
      <c r="G1410"/>
      <c r="H1410"/>
    </row>
    <row r="1411" spans="1:8">
      <c r="A1411"/>
      <c r="B1411"/>
      <c r="C1411"/>
      <c r="D1411"/>
      <c r="E1411"/>
      <c r="F1411"/>
      <c r="G1411"/>
      <c r="H1411"/>
    </row>
    <row r="1412" spans="1:8">
      <c r="A1412"/>
      <c r="B1412"/>
      <c r="C1412"/>
      <c r="D1412"/>
      <c r="E1412"/>
      <c r="F1412"/>
      <c r="G1412"/>
      <c r="H1412"/>
    </row>
    <row r="1413" spans="1:8">
      <c r="A1413"/>
      <c r="B1413"/>
      <c r="C1413"/>
      <c r="D1413"/>
      <c r="E1413"/>
      <c r="F1413"/>
      <c r="G1413"/>
      <c r="H1413"/>
    </row>
    <row r="1414" spans="1:8">
      <c r="A1414"/>
      <c r="B1414"/>
      <c r="C1414"/>
      <c r="D1414"/>
      <c r="E1414"/>
      <c r="F1414"/>
      <c r="G1414"/>
      <c r="H1414"/>
    </row>
    <row r="1415" spans="1:8">
      <c r="A1415"/>
      <c r="B1415"/>
      <c r="C1415"/>
      <c r="D1415"/>
      <c r="E1415"/>
      <c r="F1415"/>
      <c r="G1415"/>
      <c r="H1415"/>
    </row>
    <row r="1416" spans="1:8">
      <c r="A1416"/>
      <c r="B1416"/>
      <c r="C1416"/>
      <c r="D1416"/>
      <c r="E1416"/>
      <c r="F1416"/>
      <c r="G1416"/>
      <c r="H1416"/>
    </row>
    <row r="1417" spans="1:8">
      <c r="A1417"/>
      <c r="B1417"/>
      <c r="C1417"/>
      <c r="D1417"/>
      <c r="E1417"/>
      <c r="F1417"/>
      <c r="G1417"/>
      <c r="H1417"/>
    </row>
    <row r="1418" spans="1:8">
      <c r="A1418"/>
      <c r="B1418"/>
      <c r="C1418"/>
      <c r="D1418"/>
      <c r="E1418"/>
      <c r="F1418"/>
      <c r="G1418"/>
      <c r="H1418"/>
    </row>
    <row r="1419" spans="1:8">
      <c r="A1419"/>
      <c r="B1419"/>
      <c r="C1419"/>
      <c r="D1419"/>
      <c r="E1419"/>
      <c r="F1419"/>
      <c r="G1419"/>
      <c r="H1419"/>
    </row>
    <row r="1420" spans="1:8">
      <c r="A1420"/>
      <c r="B1420"/>
      <c r="C1420"/>
      <c r="D1420"/>
      <c r="E1420"/>
      <c r="F1420"/>
      <c r="G1420"/>
      <c r="H1420"/>
    </row>
    <row r="1421" spans="1:8">
      <c r="A1421"/>
      <c r="B1421"/>
      <c r="C1421"/>
      <c r="D1421"/>
      <c r="E1421"/>
      <c r="F1421"/>
      <c r="G1421"/>
      <c r="H1421"/>
    </row>
    <row r="1422" spans="1:8">
      <c r="A1422"/>
      <c r="B1422"/>
      <c r="C1422"/>
      <c r="D1422"/>
      <c r="E1422"/>
      <c r="F1422"/>
      <c r="G1422"/>
      <c r="H1422"/>
    </row>
    <row r="1423" spans="1:8">
      <c r="A1423"/>
      <c r="B1423"/>
      <c r="C1423"/>
      <c r="D1423"/>
      <c r="E1423"/>
      <c r="F1423"/>
      <c r="G1423"/>
      <c r="H1423"/>
    </row>
    <row r="1424" spans="1:8">
      <c r="A1424"/>
      <c r="B1424"/>
      <c r="C1424"/>
      <c r="D1424"/>
      <c r="E1424"/>
      <c r="F1424"/>
      <c r="G1424"/>
      <c r="H1424"/>
    </row>
    <row r="1425" spans="1:8">
      <c r="A1425"/>
      <c r="B1425"/>
      <c r="C1425"/>
      <c r="D1425"/>
      <c r="E1425"/>
      <c r="F1425"/>
      <c r="G1425"/>
      <c r="H1425"/>
    </row>
    <row r="1426" spans="1:8">
      <c r="A1426"/>
      <c r="B1426"/>
      <c r="C1426"/>
      <c r="D1426"/>
      <c r="E1426"/>
      <c r="F1426"/>
      <c r="G1426"/>
      <c r="H1426"/>
    </row>
    <row r="1427" spans="1:8">
      <c r="A1427"/>
      <c r="B1427"/>
      <c r="C1427"/>
      <c r="D1427"/>
      <c r="E1427"/>
      <c r="F1427"/>
      <c r="G1427"/>
      <c r="H1427"/>
    </row>
    <row r="1428" spans="1:8">
      <c r="A1428"/>
      <c r="B1428"/>
      <c r="C1428"/>
      <c r="D1428"/>
      <c r="E1428"/>
      <c r="F1428"/>
      <c r="G1428"/>
      <c r="H1428"/>
    </row>
    <row r="1429" spans="1:8">
      <c r="A1429"/>
      <c r="B1429"/>
      <c r="C1429"/>
      <c r="D1429"/>
      <c r="E1429"/>
      <c r="F1429"/>
      <c r="G1429"/>
      <c r="H1429"/>
    </row>
    <row r="1430" spans="1:8">
      <c r="A1430"/>
      <c r="B1430"/>
      <c r="C1430"/>
      <c r="D1430"/>
      <c r="E1430"/>
      <c r="F1430"/>
      <c r="G1430"/>
      <c r="H1430"/>
    </row>
    <row r="1431" spans="1:8">
      <c r="A1431"/>
      <c r="B1431"/>
      <c r="C1431"/>
      <c r="D1431"/>
      <c r="E1431"/>
      <c r="F1431"/>
      <c r="G1431"/>
      <c r="H1431"/>
    </row>
    <row r="1432" spans="1:8">
      <c r="A1432"/>
      <c r="B1432"/>
      <c r="C1432"/>
      <c r="D1432"/>
      <c r="E1432"/>
      <c r="F1432"/>
      <c r="G1432"/>
      <c r="H1432"/>
    </row>
    <row r="1433" spans="1:8">
      <c r="A1433"/>
      <c r="B1433"/>
      <c r="C1433"/>
      <c r="D1433"/>
      <c r="E1433"/>
      <c r="F1433"/>
      <c r="G1433"/>
      <c r="H1433"/>
    </row>
    <row r="1434" spans="1:8">
      <c r="A1434"/>
      <c r="B1434"/>
      <c r="C1434"/>
      <c r="D1434"/>
      <c r="E1434"/>
      <c r="F1434"/>
      <c r="G1434"/>
      <c r="H1434"/>
    </row>
    <row r="1435" spans="1:8">
      <c r="A1435"/>
      <c r="B1435"/>
      <c r="C1435"/>
      <c r="D1435"/>
      <c r="E1435"/>
      <c r="F1435"/>
      <c r="G1435"/>
      <c r="H1435"/>
    </row>
    <row r="1436" spans="1:8">
      <c r="A1436"/>
      <c r="B1436"/>
      <c r="C1436"/>
      <c r="D1436"/>
      <c r="E1436"/>
      <c r="F1436"/>
      <c r="G1436"/>
      <c r="H1436"/>
    </row>
    <row r="1437" spans="1:8">
      <c r="A1437"/>
      <c r="B1437"/>
      <c r="C1437"/>
      <c r="D1437"/>
      <c r="E1437"/>
      <c r="F1437"/>
      <c r="G1437"/>
      <c r="H1437"/>
    </row>
    <row r="1438" spans="1:8">
      <c r="A1438"/>
      <c r="B1438"/>
      <c r="C1438"/>
      <c r="D1438"/>
      <c r="E1438"/>
      <c r="F1438"/>
      <c r="G1438"/>
      <c r="H1438"/>
    </row>
    <row r="1439" spans="1:8">
      <c r="A1439"/>
      <c r="B1439"/>
      <c r="C1439"/>
      <c r="D1439"/>
      <c r="E1439"/>
      <c r="F1439"/>
      <c r="G1439"/>
      <c r="H1439"/>
    </row>
    <row r="1440" spans="1:8">
      <c r="A1440"/>
      <c r="B1440"/>
      <c r="C1440"/>
      <c r="D1440"/>
      <c r="E1440"/>
      <c r="F1440"/>
      <c r="G1440"/>
      <c r="H1440"/>
    </row>
    <row r="1441" spans="1:8">
      <c r="A1441"/>
      <c r="B1441"/>
      <c r="C1441"/>
      <c r="D1441"/>
      <c r="E1441"/>
      <c r="F1441"/>
      <c r="G1441"/>
      <c r="H1441"/>
    </row>
    <row r="1442" spans="1:8">
      <c r="A1442"/>
      <c r="B1442"/>
      <c r="C1442"/>
      <c r="D1442"/>
      <c r="E1442"/>
      <c r="F1442"/>
      <c r="G1442"/>
      <c r="H1442"/>
    </row>
    <row r="1443" spans="1:8">
      <c r="A1443"/>
      <c r="B1443"/>
      <c r="C1443"/>
      <c r="D1443"/>
      <c r="E1443"/>
      <c r="F1443"/>
      <c r="G1443"/>
      <c r="H1443"/>
    </row>
    <row r="1444" spans="1:8">
      <c r="A1444"/>
      <c r="B1444"/>
      <c r="C1444"/>
      <c r="D1444"/>
      <c r="E1444"/>
      <c r="F1444"/>
      <c r="G1444"/>
      <c r="H1444"/>
    </row>
    <row r="1445" spans="1:8">
      <c r="A1445"/>
      <c r="B1445"/>
      <c r="C1445"/>
      <c r="D1445"/>
      <c r="E1445"/>
      <c r="F1445"/>
      <c r="G1445"/>
      <c r="H1445"/>
    </row>
    <row r="1446" spans="1:8">
      <c r="A1446"/>
      <c r="B1446"/>
      <c r="C1446"/>
      <c r="D1446"/>
      <c r="E1446"/>
      <c r="F1446"/>
      <c r="G1446"/>
      <c r="H1446"/>
    </row>
    <row r="1447" spans="1:8">
      <c r="A1447"/>
      <c r="B1447"/>
      <c r="C1447"/>
      <c r="D1447"/>
      <c r="E1447"/>
      <c r="F1447"/>
      <c r="G1447"/>
      <c r="H1447"/>
    </row>
    <row r="1448" spans="1:8">
      <c r="A1448"/>
      <c r="B1448"/>
      <c r="C1448"/>
      <c r="D1448"/>
      <c r="E1448"/>
      <c r="F1448"/>
      <c r="G1448"/>
      <c r="H1448"/>
    </row>
    <row r="1449" spans="1:8">
      <c r="A1449"/>
      <c r="B1449"/>
      <c r="C1449"/>
      <c r="D1449"/>
      <c r="E1449"/>
      <c r="F1449"/>
      <c r="G1449"/>
      <c r="H1449"/>
    </row>
    <row r="1450" spans="1:8">
      <c r="A1450"/>
      <c r="B1450"/>
      <c r="C1450"/>
      <c r="D1450"/>
      <c r="E1450"/>
      <c r="F1450"/>
      <c r="G1450"/>
      <c r="H1450"/>
    </row>
    <row r="1451" spans="1:8">
      <c r="A1451"/>
      <c r="B1451"/>
      <c r="C1451"/>
      <c r="D1451"/>
      <c r="E1451"/>
      <c r="F1451"/>
      <c r="G1451"/>
      <c r="H1451"/>
    </row>
    <row r="1452" spans="1:8">
      <c r="A1452"/>
      <c r="B1452"/>
      <c r="C1452"/>
      <c r="D1452"/>
      <c r="E1452"/>
      <c r="F1452"/>
      <c r="G1452"/>
      <c r="H1452"/>
    </row>
    <row r="1453" spans="1:8">
      <c r="A1453"/>
      <c r="B1453"/>
      <c r="C1453"/>
      <c r="D1453"/>
      <c r="E1453"/>
      <c r="F1453"/>
      <c r="G1453"/>
      <c r="H1453"/>
    </row>
    <row r="1454" spans="1:8">
      <c r="A1454"/>
      <c r="B1454"/>
      <c r="C1454"/>
      <c r="D1454"/>
      <c r="E1454"/>
      <c r="F1454"/>
      <c r="G1454"/>
      <c r="H1454"/>
    </row>
    <row r="1455" spans="1:8">
      <c r="A1455"/>
      <c r="B1455"/>
      <c r="C1455"/>
      <c r="D1455"/>
      <c r="E1455"/>
      <c r="F1455"/>
      <c r="G1455"/>
      <c r="H1455"/>
    </row>
    <row r="1456" spans="1:8">
      <c r="A1456"/>
      <c r="B1456"/>
      <c r="C1456"/>
      <c r="D1456"/>
      <c r="E1456"/>
      <c r="F1456"/>
      <c r="G1456"/>
      <c r="H1456"/>
    </row>
    <row r="1457" spans="1:8">
      <c r="A1457"/>
      <c r="B1457"/>
      <c r="C1457"/>
      <c r="D1457"/>
      <c r="E1457"/>
      <c r="F1457"/>
      <c r="G1457"/>
      <c r="H1457"/>
    </row>
    <row r="1458" spans="1:8">
      <c r="A1458"/>
      <c r="B1458"/>
      <c r="C1458"/>
      <c r="D1458"/>
      <c r="E1458"/>
      <c r="F1458"/>
      <c r="G1458"/>
      <c r="H1458"/>
    </row>
    <row r="1459" spans="1:8">
      <c r="A1459"/>
      <c r="B1459"/>
      <c r="C1459"/>
      <c r="D1459"/>
      <c r="E1459"/>
      <c r="F1459"/>
      <c r="G1459"/>
      <c r="H1459"/>
    </row>
    <row r="1460" spans="1:8">
      <c r="A1460"/>
      <c r="B1460"/>
      <c r="C1460"/>
      <c r="D1460"/>
      <c r="E1460"/>
      <c r="F1460"/>
      <c r="G1460"/>
      <c r="H1460"/>
    </row>
    <row r="1461" spans="1:8">
      <c r="A1461"/>
      <c r="B1461"/>
      <c r="C1461"/>
      <c r="D1461"/>
      <c r="E1461"/>
      <c r="F1461"/>
      <c r="G1461"/>
      <c r="H1461"/>
    </row>
    <row r="1462" spans="1:8">
      <c r="A1462"/>
      <c r="B1462"/>
      <c r="C1462"/>
      <c r="D1462"/>
      <c r="E1462"/>
      <c r="F1462"/>
      <c r="G1462"/>
      <c r="H1462"/>
    </row>
    <row r="1463" spans="1:8">
      <c r="A1463"/>
      <c r="B1463"/>
      <c r="C1463"/>
      <c r="D1463"/>
      <c r="E1463"/>
      <c r="F1463"/>
      <c r="G1463"/>
      <c r="H1463"/>
    </row>
    <row r="1464" spans="1:8">
      <c r="A1464"/>
      <c r="B1464"/>
      <c r="C1464"/>
      <c r="D1464"/>
      <c r="E1464"/>
      <c r="F1464"/>
      <c r="G1464"/>
      <c r="H1464"/>
    </row>
    <row r="1465" spans="1:8">
      <c r="A1465"/>
      <c r="B1465"/>
      <c r="C1465"/>
      <c r="D1465"/>
      <c r="E1465"/>
      <c r="F1465"/>
      <c r="G1465"/>
      <c r="H1465"/>
    </row>
    <row r="1466" spans="1:8">
      <c r="A1466"/>
      <c r="B1466"/>
      <c r="C1466"/>
      <c r="D1466"/>
      <c r="E1466"/>
      <c r="F1466"/>
      <c r="G1466"/>
      <c r="H1466"/>
    </row>
    <row r="1467" spans="1:8">
      <c r="A1467"/>
      <c r="B1467"/>
      <c r="C1467"/>
      <c r="D1467"/>
      <c r="E1467"/>
      <c r="F1467"/>
      <c r="G1467"/>
      <c r="H1467"/>
    </row>
    <row r="1468" spans="1:8">
      <c r="A1468"/>
      <c r="B1468"/>
      <c r="C1468"/>
      <c r="D1468"/>
      <c r="E1468"/>
      <c r="F1468"/>
      <c r="G1468"/>
      <c r="H1468"/>
    </row>
    <row r="1469" spans="1:8">
      <c r="A1469"/>
      <c r="B1469"/>
      <c r="C1469"/>
      <c r="D1469"/>
      <c r="E1469"/>
      <c r="F1469"/>
      <c r="G1469"/>
      <c r="H1469"/>
    </row>
    <row r="1470" spans="1:8">
      <c r="A1470"/>
      <c r="B1470"/>
      <c r="C1470"/>
      <c r="D1470"/>
      <c r="E1470"/>
      <c r="F1470"/>
      <c r="G1470"/>
      <c r="H1470"/>
    </row>
    <row r="1471" spans="1:8">
      <c r="A1471"/>
      <c r="B1471"/>
      <c r="C1471"/>
      <c r="D1471"/>
      <c r="E1471"/>
      <c r="F1471"/>
      <c r="G1471"/>
      <c r="H1471"/>
    </row>
    <row r="1472" spans="1:8">
      <c r="A1472"/>
      <c r="B1472"/>
      <c r="C1472"/>
      <c r="D1472"/>
      <c r="E1472"/>
      <c r="F1472"/>
      <c r="G1472"/>
      <c r="H1472"/>
    </row>
    <row r="1473" spans="1:8">
      <c r="A1473"/>
      <c r="B1473"/>
      <c r="C1473"/>
      <c r="D1473"/>
      <c r="E1473"/>
      <c r="F1473"/>
      <c r="G1473"/>
      <c r="H1473"/>
    </row>
    <row r="1474" spans="1:8">
      <c r="A1474"/>
      <c r="B1474"/>
      <c r="C1474"/>
      <c r="D1474"/>
      <c r="E1474"/>
      <c r="F1474"/>
      <c r="G1474"/>
      <c r="H1474"/>
    </row>
    <row r="1475" spans="1:8">
      <c r="A1475"/>
      <c r="B1475"/>
      <c r="C1475"/>
      <c r="D1475"/>
      <c r="E1475"/>
      <c r="F1475"/>
      <c r="G1475"/>
      <c r="H1475"/>
    </row>
    <row r="1476" spans="1:8">
      <c r="A1476"/>
      <c r="B1476"/>
      <c r="C1476"/>
      <c r="D1476"/>
      <c r="E1476"/>
      <c r="F1476"/>
      <c r="G1476"/>
      <c r="H1476"/>
    </row>
    <row r="1477" spans="1:8">
      <c r="A1477"/>
      <c r="B1477"/>
      <c r="C1477"/>
      <c r="D1477"/>
      <c r="E1477"/>
      <c r="F1477"/>
      <c r="G1477"/>
      <c r="H1477"/>
    </row>
    <row r="1478" spans="1:8">
      <c r="A1478"/>
      <c r="B1478"/>
      <c r="C1478"/>
      <c r="D1478"/>
      <c r="E1478"/>
      <c r="F1478"/>
      <c r="G1478"/>
      <c r="H1478"/>
    </row>
    <row r="1479" spans="1:8">
      <c r="A1479"/>
      <c r="B1479"/>
      <c r="C1479"/>
      <c r="D1479"/>
      <c r="E1479"/>
      <c r="F1479"/>
      <c r="G1479"/>
      <c r="H1479"/>
    </row>
    <row r="1480" spans="1:8">
      <c r="A1480"/>
      <c r="B1480"/>
      <c r="C1480"/>
      <c r="D1480"/>
      <c r="E1480"/>
      <c r="F1480"/>
      <c r="G1480"/>
      <c r="H1480"/>
    </row>
    <row r="1481" spans="1:8">
      <c r="A1481"/>
      <c r="B1481"/>
      <c r="C1481"/>
      <c r="D1481"/>
      <c r="E1481"/>
      <c r="F1481"/>
      <c r="G1481"/>
      <c r="H1481"/>
    </row>
    <row r="1482" spans="1:8">
      <c r="A1482"/>
      <c r="B1482"/>
      <c r="C1482"/>
      <c r="D1482"/>
      <c r="E1482"/>
      <c r="F1482"/>
      <c r="G1482"/>
      <c r="H1482"/>
    </row>
    <row r="1483" spans="1:8">
      <c r="A1483"/>
      <c r="B1483"/>
      <c r="C1483"/>
      <c r="D1483"/>
      <c r="E1483"/>
      <c r="F1483"/>
      <c r="G1483"/>
      <c r="H1483"/>
    </row>
    <row r="1484" spans="1:8">
      <c r="A1484"/>
      <c r="B1484"/>
      <c r="C1484"/>
      <c r="D1484"/>
      <c r="E1484"/>
      <c r="F1484"/>
      <c r="G1484"/>
      <c r="H1484"/>
    </row>
    <row r="1485" spans="1:8">
      <c r="A1485"/>
      <c r="B1485"/>
      <c r="C1485"/>
      <c r="D1485"/>
      <c r="E1485"/>
      <c r="F1485"/>
      <c r="G1485"/>
      <c r="H1485"/>
    </row>
    <row r="1486" spans="1:8">
      <c r="A1486"/>
      <c r="B1486"/>
      <c r="C1486"/>
      <c r="D1486"/>
      <c r="E1486"/>
      <c r="F1486"/>
      <c r="G1486"/>
      <c r="H1486"/>
    </row>
    <row r="1487" spans="1:8">
      <c r="A1487"/>
      <c r="B1487"/>
      <c r="C1487"/>
      <c r="D1487"/>
      <c r="E1487"/>
      <c r="F1487"/>
      <c r="G1487"/>
      <c r="H1487"/>
    </row>
    <row r="1488" spans="1:8">
      <c r="A1488"/>
      <c r="B1488"/>
      <c r="C1488"/>
      <c r="D1488"/>
      <c r="E1488"/>
      <c r="F1488"/>
      <c r="G1488"/>
      <c r="H1488"/>
    </row>
    <row r="1489" spans="1:8">
      <c r="A1489"/>
      <c r="B1489"/>
      <c r="C1489"/>
      <c r="D1489"/>
      <c r="E1489"/>
      <c r="F1489"/>
      <c r="G1489"/>
      <c r="H1489"/>
    </row>
    <row r="1490" spans="1:8">
      <c r="A1490"/>
      <c r="B1490"/>
      <c r="C1490"/>
      <c r="D1490"/>
      <c r="E1490"/>
      <c r="F1490"/>
      <c r="G1490"/>
      <c r="H1490"/>
    </row>
    <row r="1491" spans="1:8">
      <c r="A1491"/>
      <c r="B1491"/>
      <c r="C1491"/>
      <c r="D1491"/>
      <c r="E1491"/>
      <c r="F1491"/>
      <c r="G1491"/>
      <c r="H1491"/>
    </row>
    <row r="1492" spans="1:8">
      <c r="A1492"/>
      <c r="B1492"/>
      <c r="C1492"/>
      <c r="D1492"/>
      <c r="E1492"/>
      <c r="F1492"/>
      <c r="G1492"/>
      <c r="H1492"/>
    </row>
    <row r="1493" spans="1:8">
      <c r="A1493"/>
      <c r="B1493"/>
      <c r="C1493"/>
      <c r="D1493"/>
      <c r="E1493"/>
      <c r="F1493"/>
      <c r="G1493"/>
      <c r="H1493"/>
    </row>
    <row r="1494" spans="1:8">
      <c r="A1494"/>
      <c r="B1494"/>
      <c r="C1494"/>
      <c r="D1494"/>
      <c r="E1494"/>
      <c r="F1494"/>
      <c r="G1494"/>
      <c r="H1494"/>
    </row>
    <row r="1495" spans="1:8">
      <c r="A1495"/>
      <c r="B1495"/>
      <c r="C1495"/>
      <c r="D1495"/>
      <c r="E1495"/>
      <c r="F1495"/>
      <c r="G1495"/>
      <c r="H1495"/>
    </row>
    <row r="1496" spans="1:8">
      <c r="A1496"/>
      <c r="B1496"/>
      <c r="C1496"/>
      <c r="D1496"/>
      <c r="E1496"/>
      <c r="F1496"/>
      <c r="G1496"/>
      <c r="H1496"/>
    </row>
    <row r="1497" spans="1:8">
      <c r="A1497"/>
      <c r="B1497"/>
      <c r="C1497"/>
      <c r="D1497"/>
      <c r="E1497"/>
      <c r="F1497"/>
      <c r="G1497"/>
      <c r="H1497"/>
    </row>
    <row r="1498" spans="1:8">
      <c r="A1498"/>
      <c r="B1498"/>
      <c r="C1498"/>
      <c r="D1498"/>
      <c r="E1498"/>
      <c r="F1498"/>
      <c r="G1498"/>
      <c r="H1498"/>
    </row>
    <row r="1499" spans="1:8">
      <c r="A1499"/>
      <c r="B1499"/>
      <c r="C1499"/>
      <c r="D1499"/>
      <c r="E1499"/>
      <c r="F1499"/>
      <c r="G1499"/>
      <c r="H1499"/>
    </row>
    <row r="1500" spans="1:8">
      <c r="A1500"/>
      <c r="B1500"/>
      <c r="C1500"/>
      <c r="D1500"/>
      <c r="E1500"/>
      <c r="F1500"/>
      <c r="G1500"/>
      <c r="H1500"/>
    </row>
    <row r="1501" spans="1:8">
      <c r="A1501"/>
      <c r="B1501"/>
      <c r="C1501"/>
      <c r="D1501"/>
      <c r="E1501"/>
      <c r="F1501"/>
      <c r="G1501"/>
      <c r="H1501"/>
    </row>
    <row r="1502" spans="1:8">
      <c r="A1502"/>
      <c r="B1502"/>
      <c r="C1502"/>
      <c r="D1502"/>
      <c r="E1502"/>
      <c r="F1502"/>
      <c r="G1502"/>
      <c r="H1502"/>
    </row>
    <row r="1503" spans="1:8">
      <c r="A1503"/>
      <c r="B1503"/>
      <c r="C1503"/>
      <c r="D1503"/>
      <c r="E1503"/>
      <c r="F1503"/>
      <c r="G1503"/>
      <c r="H1503"/>
    </row>
    <row r="1504" spans="1:8">
      <c r="A1504"/>
      <c r="B1504"/>
      <c r="C1504"/>
      <c r="D1504"/>
      <c r="E1504"/>
      <c r="F1504"/>
      <c r="G1504"/>
      <c r="H1504"/>
    </row>
    <row r="1505" spans="1:8">
      <c r="A1505"/>
      <c r="B1505"/>
      <c r="C1505"/>
      <c r="D1505"/>
      <c r="E1505"/>
      <c r="F1505"/>
      <c r="G1505"/>
      <c r="H1505"/>
    </row>
    <row r="1506" spans="1:8">
      <c r="A1506"/>
      <c r="B1506"/>
      <c r="C1506"/>
      <c r="D1506"/>
      <c r="E1506"/>
      <c r="F1506"/>
      <c r="G1506"/>
      <c r="H1506"/>
    </row>
    <row r="1507" spans="1:8">
      <c r="A1507"/>
      <c r="B1507"/>
      <c r="C1507"/>
      <c r="D1507"/>
      <c r="E1507"/>
      <c r="F1507"/>
      <c r="G1507"/>
      <c r="H1507"/>
    </row>
    <row r="1508" spans="1:8">
      <c r="A1508"/>
      <c r="B1508"/>
      <c r="C1508"/>
      <c r="D1508"/>
      <c r="E1508"/>
      <c r="F1508"/>
      <c r="G1508"/>
      <c r="H1508"/>
    </row>
    <row r="1509" spans="1:8">
      <c r="A1509"/>
      <c r="B1509"/>
      <c r="C1509"/>
      <c r="D1509"/>
      <c r="E1509"/>
      <c r="F1509"/>
      <c r="G1509"/>
      <c r="H1509"/>
    </row>
    <row r="1510" spans="1:8">
      <c r="A1510"/>
      <c r="B1510"/>
      <c r="C1510"/>
      <c r="D1510"/>
      <c r="E1510"/>
      <c r="F1510"/>
      <c r="G1510"/>
      <c r="H1510"/>
    </row>
    <row r="1511" spans="1:8">
      <c r="A1511"/>
      <c r="B1511"/>
      <c r="C1511"/>
      <c r="D1511"/>
      <c r="E1511"/>
      <c r="F1511"/>
      <c r="G1511"/>
      <c r="H1511"/>
    </row>
    <row r="1512" spans="1:8">
      <c r="A1512"/>
      <c r="B1512"/>
      <c r="C1512"/>
      <c r="D1512"/>
      <c r="E1512"/>
      <c r="F1512"/>
      <c r="G1512"/>
      <c r="H1512"/>
    </row>
    <row r="1513" spans="1:8">
      <c r="A1513"/>
      <c r="B1513"/>
      <c r="C1513"/>
      <c r="D1513"/>
      <c r="E1513"/>
      <c r="F1513"/>
      <c r="G1513"/>
      <c r="H1513"/>
    </row>
    <row r="1514" spans="1:8">
      <c r="A1514"/>
      <c r="B1514"/>
      <c r="C1514"/>
      <c r="D1514"/>
      <c r="E1514"/>
      <c r="F1514"/>
      <c r="G1514"/>
      <c r="H1514"/>
    </row>
    <row r="1515" spans="1:8">
      <c r="A1515"/>
      <c r="B1515"/>
      <c r="C1515"/>
      <c r="D1515"/>
      <c r="E1515"/>
      <c r="F1515"/>
      <c r="G1515"/>
      <c r="H1515"/>
    </row>
    <row r="1516" spans="1:8">
      <c r="A1516"/>
      <c r="B1516"/>
      <c r="C1516"/>
      <c r="D1516"/>
      <c r="E1516"/>
      <c r="F1516"/>
      <c r="G1516"/>
      <c r="H1516"/>
    </row>
    <row r="1517" spans="1:8">
      <c r="A1517"/>
      <c r="B1517"/>
      <c r="C1517"/>
      <c r="D1517"/>
      <c r="E1517"/>
      <c r="F1517"/>
      <c r="G1517"/>
      <c r="H1517"/>
    </row>
    <row r="1518" spans="1:8">
      <c r="A1518"/>
      <c r="B1518"/>
      <c r="C1518"/>
      <c r="D1518"/>
      <c r="E1518"/>
      <c r="F1518"/>
      <c r="G1518"/>
      <c r="H1518"/>
    </row>
    <row r="1519" spans="1:8">
      <c r="A1519"/>
      <c r="B1519"/>
      <c r="C1519"/>
      <c r="D1519"/>
      <c r="E1519"/>
      <c r="F1519"/>
      <c r="G1519"/>
      <c r="H1519"/>
    </row>
    <row r="1520" spans="1:8">
      <c r="A1520"/>
      <c r="B1520"/>
      <c r="C1520"/>
      <c r="D1520"/>
      <c r="E1520"/>
      <c r="F1520"/>
      <c r="G1520"/>
      <c r="H1520"/>
    </row>
    <row r="1521" spans="1:8">
      <c r="A1521"/>
      <c r="B1521"/>
      <c r="C1521"/>
      <c r="D1521"/>
      <c r="E1521"/>
      <c r="F1521"/>
      <c r="G1521"/>
      <c r="H1521"/>
    </row>
    <row r="1522" spans="1:8">
      <c r="A1522"/>
      <c r="B1522"/>
      <c r="C1522"/>
      <c r="D1522"/>
      <c r="E1522"/>
      <c r="F1522"/>
      <c r="G1522"/>
      <c r="H1522"/>
    </row>
    <row r="1523" spans="1:8">
      <c r="A1523"/>
      <c r="B1523"/>
      <c r="C1523"/>
      <c r="D1523"/>
      <c r="E1523"/>
      <c r="F1523"/>
      <c r="G1523"/>
      <c r="H1523"/>
    </row>
    <row r="1524" spans="1:8">
      <c r="A1524"/>
      <c r="B1524"/>
      <c r="C1524"/>
      <c r="D1524"/>
      <c r="E1524"/>
      <c r="F1524"/>
      <c r="G1524"/>
      <c r="H1524"/>
    </row>
    <row r="1525" spans="1:8">
      <c r="A1525"/>
      <c r="B1525"/>
      <c r="C1525"/>
      <c r="D1525"/>
      <c r="E1525"/>
      <c r="F1525"/>
      <c r="G1525"/>
      <c r="H1525"/>
    </row>
    <row r="1526" spans="1:8">
      <c r="A1526"/>
      <c r="B1526"/>
      <c r="C1526"/>
      <c r="D1526"/>
      <c r="E1526"/>
      <c r="F1526"/>
      <c r="G1526"/>
      <c r="H1526"/>
    </row>
    <row r="1527" spans="1:8">
      <c r="A1527"/>
      <c r="B1527"/>
      <c r="C1527"/>
      <c r="D1527"/>
      <c r="E1527"/>
      <c r="F1527"/>
      <c r="G1527"/>
      <c r="H1527"/>
    </row>
    <row r="1528" spans="1:8">
      <c r="A1528"/>
      <c r="B1528"/>
      <c r="C1528"/>
      <c r="D1528"/>
      <c r="E1528"/>
      <c r="F1528"/>
      <c r="G1528"/>
      <c r="H1528"/>
    </row>
    <row r="1529" spans="1:8">
      <c r="A1529"/>
      <c r="B1529"/>
      <c r="C1529"/>
      <c r="D1529"/>
      <c r="E1529"/>
      <c r="F1529"/>
      <c r="G1529"/>
      <c r="H1529"/>
    </row>
    <row r="1530" spans="1:8">
      <c r="A1530"/>
      <c r="B1530"/>
      <c r="C1530"/>
      <c r="D1530"/>
      <c r="E1530"/>
      <c r="F1530"/>
      <c r="G1530"/>
      <c r="H1530"/>
    </row>
    <row r="1531" spans="1:8">
      <c r="A1531"/>
      <c r="B1531"/>
      <c r="C1531"/>
      <c r="D1531"/>
      <c r="E1531"/>
      <c r="F1531"/>
      <c r="G1531"/>
      <c r="H1531"/>
    </row>
    <row r="1532" spans="1:8">
      <c r="A1532"/>
      <c r="B1532"/>
      <c r="C1532"/>
      <c r="D1532"/>
      <c r="E1532"/>
      <c r="F1532"/>
      <c r="G1532"/>
      <c r="H1532"/>
    </row>
    <row r="1533" spans="1:8">
      <c r="A1533"/>
      <c r="B1533"/>
      <c r="C1533"/>
      <c r="D1533"/>
      <c r="E1533"/>
      <c r="F1533"/>
      <c r="G1533"/>
      <c r="H1533"/>
    </row>
    <row r="1534" spans="1:8">
      <c r="A1534"/>
      <c r="B1534"/>
      <c r="C1534"/>
      <c r="D1534"/>
      <c r="E1534"/>
      <c r="F1534"/>
      <c r="G1534"/>
      <c r="H1534"/>
    </row>
    <row r="1535" spans="1:8">
      <c r="A1535"/>
      <c r="B1535"/>
      <c r="C1535"/>
      <c r="D1535"/>
      <c r="E1535"/>
      <c r="F1535"/>
      <c r="G1535"/>
      <c r="H1535"/>
    </row>
    <row r="1536" spans="1:8">
      <c r="A1536"/>
      <c r="B1536"/>
      <c r="C1536"/>
      <c r="D1536"/>
      <c r="E1536"/>
      <c r="F1536"/>
      <c r="G1536"/>
      <c r="H1536"/>
    </row>
    <row r="1537" spans="1:8">
      <c r="A1537"/>
      <c r="B1537"/>
      <c r="C1537"/>
      <c r="D1537"/>
      <c r="E1537"/>
      <c r="F1537"/>
      <c r="G1537"/>
      <c r="H1537"/>
    </row>
    <row r="1538" spans="1:8">
      <c r="A1538"/>
      <c r="B1538"/>
      <c r="C1538"/>
      <c r="D1538"/>
      <c r="E1538"/>
      <c r="F1538"/>
      <c r="G1538"/>
      <c r="H1538"/>
    </row>
    <row r="1539" spans="1:8">
      <c r="A1539"/>
      <c r="B1539"/>
      <c r="C1539"/>
      <c r="D1539"/>
      <c r="E1539"/>
      <c r="F1539"/>
      <c r="G1539"/>
      <c r="H1539"/>
    </row>
    <row r="1540" spans="1:8">
      <c r="A1540"/>
      <c r="B1540"/>
      <c r="C1540"/>
      <c r="D1540"/>
      <c r="E1540"/>
      <c r="F1540"/>
      <c r="G1540"/>
      <c r="H1540"/>
    </row>
    <row r="1541" spans="1:8">
      <c r="A1541"/>
      <c r="B1541"/>
      <c r="C1541"/>
      <c r="D1541"/>
      <c r="E1541"/>
      <c r="F1541"/>
      <c r="G1541"/>
      <c r="H1541"/>
    </row>
    <row r="1542" spans="1:8">
      <c r="A1542"/>
      <c r="B1542"/>
      <c r="C1542"/>
      <c r="D1542"/>
      <c r="E1542"/>
      <c r="F1542"/>
      <c r="G1542"/>
      <c r="H1542"/>
    </row>
    <row r="1543" spans="1:8">
      <c r="A1543"/>
      <c r="B1543"/>
      <c r="C1543"/>
      <c r="D1543"/>
      <c r="E1543"/>
      <c r="F1543"/>
      <c r="G1543"/>
      <c r="H1543"/>
    </row>
    <row r="1544" spans="1:8">
      <c r="A1544"/>
      <c r="B1544"/>
      <c r="C1544"/>
      <c r="D1544"/>
      <c r="E1544"/>
      <c r="F1544"/>
      <c r="G1544"/>
      <c r="H1544"/>
    </row>
    <row r="1545" spans="1:8">
      <c r="A1545"/>
      <c r="B1545"/>
      <c r="C1545"/>
      <c r="D1545"/>
      <c r="E1545"/>
      <c r="F1545"/>
      <c r="G1545"/>
      <c r="H1545"/>
    </row>
    <row r="1546" spans="1:8">
      <c r="A1546"/>
      <c r="B1546"/>
      <c r="C1546"/>
      <c r="D1546"/>
      <c r="E1546"/>
      <c r="F1546"/>
      <c r="G1546"/>
      <c r="H1546"/>
    </row>
    <row r="1547" spans="1:8">
      <c r="A1547"/>
      <c r="B1547"/>
      <c r="C1547"/>
      <c r="D1547"/>
      <c r="E1547"/>
      <c r="F1547"/>
      <c r="G1547"/>
      <c r="H1547"/>
    </row>
    <row r="1548" spans="1:8">
      <c r="A1548"/>
      <c r="B1548"/>
      <c r="C1548"/>
      <c r="D1548"/>
      <c r="E1548"/>
      <c r="F1548"/>
      <c r="G1548"/>
      <c r="H1548"/>
    </row>
    <row r="1549" spans="1:8">
      <c r="A1549"/>
      <c r="B1549"/>
      <c r="C1549"/>
      <c r="D1549"/>
      <c r="E1549"/>
      <c r="F1549"/>
      <c r="G1549"/>
      <c r="H1549"/>
    </row>
    <row r="1550" spans="1:8">
      <c r="A1550"/>
      <c r="B1550"/>
      <c r="C1550"/>
      <c r="D1550"/>
      <c r="E1550"/>
      <c r="F1550"/>
      <c r="G1550"/>
      <c r="H1550"/>
    </row>
    <row r="1551" spans="1:8">
      <c r="A1551"/>
      <c r="B1551"/>
      <c r="C1551"/>
      <c r="D1551"/>
      <c r="E1551"/>
      <c r="F1551"/>
      <c r="G1551"/>
      <c r="H1551"/>
    </row>
    <row r="1552" spans="1:8">
      <c r="A1552"/>
      <c r="B1552"/>
      <c r="C1552"/>
      <c r="D1552"/>
      <c r="E1552"/>
      <c r="F1552"/>
      <c r="G1552"/>
      <c r="H1552"/>
    </row>
    <row r="1553" spans="1:8">
      <c r="A1553"/>
      <c r="B1553"/>
      <c r="C1553"/>
      <c r="D1553"/>
      <c r="E1553"/>
      <c r="F1553"/>
      <c r="G1553"/>
      <c r="H1553"/>
    </row>
    <row r="1554" spans="1:8">
      <c r="A1554"/>
      <c r="B1554"/>
      <c r="C1554"/>
      <c r="D1554"/>
      <c r="E1554"/>
      <c r="F1554"/>
      <c r="G1554"/>
      <c r="H1554"/>
    </row>
    <row r="1555" spans="1:8">
      <c r="A1555"/>
      <c r="B1555"/>
      <c r="C1555"/>
      <c r="D1555"/>
      <c r="E1555"/>
      <c r="F1555"/>
      <c r="G1555"/>
      <c r="H1555"/>
    </row>
    <row r="1556" spans="1:8">
      <c r="A1556"/>
      <c r="B1556"/>
      <c r="C1556"/>
      <c r="D1556"/>
      <c r="E1556"/>
      <c r="F1556"/>
      <c r="G1556"/>
      <c r="H1556"/>
    </row>
    <row r="1557" spans="1:8">
      <c r="A1557"/>
      <c r="B1557"/>
      <c r="C1557"/>
      <c r="D1557"/>
      <c r="E1557"/>
      <c r="F1557"/>
      <c r="G1557"/>
      <c r="H1557"/>
    </row>
    <row r="1558" spans="1:8">
      <c r="A1558"/>
      <c r="B1558"/>
      <c r="C1558"/>
      <c r="D1558"/>
      <c r="E1558"/>
      <c r="F1558"/>
      <c r="G1558"/>
      <c r="H1558"/>
    </row>
    <row r="1559" spans="1:8">
      <c r="A1559"/>
      <c r="B1559"/>
      <c r="C1559"/>
      <c r="D1559"/>
      <c r="E1559"/>
      <c r="F1559"/>
      <c r="G1559"/>
      <c r="H1559"/>
    </row>
    <row r="1560" spans="1:8">
      <c r="A1560"/>
      <c r="B1560"/>
      <c r="C1560"/>
      <c r="D1560"/>
      <c r="E1560"/>
      <c r="F1560"/>
      <c r="G1560"/>
      <c r="H1560"/>
    </row>
    <row r="1561" spans="1:8">
      <c r="A1561"/>
      <c r="B1561"/>
      <c r="C1561"/>
      <c r="D1561"/>
      <c r="E1561"/>
      <c r="F1561"/>
      <c r="G1561"/>
      <c r="H1561"/>
    </row>
    <row r="1562" spans="1:8">
      <c r="A1562"/>
      <c r="B1562"/>
      <c r="C1562"/>
      <c r="D1562"/>
      <c r="E1562"/>
      <c r="F1562"/>
      <c r="G1562"/>
      <c r="H1562"/>
    </row>
    <row r="1563" spans="1:8">
      <c r="A1563"/>
      <c r="B1563"/>
      <c r="C1563"/>
      <c r="D1563"/>
      <c r="E1563"/>
      <c r="F1563"/>
      <c r="G1563"/>
      <c r="H1563"/>
    </row>
    <row r="1564" spans="1:8">
      <c r="A1564"/>
      <c r="B1564"/>
      <c r="C1564"/>
      <c r="D1564"/>
      <c r="E1564"/>
      <c r="F1564"/>
      <c r="G1564"/>
      <c r="H1564"/>
    </row>
    <row r="1565" spans="1:8">
      <c r="A1565"/>
      <c r="B1565"/>
      <c r="C1565"/>
      <c r="D1565"/>
      <c r="E1565"/>
      <c r="F1565"/>
      <c r="G1565"/>
      <c r="H1565"/>
    </row>
    <row r="1566" spans="1:8">
      <c r="A1566"/>
      <c r="B1566"/>
      <c r="C1566"/>
      <c r="D1566"/>
      <c r="E1566"/>
      <c r="F1566"/>
      <c r="G1566"/>
      <c r="H1566"/>
    </row>
    <row r="1567" spans="1:8">
      <c r="A1567"/>
      <c r="B1567"/>
      <c r="C1567"/>
      <c r="D1567"/>
      <c r="E1567"/>
      <c r="F1567"/>
      <c r="G1567"/>
      <c r="H1567"/>
    </row>
    <row r="1568" spans="1:8">
      <c r="A1568"/>
      <c r="B1568"/>
      <c r="C1568"/>
      <c r="D1568"/>
      <c r="E1568"/>
      <c r="F1568"/>
      <c r="G1568"/>
      <c r="H1568"/>
    </row>
    <row r="1569" spans="1:8">
      <c r="A1569"/>
      <c r="B1569"/>
      <c r="C1569"/>
      <c r="D1569"/>
      <c r="E1569"/>
      <c r="F1569"/>
      <c r="G1569"/>
      <c r="H1569"/>
    </row>
    <row r="1570" spans="1:8">
      <c r="A1570"/>
      <c r="B1570"/>
      <c r="C1570"/>
      <c r="D1570"/>
      <c r="E1570"/>
      <c r="F1570"/>
      <c r="G1570"/>
      <c r="H1570"/>
    </row>
    <row r="1571" spans="1:8">
      <c r="A1571"/>
      <c r="B1571"/>
      <c r="C1571"/>
      <c r="D1571"/>
      <c r="E1571"/>
      <c r="F1571"/>
      <c r="G1571"/>
      <c r="H1571"/>
    </row>
    <row r="1572" spans="1:8">
      <c r="A1572"/>
      <c r="B1572"/>
      <c r="C1572"/>
      <c r="D1572"/>
      <c r="E1572"/>
      <c r="F1572"/>
      <c r="G1572"/>
      <c r="H1572"/>
    </row>
    <row r="1573" spans="1:8">
      <c r="A1573"/>
      <c r="B1573"/>
      <c r="C1573"/>
      <c r="D1573"/>
      <c r="E1573"/>
      <c r="F1573"/>
      <c r="G1573"/>
      <c r="H1573"/>
    </row>
    <row r="1574" spans="1:8">
      <c r="A1574"/>
      <c r="B1574"/>
      <c r="C1574"/>
      <c r="D1574"/>
      <c r="E1574"/>
      <c r="F1574"/>
      <c r="G1574"/>
      <c r="H1574"/>
    </row>
    <row r="1575" spans="1:8">
      <c r="A1575"/>
      <c r="B1575"/>
      <c r="C1575"/>
      <c r="D1575"/>
      <c r="E1575"/>
      <c r="F1575"/>
      <c r="G1575"/>
      <c r="H1575"/>
    </row>
    <row r="1576" spans="1:8">
      <c r="A1576"/>
      <c r="B1576"/>
      <c r="C1576"/>
      <c r="D1576"/>
      <c r="E1576"/>
      <c r="F1576"/>
      <c r="G1576"/>
      <c r="H1576"/>
    </row>
    <row r="1577" spans="1:8">
      <c r="A1577"/>
      <c r="B1577"/>
      <c r="C1577"/>
      <c r="D1577"/>
      <c r="E1577"/>
      <c r="F1577"/>
      <c r="G1577"/>
      <c r="H1577"/>
    </row>
    <row r="1578" spans="1:8">
      <c r="A1578"/>
      <c r="B1578"/>
      <c r="C1578"/>
      <c r="D1578"/>
      <c r="E1578"/>
      <c r="F1578"/>
      <c r="G1578"/>
      <c r="H1578"/>
    </row>
    <row r="1579" spans="1:8">
      <c r="A1579"/>
      <c r="B1579"/>
      <c r="C1579"/>
      <c r="D1579"/>
      <c r="E1579"/>
      <c r="F1579"/>
      <c r="G1579"/>
      <c r="H1579"/>
    </row>
    <row r="1580" spans="1:8">
      <c r="A1580"/>
      <c r="B1580"/>
      <c r="C1580"/>
      <c r="D1580"/>
      <c r="E1580"/>
      <c r="F1580"/>
      <c r="G1580"/>
      <c r="H1580"/>
    </row>
    <row r="1581" spans="1:8">
      <c r="A1581"/>
      <c r="B1581"/>
      <c r="C1581"/>
      <c r="D1581"/>
      <c r="E1581"/>
      <c r="F1581"/>
      <c r="G1581"/>
      <c r="H1581"/>
    </row>
    <row r="1582" spans="1:8">
      <c r="A1582"/>
      <c r="B1582"/>
      <c r="C1582"/>
      <c r="D1582"/>
      <c r="E1582"/>
      <c r="F1582"/>
      <c r="G1582"/>
      <c r="H1582"/>
    </row>
    <row r="1583" spans="1:8">
      <c r="A1583"/>
      <c r="B1583"/>
      <c r="C1583"/>
      <c r="D1583"/>
      <c r="E1583"/>
      <c r="F1583"/>
      <c r="G1583"/>
      <c r="H1583"/>
    </row>
    <row r="1584" spans="1:8">
      <c r="A1584"/>
      <c r="B1584"/>
      <c r="C1584"/>
      <c r="D1584"/>
      <c r="E1584"/>
      <c r="F1584"/>
      <c r="G1584"/>
      <c r="H1584"/>
    </row>
    <row r="1585" spans="1:8">
      <c r="A1585"/>
      <c r="B1585"/>
      <c r="C1585"/>
      <c r="D1585"/>
      <c r="E1585"/>
      <c r="F1585"/>
      <c r="G1585"/>
      <c r="H1585"/>
    </row>
    <row r="1586" spans="1:8">
      <c r="A1586"/>
      <c r="B1586"/>
      <c r="C1586"/>
      <c r="D1586"/>
      <c r="E1586"/>
      <c r="F1586"/>
      <c r="G1586"/>
      <c r="H1586"/>
    </row>
    <row r="1587" spans="1:8">
      <c r="A1587"/>
      <c r="B1587"/>
      <c r="C1587"/>
      <c r="D1587"/>
      <c r="E1587"/>
      <c r="F1587"/>
      <c r="G1587"/>
      <c r="H1587"/>
    </row>
    <row r="1588" spans="1:8">
      <c r="A1588"/>
      <c r="B1588"/>
      <c r="C1588"/>
      <c r="D1588"/>
      <c r="E1588"/>
      <c r="F1588"/>
      <c r="G1588"/>
      <c r="H1588"/>
    </row>
    <row r="1589" spans="1:8">
      <c r="A1589"/>
      <c r="B1589"/>
      <c r="C1589"/>
      <c r="D1589"/>
      <c r="E1589"/>
      <c r="F1589"/>
      <c r="G1589"/>
      <c r="H1589"/>
    </row>
    <row r="1590" spans="1:8">
      <c r="A1590"/>
      <c r="B1590"/>
      <c r="C1590"/>
      <c r="D1590"/>
      <c r="E1590"/>
      <c r="F1590"/>
      <c r="G1590"/>
      <c r="H1590"/>
    </row>
    <row r="1591" spans="1:8">
      <c r="A1591"/>
      <c r="B1591"/>
      <c r="C1591"/>
      <c r="D1591"/>
      <c r="E1591"/>
      <c r="F1591"/>
      <c r="G1591"/>
      <c r="H1591"/>
    </row>
    <row r="1592" spans="1:8">
      <c r="A1592"/>
      <c r="B1592"/>
      <c r="C1592"/>
      <c r="D1592"/>
      <c r="E1592"/>
      <c r="F1592"/>
      <c r="G1592"/>
      <c r="H1592"/>
    </row>
    <row r="1593" spans="1:8">
      <c r="A1593"/>
      <c r="B1593"/>
      <c r="C1593"/>
      <c r="D1593"/>
      <c r="E1593"/>
      <c r="F1593"/>
      <c r="G1593"/>
      <c r="H1593"/>
    </row>
    <row r="1594" spans="1:8">
      <c r="A1594"/>
      <c r="B1594"/>
      <c r="C1594"/>
      <c r="D1594"/>
      <c r="E1594"/>
      <c r="F1594"/>
      <c r="G1594"/>
      <c r="H1594"/>
    </row>
    <row r="1595" spans="1:8">
      <c r="A1595"/>
      <c r="B1595"/>
      <c r="C1595"/>
      <c r="D1595"/>
      <c r="E1595"/>
      <c r="F1595"/>
      <c r="G1595"/>
      <c r="H1595"/>
    </row>
    <row r="1596" spans="1:8">
      <c r="A1596"/>
      <c r="B1596"/>
      <c r="C1596"/>
      <c r="D1596"/>
      <c r="E1596"/>
      <c r="F1596"/>
      <c r="G1596"/>
      <c r="H1596"/>
    </row>
    <row r="1597" spans="1:8">
      <c r="A1597"/>
      <c r="B1597"/>
      <c r="C1597"/>
      <c r="D1597"/>
      <c r="E1597"/>
      <c r="F1597"/>
      <c r="G1597"/>
      <c r="H1597"/>
    </row>
    <row r="1598" spans="1:8">
      <c r="A1598"/>
      <c r="B1598"/>
      <c r="C1598"/>
      <c r="D1598"/>
      <c r="E1598"/>
      <c r="F1598"/>
      <c r="G1598"/>
      <c r="H1598"/>
    </row>
    <row r="1599" spans="1:8">
      <c r="A1599"/>
      <c r="B1599"/>
      <c r="C1599"/>
      <c r="D1599"/>
      <c r="E1599"/>
      <c r="F1599"/>
      <c r="G1599"/>
      <c r="H1599"/>
    </row>
    <row r="1600" spans="1:8">
      <c r="A1600"/>
      <c r="B1600"/>
      <c r="C1600"/>
      <c r="D1600"/>
      <c r="E1600"/>
      <c r="F1600"/>
      <c r="G1600"/>
      <c r="H1600"/>
    </row>
    <row r="1601" spans="1:8">
      <c r="A1601"/>
      <c r="B1601"/>
      <c r="C1601"/>
      <c r="D1601"/>
      <c r="E1601"/>
      <c r="F1601"/>
      <c r="G1601"/>
      <c r="H1601"/>
    </row>
    <row r="1602" spans="1:8">
      <c r="A1602"/>
      <c r="B1602"/>
      <c r="C1602"/>
      <c r="D1602"/>
      <c r="E1602"/>
      <c r="F1602"/>
      <c r="G1602"/>
      <c r="H1602"/>
    </row>
    <row r="1603" spans="1:8">
      <c r="A1603"/>
      <c r="B1603"/>
      <c r="C1603"/>
      <c r="D1603"/>
      <c r="E1603"/>
      <c r="F1603"/>
      <c r="G1603"/>
      <c r="H1603"/>
    </row>
    <row r="1604" spans="1:8">
      <c r="A1604"/>
      <c r="B1604"/>
      <c r="C1604"/>
      <c r="D1604"/>
      <c r="E1604"/>
      <c r="F1604"/>
      <c r="G1604"/>
      <c r="H1604"/>
    </row>
    <row r="1605" spans="1:8">
      <c r="A1605"/>
      <c r="B1605"/>
      <c r="C1605"/>
      <c r="D1605"/>
      <c r="E1605"/>
      <c r="F1605"/>
      <c r="G1605"/>
      <c r="H1605"/>
    </row>
    <row r="1606" spans="1:8">
      <c r="A1606"/>
      <c r="B1606"/>
      <c r="C1606"/>
      <c r="D1606"/>
      <c r="E1606"/>
      <c r="F1606"/>
      <c r="G1606"/>
      <c r="H1606"/>
    </row>
    <row r="1607" spans="1:8">
      <c r="A1607"/>
      <c r="B1607"/>
      <c r="C1607"/>
      <c r="D1607"/>
      <c r="E1607"/>
      <c r="F1607"/>
      <c r="G1607"/>
      <c r="H1607"/>
    </row>
    <row r="1608" spans="1:8">
      <c r="A1608"/>
      <c r="B1608"/>
      <c r="C1608"/>
      <c r="D1608"/>
      <c r="E1608"/>
      <c r="F1608"/>
      <c r="G1608"/>
      <c r="H1608"/>
    </row>
    <row r="1609" spans="1:8">
      <c r="A1609"/>
      <c r="B1609"/>
      <c r="C1609"/>
      <c r="D1609"/>
      <c r="E1609"/>
      <c r="F1609"/>
      <c r="G1609"/>
      <c r="H1609"/>
    </row>
    <row r="1610" spans="1:8">
      <c r="A1610"/>
      <c r="B1610"/>
      <c r="C1610"/>
      <c r="D1610"/>
      <c r="E1610"/>
      <c r="F1610"/>
      <c r="G1610"/>
      <c r="H1610"/>
    </row>
    <row r="1611" spans="1:8">
      <c r="A1611"/>
      <c r="B1611"/>
      <c r="C1611"/>
      <c r="D1611"/>
      <c r="E1611"/>
      <c r="F1611"/>
      <c r="G1611"/>
      <c r="H1611"/>
    </row>
    <row r="1612" spans="1:8">
      <c r="A1612"/>
      <c r="B1612"/>
      <c r="C1612"/>
      <c r="D1612"/>
      <c r="E1612"/>
      <c r="F1612"/>
      <c r="G1612"/>
      <c r="H1612"/>
    </row>
    <row r="1613" spans="1:8">
      <c r="A1613"/>
      <c r="B1613"/>
      <c r="C1613"/>
      <c r="D1613"/>
      <c r="E1613"/>
      <c r="F1613"/>
      <c r="G1613"/>
      <c r="H1613"/>
    </row>
    <row r="1614" spans="1:8">
      <c r="A1614"/>
      <c r="B1614"/>
      <c r="C1614"/>
      <c r="D1614"/>
      <c r="E1614"/>
      <c r="F1614"/>
      <c r="G1614"/>
      <c r="H1614"/>
    </row>
    <row r="1615" spans="1:8">
      <c r="A1615"/>
      <c r="B1615"/>
      <c r="C1615"/>
      <c r="D1615"/>
      <c r="E1615"/>
      <c r="F1615"/>
      <c r="G1615"/>
      <c r="H1615"/>
    </row>
    <row r="1616" spans="1:8">
      <c r="A1616"/>
      <c r="B1616"/>
      <c r="C1616"/>
      <c r="D1616"/>
      <c r="E1616"/>
      <c r="F1616"/>
      <c r="G1616"/>
      <c r="H1616"/>
    </row>
    <row r="1617" spans="1:8">
      <c r="A1617"/>
      <c r="B1617"/>
      <c r="C1617"/>
      <c r="D1617"/>
      <c r="E1617"/>
      <c r="F1617"/>
      <c r="G1617"/>
      <c r="H1617"/>
    </row>
    <row r="1618" spans="1:8">
      <c r="A1618"/>
      <c r="B1618"/>
      <c r="C1618"/>
      <c r="D1618"/>
      <c r="E1618"/>
      <c r="F1618"/>
      <c r="G1618"/>
      <c r="H1618"/>
    </row>
    <row r="1619" spans="1:8">
      <c r="A1619"/>
      <c r="B1619"/>
      <c r="C1619"/>
      <c r="D1619"/>
      <c r="E1619"/>
      <c r="F1619"/>
      <c r="G1619"/>
      <c r="H1619"/>
    </row>
    <row r="1620" spans="1:8">
      <c r="A1620"/>
      <c r="B1620"/>
      <c r="C1620"/>
      <c r="D1620"/>
      <c r="E1620"/>
      <c r="F1620"/>
      <c r="G1620"/>
      <c r="H1620"/>
    </row>
    <row r="1621" spans="1:8">
      <c r="A1621"/>
      <c r="B1621"/>
      <c r="C1621"/>
      <c r="D1621"/>
      <c r="E1621"/>
      <c r="F1621"/>
      <c r="G1621"/>
      <c r="H1621"/>
    </row>
    <row r="1622" spans="1:8">
      <c r="A1622"/>
      <c r="B1622"/>
      <c r="C1622"/>
      <c r="D1622"/>
      <c r="E1622"/>
      <c r="F1622"/>
      <c r="G1622"/>
      <c r="H1622"/>
    </row>
    <row r="1623" spans="1:8">
      <c r="A1623"/>
      <c r="B1623"/>
      <c r="C1623"/>
      <c r="D1623"/>
      <c r="E1623"/>
      <c r="F1623"/>
      <c r="G1623"/>
      <c r="H1623"/>
    </row>
    <row r="1624" spans="1:8">
      <c r="A1624"/>
      <c r="B1624"/>
      <c r="C1624"/>
      <c r="D1624"/>
      <c r="E1624"/>
      <c r="F1624"/>
      <c r="G1624"/>
      <c r="H1624"/>
    </row>
    <row r="1625" spans="1:8">
      <c r="A1625"/>
      <c r="B1625"/>
      <c r="C1625"/>
      <c r="D1625"/>
      <c r="E1625"/>
      <c r="F1625"/>
      <c r="G1625"/>
      <c r="H1625"/>
    </row>
    <row r="1626" spans="1:8">
      <c r="A1626"/>
      <c r="B1626"/>
      <c r="C1626"/>
      <c r="D1626"/>
      <c r="E1626"/>
      <c r="F1626"/>
      <c r="G1626"/>
      <c r="H1626"/>
    </row>
    <row r="1627" spans="1:8">
      <c r="A1627"/>
      <c r="B1627"/>
      <c r="C1627"/>
      <c r="D1627"/>
      <c r="E1627"/>
      <c r="F1627"/>
      <c r="G1627"/>
      <c r="H1627"/>
    </row>
    <row r="1628" spans="1:8">
      <c r="A1628"/>
      <c r="B1628"/>
      <c r="C1628"/>
      <c r="D1628"/>
      <c r="E1628"/>
      <c r="F1628"/>
      <c r="G1628"/>
      <c r="H1628"/>
    </row>
    <row r="1629" spans="1:8">
      <c r="A1629"/>
      <c r="B1629"/>
      <c r="C1629"/>
      <c r="D1629"/>
      <c r="E1629"/>
      <c r="F1629"/>
      <c r="G1629"/>
      <c r="H1629"/>
    </row>
    <row r="1630" spans="1:8">
      <c r="A1630"/>
      <c r="B1630"/>
      <c r="C1630"/>
      <c r="D1630"/>
      <c r="E1630"/>
      <c r="F1630"/>
      <c r="G1630"/>
      <c r="H1630"/>
    </row>
    <row r="1631" spans="1:8">
      <c r="A1631"/>
      <c r="B1631"/>
      <c r="C1631"/>
      <c r="D1631"/>
      <c r="E1631"/>
      <c r="F1631"/>
      <c r="G1631"/>
      <c r="H1631"/>
    </row>
    <row r="1632" spans="1:8">
      <c r="A1632"/>
      <c r="B1632"/>
      <c r="C1632"/>
      <c r="D1632"/>
      <c r="E1632"/>
      <c r="F1632"/>
      <c r="G1632"/>
      <c r="H1632"/>
    </row>
    <row r="1633" spans="1:8">
      <c r="A1633"/>
      <c r="B1633"/>
      <c r="C1633"/>
      <c r="D1633"/>
      <c r="E1633"/>
      <c r="F1633"/>
      <c r="G1633"/>
      <c r="H1633"/>
    </row>
    <row r="1634" spans="1:8">
      <c r="A1634"/>
      <c r="B1634"/>
      <c r="C1634"/>
      <c r="D1634"/>
      <c r="E1634"/>
      <c r="F1634"/>
      <c r="G1634"/>
      <c r="H1634"/>
    </row>
    <row r="1635" spans="1:8">
      <c r="A1635"/>
      <c r="B1635"/>
      <c r="C1635"/>
      <c r="D1635"/>
      <c r="E1635"/>
      <c r="F1635"/>
      <c r="G1635"/>
      <c r="H1635"/>
    </row>
    <row r="1636" spans="1:8">
      <c r="A1636"/>
      <c r="B1636"/>
      <c r="C1636"/>
      <c r="D1636"/>
      <c r="E1636"/>
      <c r="F1636"/>
      <c r="G1636"/>
      <c r="H1636"/>
    </row>
    <row r="1637" spans="1:8">
      <c r="A1637"/>
      <c r="B1637"/>
      <c r="C1637"/>
      <c r="D1637"/>
      <c r="E1637"/>
      <c r="F1637"/>
      <c r="G1637"/>
      <c r="H1637"/>
    </row>
    <row r="1638" spans="1:8">
      <c r="A1638"/>
      <c r="B1638"/>
      <c r="C1638"/>
      <c r="D1638"/>
      <c r="E1638"/>
      <c r="F1638"/>
      <c r="G1638"/>
      <c r="H1638"/>
    </row>
    <row r="1639" spans="1:8">
      <c r="A1639"/>
      <c r="B1639"/>
      <c r="C1639"/>
      <c r="D1639"/>
      <c r="E1639"/>
      <c r="F1639"/>
      <c r="G1639"/>
      <c r="H1639"/>
    </row>
    <row r="1640" spans="1:8">
      <c r="A1640"/>
      <c r="B1640"/>
      <c r="C1640"/>
      <c r="D1640"/>
      <c r="E1640"/>
      <c r="F1640"/>
      <c r="G1640"/>
      <c r="H1640"/>
    </row>
    <row r="1641" spans="1:8">
      <c r="A1641"/>
      <c r="B1641"/>
      <c r="C1641"/>
      <c r="D1641"/>
      <c r="E1641"/>
      <c r="F1641"/>
      <c r="G1641"/>
      <c r="H1641"/>
    </row>
    <row r="1642" spans="1:8">
      <c r="A1642"/>
      <c r="B1642"/>
      <c r="C1642"/>
      <c r="D1642"/>
      <c r="E1642"/>
      <c r="F1642"/>
      <c r="G1642"/>
      <c r="H1642"/>
    </row>
    <row r="1643" spans="1:8">
      <c r="A1643"/>
      <c r="B1643"/>
      <c r="C1643"/>
      <c r="D1643"/>
      <c r="E1643"/>
      <c r="F1643"/>
      <c r="G1643"/>
      <c r="H1643"/>
    </row>
    <row r="1644" spans="1:8">
      <c r="A1644"/>
      <c r="B1644"/>
      <c r="C1644"/>
      <c r="D1644"/>
      <c r="E1644"/>
      <c r="F1644"/>
      <c r="G1644"/>
      <c r="H1644"/>
    </row>
    <row r="1645" spans="1:8">
      <c r="A1645"/>
      <c r="B1645"/>
      <c r="C1645"/>
      <c r="D1645"/>
      <c r="E1645"/>
      <c r="F1645"/>
      <c r="G1645"/>
      <c r="H1645"/>
    </row>
    <row r="1646" spans="1:8">
      <c r="A1646"/>
      <c r="B1646"/>
      <c r="C1646"/>
      <c r="D1646"/>
      <c r="E1646"/>
      <c r="F1646"/>
      <c r="G1646"/>
      <c r="H1646"/>
    </row>
    <row r="1647" spans="1:8">
      <c r="A1647"/>
      <c r="B1647"/>
      <c r="C1647"/>
      <c r="D1647"/>
      <c r="E1647"/>
      <c r="F1647"/>
      <c r="G1647"/>
      <c r="H1647"/>
    </row>
    <row r="1648" spans="1:8">
      <c r="A1648"/>
      <c r="B1648"/>
      <c r="C1648"/>
      <c r="D1648"/>
      <c r="E1648"/>
      <c r="F1648"/>
      <c r="G1648"/>
      <c r="H1648"/>
    </row>
    <row r="1649" spans="1:8">
      <c r="A1649"/>
      <c r="B1649"/>
      <c r="C1649"/>
      <c r="D1649"/>
      <c r="E1649"/>
      <c r="F1649"/>
      <c r="G1649"/>
      <c r="H1649"/>
    </row>
    <row r="1650" spans="1:8">
      <c r="A1650"/>
      <c r="B1650"/>
      <c r="C1650"/>
      <c r="D1650"/>
      <c r="E1650"/>
      <c r="F1650"/>
      <c r="G1650"/>
      <c r="H1650"/>
    </row>
    <row r="1651" spans="1:8">
      <c r="A1651"/>
      <c r="B1651"/>
      <c r="C1651"/>
      <c r="D1651"/>
      <c r="E1651"/>
      <c r="F1651"/>
      <c r="G1651"/>
      <c r="H1651"/>
    </row>
    <row r="1652" spans="1:8">
      <c r="A1652"/>
      <c r="B1652"/>
      <c r="C1652"/>
      <c r="D1652"/>
      <c r="E1652"/>
      <c r="F1652"/>
      <c r="G1652"/>
      <c r="H1652"/>
    </row>
    <row r="1653" spans="1:8">
      <c r="A1653"/>
      <c r="B1653"/>
      <c r="C1653"/>
      <c r="D1653"/>
      <c r="E1653"/>
      <c r="F1653"/>
      <c r="G1653"/>
      <c r="H1653"/>
    </row>
    <row r="1654" spans="1:8">
      <c r="A1654"/>
      <c r="B1654"/>
      <c r="C1654"/>
      <c r="D1654"/>
      <c r="E1654"/>
      <c r="F1654"/>
      <c r="G1654"/>
      <c r="H1654"/>
    </row>
    <row r="1655" spans="1:8">
      <c r="A1655"/>
      <c r="B1655"/>
      <c r="C1655"/>
      <c r="D1655"/>
      <c r="E1655"/>
      <c r="F1655"/>
      <c r="G1655"/>
      <c r="H1655"/>
    </row>
    <row r="1656" spans="1:8">
      <c r="A1656"/>
      <c r="B1656"/>
      <c r="C1656"/>
      <c r="D1656"/>
      <c r="E1656"/>
      <c r="F1656"/>
      <c r="G1656"/>
      <c r="H1656"/>
    </row>
    <row r="1657" spans="1:8">
      <c r="A1657"/>
      <c r="B1657"/>
      <c r="C1657"/>
      <c r="D1657"/>
      <c r="E1657"/>
      <c r="F1657"/>
      <c r="G1657"/>
      <c r="H1657"/>
    </row>
    <row r="1658" spans="1:8">
      <c r="A1658"/>
      <c r="B1658"/>
      <c r="C1658"/>
      <c r="D1658"/>
      <c r="E1658"/>
      <c r="F1658"/>
      <c r="G1658"/>
      <c r="H1658"/>
    </row>
    <row r="1659" spans="1:8">
      <c r="A1659"/>
      <c r="B1659"/>
      <c r="C1659"/>
      <c r="D1659"/>
      <c r="E1659"/>
      <c r="F1659"/>
      <c r="G1659"/>
      <c r="H1659"/>
    </row>
    <row r="1660" spans="1:8">
      <c r="A1660"/>
      <c r="B1660"/>
      <c r="C1660"/>
      <c r="D1660"/>
      <c r="E1660"/>
      <c r="F1660"/>
      <c r="G1660"/>
      <c r="H1660"/>
    </row>
    <row r="1661" spans="1:8">
      <c r="A1661"/>
      <c r="B1661"/>
      <c r="C1661"/>
      <c r="D1661"/>
      <c r="E1661"/>
      <c r="F1661"/>
      <c r="G1661"/>
      <c r="H1661"/>
    </row>
    <row r="1662" spans="1:8">
      <c r="A1662"/>
      <c r="B1662"/>
      <c r="C1662"/>
      <c r="D1662"/>
      <c r="E1662"/>
      <c r="F1662"/>
      <c r="G1662"/>
      <c r="H1662"/>
    </row>
    <row r="1663" spans="1:8">
      <c r="A1663"/>
      <c r="B1663"/>
      <c r="C1663"/>
      <c r="D1663"/>
      <c r="E1663"/>
      <c r="F1663"/>
      <c r="G1663"/>
      <c r="H1663"/>
    </row>
    <row r="1664" spans="1:8">
      <c r="A1664"/>
      <c r="B1664"/>
      <c r="C1664"/>
      <c r="D1664"/>
      <c r="E1664"/>
      <c r="F1664"/>
      <c r="G1664"/>
      <c r="H1664"/>
    </row>
    <row r="1665" spans="1:8">
      <c r="A1665"/>
      <c r="B1665"/>
      <c r="C1665"/>
      <c r="D1665"/>
      <c r="E1665"/>
      <c r="F1665"/>
      <c r="G1665"/>
      <c r="H1665"/>
    </row>
    <row r="1666" spans="1:8">
      <c r="A1666"/>
      <c r="B1666"/>
      <c r="C1666"/>
      <c r="D1666"/>
      <c r="E1666"/>
      <c r="F1666"/>
      <c r="G1666"/>
      <c r="H1666"/>
    </row>
    <row r="1667" spans="1:8">
      <c r="A1667"/>
      <c r="B1667"/>
      <c r="C1667"/>
      <c r="D1667"/>
      <c r="E1667"/>
      <c r="F1667"/>
      <c r="G1667"/>
      <c r="H1667"/>
    </row>
    <row r="1668" spans="1:8">
      <c r="A1668"/>
      <c r="B1668"/>
      <c r="C1668"/>
      <c r="D1668"/>
      <c r="E1668"/>
      <c r="F1668"/>
      <c r="G1668"/>
      <c r="H1668"/>
    </row>
    <row r="1669" spans="1:8">
      <c r="A1669"/>
      <c r="B1669"/>
      <c r="C1669"/>
      <c r="D1669"/>
      <c r="E1669"/>
      <c r="F1669"/>
      <c r="G1669"/>
      <c r="H1669"/>
    </row>
    <row r="1670" spans="1:8">
      <c r="A1670"/>
      <c r="B1670"/>
      <c r="C1670"/>
      <c r="D1670"/>
      <c r="E1670"/>
      <c r="F1670"/>
      <c r="G1670"/>
      <c r="H1670"/>
    </row>
    <row r="1671" spans="1:8">
      <c r="A1671"/>
      <c r="B1671"/>
      <c r="C1671"/>
      <c r="D1671"/>
      <c r="E1671"/>
      <c r="F1671"/>
      <c r="G1671"/>
      <c r="H1671"/>
    </row>
    <row r="1672" spans="1:8">
      <c r="A1672"/>
      <c r="B1672"/>
      <c r="C1672"/>
      <c r="D1672"/>
      <c r="E1672"/>
      <c r="F1672"/>
      <c r="G1672"/>
      <c r="H1672"/>
    </row>
    <row r="1673" spans="1:8">
      <c r="A1673"/>
      <c r="B1673"/>
      <c r="C1673"/>
      <c r="D1673"/>
      <c r="E1673"/>
      <c r="F1673"/>
      <c r="G1673"/>
      <c r="H1673"/>
    </row>
    <row r="1674" spans="1:8">
      <c r="A1674"/>
      <c r="B1674"/>
      <c r="C1674"/>
      <c r="D1674"/>
      <c r="E1674"/>
      <c r="F1674"/>
      <c r="G1674"/>
      <c r="H1674"/>
    </row>
    <row r="1675" spans="1:8">
      <c r="A1675"/>
      <c r="B1675"/>
      <c r="C1675"/>
      <c r="D1675"/>
      <c r="E1675"/>
      <c r="F1675"/>
      <c r="G1675"/>
      <c r="H1675"/>
    </row>
    <row r="1676" spans="1:8">
      <c r="A1676"/>
      <c r="B1676"/>
      <c r="C1676"/>
      <c r="D1676"/>
      <c r="E1676"/>
      <c r="F1676"/>
      <c r="G1676"/>
      <c r="H1676"/>
    </row>
    <row r="1677" spans="1:8">
      <c r="A1677"/>
      <c r="B1677"/>
      <c r="C1677"/>
      <c r="D1677"/>
      <c r="E1677"/>
      <c r="F1677"/>
      <c r="G1677"/>
      <c r="H1677"/>
    </row>
    <row r="1678" spans="1:8">
      <c r="A1678"/>
      <c r="B1678"/>
      <c r="C1678"/>
      <c r="D1678"/>
      <c r="E1678"/>
      <c r="F1678"/>
      <c r="G1678"/>
      <c r="H1678"/>
    </row>
    <row r="1679" spans="1:8">
      <c r="A1679"/>
      <c r="B1679"/>
      <c r="C1679"/>
      <c r="D1679"/>
      <c r="E1679"/>
      <c r="F1679"/>
      <c r="G1679"/>
      <c r="H1679"/>
    </row>
    <row r="1680" spans="1:8">
      <c r="A1680"/>
      <c r="B1680"/>
      <c r="C1680"/>
      <c r="D1680"/>
      <c r="E1680"/>
      <c r="F1680"/>
      <c r="G1680"/>
      <c r="H1680"/>
    </row>
    <row r="1681" spans="1:8">
      <c r="A1681"/>
      <c r="B1681"/>
      <c r="C1681"/>
      <c r="D1681"/>
      <c r="E1681"/>
      <c r="F1681"/>
      <c r="G1681"/>
      <c r="H1681"/>
    </row>
    <row r="1682" spans="1:8">
      <c r="A1682"/>
      <c r="B1682"/>
      <c r="C1682"/>
      <c r="D1682"/>
      <c r="E1682"/>
      <c r="F1682"/>
      <c r="G1682"/>
      <c r="H1682"/>
    </row>
    <row r="1683" spans="1:8">
      <c r="A1683"/>
      <c r="B1683"/>
      <c r="C1683"/>
      <c r="D1683"/>
      <c r="E1683"/>
      <c r="F1683"/>
      <c r="G1683"/>
      <c r="H1683"/>
    </row>
    <row r="1684" spans="1:8">
      <c r="A1684"/>
      <c r="B1684"/>
      <c r="C1684"/>
      <c r="D1684"/>
      <c r="E1684"/>
      <c r="F1684"/>
      <c r="G1684"/>
      <c r="H1684"/>
    </row>
    <row r="1685" spans="1:8">
      <c r="A1685"/>
      <c r="B1685"/>
      <c r="C1685"/>
      <c r="D1685"/>
      <c r="E1685"/>
      <c r="F1685"/>
      <c r="G1685"/>
      <c r="H1685"/>
    </row>
    <row r="1686" spans="1:8">
      <c r="A1686"/>
      <c r="B1686"/>
      <c r="C1686"/>
      <c r="D1686"/>
      <c r="E1686"/>
      <c r="F1686"/>
      <c r="G1686"/>
      <c r="H1686"/>
    </row>
    <row r="1687" spans="1:8">
      <c r="A1687"/>
      <c r="B1687"/>
      <c r="C1687"/>
      <c r="D1687"/>
      <c r="E1687"/>
      <c r="F1687"/>
      <c r="G1687"/>
      <c r="H1687"/>
    </row>
    <row r="1688" spans="1:8">
      <c r="A1688"/>
      <c r="B1688"/>
      <c r="C1688"/>
      <c r="D1688"/>
      <c r="E1688"/>
      <c r="F1688"/>
      <c r="G1688"/>
      <c r="H1688"/>
    </row>
    <row r="1689" spans="1:8">
      <c r="A1689"/>
      <c r="B1689"/>
      <c r="C1689"/>
      <c r="D1689"/>
      <c r="E1689"/>
      <c r="F1689"/>
      <c r="G1689"/>
      <c r="H1689"/>
    </row>
    <row r="1690" spans="1:8">
      <c r="A1690"/>
      <c r="B1690"/>
      <c r="C1690"/>
      <c r="D1690"/>
      <c r="E1690"/>
      <c r="F1690"/>
      <c r="G1690"/>
      <c r="H1690"/>
    </row>
    <row r="1691" spans="1:8">
      <c r="A1691"/>
      <c r="B1691"/>
      <c r="C1691"/>
      <c r="D1691"/>
      <c r="E1691"/>
      <c r="F1691"/>
      <c r="G1691"/>
      <c r="H1691"/>
    </row>
    <row r="1692" spans="1:8">
      <c r="A1692"/>
      <c r="B1692"/>
      <c r="C1692"/>
      <c r="D1692"/>
      <c r="E1692"/>
      <c r="F1692"/>
      <c r="G1692"/>
      <c r="H1692"/>
    </row>
    <row r="1693" spans="1:8">
      <c r="A1693"/>
      <c r="B1693"/>
      <c r="C1693"/>
      <c r="D1693"/>
      <c r="E1693"/>
      <c r="F1693"/>
      <c r="G1693"/>
      <c r="H1693"/>
    </row>
    <row r="1694" spans="1:8">
      <c r="A1694"/>
      <c r="B1694"/>
      <c r="C1694"/>
      <c r="D1694"/>
      <c r="E1694"/>
      <c r="F1694"/>
      <c r="G1694"/>
      <c r="H1694"/>
    </row>
    <row r="1695" spans="1:8">
      <c r="A1695"/>
      <c r="B1695"/>
      <c r="C1695"/>
      <c r="D1695"/>
      <c r="E1695"/>
      <c r="F1695"/>
      <c r="G1695"/>
      <c r="H1695"/>
    </row>
    <row r="1696" spans="1:8">
      <c r="A1696"/>
      <c r="B1696"/>
      <c r="C1696"/>
      <c r="D1696"/>
      <c r="E1696"/>
      <c r="F1696"/>
      <c r="G1696"/>
      <c r="H1696"/>
    </row>
    <row r="1697" spans="1:8">
      <c r="A1697"/>
      <c r="B1697"/>
      <c r="C1697"/>
      <c r="D1697"/>
      <c r="E1697"/>
      <c r="F1697"/>
      <c r="G1697"/>
      <c r="H1697"/>
    </row>
    <row r="1698" spans="1:8">
      <c r="A1698"/>
      <c r="B1698"/>
      <c r="C1698"/>
      <c r="D1698"/>
      <c r="E1698"/>
      <c r="F1698"/>
      <c r="G1698"/>
      <c r="H1698"/>
    </row>
    <row r="1699" spans="1:8">
      <c r="A1699"/>
      <c r="B1699"/>
      <c r="C1699"/>
      <c r="D1699"/>
      <c r="E1699"/>
      <c r="F1699"/>
      <c r="G1699"/>
      <c r="H1699"/>
    </row>
    <row r="1700" spans="1:8">
      <c r="A1700"/>
      <c r="B1700"/>
      <c r="C1700"/>
      <c r="D1700"/>
      <c r="E1700"/>
      <c r="F1700"/>
      <c r="G1700"/>
      <c r="H1700"/>
    </row>
    <row r="1701" spans="1:8">
      <c r="A1701"/>
      <c r="B1701"/>
      <c r="C1701"/>
      <c r="D1701"/>
      <c r="E1701"/>
      <c r="F1701"/>
      <c r="G1701"/>
      <c r="H1701"/>
    </row>
    <row r="1702" spans="1:8">
      <c r="A1702"/>
      <c r="B1702"/>
      <c r="C1702"/>
      <c r="D1702"/>
      <c r="E1702"/>
      <c r="F1702"/>
      <c r="G1702"/>
      <c r="H1702"/>
    </row>
    <row r="1703" spans="1:8">
      <c r="A1703"/>
      <c r="B1703"/>
      <c r="C1703"/>
      <c r="D1703"/>
      <c r="E1703"/>
      <c r="F1703"/>
      <c r="G1703"/>
      <c r="H1703"/>
    </row>
    <row r="1704" spans="1:8">
      <c r="A1704"/>
      <c r="B1704"/>
      <c r="C1704"/>
      <c r="D1704"/>
      <c r="E1704"/>
      <c r="F1704"/>
      <c r="G1704"/>
      <c r="H1704"/>
    </row>
    <row r="1705" spans="1:8">
      <c r="A1705"/>
      <c r="B1705"/>
      <c r="C1705"/>
      <c r="D1705"/>
      <c r="E1705"/>
      <c r="F1705"/>
      <c r="G1705"/>
      <c r="H1705"/>
    </row>
    <row r="1706" spans="1:8">
      <c r="A1706"/>
      <c r="B1706"/>
      <c r="C1706"/>
      <c r="D1706"/>
      <c r="E1706"/>
      <c r="F1706"/>
      <c r="G1706"/>
      <c r="H1706"/>
    </row>
    <row r="1707" spans="1:8">
      <c r="A1707"/>
      <c r="B1707"/>
      <c r="C1707"/>
      <c r="D1707"/>
      <c r="E1707"/>
      <c r="F1707"/>
      <c r="G1707"/>
      <c r="H1707"/>
    </row>
    <row r="1708" spans="1:8">
      <c r="A1708"/>
      <c r="B1708"/>
      <c r="C1708"/>
      <c r="D1708"/>
      <c r="E1708"/>
      <c r="F1708"/>
      <c r="G1708"/>
      <c r="H1708"/>
    </row>
    <row r="1709" spans="1:8">
      <c r="A1709"/>
      <c r="B1709"/>
      <c r="C1709"/>
      <c r="D1709"/>
      <c r="E1709"/>
      <c r="F1709"/>
      <c r="G1709"/>
      <c r="H1709"/>
    </row>
    <row r="1710" spans="1:8">
      <c r="A1710"/>
      <c r="B1710"/>
      <c r="C1710"/>
      <c r="D1710"/>
      <c r="E1710"/>
      <c r="F1710"/>
      <c r="G1710"/>
      <c r="H1710"/>
    </row>
    <row r="1711" spans="1:8">
      <c r="A1711"/>
      <c r="B1711"/>
      <c r="C1711"/>
      <c r="D1711"/>
      <c r="E1711"/>
      <c r="F1711"/>
      <c r="G1711"/>
      <c r="H1711"/>
    </row>
    <row r="1712" spans="1:8">
      <c r="A1712"/>
      <c r="B1712"/>
      <c r="C1712"/>
      <c r="D1712"/>
      <c r="E1712"/>
      <c r="F1712"/>
      <c r="G1712"/>
      <c r="H1712"/>
    </row>
    <row r="1713" spans="1:8">
      <c r="A1713"/>
      <c r="B1713"/>
      <c r="C1713"/>
      <c r="D1713"/>
      <c r="E1713"/>
      <c r="F1713"/>
      <c r="G1713"/>
      <c r="H1713"/>
    </row>
    <row r="1714" spans="1:8">
      <c r="A1714"/>
      <c r="B1714"/>
      <c r="C1714"/>
      <c r="D1714"/>
      <c r="E1714"/>
      <c r="F1714"/>
      <c r="G1714"/>
      <c r="H1714"/>
    </row>
    <row r="1715" spans="1:8">
      <c r="A1715"/>
      <c r="B1715"/>
      <c r="C1715"/>
      <c r="D1715"/>
      <c r="E1715"/>
      <c r="F1715"/>
      <c r="G1715"/>
      <c r="H1715"/>
    </row>
    <row r="1716" spans="1:8">
      <c r="A1716"/>
      <c r="B1716"/>
      <c r="C1716"/>
      <c r="D1716"/>
      <c r="E1716"/>
      <c r="F1716"/>
      <c r="G1716"/>
      <c r="H1716"/>
    </row>
    <row r="1717" spans="1:8">
      <c r="A1717"/>
      <c r="B1717"/>
      <c r="C1717"/>
      <c r="D1717"/>
      <c r="E1717"/>
      <c r="F1717"/>
      <c r="G1717"/>
      <c r="H1717"/>
    </row>
    <row r="1718" spans="1:8">
      <c r="A1718"/>
      <c r="B1718"/>
      <c r="C1718"/>
      <c r="D1718"/>
      <c r="E1718"/>
      <c r="F1718"/>
      <c r="G1718"/>
      <c r="H1718"/>
    </row>
    <row r="1719" spans="1:8">
      <c r="A1719"/>
      <c r="B1719"/>
      <c r="C1719"/>
      <c r="D1719"/>
      <c r="E1719"/>
      <c r="F1719"/>
      <c r="G1719"/>
      <c r="H1719"/>
    </row>
    <row r="1720" spans="1:8">
      <c r="A1720"/>
      <c r="B1720"/>
      <c r="C1720"/>
      <c r="D1720"/>
      <c r="E1720"/>
      <c r="F1720"/>
      <c r="G1720"/>
      <c r="H1720"/>
    </row>
    <row r="1721" spans="1:8">
      <c r="A1721"/>
      <c r="B1721"/>
      <c r="C1721"/>
      <c r="D1721"/>
      <c r="E1721"/>
      <c r="F1721"/>
      <c r="G1721"/>
      <c r="H1721"/>
    </row>
    <row r="1722" spans="1:8">
      <c r="A1722"/>
      <c r="B1722"/>
      <c r="C1722"/>
      <c r="D1722"/>
      <c r="E1722"/>
      <c r="F1722"/>
      <c r="G1722"/>
      <c r="H1722"/>
    </row>
    <row r="1723" spans="1:8">
      <c r="A1723"/>
      <c r="B1723"/>
      <c r="C1723"/>
      <c r="D1723"/>
      <c r="E1723"/>
      <c r="F1723"/>
      <c r="G1723"/>
      <c r="H1723"/>
    </row>
    <row r="1724" spans="1:8">
      <c r="A1724"/>
      <c r="B1724"/>
      <c r="C1724"/>
      <c r="D1724"/>
      <c r="E1724"/>
      <c r="F1724"/>
      <c r="G1724"/>
      <c r="H1724"/>
    </row>
    <row r="1725" spans="1:8">
      <c r="A1725"/>
      <c r="B1725"/>
      <c r="C1725"/>
      <c r="D1725"/>
      <c r="E1725"/>
      <c r="F1725"/>
      <c r="G1725"/>
      <c r="H1725"/>
    </row>
    <row r="1726" spans="1:8">
      <c r="A1726"/>
      <c r="B1726"/>
      <c r="C1726"/>
      <c r="D1726"/>
      <c r="E1726"/>
      <c r="F1726"/>
      <c r="G1726"/>
      <c r="H1726"/>
    </row>
    <row r="1727" spans="1:8">
      <c r="A1727"/>
      <c r="B1727"/>
      <c r="C1727"/>
      <c r="D1727"/>
      <c r="E1727"/>
      <c r="F1727"/>
      <c r="G1727"/>
      <c r="H1727"/>
    </row>
    <row r="1728" spans="1:8">
      <c r="A1728"/>
      <c r="B1728"/>
      <c r="C1728"/>
      <c r="D1728"/>
      <c r="E1728"/>
      <c r="F1728"/>
      <c r="G1728"/>
      <c r="H1728"/>
    </row>
    <row r="1729" spans="1:8">
      <c r="A1729"/>
      <c r="B1729"/>
      <c r="C1729"/>
      <c r="D1729"/>
      <c r="E1729"/>
      <c r="F1729"/>
      <c r="G1729"/>
      <c r="H1729"/>
    </row>
    <row r="1730" spans="1:8">
      <c r="A1730"/>
      <c r="B1730"/>
      <c r="C1730"/>
      <c r="D1730"/>
      <c r="E1730"/>
      <c r="F1730"/>
      <c r="G1730"/>
      <c r="H1730"/>
    </row>
    <row r="1731" spans="1:8">
      <c r="A1731"/>
      <c r="B1731"/>
      <c r="C1731"/>
      <c r="D1731"/>
      <c r="E1731"/>
      <c r="F1731"/>
      <c r="G1731"/>
      <c r="H1731"/>
    </row>
    <row r="1732" spans="1:8">
      <c r="A1732"/>
      <c r="B1732"/>
      <c r="C1732"/>
      <c r="D1732"/>
      <c r="E1732"/>
      <c r="F1732"/>
      <c r="G1732"/>
      <c r="H1732"/>
    </row>
    <row r="1733" spans="1:8">
      <c r="A1733"/>
      <c r="B1733"/>
      <c r="C1733"/>
      <c r="D1733"/>
      <c r="E1733"/>
      <c r="F1733"/>
      <c r="G1733"/>
      <c r="H1733"/>
    </row>
    <row r="1734" spans="1:8">
      <c r="A1734"/>
      <c r="B1734"/>
      <c r="C1734"/>
      <c r="D1734"/>
      <c r="E1734"/>
      <c r="F1734"/>
      <c r="G1734"/>
      <c r="H1734"/>
    </row>
    <row r="1735" spans="1:8">
      <c r="A1735"/>
      <c r="B1735"/>
      <c r="C1735"/>
      <c r="D1735"/>
      <c r="E1735"/>
      <c r="F1735"/>
      <c r="G1735"/>
      <c r="H1735"/>
    </row>
    <row r="1736" spans="1:8">
      <c r="A1736"/>
      <c r="B1736"/>
      <c r="C1736"/>
      <c r="D1736"/>
      <c r="E1736"/>
      <c r="F1736"/>
      <c r="G1736"/>
      <c r="H1736"/>
    </row>
    <row r="1737" spans="1:8">
      <c r="A1737"/>
      <c r="B1737"/>
      <c r="C1737"/>
      <c r="D1737"/>
      <c r="E1737"/>
      <c r="F1737"/>
      <c r="G1737"/>
      <c r="H1737"/>
    </row>
    <row r="1738" spans="1:8">
      <c r="A1738"/>
      <c r="B1738"/>
      <c r="C1738"/>
      <c r="D1738"/>
      <c r="E1738"/>
      <c r="F1738"/>
      <c r="G1738"/>
      <c r="H1738"/>
    </row>
    <row r="1739" spans="1:8">
      <c r="A1739"/>
      <c r="B1739"/>
      <c r="C1739"/>
      <c r="D1739"/>
      <c r="E1739"/>
      <c r="F1739"/>
      <c r="G1739"/>
      <c r="H1739"/>
    </row>
    <row r="1740" spans="1:8">
      <c r="A1740"/>
      <c r="B1740"/>
      <c r="C1740"/>
      <c r="D1740"/>
      <c r="E1740"/>
      <c r="F1740"/>
      <c r="G1740"/>
      <c r="H1740"/>
    </row>
    <row r="1741" spans="1:8">
      <c r="A1741"/>
      <c r="B1741"/>
      <c r="C1741"/>
      <c r="D1741"/>
      <c r="E1741"/>
      <c r="F1741"/>
      <c r="G1741"/>
      <c r="H1741"/>
    </row>
    <row r="1742" spans="1:8">
      <c r="A1742"/>
      <c r="B1742"/>
      <c r="C1742"/>
      <c r="D1742"/>
      <c r="E1742"/>
      <c r="F1742"/>
      <c r="G1742"/>
      <c r="H1742"/>
    </row>
    <row r="1743" spans="1:8">
      <c r="A1743"/>
      <c r="B1743"/>
      <c r="C1743"/>
      <c r="D1743"/>
      <c r="E1743"/>
      <c r="F1743"/>
      <c r="G1743"/>
      <c r="H1743"/>
    </row>
    <row r="1744" spans="1:8">
      <c r="A1744"/>
      <c r="B1744"/>
      <c r="C1744"/>
      <c r="D1744"/>
      <c r="E1744"/>
      <c r="F1744"/>
      <c r="G1744"/>
      <c r="H1744"/>
    </row>
    <row r="1745" spans="1:8">
      <c r="A1745"/>
      <c r="B1745"/>
      <c r="C1745"/>
      <c r="D1745"/>
      <c r="E1745"/>
      <c r="F1745"/>
      <c r="G1745"/>
      <c r="H1745"/>
    </row>
    <row r="1746" spans="1:8">
      <c r="A1746"/>
      <c r="B1746"/>
      <c r="C1746"/>
      <c r="D1746"/>
      <c r="E1746"/>
      <c r="F1746"/>
      <c r="G1746"/>
      <c r="H1746"/>
    </row>
    <row r="1747" spans="1:8">
      <c r="A1747"/>
      <c r="B1747"/>
      <c r="C1747"/>
      <c r="D1747"/>
      <c r="E1747"/>
      <c r="F1747"/>
      <c r="G1747"/>
      <c r="H1747"/>
    </row>
    <row r="1748" spans="1:8">
      <c r="A1748"/>
      <c r="B1748"/>
      <c r="C1748"/>
      <c r="D1748"/>
      <c r="E1748"/>
      <c r="F1748"/>
      <c r="G1748"/>
      <c r="H1748"/>
    </row>
    <row r="1749" spans="1:8">
      <c r="A1749"/>
      <c r="B1749"/>
      <c r="C1749"/>
      <c r="D1749"/>
      <c r="E1749"/>
      <c r="F1749"/>
      <c r="G1749"/>
      <c r="H1749"/>
    </row>
    <row r="1750" spans="1:8">
      <c r="A1750"/>
      <c r="B1750"/>
      <c r="C1750"/>
      <c r="D1750"/>
      <c r="E1750"/>
      <c r="F1750"/>
      <c r="G1750"/>
      <c r="H1750"/>
    </row>
    <row r="1751" spans="1:8">
      <c r="A1751"/>
      <c r="B1751"/>
      <c r="C1751"/>
      <c r="D1751"/>
      <c r="E1751"/>
      <c r="F1751"/>
      <c r="G1751"/>
      <c r="H1751"/>
    </row>
    <row r="1752" spans="1:8">
      <c r="A1752"/>
      <c r="B1752"/>
      <c r="C1752"/>
      <c r="D1752"/>
      <c r="E1752"/>
      <c r="F1752"/>
      <c r="G1752"/>
      <c r="H1752"/>
    </row>
    <row r="1753" spans="1:8">
      <c r="A1753"/>
      <c r="B1753"/>
      <c r="C1753"/>
      <c r="D1753"/>
      <c r="E1753"/>
      <c r="F1753"/>
      <c r="G1753"/>
      <c r="H1753"/>
    </row>
    <row r="1754" spans="1:8">
      <c r="A1754"/>
      <c r="B1754"/>
      <c r="C1754"/>
      <c r="D1754"/>
      <c r="E1754"/>
      <c r="F1754"/>
      <c r="G1754"/>
      <c r="H1754"/>
    </row>
    <row r="1755" spans="1:8">
      <c r="A1755"/>
      <c r="B1755"/>
      <c r="C1755"/>
      <c r="D1755"/>
      <c r="E1755"/>
      <c r="F1755"/>
      <c r="G1755"/>
      <c r="H1755"/>
    </row>
    <row r="1756" spans="1:8">
      <c r="A1756"/>
      <c r="B1756"/>
      <c r="C1756"/>
      <c r="D1756"/>
      <c r="E1756"/>
      <c r="F1756"/>
      <c r="G1756"/>
      <c r="H1756"/>
    </row>
    <row r="1757" spans="1:8">
      <c r="A1757"/>
      <c r="B1757"/>
      <c r="C1757"/>
      <c r="D1757"/>
      <c r="E1757"/>
      <c r="F1757"/>
      <c r="G1757"/>
      <c r="H1757"/>
    </row>
    <row r="1758" spans="1:8">
      <c r="A1758"/>
      <c r="B1758"/>
      <c r="C1758"/>
      <c r="D1758"/>
      <c r="E1758"/>
      <c r="F1758"/>
      <c r="G1758"/>
      <c r="H1758"/>
    </row>
    <row r="1759" spans="1:8">
      <c r="A1759"/>
      <c r="B1759"/>
      <c r="C1759"/>
      <c r="D1759"/>
      <c r="E1759"/>
      <c r="F1759"/>
      <c r="G1759"/>
      <c r="H1759"/>
    </row>
    <row r="1760" spans="1:8">
      <c r="A1760"/>
      <c r="B1760"/>
      <c r="C1760"/>
      <c r="D1760"/>
      <c r="E1760"/>
      <c r="F1760"/>
      <c r="G1760"/>
      <c r="H1760"/>
    </row>
    <row r="1761" spans="1:8">
      <c r="A1761"/>
      <c r="B1761"/>
      <c r="C1761"/>
      <c r="D1761"/>
      <c r="E1761"/>
      <c r="F1761"/>
      <c r="G1761"/>
      <c r="H1761"/>
    </row>
    <row r="1762" spans="1:8">
      <c r="A1762"/>
      <c r="B1762"/>
      <c r="C1762"/>
      <c r="D1762"/>
      <c r="E1762"/>
      <c r="F1762"/>
      <c r="G1762"/>
      <c r="H1762"/>
    </row>
    <row r="1763" spans="1:8">
      <c r="A1763"/>
      <c r="B1763"/>
      <c r="C1763"/>
      <c r="D1763"/>
      <c r="E1763"/>
      <c r="F1763"/>
      <c r="G1763"/>
      <c r="H1763"/>
    </row>
    <row r="1764" spans="1:8">
      <c r="A1764"/>
      <c r="B1764"/>
      <c r="C1764"/>
      <c r="D1764"/>
      <c r="E1764"/>
      <c r="F1764"/>
      <c r="G1764"/>
      <c r="H1764"/>
    </row>
    <row r="1765" spans="1:8">
      <c r="A1765"/>
      <c r="B1765"/>
      <c r="C1765"/>
      <c r="D1765"/>
      <c r="E1765"/>
      <c r="F1765"/>
      <c r="G1765"/>
      <c r="H1765"/>
    </row>
    <row r="1766" spans="1:8">
      <c r="A1766"/>
      <c r="B1766"/>
      <c r="C1766"/>
      <c r="D1766"/>
      <c r="E1766"/>
      <c r="F1766"/>
      <c r="G1766"/>
      <c r="H1766"/>
    </row>
    <row r="1767" spans="1:8">
      <c r="A1767"/>
      <c r="B1767"/>
      <c r="C1767"/>
      <c r="D1767"/>
      <c r="E1767"/>
      <c r="F1767"/>
      <c r="G1767"/>
      <c r="H1767"/>
    </row>
    <row r="1768" spans="1:8">
      <c r="A1768"/>
      <c r="B1768"/>
      <c r="C1768"/>
      <c r="D1768"/>
      <c r="E1768"/>
      <c r="F1768"/>
      <c r="G1768"/>
      <c r="H1768"/>
    </row>
    <row r="1769" spans="1:8">
      <c r="A1769"/>
      <c r="B1769"/>
      <c r="C1769"/>
      <c r="D1769"/>
      <c r="E1769"/>
      <c r="F1769"/>
      <c r="G1769"/>
      <c r="H1769"/>
    </row>
    <row r="1770" spans="1:8">
      <c r="A1770"/>
      <c r="B1770"/>
      <c r="C1770"/>
      <c r="D1770"/>
      <c r="E1770"/>
      <c r="F1770"/>
      <c r="G1770"/>
      <c r="H1770"/>
    </row>
    <row r="1771" spans="1:8">
      <c r="A1771"/>
      <c r="B1771"/>
      <c r="C1771"/>
      <c r="D1771"/>
      <c r="E1771"/>
      <c r="F1771"/>
      <c r="G1771"/>
      <c r="H1771"/>
    </row>
    <row r="1772" spans="1:8">
      <c r="A1772"/>
      <c r="B1772"/>
      <c r="C1772"/>
      <c r="D1772"/>
      <c r="E1772"/>
      <c r="F1772"/>
      <c r="G1772"/>
      <c r="H1772"/>
    </row>
    <row r="1773" spans="1:8">
      <c r="A1773"/>
      <c r="B1773"/>
      <c r="C1773"/>
      <c r="D1773"/>
      <c r="E1773"/>
      <c r="F1773"/>
      <c r="G1773"/>
      <c r="H1773"/>
    </row>
    <row r="1774" spans="1:8">
      <c r="A1774"/>
      <c r="B1774"/>
      <c r="C1774"/>
      <c r="D1774"/>
      <c r="E1774"/>
      <c r="F1774"/>
      <c r="G1774"/>
      <c r="H1774"/>
    </row>
    <row r="1775" spans="1:8">
      <c r="A1775"/>
      <c r="B1775"/>
      <c r="C1775"/>
      <c r="D1775"/>
      <c r="E1775"/>
      <c r="F1775"/>
      <c r="G1775"/>
      <c r="H1775"/>
    </row>
    <row r="1776" spans="1:8">
      <c r="A1776"/>
      <c r="B1776"/>
      <c r="C1776"/>
      <c r="D1776"/>
      <c r="E1776"/>
      <c r="F1776"/>
      <c r="G1776"/>
      <c r="H1776"/>
    </row>
    <row r="1777" spans="1:8">
      <c r="A1777"/>
      <c r="B1777"/>
      <c r="C1777"/>
      <c r="D1777"/>
      <c r="E1777"/>
      <c r="F1777"/>
      <c r="G1777"/>
      <c r="H1777"/>
    </row>
    <row r="1778" spans="1:8">
      <c r="A1778"/>
      <c r="B1778"/>
      <c r="C1778"/>
      <c r="D1778"/>
      <c r="E1778"/>
      <c r="F1778"/>
      <c r="G1778"/>
      <c r="H1778"/>
    </row>
    <row r="1779" spans="1:8">
      <c r="A1779"/>
      <c r="B1779"/>
      <c r="C1779"/>
      <c r="D1779"/>
      <c r="E1779"/>
      <c r="F1779"/>
      <c r="G1779"/>
      <c r="H1779"/>
    </row>
    <row r="1780" spans="1:8">
      <c r="A1780"/>
      <c r="B1780"/>
      <c r="C1780"/>
      <c r="D1780"/>
      <c r="E1780"/>
      <c r="F1780"/>
      <c r="G1780"/>
      <c r="H1780"/>
    </row>
    <row r="1781" spans="1:8">
      <c r="A1781"/>
      <c r="B1781"/>
      <c r="C1781"/>
      <c r="D1781"/>
      <c r="E1781"/>
      <c r="F1781"/>
      <c r="G1781"/>
      <c r="H1781"/>
    </row>
    <row r="1782" spans="1:8">
      <c r="A1782"/>
      <c r="B1782"/>
      <c r="C1782"/>
      <c r="D1782"/>
      <c r="E1782"/>
      <c r="F1782"/>
      <c r="G1782"/>
      <c r="H1782"/>
    </row>
    <row r="1783" spans="1:8">
      <c r="A1783"/>
      <c r="B1783"/>
      <c r="C1783"/>
      <c r="D1783"/>
      <c r="E1783"/>
      <c r="F1783"/>
      <c r="G1783"/>
      <c r="H1783"/>
    </row>
    <row r="1784" spans="1:8">
      <c r="A1784"/>
      <c r="B1784"/>
      <c r="C1784"/>
      <c r="D1784"/>
      <c r="E1784"/>
      <c r="F1784"/>
      <c r="G1784"/>
      <c r="H1784"/>
    </row>
    <row r="1785" spans="1:8">
      <c r="A1785"/>
      <c r="B1785"/>
      <c r="C1785"/>
      <c r="D1785"/>
      <c r="E1785"/>
      <c r="F1785"/>
      <c r="G1785"/>
      <c r="H1785"/>
    </row>
    <row r="1786" spans="1:8">
      <c r="A1786"/>
      <c r="B1786"/>
      <c r="C1786"/>
      <c r="D1786"/>
      <c r="E1786"/>
      <c r="F1786"/>
      <c r="G1786"/>
      <c r="H1786"/>
    </row>
    <row r="1787" spans="1:8">
      <c r="A1787"/>
      <c r="B1787"/>
      <c r="C1787"/>
      <c r="D1787"/>
      <c r="E1787"/>
      <c r="F1787"/>
      <c r="G1787"/>
      <c r="H1787"/>
    </row>
    <row r="1788" spans="1:8">
      <c r="A1788"/>
      <c r="B1788"/>
      <c r="C1788"/>
      <c r="D1788"/>
      <c r="E1788"/>
      <c r="F1788"/>
      <c r="G1788"/>
      <c r="H1788"/>
    </row>
    <row r="1789" spans="1:8">
      <c r="A1789"/>
      <c r="B1789"/>
      <c r="C1789"/>
      <c r="D1789"/>
      <c r="E1789"/>
      <c r="F1789"/>
      <c r="G1789"/>
      <c r="H1789"/>
    </row>
    <row r="1790" spans="1:8">
      <c r="A1790"/>
      <c r="B1790"/>
      <c r="C1790"/>
      <c r="D1790"/>
      <c r="E1790"/>
      <c r="F1790"/>
      <c r="G1790"/>
      <c r="H1790"/>
    </row>
    <row r="1791" spans="1:8">
      <c r="A1791"/>
      <c r="B1791"/>
      <c r="C1791"/>
      <c r="D1791"/>
      <c r="E1791"/>
      <c r="F1791"/>
      <c r="G1791"/>
      <c r="H1791"/>
    </row>
    <row r="1792" spans="1:8">
      <c r="A1792"/>
      <c r="B1792"/>
      <c r="C1792"/>
      <c r="D1792"/>
      <c r="E1792"/>
      <c r="F1792"/>
      <c r="G1792"/>
      <c r="H1792"/>
    </row>
    <row r="1793" spans="1:8">
      <c r="A1793"/>
      <c r="B1793"/>
      <c r="C1793"/>
      <c r="D1793"/>
      <c r="E1793"/>
      <c r="F1793"/>
      <c r="G1793"/>
      <c r="H1793"/>
    </row>
    <row r="1794" spans="1:8">
      <c r="A1794"/>
      <c r="B1794"/>
      <c r="C1794"/>
      <c r="D1794"/>
      <c r="E1794"/>
      <c r="F1794"/>
      <c r="G1794"/>
      <c r="H1794"/>
    </row>
    <row r="1795" spans="1:8">
      <c r="A1795"/>
      <c r="B1795"/>
      <c r="C1795"/>
      <c r="D1795"/>
      <c r="E1795"/>
      <c r="F1795"/>
      <c r="G1795"/>
      <c r="H1795"/>
    </row>
    <row r="1796" spans="1:8">
      <c r="A1796"/>
      <c r="B1796"/>
      <c r="C1796"/>
      <c r="D1796"/>
      <c r="E1796"/>
      <c r="F1796"/>
      <c r="G1796"/>
      <c r="H1796"/>
    </row>
    <row r="1797" spans="1:8">
      <c r="A1797"/>
      <c r="B1797"/>
      <c r="C1797"/>
      <c r="D1797"/>
      <c r="E1797"/>
      <c r="F1797"/>
      <c r="G1797"/>
      <c r="H1797"/>
    </row>
    <row r="1798" spans="1:8">
      <c r="A1798"/>
      <c r="B1798"/>
      <c r="C1798"/>
      <c r="D1798"/>
      <c r="E1798"/>
      <c r="F1798"/>
      <c r="G1798"/>
      <c r="H1798"/>
    </row>
    <row r="1799" spans="1:8">
      <c r="A1799"/>
      <c r="B1799"/>
      <c r="C1799"/>
      <c r="D1799"/>
      <c r="E1799"/>
      <c r="F1799"/>
      <c r="G1799"/>
      <c r="H1799"/>
    </row>
    <row r="1800" spans="1:8">
      <c r="A1800"/>
      <c r="B1800"/>
      <c r="C1800"/>
      <c r="D1800"/>
      <c r="E1800"/>
      <c r="F1800"/>
      <c r="G1800"/>
      <c r="H1800"/>
    </row>
    <row r="1801" spans="1:8">
      <c r="A1801"/>
      <c r="B1801"/>
      <c r="C1801"/>
      <c r="D1801"/>
      <c r="E1801"/>
      <c r="F1801"/>
      <c r="G1801"/>
      <c r="H1801"/>
    </row>
    <row r="1802" spans="1:8">
      <c r="A1802"/>
      <c r="B1802"/>
      <c r="C1802"/>
      <c r="D1802"/>
      <c r="E1802"/>
      <c r="F1802"/>
      <c r="G1802"/>
      <c r="H1802"/>
    </row>
    <row r="1803" spans="1:8">
      <c r="A1803"/>
      <c r="B1803"/>
      <c r="C1803"/>
      <c r="D1803"/>
      <c r="E1803"/>
      <c r="F1803"/>
      <c r="G1803"/>
      <c r="H1803"/>
    </row>
    <row r="1804" spans="1:8">
      <c r="A1804"/>
      <c r="B1804"/>
      <c r="C1804"/>
      <c r="D1804"/>
      <c r="E1804"/>
      <c r="F1804"/>
      <c r="G1804"/>
      <c r="H1804"/>
    </row>
    <row r="1805" spans="1:8">
      <c r="A1805"/>
      <c r="B1805"/>
      <c r="C1805"/>
      <c r="D1805"/>
      <c r="E1805"/>
      <c r="F1805"/>
      <c r="G1805"/>
      <c r="H1805"/>
    </row>
    <row r="1806" spans="1:8">
      <c r="A1806"/>
      <c r="B1806"/>
      <c r="C1806"/>
      <c r="D1806"/>
      <c r="E1806"/>
      <c r="F1806"/>
      <c r="G1806"/>
      <c r="H1806"/>
    </row>
    <row r="1807" spans="1:8">
      <c r="A1807"/>
      <c r="B1807"/>
      <c r="C1807"/>
      <c r="D1807"/>
      <c r="E1807"/>
      <c r="F1807"/>
      <c r="G1807"/>
      <c r="H1807"/>
    </row>
    <row r="1808" spans="1:8">
      <c r="A1808"/>
      <c r="B1808"/>
      <c r="C1808"/>
      <c r="D1808"/>
      <c r="E1808"/>
      <c r="F1808"/>
      <c r="G1808"/>
      <c r="H1808"/>
    </row>
    <row r="1809" spans="1:8">
      <c r="A1809"/>
      <c r="B1809"/>
      <c r="C1809"/>
      <c r="D1809"/>
      <c r="E1809"/>
      <c r="F1809"/>
      <c r="G1809"/>
      <c r="H1809"/>
    </row>
    <row r="1810" spans="1:8">
      <c r="A1810"/>
      <c r="B1810"/>
      <c r="C1810"/>
      <c r="D1810"/>
      <c r="E1810"/>
      <c r="F1810"/>
      <c r="G1810"/>
      <c r="H1810"/>
    </row>
    <row r="1811" spans="1:8">
      <c r="A1811"/>
      <c r="B1811"/>
      <c r="C1811"/>
      <c r="D1811"/>
      <c r="E1811"/>
      <c r="F1811"/>
      <c r="G1811"/>
      <c r="H1811"/>
    </row>
    <row r="1812" spans="1:8">
      <c r="A1812"/>
      <c r="B1812"/>
      <c r="C1812"/>
      <c r="D1812"/>
      <c r="E1812"/>
      <c r="F1812"/>
      <c r="G1812"/>
      <c r="H1812"/>
    </row>
    <row r="1813" spans="1:8">
      <c r="A1813"/>
      <c r="B1813"/>
      <c r="C1813"/>
      <c r="D1813"/>
      <c r="E1813"/>
      <c r="F1813"/>
      <c r="G1813"/>
      <c r="H1813"/>
    </row>
    <row r="1814" spans="1:8">
      <c r="A1814"/>
      <c r="B1814"/>
      <c r="C1814"/>
      <c r="D1814"/>
      <c r="E1814"/>
      <c r="F1814"/>
      <c r="G1814"/>
      <c r="H1814"/>
    </row>
    <row r="1815" spans="1:8">
      <c r="A1815"/>
      <c r="B1815"/>
      <c r="C1815"/>
      <c r="D1815"/>
      <c r="E1815"/>
      <c r="F1815"/>
      <c r="G1815"/>
      <c r="H1815"/>
    </row>
    <row r="1816" spans="1:8">
      <c r="A1816"/>
      <c r="B1816"/>
      <c r="C1816"/>
      <c r="D1816"/>
      <c r="E1816"/>
      <c r="F1816"/>
      <c r="G1816"/>
      <c r="H1816"/>
    </row>
    <row r="1817" spans="1:8">
      <c r="A1817"/>
      <c r="B1817"/>
      <c r="C1817"/>
      <c r="D1817"/>
      <c r="E1817"/>
      <c r="F1817"/>
      <c r="G1817"/>
      <c r="H1817"/>
    </row>
    <row r="1818" spans="1:8">
      <c r="A1818"/>
      <c r="B1818"/>
      <c r="C1818"/>
      <c r="D1818"/>
      <c r="E1818"/>
      <c r="F1818"/>
      <c r="G1818"/>
      <c r="H1818"/>
    </row>
    <row r="1819" spans="1:8">
      <c r="A1819"/>
      <c r="B1819"/>
      <c r="C1819"/>
      <c r="D1819"/>
      <c r="E1819"/>
      <c r="F1819"/>
      <c r="G1819"/>
      <c r="H1819"/>
    </row>
    <row r="1820" spans="1:8">
      <c r="A1820"/>
      <c r="B1820"/>
      <c r="C1820"/>
      <c r="D1820"/>
      <c r="E1820"/>
      <c r="F1820"/>
      <c r="G1820"/>
      <c r="H1820"/>
    </row>
    <row r="1821" spans="1:8">
      <c r="A1821"/>
      <c r="B1821"/>
      <c r="C1821"/>
      <c r="D1821"/>
      <c r="E1821"/>
      <c r="F1821"/>
      <c r="G1821"/>
      <c r="H1821"/>
    </row>
    <row r="1822" spans="1:8">
      <c r="A1822"/>
      <c r="B1822"/>
      <c r="C1822"/>
      <c r="D1822"/>
      <c r="E1822"/>
      <c r="F1822"/>
      <c r="G1822"/>
      <c r="H1822"/>
    </row>
    <row r="1823" spans="1:8">
      <c r="A1823"/>
      <c r="B1823"/>
      <c r="C1823"/>
      <c r="D1823"/>
      <c r="E1823"/>
      <c r="F1823"/>
      <c r="G1823"/>
      <c r="H1823"/>
    </row>
    <row r="1824" spans="1:8">
      <c r="A1824"/>
      <c r="B1824"/>
      <c r="C1824"/>
      <c r="D1824"/>
      <c r="E1824"/>
      <c r="F1824"/>
      <c r="G1824"/>
      <c r="H1824"/>
    </row>
    <row r="1825" spans="1:8">
      <c r="A1825"/>
      <c r="B1825"/>
      <c r="C1825"/>
      <c r="D1825"/>
      <c r="E1825"/>
      <c r="F1825"/>
      <c r="G1825"/>
      <c r="H1825"/>
    </row>
    <row r="1826" spans="1:8">
      <c r="A1826"/>
      <c r="B1826"/>
      <c r="C1826"/>
      <c r="D1826"/>
      <c r="E1826"/>
      <c r="F1826"/>
      <c r="G1826"/>
      <c r="H1826"/>
    </row>
    <row r="1827" spans="1:8">
      <c r="A1827"/>
      <c r="B1827"/>
      <c r="C1827"/>
      <c r="D1827"/>
      <c r="E1827"/>
      <c r="F1827"/>
      <c r="G1827"/>
      <c r="H1827"/>
    </row>
    <row r="1828" spans="1:8">
      <c r="A1828"/>
      <c r="B1828"/>
      <c r="C1828"/>
      <c r="D1828"/>
      <c r="E1828"/>
      <c r="F1828"/>
      <c r="G1828"/>
      <c r="H1828"/>
    </row>
    <row r="1829" spans="1:8">
      <c r="A1829"/>
      <c r="B1829"/>
      <c r="C1829"/>
      <c r="D1829"/>
      <c r="E1829"/>
      <c r="F1829"/>
      <c r="G1829"/>
      <c r="H1829"/>
    </row>
    <row r="1830" spans="1:8">
      <c r="A1830"/>
      <c r="B1830"/>
      <c r="C1830"/>
      <c r="D1830"/>
      <c r="E1830"/>
      <c r="F1830"/>
      <c r="G1830"/>
      <c r="H1830"/>
    </row>
    <row r="1831" spans="1:8">
      <c r="A1831"/>
      <c r="B1831"/>
      <c r="C1831"/>
      <c r="D1831"/>
      <c r="E1831"/>
      <c r="F1831"/>
      <c r="G1831"/>
      <c r="H1831"/>
    </row>
    <row r="1832" spans="1:8">
      <c r="A1832"/>
      <c r="B1832"/>
      <c r="C1832"/>
      <c r="D1832"/>
      <c r="E1832"/>
      <c r="F1832"/>
      <c r="G1832"/>
      <c r="H1832"/>
    </row>
    <row r="1833" spans="1:8">
      <c r="A1833"/>
      <c r="B1833"/>
      <c r="C1833"/>
      <c r="D1833"/>
      <c r="E1833"/>
      <c r="F1833"/>
      <c r="G1833"/>
      <c r="H1833"/>
    </row>
    <row r="1834" spans="1:8">
      <c r="A1834"/>
      <c r="B1834"/>
      <c r="C1834"/>
      <c r="D1834"/>
      <c r="E1834"/>
      <c r="F1834"/>
      <c r="G1834"/>
      <c r="H1834"/>
    </row>
    <row r="1835" spans="1:8">
      <c r="A1835"/>
      <c r="B1835"/>
      <c r="C1835"/>
      <c r="D1835"/>
      <c r="E1835"/>
      <c r="F1835"/>
      <c r="G1835"/>
      <c r="H1835"/>
    </row>
    <row r="1836" spans="1:8">
      <c r="A1836"/>
      <c r="B1836"/>
      <c r="C1836"/>
      <c r="D1836"/>
      <c r="E1836"/>
      <c r="F1836"/>
      <c r="G1836"/>
      <c r="H1836"/>
    </row>
    <row r="1837" spans="1:8">
      <c r="A1837"/>
      <c r="B1837"/>
      <c r="C1837"/>
      <c r="D1837"/>
      <c r="E1837"/>
      <c r="F1837"/>
      <c r="G1837"/>
      <c r="H1837"/>
    </row>
    <row r="1838" spans="1:8">
      <c r="A1838"/>
      <c r="B1838"/>
      <c r="C1838"/>
      <c r="D1838"/>
      <c r="E1838"/>
      <c r="F1838"/>
      <c r="G1838"/>
      <c r="H1838"/>
    </row>
    <row r="1839" spans="1:8">
      <c r="A1839"/>
      <c r="B1839"/>
      <c r="C1839"/>
      <c r="D1839"/>
      <c r="E1839"/>
      <c r="F1839"/>
      <c r="G1839"/>
      <c r="H1839"/>
    </row>
    <row r="1840" spans="1:8">
      <c r="A1840"/>
      <c r="B1840"/>
      <c r="C1840"/>
      <c r="D1840"/>
      <c r="E1840"/>
      <c r="F1840"/>
      <c r="G1840"/>
      <c r="H1840"/>
    </row>
    <row r="1841" spans="1:8">
      <c r="A1841"/>
      <c r="B1841"/>
      <c r="C1841"/>
      <c r="D1841"/>
      <c r="E1841"/>
      <c r="F1841"/>
      <c r="G1841"/>
      <c r="H1841"/>
    </row>
    <row r="1842" spans="1:8">
      <c r="A1842"/>
      <c r="B1842"/>
      <c r="C1842"/>
      <c r="D1842"/>
      <c r="E1842"/>
      <c r="F1842"/>
      <c r="G1842"/>
      <c r="H1842"/>
    </row>
    <row r="1843" spans="1:8">
      <c r="A1843"/>
      <c r="B1843"/>
      <c r="C1843"/>
      <c r="D1843"/>
      <c r="E1843"/>
      <c r="F1843"/>
      <c r="G1843"/>
      <c r="H1843"/>
    </row>
    <row r="1844" spans="1:8">
      <c r="A1844"/>
      <c r="B1844"/>
      <c r="C1844"/>
      <c r="D1844"/>
      <c r="E1844"/>
      <c r="F1844"/>
      <c r="G1844"/>
      <c r="H1844"/>
    </row>
    <row r="1845" spans="1:8">
      <c r="A1845"/>
      <c r="B1845"/>
      <c r="C1845"/>
      <c r="D1845"/>
      <c r="E1845"/>
      <c r="F1845"/>
      <c r="G1845"/>
      <c r="H1845"/>
    </row>
    <row r="1846" spans="1:8">
      <c r="A1846"/>
      <c r="B1846"/>
      <c r="C1846"/>
      <c r="D1846"/>
      <c r="E1846"/>
      <c r="F1846"/>
      <c r="G1846"/>
      <c r="H1846"/>
    </row>
    <row r="1847" spans="1:8">
      <c r="A1847"/>
      <c r="B1847"/>
      <c r="C1847"/>
      <c r="D1847"/>
      <c r="E1847"/>
      <c r="F1847"/>
      <c r="G1847"/>
      <c r="H1847"/>
    </row>
    <row r="1848" spans="1:8">
      <c r="A1848"/>
      <c r="B1848"/>
      <c r="C1848"/>
      <c r="D1848"/>
      <c r="E1848"/>
      <c r="F1848"/>
      <c r="G1848"/>
      <c r="H1848"/>
    </row>
    <row r="1849" spans="1:8">
      <c r="A1849"/>
      <c r="B1849"/>
      <c r="C1849"/>
      <c r="D1849"/>
      <c r="E1849"/>
      <c r="F1849"/>
      <c r="G1849"/>
      <c r="H1849"/>
    </row>
    <row r="1850" spans="1:8">
      <c r="A1850"/>
      <c r="B1850"/>
      <c r="C1850"/>
      <c r="D1850"/>
      <c r="E1850"/>
      <c r="F1850"/>
      <c r="G1850"/>
      <c r="H1850"/>
    </row>
    <row r="1851" spans="1:8">
      <c r="A1851"/>
      <c r="B1851"/>
      <c r="C1851"/>
      <c r="D1851"/>
      <c r="E1851"/>
      <c r="F1851"/>
      <c r="G1851"/>
      <c r="H1851"/>
    </row>
    <row r="1852" spans="1:8">
      <c r="A1852"/>
      <c r="B1852"/>
      <c r="C1852"/>
      <c r="D1852"/>
      <c r="E1852"/>
      <c r="F1852"/>
      <c r="G1852"/>
      <c r="H1852"/>
    </row>
    <row r="1853" spans="1:8">
      <c r="A1853"/>
      <c r="B1853"/>
      <c r="C1853"/>
      <c r="D1853"/>
      <c r="E1853"/>
      <c r="F1853"/>
      <c r="G1853"/>
      <c r="H1853"/>
    </row>
    <row r="1854" spans="1:8">
      <c r="A1854"/>
      <c r="B1854"/>
      <c r="C1854"/>
      <c r="D1854"/>
      <c r="E1854"/>
      <c r="F1854"/>
      <c r="G1854"/>
      <c r="H1854"/>
    </row>
    <row r="1855" spans="1:8">
      <c r="A1855"/>
      <c r="B1855"/>
      <c r="C1855"/>
      <c r="D1855"/>
      <c r="E1855"/>
      <c r="F1855"/>
      <c r="G1855"/>
      <c r="H1855"/>
    </row>
    <row r="1856" spans="1:8">
      <c r="A1856"/>
      <c r="B1856"/>
      <c r="C1856"/>
      <c r="D1856"/>
      <c r="E1856"/>
      <c r="F1856"/>
      <c r="G1856"/>
      <c r="H1856"/>
    </row>
    <row r="1857" spans="1:8">
      <c r="A1857"/>
      <c r="B1857"/>
      <c r="C1857"/>
      <c r="D1857"/>
      <c r="E1857"/>
      <c r="F1857"/>
      <c r="G1857"/>
      <c r="H1857"/>
    </row>
    <row r="1858" spans="1:8">
      <c r="A1858"/>
      <c r="B1858"/>
      <c r="C1858"/>
      <c r="D1858"/>
      <c r="E1858"/>
      <c r="F1858"/>
      <c r="G1858"/>
      <c r="H1858"/>
    </row>
    <row r="1859" spans="1:8">
      <c r="A1859"/>
      <c r="B1859"/>
      <c r="C1859"/>
      <c r="D1859"/>
      <c r="E1859"/>
      <c r="F1859"/>
      <c r="G1859"/>
      <c r="H1859"/>
    </row>
    <row r="1860" spans="1:8">
      <c r="A1860"/>
      <c r="B1860"/>
      <c r="C1860"/>
      <c r="D1860"/>
      <c r="E1860"/>
      <c r="F1860"/>
      <c r="G1860"/>
      <c r="H1860"/>
    </row>
    <row r="1861" spans="1:8">
      <c r="A1861"/>
      <c r="B1861"/>
      <c r="C1861"/>
      <c r="D1861"/>
      <c r="E1861"/>
      <c r="F1861"/>
      <c r="G1861"/>
      <c r="H1861"/>
    </row>
    <row r="1862" spans="1:8">
      <c r="A1862"/>
      <c r="B1862"/>
      <c r="C1862"/>
      <c r="D1862"/>
      <c r="E1862"/>
      <c r="F1862"/>
      <c r="G1862"/>
      <c r="H1862"/>
    </row>
    <row r="1863" spans="1:8">
      <c r="A1863"/>
      <c r="B1863"/>
      <c r="C1863"/>
      <c r="D1863"/>
      <c r="E1863"/>
      <c r="F1863"/>
      <c r="G1863"/>
      <c r="H1863"/>
    </row>
    <row r="1864" spans="1:8">
      <c r="A1864"/>
      <c r="B1864"/>
      <c r="C1864"/>
      <c r="D1864"/>
      <c r="E1864"/>
      <c r="F1864"/>
      <c r="G1864"/>
      <c r="H1864"/>
    </row>
    <row r="1865" spans="1:8">
      <c r="A1865"/>
      <c r="B1865"/>
      <c r="C1865"/>
      <c r="D1865"/>
      <c r="E1865"/>
      <c r="F1865"/>
      <c r="G1865"/>
      <c r="H1865"/>
    </row>
    <row r="1866" spans="1:8">
      <c r="A1866"/>
      <c r="B1866"/>
      <c r="C1866"/>
      <c r="D1866"/>
      <c r="E1866"/>
      <c r="F1866"/>
      <c r="G1866"/>
      <c r="H1866"/>
    </row>
    <row r="1867" spans="1:8">
      <c r="A1867"/>
      <c r="B1867"/>
      <c r="C1867"/>
      <c r="D1867"/>
      <c r="E1867"/>
      <c r="F1867"/>
      <c r="G1867"/>
      <c r="H1867"/>
    </row>
    <row r="1868" spans="1:8">
      <c r="A1868"/>
      <c r="B1868"/>
      <c r="C1868"/>
      <c r="D1868"/>
      <c r="E1868"/>
      <c r="F1868"/>
      <c r="G1868"/>
      <c r="H1868"/>
    </row>
    <row r="1869" spans="1:8">
      <c r="A1869"/>
      <c r="B1869"/>
      <c r="C1869"/>
      <c r="D1869"/>
      <c r="E1869"/>
      <c r="F1869"/>
      <c r="G1869"/>
      <c r="H1869"/>
    </row>
    <row r="1870" spans="1:8">
      <c r="A1870"/>
      <c r="B1870"/>
      <c r="C1870"/>
      <c r="D1870"/>
      <c r="E1870"/>
      <c r="F1870"/>
      <c r="G1870"/>
      <c r="H1870"/>
    </row>
    <row r="1871" spans="1:8">
      <c r="A1871"/>
      <c r="B1871"/>
      <c r="C1871"/>
      <c r="D1871"/>
      <c r="E1871"/>
      <c r="F1871"/>
      <c r="G1871"/>
      <c r="H1871"/>
    </row>
    <row r="1872" spans="1:8">
      <c r="A1872"/>
      <c r="B1872"/>
      <c r="C1872"/>
      <c r="D1872"/>
      <c r="E1872"/>
      <c r="F1872"/>
      <c r="G1872"/>
      <c r="H1872"/>
    </row>
    <row r="1873" spans="3:6">
      <c r="C1873" s="1"/>
      <c r="D1873" s="1"/>
      <c r="E1873" s="1"/>
      <c r="F1873" s="1"/>
    </row>
    <row r="1874" spans="3:6">
      <c r="C1874" s="1"/>
      <c r="D1874" s="1"/>
      <c r="E1874" s="1"/>
      <c r="F1874" s="1"/>
    </row>
    <row r="1875" spans="3:6">
      <c r="C1875" s="1"/>
      <c r="D1875" s="1"/>
      <c r="E1875" s="1"/>
      <c r="F1875" s="1"/>
    </row>
    <row r="1876" spans="3:6">
      <c r="C1876" s="1"/>
      <c r="D1876" s="1"/>
      <c r="E1876" s="1"/>
      <c r="F1876" s="1"/>
    </row>
    <row r="1877" spans="3:6">
      <c r="C1877" s="1"/>
      <c r="D1877" s="1"/>
      <c r="E1877" s="1"/>
      <c r="F1877" s="1"/>
    </row>
    <row r="1878" spans="3:6">
      <c r="C1878" s="1"/>
      <c r="D1878" s="1"/>
      <c r="E1878" s="1"/>
      <c r="F1878" s="1"/>
    </row>
    <row r="1879" spans="3:6">
      <c r="C1879" s="1"/>
      <c r="D1879" s="1"/>
      <c r="E1879" s="1"/>
      <c r="F1879" s="1"/>
    </row>
    <row r="1880" spans="3:6">
      <c r="C1880" s="1"/>
      <c r="D1880" s="1"/>
      <c r="E1880" s="1"/>
      <c r="F1880" s="1"/>
    </row>
    <row r="1881" spans="3:6">
      <c r="C1881" s="1"/>
      <c r="D1881" s="1"/>
      <c r="E1881" s="1"/>
      <c r="F1881" s="1"/>
    </row>
    <row r="1882" spans="3:6">
      <c r="C1882" s="1"/>
      <c r="D1882" s="1"/>
      <c r="E1882" s="1"/>
      <c r="F1882" s="1"/>
    </row>
    <row r="1883" spans="3:6">
      <c r="C1883" s="1"/>
      <c r="D1883" s="1"/>
      <c r="E1883" s="1"/>
      <c r="F1883" s="1"/>
    </row>
    <row r="1884" spans="3:6">
      <c r="C1884" s="1"/>
      <c r="D1884" s="1"/>
      <c r="E1884" s="1"/>
      <c r="F1884" s="1"/>
    </row>
    <row r="1885" spans="3:6">
      <c r="C1885" s="1"/>
      <c r="D1885" s="1"/>
      <c r="E1885" s="1"/>
      <c r="F1885" s="1"/>
    </row>
    <row r="1886" spans="3:6">
      <c r="C1886" s="1"/>
      <c r="D1886" s="1"/>
      <c r="E1886" s="1"/>
      <c r="F1886" s="1"/>
    </row>
    <row r="1887" spans="3:6">
      <c r="C1887" s="1"/>
      <c r="D1887" s="1"/>
      <c r="E1887" s="1"/>
      <c r="F1887" s="1"/>
    </row>
    <row r="1888" spans="3:6">
      <c r="C1888" s="1"/>
      <c r="D1888" s="1"/>
      <c r="E1888" s="1"/>
      <c r="F1888" s="1"/>
    </row>
    <row r="1889" spans="3:6">
      <c r="C1889" s="1"/>
      <c r="D1889" s="1"/>
      <c r="E1889" s="1"/>
      <c r="F1889" s="1"/>
    </row>
    <row r="1890" spans="3:6">
      <c r="C1890" s="1"/>
      <c r="D1890" s="1"/>
      <c r="E1890" s="1"/>
      <c r="F1890" s="1"/>
    </row>
    <row r="1891" spans="3:6">
      <c r="C1891" s="1"/>
      <c r="D1891" s="1"/>
      <c r="E1891" s="1"/>
      <c r="F1891" s="1"/>
    </row>
    <row r="1892" spans="3:6">
      <c r="C1892" s="1"/>
      <c r="D1892" s="1"/>
      <c r="E1892" s="1"/>
      <c r="F1892" s="1"/>
    </row>
    <row r="1893" spans="3:6">
      <c r="C1893" s="1"/>
      <c r="D1893" s="1"/>
      <c r="E1893" s="1"/>
      <c r="F1893" s="1"/>
    </row>
    <row r="1894" spans="3:6">
      <c r="C1894" s="1"/>
      <c r="D1894" s="1"/>
      <c r="E1894" s="1"/>
      <c r="F1894" s="1"/>
    </row>
    <row r="1895" spans="3:6">
      <c r="C1895" s="1"/>
      <c r="D1895" s="1"/>
      <c r="E1895" s="1"/>
      <c r="F1895" s="1"/>
    </row>
    <row r="1896" spans="3:6">
      <c r="C1896" s="1"/>
      <c r="D1896" s="1"/>
      <c r="E1896" s="1"/>
      <c r="F1896" s="1"/>
    </row>
    <row r="1897" spans="3:6">
      <c r="C1897" s="1"/>
      <c r="D1897" s="1"/>
      <c r="E1897" s="1"/>
      <c r="F1897" s="1"/>
    </row>
    <row r="1898" spans="3:6">
      <c r="C1898" s="1"/>
      <c r="D1898" s="1"/>
      <c r="E1898" s="1"/>
      <c r="F1898" s="1"/>
    </row>
    <row r="1899" spans="3:6">
      <c r="C1899" s="1"/>
      <c r="D1899" s="1"/>
      <c r="E1899" s="1"/>
      <c r="F1899" s="1"/>
    </row>
    <row r="1900" spans="3:6">
      <c r="C1900" s="1"/>
      <c r="D1900" s="1"/>
      <c r="E1900" s="1"/>
      <c r="F1900" s="1"/>
    </row>
    <row r="1901" spans="3:6">
      <c r="C1901" s="1"/>
      <c r="D1901" s="1"/>
      <c r="E1901" s="1"/>
      <c r="F1901" s="1"/>
    </row>
    <row r="1902" spans="3:6">
      <c r="C1902" s="1"/>
      <c r="D1902" s="1"/>
      <c r="E1902" s="1"/>
      <c r="F1902" s="1"/>
    </row>
    <row r="1903" spans="3:6">
      <c r="C1903" s="1"/>
      <c r="D1903" s="1"/>
      <c r="E1903" s="1"/>
      <c r="F1903" s="1"/>
    </row>
    <row r="1904" spans="3:6">
      <c r="C1904" s="1"/>
      <c r="D1904" s="1"/>
      <c r="E1904" s="1"/>
      <c r="F1904" s="1"/>
    </row>
    <row r="1905" spans="3:6">
      <c r="C1905" s="1"/>
      <c r="D1905" s="1"/>
      <c r="E1905" s="1"/>
      <c r="F1905" s="1"/>
    </row>
    <row r="1906" spans="3:6">
      <c r="C1906" s="1"/>
      <c r="D1906" s="1"/>
      <c r="E1906" s="1"/>
      <c r="F1906" s="1"/>
    </row>
    <row r="1907" spans="3:6">
      <c r="C1907" s="1"/>
      <c r="D1907" s="1"/>
      <c r="E1907" s="1"/>
      <c r="F1907" s="1"/>
    </row>
    <row r="1908" spans="3:6">
      <c r="C1908" s="1"/>
      <c r="D1908" s="1"/>
      <c r="E1908" s="1"/>
      <c r="F1908" s="1"/>
    </row>
    <row r="1909" spans="3:6">
      <c r="C1909" s="1"/>
      <c r="D1909" s="1"/>
      <c r="E1909" s="1"/>
      <c r="F1909" s="1"/>
    </row>
    <row r="1910" spans="3:6">
      <c r="C1910" s="1"/>
      <c r="D1910" s="1"/>
      <c r="E1910" s="1"/>
      <c r="F1910" s="1"/>
    </row>
    <row r="1911" spans="3:6">
      <c r="C1911" s="1"/>
      <c r="D1911" s="1"/>
      <c r="E1911" s="1"/>
      <c r="F1911" s="1"/>
    </row>
    <row r="1912" spans="3:6">
      <c r="C1912" s="1"/>
      <c r="D1912" s="1"/>
      <c r="E1912" s="1"/>
      <c r="F1912" s="1"/>
    </row>
    <row r="1913" spans="3:6">
      <c r="C1913" s="1"/>
      <c r="D1913" s="1"/>
      <c r="E1913" s="1"/>
      <c r="F1913" s="1"/>
    </row>
    <row r="1914" spans="3:6">
      <c r="C1914" s="1"/>
      <c r="D1914" s="1"/>
      <c r="E1914" s="1"/>
      <c r="F1914" s="1"/>
    </row>
    <row r="1915" spans="3:6">
      <c r="C1915" s="1"/>
      <c r="D1915" s="1"/>
      <c r="E1915" s="1"/>
      <c r="F1915" s="1"/>
    </row>
    <row r="1916" spans="3:6">
      <c r="C1916" s="1"/>
      <c r="D1916" s="1"/>
      <c r="E1916" s="1"/>
      <c r="F1916" s="1"/>
    </row>
    <row r="1917" spans="3:6">
      <c r="C1917" s="1"/>
      <c r="D1917" s="1"/>
      <c r="E1917" s="1"/>
      <c r="F1917" s="1"/>
    </row>
    <row r="1918" spans="3:6">
      <c r="C1918" s="1"/>
      <c r="D1918" s="1"/>
      <c r="E1918" s="1"/>
      <c r="F1918" s="1"/>
    </row>
    <row r="1919" spans="3:6">
      <c r="C1919" s="1"/>
      <c r="D1919" s="1"/>
      <c r="E1919" s="1"/>
      <c r="F1919" s="1"/>
    </row>
    <row r="1920" spans="3:6">
      <c r="C1920" s="1"/>
      <c r="D1920" s="1"/>
      <c r="E1920" s="1"/>
      <c r="F1920" s="1"/>
    </row>
    <row r="1921" spans="3:6">
      <c r="C1921" s="1"/>
      <c r="D1921" s="1"/>
      <c r="E1921" s="1"/>
      <c r="F1921" s="1"/>
    </row>
    <row r="1922" spans="3:6">
      <c r="C1922" s="1"/>
      <c r="D1922" s="1"/>
      <c r="E1922" s="1"/>
      <c r="F1922" s="1"/>
    </row>
    <row r="1923" spans="3:6">
      <c r="C1923" s="1"/>
      <c r="D1923" s="1"/>
      <c r="E1923" s="1"/>
      <c r="F1923" s="1"/>
    </row>
    <row r="1924" spans="3:6">
      <c r="C1924" s="1"/>
      <c r="D1924" s="1"/>
      <c r="E1924" s="1"/>
      <c r="F1924" s="1"/>
    </row>
    <row r="1925" spans="3:6">
      <c r="C1925" s="1"/>
      <c r="D1925" s="1"/>
      <c r="E1925" s="1"/>
      <c r="F1925" s="1"/>
    </row>
    <row r="1926" spans="3:6">
      <c r="C1926" s="1"/>
      <c r="D1926" s="1"/>
      <c r="E1926" s="1"/>
      <c r="F1926" s="1"/>
    </row>
    <row r="1927" spans="3:6">
      <c r="C1927" s="1"/>
      <c r="D1927" s="1"/>
      <c r="E1927" s="1"/>
      <c r="F1927" s="1"/>
    </row>
    <row r="1928" spans="3:6">
      <c r="C1928" s="1"/>
      <c r="D1928" s="1"/>
      <c r="E1928" s="1"/>
      <c r="F1928" s="1"/>
    </row>
    <row r="1929" spans="3:6">
      <c r="C1929" s="1"/>
      <c r="D1929" s="1"/>
      <c r="E1929" s="1"/>
      <c r="F1929" s="1"/>
    </row>
    <row r="1930" spans="3:6">
      <c r="C1930" s="1"/>
      <c r="D1930" s="1"/>
      <c r="E1930" s="1"/>
      <c r="F1930" s="1"/>
    </row>
    <row r="1931" spans="3:6">
      <c r="C1931" s="1"/>
      <c r="D1931" s="1"/>
      <c r="E1931" s="1"/>
      <c r="F1931" s="1"/>
    </row>
    <row r="1932" spans="3:6">
      <c r="C1932" s="1"/>
      <c r="D1932" s="1"/>
      <c r="E1932" s="1"/>
      <c r="F1932" s="1"/>
    </row>
    <row r="1933" spans="3:6">
      <c r="C1933" s="1"/>
      <c r="D1933" s="1"/>
      <c r="E1933" s="1"/>
      <c r="F1933" s="1"/>
    </row>
    <row r="1934" spans="3:6">
      <c r="C1934" s="1"/>
      <c r="D1934" s="1"/>
      <c r="E1934" s="1"/>
      <c r="F1934" s="1"/>
    </row>
    <row r="1935" spans="3:6">
      <c r="C1935" s="1"/>
      <c r="D1935" s="1"/>
      <c r="E1935" s="1"/>
      <c r="F1935" s="1"/>
    </row>
    <row r="1936" spans="3:6">
      <c r="C1936" s="1"/>
      <c r="D1936" s="1"/>
      <c r="E1936" s="1"/>
      <c r="F1936" s="1"/>
    </row>
    <row r="1937" spans="3:6">
      <c r="C1937" s="1"/>
      <c r="D1937" s="1"/>
      <c r="E1937" s="1"/>
      <c r="F1937" s="1"/>
    </row>
    <row r="1938" spans="3:6">
      <c r="C1938" s="1"/>
      <c r="D1938" s="1"/>
      <c r="E1938" s="1"/>
      <c r="F1938" s="1"/>
    </row>
    <row r="1939" spans="3:6">
      <c r="C1939" s="1"/>
      <c r="D1939" s="1"/>
      <c r="E1939" s="1"/>
      <c r="F1939" s="1"/>
    </row>
    <row r="1940" spans="3:6">
      <c r="C1940" s="1"/>
      <c r="D1940" s="1"/>
      <c r="E1940" s="1"/>
      <c r="F1940" s="1"/>
    </row>
    <row r="1941" spans="3:6">
      <c r="C1941" s="1"/>
      <c r="D1941" s="1"/>
      <c r="E1941" s="1"/>
      <c r="F1941" s="1"/>
    </row>
    <row r="1942" spans="3:6">
      <c r="C1942" s="1"/>
      <c r="D1942" s="1"/>
      <c r="E1942" s="1"/>
      <c r="F1942" s="1"/>
    </row>
    <row r="1943" spans="3:6">
      <c r="C1943" s="1"/>
      <c r="D1943" s="1"/>
      <c r="E1943" s="1"/>
      <c r="F1943" s="1"/>
    </row>
    <row r="1944" spans="3:6">
      <c r="C1944" s="1"/>
      <c r="D1944" s="1"/>
      <c r="E1944" s="1"/>
      <c r="F1944" s="1"/>
    </row>
    <row r="1945" spans="3:6">
      <c r="C1945" s="1"/>
      <c r="D1945" s="1"/>
      <c r="E1945" s="1"/>
      <c r="F1945" s="1"/>
    </row>
    <row r="1946" spans="3:6">
      <c r="C1946" s="1"/>
      <c r="D1946" s="1"/>
      <c r="E1946" s="1"/>
      <c r="F1946" s="1"/>
    </row>
    <row r="1947" spans="3:6">
      <c r="C1947" s="1"/>
      <c r="D1947" s="1"/>
      <c r="E1947" s="1"/>
      <c r="F1947" s="1"/>
    </row>
    <row r="1948" spans="3:6">
      <c r="C1948" s="1"/>
      <c r="D1948" s="1"/>
      <c r="E1948" s="1"/>
      <c r="F1948" s="1"/>
    </row>
    <row r="1949" spans="3:6">
      <c r="C1949" s="1"/>
      <c r="D1949" s="1"/>
      <c r="E1949" s="1"/>
      <c r="F1949" s="1"/>
    </row>
    <row r="1950" spans="3:6">
      <c r="C1950" s="1"/>
      <c r="D1950" s="1"/>
      <c r="E1950" s="1"/>
      <c r="F1950" s="1"/>
    </row>
    <row r="1951" spans="3:6">
      <c r="C1951" s="1"/>
      <c r="D1951" s="1"/>
      <c r="E1951" s="1"/>
      <c r="F1951" s="1"/>
    </row>
    <row r="1952" spans="3:6">
      <c r="C1952" s="1"/>
      <c r="D1952" s="1"/>
      <c r="E1952" s="1"/>
      <c r="F1952" s="1"/>
    </row>
    <row r="1953" spans="3:6">
      <c r="C1953" s="1"/>
      <c r="D1953" s="1"/>
      <c r="E1953" s="1"/>
      <c r="F1953" s="1"/>
    </row>
    <row r="1954" spans="3:6">
      <c r="C1954" s="1"/>
      <c r="D1954" s="1"/>
      <c r="E1954" s="1"/>
      <c r="F1954" s="1"/>
    </row>
    <row r="1955" spans="3:6">
      <c r="C1955" s="1"/>
      <c r="D1955" s="1"/>
      <c r="E1955" s="1"/>
      <c r="F1955" s="1"/>
    </row>
    <row r="1956" spans="3:6">
      <c r="C1956" s="1"/>
      <c r="D1956" s="1"/>
      <c r="E1956" s="1"/>
      <c r="F1956" s="1"/>
    </row>
    <row r="1957" spans="3:6">
      <c r="C1957" s="1"/>
      <c r="D1957" s="1"/>
      <c r="E1957" s="1"/>
      <c r="F1957" s="1"/>
    </row>
    <row r="1958" spans="3:6">
      <c r="C1958" s="1"/>
      <c r="D1958" s="1"/>
      <c r="E1958" s="1"/>
      <c r="F1958" s="1"/>
    </row>
    <row r="1959" spans="3:6">
      <c r="C1959" s="1"/>
      <c r="D1959" s="1"/>
      <c r="E1959" s="1"/>
      <c r="F1959" s="1"/>
    </row>
    <row r="1960" spans="3:6">
      <c r="C1960" s="1"/>
      <c r="D1960" s="1"/>
      <c r="E1960" s="1"/>
      <c r="F1960" s="1"/>
    </row>
    <row r="1961" spans="3:6">
      <c r="C1961" s="1"/>
      <c r="D1961" s="1"/>
      <c r="E1961" s="1"/>
      <c r="F1961" s="1"/>
    </row>
    <row r="1962" spans="3:6">
      <c r="C1962" s="1"/>
      <c r="D1962" s="1"/>
      <c r="E1962" s="1"/>
      <c r="F1962" s="1"/>
    </row>
    <row r="1963" spans="3:6">
      <c r="C1963" s="1"/>
      <c r="D1963" s="1"/>
      <c r="E1963" s="1"/>
      <c r="F1963" s="1"/>
    </row>
    <row r="1964" spans="3:6">
      <c r="C1964" s="1"/>
      <c r="D1964" s="1"/>
      <c r="E1964" s="1"/>
      <c r="F1964" s="1"/>
    </row>
    <row r="1965" spans="3:6">
      <c r="C1965" s="1"/>
      <c r="D1965" s="1"/>
      <c r="E1965" s="1"/>
      <c r="F1965" s="1"/>
    </row>
    <row r="1966" spans="3:6">
      <c r="C1966" s="1"/>
      <c r="D1966" s="1"/>
      <c r="E1966" s="1"/>
      <c r="F1966" s="1"/>
    </row>
    <row r="1967" spans="3:6">
      <c r="C1967" s="1"/>
      <c r="D1967" s="1"/>
      <c r="E1967" s="1"/>
      <c r="F1967" s="1"/>
    </row>
    <row r="1968" spans="3:6">
      <c r="C1968" s="1"/>
      <c r="D1968" s="1"/>
      <c r="E1968" s="1"/>
      <c r="F1968" s="1"/>
    </row>
    <row r="1969" spans="3:6">
      <c r="C1969" s="1"/>
      <c r="D1969" s="1"/>
      <c r="E1969" s="1"/>
      <c r="F1969" s="1"/>
    </row>
    <row r="1970" spans="3:6">
      <c r="C1970" s="1"/>
      <c r="D1970" s="1"/>
      <c r="E1970" s="1"/>
      <c r="F1970" s="1"/>
    </row>
    <row r="1971" spans="3:6">
      <c r="C1971" s="1"/>
      <c r="D1971" s="1"/>
      <c r="E1971" s="1"/>
      <c r="F1971" s="1"/>
    </row>
    <row r="1972" spans="3:6">
      <c r="C1972" s="1"/>
      <c r="D1972" s="1"/>
      <c r="E1972" s="1"/>
      <c r="F1972" s="1"/>
    </row>
    <row r="1973" spans="3:6">
      <c r="C1973" s="1"/>
      <c r="D1973" s="1"/>
      <c r="E1973" s="1"/>
      <c r="F1973" s="1"/>
    </row>
    <row r="1974" spans="3:6">
      <c r="C1974" s="1"/>
      <c r="D1974" s="1"/>
      <c r="E1974" s="1"/>
      <c r="F1974" s="1"/>
    </row>
    <row r="1975" spans="3:6">
      <c r="C1975" s="1"/>
      <c r="D1975" s="1"/>
      <c r="E1975" s="1"/>
      <c r="F1975" s="1"/>
    </row>
    <row r="1976" spans="3:6">
      <c r="C1976" s="1"/>
      <c r="D1976" s="1"/>
      <c r="E1976" s="1"/>
      <c r="F1976" s="1"/>
    </row>
    <row r="1977" spans="3:6">
      <c r="C1977" s="1"/>
      <c r="D1977" s="1"/>
      <c r="E1977" s="1"/>
      <c r="F1977" s="1"/>
    </row>
    <row r="1978" spans="3:6">
      <c r="C1978" s="1"/>
      <c r="D1978" s="1"/>
      <c r="E1978" s="1"/>
      <c r="F1978" s="1"/>
    </row>
    <row r="1979" spans="3:6">
      <c r="C1979" s="1"/>
      <c r="D1979" s="1"/>
      <c r="E1979" s="1"/>
      <c r="F1979" s="1"/>
    </row>
    <row r="1980" spans="3:6">
      <c r="C1980" s="1"/>
      <c r="D1980" s="1"/>
      <c r="E1980" s="1"/>
      <c r="F1980" s="1"/>
    </row>
    <row r="1981" spans="3:6">
      <c r="C1981" s="1"/>
      <c r="D1981" s="1"/>
      <c r="E1981" s="1"/>
      <c r="F1981" s="1"/>
    </row>
    <row r="1982" spans="3:6">
      <c r="C1982" s="1"/>
      <c r="D1982" s="1"/>
      <c r="E1982" s="1"/>
      <c r="F1982" s="1"/>
    </row>
    <row r="1983" spans="3:6">
      <c r="C1983" s="1"/>
      <c r="D1983" s="1"/>
      <c r="E1983" s="1"/>
      <c r="F1983" s="1"/>
    </row>
    <row r="1984" spans="3:6">
      <c r="C1984" s="1"/>
      <c r="D1984" s="1"/>
      <c r="E1984" s="1"/>
      <c r="F1984" s="1"/>
    </row>
    <row r="1985" spans="3:6">
      <c r="C1985" s="1"/>
      <c r="D1985" s="1"/>
      <c r="E1985" s="1"/>
      <c r="F1985" s="1"/>
    </row>
    <row r="1986" spans="3:6">
      <c r="C1986" s="1"/>
      <c r="D1986" s="1"/>
      <c r="E1986" s="1"/>
      <c r="F1986" s="1"/>
    </row>
    <row r="1987" spans="3:6">
      <c r="C1987" s="1"/>
      <c r="D1987" s="1"/>
      <c r="E1987" s="1"/>
      <c r="F1987" s="1"/>
    </row>
    <row r="1988" spans="3:6">
      <c r="C1988" s="1"/>
      <c r="D1988" s="1"/>
      <c r="E1988" s="1"/>
      <c r="F1988" s="1"/>
    </row>
    <row r="1989" spans="3:6">
      <c r="C1989" s="1"/>
      <c r="D1989" s="1"/>
      <c r="E1989" s="1"/>
      <c r="F1989" s="1"/>
    </row>
    <row r="1990" spans="3:6">
      <c r="C1990" s="1"/>
      <c r="D1990" s="1"/>
      <c r="E1990" s="1"/>
      <c r="F1990" s="1"/>
    </row>
    <row r="1991" spans="3:6">
      <c r="C1991" s="1"/>
      <c r="D1991" s="1"/>
      <c r="E1991" s="1"/>
      <c r="F1991" s="1"/>
    </row>
    <row r="1992" spans="3:6">
      <c r="C1992" s="1"/>
      <c r="D1992" s="1"/>
      <c r="E1992" s="1"/>
      <c r="F1992" s="1"/>
    </row>
    <row r="1993" spans="3:6">
      <c r="C1993" s="1"/>
      <c r="D1993" s="1"/>
      <c r="E1993" s="1"/>
      <c r="F1993" s="1"/>
    </row>
    <row r="1994" spans="3:6">
      <c r="C1994" s="1"/>
      <c r="D1994" s="1"/>
      <c r="E1994" s="1"/>
      <c r="F1994" s="1"/>
    </row>
    <row r="1995" spans="3:6">
      <c r="C1995" s="1"/>
      <c r="D1995" s="1"/>
      <c r="E1995" s="1"/>
      <c r="F1995" s="1"/>
    </row>
    <row r="1996" spans="3:6">
      <c r="C1996" s="1"/>
      <c r="D1996" s="1"/>
      <c r="E1996" s="1"/>
      <c r="F1996" s="1"/>
    </row>
    <row r="1997" spans="3:6">
      <c r="C1997" s="1"/>
      <c r="D1997" s="1"/>
      <c r="E1997" s="1"/>
      <c r="F1997" s="1"/>
    </row>
    <row r="1998" spans="3:6">
      <c r="C1998" s="1"/>
      <c r="D1998" s="1"/>
      <c r="E1998" s="1"/>
      <c r="F1998" s="1"/>
    </row>
    <row r="1999" spans="3:6">
      <c r="C1999" s="1"/>
      <c r="D1999" s="1"/>
      <c r="E1999" s="1"/>
      <c r="F1999" s="1"/>
    </row>
    <row r="2000" spans="3:6">
      <c r="C2000" s="1"/>
      <c r="D2000" s="1"/>
      <c r="E2000" s="1"/>
      <c r="F2000" s="1"/>
    </row>
    <row r="2001" spans="3:6">
      <c r="C2001" s="1"/>
      <c r="D2001" s="1"/>
      <c r="E2001" s="1"/>
      <c r="F2001" s="1"/>
    </row>
    <row r="2002" spans="3:6">
      <c r="C2002" s="1"/>
      <c r="D2002" s="1"/>
      <c r="E2002" s="1"/>
      <c r="F2002" s="1"/>
    </row>
    <row r="2003" spans="3:6">
      <c r="C2003" s="1"/>
      <c r="D2003" s="1"/>
      <c r="E2003" s="1"/>
      <c r="F2003" s="1"/>
    </row>
    <row r="2004" spans="3:6">
      <c r="C2004" s="1"/>
      <c r="D2004" s="1"/>
      <c r="E2004" s="1"/>
      <c r="F2004" s="1"/>
    </row>
    <row r="2005" spans="3:6">
      <c r="C2005" s="1"/>
      <c r="D2005" s="1"/>
      <c r="E2005" s="1"/>
      <c r="F2005" s="1"/>
    </row>
    <row r="2006" spans="3:6">
      <c r="C2006" s="1"/>
      <c r="D2006" s="1"/>
      <c r="E2006" s="1"/>
      <c r="F2006" s="1"/>
    </row>
    <row r="2007" spans="3:6">
      <c r="C2007" s="1"/>
      <c r="D2007" s="1"/>
      <c r="E2007" s="1"/>
      <c r="F2007" s="1"/>
    </row>
    <row r="2008" spans="3:6">
      <c r="C2008" s="1"/>
      <c r="D2008" s="1"/>
      <c r="E2008" s="1"/>
      <c r="F2008" s="1"/>
    </row>
    <row r="2009" spans="3:6">
      <c r="C2009" s="1"/>
      <c r="D2009" s="1"/>
      <c r="E2009" s="1"/>
      <c r="F2009" s="1"/>
    </row>
    <row r="2010" spans="3:6">
      <c r="C2010" s="1"/>
      <c r="D2010" s="1"/>
      <c r="E2010" s="1"/>
      <c r="F2010" s="1"/>
    </row>
    <row r="2011" spans="3:6">
      <c r="C2011" s="1"/>
      <c r="D2011" s="1"/>
      <c r="E2011" s="1"/>
      <c r="F2011" s="1"/>
    </row>
    <row r="2012" spans="3:6">
      <c r="C2012" s="1"/>
      <c r="D2012" s="1"/>
      <c r="E2012" s="1"/>
      <c r="F2012" s="1"/>
    </row>
    <row r="2013" spans="3:6">
      <c r="C2013" s="1"/>
      <c r="D2013" s="1"/>
      <c r="E2013" s="1"/>
      <c r="F2013" s="1"/>
    </row>
    <row r="2014" spans="3:6">
      <c r="C2014" s="1"/>
      <c r="D2014" s="1"/>
      <c r="E2014" s="1"/>
      <c r="F2014" s="1"/>
    </row>
    <row r="2015" spans="3:6">
      <c r="C2015" s="1"/>
      <c r="D2015" s="1"/>
      <c r="E2015" s="1"/>
      <c r="F2015" s="1"/>
    </row>
    <row r="2016" spans="3:6">
      <c r="C2016" s="1"/>
      <c r="D2016" s="1"/>
      <c r="E2016" s="1"/>
      <c r="F2016" s="1"/>
    </row>
    <row r="2017" spans="3:6">
      <c r="C2017" s="1"/>
      <c r="D2017" s="1"/>
      <c r="E2017" s="1"/>
      <c r="F2017" s="1"/>
    </row>
    <row r="2018" spans="3:6">
      <c r="C2018" s="1"/>
      <c r="D2018" s="1"/>
      <c r="E2018" s="1"/>
      <c r="F2018" s="1"/>
    </row>
    <row r="2019" spans="3:6">
      <c r="C2019" s="1"/>
      <c r="D2019" s="1"/>
      <c r="E2019" s="1"/>
      <c r="F2019" s="1"/>
    </row>
    <row r="2020" spans="3:6">
      <c r="C2020" s="1"/>
      <c r="D2020" s="1"/>
      <c r="E2020" s="1"/>
      <c r="F2020" s="1"/>
    </row>
    <row r="2021" spans="3:6">
      <c r="C2021" s="1"/>
      <c r="D2021" s="1"/>
      <c r="E2021" s="1"/>
      <c r="F2021" s="1"/>
    </row>
    <row r="2022" spans="3:6">
      <c r="C2022" s="1"/>
      <c r="D2022" s="1"/>
      <c r="E2022" s="1"/>
      <c r="F2022" s="1"/>
    </row>
    <row r="2023" spans="3:6">
      <c r="C2023" s="1"/>
      <c r="D2023" s="1"/>
      <c r="E2023" s="1"/>
      <c r="F2023" s="1"/>
    </row>
    <row r="2024" spans="3:6">
      <c r="C2024" s="1"/>
      <c r="D2024" s="1"/>
      <c r="E2024" s="1"/>
      <c r="F2024" s="1"/>
    </row>
    <row r="2025" spans="3:6">
      <c r="C2025" s="1"/>
      <c r="D2025" s="1"/>
      <c r="E2025" s="1"/>
      <c r="F2025" s="1"/>
    </row>
    <row r="2026" spans="3:6">
      <c r="C2026" s="1"/>
      <c r="D2026" s="1"/>
      <c r="E2026" s="1"/>
      <c r="F2026" s="1"/>
    </row>
    <row r="2027" spans="3:6">
      <c r="C2027" s="1"/>
      <c r="D2027" s="1"/>
      <c r="E2027" s="1"/>
      <c r="F2027" s="1"/>
    </row>
    <row r="2028" spans="3:6">
      <c r="C2028" s="1"/>
      <c r="D2028" s="1"/>
      <c r="E2028" s="1"/>
      <c r="F2028" s="1"/>
    </row>
    <row r="2029" spans="3:6">
      <c r="C2029" s="1"/>
      <c r="D2029" s="1"/>
      <c r="E2029" s="1"/>
      <c r="F2029" s="1"/>
    </row>
    <row r="2030" spans="3:6">
      <c r="C2030" s="1"/>
      <c r="D2030" s="1"/>
      <c r="E2030" s="1"/>
      <c r="F2030" s="1"/>
    </row>
    <row r="2031" spans="3:6">
      <c r="C2031" s="1"/>
      <c r="D2031" s="1"/>
      <c r="E2031" s="1"/>
      <c r="F2031" s="1"/>
    </row>
    <row r="2032" spans="3:6">
      <c r="C2032" s="1"/>
      <c r="D2032" s="1"/>
      <c r="E2032" s="1"/>
      <c r="F2032" s="1"/>
    </row>
    <row r="2033" spans="3:6">
      <c r="C2033" s="1"/>
      <c r="D2033" s="1"/>
      <c r="E2033" s="1"/>
      <c r="F2033" s="1"/>
    </row>
    <row r="2034" spans="3:6">
      <c r="C2034" s="1"/>
      <c r="D2034" s="1"/>
      <c r="E2034" s="1"/>
      <c r="F2034" s="1"/>
    </row>
    <row r="2035" spans="3:6">
      <c r="C2035" s="1"/>
      <c r="D2035" s="1"/>
      <c r="E2035" s="1"/>
      <c r="F2035" s="1"/>
    </row>
    <row r="2036" spans="3:6">
      <c r="C2036" s="1"/>
      <c r="D2036" s="1"/>
      <c r="E2036" s="1"/>
      <c r="F2036" s="1"/>
    </row>
    <row r="2037" spans="3:6">
      <c r="C2037" s="1"/>
      <c r="D2037" s="1"/>
      <c r="E2037" s="1"/>
      <c r="F2037" s="1"/>
    </row>
    <row r="2038" spans="3:6">
      <c r="C2038" s="1"/>
      <c r="D2038" s="1"/>
      <c r="E2038" s="1"/>
      <c r="F2038" s="1"/>
    </row>
    <row r="2039" spans="3:6">
      <c r="C2039" s="1"/>
      <c r="D2039" s="1"/>
      <c r="E2039" s="1"/>
      <c r="F2039" s="1"/>
    </row>
    <row r="2040" spans="3:6">
      <c r="C2040" s="1"/>
      <c r="D2040" s="1"/>
      <c r="E2040" s="1"/>
      <c r="F2040" s="1"/>
    </row>
    <row r="2041" spans="3:6">
      <c r="C2041" s="1"/>
      <c r="D2041" s="1"/>
      <c r="E2041" s="1"/>
      <c r="F2041" s="1"/>
    </row>
    <row r="2042" spans="3:6">
      <c r="C2042" s="1"/>
      <c r="D2042" s="1"/>
      <c r="E2042" s="1"/>
      <c r="F2042" s="1"/>
    </row>
    <row r="2043" spans="3:6">
      <c r="C2043" s="1"/>
      <c r="D2043" s="1"/>
      <c r="E2043" s="1"/>
      <c r="F2043" s="1"/>
    </row>
    <row r="2044" spans="3:6">
      <c r="C2044" s="1"/>
      <c r="D2044" s="1"/>
      <c r="E2044" s="1"/>
      <c r="F2044" s="1"/>
    </row>
    <row r="2045" spans="3:6">
      <c r="C2045" s="1"/>
      <c r="D2045" s="1"/>
      <c r="E2045" s="1"/>
      <c r="F2045" s="1"/>
    </row>
    <row r="2046" spans="3:6">
      <c r="C2046" s="1"/>
      <c r="D2046" s="1"/>
      <c r="E2046" s="1"/>
      <c r="F2046" s="1"/>
    </row>
    <row r="2047" spans="3:6">
      <c r="C2047" s="1"/>
      <c r="D2047" s="1"/>
      <c r="E2047" s="1"/>
      <c r="F2047" s="1"/>
    </row>
    <row r="2048" spans="3:6">
      <c r="C2048" s="1"/>
      <c r="D2048" s="1"/>
      <c r="E2048" s="1"/>
      <c r="F2048" s="1"/>
    </row>
    <row r="2049" spans="3:6">
      <c r="C2049" s="1"/>
      <c r="D2049" s="1"/>
      <c r="E2049" s="1"/>
      <c r="F2049" s="1"/>
    </row>
    <row r="2050" spans="3:6">
      <c r="C2050" s="1"/>
      <c r="D2050" s="1"/>
      <c r="E2050" s="1"/>
      <c r="F2050" s="1"/>
    </row>
    <row r="2051" spans="3:6">
      <c r="C2051" s="1"/>
      <c r="D2051" s="1"/>
      <c r="E2051" s="1"/>
      <c r="F2051" s="1"/>
    </row>
    <row r="2052" spans="3:6">
      <c r="C2052" s="1"/>
      <c r="D2052" s="1"/>
      <c r="E2052" s="1"/>
      <c r="F2052" s="1"/>
    </row>
    <row r="2053" spans="3:6">
      <c r="C2053" s="1"/>
      <c r="D2053" s="1"/>
      <c r="E2053" s="1"/>
      <c r="F2053" s="1"/>
    </row>
    <row r="2054" spans="3:6">
      <c r="C2054" s="1"/>
      <c r="D2054" s="1"/>
      <c r="E2054" s="1"/>
      <c r="F2054" s="1"/>
    </row>
    <row r="2055" spans="3:6">
      <c r="C2055" s="1"/>
      <c r="D2055" s="1"/>
      <c r="E2055" s="1"/>
      <c r="F2055" s="1"/>
    </row>
    <row r="2056" spans="3:6">
      <c r="C2056" s="1"/>
      <c r="D2056" s="1"/>
      <c r="E2056" s="1"/>
      <c r="F2056" s="1"/>
    </row>
    <row r="2057" spans="3:6">
      <c r="C2057" s="1"/>
      <c r="D2057" s="1"/>
      <c r="E2057" s="1"/>
      <c r="F2057" s="1"/>
    </row>
    <row r="2058" spans="3:6">
      <c r="C2058" s="1"/>
      <c r="D2058" s="1"/>
      <c r="E2058" s="1"/>
      <c r="F2058" s="1"/>
    </row>
    <row r="2059" spans="3:6">
      <c r="C2059" s="1"/>
      <c r="D2059" s="1"/>
      <c r="E2059" s="1"/>
      <c r="F2059" s="1"/>
    </row>
    <row r="2060" spans="3:6">
      <c r="C2060" s="1"/>
      <c r="D2060" s="1"/>
      <c r="E2060" s="1"/>
      <c r="F2060" s="1"/>
    </row>
    <row r="2061" spans="3:6">
      <c r="C2061" s="1"/>
      <c r="D2061" s="1"/>
      <c r="E2061" s="1"/>
      <c r="F2061" s="1"/>
    </row>
    <row r="2062" spans="3:6">
      <c r="C2062" s="1"/>
      <c r="D2062" s="1"/>
      <c r="E2062" s="1"/>
      <c r="F2062" s="1"/>
    </row>
    <row r="2063" spans="3:6">
      <c r="C2063" s="1"/>
      <c r="D2063" s="1"/>
      <c r="E2063" s="1"/>
      <c r="F2063" s="1"/>
    </row>
    <row r="2064" spans="3:6">
      <c r="C2064" s="1"/>
      <c r="D2064" s="1"/>
      <c r="E2064" s="1"/>
      <c r="F2064" s="1"/>
    </row>
    <row r="2065" spans="3:6">
      <c r="C2065" s="1"/>
      <c r="D2065" s="1"/>
      <c r="E2065" s="1"/>
      <c r="F2065" s="1"/>
    </row>
    <row r="2066" spans="3:6">
      <c r="C2066" s="1"/>
      <c r="D2066" s="1"/>
      <c r="E2066" s="1"/>
      <c r="F2066" s="1"/>
    </row>
    <row r="2067" spans="3:6">
      <c r="C2067" s="1"/>
      <c r="D2067" s="1"/>
      <c r="E2067" s="1"/>
      <c r="F2067" s="1"/>
    </row>
    <row r="2068" spans="3:6">
      <c r="C2068" s="1"/>
      <c r="D2068" s="1"/>
      <c r="E2068" s="1"/>
      <c r="F2068" s="1"/>
    </row>
    <row r="2069" spans="3:6">
      <c r="C2069" s="1"/>
      <c r="D2069" s="1"/>
      <c r="E2069" s="1"/>
      <c r="F2069" s="1"/>
    </row>
    <row r="2070" spans="3:6">
      <c r="C2070" s="1"/>
      <c r="D2070" s="1"/>
      <c r="E2070" s="1"/>
      <c r="F2070" s="1"/>
    </row>
    <row r="2071" spans="3:6">
      <c r="C2071" s="1"/>
      <c r="D2071" s="1"/>
      <c r="E2071" s="1"/>
      <c r="F2071" s="1"/>
    </row>
    <row r="2072" spans="3:6">
      <c r="C2072" s="1"/>
      <c r="D2072" s="1"/>
      <c r="E2072" s="1"/>
      <c r="F2072" s="1"/>
    </row>
    <row r="2073" spans="3:6">
      <c r="C2073" s="1"/>
      <c r="D2073" s="1"/>
      <c r="E2073" s="1"/>
      <c r="F2073" s="1"/>
    </row>
    <row r="2074" spans="3:6">
      <c r="C2074" s="1"/>
      <c r="D2074" s="1"/>
      <c r="E2074" s="1"/>
      <c r="F2074" s="1"/>
    </row>
    <row r="2075" spans="3:6">
      <c r="C2075" s="1"/>
      <c r="D2075" s="1"/>
      <c r="E2075" s="1"/>
      <c r="F2075" s="1"/>
    </row>
    <row r="2076" spans="3:6">
      <c r="C2076" s="1"/>
      <c r="D2076" s="1"/>
      <c r="E2076" s="1"/>
      <c r="F2076" s="1"/>
    </row>
    <row r="2077" spans="3:6">
      <c r="C2077" s="1"/>
      <c r="D2077" s="1"/>
      <c r="E2077" s="1"/>
      <c r="F2077" s="1"/>
    </row>
    <row r="2078" spans="3:6">
      <c r="C2078" s="1"/>
      <c r="D2078" s="1"/>
      <c r="E2078" s="1"/>
      <c r="F2078" s="1"/>
    </row>
    <row r="2079" spans="3:6">
      <c r="C2079" s="1"/>
      <c r="D2079" s="1"/>
      <c r="E2079" s="1"/>
      <c r="F2079" s="1"/>
    </row>
    <row r="2080" spans="3:6">
      <c r="C2080" s="1"/>
      <c r="D2080" s="1"/>
      <c r="E2080" s="1"/>
      <c r="F2080" s="1"/>
    </row>
    <row r="2081" spans="3:6">
      <c r="C2081" s="1"/>
      <c r="D2081" s="1"/>
      <c r="E2081" s="1"/>
      <c r="F2081" s="1"/>
    </row>
    <row r="2082" spans="3:6">
      <c r="C2082" s="1"/>
      <c r="D2082" s="1"/>
      <c r="E2082" s="1"/>
      <c r="F2082" s="1"/>
    </row>
    <row r="2083" spans="3:6">
      <c r="C2083" s="1"/>
      <c r="D2083" s="1"/>
      <c r="E2083" s="1"/>
      <c r="F2083" s="1"/>
    </row>
    <row r="2084" spans="3:6">
      <c r="C2084" s="1"/>
      <c r="D2084" s="1"/>
      <c r="E2084" s="1"/>
      <c r="F2084" s="1"/>
    </row>
    <row r="2085" spans="3:6">
      <c r="C2085" s="1"/>
      <c r="D2085" s="1"/>
      <c r="E2085" s="1"/>
      <c r="F2085" s="1"/>
    </row>
    <row r="2086" spans="3:6">
      <c r="C2086" s="1"/>
      <c r="D2086" s="1"/>
      <c r="E2086" s="1"/>
      <c r="F2086" s="1"/>
    </row>
    <row r="2087" spans="3:6">
      <c r="C2087" s="1"/>
      <c r="D2087" s="1"/>
      <c r="E2087" s="1"/>
      <c r="F2087" s="1"/>
    </row>
    <row r="2088" spans="3:6">
      <c r="C2088" s="1"/>
      <c r="D2088" s="1"/>
      <c r="E2088" s="1"/>
      <c r="F2088" s="1"/>
    </row>
    <row r="2089" spans="3:6">
      <c r="C2089" s="1"/>
      <c r="D2089" s="1"/>
      <c r="E2089" s="1"/>
      <c r="F2089" s="1"/>
    </row>
    <row r="2090" spans="3:6">
      <c r="C2090" s="1"/>
      <c r="D2090" s="1"/>
      <c r="E2090" s="1"/>
      <c r="F2090" s="1"/>
    </row>
    <row r="2091" spans="3:6">
      <c r="C2091" s="1"/>
      <c r="D2091" s="1"/>
      <c r="E2091" s="1"/>
      <c r="F2091" s="1"/>
    </row>
    <row r="2092" spans="3:6">
      <c r="C2092" s="1"/>
      <c r="D2092" s="1"/>
      <c r="E2092" s="1"/>
      <c r="F2092" s="1"/>
    </row>
    <row r="2093" spans="3:6">
      <c r="C2093" s="1"/>
      <c r="D2093" s="1"/>
      <c r="E2093" s="1"/>
      <c r="F2093" s="1"/>
    </row>
    <row r="2094" spans="3:6">
      <c r="C2094" s="1"/>
      <c r="D2094" s="1"/>
      <c r="E2094" s="1"/>
      <c r="F2094" s="1"/>
    </row>
    <row r="2095" spans="3:6">
      <c r="C2095" s="1"/>
      <c r="D2095" s="1"/>
      <c r="E2095" s="1"/>
      <c r="F2095" s="1"/>
    </row>
    <row r="2096" spans="3:6">
      <c r="C2096" s="1"/>
      <c r="D2096" s="1"/>
      <c r="E2096" s="1"/>
      <c r="F2096" s="1"/>
    </row>
    <row r="2097" spans="3:6">
      <c r="C2097" s="1"/>
      <c r="D2097" s="1"/>
      <c r="E2097" s="1"/>
      <c r="F2097" s="1"/>
    </row>
    <row r="2098" spans="3:6">
      <c r="C2098" s="1"/>
      <c r="D2098" s="1"/>
      <c r="E2098" s="1"/>
      <c r="F2098" s="1"/>
    </row>
    <row r="2099" spans="3:6">
      <c r="C2099" s="1"/>
      <c r="D2099" s="1"/>
      <c r="E2099" s="1"/>
      <c r="F2099" s="1"/>
    </row>
    <row r="2100" spans="3:6">
      <c r="C2100" s="1"/>
      <c r="D2100" s="1"/>
      <c r="E2100" s="1"/>
      <c r="F2100" s="1"/>
    </row>
    <row r="2101" spans="3:6">
      <c r="C2101" s="1"/>
      <c r="D2101" s="1"/>
      <c r="E2101" s="1"/>
      <c r="F2101" s="1"/>
    </row>
    <row r="2102" spans="3:6">
      <c r="C2102" s="1"/>
      <c r="D2102" s="1"/>
      <c r="E2102" s="1"/>
      <c r="F2102" s="1"/>
    </row>
    <row r="2103" spans="3:6">
      <c r="C2103" s="1"/>
      <c r="D2103" s="1"/>
      <c r="E2103" s="1"/>
      <c r="F2103" s="1"/>
    </row>
    <row r="2104" spans="3:6">
      <c r="C2104" s="1"/>
      <c r="D2104" s="1"/>
      <c r="E2104" s="1"/>
      <c r="F2104" s="1"/>
    </row>
    <row r="2105" spans="3:6">
      <c r="C2105" s="1"/>
      <c r="D2105" s="1"/>
      <c r="E2105" s="1"/>
      <c r="F2105" s="1"/>
    </row>
    <row r="2106" spans="3:6">
      <c r="C2106" s="1"/>
      <c r="D2106" s="1"/>
      <c r="E2106" s="1"/>
      <c r="F2106" s="1"/>
    </row>
    <row r="2107" spans="3:6">
      <c r="C2107" s="1"/>
      <c r="D2107" s="1"/>
      <c r="E2107" s="1"/>
      <c r="F2107" s="1"/>
    </row>
    <row r="2108" spans="3:6">
      <c r="C2108" s="1"/>
      <c r="D2108" s="1"/>
      <c r="E2108" s="1"/>
      <c r="F2108" s="1"/>
    </row>
    <row r="2109" spans="3:6">
      <c r="C2109" s="1"/>
      <c r="D2109" s="1"/>
      <c r="E2109" s="1"/>
      <c r="F2109" s="1"/>
    </row>
    <row r="2110" spans="3:6">
      <c r="C2110" s="1"/>
      <c r="D2110" s="1"/>
      <c r="E2110" s="1"/>
      <c r="F2110" s="1"/>
    </row>
    <row r="2111" spans="3:6">
      <c r="C2111" s="1"/>
      <c r="D2111" s="1"/>
      <c r="E2111" s="1"/>
      <c r="F2111" s="1"/>
    </row>
    <row r="2112" spans="3:6">
      <c r="C2112" s="1"/>
      <c r="D2112" s="1"/>
      <c r="E2112" s="1"/>
      <c r="F2112" s="1"/>
    </row>
    <row r="2113" spans="3:6">
      <c r="C2113" s="1"/>
      <c r="D2113" s="1"/>
      <c r="E2113" s="1"/>
      <c r="F2113" s="1"/>
    </row>
    <row r="2114" spans="3:6">
      <c r="C2114" s="1"/>
      <c r="D2114" s="1"/>
      <c r="E2114" s="1"/>
      <c r="F2114" s="1"/>
    </row>
    <row r="2115" spans="3:6">
      <c r="C2115" s="1"/>
      <c r="D2115" s="1"/>
      <c r="E2115" s="1"/>
      <c r="F2115" s="1"/>
    </row>
    <row r="2116" spans="3:6">
      <c r="C2116" s="1"/>
      <c r="D2116" s="1"/>
      <c r="E2116" s="1"/>
      <c r="F2116" s="1"/>
    </row>
    <row r="2117" spans="3:6">
      <c r="C2117" s="1"/>
      <c r="D2117" s="1"/>
      <c r="E2117" s="1"/>
      <c r="F2117" s="1"/>
    </row>
    <row r="2118" spans="3:6">
      <c r="C2118" s="1"/>
      <c r="D2118" s="1"/>
      <c r="E2118" s="1"/>
      <c r="F2118" s="1"/>
    </row>
    <row r="2119" spans="3:6">
      <c r="C2119" s="1"/>
      <c r="D2119" s="1"/>
      <c r="E2119" s="1"/>
      <c r="F2119" s="1"/>
    </row>
    <row r="2120" spans="3:6">
      <c r="C2120" s="1"/>
      <c r="D2120" s="1"/>
      <c r="E2120" s="1"/>
      <c r="F2120" s="1"/>
    </row>
    <row r="2121" spans="3:6">
      <c r="C2121" s="1"/>
      <c r="D2121" s="1"/>
      <c r="E2121" s="1"/>
      <c r="F2121" s="1"/>
    </row>
    <row r="2122" spans="3:6">
      <c r="C2122" s="1"/>
      <c r="D2122" s="1"/>
      <c r="E2122" s="1"/>
      <c r="F2122" s="1"/>
    </row>
    <row r="2123" spans="3:6">
      <c r="C2123" s="1"/>
      <c r="D2123" s="1"/>
      <c r="E2123" s="1"/>
      <c r="F2123" s="1"/>
    </row>
    <row r="2124" spans="3:6">
      <c r="C2124" s="1"/>
      <c r="D2124" s="1"/>
      <c r="E2124" s="1"/>
      <c r="F2124" s="1"/>
    </row>
    <row r="2125" spans="3:6">
      <c r="C2125" s="1"/>
      <c r="D2125" s="1"/>
      <c r="E2125" s="1"/>
      <c r="F2125" s="1"/>
    </row>
    <row r="2126" spans="3:6">
      <c r="C2126" s="1"/>
      <c r="D2126" s="1"/>
      <c r="E2126" s="1"/>
      <c r="F2126" s="1"/>
    </row>
    <row r="2127" spans="3:6">
      <c r="C2127" s="1"/>
      <c r="D2127" s="1"/>
      <c r="E2127" s="1"/>
      <c r="F2127" s="1"/>
    </row>
    <row r="2128" spans="3:6">
      <c r="C2128" s="1"/>
      <c r="D2128" s="1"/>
      <c r="E2128" s="1"/>
      <c r="F2128" s="1"/>
    </row>
    <row r="2129" spans="3:6">
      <c r="C2129" s="1"/>
      <c r="D2129" s="1"/>
      <c r="E2129" s="1"/>
      <c r="F2129" s="1"/>
    </row>
    <row r="2130" spans="3:6">
      <c r="C2130" s="1"/>
      <c r="D2130" s="1"/>
      <c r="E2130" s="1"/>
      <c r="F2130" s="1"/>
    </row>
    <row r="2131" spans="3:6">
      <c r="C2131" s="1"/>
      <c r="D2131" s="1"/>
      <c r="E2131" s="1"/>
      <c r="F2131" s="1"/>
    </row>
    <row r="2132" spans="3:6">
      <c r="C2132" s="1"/>
      <c r="D2132" s="1"/>
      <c r="E2132" s="1"/>
      <c r="F2132" s="1"/>
    </row>
    <row r="2133" spans="3:6">
      <c r="C2133" s="1"/>
      <c r="D2133" s="1"/>
      <c r="E2133" s="1"/>
      <c r="F2133" s="1"/>
    </row>
    <row r="2134" spans="3:6">
      <c r="C2134" s="1"/>
      <c r="D2134" s="1"/>
      <c r="E2134" s="1"/>
      <c r="F2134" s="1"/>
    </row>
    <row r="2135" spans="3:6">
      <c r="C2135" s="1"/>
      <c r="D2135" s="1"/>
      <c r="E2135" s="1"/>
      <c r="F2135" s="1"/>
    </row>
    <row r="2136" spans="3:6">
      <c r="C2136" s="1"/>
      <c r="D2136" s="1"/>
      <c r="E2136" s="1"/>
      <c r="F2136" s="1"/>
    </row>
    <row r="2137" spans="3:6">
      <c r="C2137" s="1"/>
      <c r="D2137" s="1"/>
      <c r="E2137" s="1"/>
      <c r="F2137" s="1"/>
    </row>
    <row r="2138" spans="3:6">
      <c r="C2138" s="1"/>
      <c r="D2138" s="1"/>
      <c r="E2138" s="1"/>
      <c r="F2138" s="1"/>
    </row>
    <row r="2139" spans="3:6">
      <c r="C2139" s="1"/>
      <c r="D2139" s="1"/>
      <c r="E2139" s="1"/>
      <c r="F2139" s="1"/>
    </row>
    <row r="2140" spans="3:6">
      <c r="C2140" s="1"/>
      <c r="D2140" s="1"/>
      <c r="E2140" s="1"/>
      <c r="F2140" s="1"/>
    </row>
    <row r="2141" spans="3:6">
      <c r="C2141" s="1"/>
      <c r="D2141" s="1"/>
      <c r="E2141" s="1"/>
      <c r="F2141" s="1"/>
    </row>
    <row r="2142" spans="3:6">
      <c r="C2142" s="1"/>
      <c r="D2142" s="1"/>
      <c r="E2142" s="1"/>
      <c r="F2142" s="1"/>
    </row>
    <row r="2143" spans="3:6">
      <c r="C2143" s="1"/>
      <c r="D2143" s="1"/>
      <c r="E2143" s="1"/>
      <c r="F2143" s="1"/>
    </row>
    <row r="2144" spans="3:6">
      <c r="C2144" s="1"/>
      <c r="D2144" s="1"/>
      <c r="E2144" s="1"/>
      <c r="F2144" s="1"/>
    </row>
    <row r="2145" spans="3:6">
      <c r="C2145" s="1"/>
      <c r="D2145" s="1"/>
      <c r="E2145" s="1"/>
      <c r="F2145" s="1"/>
    </row>
    <row r="2146" spans="3:6">
      <c r="C2146" s="1"/>
      <c r="D2146" s="1"/>
      <c r="E2146" s="1"/>
      <c r="F2146" s="1"/>
    </row>
    <row r="2147" spans="3:6">
      <c r="C2147" s="1"/>
      <c r="D2147" s="1"/>
      <c r="E2147" s="1"/>
      <c r="F2147" s="1"/>
    </row>
    <row r="2148" spans="3:6">
      <c r="C2148" s="1"/>
      <c r="D2148" s="1"/>
      <c r="E2148" s="1"/>
      <c r="F2148" s="1"/>
    </row>
    <row r="2149" spans="3:6">
      <c r="C2149" s="1"/>
      <c r="D2149" s="1"/>
      <c r="E2149" s="1"/>
      <c r="F2149" s="1"/>
    </row>
    <row r="2150" spans="3:6">
      <c r="C2150" s="1"/>
      <c r="D2150" s="1"/>
      <c r="E2150" s="1"/>
      <c r="F2150" s="1"/>
    </row>
    <row r="2151" spans="3:6">
      <c r="C2151" s="1"/>
      <c r="D2151" s="1"/>
      <c r="E2151" s="1"/>
      <c r="F2151" s="1"/>
    </row>
    <row r="2152" spans="3:6">
      <c r="C2152" s="1"/>
      <c r="D2152" s="1"/>
      <c r="E2152" s="1"/>
      <c r="F2152" s="1"/>
    </row>
    <row r="2153" spans="3:6">
      <c r="C2153" s="1"/>
      <c r="D2153" s="1"/>
      <c r="E2153" s="1"/>
      <c r="F2153" s="1"/>
    </row>
    <row r="2154" spans="3:6">
      <c r="C2154" s="1"/>
      <c r="D2154" s="1"/>
      <c r="E2154" s="1"/>
      <c r="F2154" s="1"/>
    </row>
    <row r="2155" spans="3:6">
      <c r="C2155" s="1"/>
      <c r="D2155" s="1"/>
      <c r="E2155" s="1"/>
      <c r="F2155" s="1"/>
    </row>
    <row r="2156" spans="3:6">
      <c r="C2156" s="1"/>
      <c r="D2156" s="1"/>
      <c r="E2156" s="1"/>
      <c r="F2156" s="1"/>
    </row>
    <row r="2157" spans="3:6">
      <c r="C2157" s="1"/>
      <c r="D2157" s="1"/>
      <c r="E2157" s="1"/>
      <c r="F2157" s="1"/>
    </row>
    <row r="2158" spans="3:6">
      <c r="C2158" s="1"/>
      <c r="D2158" s="1"/>
      <c r="E2158" s="1"/>
      <c r="F2158" s="1"/>
    </row>
    <row r="2159" spans="3:6">
      <c r="C2159" s="1"/>
      <c r="D2159" s="1"/>
      <c r="E2159" s="1"/>
      <c r="F2159" s="1"/>
    </row>
    <row r="2160" spans="3:6">
      <c r="C2160" s="1"/>
      <c r="D2160" s="1"/>
      <c r="E2160" s="1"/>
      <c r="F2160" s="1"/>
    </row>
    <row r="2161" spans="3:6">
      <c r="C2161" s="1"/>
      <c r="D2161" s="1"/>
      <c r="E2161" s="1"/>
      <c r="F2161" s="1"/>
    </row>
    <row r="2162" spans="3:6">
      <c r="C2162" s="1"/>
      <c r="D2162" s="1"/>
      <c r="E2162" s="1"/>
      <c r="F2162" s="1"/>
    </row>
    <row r="2163" spans="3:6">
      <c r="C2163" s="1"/>
      <c r="D2163" s="1"/>
      <c r="E2163" s="1"/>
      <c r="F2163" s="1"/>
    </row>
    <row r="2164" spans="3:6">
      <c r="C2164" s="1"/>
      <c r="D2164" s="1"/>
      <c r="E2164" s="1"/>
      <c r="F2164" s="1"/>
    </row>
    <row r="2165" spans="3:6">
      <c r="C2165" s="1"/>
      <c r="D2165" s="1"/>
      <c r="E2165" s="1"/>
      <c r="F2165" s="1"/>
    </row>
    <row r="2166" spans="3:6">
      <c r="C2166" s="1"/>
      <c r="D2166" s="1"/>
      <c r="E2166" s="1"/>
      <c r="F2166" s="1"/>
    </row>
    <row r="2167" spans="3:6">
      <c r="C2167" s="1"/>
      <c r="D2167" s="1"/>
      <c r="E2167" s="1"/>
      <c r="F2167" s="1"/>
    </row>
    <row r="2168" spans="3:6">
      <c r="C2168" s="1"/>
      <c r="D2168" s="1"/>
      <c r="E2168" s="1"/>
      <c r="F2168" s="1"/>
    </row>
    <row r="2169" spans="3:6">
      <c r="C2169" s="1"/>
      <c r="D2169" s="1"/>
      <c r="E2169" s="1"/>
      <c r="F2169" s="1"/>
    </row>
    <row r="2170" spans="3:6">
      <c r="C2170" s="1"/>
      <c r="D2170" s="1"/>
      <c r="E2170" s="1"/>
      <c r="F2170" s="1"/>
    </row>
    <row r="2171" spans="3:6">
      <c r="C2171" s="1"/>
      <c r="D2171" s="1"/>
      <c r="E2171" s="1"/>
      <c r="F2171" s="1"/>
    </row>
    <row r="2172" spans="3:6">
      <c r="C2172" s="1"/>
      <c r="D2172" s="1"/>
      <c r="E2172" s="1"/>
      <c r="F2172" s="1"/>
    </row>
    <row r="2173" spans="3:6">
      <c r="C2173" s="1"/>
      <c r="D2173" s="1"/>
      <c r="E2173" s="1"/>
      <c r="F2173" s="1"/>
    </row>
    <row r="2174" spans="3:6">
      <c r="C2174" s="1"/>
      <c r="D2174" s="1"/>
      <c r="E2174" s="1"/>
      <c r="F2174" s="1"/>
    </row>
    <row r="2175" spans="3:6">
      <c r="C2175" s="1"/>
      <c r="D2175" s="1"/>
      <c r="E2175" s="1"/>
      <c r="F2175" s="1"/>
    </row>
    <row r="2176" spans="3:6">
      <c r="C2176" s="1"/>
      <c r="D2176" s="1"/>
      <c r="E2176" s="1"/>
      <c r="F2176" s="1"/>
    </row>
    <row r="2177" spans="3:6">
      <c r="C2177" s="1"/>
      <c r="D2177" s="1"/>
      <c r="E2177" s="1"/>
      <c r="F2177" s="1"/>
    </row>
    <row r="2178" spans="3:6">
      <c r="C2178" s="1"/>
      <c r="D2178" s="1"/>
      <c r="E2178" s="1"/>
      <c r="F2178" s="1"/>
    </row>
    <row r="2179" spans="3:6">
      <c r="C2179" s="1"/>
      <c r="D2179" s="1"/>
      <c r="E2179" s="1"/>
      <c r="F2179" s="1"/>
    </row>
    <row r="2180" spans="3:6">
      <c r="C2180" s="1"/>
      <c r="D2180" s="1"/>
      <c r="E2180" s="1"/>
      <c r="F2180" s="1"/>
    </row>
    <row r="2181" spans="3:6">
      <c r="C2181" s="1"/>
      <c r="D2181" s="1"/>
      <c r="E2181" s="1"/>
      <c r="F2181" s="1"/>
    </row>
    <row r="2182" spans="3:6">
      <c r="C2182" s="1"/>
      <c r="D2182" s="1"/>
      <c r="E2182" s="1"/>
      <c r="F2182" s="1"/>
    </row>
    <row r="2183" spans="3:6">
      <c r="C2183" s="1"/>
      <c r="D2183" s="1"/>
      <c r="E2183" s="1"/>
      <c r="F2183" s="1"/>
    </row>
    <row r="2184" spans="3:6">
      <c r="C2184" s="1"/>
      <c r="D2184" s="1"/>
      <c r="E2184" s="1"/>
      <c r="F2184" s="1"/>
    </row>
    <row r="2185" spans="3:6">
      <c r="C2185" s="1"/>
      <c r="D2185" s="1"/>
      <c r="E2185" s="1"/>
      <c r="F2185" s="1"/>
    </row>
    <row r="2186" spans="3:6">
      <c r="C2186" s="1"/>
      <c r="D2186" s="1"/>
      <c r="E2186" s="1"/>
      <c r="F2186" s="1"/>
    </row>
    <row r="2187" spans="3:6">
      <c r="C2187" s="1"/>
      <c r="D2187" s="1"/>
      <c r="E2187" s="1"/>
      <c r="F2187" s="1"/>
    </row>
    <row r="2188" spans="3:6">
      <c r="C2188" s="1"/>
      <c r="D2188" s="1"/>
      <c r="E2188" s="1"/>
      <c r="F2188" s="1"/>
    </row>
    <row r="2189" spans="3:6">
      <c r="C2189" s="1"/>
      <c r="D2189" s="1"/>
      <c r="E2189" s="1"/>
      <c r="F2189" s="1"/>
    </row>
    <row r="2190" spans="3:6">
      <c r="C2190" s="1"/>
      <c r="D2190" s="1"/>
      <c r="E2190" s="1"/>
      <c r="F2190" s="1"/>
    </row>
    <row r="2191" spans="3:6">
      <c r="C2191" s="1"/>
      <c r="D2191" s="1"/>
      <c r="E2191" s="1"/>
      <c r="F2191" s="1"/>
    </row>
    <row r="2192" spans="3:6">
      <c r="C2192" s="1"/>
      <c r="D2192" s="1"/>
      <c r="E2192" s="1"/>
      <c r="F2192" s="1"/>
    </row>
    <row r="2193" spans="3:6">
      <c r="C2193" s="1"/>
      <c r="D2193" s="1"/>
      <c r="E2193" s="1"/>
      <c r="F2193" s="1"/>
    </row>
    <row r="2194" spans="3:6">
      <c r="C2194" s="1"/>
      <c r="D2194" s="1"/>
      <c r="E2194" s="1"/>
      <c r="F2194" s="1"/>
    </row>
    <row r="2195" spans="3:6">
      <c r="C2195" s="1"/>
      <c r="D2195" s="1"/>
      <c r="E2195" s="1"/>
      <c r="F2195" s="1"/>
    </row>
    <row r="2196" spans="3:6">
      <c r="C2196" s="1"/>
      <c r="D2196" s="1"/>
      <c r="E2196" s="1"/>
      <c r="F2196" s="1"/>
    </row>
    <row r="2197" spans="3:6">
      <c r="C2197" s="1"/>
      <c r="D2197" s="1"/>
      <c r="E2197" s="1"/>
      <c r="F2197" s="1"/>
    </row>
    <row r="2198" spans="3:6">
      <c r="C2198" s="1"/>
      <c r="D2198" s="1"/>
      <c r="E2198" s="1"/>
      <c r="F2198" s="1"/>
    </row>
    <row r="2199" spans="3:6">
      <c r="C2199" s="1"/>
      <c r="D2199" s="1"/>
      <c r="E2199" s="1"/>
      <c r="F2199" s="1"/>
    </row>
    <row r="2200" spans="3:6">
      <c r="C2200" s="1"/>
      <c r="D2200" s="1"/>
      <c r="E2200" s="1"/>
      <c r="F2200" s="1"/>
    </row>
    <row r="2201" spans="3:6">
      <c r="C2201" s="1"/>
      <c r="D2201" s="1"/>
      <c r="E2201" s="1"/>
      <c r="F2201" s="1"/>
    </row>
    <row r="2202" spans="3:6">
      <c r="C2202" s="1"/>
      <c r="D2202" s="1"/>
      <c r="E2202" s="1"/>
      <c r="F2202" s="1"/>
    </row>
    <row r="2203" spans="3:6">
      <c r="C2203" s="1"/>
      <c r="D2203" s="1"/>
      <c r="E2203" s="1"/>
      <c r="F2203" s="1"/>
    </row>
    <row r="2204" spans="3:6">
      <c r="C2204" s="1"/>
      <c r="D2204" s="1"/>
      <c r="E2204" s="1"/>
      <c r="F2204" s="1"/>
    </row>
    <row r="2205" spans="3:6">
      <c r="C2205" s="1"/>
      <c r="D2205" s="1"/>
      <c r="E2205" s="1"/>
      <c r="F2205" s="1"/>
    </row>
    <row r="2206" spans="3:6">
      <c r="C2206" s="1"/>
      <c r="D2206" s="1"/>
      <c r="E2206" s="1"/>
      <c r="F2206" s="1"/>
    </row>
    <row r="2207" spans="3:6">
      <c r="C2207" s="1"/>
      <c r="D2207" s="1"/>
      <c r="E2207" s="1"/>
      <c r="F2207" s="1"/>
    </row>
    <row r="2208" spans="3:6">
      <c r="C2208" s="1"/>
      <c r="D2208" s="1"/>
      <c r="E2208" s="1"/>
      <c r="F2208" s="1"/>
    </row>
    <row r="2209" spans="3:6">
      <c r="C2209" s="1"/>
      <c r="D2209" s="1"/>
      <c r="E2209" s="1"/>
      <c r="F2209" s="1"/>
    </row>
    <row r="2210" spans="3:6">
      <c r="C2210" s="1"/>
      <c r="D2210" s="1"/>
      <c r="E2210" s="1"/>
      <c r="F2210" s="1"/>
    </row>
    <row r="2211" spans="3:6">
      <c r="C2211" s="1"/>
      <c r="D2211" s="1"/>
      <c r="E2211" s="1"/>
      <c r="F2211" s="1"/>
    </row>
    <row r="2212" spans="3:6">
      <c r="C2212" s="1"/>
      <c r="D2212" s="1"/>
      <c r="E2212" s="1"/>
      <c r="F2212" s="1"/>
    </row>
    <row r="2213" spans="3:6">
      <c r="C2213" s="1"/>
      <c r="D2213" s="1"/>
      <c r="E2213" s="1"/>
      <c r="F2213" s="1"/>
    </row>
    <row r="2214" spans="3:6">
      <c r="C2214" s="1"/>
      <c r="D2214" s="1"/>
      <c r="E2214" s="1"/>
      <c r="F2214" s="1"/>
    </row>
    <row r="2215" spans="3:6">
      <c r="C2215" s="1"/>
      <c r="D2215" s="1"/>
      <c r="E2215" s="1"/>
      <c r="F2215" s="1"/>
    </row>
    <row r="2216" spans="3:6">
      <c r="C2216" s="1"/>
      <c r="D2216" s="1"/>
      <c r="E2216" s="1"/>
      <c r="F2216" s="1"/>
    </row>
    <row r="2217" spans="3:6">
      <c r="C2217" s="1"/>
      <c r="D2217" s="1"/>
      <c r="E2217" s="1"/>
      <c r="F2217" s="1"/>
    </row>
    <row r="2218" spans="3:6">
      <c r="C2218" s="1"/>
      <c r="D2218" s="1"/>
      <c r="E2218" s="1"/>
      <c r="F2218" s="1"/>
    </row>
    <row r="2219" spans="3:6">
      <c r="C2219" s="1"/>
      <c r="D2219" s="1"/>
      <c r="E2219" s="1"/>
      <c r="F2219" s="1"/>
    </row>
    <row r="2220" spans="3:6">
      <c r="C2220" s="1"/>
      <c r="D2220" s="1"/>
      <c r="E2220" s="1"/>
      <c r="F2220" s="1"/>
    </row>
    <row r="2221" spans="3:6">
      <c r="C2221" s="1"/>
      <c r="D2221" s="1"/>
      <c r="E2221" s="1"/>
      <c r="F2221" s="1"/>
    </row>
    <row r="2222" spans="3:6">
      <c r="C2222" s="1"/>
      <c r="D2222" s="1"/>
      <c r="E2222" s="1"/>
      <c r="F2222" s="1"/>
    </row>
    <row r="2223" spans="3:6">
      <c r="C2223" s="1"/>
      <c r="D2223" s="1"/>
      <c r="E2223" s="1"/>
      <c r="F2223" s="1"/>
    </row>
    <row r="2224" spans="3:6">
      <c r="C2224" s="1"/>
      <c r="D2224" s="1"/>
      <c r="E2224" s="1"/>
      <c r="F2224" s="1"/>
    </row>
    <row r="2225" spans="3:6">
      <c r="C2225" s="1"/>
      <c r="D2225" s="1"/>
      <c r="E2225" s="1"/>
      <c r="F2225" s="1"/>
    </row>
    <row r="2226" spans="3:6">
      <c r="C2226" s="1"/>
      <c r="D2226" s="1"/>
      <c r="E2226" s="1"/>
      <c r="F2226" s="1"/>
    </row>
    <row r="2227" spans="3:6">
      <c r="C2227" s="1"/>
      <c r="D2227" s="1"/>
      <c r="E2227" s="1"/>
      <c r="F2227" s="1"/>
    </row>
    <row r="2228" spans="3:6">
      <c r="C2228" s="1"/>
      <c r="D2228" s="1"/>
      <c r="E2228" s="1"/>
      <c r="F2228" s="1"/>
    </row>
    <row r="2229" spans="3:6">
      <c r="C2229" s="1"/>
      <c r="D2229" s="1"/>
      <c r="E2229" s="1"/>
      <c r="F2229" s="1"/>
    </row>
    <row r="2230" spans="3:6">
      <c r="C2230" s="1"/>
      <c r="D2230" s="1"/>
      <c r="E2230" s="1"/>
      <c r="F2230" s="1"/>
    </row>
    <row r="2231" spans="3:6">
      <c r="C2231" s="1"/>
      <c r="D2231" s="1"/>
      <c r="E2231" s="1"/>
      <c r="F2231" s="1"/>
    </row>
    <row r="2232" spans="3:6">
      <c r="C2232" s="1"/>
      <c r="D2232" s="1"/>
      <c r="E2232" s="1"/>
      <c r="F2232" s="1"/>
    </row>
    <row r="2233" spans="3:6">
      <c r="C2233" s="1"/>
      <c r="D2233" s="1"/>
      <c r="E2233" s="1"/>
      <c r="F2233" s="1"/>
    </row>
    <row r="2234" spans="3:6">
      <c r="C2234" s="1"/>
      <c r="D2234" s="1"/>
      <c r="E2234" s="1"/>
      <c r="F2234" s="1"/>
    </row>
    <row r="2235" spans="3:6">
      <c r="C2235" s="1"/>
      <c r="D2235" s="1"/>
      <c r="E2235" s="1"/>
      <c r="F2235" s="1"/>
    </row>
    <row r="2236" spans="3:6">
      <c r="C2236" s="1"/>
      <c r="D2236" s="1"/>
      <c r="E2236" s="1"/>
      <c r="F2236" s="1"/>
    </row>
    <row r="2237" spans="3:6">
      <c r="C2237" s="1"/>
      <c r="D2237" s="1"/>
      <c r="E2237" s="1"/>
      <c r="F2237" s="1"/>
    </row>
    <row r="2238" spans="3:6">
      <c r="C2238" s="1"/>
      <c r="D2238" s="1"/>
      <c r="E2238" s="1"/>
      <c r="F2238" s="1"/>
    </row>
    <row r="2239" spans="3:6">
      <c r="C2239" s="1"/>
      <c r="D2239" s="1"/>
      <c r="E2239" s="1"/>
      <c r="F2239" s="1"/>
    </row>
    <row r="2240" spans="3:6">
      <c r="C2240" s="1"/>
      <c r="D2240" s="1"/>
      <c r="E2240" s="1"/>
      <c r="F2240" s="1"/>
    </row>
    <row r="2241" spans="3:6">
      <c r="C2241" s="1"/>
      <c r="D2241" s="1"/>
      <c r="E2241" s="1"/>
      <c r="F2241" s="1"/>
    </row>
    <row r="2242" spans="3:6">
      <c r="C2242" s="1"/>
      <c r="D2242" s="1"/>
      <c r="E2242" s="1"/>
      <c r="F2242" s="1"/>
    </row>
    <row r="2243" spans="3:6">
      <c r="C2243" s="1"/>
      <c r="D2243" s="1"/>
      <c r="E2243" s="1"/>
      <c r="F2243" s="1"/>
    </row>
    <row r="2244" spans="3:6">
      <c r="C2244" s="1"/>
      <c r="D2244" s="1"/>
      <c r="E2244" s="1"/>
      <c r="F2244" s="1"/>
    </row>
    <row r="2245" spans="3:6">
      <c r="C2245" s="1"/>
      <c r="D2245" s="1"/>
      <c r="E2245" s="1"/>
      <c r="F2245" s="1"/>
    </row>
    <row r="2246" spans="3:6">
      <c r="C2246" s="1"/>
      <c r="D2246" s="1"/>
      <c r="E2246" s="1"/>
      <c r="F2246" s="1"/>
    </row>
    <row r="2247" spans="3:6">
      <c r="C2247" s="1"/>
      <c r="D2247" s="1"/>
      <c r="E2247" s="1"/>
      <c r="F2247" s="1"/>
    </row>
    <row r="2248" spans="3:6">
      <c r="C2248" s="1"/>
      <c r="D2248" s="1"/>
      <c r="E2248" s="1"/>
      <c r="F2248" s="1"/>
    </row>
    <row r="2249" spans="3:6">
      <c r="C2249" s="1"/>
      <c r="D2249" s="1"/>
      <c r="E2249" s="1"/>
      <c r="F2249" s="1"/>
    </row>
    <row r="2250" spans="3:6">
      <c r="C2250" s="1"/>
      <c r="D2250" s="1"/>
      <c r="E2250" s="1"/>
      <c r="F2250" s="1"/>
    </row>
    <row r="2251" spans="3:6">
      <c r="C2251" s="1"/>
      <c r="D2251" s="1"/>
      <c r="E2251" s="1"/>
      <c r="F2251" s="1"/>
    </row>
    <row r="2252" spans="3:6">
      <c r="C2252" s="1"/>
      <c r="D2252" s="1"/>
      <c r="E2252" s="1"/>
      <c r="F2252" s="1"/>
    </row>
    <row r="2253" spans="3:6">
      <c r="C2253" s="1"/>
      <c r="D2253" s="1"/>
      <c r="E2253" s="1"/>
      <c r="F2253" s="1"/>
    </row>
    <row r="2254" spans="3:6">
      <c r="C2254" s="1"/>
      <c r="D2254" s="1"/>
      <c r="E2254" s="1"/>
      <c r="F2254" s="1"/>
    </row>
    <row r="2255" spans="3:6">
      <c r="C2255" s="1"/>
      <c r="D2255" s="1"/>
      <c r="E2255" s="1"/>
      <c r="F2255" s="1"/>
    </row>
    <row r="2256" spans="3:6">
      <c r="C2256" s="1"/>
      <c r="D2256" s="1"/>
      <c r="E2256" s="1"/>
      <c r="F2256" s="1"/>
    </row>
    <row r="2257" spans="3:6">
      <c r="C2257" s="1"/>
      <c r="D2257" s="1"/>
      <c r="E2257" s="1"/>
      <c r="F2257" s="1"/>
    </row>
    <row r="2258" spans="3:6">
      <c r="C2258" s="1"/>
      <c r="D2258" s="1"/>
      <c r="E2258" s="1"/>
      <c r="F2258" s="1"/>
    </row>
    <row r="2259" spans="3:6">
      <c r="C2259" s="1"/>
      <c r="D2259" s="1"/>
      <c r="E2259" s="1"/>
      <c r="F2259" s="1"/>
    </row>
    <row r="2260" spans="3:6">
      <c r="C2260" s="1"/>
      <c r="D2260" s="1"/>
      <c r="E2260" s="1"/>
      <c r="F2260" s="1"/>
    </row>
    <row r="2261" spans="3:6">
      <c r="C2261" s="1"/>
      <c r="D2261" s="1"/>
      <c r="E2261" s="1"/>
      <c r="F2261" s="1"/>
    </row>
    <row r="2262" spans="3:6">
      <c r="C2262" s="1"/>
      <c r="D2262" s="1"/>
      <c r="E2262" s="1"/>
      <c r="F2262" s="1"/>
    </row>
    <row r="2263" spans="3:6">
      <c r="C2263" s="1"/>
      <c r="D2263" s="1"/>
      <c r="E2263" s="1"/>
      <c r="F2263" s="1"/>
    </row>
    <row r="2264" spans="3:6">
      <c r="C2264" s="1"/>
      <c r="D2264" s="1"/>
      <c r="E2264" s="1"/>
      <c r="F2264" s="1"/>
    </row>
    <row r="2265" spans="3:6">
      <c r="C2265" s="1"/>
      <c r="D2265" s="1"/>
      <c r="E2265" s="1"/>
      <c r="F2265" s="1"/>
    </row>
    <row r="2266" spans="3:6">
      <c r="C2266" s="1"/>
      <c r="D2266" s="1"/>
      <c r="E2266" s="1"/>
      <c r="F2266" s="1"/>
    </row>
    <row r="2267" spans="3:6">
      <c r="C2267" s="1"/>
      <c r="D2267" s="1"/>
      <c r="E2267" s="1"/>
      <c r="F2267" s="1"/>
    </row>
    <row r="2268" spans="3:6">
      <c r="C2268" s="1"/>
      <c r="D2268" s="1"/>
      <c r="E2268" s="1"/>
      <c r="F2268" s="1"/>
    </row>
    <row r="2269" spans="3:6">
      <c r="C2269" s="1"/>
      <c r="D2269" s="1"/>
      <c r="E2269" s="1"/>
      <c r="F2269" s="1"/>
    </row>
    <row r="2270" spans="3:6">
      <c r="C2270" s="1"/>
      <c r="D2270" s="1"/>
      <c r="E2270" s="1"/>
      <c r="F2270" s="1"/>
    </row>
    <row r="2271" spans="3:6">
      <c r="C2271" s="1"/>
      <c r="D2271" s="1"/>
      <c r="E2271" s="1"/>
      <c r="F2271" s="1"/>
    </row>
    <row r="2272" spans="3:6">
      <c r="C2272" s="1"/>
      <c r="D2272" s="1"/>
      <c r="E2272" s="1"/>
      <c r="F2272" s="1"/>
    </row>
    <row r="2273" spans="3:6">
      <c r="C2273" s="1"/>
      <c r="D2273" s="1"/>
      <c r="E2273" s="1"/>
      <c r="F2273" s="1"/>
    </row>
    <row r="2274" spans="3:6">
      <c r="C2274" s="1"/>
      <c r="D2274" s="1"/>
      <c r="E2274" s="1"/>
      <c r="F2274" s="1"/>
    </row>
    <row r="2275" spans="3:6">
      <c r="C2275" s="1"/>
      <c r="D2275" s="1"/>
      <c r="E2275" s="1"/>
      <c r="F2275" s="1"/>
    </row>
    <row r="2276" spans="3:6">
      <c r="C2276" s="1"/>
      <c r="D2276" s="1"/>
      <c r="E2276" s="1"/>
      <c r="F2276" s="1"/>
    </row>
    <row r="2277" spans="3:6">
      <c r="C2277" s="1"/>
      <c r="D2277" s="1"/>
      <c r="E2277" s="1"/>
      <c r="F2277" s="1"/>
    </row>
    <row r="2278" spans="3:6">
      <c r="C2278" s="1"/>
      <c r="D2278" s="1"/>
      <c r="E2278" s="1"/>
      <c r="F2278" s="1"/>
    </row>
    <row r="2279" spans="3:6">
      <c r="C2279" s="1"/>
      <c r="D2279" s="1"/>
      <c r="E2279" s="1"/>
      <c r="F2279" s="1"/>
    </row>
    <row r="2280" spans="3:6">
      <c r="C2280" s="1"/>
      <c r="D2280" s="1"/>
      <c r="E2280" s="1"/>
      <c r="F2280" s="1"/>
    </row>
    <row r="2281" spans="3:6">
      <c r="C2281" s="1"/>
      <c r="D2281" s="1"/>
      <c r="E2281" s="1"/>
      <c r="F2281" s="1"/>
    </row>
    <row r="2282" spans="3:6">
      <c r="C2282" s="1"/>
      <c r="D2282" s="1"/>
      <c r="E2282" s="1"/>
      <c r="F2282" s="1"/>
    </row>
    <row r="2283" spans="3:6">
      <c r="C2283" s="1"/>
      <c r="D2283" s="1"/>
      <c r="E2283" s="1"/>
      <c r="F2283" s="1"/>
    </row>
    <row r="2284" spans="3:6">
      <c r="C2284" s="1"/>
      <c r="D2284" s="1"/>
      <c r="E2284" s="1"/>
      <c r="F2284" s="1"/>
    </row>
    <row r="2285" spans="3:6">
      <c r="C2285" s="1"/>
      <c r="D2285" s="1"/>
      <c r="E2285" s="1"/>
      <c r="F2285" s="1"/>
    </row>
    <row r="2286" spans="3:6">
      <c r="C2286" s="1"/>
      <c r="D2286" s="1"/>
      <c r="E2286" s="1"/>
      <c r="F2286" s="1"/>
    </row>
    <row r="2287" spans="3:6">
      <c r="C2287" s="1"/>
      <c r="D2287" s="1"/>
      <c r="E2287" s="1"/>
      <c r="F2287" s="1"/>
    </row>
    <row r="2288" spans="3:6">
      <c r="C2288" s="1"/>
      <c r="D2288" s="1"/>
      <c r="E2288" s="1"/>
      <c r="F2288" s="1"/>
    </row>
    <row r="2289" spans="3:6">
      <c r="C2289" s="1"/>
      <c r="D2289" s="1"/>
      <c r="E2289" s="1"/>
      <c r="F2289" s="1"/>
    </row>
    <row r="2290" spans="3:6">
      <c r="C2290" s="1"/>
      <c r="D2290" s="1"/>
      <c r="E2290" s="1"/>
      <c r="F2290" s="1"/>
    </row>
    <row r="2291" spans="3:6">
      <c r="C2291" s="1"/>
      <c r="D2291" s="1"/>
      <c r="E2291" s="1"/>
      <c r="F2291" s="1"/>
    </row>
    <row r="2292" spans="3:6">
      <c r="C2292" s="1"/>
      <c r="D2292" s="1"/>
      <c r="E2292" s="1"/>
      <c r="F2292" s="1"/>
    </row>
    <row r="2293" spans="3:6">
      <c r="C2293" s="1"/>
      <c r="D2293" s="1"/>
      <c r="E2293" s="1"/>
      <c r="F2293" s="1"/>
    </row>
    <row r="2294" spans="3:6">
      <c r="C2294" s="1"/>
      <c r="D2294" s="1"/>
      <c r="E2294" s="1"/>
      <c r="F2294" s="1"/>
    </row>
    <row r="2295" spans="3:6">
      <c r="C2295" s="1"/>
      <c r="D2295" s="1"/>
      <c r="E2295" s="1"/>
      <c r="F2295" s="1"/>
    </row>
    <row r="2296" spans="3:6">
      <c r="C2296" s="1"/>
      <c r="D2296" s="1"/>
      <c r="E2296" s="1"/>
      <c r="F2296" s="1"/>
    </row>
    <row r="2297" spans="3:6">
      <c r="C2297" s="1"/>
      <c r="D2297" s="1"/>
      <c r="E2297" s="1"/>
      <c r="F2297" s="1"/>
    </row>
    <row r="2298" spans="3:6">
      <c r="C2298" s="1"/>
      <c r="D2298" s="1"/>
      <c r="E2298" s="1"/>
      <c r="F2298" s="1"/>
    </row>
    <row r="2299" spans="3:6">
      <c r="C2299" s="1"/>
      <c r="D2299" s="1"/>
      <c r="E2299" s="1"/>
      <c r="F2299" s="1"/>
    </row>
    <row r="2300" spans="3:6">
      <c r="C2300" s="1"/>
      <c r="D2300" s="1"/>
      <c r="E2300" s="1"/>
      <c r="F2300" s="1"/>
    </row>
    <row r="2301" spans="3:6">
      <c r="C2301" s="1"/>
      <c r="D2301" s="1"/>
      <c r="E2301" s="1"/>
      <c r="F2301" s="1"/>
    </row>
    <row r="2302" spans="3:6">
      <c r="C2302" s="1"/>
      <c r="D2302" s="1"/>
      <c r="E2302" s="1"/>
      <c r="F2302" s="1"/>
    </row>
    <row r="2303" spans="3:6">
      <c r="C2303" s="1"/>
      <c r="D2303" s="1"/>
      <c r="E2303" s="1"/>
      <c r="F2303" s="1"/>
    </row>
    <row r="2304" spans="3:6">
      <c r="C2304" s="1"/>
      <c r="D2304" s="1"/>
      <c r="E2304" s="1"/>
      <c r="F2304" s="1"/>
    </row>
    <row r="2305" spans="3:6">
      <c r="C2305" s="1"/>
      <c r="D2305" s="1"/>
      <c r="E2305" s="1"/>
      <c r="F2305" s="1"/>
    </row>
    <row r="2306" spans="3:6">
      <c r="C2306" s="1"/>
      <c r="D2306" s="1"/>
      <c r="E2306" s="1"/>
      <c r="F2306" s="1"/>
    </row>
    <row r="2307" spans="3:6">
      <c r="C2307" s="1"/>
      <c r="D2307" s="1"/>
      <c r="E2307" s="1"/>
      <c r="F2307" s="1"/>
    </row>
    <row r="2308" spans="3:6">
      <c r="C2308" s="1"/>
      <c r="D2308" s="1"/>
      <c r="E2308" s="1"/>
      <c r="F2308" s="1"/>
    </row>
    <row r="2309" spans="3:6">
      <c r="C2309" s="1"/>
      <c r="D2309" s="1"/>
      <c r="E2309" s="1"/>
      <c r="F2309" s="1"/>
    </row>
    <row r="2310" spans="3:6">
      <c r="C2310" s="1"/>
      <c r="D2310" s="1"/>
      <c r="E2310" s="1"/>
      <c r="F2310" s="1"/>
    </row>
    <row r="2311" spans="3:6">
      <c r="C2311" s="1"/>
      <c r="D2311" s="1"/>
      <c r="E2311" s="1"/>
      <c r="F2311" s="1"/>
    </row>
    <row r="2312" spans="3:6">
      <c r="C2312" s="1"/>
      <c r="D2312" s="1"/>
      <c r="E2312" s="1"/>
      <c r="F2312" s="1"/>
    </row>
    <row r="2313" spans="3:6">
      <c r="C2313" s="1"/>
      <c r="D2313" s="1"/>
      <c r="E2313" s="1"/>
      <c r="F2313" s="1"/>
    </row>
    <row r="2314" spans="3:6">
      <c r="C2314" s="1"/>
      <c r="D2314" s="1"/>
      <c r="E2314" s="1"/>
      <c r="F2314" s="1"/>
    </row>
    <row r="2315" spans="3:6">
      <c r="C2315" s="1"/>
      <c r="D2315" s="1"/>
      <c r="E2315" s="1"/>
      <c r="F2315" s="1"/>
    </row>
    <row r="2316" spans="3:6">
      <c r="C2316" s="1"/>
      <c r="D2316" s="1"/>
      <c r="E2316" s="1"/>
      <c r="F2316" s="1"/>
    </row>
    <row r="2317" spans="3:6">
      <c r="C2317" s="1"/>
      <c r="D2317" s="1"/>
      <c r="E2317" s="1"/>
      <c r="F2317" s="1"/>
    </row>
    <row r="2318" spans="3:6">
      <c r="C2318" s="1"/>
      <c r="D2318" s="1"/>
      <c r="E2318" s="1"/>
      <c r="F2318" s="1"/>
    </row>
    <row r="2319" spans="3:6">
      <c r="C2319" s="1"/>
      <c r="D2319" s="1"/>
      <c r="E2319" s="1"/>
      <c r="F2319" s="1"/>
    </row>
    <row r="2320" spans="3:6">
      <c r="C2320" s="1"/>
      <c r="D2320" s="1"/>
      <c r="E2320" s="1"/>
      <c r="F2320" s="1"/>
    </row>
    <row r="2321" spans="3:6">
      <c r="C2321" s="1"/>
      <c r="D2321" s="1"/>
      <c r="E2321" s="1"/>
      <c r="F2321" s="1"/>
    </row>
    <row r="2322" spans="3:6">
      <c r="C2322" s="1"/>
      <c r="D2322" s="1"/>
      <c r="E2322" s="1"/>
      <c r="F2322" s="1"/>
    </row>
    <row r="2323" spans="3:6">
      <c r="C2323" s="1"/>
      <c r="D2323" s="1"/>
      <c r="E2323" s="1"/>
      <c r="F2323" s="1"/>
    </row>
    <row r="2324" spans="3:6">
      <c r="C2324" s="1"/>
      <c r="D2324" s="1"/>
      <c r="E2324" s="1"/>
      <c r="F2324" s="1"/>
    </row>
    <row r="2325" spans="3:6">
      <c r="C2325" s="1"/>
      <c r="D2325" s="1"/>
      <c r="E2325" s="1"/>
      <c r="F2325" s="1"/>
    </row>
    <row r="2326" spans="3:6">
      <c r="C2326" s="1"/>
      <c r="D2326" s="1"/>
      <c r="E2326" s="1"/>
      <c r="F2326" s="1"/>
    </row>
    <row r="2327" spans="3:6">
      <c r="C2327" s="1"/>
      <c r="D2327" s="1"/>
      <c r="E2327" s="1"/>
      <c r="F2327" s="1"/>
    </row>
    <row r="2328" spans="3:6">
      <c r="C2328" s="1"/>
      <c r="D2328" s="1"/>
      <c r="E2328" s="1"/>
      <c r="F2328" s="1"/>
    </row>
    <row r="2329" spans="3:6">
      <c r="C2329" s="1"/>
      <c r="D2329" s="1"/>
      <c r="E2329" s="1"/>
      <c r="F2329" s="1"/>
    </row>
    <row r="2330" spans="3:6">
      <c r="C2330" s="1"/>
      <c r="D2330" s="1"/>
      <c r="E2330" s="1"/>
      <c r="F2330" s="1"/>
    </row>
    <row r="2331" spans="3:6">
      <c r="C2331" s="1"/>
      <c r="D2331" s="1"/>
      <c r="E2331" s="1"/>
      <c r="F2331" s="1"/>
    </row>
    <row r="2332" spans="3:6">
      <c r="C2332" s="1"/>
      <c r="D2332" s="1"/>
      <c r="E2332" s="1"/>
      <c r="F2332" s="1"/>
    </row>
    <row r="2333" spans="3:6">
      <c r="C2333" s="1"/>
      <c r="D2333" s="1"/>
      <c r="E2333" s="1"/>
      <c r="F2333" s="1"/>
    </row>
    <row r="2334" spans="3:6">
      <c r="C2334" s="1"/>
      <c r="D2334" s="1"/>
      <c r="E2334" s="1"/>
      <c r="F2334" s="1"/>
    </row>
    <row r="2335" spans="3:6">
      <c r="C2335" s="1"/>
      <c r="D2335" s="1"/>
      <c r="E2335" s="1"/>
      <c r="F2335" s="1"/>
    </row>
    <row r="2336" spans="3:6">
      <c r="C2336" s="1"/>
      <c r="D2336" s="1"/>
      <c r="E2336" s="1"/>
      <c r="F2336" s="1"/>
    </row>
    <row r="2337" spans="3:6">
      <c r="C2337" s="1"/>
      <c r="D2337" s="1"/>
      <c r="E2337" s="1"/>
      <c r="F2337" s="1"/>
    </row>
    <row r="2338" spans="3:6">
      <c r="C2338" s="1"/>
      <c r="D2338" s="1"/>
      <c r="E2338" s="1"/>
      <c r="F2338" s="1"/>
    </row>
    <row r="2339" spans="3:6">
      <c r="C2339" s="1"/>
      <c r="D2339" s="1"/>
      <c r="E2339" s="1"/>
      <c r="F2339" s="1"/>
    </row>
    <row r="2340" spans="3:6">
      <c r="C2340" s="1"/>
      <c r="D2340" s="1"/>
      <c r="E2340" s="1"/>
      <c r="F2340" s="1"/>
    </row>
    <row r="2341" spans="3:6">
      <c r="C2341" s="1"/>
      <c r="D2341" s="1"/>
      <c r="E2341" s="1"/>
      <c r="F2341" s="1"/>
    </row>
    <row r="2342" spans="3:6">
      <c r="C2342" s="1"/>
      <c r="D2342" s="1"/>
      <c r="E2342" s="1"/>
      <c r="F2342" s="1"/>
    </row>
    <row r="2343" spans="3:6">
      <c r="C2343" s="1"/>
      <c r="D2343" s="1"/>
      <c r="E2343" s="1"/>
      <c r="F2343" s="1"/>
    </row>
    <row r="2344" spans="3:6">
      <c r="C2344" s="1"/>
      <c r="D2344" s="1"/>
      <c r="E2344" s="1"/>
      <c r="F2344" s="1"/>
    </row>
    <row r="2345" spans="3:6">
      <c r="C2345" s="1"/>
      <c r="D2345" s="1"/>
      <c r="E2345" s="1"/>
      <c r="F2345" s="1"/>
    </row>
    <row r="2346" spans="3:6">
      <c r="C2346" s="1"/>
      <c r="D2346" s="1"/>
      <c r="E2346" s="1"/>
      <c r="F2346" s="1"/>
    </row>
    <row r="2347" spans="3:6">
      <c r="C2347" s="1"/>
      <c r="D2347" s="1"/>
      <c r="E2347" s="1"/>
      <c r="F2347" s="1"/>
    </row>
    <row r="2348" spans="3:6">
      <c r="C2348" s="1"/>
      <c r="D2348" s="1"/>
      <c r="E2348" s="1"/>
      <c r="F2348" s="1"/>
    </row>
    <row r="2349" spans="3:6">
      <c r="C2349" s="1"/>
      <c r="D2349" s="1"/>
      <c r="E2349" s="1"/>
      <c r="F2349" s="1"/>
    </row>
    <row r="2350" spans="3:6">
      <c r="C2350" s="1"/>
      <c r="D2350" s="1"/>
      <c r="E2350" s="1"/>
      <c r="F2350" s="1"/>
    </row>
    <row r="2351" spans="3:6">
      <c r="C2351" s="1"/>
      <c r="D2351" s="1"/>
      <c r="E2351" s="1"/>
      <c r="F2351" s="1"/>
    </row>
    <row r="2352" spans="3:6">
      <c r="C2352" s="1"/>
      <c r="D2352" s="1"/>
      <c r="E2352" s="1"/>
      <c r="F2352" s="1"/>
    </row>
    <row r="2353" spans="3:6">
      <c r="C2353" s="1"/>
      <c r="D2353" s="1"/>
      <c r="E2353" s="1"/>
      <c r="F2353" s="1"/>
    </row>
    <row r="2354" spans="3:6">
      <c r="C2354" s="1"/>
      <c r="D2354" s="1"/>
      <c r="E2354" s="1"/>
      <c r="F2354" s="1"/>
    </row>
    <row r="2355" spans="3:6">
      <c r="C2355" s="1"/>
      <c r="D2355" s="1"/>
      <c r="E2355" s="1"/>
      <c r="F2355" s="1"/>
    </row>
    <row r="2356" spans="3:6">
      <c r="C2356" s="1"/>
      <c r="D2356" s="1"/>
      <c r="E2356" s="1"/>
      <c r="F2356" s="1"/>
    </row>
    <row r="2357" spans="3:6">
      <c r="C2357" s="1"/>
      <c r="D2357" s="1"/>
      <c r="E2357" s="1"/>
      <c r="F2357" s="1"/>
    </row>
    <row r="2358" spans="3:6">
      <c r="C2358" s="1"/>
      <c r="D2358" s="1"/>
      <c r="E2358" s="1"/>
      <c r="F2358" s="1"/>
    </row>
    <row r="2359" spans="3:6">
      <c r="C2359" s="1"/>
      <c r="D2359" s="1"/>
      <c r="E2359" s="1"/>
      <c r="F2359" s="1"/>
    </row>
    <row r="2360" spans="3:6">
      <c r="C2360" s="1"/>
      <c r="D2360" s="1"/>
      <c r="E2360" s="1"/>
      <c r="F2360" s="1"/>
    </row>
    <row r="2361" spans="3:6">
      <c r="C2361" s="1"/>
      <c r="D2361" s="1"/>
      <c r="E2361" s="1"/>
      <c r="F2361" s="1"/>
    </row>
    <row r="2362" spans="3:6">
      <c r="C2362" s="1"/>
      <c r="D2362" s="1"/>
      <c r="E2362" s="1"/>
      <c r="F2362" s="1"/>
    </row>
    <row r="2363" spans="3:6">
      <c r="C2363" s="1"/>
      <c r="D2363" s="1"/>
      <c r="E2363" s="1"/>
      <c r="F2363" s="1"/>
    </row>
    <row r="2364" spans="3:6">
      <c r="C2364" s="1"/>
      <c r="D2364" s="1"/>
      <c r="E2364" s="1"/>
      <c r="F2364" s="1"/>
    </row>
    <row r="2365" spans="3:6">
      <c r="C2365" s="1"/>
      <c r="D2365" s="1"/>
      <c r="E2365" s="1"/>
      <c r="F2365" s="1"/>
    </row>
    <row r="2366" spans="3:6">
      <c r="C2366" s="1"/>
      <c r="D2366" s="1"/>
      <c r="E2366" s="1"/>
      <c r="F2366" s="1"/>
    </row>
    <row r="2367" spans="3:6">
      <c r="C2367" s="1"/>
      <c r="D2367" s="1"/>
      <c r="E2367" s="1"/>
      <c r="F2367" s="1"/>
    </row>
    <row r="2368" spans="3:6">
      <c r="C2368" s="1"/>
      <c r="D2368" s="1"/>
      <c r="E2368" s="1"/>
      <c r="F2368" s="1"/>
    </row>
    <row r="2369" spans="3:6">
      <c r="C2369" s="1"/>
      <c r="D2369" s="1"/>
      <c r="E2369" s="1"/>
      <c r="F2369" s="1"/>
    </row>
    <row r="2370" spans="3:6">
      <c r="C2370" s="1"/>
      <c r="D2370" s="1"/>
      <c r="E2370" s="1"/>
      <c r="F2370" s="1"/>
    </row>
    <row r="2371" spans="3:6">
      <c r="C2371" s="1"/>
      <c r="D2371" s="1"/>
      <c r="E2371" s="1"/>
      <c r="F2371" s="1"/>
    </row>
    <row r="2372" spans="3:6">
      <c r="C2372" s="1"/>
      <c r="D2372" s="1"/>
      <c r="E2372" s="1"/>
      <c r="F2372" s="1"/>
    </row>
    <row r="2373" spans="3:6">
      <c r="C2373" s="1"/>
      <c r="D2373" s="1"/>
      <c r="E2373" s="1"/>
      <c r="F2373" s="1"/>
    </row>
    <row r="2374" spans="3:6">
      <c r="C2374" s="1"/>
      <c r="D2374" s="1"/>
      <c r="E2374" s="1"/>
      <c r="F2374" s="1"/>
    </row>
    <row r="2375" spans="3:6">
      <c r="C2375" s="1"/>
      <c r="D2375" s="1"/>
      <c r="E2375" s="1"/>
      <c r="F2375" s="1"/>
    </row>
    <row r="2376" spans="3:6">
      <c r="C2376" s="1"/>
      <c r="D2376" s="1"/>
      <c r="E2376" s="1"/>
      <c r="F2376" s="1"/>
    </row>
    <row r="2377" spans="3:6">
      <c r="C2377" s="1"/>
      <c r="D2377" s="1"/>
      <c r="E2377" s="1"/>
      <c r="F2377" s="1"/>
    </row>
    <row r="2378" spans="3:6">
      <c r="C2378" s="1"/>
      <c r="D2378" s="1"/>
      <c r="E2378" s="1"/>
      <c r="F2378" s="1"/>
    </row>
    <row r="2379" spans="3:6">
      <c r="C2379" s="1"/>
      <c r="D2379" s="1"/>
      <c r="E2379" s="1"/>
      <c r="F2379" s="1"/>
    </row>
    <row r="2380" spans="3:6">
      <c r="C2380" s="1"/>
      <c r="D2380" s="1"/>
      <c r="E2380" s="1"/>
      <c r="F2380" s="1"/>
    </row>
    <row r="2381" spans="3:6">
      <c r="C2381" s="1"/>
      <c r="D2381" s="1"/>
      <c r="E2381" s="1"/>
      <c r="F2381" s="1"/>
    </row>
    <row r="2382" spans="3:6">
      <c r="C2382" s="1"/>
      <c r="D2382" s="1"/>
      <c r="E2382" s="1"/>
      <c r="F2382" s="1"/>
    </row>
    <row r="2383" spans="3:6">
      <c r="C2383" s="1"/>
      <c r="D2383" s="1"/>
      <c r="E2383" s="1"/>
      <c r="F2383" s="1"/>
    </row>
    <row r="2384" spans="3:6">
      <c r="C2384" s="1"/>
      <c r="D2384" s="1"/>
      <c r="E2384" s="1"/>
      <c r="F2384" s="1"/>
    </row>
    <row r="2385" spans="3:6">
      <c r="C2385" s="1"/>
      <c r="D2385" s="1"/>
      <c r="E2385" s="1"/>
      <c r="F2385" s="1"/>
    </row>
    <row r="2386" spans="3:6">
      <c r="C2386" s="1"/>
      <c r="D2386" s="1"/>
      <c r="E2386" s="1"/>
      <c r="F2386" s="1"/>
    </row>
    <row r="2387" spans="3:6">
      <c r="C2387" s="1"/>
      <c r="D2387" s="1"/>
      <c r="E2387" s="1"/>
      <c r="F2387" s="1"/>
    </row>
    <row r="2388" spans="3:6">
      <c r="C2388" s="1"/>
      <c r="D2388" s="1"/>
      <c r="E2388" s="1"/>
      <c r="F2388" s="1"/>
    </row>
    <row r="2389" spans="3:6">
      <c r="C2389" s="1"/>
      <c r="D2389" s="1"/>
      <c r="E2389" s="1"/>
      <c r="F2389" s="1"/>
    </row>
    <row r="2390" spans="3:6">
      <c r="C2390" s="1"/>
      <c r="D2390" s="1"/>
      <c r="E2390" s="1"/>
      <c r="F2390" s="1"/>
    </row>
    <row r="2391" spans="3:6">
      <c r="C2391" s="1"/>
      <c r="D2391" s="1"/>
      <c r="E2391" s="1"/>
      <c r="F2391" s="1"/>
    </row>
    <row r="2392" spans="3:6">
      <c r="C2392" s="1"/>
      <c r="D2392" s="1"/>
      <c r="E2392" s="1"/>
      <c r="F2392" s="1"/>
    </row>
    <row r="2393" spans="3:6">
      <c r="C2393" s="1"/>
      <c r="D2393" s="1"/>
      <c r="E2393" s="1"/>
      <c r="F2393" s="1"/>
    </row>
    <row r="2394" spans="3:6">
      <c r="C2394" s="1"/>
      <c r="D2394" s="1"/>
      <c r="E2394" s="1"/>
      <c r="F2394" s="1"/>
    </row>
    <row r="2395" spans="3:6">
      <c r="C2395" s="1"/>
      <c r="D2395" s="1"/>
      <c r="E2395" s="1"/>
      <c r="F2395" s="1"/>
    </row>
    <row r="2396" spans="3:6">
      <c r="C2396" s="1"/>
      <c r="D2396" s="1"/>
      <c r="E2396" s="1"/>
      <c r="F2396" s="1"/>
    </row>
    <row r="2397" spans="3:6">
      <c r="C2397" s="1"/>
      <c r="D2397" s="1"/>
      <c r="E2397" s="1"/>
      <c r="F2397" s="1"/>
    </row>
    <row r="2398" spans="3:6">
      <c r="C2398" s="1"/>
      <c r="D2398" s="1"/>
      <c r="E2398" s="1"/>
      <c r="F2398" s="1"/>
    </row>
    <row r="2399" spans="3:6">
      <c r="C2399" s="1"/>
      <c r="D2399" s="1"/>
      <c r="E2399" s="1"/>
      <c r="F2399" s="1"/>
    </row>
    <row r="2400" spans="3:6">
      <c r="C2400" s="1"/>
      <c r="D2400" s="1"/>
      <c r="E2400" s="1"/>
      <c r="F2400" s="1"/>
    </row>
    <row r="2401" spans="3:6">
      <c r="C2401" s="1"/>
      <c r="D2401" s="1"/>
      <c r="E2401" s="1"/>
      <c r="F2401" s="1"/>
    </row>
    <row r="2402" spans="3:6">
      <c r="C2402" s="1"/>
      <c r="D2402" s="1"/>
      <c r="E2402" s="1"/>
      <c r="F2402" s="1"/>
    </row>
    <row r="2403" spans="3:6">
      <c r="C2403" s="1"/>
      <c r="D2403" s="1"/>
      <c r="E2403" s="1"/>
      <c r="F2403" s="1"/>
    </row>
    <row r="2404" spans="3:6">
      <c r="C2404" s="1"/>
      <c r="D2404" s="1"/>
      <c r="E2404" s="1"/>
      <c r="F2404" s="1"/>
    </row>
    <row r="2405" spans="3:6">
      <c r="C2405" s="1"/>
      <c r="D2405" s="1"/>
      <c r="E2405" s="1"/>
      <c r="F2405" s="1"/>
    </row>
    <row r="2406" spans="3:6">
      <c r="C2406" s="1"/>
      <c r="D2406" s="1"/>
      <c r="E2406" s="1"/>
      <c r="F2406" s="1"/>
    </row>
    <row r="2407" spans="3:6">
      <c r="C2407" s="1"/>
      <c r="D2407" s="1"/>
      <c r="E2407" s="1"/>
      <c r="F2407" s="1"/>
    </row>
    <row r="2408" spans="3:6">
      <c r="C2408" s="1"/>
      <c r="D2408" s="1"/>
      <c r="E2408" s="1"/>
      <c r="F2408" s="1"/>
    </row>
    <row r="2409" spans="3:6">
      <c r="C2409" s="1"/>
      <c r="D2409" s="1"/>
      <c r="E2409" s="1"/>
      <c r="F2409" s="1"/>
    </row>
    <row r="2410" spans="3:6">
      <c r="C2410" s="1"/>
      <c r="D2410" s="1"/>
      <c r="E2410" s="1"/>
      <c r="F2410" s="1"/>
    </row>
    <row r="2411" spans="3:6">
      <c r="C2411" s="1"/>
      <c r="D2411" s="1"/>
      <c r="E2411" s="1"/>
      <c r="F2411" s="1"/>
    </row>
    <row r="2412" spans="3:6">
      <c r="C2412" s="1"/>
      <c r="D2412" s="1"/>
      <c r="E2412" s="1"/>
      <c r="F2412" s="1"/>
    </row>
    <row r="2413" spans="3:6">
      <c r="C2413" s="1"/>
      <c r="D2413" s="1"/>
      <c r="E2413" s="1"/>
      <c r="F2413" s="1"/>
    </row>
    <row r="2414" spans="3:6">
      <c r="C2414" s="1"/>
      <c r="D2414" s="1"/>
      <c r="E2414" s="1"/>
      <c r="F2414" s="1"/>
    </row>
    <row r="2415" spans="3:6">
      <c r="C2415" s="1"/>
      <c r="D2415" s="1"/>
      <c r="E2415" s="1"/>
      <c r="F2415" s="1"/>
    </row>
    <row r="2416" spans="3:6">
      <c r="C2416" s="1"/>
      <c r="D2416" s="1"/>
      <c r="E2416" s="1"/>
      <c r="F2416" s="1"/>
    </row>
    <row r="2417" spans="3:6">
      <c r="C2417" s="1"/>
      <c r="D2417" s="1"/>
      <c r="E2417" s="1"/>
      <c r="F2417" s="1"/>
    </row>
    <row r="2418" spans="3:6">
      <c r="C2418" s="1"/>
      <c r="D2418" s="1"/>
      <c r="E2418" s="1"/>
      <c r="F2418" s="1"/>
    </row>
    <row r="2419" spans="3:6">
      <c r="C2419" s="1"/>
      <c r="D2419" s="1"/>
      <c r="E2419" s="1"/>
      <c r="F2419" s="1"/>
    </row>
    <row r="2420" spans="3:6">
      <c r="C2420" s="1"/>
      <c r="D2420" s="1"/>
      <c r="E2420" s="1"/>
      <c r="F2420" s="1"/>
    </row>
    <row r="2421" spans="3:6">
      <c r="C2421" s="1"/>
      <c r="D2421" s="1"/>
      <c r="E2421" s="1"/>
      <c r="F2421" s="1"/>
    </row>
    <row r="2422" spans="3:6">
      <c r="C2422" s="1"/>
      <c r="D2422" s="1"/>
      <c r="E2422" s="1"/>
      <c r="F2422" s="1"/>
    </row>
    <row r="2423" spans="3:6">
      <c r="C2423" s="1"/>
      <c r="D2423" s="1"/>
      <c r="E2423" s="1"/>
      <c r="F2423" s="1"/>
    </row>
    <row r="2424" spans="3:6">
      <c r="C2424" s="1"/>
      <c r="D2424" s="1"/>
      <c r="E2424" s="1"/>
      <c r="F2424" s="1"/>
    </row>
    <row r="2425" spans="3:6">
      <c r="C2425" s="1"/>
      <c r="D2425" s="1"/>
      <c r="E2425" s="1"/>
      <c r="F2425" s="1"/>
    </row>
    <row r="2426" spans="3:6">
      <c r="C2426" s="1"/>
      <c r="D2426" s="1"/>
      <c r="E2426" s="1"/>
      <c r="F2426" s="1"/>
    </row>
    <row r="2427" spans="3:6">
      <c r="C2427" s="1"/>
      <c r="D2427" s="1"/>
      <c r="E2427" s="1"/>
      <c r="F2427" s="1"/>
    </row>
    <row r="2428" spans="3:6">
      <c r="C2428" s="1"/>
      <c r="D2428" s="1"/>
      <c r="E2428" s="1"/>
      <c r="F2428" s="1"/>
    </row>
    <row r="2429" spans="3:6">
      <c r="C2429" s="1"/>
      <c r="D2429" s="1"/>
      <c r="E2429" s="1"/>
      <c r="F2429" s="1"/>
    </row>
    <row r="2430" spans="3:6">
      <c r="C2430" s="1"/>
      <c r="D2430" s="1"/>
      <c r="E2430" s="1"/>
      <c r="F2430" s="1"/>
    </row>
    <row r="2431" spans="3:6">
      <c r="C2431" s="1"/>
      <c r="D2431" s="1"/>
      <c r="E2431" s="1"/>
      <c r="F2431" s="1"/>
    </row>
    <row r="2432" spans="3:6">
      <c r="C2432" s="1"/>
      <c r="D2432" s="1"/>
      <c r="E2432" s="1"/>
      <c r="F2432" s="1"/>
    </row>
    <row r="2433" spans="3:6">
      <c r="C2433" s="1"/>
      <c r="D2433" s="1"/>
      <c r="E2433" s="1"/>
      <c r="F2433" s="1"/>
    </row>
    <row r="2434" spans="3:6">
      <c r="C2434" s="1"/>
      <c r="D2434" s="1"/>
      <c r="E2434" s="1"/>
      <c r="F2434" s="1"/>
    </row>
    <row r="2435" spans="3:6">
      <c r="C2435" s="1"/>
      <c r="D2435" s="1"/>
      <c r="E2435" s="1"/>
      <c r="F2435" s="1"/>
    </row>
    <row r="2436" spans="3:6">
      <c r="C2436" s="1"/>
      <c r="D2436" s="1"/>
      <c r="E2436" s="1"/>
      <c r="F2436" s="1"/>
    </row>
    <row r="2437" spans="3:6">
      <c r="C2437" s="1"/>
      <c r="D2437" s="1"/>
      <c r="E2437" s="1"/>
      <c r="F2437" s="1"/>
    </row>
    <row r="2438" spans="3:6">
      <c r="C2438" s="1"/>
      <c r="D2438" s="1"/>
      <c r="E2438" s="1"/>
      <c r="F2438" s="1"/>
    </row>
    <row r="2439" spans="3:6">
      <c r="C2439" s="1"/>
      <c r="D2439" s="1"/>
      <c r="E2439" s="1"/>
      <c r="F2439" s="1"/>
    </row>
    <row r="2440" spans="3:6">
      <c r="C2440" s="1"/>
      <c r="D2440" s="1"/>
      <c r="E2440" s="1"/>
      <c r="F2440" s="1"/>
    </row>
    <row r="2441" spans="3:6">
      <c r="C2441" s="1"/>
      <c r="D2441" s="1"/>
      <c r="E2441" s="1"/>
      <c r="F2441" s="1"/>
    </row>
    <row r="2442" spans="3:6">
      <c r="C2442" s="1"/>
      <c r="D2442" s="1"/>
      <c r="E2442" s="1"/>
      <c r="F2442" s="1"/>
    </row>
    <row r="2443" spans="3:6">
      <c r="C2443" s="1"/>
      <c r="D2443" s="1"/>
      <c r="E2443" s="1"/>
      <c r="F2443" s="1"/>
    </row>
    <row r="2444" spans="3:6">
      <c r="C2444" s="1"/>
      <c r="D2444" s="1"/>
      <c r="E2444" s="1"/>
      <c r="F2444" s="1"/>
    </row>
    <row r="2445" spans="3:6">
      <c r="C2445" s="1"/>
      <c r="D2445" s="1"/>
      <c r="E2445" s="1"/>
      <c r="F2445" s="1"/>
    </row>
    <row r="2446" spans="3:6">
      <c r="C2446" s="1"/>
      <c r="D2446" s="1"/>
      <c r="E2446" s="1"/>
      <c r="F2446" s="1"/>
    </row>
    <row r="2447" spans="3:6">
      <c r="C2447" s="1"/>
      <c r="D2447" s="1"/>
      <c r="E2447" s="1"/>
      <c r="F2447" s="1"/>
    </row>
    <row r="2448" spans="3:6">
      <c r="C2448" s="1"/>
      <c r="D2448" s="1"/>
      <c r="E2448" s="1"/>
      <c r="F2448" s="1"/>
    </row>
    <row r="2449" spans="3:6">
      <c r="C2449" s="1"/>
      <c r="D2449" s="1"/>
      <c r="E2449" s="1"/>
      <c r="F2449" s="1"/>
    </row>
    <row r="2450" spans="3:6">
      <c r="C2450" s="1"/>
      <c r="D2450" s="1"/>
      <c r="E2450" s="1"/>
      <c r="F2450" s="1"/>
    </row>
    <row r="2451" spans="3:6">
      <c r="C2451" s="1"/>
      <c r="D2451" s="1"/>
      <c r="E2451" s="1"/>
      <c r="F2451" s="1"/>
    </row>
    <row r="2452" spans="3:6">
      <c r="C2452" s="1"/>
      <c r="D2452" s="1"/>
      <c r="E2452" s="1"/>
      <c r="F2452" s="1"/>
    </row>
    <row r="2453" spans="3:6">
      <c r="C2453" s="1"/>
      <c r="D2453" s="1"/>
      <c r="E2453" s="1"/>
      <c r="F2453" s="1"/>
    </row>
    <row r="2454" spans="3:6">
      <c r="C2454" s="1"/>
      <c r="D2454" s="1"/>
      <c r="E2454" s="1"/>
      <c r="F2454" s="1"/>
    </row>
    <row r="2455" spans="3:6">
      <c r="C2455" s="1"/>
      <c r="D2455" s="1"/>
      <c r="E2455" s="1"/>
      <c r="F2455" s="1"/>
    </row>
    <row r="2456" spans="3:6">
      <c r="C2456" s="1"/>
      <c r="D2456" s="1"/>
      <c r="E2456" s="1"/>
      <c r="F2456" s="1"/>
    </row>
    <row r="2457" spans="3:6">
      <c r="C2457" s="1"/>
      <c r="D2457" s="1"/>
      <c r="E2457" s="1"/>
      <c r="F2457" s="1"/>
    </row>
    <row r="2458" spans="3:6">
      <c r="C2458" s="1"/>
      <c r="D2458" s="1"/>
      <c r="E2458" s="1"/>
      <c r="F2458" s="1"/>
    </row>
    <row r="2459" spans="3:6">
      <c r="C2459" s="1"/>
      <c r="D2459" s="1"/>
      <c r="E2459" s="1"/>
      <c r="F2459" s="1"/>
    </row>
    <row r="2460" spans="3:6">
      <c r="C2460" s="1"/>
      <c r="D2460" s="1"/>
      <c r="E2460" s="1"/>
      <c r="F2460" s="1"/>
    </row>
    <row r="2461" spans="3:6">
      <c r="C2461" s="1"/>
      <c r="D2461" s="1"/>
      <c r="E2461" s="1"/>
      <c r="F2461" s="1"/>
    </row>
    <row r="2462" spans="3:6">
      <c r="C2462" s="1"/>
      <c r="D2462" s="1"/>
      <c r="E2462" s="1"/>
      <c r="F2462" s="1"/>
    </row>
    <row r="2463" spans="3:6">
      <c r="C2463" s="1"/>
      <c r="D2463" s="1"/>
      <c r="E2463" s="1"/>
      <c r="F2463" s="1"/>
    </row>
    <row r="2464" spans="3:6">
      <c r="C2464" s="1"/>
      <c r="D2464" s="1"/>
      <c r="E2464" s="1"/>
      <c r="F2464" s="1"/>
    </row>
    <row r="2465" spans="3:6">
      <c r="C2465" s="1"/>
      <c r="D2465" s="1"/>
      <c r="E2465" s="1"/>
      <c r="F2465" s="1"/>
    </row>
    <row r="2466" spans="3:6">
      <c r="C2466" s="1"/>
      <c r="D2466" s="1"/>
      <c r="E2466" s="1"/>
      <c r="F2466" s="1"/>
    </row>
    <row r="2467" spans="3:6">
      <c r="C2467" s="1"/>
      <c r="D2467" s="1"/>
      <c r="E2467" s="1"/>
      <c r="F2467" s="1"/>
    </row>
    <row r="2468" spans="3:6">
      <c r="C2468" s="1"/>
      <c r="D2468" s="1"/>
      <c r="E2468" s="1"/>
      <c r="F2468" s="1"/>
    </row>
    <row r="2469" spans="3:6">
      <c r="C2469" s="1"/>
      <c r="D2469" s="1"/>
      <c r="E2469" s="1"/>
      <c r="F2469" s="1"/>
    </row>
    <row r="2470" spans="3:6">
      <c r="C2470" s="1"/>
      <c r="D2470" s="1"/>
      <c r="E2470" s="1"/>
      <c r="F2470" s="1"/>
    </row>
    <row r="2471" spans="3:6">
      <c r="C2471" s="1"/>
      <c r="D2471" s="1"/>
      <c r="E2471" s="1"/>
      <c r="F2471" s="1"/>
    </row>
    <row r="2472" spans="3:6">
      <c r="C2472" s="1"/>
      <c r="D2472" s="1"/>
      <c r="E2472" s="1"/>
      <c r="F2472" s="1"/>
    </row>
    <row r="2473" spans="3:6">
      <c r="C2473" s="1"/>
      <c r="D2473" s="1"/>
      <c r="E2473" s="1"/>
      <c r="F2473" s="1"/>
    </row>
    <row r="2474" spans="3:6">
      <c r="C2474" s="1"/>
      <c r="D2474" s="1"/>
      <c r="E2474" s="1"/>
      <c r="F2474" s="1"/>
    </row>
    <row r="2475" spans="3:6">
      <c r="C2475" s="1"/>
      <c r="D2475" s="1"/>
      <c r="E2475" s="1"/>
      <c r="F2475" s="1"/>
    </row>
    <row r="2476" spans="3:6">
      <c r="C2476" s="1"/>
      <c r="D2476" s="1"/>
      <c r="E2476" s="1"/>
      <c r="F2476" s="1"/>
    </row>
    <row r="2477" spans="3:6">
      <c r="C2477" s="1"/>
      <c r="D2477" s="1"/>
      <c r="E2477" s="1"/>
      <c r="F2477" s="1"/>
    </row>
    <row r="2478" spans="3:6">
      <c r="C2478" s="1"/>
      <c r="D2478" s="1"/>
      <c r="E2478" s="1"/>
      <c r="F2478" s="1"/>
    </row>
    <row r="2479" spans="3:6">
      <c r="C2479" s="1"/>
      <c r="D2479" s="1"/>
      <c r="E2479" s="1"/>
      <c r="F2479" s="1"/>
    </row>
    <row r="2480" spans="3:6">
      <c r="C2480" s="1"/>
      <c r="D2480" s="1"/>
      <c r="E2480" s="1"/>
      <c r="F2480" s="1"/>
    </row>
    <row r="2481" spans="3:6">
      <c r="C2481" s="1"/>
      <c r="D2481" s="1"/>
      <c r="E2481" s="1"/>
      <c r="F2481" s="1"/>
    </row>
    <row r="2482" spans="3:6">
      <c r="C2482" s="1"/>
      <c r="D2482" s="1"/>
      <c r="E2482" s="1"/>
      <c r="F2482" s="1"/>
    </row>
    <row r="2483" spans="3:6">
      <c r="C2483" s="1"/>
      <c r="D2483" s="1"/>
      <c r="E2483" s="1"/>
      <c r="F2483" s="1"/>
    </row>
    <row r="2484" spans="3:6">
      <c r="C2484" s="1"/>
      <c r="D2484" s="1"/>
      <c r="E2484" s="1"/>
      <c r="F2484" s="1"/>
    </row>
    <row r="2485" spans="3:6">
      <c r="C2485" s="1"/>
      <c r="D2485" s="1"/>
      <c r="E2485" s="1"/>
      <c r="F2485" s="1"/>
    </row>
    <row r="2486" spans="3:6">
      <c r="C2486" s="1"/>
      <c r="D2486" s="1"/>
      <c r="E2486" s="1"/>
      <c r="F2486" s="1"/>
    </row>
    <row r="2487" spans="3:6">
      <c r="C2487" s="1"/>
      <c r="D2487" s="1"/>
      <c r="E2487" s="1"/>
      <c r="F2487" s="1"/>
    </row>
    <row r="2488" spans="3:6">
      <c r="C2488" s="1"/>
      <c r="D2488" s="1"/>
      <c r="E2488" s="1"/>
      <c r="F2488" s="1"/>
    </row>
    <row r="2489" spans="3:6">
      <c r="C2489" s="1"/>
      <c r="D2489" s="1"/>
      <c r="E2489" s="1"/>
      <c r="F2489" s="1"/>
    </row>
    <row r="2490" spans="3:6">
      <c r="C2490" s="1"/>
      <c r="D2490" s="1"/>
      <c r="E2490" s="1"/>
      <c r="F2490" s="1"/>
    </row>
    <row r="2491" spans="3:6">
      <c r="C2491" s="1"/>
      <c r="D2491" s="1"/>
      <c r="E2491" s="1"/>
      <c r="F2491" s="1"/>
    </row>
    <row r="2492" spans="3:6">
      <c r="C2492" s="1"/>
      <c r="D2492" s="1"/>
      <c r="E2492" s="1"/>
      <c r="F2492" s="1"/>
    </row>
    <row r="2493" spans="3:6">
      <c r="C2493" s="1"/>
      <c r="D2493" s="1"/>
      <c r="E2493" s="1"/>
      <c r="F2493" s="1"/>
    </row>
    <row r="2494" spans="3:6">
      <c r="C2494" s="1"/>
      <c r="D2494" s="1"/>
      <c r="E2494" s="1"/>
      <c r="F2494" s="1"/>
    </row>
    <row r="2495" spans="3:6">
      <c r="C2495" s="1"/>
      <c r="D2495" s="1"/>
      <c r="E2495" s="1"/>
      <c r="F2495" s="1"/>
    </row>
    <row r="2496" spans="3:6">
      <c r="C2496" s="1"/>
      <c r="D2496" s="1"/>
      <c r="E2496" s="1"/>
      <c r="F2496" s="1"/>
    </row>
    <row r="2497" spans="3:6">
      <c r="C2497" s="1"/>
      <c r="D2497" s="1"/>
      <c r="E2497" s="1"/>
      <c r="F2497" s="1"/>
    </row>
    <row r="2498" spans="3:6">
      <c r="C2498" s="1"/>
      <c r="D2498" s="1"/>
      <c r="E2498" s="1"/>
      <c r="F2498" s="1"/>
    </row>
    <row r="2499" spans="3:6">
      <c r="C2499" s="1"/>
      <c r="D2499" s="1"/>
      <c r="E2499" s="1"/>
      <c r="F2499" s="1"/>
    </row>
    <row r="2500" spans="3:6">
      <c r="C2500" s="1"/>
      <c r="D2500" s="1"/>
      <c r="E2500" s="1"/>
      <c r="F2500" s="1"/>
    </row>
    <row r="2501" spans="3:6">
      <c r="C2501" s="1"/>
      <c r="D2501" s="1"/>
      <c r="E2501" s="1"/>
      <c r="F2501" s="1"/>
    </row>
    <row r="2502" spans="3:6">
      <c r="C2502" s="1"/>
      <c r="D2502" s="1"/>
      <c r="E2502" s="1"/>
      <c r="F2502" s="1"/>
    </row>
    <row r="2503" spans="3:6">
      <c r="C2503" s="1"/>
      <c r="D2503" s="1"/>
      <c r="E2503" s="1"/>
      <c r="F2503" s="1"/>
    </row>
    <row r="2504" spans="3:6">
      <c r="C2504" s="1"/>
      <c r="D2504" s="1"/>
      <c r="E2504" s="1"/>
      <c r="F2504" s="1"/>
    </row>
    <row r="2505" spans="3:6">
      <c r="C2505" s="1"/>
      <c r="D2505" s="1"/>
      <c r="E2505" s="1"/>
      <c r="F2505" s="1"/>
    </row>
    <row r="2506" spans="3:6">
      <c r="C2506" s="1"/>
      <c r="D2506" s="1"/>
      <c r="E2506" s="1"/>
      <c r="F2506" s="1"/>
    </row>
    <row r="2507" spans="3:6">
      <c r="C2507" s="1"/>
      <c r="D2507" s="1"/>
      <c r="E2507" s="1"/>
      <c r="F2507" s="1"/>
    </row>
    <row r="2508" spans="3:6">
      <c r="C2508" s="1"/>
      <c r="D2508" s="1"/>
      <c r="E2508" s="1"/>
      <c r="F2508" s="1"/>
    </row>
    <row r="2509" spans="3:6">
      <c r="C2509" s="1"/>
      <c r="D2509" s="1"/>
      <c r="E2509" s="1"/>
      <c r="F2509" s="1"/>
    </row>
    <row r="2510" spans="3:6">
      <c r="C2510" s="1"/>
      <c r="D2510" s="1"/>
      <c r="E2510" s="1"/>
      <c r="F2510" s="1"/>
    </row>
    <row r="2511" spans="3:6">
      <c r="C2511" s="1"/>
      <c r="D2511" s="1"/>
      <c r="E2511" s="1"/>
      <c r="F2511" s="1"/>
    </row>
    <row r="2512" spans="3:6">
      <c r="C2512" s="1"/>
      <c r="D2512" s="1"/>
      <c r="E2512" s="1"/>
      <c r="F2512" s="1"/>
    </row>
    <row r="2513" spans="3:6">
      <c r="C2513" s="1"/>
      <c r="D2513" s="1"/>
      <c r="E2513" s="1"/>
      <c r="F2513" s="1"/>
    </row>
    <row r="2514" spans="3:6">
      <c r="C2514" s="1"/>
      <c r="D2514" s="1"/>
      <c r="E2514" s="1"/>
      <c r="F2514" s="1"/>
    </row>
    <row r="2515" spans="3:6">
      <c r="C2515" s="1"/>
      <c r="D2515" s="1"/>
      <c r="E2515" s="1"/>
      <c r="F2515" s="1"/>
    </row>
    <row r="2516" spans="3:6">
      <c r="C2516" s="1"/>
      <c r="D2516" s="1"/>
      <c r="E2516" s="1"/>
      <c r="F2516" s="1"/>
    </row>
    <row r="2517" spans="3:6">
      <c r="C2517" s="1"/>
      <c r="D2517" s="1"/>
      <c r="E2517" s="1"/>
      <c r="F2517" s="1"/>
    </row>
    <row r="2518" spans="3:6">
      <c r="C2518" s="1"/>
      <c r="D2518" s="1"/>
      <c r="E2518" s="1"/>
      <c r="F2518" s="1"/>
    </row>
    <row r="2519" spans="3:6">
      <c r="C2519" s="1"/>
      <c r="D2519" s="1"/>
      <c r="E2519" s="1"/>
      <c r="F2519" s="1"/>
    </row>
    <row r="2520" spans="3:6">
      <c r="C2520" s="1"/>
      <c r="D2520" s="1"/>
      <c r="E2520" s="1"/>
      <c r="F2520" s="1"/>
    </row>
    <row r="2521" spans="3:6">
      <c r="C2521" s="1"/>
      <c r="D2521" s="1"/>
      <c r="E2521" s="1"/>
      <c r="F2521" s="1"/>
    </row>
    <row r="2522" spans="3:6">
      <c r="C2522" s="1"/>
      <c r="D2522" s="1"/>
      <c r="E2522" s="1"/>
      <c r="F2522" s="1"/>
    </row>
    <row r="2523" spans="3:6">
      <c r="C2523" s="1"/>
      <c r="D2523" s="1"/>
      <c r="E2523" s="1"/>
      <c r="F2523" s="1"/>
    </row>
    <row r="2524" spans="3:6">
      <c r="C2524" s="1"/>
      <c r="D2524" s="1"/>
      <c r="E2524" s="1"/>
      <c r="F2524" s="1"/>
    </row>
    <row r="2525" spans="3:6">
      <c r="C2525" s="1"/>
      <c r="D2525" s="1"/>
      <c r="E2525" s="1"/>
      <c r="F2525" s="1"/>
    </row>
    <row r="2526" spans="3:6">
      <c r="C2526" s="1"/>
      <c r="D2526" s="1"/>
      <c r="E2526" s="1"/>
      <c r="F2526" s="1"/>
    </row>
    <row r="2527" spans="3:6">
      <c r="C2527" s="1"/>
      <c r="D2527" s="1"/>
      <c r="E2527" s="1"/>
      <c r="F2527" s="1"/>
    </row>
    <row r="2528" spans="3:6">
      <c r="C2528" s="1"/>
      <c r="D2528" s="1"/>
      <c r="E2528" s="1"/>
      <c r="F2528" s="1"/>
    </row>
    <row r="2529" spans="3:6">
      <c r="C2529" s="1"/>
      <c r="D2529" s="1"/>
      <c r="E2529" s="1"/>
      <c r="F2529" s="1"/>
    </row>
    <row r="2530" spans="3:6">
      <c r="C2530" s="1"/>
      <c r="D2530" s="1"/>
      <c r="E2530" s="1"/>
      <c r="F2530" s="1"/>
    </row>
    <row r="2531" spans="3:6">
      <c r="C2531" s="1"/>
      <c r="D2531" s="1"/>
      <c r="E2531" s="1"/>
      <c r="F2531" s="1"/>
    </row>
    <row r="2532" spans="3:6">
      <c r="C2532" s="1"/>
      <c r="D2532" s="1"/>
      <c r="E2532" s="1"/>
      <c r="F2532" s="1"/>
    </row>
    <row r="2533" spans="3:6">
      <c r="C2533" s="1"/>
      <c r="D2533" s="1"/>
      <c r="E2533" s="1"/>
      <c r="F2533" s="1"/>
    </row>
    <row r="2534" spans="3:6">
      <c r="C2534" s="1"/>
      <c r="D2534" s="1"/>
      <c r="E2534" s="1"/>
      <c r="F2534" s="1"/>
    </row>
    <row r="2535" spans="3:6">
      <c r="C2535" s="1"/>
      <c r="D2535" s="1"/>
      <c r="E2535" s="1"/>
      <c r="F2535" s="1"/>
    </row>
    <row r="2536" spans="3:6">
      <c r="C2536" s="1"/>
      <c r="D2536" s="1"/>
      <c r="E2536" s="1"/>
      <c r="F2536" s="1"/>
    </row>
    <row r="2537" spans="3:6">
      <c r="C2537" s="1"/>
      <c r="D2537" s="1"/>
      <c r="E2537" s="1"/>
      <c r="F2537" s="1"/>
    </row>
    <row r="2538" spans="3:6">
      <c r="C2538" s="1"/>
      <c r="D2538" s="1"/>
      <c r="E2538" s="1"/>
      <c r="F2538" s="1"/>
    </row>
    <row r="2539" spans="3:6">
      <c r="C2539" s="1"/>
      <c r="D2539" s="1"/>
      <c r="E2539" s="1"/>
      <c r="F2539" s="1"/>
    </row>
    <row r="2540" spans="3:6">
      <c r="C2540" s="1"/>
      <c r="D2540" s="1"/>
      <c r="E2540" s="1"/>
      <c r="F2540" s="1"/>
    </row>
    <row r="2541" spans="3:6">
      <c r="C2541" s="1"/>
      <c r="D2541" s="1"/>
      <c r="E2541" s="1"/>
      <c r="F2541" s="1"/>
    </row>
    <row r="2542" spans="3:6">
      <c r="C2542" s="1"/>
      <c r="D2542" s="1"/>
      <c r="E2542" s="1"/>
      <c r="F2542" s="1"/>
    </row>
    <row r="2543" spans="3:6">
      <c r="C2543" s="1"/>
      <c r="D2543" s="1"/>
      <c r="E2543" s="1"/>
      <c r="F2543" s="1"/>
    </row>
    <row r="2544" spans="3:6">
      <c r="C2544" s="1"/>
      <c r="D2544" s="1"/>
      <c r="E2544" s="1"/>
      <c r="F2544" s="1"/>
    </row>
    <row r="2545" spans="3:6">
      <c r="C2545" s="1"/>
      <c r="D2545" s="1"/>
      <c r="E2545" s="1"/>
      <c r="F2545" s="1"/>
    </row>
    <row r="2546" spans="3:6">
      <c r="C2546" s="1"/>
      <c r="D2546" s="1"/>
      <c r="E2546" s="1"/>
      <c r="F2546" s="1"/>
    </row>
    <row r="2547" spans="3:6">
      <c r="C2547" s="1"/>
      <c r="D2547" s="1"/>
      <c r="E2547" s="1"/>
      <c r="F2547" s="1"/>
    </row>
    <row r="2548" spans="3:6">
      <c r="C2548" s="1"/>
      <c r="D2548" s="1"/>
      <c r="E2548" s="1"/>
      <c r="F2548" s="1"/>
    </row>
    <row r="2549" spans="3:6">
      <c r="C2549" s="1"/>
      <c r="D2549" s="1"/>
      <c r="E2549" s="1"/>
      <c r="F2549" s="1"/>
    </row>
    <row r="2550" spans="3:6">
      <c r="C2550" s="1"/>
      <c r="D2550" s="1"/>
      <c r="E2550" s="1"/>
      <c r="F2550" s="1"/>
    </row>
    <row r="2551" spans="3:6">
      <c r="C2551" s="1"/>
      <c r="D2551" s="1"/>
      <c r="E2551" s="1"/>
      <c r="F2551" s="1"/>
    </row>
    <row r="2552" spans="3:6">
      <c r="C2552" s="1"/>
      <c r="D2552" s="1"/>
      <c r="E2552" s="1"/>
      <c r="F2552" s="1"/>
    </row>
    <row r="2553" spans="3:6">
      <c r="C2553" s="1"/>
      <c r="D2553" s="1"/>
      <c r="E2553" s="1"/>
      <c r="F2553" s="1"/>
    </row>
    <row r="2554" spans="3:6">
      <c r="C2554" s="1"/>
      <c r="D2554" s="1"/>
      <c r="E2554" s="1"/>
      <c r="F2554" s="1"/>
    </row>
    <row r="2555" spans="3:6">
      <c r="C2555" s="1"/>
      <c r="D2555" s="1"/>
      <c r="E2555" s="1"/>
      <c r="F2555" s="1"/>
    </row>
    <row r="2556" spans="3:6">
      <c r="C2556" s="1"/>
      <c r="D2556" s="1"/>
      <c r="E2556" s="1"/>
      <c r="F2556" s="1"/>
    </row>
    <row r="2557" spans="3:6">
      <c r="C2557" s="1"/>
      <c r="D2557" s="1"/>
      <c r="E2557" s="1"/>
      <c r="F2557" s="1"/>
    </row>
    <row r="2558" spans="3:6">
      <c r="C2558" s="1"/>
      <c r="D2558" s="1"/>
      <c r="E2558" s="1"/>
      <c r="F2558" s="1"/>
    </row>
    <row r="2559" spans="3:6">
      <c r="C2559" s="1"/>
      <c r="D2559" s="1"/>
      <c r="E2559" s="1"/>
      <c r="F2559" s="1"/>
    </row>
    <row r="2560" spans="3:6">
      <c r="C2560" s="1"/>
      <c r="D2560" s="1"/>
      <c r="E2560" s="1"/>
      <c r="F2560" s="1"/>
    </row>
    <row r="2561" spans="3:6">
      <c r="C2561" s="1"/>
      <c r="D2561" s="1"/>
      <c r="E2561" s="1"/>
      <c r="F2561" s="1"/>
    </row>
    <row r="2562" spans="3:6">
      <c r="C2562" s="1"/>
      <c r="D2562" s="1"/>
      <c r="E2562" s="1"/>
      <c r="F2562" s="1"/>
    </row>
    <row r="2563" spans="3:6">
      <c r="C2563" s="1"/>
      <c r="D2563" s="1"/>
      <c r="E2563" s="1"/>
      <c r="F2563" s="1"/>
    </row>
    <row r="2564" spans="3:6">
      <c r="C2564" s="1"/>
      <c r="D2564" s="1"/>
      <c r="E2564" s="1"/>
      <c r="F2564" s="1"/>
    </row>
    <row r="2565" spans="3:6">
      <c r="C2565" s="1"/>
      <c r="D2565" s="1"/>
      <c r="E2565" s="1"/>
      <c r="F2565" s="1"/>
    </row>
    <row r="2566" spans="3:6">
      <c r="C2566" s="1"/>
      <c r="D2566" s="1"/>
      <c r="E2566" s="1"/>
      <c r="F2566" s="1"/>
    </row>
    <row r="2567" spans="3:6">
      <c r="C2567" s="1"/>
      <c r="D2567" s="1"/>
      <c r="E2567" s="1"/>
      <c r="F2567" s="1"/>
    </row>
    <row r="2568" spans="3:6">
      <c r="C2568" s="1"/>
      <c r="D2568" s="1"/>
      <c r="E2568" s="1"/>
      <c r="F2568" s="1"/>
    </row>
    <row r="2569" spans="3:6">
      <c r="C2569" s="1"/>
      <c r="D2569" s="1"/>
      <c r="E2569" s="1"/>
      <c r="F2569" s="1"/>
    </row>
    <row r="2570" spans="3:6">
      <c r="C2570" s="1"/>
      <c r="D2570" s="1"/>
      <c r="E2570" s="1"/>
      <c r="F2570" s="1"/>
    </row>
    <row r="2571" spans="3:6">
      <c r="C2571" s="1"/>
      <c r="D2571" s="1"/>
      <c r="E2571" s="1"/>
      <c r="F2571" s="1"/>
    </row>
    <row r="2572" spans="3:6">
      <c r="C2572" s="1"/>
      <c r="D2572" s="1"/>
      <c r="E2572" s="1"/>
      <c r="F2572" s="1"/>
    </row>
    <row r="2573" spans="3:6">
      <c r="C2573" s="1"/>
      <c r="D2573" s="1"/>
      <c r="E2573" s="1"/>
      <c r="F2573" s="1"/>
    </row>
    <row r="2574" spans="3:6">
      <c r="C2574" s="1"/>
      <c r="D2574" s="1"/>
      <c r="E2574" s="1"/>
      <c r="F2574" s="1"/>
    </row>
    <row r="2575" spans="3:6">
      <c r="C2575" s="1"/>
      <c r="D2575" s="1"/>
      <c r="E2575" s="1"/>
      <c r="F2575" s="1"/>
    </row>
    <row r="2576" spans="3:6">
      <c r="C2576" s="1"/>
      <c r="D2576" s="1"/>
      <c r="E2576" s="1"/>
      <c r="F2576" s="1"/>
    </row>
    <row r="2577" spans="3:6">
      <c r="C2577" s="1"/>
      <c r="D2577" s="1"/>
      <c r="E2577" s="1"/>
      <c r="F2577" s="1"/>
    </row>
    <row r="2578" spans="3:6">
      <c r="C2578" s="1"/>
      <c r="D2578" s="1"/>
      <c r="E2578" s="1"/>
      <c r="F2578" s="1"/>
    </row>
    <row r="2579" spans="3:6">
      <c r="C2579" s="1"/>
      <c r="D2579" s="1"/>
      <c r="E2579" s="1"/>
      <c r="F2579" s="1"/>
    </row>
    <row r="2580" spans="3:6">
      <c r="C2580" s="1"/>
      <c r="D2580" s="1"/>
      <c r="E2580" s="1"/>
      <c r="F2580" s="1"/>
    </row>
    <row r="2581" spans="3:6">
      <c r="C2581" s="1"/>
      <c r="D2581" s="1"/>
      <c r="E2581" s="1"/>
      <c r="F2581" s="1"/>
    </row>
    <row r="2582" spans="3:6">
      <c r="C2582" s="1"/>
      <c r="D2582" s="1"/>
      <c r="E2582" s="1"/>
      <c r="F2582" s="1"/>
    </row>
    <row r="2583" spans="3:6">
      <c r="C2583" s="1"/>
      <c r="D2583" s="1"/>
      <c r="E2583" s="1"/>
      <c r="F2583" s="1"/>
    </row>
    <row r="2584" spans="3:6">
      <c r="C2584" s="1"/>
      <c r="D2584" s="1"/>
      <c r="E2584" s="1"/>
      <c r="F2584" s="1"/>
    </row>
    <row r="2585" spans="3:6">
      <c r="C2585" s="1"/>
      <c r="D2585" s="1"/>
      <c r="E2585" s="1"/>
      <c r="F2585" s="1"/>
    </row>
    <row r="2586" spans="3:6">
      <c r="C2586" s="1"/>
      <c r="D2586" s="1"/>
      <c r="E2586" s="1"/>
      <c r="F2586" s="1"/>
    </row>
    <row r="2587" spans="3:6">
      <c r="C2587" s="1"/>
      <c r="D2587" s="1"/>
      <c r="E2587" s="1"/>
      <c r="F2587" s="1"/>
    </row>
    <row r="2588" spans="3:6">
      <c r="C2588" s="1"/>
      <c r="D2588" s="1"/>
      <c r="E2588" s="1"/>
      <c r="F2588" s="1"/>
    </row>
    <row r="2589" spans="3:6">
      <c r="C2589" s="1"/>
      <c r="D2589" s="1"/>
      <c r="E2589" s="1"/>
      <c r="F2589" s="1"/>
    </row>
    <row r="2590" spans="3:6">
      <c r="C2590" s="1"/>
      <c r="D2590" s="1"/>
      <c r="E2590" s="1"/>
      <c r="F2590" s="1"/>
    </row>
    <row r="2591" spans="3:6">
      <c r="C2591" s="1"/>
      <c r="D2591" s="1"/>
      <c r="E2591" s="1"/>
      <c r="F2591" s="1"/>
    </row>
    <row r="2592" spans="3:6">
      <c r="C2592" s="1"/>
      <c r="D2592" s="1"/>
      <c r="E2592" s="1"/>
      <c r="F2592" s="1"/>
    </row>
    <row r="2593" spans="3:6">
      <c r="C2593" s="1"/>
      <c r="D2593" s="1"/>
      <c r="E2593" s="1"/>
      <c r="F2593" s="1"/>
    </row>
    <row r="2594" spans="3:6">
      <c r="C2594" s="1"/>
      <c r="D2594" s="1"/>
      <c r="E2594" s="1"/>
      <c r="F2594" s="1"/>
    </row>
    <row r="2595" spans="3:6">
      <c r="C2595" s="1"/>
      <c r="D2595" s="1"/>
      <c r="E2595" s="1"/>
      <c r="F2595" s="1"/>
    </row>
    <row r="2596" spans="3:6">
      <c r="C2596" s="1"/>
      <c r="D2596" s="1"/>
      <c r="E2596" s="1"/>
      <c r="F2596" s="1"/>
    </row>
    <row r="2597" spans="3:6">
      <c r="C2597" s="1"/>
      <c r="D2597" s="1"/>
      <c r="E2597" s="1"/>
      <c r="F2597" s="1"/>
    </row>
    <row r="2598" spans="3:6">
      <c r="C2598" s="1"/>
      <c r="D2598" s="1"/>
      <c r="E2598" s="1"/>
      <c r="F2598" s="1"/>
    </row>
    <row r="2599" spans="3:6">
      <c r="C2599" s="1"/>
      <c r="D2599" s="1"/>
      <c r="E2599" s="1"/>
      <c r="F2599" s="1"/>
    </row>
    <row r="2600" spans="3:6">
      <c r="C2600" s="1"/>
      <c r="D2600" s="1"/>
      <c r="E2600" s="1"/>
      <c r="F2600" s="1"/>
    </row>
    <row r="2601" spans="3:6">
      <c r="C2601" s="1"/>
      <c r="D2601" s="1"/>
      <c r="E2601" s="1"/>
      <c r="F2601" s="1"/>
    </row>
    <row r="2602" spans="3:6">
      <c r="C2602" s="1"/>
      <c r="D2602" s="1"/>
      <c r="E2602" s="1"/>
      <c r="F2602" s="1"/>
    </row>
    <row r="2603" spans="3:6">
      <c r="C2603" s="1"/>
      <c r="D2603" s="1"/>
      <c r="E2603" s="1"/>
      <c r="F2603" s="1"/>
    </row>
    <row r="2604" spans="3:6">
      <c r="C2604" s="1"/>
      <c r="D2604" s="1"/>
      <c r="E2604" s="1"/>
      <c r="F2604" s="1"/>
    </row>
    <row r="2605" spans="3:6">
      <c r="C2605" s="1"/>
      <c r="D2605" s="1"/>
      <c r="E2605" s="1"/>
      <c r="F2605" s="1"/>
    </row>
    <row r="2606" spans="3:6">
      <c r="C2606" s="1"/>
      <c r="D2606" s="1"/>
      <c r="E2606" s="1"/>
      <c r="F2606" s="1"/>
    </row>
    <row r="2607" spans="3:6">
      <c r="C2607" s="1"/>
      <c r="D2607" s="1"/>
      <c r="E2607" s="1"/>
      <c r="F2607" s="1"/>
    </row>
    <row r="2608" spans="3:6">
      <c r="C2608" s="1"/>
      <c r="D2608" s="1"/>
      <c r="E2608" s="1"/>
      <c r="F2608" s="1"/>
    </row>
    <row r="2609" spans="3:6">
      <c r="C2609" s="1"/>
      <c r="D2609" s="1"/>
      <c r="E2609" s="1"/>
      <c r="F2609" s="1"/>
    </row>
    <row r="2610" spans="3:6">
      <c r="C2610" s="1"/>
      <c r="D2610" s="1"/>
      <c r="E2610" s="1"/>
      <c r="F2610" s="1"/>
    </row>
    <row r="2611" spans="3:6">
      <c r="C2611" s="1"/>
      <c r="D2611" s="1"/>
      <c r="E2611" s="1"/>
      <c r="F2611" s="1"/>
    </row>
    <row r="2612" spans="3:6">
      <c r="C2612" s="1"/>
      <c r="D2612" s="1"/>
      <c r="E2612" s="1"/>
      <c r="F2612" s="1"/>
    </row>
    <row r="2613" spans="3:6">
      <c r="C2613" s="1"/>
      <c r="D2613" s="1"/>
      <c r="E2613" s="1"/>
      <c r="F2613" s="1"/>
    </row>
    <row r="2614" spans="3:6">
      <c r="C2614" s="1"/>
      <c r="D2614" s="1"/>
      <c r="E2614" s="1"/>
      <c r="F2614" s="1"/>
    </row>
    <row r="2615" spans="3:6">
      <c r="C2615" s="1"/>
      <c r="D2615" s="1"/>
      <c r="E2615" s="1"/>
      <c r="F2615" s="1"/>
    </row>
    <row r="2616" spans="3:6">
      <c r="C2616" s="1"/>
      <c r="D2616" s="1"/>
      <c r="E2616" s="1"/>
      <c r="F2616" s="1"/>
    </row>
    <row r="2617" spans="3:6">
      <c r="C2617" s="1"/>
      <c r="D2617" s="1"/>
      <c r="E2617" s="1"/>
      <c r="F2617" s="1"/>
    </row>
    <row r="2618" spans="3:6">
      <c r="C2618" s="1"/>
      <c r="D2618" s="1"/>
      <c r="E2618" s="1"/>
      <c r="F2618" s="1"/>
    </row>
    <row r="2619" spans="3:6">
      <c r="C2619" s="1"/>
      <c r="D2619" s="1"/>
      <c r="E2619" s="1"/>
      <c r="F2619" s="1"/>
    </row>
    <row r="2620" spans="3:6">
      <c r="C2620" s="1"/>
      <c r="D2620" s="1"/>
      <c r="E2620" s="1"/>
      <c r="F2620" s="1"/>
    </row>
    <row r="2621" spans="3:6">
      <c r="C2621" s="1"/>
      <c r="D2621" s="1"/>
      <c r="E2621" s="1"/>
      <c r="F2621" s="1"/>
    </row>
    <row r="2622" spans="3:6">
      <c r="C2622" s="1"/>
      <c r="D2622" s="1"/>
      <c r="E2622" s="1"/>
      <c r="F2622" s="1"/>
    </row>
    <row r="2623" spans="3:6">
      <c r="C2623" s="1"/>
      <c r="D2623" s="1"/>
      <c r="E2623" s="1"/>
      <c r="F2623" s="1"/>
    </row>
    <row r="2624" spans="3:6">
      <c r="C2624" s="1"/>
      <c r="D2624" s="1"/>
      <c r="E2624" s="1"/>
      <c r="F2624" s="1"/>
    </row>
    <row r="2625" spans="3:6">
      <c r="C2625" s="1"/>
      <c r="D2625" s="1"/>
      <c r="E2625" s="1"/>
      <c r="F2625" s="1"/>
    </row>
    <row r="2626" spans="3:6">
      <c r="C2626" s="1"/>
      <c r="D2626" s="1"/>
      <c r="E2626" s="1"/>
      <c r="F2626" s="1"/>
    </row>
    <row r="2627" spans="3:6">
      <c r="C2627" s="1"/>
      <c r="D2627" s="1"/>
      <c r="E2627" s="1"/>
      <c r="F2627" s="1"/>
    </row>
    <row r="2628" spans="3:6">
      <c r="C2628" s="1"/>
      <c r="D2628" s="1"/>
      <c r="E2628" s="1"/>
      <c r="F2628" s="1"/>
    </row>
    <row r="2629" spans="3:6">
      <c r="C2629" s="1"/>
      <c r="D2629" s="1"/>
      <c r="E2629" s="1"/>
      <c r="F2629" s="1"/>
    </row>
    <row r="2630" spans="3:6">
      <c r="C2630" s="1"/>
      <c r="D2630" s="1"/>
      <c r="E2630" s="1"/>
      <c r="F2630" s="1"/>
    </row>
    <row r="2631" spans="3:6">
      <c r="C2631" s="1"/>
      <c r="D2631" s="1"/>
      <c r="E2631" s="1"/>
      <c r="F2631" s="1"/>
    </row>
    <row r="2632" spans="3:6">
      <c r="C2632" s="1"/>
      <c r="D2632" s="1"/>
      <c r="E2632" s="1"/>
      <c r="F2632" s="1"/>
    </row>
    <row r="2633" spans="3:6">
      <c r="C2633" s="1"/>
      <c r="D2633" s="1"/>
      <c r="E2633" s="1"/>
      <c r="F2633" s="1"/>
    </row>
    <row r="2634" spans="3:6">
      <c r="C2634" s="1"/>
      <c r="D2634" s="1"/>
      <c r="E2634" s="1"/>
      <c r="F2634" s="1"/>
    </row>
    <row r="2635" spans="3:6">
      <c r="C2635" s="1"/>
      <c r="D2635" s="1"/>
      <c r="E2635" s="1"/>
      <c r="F2635" s="1"/>
    </row>
    <row r="2636" spans="3:6">
      <c r="C2636" s="1"/>
      <c r="D2636" s="1"/>
      <c r="E2636" s="1"/>
      <c r="F2636" s="1"/>
    </row>
    <row r="2637" spans="3:6">
      <c r="C2637" s="1"/>
      <c r="D2637" s="1"/>
      <c r="E2637" s="1"/>
      <c r="F2637" s="1"/>
    </row>
    <row r="2638" spans="3:6">
      <c r="C2638" s="1"/>
      <c r="D2638" s="1"/>
      <c r="E2638" s="1"/>
      <c r="F2638" s="1"/>
    </row>
    <row r="2639" spans="3:6">
      <c r="C2639" s="1"/>
      <c r="D2639" s="1"/>
      <c r="E2639" s="1"/>
      <c r="F2639" s="1"/>
    </row>
    <row r="2640" spans="3:6">
      <c r="C2640" s="1"/>
      <c r="D2640" s="1"/>
      <c r="E2640" s="1"/>
      <c r="F2640" s="1"/>
    </row>
    <row r="2641" spans="3:6">
      <c r="C2641" s="1"/>
      <c r="D2641" s="1"/>
      <c r="E2641" s="1"/>
      <c r="F2641" s="1"/>
    </row>
    <row r="2642" spans="3:6">
      <c r="C2642" s="1"/>
      <c r="D2642" s="1"/>
      <c r="E2642" s="1"/>
      <c r="F2642" s="1"/>
    </row>
    <row r="2643" spans="3:6">
      <c r="C2643" s="1"/>
      <c r="D2643" s="1"/>
      <c r="E2643" s="1"/>
      <c r="F2643" s="1"/>
    </row>
    <row r="2644" spans="3:6">
      <c r="C2644" s="1"/>
      <c r="D2644" s="1"/>
      <c r="E2644" s="1"/>
      <c r="F2644" s="1"/>
    </row>
    <row r="2645" spans="3:6">
      <c r="C2645" s="1"/>
      <c r="D2645" s="1"/>
      <c r="E2645" s="1"/>
      <c r="F2645" s="1"/>
    </row>
    <row r="2646" spans="3:6">
      <c r="C2646" s="1"/>
      <c r="D2646" s="1"/>
      <c r="E2646" s="1"/>
      <c r="F2646" s="1"/>
    </row>
    <row r="2647" spans="3:6">
      <c r="C2647" s="1"/>
      <c r="D2647" s="1"/>
      <c r="E2647" s="1"/>
      <c r="F2647" s="1"/>
    </row>
    <row r="2648" spans="3:6">
      <c r="C2648" s="1"/>
      <c r="D2648" s="1"/>
      <c r="E2648" s="1"/>
      <c r="F2648" s="1"/>
    </row>
    <row r="2649" spans="3:6">
      <c r="C2649" s="1"/>
      <c r="D2649" s="1"/>
      <c r="E2649" s="1"/>
      <c r="F2649" s="1"/>
    </row>
    <row r="2650" spans="3:6">
      <c r="C2650" s="1"/>
      <c r="D2650" s="1"/>
      <c r="E2650" s="1"/>
      <c r="F2650" s="1"/>
    </row>
    <row r="2651" spans="3:6">
      <c r="C2651" s="1"/>
      <c r="D2651" s="1"/>
      <c r="E2651" s="1"/>
      <c r="F2651" s="1"/>
    </row>
    <row r="2652" spans="3:6">
      <c r="C2652" s="1"/>
      <c r="D2652" s="1"/>
      <c r="E2652" s="1"/>
      <c r="F2652" s="1"/>
    </row>
    <row r="2653" spans="3:6">
      <c r="C2653" s="1"/>
      <c r="D2653" s="1"/>
      <c r="E2653" s="1"/>
      <c r="F2653" s="1"/>
    </row>
    <row r="2654" spans="3:6">
      <c r="C2654" s="1"/>
      <c r="D2654" s="1"/>
      <c r="E2654" s="1"/>
      <c r="F2654" s="1"/>
    </row>
    <row r="2655" spans="3:6">
      <c r="C2655" s="1"/>
      <c r="D2655" s="1"/>
      <c r="E2655" s="1"/>
      <c r="F2655" s="1"/>
    </row>
    <row r="2656" spans="3:6">
      <c r="C2656" s="1"/>
      <c r="D2656" s="1"/>
      <c r="E2656" s="1"/>
      <c r="F2656" s="1"/>
    </row>
    <row r="2657" spans="3:6">
      <c r="C2657" s="1"/>
      <c r="D2657" s="1"/>
      <c r="E2657" s="1"/>
      <c r="F2657" s="1"/>
    </row>
    <row r="2658" spans="3:6">
      <c r="C2658" s="1"/>
      <c r="D2658" s="1"/>
      <c r="E2658" s="1"/>
      <c r="F2658" s="1"/>
    </row>
    <row r="2659" spans="3:6">
      <c r="C2659" s="1"/>
      <c r="D2659" s="1"/>
      <c r="E2659" s="1"/>
      <c r="F2659" s="1"/>
    </row>
    <row r="2660" spans="3:6">
      <c r="C2660" s="1"/>
      <c r="D2660" s="1"/>
      <c r="E2660" s="1"/>
      <c r="F2660" s="1"/>
    </row>
    <row r="2661" spans="3:6">
      <c r="C2661" s="1"/>
      <c r="D2661" s="1"/>
      <c r="E2661" s="1"/>
      <c r="F2661" s="1"/>
    </row>
    <row r="2662" spans="3:6">
      <c r="C2662" s="1"/>
      <c r="D2662" s="1"/>
      <c r="E2662" s="1"/>
      <c r="F2662" s="1"/>
    </row>
    <row r="2663" spans="3:6">
      <c r="C2663" s="1"/>
      <c r="D2663" s="1"/>
      <c r="E2663" s="1"/>
      <c r="F2663" s="1"/>
    </row>
    <row r="2664" spans="3:6">
      <c r="C2664" s="1"/>
      <c r="D2664" s="1"/>
      <c r="E2664" s="1"/>
      <c r="F2664" s="1"/>
    </row>
    <row r="2665" spans="3:6">
      <c r="C2665" s="1"/>
      <c r="D2665" s="1"/>
      <c r="E2665" s="1"/>
      <c r="F2665" s="1"/>
    </row>
    <row r="2666" spans="3:6">
      <c r="C2666" s="1"/>
      <c r="D2666" s="1"/>
      <c r="E2666" s="1"/>
      <c r="F2666" s="1"/>
    </row>
    <row r="2667" spans="3:6">
      <c r="C2667" s="1"/>
      <c r="D2667" s="1"/>
      <c r="E2667" s="1"/>
      <c r="F2667" s="1"/>
    </row>
    <row r="2668" spans="3:6">
      <c r="C2668" s="1"/>
      <c r="D2668" s="1"/>
      <c r="E2668" s="1"/>
      <c r="F2668" s="1"/>
    </row>
    <row r="2669" spans="3:6">
      <c r="C2669" s="1"/>
      <c r="D2669" s="1"/>
      <c r="E2669" s="1"/>
      <c r="F2669" s="1"/>
    </row>
    <row r="2670" spans="3:6">
      <c r="C2670" s="1"/>
      <c r="D2670" s="1"/>
      <c r="E2670" s="1"/>
      <c r="F2670" s="1"/>
    </row>
    <row r="2671" spans="3:6">
      <c r="C2671" s="1"/>
      <c r="D2671" s="1"/>
      <c r="E2671" s="1"/>
      <c r="F2671" s="1"/>
    </row>
    <row r="2672" spans="3:6">
      <c r="C2672" s="1"/>
      <c r="D2672" s="1"/>
      <c r="E2672" s="1"/>
      <c r="F2672" s="1"/>
    </row>
    <row r="2673" spans="3:6">
      <c r="C2673" s="1"/>
      <c r="D2673" s="1"/>
      <c r="E2673" s="1"/>
      <c r="F2673" s="1"/>
    </row>
    <row r="2674" spans="3:6">
      <c r="C2674" s="1"/>
      <c r="D2674" s="1"/>
      <c r="E2674" s="1"/>
      <c r="F2674" s="1"/>
    </row>
    <row r="2675" spans="3:6">
      <c r="C2675" s="1"/>
      <c r="D2675" s="1"/>
      <c r="E2675" s="1"/>
      <c r="F2675" s="1"/>
    </row>
    <row r="2676" spans="3:6">
      <c r="C2676" s="1"/>
      <c r="D2676" s="1"/>
      <c r="E2676" s="1"/>
      <c r="F2676" s="1"/>
    </row>
    <row r="2677" spans="3:6">
      <c r="C2677" s="1"/>
      <c r="D2677" s="1"/>
      <c r="E2677" s="1"/>
      <c r="F2677" s="1"/>
    </row>
    <row r="2678" spans="3:6">
      <c r="C2678" s="1"/>
      <c r="D2678" s="1"/>
      <c r="E2678" s="1"/>
      <c r="F2678" s="1"/>
    </row>
    <row r="2679" spans="3:6">
      <c r="C2679" s="1"/>
      <c r="D2679" s="1"/>
      <c r="E2679" s="1"/>
      <c r="F2679" s="1"/>
    </row>
    <row r="2680" spans="3:6">
      <c r="C2680" s="1"/>
      <c r="D2680" s="1"/>
      <c r="E2680" s="1"/>
      <c r="F2680" s="1"/>
    </row>
    <row r="2681" spans="3:6">
      <c r="C2681" s="1"/>
      <c r="D2681" s="1"/>
      <c r="E2681" s="1"/>
      <c r="F2681" s="1"/>
    </row>
    <row r="2682" spans="3:6">
      <c r="C2682" s="1"/>
      <c r="D2682" s="1"/>
      <c r="E2682" s="1"/>
      <c r="F2682" s="1"/>
    </row>
    <row r="2683" spans="3:6">
      <c r="C2683" s="1"/>
      <c r="D2683" s="1"/>
      <c r="E2683" s="1"/>
      <c r="F2683" s="1"/>
    </row>
    <row r="2684" spans="3:6">
      <c r="C2684" s="1"/>
      <c r="D2684" s="1"/>
      <c r="E2684" s="1"/>
      <c r="F2684" s="1"/>
    </row>
    <row r="2685" spans="3:6">
      <c r="C2685" s="1"/>
      <c r="D2685" s="1"/>
      <c r="E2685" s="1"/>
      <c r="F2685" s="1"/>
    </row>
    <row r="2686" spans="3:6">
      <c r="C2686" s="1"/>
      <c r="D2686" s="1"/>
      <c r="E2686" s="1"/>
      <c r="F2686" s="1"/>
    </row>
    <row r="2687" spans="3:6">
      <c r="C2687" s="1"/>
      <c r="D2687" s="1"/>
      <c r="E2687" s="1"/>
      <c r="F2687" s="1"/>
    </row>
    <row r="2688" spans="3:6">
      <c r="C2688" s="1"/>
      <c r="D2688" s="1"/>
      <c r="E2688" s="1"/>
      <c r="F2688" s="1"/>
    </row>
    <row r="2689" spans="3:6">
      <c r="C2689" s="1"/>
      <c r="D2689" s="1"/>
      <c r="E2689" s="1"/>
      <c r="F2689" s="1"/>
    </row>
    <row r="2690" spans="3:6">
      <c r="C2690" s="1"/>
      <c r="D2690" s="1"/>
      <c r="E2690" s="1"/>
      <c r="F2690" s="1"/>
    </row>
    <row r="2691" spans="3:6">
      <c r="C2691" s="1"/>
      <c r="D2691" s="1"/>
      <c r="E2691" s="1"/>
      <c r="F2691" s="1"/>
    </row>
    <row r="2692" spans="3:6">
      <c r="C2692" s="1"/>
      <c r="D2692" s="1"/>
      <c r="E2692" s="1"/>
      <c r="F2692" s="1"/>
    </row>
    <row r="2693" spans="3:6">
      <c r="C2693" s="1"/>
      <c r="D2693" s="1"/>
      <c r="E2693" s="1"/>
      <c r="F2693" s="1"/>
    </row>
    <row r="2694" spans="3:6">
      <c r="C2694" s="1"/>
      <c r="D2694" s="1"/>
      <c r="E2694" s="1"/>
      <c r="F2694" s="1"/>
    </row>
    <row r="2695" spans="3:6">
      <c r="C2695" s="1"/>
      <c r="D2695" s="1"/>
      <c r="E2695" s="1"/>
      <c r="F2695" s="1"/>
    </row>
    <row r="2696" spans="3:6">
      <c r="C2696" s="1"/>
      <c r="D2696" s="1"/>
      <c r="E2696" s="1"/>
      <c r="F2696" s="1"/>
    </row>
    <row r="2697" spans="3:6">
      <c r="C2697" s="1"/>
      <c r="D2697" s="1"/>
      <c r="E2697" s="1"/>
      <c r="F2697" s="1"/>
    </row>
    <row r="2698" spans="3:6">
      <c r="C2698" s="1"/>
      <c r="D2698" s="1"/>
      <c r="E2698" s="1"/>
      <c r="F2698" s="1"/>
    </row>
    <row r="2699" spans="3:6">
      <c r="C2699" s="1"/>
      <c r="D2699" s="1"/>
      <c r="E2699" s="1"/>
      <c r="F2699" s="1"/>
    </row>
    <row r="2700" spans="3:6">
      <c r="C2700" s="1"/>
      <c r="D2700" s="1"/>
      <c r="E2700" s="1"/>
      <c r="F2700" s="1"/>
    </row>
    <row r="2701" spans="3:6">
      <c r="C2701" s="1"/>
      <c r="D2701" s="1"/>
      <c r="E2701" s="1"/>
      <c r="F2701" s="1"/>
    </row>
    <row r="2702" spans="3:6">
      <c r="C2702" s="1"/>
      <c r="D2702" s="1"/>
      <c r="E2702" s="1"/>
      <c r="F2702" s="1"/>
    </row>
    <row r="2703" spans="3:6">
      <c r="C2703" s="1"/>
      <c r="D2703" s="1"/>
      <c r="E2703" s="1"/>
      <c r="F2703" s="1"/>
    </row>
    <row r="2704" spans="3:6">
      <c r="C2704" s="1"/>
      <c r="D2704" s="1"/>
      <c r="E2704" s="1"/>
      <c r="F2704" s="1"/>
    </row>
    <row r="2705" spans="3:6">
      <c r="C2705" s="1"/>
      <c r="D2705" s="1"/>
      <c r="E2705" s="1"/>
      <c r="F2705" s="1"/>
    </row>
    <row r="2706" spans="3:6">
      <c r="C2706" s="1"/>
      <c r="D2706" s="1"/>
      <c r="E2706" s="1"/>
      <c r="F2706" s="1"/>
    </row>
    <row r="2707" spans="3:6">
      <c r="C2707" s="1"/>
      <c r="D2707" s="1"/>
      <c r="E2707" s="1"/>
      <c r="F2707" s="1"/>
    </row>
    <row r="2708" spans="3:6">
      <c r="C2708" s="1"/>
      <c r="D2708" s="1"/>
      <c r="E2708" s="1"/>
      <c r="F2708" s="1"/>
    </row>
    <row r="2709" spans="3:6">
      <c r="C2709" s="1"/>
      <c r="D2709" s="1"/>
      <c r="E2709" s="1"/>
      <c r="F2709" s="1"/>
    </row>
    <row r="2710" spans="3:6">
      <c r="C2710" s="1"/>
      <c r="D2710" s="1"/>
      <c r="E2710" s="1"/>
      <c r="F2710" s="1"/>
    </row>
    <row r="2711" spans="3:6">
      <c r="C2711" s="1"/>
      <c r="D2711" s="1"/>
      <c r="E2711" s="1"/>
      <c r="F2711" s="1"/>
    </row>
    <row r="2712" spans="3:6">
      <c r="C2712" s="1"/>
      <c r="D2712" s="1"/>
      <c r="E2712" s="1"/>
      <c r="F2712" s="1"/>
    </row>
    <row r="2713" spans="3:6">
      <c r="C2713" s="1"/>
      <c r="D2713" s="1"/>
      <c r="E2713" s="1"/>
      <c r="F2713" s="1"/>
    </row>
    <row r="2714" spans="3:6">
      <c r="C2714" s="1"/>
      <c r="D2714" s="1"/>
      <c r="E2714" s="1"/>
      <c r="F2714" s="1"/>
    </row>
    <row r="2715" spans="3:6">
      <c r="C2715" s="1"/>
      <c r="D2715" s="1"/>
      <c r="E2715" s="1"/>
      <c r="F2715" s="1"/>
    </row>
    <row r="2716" spans="3:6">
      <c r="C2716" s="1"/>
      <c r="D2716" s="1"/>
      <c r="E2716" s="1"/>
      <c r="F2716" s="1"/>
    </row>
    <row r="2717" spans="3:6">
      <c r="C2717" s="1"/>
      <c r="D2717" s="1"/>
      <c r="E2717" s="1"/>
      <c r="F2717" s="1"/>
    </row>
    <row r="2718" spans="3:6">
      <c r="C2718" s="1"/>
      <c r="D2718" s="1"/>
      <c r="E2718" s="1"/>
      <c r="F2718" s="1"/>
    </row>
    <row r="2719" spans="3:6">
      <c r="C2719" s="1"/>
      <c r="D2719" s="1"/>
      <c r="E2719" s="1"/>
      <c r="F2719" s="1"/>
    </row>
    <row r="2720" spans="3:6">
      <c r="C2720" s="1"/>
      <c r="D2720" s="1"/>
      <c r="E2720" s="1"/>
      <c r="F2720" s="1"/>
    </row>
    <row r="2721" spans="3:6">
      <c r="C2721" s="1"/>
      <c r="D2721" s="1"/>
      <c r="E2721" s="1"/>
      <c r="F2721" s="1"/>
    </row>
    <row r="2722" spans="3:6">
      <c r="C2722" s="1"/>
      <c r="D2722" s="1"/>
      <c r="E2722" s="1"/>
      <c r="F2722" s="1"/>
    </row>
    <row r="2723" spans="3:6">
      <c r="C2723" s="1"/>
      <c r="D2723" s="1"/>
      <c r="E2723" s="1"/>
      <c r="F2723" s="1"/>
    </row>
    <row r="2724" spans="3:6">
      <c r="C2724" s="1"/>
      <c r="D2724" s="1"/>
      <c r="E2724" s="1"/>
      <c r="F2724" s="1"/>
    </row>
    <row r="2725" spans="3:6">
      <c r="C2725" s="1"/>
      <c r="D2725" s="1"/>
      <c r="E2725" s="1"/>
      <c r="F2725" s="1"/>
    </row>
    <row r="2726" spans="3:6">
      <c r="C2726" s="1"/>
      <c r="D2726" s="1"/>
      <c r="E2726" s="1"/>
      <c r="F2726" s="1"/>
    </row>
    <row r="2727" spans="3:6">
      <c r="C2727" s="1"/>
      <c r="D2727" s="1"/>
      <c r="E2727" s="1"/>
      <c r="F2727" s="1"/>
    </row>
    <row r="2728" spans="3:6">
      <c r="C2728" s="1"/>
      <c r="D2728" s="1"/>
      <c r="E2728" s="1"/>
      <c r="F2728" s="1"/>
    </row>
    <row r="2729" spans="3:6">
      <c r="C2729" s="1"/>
      <c r="D2729" s="1"/>
      <c r="E2729" s="1"/>
      <c r="F2729" s="1"/>
    </row>
    <row r="2730" spans="3:6">
      <c r="C2730" s="1"/>
      <c r="D2730" s="1"/>
      <c r="E2730" s="1"/>
      <c r="F2730" s="1"/>
    </row>
    <row r="2731" spans="3:6">
      <c r="C2731" s="1"/>
      <c r="D2731" s="1"/>
      <c r="E2731" s="1"/>
      <c r="F2731" s="1"/>
    </row>
    <row r="2732" spans="3:6">
      <c r="C2732" s="1"/>
      <c r="D2732" s="1"/>
      <c r="E2732" s="1"/>
      <c r="F2732" s="1"/>
    </row>
    <row r="2733" spans="3:6">
      <c r="C2733" s="1"/>
      <c r="D2733" s="1"/>
      <c r="E2733" s="1"/>
      <c r="F2733" s="1"/>
    </row>
    <row r="2734" spans="3:6">
      <c r="C2734" s="1"/>
      <c r="D2734" s="1"/>
      <c r="E2734" s="1"/>
      <c r="F2734" s="1"/>
    </row>
    <row r="2735" spans="3:6">
      <c r="C2735" s="1"/>
      <c r="D2735" s="1"/>
      <c r="E2735" s="1"/>
      <c r="F2735" s="1"/>
    </row>
    <row r="2736" spans="3:6">
      <c r="C2736" s="1"/>
      <c r="D2736" s="1"/>
      <c r="E2736" s="1"/>
      <c r="F2736" s="1"/>
    </row>
    <row r="2737" spans="3:6">
      <c r="C2737" s="1"/>
      <c r="D2737" s="1"/>
      <c r="E2737" s="1"/>
      <c r="F2737" s="1"/>
    </row>
    <row r="2738" spans="3:6">
      <c r="C2738" s="1"/>
      <c r="D2738" s="1"/>
      <c r="E2738" s="1"/>
      <c r="F2738" s="1"/>
    </row>
    <row r="2739" spans="3:6">
      <c r="C2739" s="1"/>
      <c r="D2739" s="1"/>
      <c r="E2739" s="1"/>
      <c r="F2739" s="1"/>
    </row>
    <row r="2740" spans="3:6">
      <c r="C2740" s="1"/>
      <c r="D2740" s="1"/>
      <c r="E2740" s="1"/>
      <c r="F2740" s="1"/>
    </row>
    <row r="2741" spans="3:6">
      <c r="C2741" s="1"/>
      <c r="D2741" s="1"/>
      <c r="E2741" s="1"/>
      <c r="F2741" s="1"/>
    </row>
    <row r="2742" spans="3:6">
      <c r="C2742" s="1"/>
      <c r="D2742" s="1"/>
      <c r="E2742" s="1"/>
      <c r="F2742" s="1"/>
    </row>
    <row r="2743" spans="3:6">
      <c r="C2743" s="1"/>
      <c r="D2743" s="1"/>
      <c r="E2743" s="1"/>
      <c r="F2743" s="1"/>
    </row>
    <row r="2744" spans="3:6">
      <c r="C2744" s="1"/>
      <c r="D2744" s="1"/>
      <c r="E2744" s="1"/>
      <c r="F2744" s="1"/>
    </row>
    <row r="2745" spans="3:6">
      <c r="C2745" s="1"/>
      <c r="D2745" s="1"/>
      <c r="E2745" s="1"/>
      <c r="F2745" s="1"/>
    </row>
    <row r="2746" spans="3:6">
      <c r="C2746" s="1"/>
      <c r="D2746" s="1"/>
      <c r="E2746" s="1"/>
      <c r="F2746" s="1"/>
    </row>
    <row r="2747" spans="3:6">
      <c r="C2747" s="1"/>
      <c r="D2747" s="1"/>
      <c r="E2747" s="1"/>
      <c r="F2747" s="1"/>
    </row>
    <row r="2748" spans="3:6">
      <c r="C2748" s="1"/>
      <c r="D2748" s="1"/>
      <c r="E2748" s="1"/>
      <c r="F2748" s="1"/>
    </row>
    <row r="2749" spans="3:6">
      <c r="C2749" s="1"/>
      <c r="D2749" s="1"/>
      <c r="E2749" s="1"/>
      <c r="F2749" s="1"/>
    </row>
    <row r="2750" spans="3:6">
      <c r="C2750" s="1"/>
      <c r="D2750" s="1"/>
      <c r="E2750" s="1"/>
      <c r="F2750" s="1"/>
    </row>
    <row r="2751" spans="3:6">
      <c r="C2751" s="1"/>
      <c r="D2751" s="1"/>
      <c r="E2751" s="1"/>
      <c r="F2751" s="1"/>
    </row>
    <row r="2752" spans="3:6">
      <c r="C2752" s="1"/>
      <c r="D2752" s="1"/>
      <c r="E2752" s="1"/>
      <c r="F2752" s="1"/>
    </row>
    <row r="2753" spans="3:6">
      <c r="C2753" s="1"/>
      <c r="D2753" s="1"/>
      <c r="E2753" s="1"/>
      <c r="F2753" s="1"/>
    </row>
    <row r="2754" spans="3:6">
      <c r="C2754" s="1"/>
      <c r="D2754" s="1"/>
      <c r="E2754" s="1"/>
      <c r="F2754" s="1"/>
    </row>
    <row r="2755" spans="3:6">
      <c r="C2755" s="1"/>
      <c r="D2755" s="1"/>
      <c r="E2755" s="1"/>
      <c r="F2755" s="1"/>
    </row>
    <row r="2756" spans="3:6">
      <c r="C2756" s="1"/>
      <c r="D2756" s="1"/>
      <c r="E2756" s="1"/>
      <c r="F2756" s="1"/>
    </row>
    <row r="2757" spans="3:6">
      <c r="C2757" s="1"/>
      <c r="D2757" s="1"/>
      <c r="E2757" s="1"/>
      <c r="F2757" s="1"/>
    </row>
    <row r="2758" spans="3:6">
      <c r="C2758" s="1"/>
      <c r="D2758" s="1"/>
      <c r="E2758" s="1"/>
      <c r="F2758" s="1"/>
    </row>
    <row r="2759" spans="3:6">
      <c r="C2759" s="1"/>
      <c r="D2759" s="1"/>
      <c r="E2759" s="1"/>
      <c r="F2759" s="1"/>
    </row>
    <row r="2760" spans="3:6">
      <c r="C2760" s="1"/>
      <c r="D2760" s="1"/>
      <c r="E2760" s="1"/>
      <c r="F2760" s="1"/>
    </row>
    <row r="2761" spans="3:6">
      <c r="C2761" s="1"/>
      <c r="D2761" s="1"/>
      <c r="E2761" s="1"/>
      <c r="F2761" s="1"/>
    </row>
    <row r="2762" spans="3:6">
      <c r="C2762" s="1"/>
      <c r="D2762" s="1"/>
      <c r="E2762" s="1"/>
      <c r="F2762" s="1"/>
    </row>
    <row r="2763" spans="3:6">
      <c r="C2763" s="1"/>
      <c r="D2763" s="1"/>
      <c r="E2763" s="1"/>
      <c r="F2763" s="1"/>
    </row>
    <row r="2764" spans="3:6">
      <c r="C2764" s="1"/>
      <c r="D2764" s="1"/>
      <c r="E2764" s="1"/>
      <c r="F2764" s="1"/>
    </row>
    <row r="2765" spans="3:6">
      <c r="C2765" s="1"/>
      <c r="D2765" s="1"/>
      <c r="E2765" s="1"/>
      <c r="F2765" s="1"/>
    </row>
    <row r="2766" spans="3:6">
      <c r="C2766" s="1"/>
      <c r="D2766" s="1"/>
      <c r="E2766" s="1"/>
      <c r="F2766" s="1"/>
    </row>
    <row r="2767" spans="3:6">
      <c r="C2767" s="1"/>
      <c r="D2767" s="1"/>
      <c r="E2767" s="1"/>
      <c r="F2767" s="1"/>
    </row>
    <row r="2768" spans="3:6">
      <c r="C2768" s="1"/>
      <c r="D2768" s="1"/>
      <c r="E2768" s="1"/>
      <c r="F2768" s="1"/>
    </row>
    <row r="2769" spans="3:6">
      <c r="C2769" s="1"/>
      <c r="D2769" s="1"/>
      <c r="E2769" s="1"/>
      <c r="F2769" s="1"/>
    </row>
    <row r="2770" spans="3:6">
      <c r="C2770" s="1"/>
      <c r="D2770" s="1"/>
      <c r="E2770" s="1"/>
      <c r="F2770" s="1"/>
    </row>
    <row r="2771" spans="3:6">
      <c r="C2771" s="1"/>
      <c r="D2771" s="1"/>
      <c r="E2771" s="1"/>
      <c r="F2771" s="1"/>
    </row>
    <row r="2772" spans="3:6">
      <c r="C2772" s="1"/>
      <c r="D2772" s="1"/>
      <c r="E2772" s="1"/>
      <c r="F2772" s="1"/>
    </row>
    <row r="2773" spans="3:6">
      <c r="C2773" s="1"/>
      <c r="D2773" s="1"/>
      <c r="E2773" s="1"/>
      <c r="F2773" s="1"/>
    </row>
    <row r="2774" spans="3:6">
      <c r="C2774" s="1"/>
      <c r="D2774" s="1"/>
      <c r="E2774" s="1"/>
      <c r="F2774" s="1"/>
    </row>
    <row r="2775" spans="3:6">
      <c r="C2775" s="1"/>
      <c r="D2775" s="1"/>
      <c r="E2775" s="1"/>
      <c r="F2775" s="1"/>
    </row>
    <row r="2776" spans="3:6">
      <c r="C2776" s="1"/>
      <c r="D2776" s="1"/>
      <c r="E2776" s="1"/>
      <c r="F2776" s="1"/>
    </row>
    <row r="2777" spans="3:6">
      <c r="C2777" s="1"/>
      <c r="D2777" s="1"/>
      <c r="E2777" s="1"/>
      <c r="F2777" s="1"/>
    </row>
    <row r="2778" spans="3:6">
      <c r="C2778" s="1"/>
      <c r="D2778" s="1"/>
      <c r="E2778" s="1"/>
      <c r="F2778" s="1"/>
    </row>
    <row r="2779" spans="3:6">
      <c r="C2779" s="1"/>
      <c r="D2779" s="1"/>
      <c r="E2779" s="1"/>
      <c r="F2779" s="1"/>
    </row>
    <row r="2780" spans="3:6">
      <c r="C2780" s="1"/>
      <c r="D2780" s="1"/>
      <c r="E2780" s="1"/>
      <c r="F2780" s="1"/>
    </row>
    <row r="2781" spans="3:6">
      <c r="C2781" s="1"/>
      <c r="D2781" s="1"/>
      <c r="E2781" s="1"/>
      <c r="F2781" s="1"/>
    </row>
    <row r="2782" spans="3:6">
      <c r="C2782" s="1"/>
      <c r="D2782" s="1"/>
      <c r="E2782" s="1"/>
      <c r="F2782" s="1"/>
    </row>
    <row r="2783" spans="3:6">
      <c r="C2783" s="1"/>
      <c r="D2783" s="1"/>
      <c r="E2783" s="1"/>
      <c r="F2783" s="1"/>
    </row>
    <row r="2784" spans="3:6">
      <c r="C2784" s="1"/>
      <c r="D2784" s="1"/>
      <c r="E2784" s="1"/>
      <c r="F2784" s="1"/>
    </row>
    <row r="2785" spans="3:6">
      <c r="C2785" s="1"/>
      <c r="D2785" s="1"/>
      <c r="E2785" s="1"/>
      <c r="F2785" s="1"/>
    </row>
    <row r="2786" spans="3:6">
      <c r="C2786" s="1"/>
      <c r="D2786" s="1"/>
      <c r="E2786" s="1"/>
      <c r="F2786" s="1"/>
    </row>
    <row r="2787" spans="3:6">
      <c r="C2787" s="1"/>
      <c r="D2787" s="1"/>
      <c r="E2787" s="1"/>
      <c r="F2787" s="1"/>
    </row>
    <row r="2788" spans="3:6">
      <c r="C2788" s="1"/>
      <c r="D2788" s="1"/>
      <c r="E2788" s="1"/>
      <c r="F2788" s="1"/>
    </row>
    <row r="2789" spans="3:6">
      <c r="C2789" s="1"/>
      <c r="D2789" s="1"/>
      <c r="E2789" s="1"/>
      <c r="F2789" s="1"/>
    </row>
    <row r="2790" spans="3:6">
      <c r="C2790" s="1"/>
      <c r="D2790" s="1"/>
      <c r="E2790" s="1"/>
      <c r="F2790" s="1"/>
    </row>
    <row r="2791" spans="3:6">
      <c r="C2791" s="1"/>
      <c r="D2791" s="1"/>
      <c r="E2791" s="1"/>
      <c r="F2791" s="1"/>
    </row>
    <row r="2792" spans="3:6">
      <c r="C2792" s="1"/>
      <c r="D2792" s="1"/>
      <c r="E2792" s="1"/>
      <c r="F2792" s="1"/>
    </row>
    <row r="2793" spans="3:6">
      <c r="C2793" s="1"/>
      <c r="D2793" s="1"/>
      <c r="E2793" s="1"/>
      <c r="F2793" s="1"/>
    </row>
    <row r="2794" spans="3:6">
      <c r="C2794" s="1"/>
      <c r="D2794" s="1"/>
      <c r="E2794" s="1"/>
      <c r="F2794" s="1"/>
    </row>
    <row r="2795" spans="3:6">
      <c r="C2795" s="1"/>
      <c r="D2795" s="1"/>
      <c r="E2795" s="1"/>
      <c r="F2795" s="1"/>
    </row>
    <row r="2796" spans="3:6">
      <c r="C2796" s="1"/>
      <c r="D2796" s="1"/>
      <c r="E2796" s="1"/>
      <c r="F2796" s="1"/>
    </row>
    <row r="2797" spans="3:6">
      <c r="C2797" s="1"/>
      <c r="D2797" s="1"/>
      <c r="E2797" s="1"/>
      <c r="F2797" s="1"/>
    </row>
    <row r="2798" spans="3:6">
      <c r="C2798" s="1"/>
      <c r="D2798" s="1"/>
      <c r="E2798" s="1"/>
      <c r="F2798" s="1"/>
    </row>
    <row r="2799" spans="3:6">
      <c r="C2799" s="1"/>
      <c r="D2799" s="1"/>
      <c r="E2799" s="1"/>
      <c r="F2799" s="1"/>
    </row>
    <row r="2800" spans="3:6">
      <c r="C2800" s="1"/>
      <c r="D2800" s="1"/>
      <c r="E2800" s="1"/>
      <c r="F2800" s="1"/>
    </row>
    <row r="2801" spans="3:6">
      <c r="C2801" s="1"/>
      <c r="D2801" s="1"/>
      <c r="E2801" s="1"/>
      <c r="F2801" s="1"/>
    </row>
    <row r="2802" spans="3:6">
      <c r="C2802" s="1"/>
      <c r="D2802" s="1"/>
      <c r="E2802" s="1"/>
      <c r="F2802" s="1"/>
    </row>
    <row r="2803" spans="3:6">
      <c r="C2803" s="1"/>
      <c r="D2803" s="1"/>
      <c r="E2803" s="1"/>
      <c r="F2803" s="1"/>
    </row>
    <row r="2804" spans="3:6">
      <c r="C2804" s="1"/>
      <c r="D2804" s="1"/>
      <c r="E2804" s="1"/>
      <c r="F2804" s="1"/>
    </row>
    <row r="2805" spans="3:6">
      <c r="C2805" s="1"/>
      <c r="D2805" s="1"/>
      <c r="E2805" s="1"/>
      <c r="F2805" s="1"/>
    </row>
    <row r="2806" spans="3:6">
      <c r="C2806" s="1"/>
      <c r="D2806" s="1"/>
      <c r="E2806" s="1"/>
      <c r="F2806" s="1"/>
    </row>
    <row r="2807" spans="3:6">
      <c r="C2807" s="1"/>
      <c r="D2807" s="1"/>
      <c r="E2807" s="1"/>
      <c r="F2807" s="1"/>
    </row>
    <row r="2808" spans="3:6">
      <c r="C2808" s="1"/>
      <c r="D2808" s="1"/>
      <c r="E2808" s="1"/>
      <c r="F2808" s="1"/>
    </row>
    <row r="2809" spans="3:6">
      <c r="C2809" s="1"/>
      <c r="D2809" s="1"/>
      <c r="E2809" s="1"/>
      <c r="F2809" s="1"/>
    </row>
    <row r="2810" spans="3:6">
      <c r="C2810" s="1"/>
      <c r="D2810" s="1"/>
      <c r="E2810" s="1"/>
      <c r="F2810" s="1"/>
    </row>
    <row r="2811" spans="3:6">
      <c r="C2811" s="1"/>
      <c r="D2811" s="1"/>
      <c r="E2811" s="1"/>
      <c r="F2811" s="1"/>
    </row>
    <row r="2812" spans="3:6">
      <c r="C2812" s="1"/>
      <c r="D2812" s="1"/>
      <c r="E2812" s="1"/>
      <c r="F2812" s="1"/>
    </row>
    <row r="2813" spans="3:6">
      <c r="C2813" s="1"/>
      <c r="D2813" s="1"/>
      <c r="E2813" s="1"/>
      <c r="F2813" s="1"/>
    </row>
    <row r="2814" spans="3:6">
      <c r="C2814" s="1"/>
      <c r="D2814" s="1"/>
      <c r="E2814" s="1"/>
      <c r="F2814" s="1"/>
    </row>
    <row r="2815" spans="3:6">
      <c r="C2815" s="1"/>
      <c r="D2815" s="1"/>
      <c r="E2815" s="1"/>
      <c r="F2815" s="1"/>
    </row>
    <row r="2816" spans="3:6">
      <c r="C2816" s="1"/>
      <c r="D2816" s="1"/>
      <c r="E2816" s="1"/>
      <c r="F2816" s="1"/>
    </row>
    <row r="2817" spans="3:6">
      <c r="C2817" s="1"/>
      <c r="D2817" s="1"/>
      <c r="E2817" s="1"/>
      <c r="F2817" s="1"/>
    </row>
    <row r="2818" spans="3:6">
      <c r="C2818" s="1"/>
      <c r="D2818" s="1"/>
      <c r="E2818" s="1"/>
      <c r="F2818" s="1"/>
    </row>
    <row r="2819" spans="3:6">
      <c r="C2819" s="1"/>
      <c r="D2819" s="1"/>
      <c r="E2819" s="1"/>
      <c r="F2819" s="1"/>
    </row>
    <row r="2820" spans="3:6">
      <c r="C2820" s="1"/>
      <c r="D2820" s="1"/>
      <c r="E2820" s="1"/>
      <c r="F2820" s="1"/>
    </row>
    <row r="2821" spans="3:6">
      <c r="C2821" s="1"/>
      <c r="D2821" s="1"/>
      <c r="E2821" s="1"/>
      <c r="F2821" s="1"/>
    </row>
    <row r="2822" spans="3:6">
      <c r="C2822" s="1"/>
      <c r="D2822" s="1"/>
      <c r="E2822" s="1"/>
      <c r="F2822" s="1"/>
    </row>
    <row r="2823" spans="3:6">
      <c r="C2823" s="1"/>
      <c r="D2823" s="1"/>
      <c r="E2823" s="1"/>
      <c r="F2823" s="1"/>
    </row>
    <row r="2824" spans="3:6">
      <c r="C2824" s="1"/>
      <c r="D2824" s="1"/>
      <c r="E2824" s="1"/>
      <c r="F2824" s="1"/>
    </row>
    <row r="2825" spans="3:6">
      <c r="C2825" s="1"/>
      <c r="D2825" s="1"/>
      <c r="E2825" s="1"/>
      <c r="F2825" s="1"/>
    </row>
    <row r="2826" spans="3:6">
      <c r="C2826" s="1"/>
      <c r="D2826" s="1"/>
      <c r="E2826" s="1"/>
      <c r="F2826" s="1"/>
    </row>
    <row r="2827" spans="3:6">
      <c r="C2827" s="1"/>
      <c r="D2827" s="1"/>
      <c r="E2827" s="1"/>
      <c r="F2827" s="1"/>
    </row>
    <row r="2828" spans="3:6">
      <c r="C2828" s="1"/>
      <c r="D2828" s="1"/>
      <c r="E2828" s="1"/>
      <c r="F2828" s="1"/>
    </row>
    <row r="2829" spans="3:6">
      <c r="C2829" s="1"/>
      <c r="D2829" s="1"/>
      <c r="E2829" s="1"/>
      <c r="F2829" s="1"/>
    </row>
    <row r="2830" spans="3:6">
      <c r="C2830" s="1"/>
      <c r="D2830" s="1"/>
      <c r="E2830" s="1"/>
      <c r="F2830" s="1"/>
    </row>
    <row r="2831" spans="3:6">
      <c r="C2831" s="1"/>
      <c r="D2831" s="1"/>
      <c r="E2831" s="1"/>
      <c r="F2831" s="1"/>
    </row>
    <row r="2832" spans="3:6">
      <c r="C2832" s="1"/>
      <c r="D2832" s="1"/>
      <c r="E2832" s="1"/>
      <c r="F2832" s="1"/>
    </row>
    <row r="2833" spans="3:6">
      <c r="C2833" s="1"/>
      <c r="D2833" s="1"/>
      <c r="E2833" s="1"/>
      <c r="F2833" s="1"/>
    </row>
    <row r="2834" spans="3:6">
      <c r="C2834" s="1"/>
      <c r="D2834" s="1"/>
      <c r="E2834" s="1"/>
      <c r="F2834" s="1"/>
    </row>
    <row r="2835" spans="3:6">
      <c r="C2835" s="1"/>
      <c r="D2835" s="1"/>
      <c r="E2835" s="1"/>
      <c r="F2835" s="1"/>
    </row>
    <row r="2836" spans="3:6">
      <c r="C2836" s="1"/>
      <c r="D2836" s="1"/>
      <c r="E2836" s="1"/>
      <c r="F2836" s="1"/>
    </row>
    <row r="2837" spans="3:6">
      <c r="C2837" s="1"/>
      <c r="D2837" s="1"/>
      <c r="E2837" s="1"/>
      <c r="F2837" s="1"/>
    </row>
    <row r="2838" spans="3:6">
      <c r="C2838" s="1"/>
      <c r="D2838" s="1"/>
      <c r="E2838" s="1"/>
      <c r="F2838" s="1"/>
    </row>
    <row r="2839" spans="3:6">
      <c r="C2839" s="1"/>
      <c r="D2839" s="1"/>
      <c r="E2839" s="1"/>
      <c r="F2839" s="1"/>
    </row>
    <row r="2840" spans="3:6">
      <c r="C2840" s="1"/>
      <c r="D2840" s="1"/>
      <c r="E2840" s="1"/>
      <c r="F2840" s="1"/>
    </row>
    <row r="2841" spans="3:6">
      <c r="C2841" s="1"/>
      <c r="D2841" s="1"/>
      <c r="E2841" s="1"/>
      <c r="F2841" s="1"/>
    </row>
    <row r="2842" spans="3:6">
      <c r="C2842" s="1"/>
      <c r="D2842" s="1"/>
      <c r="E2842" s="1"/>
      <c r="F2842" s="1"/>
    </row>
    <row r="2843" spans="3:6">
      <c r="C2843" s="1"/>
      <c r="D2843" s="1"/>
      <c r="E2843" s="1"/>
      <c r="F2843" s="1"/>
    </row>
    <row r="2844" spans="3:6">
      <c r="C2844" s="1"/>
      <c r="D2844" s="1"/>
      <c r="E2844" s="1"/>
      <c r="F2844" s="1"/>
    </row>
    <row r="2845" spans="3:6">
      <c r="C2845" s="1"/>
      <c r="D2845" s="1"/>
      <c r="E2845" s="1"/>
      <c r="F2845" s="1"/>
    </row>
    <row r="2846" spans="3:6">
      <c r="C2846" s="1"/>
      <c r="D2846" s="1"/>
      <c r="E2846" s="1"/>
      <c r="F2846" s="1"/>
    </row>
    <row r="2847" spans="3:6">
      <c r="C2847" s="1"/>
      <c r="D2847" s="1"/>
      <c r="E2847" s="1"/>
      <c r="F2847" s="1"/>
    </row>
    <row r="2848" spans="3:6">
      <c r="C2848" s="1"/>
      <c r="D2848" s="1"/>
      <c r="E2848" s="1"/>
      <c r="F2848" s="1"/>
    </row>
    <row r="2849" spans="3:6">
      <c r="C2849" s="1"/>
      <c r="D2849" s="1"/>
      <c r="E2849" s="1"/>
      <c r="F2849" s="1"/>
    </row>
    <row r="2850" spans="3:6">
      <c r="C2850" s="1"/>
      <c r="D2850" s="1"/>
      <c r="E2850" s="1"/>
      <c r="F2850" s="1"/>
    </row>
    <row r="2851" spans="3:6">
      <c r="C2851" s="1"/>
      <c r="D2851" s="1"/>
      <c r="E2851" s="1"/>
      <c r="F2851" s="1"/>
    </row>
    <row r="2852" spans="3:6">
      <c r="C2852" s="1"/>
      <c r="D2852" s="1"/>
      <c r="E2852" s="1"/>
      <c r="F2852" s="1"/>
    </row>
    <row r="2853" spans="3:6">
      <c r="C2853" s="1"/>
      <c r="D2853" s="1"/>
      <c r="E2853" s="1"/>
      <c r="F2853" s="1"/>
    </row>
    <row r="2854" spans="3:6">
      <c r="C2854" s="1"/>
      <c r="D2854" s="1"/>
      <c r="E2854" s="1"/>
      <c r="F2854" s="1"/>
    </row>
    <row r="2855" spans="3:6">
      <c r="C2855" s="1"/>
      <c r="D2855" s="1"/>
      <c r="E2855" s="1"/>
      <c r="F2855" s="1"/>
    </row>
    <row r="2856" spans="3:6">
      <c r="C2856" s="1"/>
      <c r="D2856" s="1"/>
      <c r="E2856" s="1"/>
      <c r="F2856" s="1"/>
    </row>
    <row r="2857" spans="3:6">
      <c r="C2857" s="1"/>
      <c r="D2857" s="1"/>
      <c r="E2857" s="1"/>
      <c r="F2857" s="1"/>
    </row>
    <row r="2858" spans="3:6">
      <c r="C2858" s="1"/>
      <c r="D2858" s="1"/>
      <c r="E2858" s="1"/>
      <c r="F2858" s="1"/>
    </row>
    <row r="2859" spans="3:6">
      <c r="C2859" s="1"/>
      <c r="D2859" s="1"/>
      <c r="E2859" s="1"/>
      <c r="F2859" s="1"/>
    </row>
    <row r="2860" spans="3:6">
      <c r="C2860" s="1"/>
      <c r="D2860" s="1"/>
      <c r="E2860" s="1"/>
      <c r="F2860" s="1"/>
    </row>
    <row r="2861" spans="3:6">
      <c r="C2861" s="1"/>
      <c r="D2861" s="1"/>
      <c r="E2861" s="1"/>
      <c r="F2861" s="1"/>
    </row>
    <row r="2862" spans="3:6">
      <c r="C2862" s="1"/>
      <c r="D2862" s="1"/>
      <c r="E2862" s="1"/>
      <c r="F2862" s="1"/>
    </row>
    <row r="2863" spans="3:6">
      <c r="C2863" s="1"/>
      <c r="D2863" s="1"/>
      <c r="E2863" s="1"/>
      <c r="F2863" s="1"/>
    </row>
    <row r="2864" spans="3:6">
      <c r="C2864" s="1"/>
      <c r="D2864" s="1"/>
      <c r="E2864" s="1"/>
      <c r="F2864" s="1"/>
    </row>
    <row r="2865" spans="3:6">
      <c r="C2865" s="1"/>
      <c r="D2865" s="1"/>
      <c r="E2865" s="1"/>
      <c r="F2865" s="1"/>
    </row>
    <row r="2866" spans="3:6">
      <c r="C2866" s="1"/>
      <c r="D2866" s="1"/>
      <c r="E2866" s="1"/>
      <c r="F2866" s="1"/>
    </row>
    <row r="2867" spans="3:6">
      <c r="C2867" s="1"/>
      <c r="D2867" s="1"/>
      <c r="E2867" s="1"/>
      <c r="F2867" s="1"/>
    </row>
    <row r="2868" spans="3:6">
      <c r="C2868" s="1"/>
      <c r="D2868" s="1"/>
      <c r="E2868" s="1"/>
      <c r="F2868" s="1"/>
    </row>
    <row r="2869" spans="3:6">
      <c r="C2869" s="1"/>
      <c r="D2869" s="1"/>
      <c r="E2869" s="1"/>
      <c r="F2869" s="1"/>
    </row>
    <row r="2870" spans="3:6">
      <c r="C2870" s="1"/>
      <c r="D2870" s="1"/>
      <c r="E2870" s="1"/>
      <c r="F2870" s="1"/>
    </row>
    <row r="2871" spans="3:6">
      <c r="C2871" s="1"/>
      <c r="D2871" s="1"/>
      <c r="E2871" s="1"/>
      <c r="F2871" s="1"/>
    </row>
    <row r="2872" spans="3:6">
      <c r="C2872" s="1"/>
      <c r="D2872" s="1"/>
      <c r="E2872" s="1"/>
      <c r="F2872" s="1"/>
    </row>
    <row r="2873" spans="3:6">
      <c r="C2873" s="1"/>
      <c r="D2873" s="1"/>
      <c r="E2873" s="1"/>
      <c r="F2873" s="1"/>
    </row>
    <row r="2874" spans="3:6">
      <c r="C2874" s="1"/>
      <c r="D2874" s="1"/>
      <c r="E2874" s="1"/>
      <c r="F2874" s="1"/>
    </row>
    <row r="2875" spans="3:6">
      <c r="C2875" s="1"/>
      <c r="D2875" s="1"/>
      <c r="E2875" s="1"/>
      <c r="F2875" s="1"/>
    </row>
    <row r="2876" spans="3:6">
      <c r="C2876" s="1"/>
      <c r="D2876" s="1"/>
      <c r="E2876" s="1"/>
      <c r="F2876" s="1"/>
    </row>
    <row r="2877" spans="3:6">
      <c r="C2877" s="1"/>
      <c r="D2877" s="1"/>
      <c r="E2877" s="1"/>
      <c r="F2877" s="1"/>
    </row>
    <row r="2878" spans="3:6">
      <c r="C2878" s="1"/>
      <c r="D2878" s="1"/>
      <c r="E2878" s="1"/>
      <c r="F2878" s="1"/>
    </row>
    <row r="2879" spans="3:6">
      <c r="C2879" s="1"/>
      <c r="D2879" s="1"/>
      <c r="E2879" s="1"/>
      <c r="F2879" s="1"/>
    </row>
    <row r="2880" spans="3:6">
      <c r="C2880" s="1"/>
      <c r="D2880" s="1"/>
      <c r="E2880" s="1"/>
      <c r="F2880" s="1"/>
    </row>
    <row r="2881" spans="3:6">
      <c r="C2881" s="1"/>
      <c r="D2881" s="1"/>
      <c r="E2881" s="1"/>
      <c r="F2881" s="1"/>
    </row>
    <row r="2882" spans="3:6">
      <c r="C2882" s="1"/>
      <c r="D2882" s="1"/>
      <c r="E2882" s="1"/>
      <c r="F2882" s="1"/>
    </row>
    <row r="2883" spans="3:6">
      <c r="C2883" s="1"/>
      <c r="D2883" s="1"/>
      <c r="E2883" s="1"/>
      <c r="F2883" s="1"/>
    </row>
    <row r="2884" spans="3:6">
      <c r="C2884" s="1"/>
      <c r="D2884" s="1"/>
      <c r="E2884" s="1"/>
      <c r="F2884" s="1"/>
    </row>
    <row r="2885" spans="3:6">
      <c r="C2885" s="1"/>
      <c r="D2885" s="1"/>
      <c r="E2885" s="1"/>
      <c r="F2885" s="1"/>
    </row>
    <row r="2886" spans="3:6">
      <c r="C2886" s="1"/>
      <c r="D2886" s="1"/>
      <c r="E2886" s="1"/>
      <c r="F2886" s="1"/>
    </row>
    <row r="2887" spans="3:6">
      <c r="C2887" s="1"/>
      <c r="D2887" s="1"/>
      <c r="E2887" s="1"/>
      <c r="F2887" s="1"/>
    </row>
    <row r="2888" spans="3:6">
      <c r="C2888" s="1"/>
      <c r="D2888" s="1"/>
      <c r="E2888" s="1"/>
      <c r="F2888" s="1"/>
    </row>
    <row r="2889" spans="3:6">
      <c r="C2889" s="1"/>
      <c r="D2889" s="1"/>
      <c r="E2889" s="1"/>
      <c r="F2889" s="1"/>
    </row>
    <row r="2890" spans="3:6">
      <c r="C2890" s="1"/>
      <c r="D2890" s="1"/>
      <c r="E2890" s="1"/>
      <c r="F2890" s="1"/>
    </row>
    <row r="2891" spans="3:6">
      <c r="C2891" s="1"/>
      <c r="D2891" s="1"/>
      <c r="E2891" s="1"/>
      <c r="F2891" s="1"/>
    </row>
    <row r="2892" spans="3:6">
      <c r="C2892" s="1"/>
      <c r="D2892" s="1"/>
      <c r="E2892" s="1"/>
      <c r="F2892" s="1"/>
    </row>
    <row r="2893" spans="3:6">
      <c r="C2893" s="1"/>
      <c r="D2893" s="1"/>
      <c r="E2893" s="1"/>
      <c r="F2893" s="1"/>
    </row>
    <row r="2894" spans="3:6">
      <c r="C2894" s="1"/>
      <c r="D2894" s="1"/>
      <c r="E2894" s="1"/>
      <c r="F2894" s="1"/>
    </row>
    <row r="2895" spans="3:6">
      <c r="C2895" s="1"/>
      <c r="D2895" s="1"/>
      <c r="E2895" s="1"/>
      <c r="F2895" s="1"/>
    </row>
    <row r="2896" spans="3:6">
      <c r="C2896" s="1"/>
      <c r="D2896" s="1"/>
      <c r="E2896" s="1"/>
      <c r="F2896" s="1"/>
    </row>
    <row r="2897" spans="3:6">
      <c r="C2897" s="1"/>
      <c r="D2897" s="1"/>
      <c r="E2897" s="1"/>
      <c r="F2897" s="1"/>
    </row>
    <row r="2898" spans="3:6">
      <c r="C2898" s="1"/>
      <c r="D2898" s="1"/>
      <c r="E2898" s="1"/>
      <c r="F2898" s="1"/>
    </row>
    <row r="2899" spans="3:6">
      <c r="C2899" s="1"/>
      <c r="D2899" s="1"/>
      <c r="E2899" s="1"/>
      <c r="F2899" s="1"/>
    </row>
    <row r="2900" spans="3:6">
      <c r="C2900" s="1"/>
      <c r="D2900" s="1"/>
      <c r="E2900" s="1"/>
      <c r="F2900" s="1"/>
    </row>
    <row r="2901" spans="3:6">
      <c r="C2901" s="1"/>
      <c r="D2901" s="1"/>
      <c r="E2901" s="1"/>
      <c r="F2901" s="1"/>
    </row>
    <row r="2902" spans="3:6">
      <c r="C2902" s="1"/>
      <c r="D2902" s="1"/>
      <c r="E2902" s="1"/>
      <c r="F2902" s="1"/>
    </row>
    <row r="2903" spans="3:6">
      <c r="C2903" s="1"/>
      <c r="D2903" s="1"/>
      <c r="E2903" s="1"/>
      <c r="F2903" s="1"/>
    </row>
    <row r="2904" spans="3:6">
      <c r="C2904" s="1"/>
      <c r="D2904" s="1"/>
      <c r="E2904" s="1"/>
      <c r="F2904" s="1"/>
    </row>
    <row r="2905" spans="3:6">
      <c r="C2905" s="1"/>
      <c r="D2905" s="1"/>
      <c r="E2905" s="1"/>
      <c r="F2905" s="1"/>
    </row>
    <row r="2906" spans="3:6">
      <c r="C2906" s="1"/>
      <c r="D2906" s="1"/>
      <c r="E2906" s="1"/>
      <c r="F2906" s="1"/>
    </row>
    <row r="2907" spans="3:6">
      <c r="C2907" s="1"/>
      <c r="D2907" s="1"/>
      <c r="E2907" s="1"/>
      <c r="F2907" s="1"/>
    </row>
    <row r="2908" spans="3:6">
      <c r="C2908" s="1"/>
      <c r="D2908" s="1"/>
      <c r="E2908" s="1"/>
      <c r="F2908" s="1"/>
    </row>
    <row r="2909" spans="3:6">
      <c r="C2909" s="1"/>
      <c r="D2909" s="1"/>
      <c r="E2909" s="1"/>
      <c r="F2909" s="1"/>
    </row>
    <row r="2910" spans="3:6">
      <c r="C2910" s="1"/>
      <c r="D2910" s="1"/>
      <c r="E2910" s="1"/>
      <c r="F2910" s="1"/>
    </row>
    <row r="2911" spans="3:6">
      <c r="C2911" s="1"/>
      <c r="D2911" s="1"/>
      <c r="E2911" s="1"/>
      <c r="F2911" s="1"/>
    </row>
    <row r="2912" spans="3:6">
      <c r="C2912" s="1"/>
      <c r="D2912" s="1"/>
      <c r="E2912" s="1"/>
      <c r="F2912" s="1"/>
    </row>
    <row r="2913" spans="3:6">
      <c r="C2913" s="1"/>
      <c r="D2913" s="1"/>
      <c r="E2913" s="1"/>
      <c r="F2913" s="1"/>
    </row>
    <row r="2914" spans="3:6">
      <c r="C2914" s="1"/>
      <c r="D2914" s="1"/>
      <c r="E2914" s="1"/>
      <c r="F2914" s="1"/>
    </row>
    <row r="2915" spans="3:6">
      <c r="C2915" s="1"/>
      <c r="D2915" s="1"/>
      <c r="E2915" s="1"/>
      <c r="F2915" s="1"/>
    </row>
    <row r="2916" spans="3:6">
      <c r="C2916" s="1"/>
      <c r="D2916" s="1"/>
      <c r="E2916" s="1"/>
      <c r="F2916" s="1"/>
    </row>
    <row r="2917" spans="3:6">
      <c r="C2917" s="1"/>
      <c r="D2917" s="1"/>
      <c r="E2917" s="1"/>
      <c r="F2917" s="1"/>
    </row>
    <row r="2918" spans="3:6">
      <c r="C2918" s="1"/>
      <c r="D2918" s="1"/>
      <c r="E2918" s="1"/>
      <c r="F2918" s="1"/>
    </row>
    <row r="2919" spans="3:6">
      <c r="C2919" s="1"/>
      <c r="D2919" s="1"/>
      <c r="E2919" s="1"/>
      <c r="F2919" s="1"/>
    </row>
    <row r="2920" spans="3:6">
      <c r="C2920" s="1"/>
      <c r="D2920" s="1"/>
      <c r="E2920" s="1"/>
      <c r="F2920" s="1"/>
    </row>
    <row r="2921" spans="3:6">
      <c r="C2921" s="1"/>
      <c r="D2921" s="1"/>
      <c r="E2921" s="1"/>
      <c r="F2921" s="1"/>
    </row>
    <row r="2922" spans="3:6">
      <c r="C2922" s="1"/>
      <c r="D2922" s="1"/>
      <c r="E2922" s="1"/>
      <c r="F2922" s="1"/>
    </row>
    <row r="2923" spans="3:6">
      <c r="C2923" s="1"/>
      <c r="D2923" s="1"/>
      <c r="E2923" s="1"/>
      <c r="F2923" s="1"/>
    </row>
    <row r="2924" spans="3:6">
      <c r="C2924" s="1"/>
      <c r="D2924" s="1"/>
      <c r="E2924" s="1"/>
      <c r="F2924" s="1"/>
    </row>
    <row r="2925" spans="3:6">
      <c r="C2925" s="1"/>
      <c r="D2925" s="1"/>
      <c r="E2925" s="1"/>
      <c r="F2925" s="1"/>
    </row>
    <row r="2926" spans="3:6">
      <c r="C2926" s="1"/>
      <c r="D2926" s="1"/>
      <c r="E2926" s="1"/>
      <c r="F2926" s="1"/>
    </row>
    <row r="2927" spans="3:6">
      <c r="C2927" s="1"/>
      <c r="D2927" s="1"/>
      <c r="E2927" s="1"/>
      <c r="F2927" s="1"/>
    </row>
    <row r="2928" spans="3:6">
      <c r="C2928" s="1"/>
      <c r="D2928" s="1"/>
      <c r="E2928" s="1"/>
      <c r="F2928" s="1"/>
    </row>
    <row r="2929" spans="3:6">
      <c r="C2929" s="1"/>
      <c r="D2929" s="1"/>
      <c r="E2929" s="1"/>
      <c r="F2929" s="1"/>
    </row>
    <row r="2930" spans="3:6">
      <c r="C2930" s="1"/>
      <c r="D2930" s="1"/>
      <c r="E2930" s="1"/>
      <c r="F2930" s="1"/>
    </row>
    <row r="2931" spans="3:6">
      <c r="C2931" s="1"/>
      <c r="D2931" s="1"/>
      <c r="E2931" s="1"/>
      <c r="F2931" s="1"/>
    </row>
    <row r="2932" spans="3:6">
      <c r="C2932" s="1"/>
      <c r="D2932" s="1"/>
      <c r="E2932" s="1"/>
      <c r="F2932" s="1"/>
    </row>
    <row r="2933" spans="3:6">
      <c r="C2933" s="1"/>
      <c r="D2933" s="1"/>
      <c r="E2933" s="1"/>
      <c r="F2933" s="1"/>
    </row>
    <row r="2934" spans="3:6">
      <c r="C2934" s="1"/>
      <c r="D2934" s="1"/>
      <c r="E2934" s="1"/>
      <c r="F2934" s="1"/>
    </row>
    <row r="2935" spans="3:6">
      <c r="C2935" s="1"/>
      <c r="D2935" s="1"/>
      <c r="E2935" s="1"/>
      <c r="F2935" s="1"/>
    </row>
    <row r="2936" spans="3:6">
      <c r="C2936" s="1"/>
      <c r="D2936" s="1"/>
      <c r="E2936" s="1"/>
      <c r="F2936" s="1"/>
    </row>
    <row r="2937" spans="3:6">
      <c r="C2937" s="1"/>
      <c r="D2937" s="1"/>
      <c r="E2937" s="1"/>
      <c r="F2937" s="1"/>
    </row>
    <row r="2938" spans="3:6">
      <c r="C2938" s="1"/>
      <c r="D2938" s="1"/>
      <c r="E2938" s="1"/>
      <c r="F2938" s="1"/>
    </row>
    <row r="2939" spans="3:6">
      <c r="C2939" s="1"/>
      <c r="D2939" s="1"/>
      <c r="E2939" s="1"/>
      <c r="F2939" s="1"/>
    </row>
    <row r="2940" spans="3:6">
      <c r="C2940" s="1"/>
      <c r="D2940" s="1"/>
      <c r="E2940" s="1"/>
      <c r="F2940" s="1"/>
    </row>
    <row r="2941" spans="3:6">
      <c r="C2941" s="1"/>
      <c r="D2941" s="1"/>
      <c r="E2941" s="1"/>
      <c r="F2941" s="1"/>
    </row>
    <row r="2942" spans="3:6">
      <c r="C2942" s="1"/>
      <c r="D2942" s="1"/>
      <c r="E2942" s="1"/>
      <c r="F2942" s="1"/>
    </row>
    <row r="2943" spans="3:6">
      <c r="C2943" s="1"/>
      <c r="D2943" s="1"/>
      <c r="E2943" s="1"/>
      <c r="F2943" s="1"/>
    </row>
    <row r="2944" spans="3:6">
      <c r="C2944" s="1"/>
      <c r="D2944" s="1"/>
      <c r="E2944" s="1"/>
      <c r="F2944" s="1"/>
    </row>
    <row r="2945" spans="3:6">
      <c r="C2945" s="1"/>
      <c r="D2945" s="1"/>
      <c r="E2945" s="1"/>
      <c r="F2945" s="1"/>
    </row>
    <row r="2946" spans="3:6">
      <c r="C2946" s="1"/>
      <c r="D2946" s="1"/>
      <c r="E2946" s="1"/>
      <c r="F2946" s="1"/>
    </row>
    <row r="2947" spans="3:6">
      <c r="C2947" s="1"/>
      <c r="D2947" s="1"/>
      <c r="E2947" s="1"/>
      <c r="F2947" s="1"/>
    </row>
    <row r="2948" spans="3:6">
      <c r="C2948" s="1"/>
      <c r="D2948" s="1"/>
      <c r="E2948" s="1"/>
      <c r="F2948" s="1"/>
    </row>
    <row r="2949" spans="3:6">
      <c r="C2949" s="1"/>
      <c r="D2949" s="1"/>
      <c r="E2949" s="1"/>
      <c r="F2949" s="1"/>
    </row>
    <row r="2950" spans="3:6">
      <c r="C2950" s="1"/>
      <c r="D2950" s="1"/>
      <c r="E2950" s="1"/>
      <c r="F2950" s="1"/>
    </row>
    <row r="2951" spans="3:6">
      <c r="C2951" s="1"/>
      <c r="D2951" s="1"/>
      <c r="E2951" s="1"/>
      <c r="F2951" s="1"/>
    </row>
    <row r="2952" spans="3:6">
      <c r="C2952" s="1"/>
      <c r="D2952" s="1"/>
      <c r="E2952" s="1"/>
      <c r="F2952" s="1"/>
    </row>
    <row r="2953" spans="3:6">
      <c r="C2953" s="1"/>
      <c r="D2953" s="1"/>
      <c r="E2953" s="1"/>
      <c r="F2953" s="1"/>
    </row>
    <row r="2954" spans="3:6">
      <c r="C2954" s="1"/>
      <c r="D2954" s="1"/>
      <c r="E2954" s="1"/>
      <c r="F2954" s="1"/>
    </row>
    <row r="2955" spans="3:6">
      <c r="C2955" s="1"/>
      <c r="D2955" s="1"/>
      <c r="E2955" s="1"/>
      <c r="F2955" s="1"/>
    </row>
    <row r="2956" spans="3:6">
      <c r="C2956" s="1"/>
      <c r="D2956" s="1"/>
      <c r="E2956" s="1"/>
      <c r="F2956" s="1"/>
    </row>
    <row r="2957" spans="3:6">
      <c r="C2957" s="1"/>
      <c r="D2957" s="1"/>
      <c r="E2957" s="1"/>
      <c r="F2957" s="1"/>
    </row>
    <row r="2958" spans="3:6">
      <c r="C2958" s="1"/>
      <c r="D2958" s="1"/>
      <c r="E2958" s="1"/>
      <c r="F2958" s="1"/>
    </row>
    <row r="2959" spans="3:6">
      <c r="C2959" s="1"/>
      <c r="D2959" s="1"/>
      <c r="E2959" s="1"/>
      <c r="F2959" s="1"/>
    </row>
    <row r="2960" spans="3:6">
      <c r="C2960" s="1"/>
      <c r="D2960" s="1"/>
      <c r="E2960" s="1"/>
      <c r="F2960" s="1"/>
    </row>
    <row r="2961" spans="3:6">
      <c r="C2961" s="1"/>
      <c r="D2961" s="1"/>
      <c r="E2961" s="1"/>
      <c r="F2961" s="1"/>
    </row>
    <row r="2962" spans="3:6">
      <c r="C2962" s="1"/>
      <c r="D2962" s="1"/>
      <c r="E2962" s="1"/>
      <c r="F2962" s="1"/>
    </row>
    <row r="2963" spans="3:6">
      <c r="C2963" s="1"/>
      <c r="D2963" s="1"/>
      <c r="E2963" s="1"/>
      <c r="F2963" s="1"/>
    </row>
    <row r="2964" spans="3:6">
      <c r="C2964" s="1"/>
      <c r="D2964" s="1"/>
      <c r="E2964" s="1"/>
      <c r="F2964" s="1"/>
    </row>
    <row r="2965" spans="3:6">
      <c r="C2965" s="1"/>
      <c r="D2965" s="1"/>
      <c r="E2965" s="1"/>
      <c r="F2965" s="1"/>
    </row>
    <row r="2966" spans="3:6">
      <c r="C2966" s="1"/>
      <c r="D2966" s="1"/>
      <c r="E2966" s="1"/>
      <c r="F2966" s="1"/>
    </row>
    <row r="2967" spans="3:6">
      <c r="C2967" s="1"/>
      <c r="D2967" s="1"/>
      <c r="E2967" s="1"/>
      <c r="F2967" s="1"/>
    </row>
    <row r="2968" spans="3:6">
      <c r="C2968" s="1"/>
      <c r="D2968" s="1"/>
      <c r="E2968" s="1"/>
      <c r="F2968" s="1"/>
    </row>
    <row r="2969" spans="3:6">
      <c r="C2969" s="1"/>
      <c r="D2969" s="1"/>
      <c r="E2969" s="1"/>
      <c r="F2969" s="1"/>
    </row>
    <row r="2970" spans="3:6">
      <c r="C2970" s="1"/>
      <c r="D2970" s="1"/>
      <c r="E2970" s="1"/>
      <c r="F2970" s="1"/>
    </row>
    <row r="2971" spans="3:6">
      <c r="C2971" s="1"/>
      <c r="D2971" s="1"/>
      <c r="E2971" s="1"/>
      <c r="F2971" s="1"/>
    </row>
    <row r="2972" spans="3:6">
      <c r="C2972" s="1"/>
      <c r="D2972" s="1"/>
      <c r="E2972" s="1"/>
      <c r="F2972" s="1"/>
    </row>
    <row r="2973" spans="3:6">
      <c r="C2973" s="1"/>
      <c r="D2973" s="1"/>
      <c r="E2973" s="1"/>
      <c r="F2973" s="1"/>
    </row>
    <row r="2974" spans="3:6">
      <c r="C2974" s="1"/>
      <c r="D2974" s="1"/>
      <c r="E2974" s="1"/>
      <c r="F2974" s="1"/>
    </row>
    <row r="2975" spans="3:6">
      <c r="C2975" s="1"/>
      <c r="D2975" s="1"/>
      <c r="E2975" s="1"/>
      <c r="F2975" s="1"/>
    </row>
    <row r="2976" spans="3:6">
      <c r="C2976" s="1"/>
      <c r="D2976" s="1"/>
      <c r="E2976" s="1"/>
      <c r="F2976" s="1"/>
    </row>
    <row r="2977" spans="3:6">
      <c r="C2977" s="1"/>
      <c r="D2977" s="1"/>
      <c r="E2977" s="1"/>
      <c r="F2977" s="1"/>
    </row>
    <row r="2978" spans="3:6">
      <c r="C2978" s="1"/>
      <c r="D2978" s="1"/>
      <c r="E2978" s="1"/>
      <c r="F2978" s="1"/>
    </row>
    <row r="2979" spans="3:6">
      <c r="C2979" s="1"/>
      <c r="D2979" s="1"/>
      <c r="E2979" s="1"/>
      <c r="F2979" s="1"/>
    </row>
    <row r="2980" spans="3:6">
      <c r="C2980" s="1"/>
      <c r="D2980" s="1"/>
      <c r="E2980" s="1"/>
      <c r="F2980" s="1"/>
    </row>
    <row r="2981" spans="3:6">
      <c r="C2981" s="1"/>
      <c r="D2981" s="1"/>
      <c r="E2981" s="1"/>
      <c r="F2981" s="1"/>
    </row>
    <row r="2982" spans="3:6">
      <c r="C2982" s="1"/>
      <c r="D2982" s="1"/>
      <c r="E2982" s="1"/>
      <c r="F2982" s="1"/>
    </row>
    <row r="2983" spans="3:6">
      <c r="C2983" s="1"/>
      <c r="D2983" s="1"/>
      <c r="E2983" s="1"/>
      <c r="F2983" s="1"/>
    </row>
    <row r="2984" spans="3:6">
      <c r="C2984" s="1"/>
      <c r="D2984" s="1"/>
      <c r="E2984" s="1"/>
      <c r="F2984" s="1"/>
    </row>
    <row r="2985" spans="3:6">
      <c r="C2985" s="1"/>
      <c r="D2985" s="1"/>
      <c r="E2985" s="1"/>
      <c r="F2985" s="1"/>
    </row>
    <row r="2986" spans="3:6">
      <c r="C2986" s="1"/>
      <c r="D2986" s="1"/>
      <c r="E2986" s="1"/>
      <c r="F2986" s="1"/>
    </row>
    <row r="2987" spans="3:6">
      <c r="C2987" s="1"/>
      <c r="D2987" s="1"/>
      <c r="E2987" s="1"/>
      <c r="F2987" s="1"/>
    </row>
    <row r="2988" spans="3:6">
      <c r="C2988" s="1"/>
      <c r="D2988" s="1"/>
      <c r="E2988" s="1"/>
      <c r="F2988" s="1"/>
    </row>
    <row r="2989" spans="3:6">
      <c r="C2989" s="1"/>
      <c r="D2989" s="1"/>
      <c r="E2989" s="1"/>
      <c r="F2989" s="1"/>
    </row>
    <row r="2990" spans="3:6">
      <c r="C2990" s="1"/>
      <c r="D2990" s="1"/>
      <c r="E2990" s="1"/>
      <c r="F2990" s="1"/>
    </row>
    <row r="2991" spans="3:6">
      <c r="C2991" s="1"/>
      <c r="D2991" s="1"/>
      <c r="E2991" s="1"/>
      <c r="F2991" s="1"/>
    </row>
    <row r="2992" spans="3:6">
      <c r="C2992" s="1"/>
      <c r="D2992" s="1"/>
      <c r="E2992" s="1"/>
      <c r="F2992" s="1"/>
    </row>
    <row r="2993" spans="3:6">
      <c r="C2993" s="1"/>
      <c r="D2993" s="1"/>
      <c r="E2993" s="1"/>
      <c r="F2993" s="1"/>
    </row>
    <row r="2994" spans="3:6">
      <c r="C2994" s="1"/>
      <c r="D2994" s="1"/>
      <c r="E2994" s="1"/>
      <c r="F2994" s="1"/>
    </row>
    <row r="2995" spans="3:6">
      <c r="C2995" s="1"/>
      <c r="D2995" s="1"/>
      <c r="E2995" s="1"/>
      <c r="F2995" s="1"/>
    </row>
    <row r="2996" spans="3:6">
      <c r="C2996" s="1"/>
      <c r="D2996" s="1"/>
      <c r="E2996" s="1"/>
      <c r="F2996" s="1"/>
    </row>
    <row r="2997" spans="3:6">
      <c r="C2997" s="1"/>
      <c r="D2997" s="1"/>
      <c r="E2997" s="1"/>
      <c r="F2997" s="1"/>
    </row>
    <row r="2998" spans="3:6">
      <c r="C2998" s="1"/>
      <c r="D2998" s="1"/>
      <c r="E2998" s="1"/>
      <c r="F2998" s="1"/>
    </row>
    <row r="2999" spans="3:6">
      <c r="C2999" s="1"/>
      <c r="D2999" s="1"/>
      <c r="E2999" s="1"/>
      <c r="F2999" s="1"/>
    </row>
    <row r="3000" spans="3:6">
      <c r="C3000" s="1"/>
      <c r="D3000" s="1"/>
      <c r="E3000" s="1"/>
      <c r="F3000" s="1"/>
    </row>
    <row r="3001" spans="3:6">
      <c r="C3001" s="1"/>
      <c r="D3001" s="1"/>
      <c r="E3001" s="1"/>
      <c r="F3001" s="1"/>
    </row>
    <row r="3002" spans="3:6">
      <c r="C3002" s="1"/>
      <c r="D3002" s="1"/>
      <c r="E3002" s="1"/>
      <c r="F3002" s="1"/>
    </row>
    <row r="3003" spans="3:6">
      <c r="C3003" s="1"/>
      <c r="D3003" s="1"/>
      <c r="E3003" s="1"/>
      <c r="F3003" s="1"/>
    </row>
    <row r="3004" spans="3:6">
      <c r="C3004" s="1"/>
      <c r="D3004" s="1"/>
      <c r="E3004" s="1"/>
      <c r="F3004" s="1"/>
    </row>
    <row r="3005" spans="3:6">
      <c r="C3005" s="1"/>
      <c r="D3005" s="1"/>
      <c r="E3005" s="1"/>
      <c r="F3005" s="1"/>
    </row>
    <row r="3006" spans="3:6">
      <c r="C3006" s="1"/>
      <c r="D3006" s="1"/>
      <c r="E3006" s="1"/>
      <c r="F3006" s="1"/>
    </row>
    <row r="3007" spans="3:6">
      <c r="C3007" s="1"/>
      <c r="D3007" s="1"/>
      <c r="E3007" s="1"/>
      <c r="F3007" s="1"/>
    </row>
    <row r="3008" spans="3:6">
      <c r="C3008" s="1"/>
      <c r="D3008" s="1"/>
      <c r="E3008" s="1"/>
      <c r="F3008" s="1"/>
    </row>
    <row r="3009" spans="3:6">
      <c r="C3009" s="1"/>
      <c r="D3009" s="1"/>
      <c r="E3009" s="1"/>
      <c r="F3009" s="1"/>
    </row>
    <row r="3010" spans="3:6">
      <c r="C3010" s="1"/>
      <c r="D3010" s="1"/>
      <c r="E3010" s="1"/>
      <c r="F3010" s="1"/>
    </row>
    <row r="3011" spans="3:6">
      <c r="C3011" s="1"/>
      <c r="D3011" s="1"/>
      <c r="E3011" s="1"/>
      <c r="F3011" s="1"/>
    </row>
    <row r="3012" spans="3:6">
      <c r="C3012" s="1"/>
      <c r="D3012" s="1"/>
      <c r="E3012" s="1"/>
      <c r="F3012" s="1"/>
    </row>
    <row r="3013" spans="3:6">
      <c r="C3013" s="1"/>
      <c r="D3013" s="1"/>
      <c r="E3013" s="1"/>
      <c r="F3013" s="1"/>
    </row>
    <row r="3014" spans="3:6">
      <c r="C3014" s="1"/>
      <c r="D3014" s="1"/>
      <c r="E3014" s="1"/>
      <c r="F3014" s="1"/>
    </row>
    <row r="3015" spans="3:6">
      <c r="C3015" s="1"/>
      <c r="D3015" s="1"/>
      <c r="E3015" s="1"/>
      <c r="F3015" s="1"/>
    </row>
    <row r="3016" spans="3:6">
      <c r="C3016" s="1"/>
      <c r="D3016" s="1"/>
      <c r="E3016" s="1"/>
      <c r="F3016" s="1"/>
    </row>
    <row r="3017" spans="3:6">
      <c r="C3017" s="1"/>
      <c r="D3017" s="1"/>
      <c r="E3017" s="1"/>
      <c r="F3017" s="1"/>
    </row>
    <row r="3018" spans="3:6">
      <c r="C3018" s="1"/>
      <c r="D3018" s="1"/>
      <c r="E3018" s="1"/>
      <c r="F3018" s="1"/>
    </row>
    <row r="3019" spans="3:6">
      <c r="C3019" s="1"/>
      <c r="D3019" s="1"/>
      <c r="E3019" s="1"/>
      <c r="F3019" s="1"/>
    </row>
    <row r="3020" spans="3:6">
      <c r="C3020" s="1"/>
      <c r="D3020" s="1"/>
      <c r="E3020" s="1"/>
      <c r="F3020" s="1"/>
    </row>
    <row r="3021" spans="3:6">
      <c r="C3021" s="1"/>
      <c r="D3021" s="1"/>
      <c r="E3021" s="1"/>
      <c r="F3021" s="1"/>
    </row>
    <row r="3022" spans="3:6">
      <c r="C3022" s="1"/>
      <c r="D3022" s="1"/>
      <c r="E3022" s="1"/>
      <c r="F3022" s="1"/>
    </row>
    <row r="3023" spans="3:6">
      <c r="C3023" s="1"/>
      <c r="D3023" s="1"/>
      <c r="E3023" s="1"/>
      <c r="F3023" s="1"/>
    </row>
    <row r="3024" spans="3:6">
      <c r="C3024" s="1"/>
      <c r="D3024" s="1"/>
      <c r="E3024" s="1"/>
      <c r="F3024" s="1"/>
    </row>
    <row r="3025" spans="3:6">
      <c r="C3025" s="1"/>
      <c r="D3025" s="1"/>
      <c r="E3025" s="1"/>
      <c r="F3025" s="1"/>
    </row>
    <row r="3026" spans="3:6">
      <c r="C3026" s="1"/>
      <c r="D3026" s="1"/>
      <c r="E3026" s="1"/>
      <c r="F3026" s="1"/>
    </row>
    <row r="3027" spans="3:6">
      <c r="C3027" s="1"/>
      <c r="D3027" s="1"/>
      <c r="E3027" s="1"/>
      <c r="F3027" s="1"/>
    </row>
    <row r="3028" spans="3:6">
      <c r="C3028" s="1"/>
      <c r="D3028" s="1"/>
      <c r="E3028" s="1"/>
      <c r="F3028" s="1"/>
    </row>
    <row r="3029" spans="3:6">
      <c r="C3029" s="1"/>
      <c r="D3029" s="1"/>
      <c r="E3029" s="1"/>
      <c r="F3029" s="1"/>
    </row>
    <row r="3030" spans="3:6">
      <c r="C3030" s="1"/>
      <c r="D3030" s="1"/>
      <c r="E3030" s="1"/>
      <c r="F3030" s="1"/>
    </row>
    <row r="3031" spans="3:6">
      <c r="C3031" s="1"/>
      <c r="D3031" s="1"/>
      <c r="E3031" s="1"/>
      <c r="F3031" s="1"/>
    </row>
    <row r="3032" spans="3:6">
      <c r="C3032" s="1"/>
      <c r="D3032" s="1"/>
      <c r="E3032" s="1"/>
      <c r="F3032" s="1"/>
    </row>
    <row r="3033" spans="3:6">
      <c r="C3033" s="1"/>
      <c r="D3033" s="1"/>
      <c r="E3033" s="1"/>
      <c r="F3033" s="1"/>
    </row>
    <row r="3034" spans="3:6">
      <c r="C3034" s="1"/>
      <c r="D3034" s="1"/>
      <c r="E3034" s="1"/>
      <c r="F3034" s="1"/>
    </row>
    <row r="3035" spans="3:6">
      <c r="C3035" s="1"/>
      <c r="D3035" s="1"/>
      <c r="E3035" s="1"/>
      <c r="F3035" s="1"/>
    </row>
    <row r="3036" spans="3:6">
      <c r="C3036" s="1"/>
      <c r="D3036" s="1"/>
      <c r="E3036" s="1"/>
      <c r="F3036" s="1"/>
    </row>
    <row r="3037" spans="3:6">
      <c r="C3037" s="1"/>
      <c r="D3037" s="1"/>
      <c r="E3037" s="1"/>
      <c r="F3037" s="1"/>
    </row>
    <row r="3038" spans="3:6">
      <c r="C3038" s="1"/>
      <c r="D3038" s="1"/>
      <c r="E3038" s="1"/>
      <c r="F3038" s="1"/>
    </row>
    <row r="3039" spans="3:6">
      <c r="C3039" s="1"/>
      <c r="D3039" s="1"/>
      <c r="E3039" s="1"/>
      <c r="F3039" s="1"/>
    </row>
    <row r="3040" spans="3:6">
      <c r="C3040" s="1"/>
      <c r="D3040" s="1"/>
      <c r="E3040" s="1"/>
      <c r="F3040" s="1"/>
    </row>
    <row r="3041" spans="3:6">
      <c r="C3041" s="1"/>
      <c r="D3041" s="1"/>
      <c r="E3041" s="1"/>
      <c r="F3041" s="1"/>
    </row>
    <row r="3042" spans="3:6">
      <c r="C3042" s="1"/>
      <c r="D3042" s="1"/>
      <c r="E3042" s="1"/>
      <c r="F3042" s="1"/>
    </row>
    <row r="3043" spans="3:6">
      <c r="C3043" s="1"/>
      <c r="D3043" s="1"/>
      <c r="E3043" s="1"/>
      <c r="F3043" s="1"/>
    </row>
    <row r="3044" spans="3:6">
      <c r="C3044" s="1"/>
      <c r="D3044" s="1"/>
      <c r="E3044" s="1"/>
      <c r="F3044" s="1"/>
    </row>
    <row r="3045" spans="3:6">
      <c r="C3045" s="1"/>
      <c r="D3045" s="1"/>
      <c r="E3045" s="1"/>
      <c r="F3045" s="1"/>
    </row>
    <row r="3046" spans="3:6">
      <c r="C3046" s="1"/>
      <c r="D3046" s="1"/>
      <c r="E3046" s="1"/>
      <c r="F3046" s="1"/>
    </row>
    <row r="3047" spans="3:6">
      <c r="C3047" s="1"/>
      <c r="D3047" s="1"/>
      <c r="E3047" s="1"/>
      <c r="F3047" s="1"/>
    </row>
    <row r="3048" spans="3:6">
      <c r="C3048" s="1"/>
      <c r="D3048" s="1"/>
      <c r="E3048" s="1"/>
      <c r="F3048" s="1"/>
    </row>
    <row r="3049" spans="3:6">
      <c r="C3049" s="1"/>
      <c r="D3049" s="1"/>
      <c r="E3049" s="1"/>
      <c r="F3049" s="1"/>
    </row>
    <row r="3050" spans="3:6">
      <c r="C3050" s="1"/>
      <c r="D3050" s="1"/>
      <c r="E3050" s="1"/>
      <c r="F3050" s="1"/>
    </row>
    <row r="3051" spans="3:6">
      <c r="C3051" s="1"/>
      <c r="D3051" s="1"/>
      <c r="E3051" s="1"/>
      <c r="F3051" s="1"/>
    </row>
    <row r="3052" spans="3:6">
      <c r="C3052" s="1"/>
      <c r="D3052" s="1"/>
      <c r="E3052" s="1"/>
      <c r="F3052" s="1"/>
    </row>
    <row r="3053" spans="3:6">
      <c r="C3053" s="1"/>
      <c r="D3053" s="1"/>
      <c r="E3053" s="1"/>
      <c r="F3053" s="1"/>
    </row>
    <row r="3054" spans="3:6">
      <c r="C3054" s="1"/>
      <c r="D3054" s="1"/>
      <c r="E3054" s="1"/>
      <c r="F3054" s="1"/>
    </row>
    <row r="3055" spans="3:6">
      <c r="C3055" s="1"/>
      <c r="D3055" s="1"/>
      <c r="E3055" s="1"/>
      <c r="F3055" s="1"/>
    </row>
    <row r="3056" spans="3:6">
      <c r="C3056" s="1"/>
      <c r="D3056" s="1"/>
      <c r="E3056" s="1"/>
      <c r="F3056" s="1"/>
    </row>
    <row r="3057" spans="3:6">
      <c r="C3057" s="1"/>
      <c r="D3057" s="1"/>
      <c r="E3057" s="1"/>
      <c r="F3057" s="1"/>
    </row>
    <row r="3058" spans="3:6">
      <c r="C3058" s="1"/>
      <c r="D3058" s="1"/>
      <c r="E3058" s="1"/>
      <c r="F3058" s="1"/>
    </row>
    <row r="3059" spans="3:6">
      <c r="C3059" s="1"/>
      <c r="D3059" s="1"/>
      <c r="E3059" s="1"/>
      <c r="F3059" s="1"/>
    </row>
    <row r="3060" spans="3:6">
      <c r="C3060" s="1"/>
      <c r="D3060" s="1"/>
      <c r="E3060" s="1"/>
      <c r="F3060" s="1"/>
    </row>
    <row r="3061" spans="3:6">
      <c r="C3061" s="1"/>
      <c r="D3061" s="1"/>
      <c r="E3061" s="1"/>
      <c r="F3061" s="1"/>
    </row>
    <row r="3062" spans="3:6">
      <c r="C3062" s="1"/>
      <c r="D3062" s="1"/>
      <c r="E3062" s="1"/>
      <c r="F3062" s="1"/>
    </row>
    <row r="3063" spans="3:6">
      <c r="C3063" s="1"/>
      <c r="D3063" s="1"/>
      <c r="E3063" s="1"/>
      <c r="F3063" s="1"/>
    </row>
    <row r="3064" spans="3:6">
      <c r="C3064" s="1"/>
      <c r="D3064" s="1"/>
      <c r="E3064" s="1"/>
      <c r="F3064" s="1"/>
    </row>
    <row r="3065" spans="3:6">
      <c r="C3065" s="1"/>
      <c r="D3065" s="1"/>
      <c r="E3065" s="1"/>
      <c r="F3065" s="1"/>
    </row>
    <row r="3066" spans="3:6">
      <c r="C3066" s="1"/>
      <c r="D3066" s="1"/>
      <c r="E3066" s="1"/>
      <c r="F3066" s="1"/>
    </row>
    <row r="3067" spans="3:6">
      <c r="C3067" s="1"/>
      <c r="D3067" s="1"/>
      <c r="E3067" s="1"/>
      <c r="F3067" s="1"/>
    </row>
    <row r="3068" spans="3:6">
      <c r="C3068" s="1"/>
      <c r="D3068" s="1"/>
      <c r="E3068" s="1"/>
      <c r="F3068" s="1"/>
    </row>
    <row r="3069" spans="3:6">
      <c r="C3069" s="1"/>
      <c r="D3069" s="1"/>
      <c r="E3069" s="1"/>
      <c r="F3069" s="1"/>
    </row>
    <row r="3070" spans="3:6">
      <c r="C3070" s="1"/>
      <c r="D3070" s="1"/>
      <c r="E3070" s="1"/>
      <c r="F3070" s="1"/>
    </row>
    <row r="3071" spans="3:6">
      <c r="C3071" s="1"/>
      <c r="D3071" s="1"/>
      <c r="E3071" s="1"/>
      <c r="F3071" s="1"/>
    </row>
    <row r="3072" spans="3:6">
      <c r="C3072" s="1"/>
      <c r="D3072" s="1"/>
      <c r="E3072" s="1"/>
      <c r="F3072" s="1"/>
    </row>
    <row r="3073" spans="3:6">
      <c r="C3073" s="1"/>
      <c r="D3073" s="1"/>
      <c r="E3073" s="1"/>
      <c r="F3073" s="1"/>
    </row>
    <row r="3074" spans="3:6">
      <c r="C3074" s="1"/>
      <c r="D3074" s="1"/>
      <c r="E3074" s="1"/>
      <c r="F3074" s="1"/>
    </row>
    <row r="3075" spans="3:6">
      <c r="C3075" s="1"/>
      <c r="D3075" s="1"/>
      <c r="E3075" s="1"/>
      <c r="F3075" s="1"/>
    </row>
    <row r="3076" spans="3:6">
      <c r="C3076" s="1"/>
      <c r="D3076" s="1"/>
      <c r="E3076" s="1"/>
      <c r="F3076" s="1"/>
    </row>
    <row r="3077" spans="3:6">
      <c r="C3077" s="1"/>
      <c r="D3077" s="1"/>
      <c r="E3077" s="1"/>
      <c r="F3077" s="1"/>
    </row>
    <row r="3078" spans="3:6">
      <c r="C3078" s="1"/>
      <c r="D3078" s="1"/>
      <c r="E3078" s="1"/>
      <c r="F3078" s="1"/>
    </row>
    <row r="3079" spans="3:6">
      <c r="C3079" s="1"/>
      <c r="D3079" s="1"/>
      <c r="E3079" s="1"/>
      <c r="F3079" s="1"/>
    </row>
    <row r="3080" spans="3:6">
      <c r="C3080" s="1"/>
      <c r="D3080" s="1"/>
      <c r="E3080" s="1"/>
      <c r="F3080" s="1"/>
    </row>
    <row r="3081" spans="3:6">
      <c r="C3081" s="1"/>
      <c r="D3081" s="1"/>
      <c r="E3081" s="1"/>
      <c r="F3081" s="1"/>
    </row>
    <row r="3082" spans="3:6">
      <c r="C3082" s="1"/>
      <c r="D3082" s="1"/>
      <c r="E3082" s="1"/>
      <c r="F3082" s="1"/>
    </row>
    <row r="3083" spans="3:6">
      <c r="C3083" s="1"/>
      <c r="D3083" s="1"/>
      <c r="E3083" s="1"/>
      <c r="F3083" s="1"/>
    </row>
    <row r="3084" spans="3:6">
      <c r="C3084" s="1"/>
      <c r="D3084" s="1"/>
      <c r="E3084" s="1"/>
      <c r="F3084" s="1"/>
    </row>
    <row r="3085" spans="3:6">
      <c r="C3085" s="1"/>
      <c r="D3085" s="1"/>
      <c r="E3085" s="1"/>
      <c r="F3085" s="1"/>
    </row>
    <row r="3086" spans="3:6">
      <c r="C3086" s="1"/>
      <c r="D3086" s="1"/>
      <c r="E3086" s="1"/>
      <c r="F3086" s="1"/>
    </row>
    <row r="3087" spans="3:6">
      <c r="C3087" s="1"/>
      <c r="D3087" s="1"/>
      <c r="E3087" s="1"/>
      <c r="F3087" s="1"/>
    </row>
    <row r="3088" spans="3:6">
      <c r="C3088" s="1"/>
      <c r="D3088" s="1"/>
      <c r="E3088" s="1"/>
      <c r="F3088" s="1"/>
    </row>
    <row r="3089" spans="3:6">
      <c r="C3089" s="1"/>
      <c r="D3089" s="1"/>
      <c r="E3089" s="1"/>
      <c r="F3089" s="1"/>
    </row>
    <row r="3090" spans="3:6">
      <c r="C3090" s="1"/>
      <c r="D3090" s="1"/>
      <c r="E3090" s="1"/>
      <c r="F3090" s="1"/>
    </row>
    <row r="3091" spans="3:6">
      <c r="C3091" s="1"/>
      <c r="D3091" s="1"/>
      <c r="E3091" s="1"/>
      <c r="F3091" s="1"/>
    </row>
    <row r="3092" spans="3:6">
      <c r="C3092" s="1"/>
      <c r="D3092" s="1"/>
      <c r="E3092" s="1"/>
      <c r="F3092" s="1"/>
    </row>
    <row r="3093" spans="3:6">
      <c r="C3093" s="1"/>
      <c r="D3093" s="1"/>
      <c r="E3093" s="1"/>
      <c r="F3093" s="1"/>
    </row>
    <row r="3094" spans="3:6">
      <c r="C3094" s="1"/>
      <c r="D3094" s="1"/>
      <c r="E3094" s="1"/>
      <c r="F3094" s="1"/>
    </row>
    <row r="3095" spans="3:6">
      <c r="C3095" s="1"/>
      <c r="D3095" s="1"/>
      <c r="E3095" s="1"/>
      <c r="F3095" s="1"/>
    </row>
    <row r="3096" spans="3:6">
      <c r="C3096" s="1"/>
      <c r="D3096" s="1"/>
      <c r="E3096" s="1"/>
      <c r="F3096" s="1"/>
    </row>
    <row r="3097" spans="3:6">
      <c r="C3097" s="1"/>
      <c r="D3097" s="1"/>
      <c r="E3097" s="1"/>
      <c r="F3097" s="1"/>
    </row>
    <row r="3098" spans="3:6">
      <c r="C3098" s="1"/>
      <c r="D3098" s="1"/>
      <c r="E3098" s="1"/>
      <c r="F3098" s="1"/>
    </row>
    <row r="3099" spans="3:6">
      <c r="C3099" s="1"/>
      <c r="D3099" s="1"/>
      <c r="E3099" s="1"/>
      <c r="F3099" s="1"/>
    </row>
    <row r="3100" spans="3:6">
      <c r="C3100" s="1"/>
      <c r="D3100" s="1"/>
      <c r="E3100" s="1"/>
      <c r="F3100" s="1"/>
    </row>
    <row r="3101" spans="3:6">
      <c r="C3101" s="1"/>
      <c r="D3101" s="1"/>
      <c r="E3101" s="1"/>
      <c r="F3101" s="1"/>
    </row>
    <row r="3102" spans="3:6">
      <c r="C3102" s="1"/>
      <c r="D3102" s="1"/>
      <c r="E3102" s="1"/>
      <c r="F3102" s="1"/>
    </row>
    <row r="3103" spans="3:6">
      <c r="C3103" s="1"/>
      <c r="D3103" s="1"/>
      <c r="E3103" s="1"/>
      <c r="F3103" s="1"/>
    </row>
    <row r="3104" spans="3:6">
      <c r="C3104" s="1"/>
      <c r="D3104" s="1"/>
      <c r="E3104" s="1"/>
      <c r="F3104" s="1"/>
    </row>
    <row r="3105" spans="3:6">
      <c r="C3105" s="1"/>
      <c r="D3105" s="1"/>
      <c r="E3105" s="1"/>
      <c r="F3105" s="1"/>
    </row>
    <row r="3106" spans="3:6">
      <c r="C3106" s="1"/>
      <c r="D3106" s="1"/>
      <c r="E3106" s="1"/>
      <c r="F3106" s="1"/>
    </row>
    <row r="3107" spans="3:6">
      <c r="C3107" s="1"/>
      <c r="D3107" s="1"/>
      <c r="E3107" s="1"/>
      <c r="F3107" s="1"/>
    </row>
    <row r="3108" spans="3:6">
      <c r="C3108" s="1"/>
      <c r="D3108" s="1"/>
      <c r="E3108" s="1"/>
      <c r="F3108" s="1"/>
    </row>
    <row r="3109" spans="3:6">
      <c r="C3109" s="1"/>
      <c r="D3109" s="1"/>
      <c r="E3109" s="1"/>
      <c r="F3109" s="1"/>
    </row>
    <row r="3110" spans="3:6">
      <c r="C3110" s="1"/>
      <c r="D3110" s="1"/>
      <c r="E3110" s="1"/>
      <c r="F3110" s="1"/>
    </row>
    <row r="3111" spans="3:6">
      <c r="C3111" s="1"/>
      <c r="D3111" s="1"/>
      <c r="E3111" s="1"/>
      <c r="F3111" s="1"/>
    </row>
    <row r="3112" spans="3:6">
      <c r="C3112" s="1"/>
      <c r="D3112" s="1"/>
      <c r="E3112" s="1"/>
      <c r="F3112" s="1"/>
    </row>
    <row r="3113" spans="3:6">
      <c r="C3113" s="1"/>
      <c r="D3113" s="1"/>
      <c r="E3113" s="1"/>
      <c r="F3113" s="1"/>
    </row>
    <row r="3114" spans="3:6">
      <c r="C3114" s="1"/>
      <c r="D3114" s="1"/>
      <c r="E3114" s="1"/>
      <c r="F3114" s="1"/>
    </row>
    <row r="3115" spans="3:6">
      <c r="C3115" s="1"/>
      <c r="D3115" s="1"/>
      <c r="E3115" s="1"/>
      <c r="F3115" s="1"/>
    </row>
    <row r="3116" spans="3:6">
      <c r="C3116" s="1"/>
      <c r="D3116" s="1"/>
      <c r="E3116" s="1"/>
      <c r="F3116" s="1"/>
    </row>
    <row r="3117" spans="3:6">
      <c r="C3117" s="1"/>
      <c r="D3117" s="1"/>
      <c r="E3117" s="1"/>
      <c r="F3117" s="1"/>
    </row>
    <row r="3118" spans="3:6">
      <c r="C3118" s="1"/>
      <c r="D3118" s="1"/>
      <c r="E3118" s="1"/>
      <c r="F3118" s="1"/>
    </row>
    <row r="3119" spans="3:6">
      <c r="C3119" s="1"/>
      <c r="D3119" s="1"/>
      <c r="E3119" s="1"/>
      <c r="F3119" s="1"/>
    </row>
    <row r="3120" spans="3:6">
      <c r="C3120" s="1"/>
      <c r="D3120" s="1"/>
      <c r="E3120" s="1"/>
      <c r="F3120" s="1"/>
    </row>
    <row r="3121" spans="3:6">
      <c r="C3121" s="1"/>
      <c r="D3121" s="1"/>
      <c r="E3121" s="1"/>
      <c r="F3121" s="1"/>
    </row>
    <row r="3122" spans="3:6">
      <c r="C3122" s="1"/>
      <c r="D3122" s="1"/>
      <c r="E3122" s="1"/>
      <c r="F3122" s="1"/>
    </row>
    <row r="3123" spans="3:6">
      <c r="C3123" s="1"/>
      <c r="D3123" s="1"/>
      <c r="E3123" s="1"/>
      <c r="F3123" s="1"/>
    </row>
    <row r="3124" spans="3:6">
      <c r="C3124" s="1"/>
      <c r="D3124" s="1"/>
      <c r="E3124" s="1"/>
      <c r="F3124" s="1"/>
    </row>
    <row r="3125" spans="3:6">
      <c r="C3125" s="1"/>
      <c r="D3125" s="1"/>
      <c r="E3125" s="1"/>
      <c r="F3125" s="1"/>
    </row>
    <row r="3126" spans="3:6">
      <c r="C3126" s="1"/>
      <c r="D3126" s="1"/>
      <c r="E3126" s="1"/>
      <c r="F3126" s="1"/>
    </row>
    <row r="3127" spans="3:6">
      <c r="C3127" s="1"/>
      <c r="D3127" s="1"/>
      <c r="E3127" s="1"/>
      <c r="F3127" s="1"/>
    </row>
    <row r="3128" spans="3:6">
      <c r="C3128" s="1"/>
      <c r="D3128" s="1"/>
      <c r="E3128" s="1"/>
      <c r="F3128" s="1"/>
    </row>
    <row r="3129" spans="3:6">
      <c r="C3129" s="1"/>
      <c r="D3129" s="1"/>
      <c r="E3129" s="1"/>
      <c r="F3129" s="1"/>
    </row>
    <row r="3130" spans="3:6">
      <c r="C3130" s="1"/>
      <c r="D3130" s="1"/>
      <c r="E3130" s="1"/>
      <c r="F3130" s="1"/>
    </row>
    <row r="3131" spans="3:6">
      <c r="C3131" s="1"/>
      <c r="D3131" s="1"/>
      <c r="E3131" s="1"/>
      <c r="F3131" s="1"/>
    </row>
    <row r="3132" spans="3:6">
      <c r="C3132" s="1"/>
      <c r="D3132" s="1"/>
      <c r="E3132" s="1"/>
      <c r="F3132" s="1"/>
    </row>
    <row r="3133" spans="3:6">
      <c r="C3133" s="1"/>
      <c r="D3133" s="1"/>
      <c r="E3133" s="1"/>
      <c r="F3133" s="1"/>
    </row>
    <row r="3134" spans="3:6">
      <c r="C3134" s="1"/>
      <c r="D3134" s="1"/>
      <c r="E3134" s="1"/>
      <c r="F3134" s="1"/>
    </row>
    <row r="3135" spans="3:6">
      <c r="C3135" s="1"/>
      <c r="D3135" s="1"/>
      <c r="E3135" s="1"/>
      <c r="F3135" s="1"/>
    </row>
    <row r="3136" spans="3:6">
      <c r="C3136" s="1"/>
      <c r="D3136" s="1"/>
      <c r="E3136" s="1"/>
      <c r="F3136" s="1"/>
    </row>
    <row r="3137" spans="3:6">
      <c r="C3137" s="1"/>
      <c r="D3137" s="1"/>
      <c r="E3137" s="1"/>
      <c r="F3137" s="1"/>
    </row>
    <row r="3138" spans="3:6">
      <c r="C3138" s="1"/>
      <c r="D3138" s="1"/>
      <c r="E3138" s="1"/>
      <c r="F3138" s="1"/>
    </row>
    <row r="3139" spans="3:6">
      <c r="C3139" s="1"/>
      <c r="D3139" s="1"/>
      <c r="E3139" s="1"/>
      <c r="F3139" s="1"/>
    </row>
    <row r="3140" spans="3:6">
      <c r="C3140" s="1"/>
      <c r="D3140" s="1"/>
      <c r="E3140" s="1"/>
      <c r="F3140" s="1"/>
    </row>
    <row r="3141" spans="3:6">
      <c r="C3141" s="1"/>
      <c r="D3141" s="1"/>
      <c r="E3141" s="1"/>
      <c r="F3141" s="1"/>
    </row>
    <row r="3142" spans="3:6">
      <c r="C3142" s="1"/>
      <c r="D3142" s="1"/>
      <c r="E3142" s="1"/>
      <c r="F3142" s="1"/>
    </row>
    <row r="3143" spans="3:6">
      <c r="C3143" s="1"/>
      <c r="D3143" s="1"/>
      <c r="E3143" s="1"/>
      <c r="F3143" s="1"/>
    </row>
    <row r="3144" spans="3:6">
      <c r="C3144" s="1"/>
      <c r="D3144" s="1"/>
      <c r="E3144" s="1"/>
      <c r="F3144" s="1"/>
    </row>
    <row r="3145" spans="3:6">
      <c r="C3145" s="1"/>
      <c r="D3145" s="1"/>
      <c r="E3145" s="1"/>
      <c r="F3145" s="1"/>
    </row>
    <row r="3146" spans="3:6">
      <c r="C3146" s="1"/>
      <c r="D3146" s="1"/>
      <c r="E3146" s="1"/>
      <c r="F3146" s="1"/>
    </row>
    <row r="3147" spans="3:6">
      <c r="C3147" s="1"/>
      <c r="D3147" s="1"/>
      <c r="E3147" s="1"/>
      <c r="F3147" s="1"/>
    </row>
    <row r="3148" spans="3:6">
      <c r="C3148" s="1"/>
      <c r="D3148" s="1"/>
      <c r="E3148" s="1"/>
      <c r="F3148" s="1"/>
    </row>
    <row r="3149" spans="3:6">
      <c r="C3149" s="1"/>
      <c r="D3149" s="1"/>
      <c r="E3149" s="1"/>
      <c r="F3149" s="1"/>
    </row>
    <row r="3150" spans="3:6">
      <c r="C3150" s="1"/>
      <c r="D3150" s="1"/>
      <c r="E3150" s="1"/>
      <c r="F3150" s="1"/>
    </row>
    <row r="3151" spans="3:6">
      <c r="C3151" s="1"/>
      <c r="D3151" s="1"/>
      <c r="E3151" s="1"/>
      <c r="F3151" s="1"/>
    </row>
    <row r="3152" spans="3:6">
      <c r="C3152" s="1"/>
      <c r="D3152" s="1"/>
      <c r="E3152" s="1"/>
      <c r="F3152" s="1"/>
    </row>
    <row r="3153" spans="3:6">
      <c r="C3153" s="1"/>
      <c r="D3153" s="1"/>
      <c r="E3153" s="1"/>
      <c r="F3153" s="1"/>
    </row>
    <row r="3154" spans="3:6">
      <c r="C3154" s="1"/>
      <c r="D3154" s="1"/>
      <c r="E3154" s="1"/>
      <c r="F3154" s="1"/>
    </row>
    <row r="3155" spans="3:6">
      <c r="C3155" s="1"/>
      <c r="D3155" s="1"/>
      <c r="E3155" s="1"/>
      <c r="F3155" s="1"/>
    </row>
    <row r="3156" spans="3:6">
      <c r="C3156" s="1"/>
      <c r="D3156" s="1"/>
      <c r="E3156" s="1"/>
      <c r="F3156" s="1"/>
    </row>
    <row r="3157" spans="3:6">
      <c r="C3157" s="1"/>
      <c r="D3157" s="1"/>
      <c r="E3157" s="1"/>
      <c r="F3157" s="1"/>
    </row>
    <row r="3158" spans="3:6">
      <c r="C3158" s="1"/>
      <c r="D3158" s="1"/>
      <c r="E3158" s="1"/>
      <c r="F3158" s="1"/>
    </row>
    <row r="3159" spans="3:6">
      <c r="C3159" s="1"/>
      <c r="D3159" s="1"/>
      <c r="E3159" s="1"/>
      <c r="F3159" s="1"/>
    </row>
    <row r="3160" spans="3:6">
      <c r="C3160" s="1"/>
      <c r="D3160" s="1"/>
      <c r="E3160" s="1"/>
      <c r="F3160" s="1"/>
    </row>
    <row r="3161" spans="3:6">
      <c r="C3161" s="1"/>
      <c r="D3161" s="1"/>
      <c r="E3161" s="1"/>
      <c r="F3161" s="1"/>
    </row>
    <row r="3162" spans="3:6">
      <c r="C3162" s="1"/>
      <c r="D3162" s="1"/>
      <c r="E3162" s="1"/>
      <c r="F3162" s="1"/>
    </row>
    <row r="3163" spans="3:6">
      <c r="C3163" s="1"/>
      <c r="D3163" s="1"/>
      <c r="E3163" s="1"/>
      <c r="F3163" s="1"/>
    </row>
    <row r="3164" spans="3:6">
      <c r="C3164" s="1"/>
      <c r="D3164" s="1"/>
      <c r="E3164" s="1"/>
      <c r="F3164" s="1"/>
    </row>
    <row r="3165" spans="3:6">
      <c r="C3165" s="1"/>
      <c r="D3165" s="1"/>
      <c r="E3165" s="1"/>
      <c r="F3165" s="1"/>
    </row>
    <row r="3166" spans="3:6">
      <c r="C3166" s="1"/>
      <c r="D3166" s="1"/>
      <c r="E3166" s="1"/>
      <c r="F3166" s="1"/>
    </row>
    <row r="3167" spans="3:6">
      <c r="C3167" s="1"/>
      <c r="D3167" s="1"/>
      <c r="E3167" s="1"/>
      <c r="F3167" s="1"/>
    </row>
    <row r="3168" spans="3:6">
      <c r="C3168" s="1"/>
      <c r="D3168" s="1"/>
      <c r="E3168" s="1"/>
      <c r="F3168" s="1"/>
    </row>
    <row r="3169" spans="3:6">
      <c r="C3169" s="1"/>
      <c r="D3169" s="1"/>
      <c r="E3169" s="1"/>
      <c r="F3169" s="1"/>
    </row>
    <row r="3170" spans="3:6">
      <c r="C3170" s="1"/>
      <c r="D3170" s="1"/>
      <c r="E3170" s="1"/>
      <c r="F3170" s="1"/>
    </row>
    <row r="3171" spans="3:6">
      <c r="C3171" s="1"/>
      <c r="D3171" s="1"/>
      <c r="E3171" s="1"/>
      <c r="F3171" s="1"/>
    </row>
    <row r="3172" spans="3:6">
      <c r="C3172" s="1"/>
      <c r="D3172" s="1"/>
      <c r="E3172" s="1"/>
      <c r="F3172" s="1"/>
    </row>
    <row r="3173" spans="3:6">
      <c r="C3173" s="1"/>
      <c r="D3173" s="1"/>
      <c r="E3173" s="1"/>
      <c r="F3173" s="1"/>
    </row>
    <row r="3174" spans="3:6">
      <c r="C3174" s="1"/>
      <c r="D3174" s="1"/>
      <c r="E3174" s="1"/>
      <c r="F3174" s="1"/>
    </row>
    <row r="3175" spans="3:6">
      <c r="C3175" s="1"/>
      <c r="D3175" s="1"/>
      <c r="E3175" s="1"/>
      <c r="F3175" s="1"/>
    </row>
    <row r="3176" spans="3:6">
      <c r="C3176" s="1"/>
      <c r="D3176" s="1"/>
      <c r="E3176" s="1"/>
      <c r="F3176" s="1"/>
    </row>
    <row r="3177" spans="3:6">
      <c r="C3177" s="1"/>
      <c r="D3177" s="1"/>
      <c r="E3177" s="1"/>
      <c r="F3177" s="1"/>
    </row>
    <row r="3178" spans="3:6">
      <c r="C3178" s="1"/>
      <c r="D3178" s="1"/>
      <c r="E3178" s="1"/>
      <c r="F3178" s="1"/>
    </row>
    <row r="3179" spans="3:6">
      <c r="C3179" s="1"/>
      <c r="D3179" s="1"/>
      <c r="E3179" s="1"/>
      <c r="F3179" s="1"/>
    </row>
    <row r="3180" spans="3:6">
      <c r="C3180" s="1"/>
      <c r="D3180" s="1"/>
      <c r="E3180" s="1"/>
      <c r="F3180" s="1"/>
    </row>
    <row r="3181" spans="3:6">
      <c r="C3181" s="1"/>
      <c r="D3181" s="1"/>
      <c r="E3181" s="1"/>
      <c r="F3181" s="1"/>
    </row>
    <row r="3182" spans="3:6">
      <c r="C3182" s="1"/>
      <c r="D3182" s="1"/>
      <c r="E3182" s="1"/>
      <c r="F3182" s="1"/>
    </row>
    <row r="3183" spans="3:6">
      <c r="C3183" s="1"/>
      <c r="D3183" s="1"/>
      <c r="E3183" s="1"/>
      <c r="F3183" s="1"/>
    </row>
    <row r="3184" spans="3:6">
      <c r="C3184" s="1"/>
      <c r="D3184" s="1"/>
      <c r="E3184" s="1"/>
      <c r="F3184" s="1"/>
    </row>
    <row r="3185" spans="3:6">
      <c r="C3185" s="1"/>
      <c r="D3185" s="1"/>
      <c r="E3185" s="1"/>
      <c r="F3185" s="1"/>
    </row>
    <row r="3186" spans="3:6">
      <c r="C3186" s="1"/>
      <c r="D3186" s="1"/>
      <c r="E3186" s="1"/>
      <c r="F3186" s="1"/>
    </row>
    <row r="3187" spans="3:6">
      <c r="C3187" s="1"/>
      <c r="D3187" s="1"/>
      <c r="E3187" s="1"/>
      <c r="F3187" s="1"/>
    </row>
    <row r="3188" spans="3:6">
      <c r="C3188" s="1"/>
      <c r="D3188" s="1"/>
      <c r="E3188" s="1"/>
      <c r="F3188" s="1"/>
    </row>
    <row r="3189" spans="3:6">
      <c r="C3189" s="1"/>
      <c r="D3189" s="1"/>
      <c r="E3189" s="1"/>
      <c r="F3189" s="1"/>
    </row>
    <row r="3190" spans="3:6">
      <c r="C3190" s="1"/>
      <c r="D3190" s="1"/>
      <c r="E3190" s="1"/>
      <c r="F3190" s="1"/>
    </row>
    <row r="3191" spans="3:6">
      <c r="C3191" s="1"/>
      <c r="D3191" s="1"/>
      <c r="E3191" s="1"/>
      <c r="F3191" s="1"/>
    </row>
    <row r="3192" spans="3:6">
      <c r="C3192" s="1"/>
      <c r="D3192" s="1"/>
      <c r="E3192" s="1"/>
      <c r="F3192" s="1"/>
    </row>
    <row r="3193" spans="3:6">
      <c r="C3193" s="1"/>
      <c r="D3193" s="1"/>
      <c r="E3193" s="1"/>
      <c r="F3193" s="1"/>
    </row>
    <row r="3194" spans="3:6">
      <c r="C3194" s="1"/>
      <c r="D3194" s="1"/>
      <c r="E3194" s="1"/>
      <c r="F3194" s="1"/>
    </row>
    <row r="3195" spans="3:6">
      <c r="C3195" s="1"/>
      <c r="D3195" s="1"/>
      <c r="E3195" s="1"/>
      <c r="F3195" s="1"/>
    </row>
    <row r="3196" spans="3:6">
      <c r="C3196" s="1"/>
      <c r="D3196" s="1"/>
      <c r="E3196" s="1"/>
      <c r="F3196" s="1"/>
    </row>
    <row r="3197" spans="3:6">
      <c r="C3197" s="1"/>
      <c r="D3197" s="1"/>
      <c r="E3197" s="1"/>
      <c r="F3197" s="1"/>
    </row>
    <row r="3198" spans="3:6">
      <c r="C3198" s="1"/>
      <c r="D3198" s="1"/>
      <c r="E3198" s="1"/>
      <c r="F3198" s="1"/>
    </row>
    <row r="3199" spans="3:6">
      <c r="C3199" s="1"/>
      <c r="D3199" s="1"/>
      <c r="E3199" s="1"/>
      <c r="F3199" s="1"/>
    </row>
    <row r="3200" spans="3:6">
      <c r="C3200" s="1"/>
      <c r="D3200" s="1"/>
      <c r="E3200" s="1"/>
      <c r="F3200" s="1"/>
    </row>
    <row r="3201" spans="3:6">
      <c r="C3201" s="1"/>
      <c r="D3201" s="1"/>
      <c r="E3201" s="1"/>
      <c r="F3201" s="1"/>
    </row>
    <row r="3202" spans="3:6">
      <c r="C3202" s="1"/>
      <c r="D3202" s="1"/>
      <c r="E3202" s="1"/>
      <c r="F3202" s="1"/>
    </row>
    <row r="3203" spans="3:6">
      <c r="C3203" s="1"/>
      <c r="D3203" s="1"/>
      <c r="E3203" s="1"/>
      <c r="F3203" s="1"/>
    </row>
    <row r="3204" spans="3:6">
      <c r="C3204" s="1"/>
      <c r="D3204" s="1"/>
      <c r="E3204" s="1"/>
      <c r="F3204" s="1"/>
    </row>
    <row r="3205" spans="3:6">
      <c r="C3205" s="1"/>
      <c r="D3205" s="1"/>
      <c r="E3205" s="1"/>
      <c r="F3205" s="1"/>
    </row>
    <row r="3206" spans="3:6">
      <c r="C3206" s="1"/>
      <c r="D3206" s="1"/>
      <c r="E3206" s="1"/>
      <c r="F3206" s="1"/>
    </row>
    <row r="3207" spans="3:6">
      <c r="C3207" s="1"/>
      <c r="D3207" s="1"/>
      <c r="E3207" s="1"/>
      <c r="F3207" s="1"/>
    </row>
    <row r="3208" spans="3:6">
      <c r="C3208" s="1"/>
      <c r="D3208" s="1"/>
      <c r="E3208" s="1"/>
      <c r="F3208" s="1"/>
    </row>
    <row r="3209" spans="3:6">
      <c r="C3209" s="1"/>
      <c r="D3209" s="1"/>
      <c r="E3209" s="1"/>
      <c r="F3209" s="1"/>
    </row>
    <row r="3210" spans="3:6">
      <c r="C3210" s="1"/>
      <c r="D3210" s="1"/>
      <c r="E3210" s="1"/>
      <c r="F3210" s="1"/>
    </row>
    <row r="3211" spans="3:6">
      <c r="C3211" s="1"/>
      <c r="D3211" s="1"/>
      <c r="E3211" s="1"/>
      <c r="F3211" s="1"/>
    </row>
    <row r="3212" spans="3:6">
      <c r="C3212" s="1"/>
      <c r="D3212" s="1"/>
      <c r="E3212" s="1"/>
      <c r="F3212" s="1"/>
    </row>
    <row r="3213" spans="3:6">
      <c r="C3213" s="1"/>
      <c r="D3213" s="1"/>
      <c r="E3213" s="1"/>
      <c r="F3213" s="1"/>
    </row>
    <row r="3214" spans="3:6">
      <c r="C3214" s="1"/>
      <c r="D3214" s="1"/>
      <c r="E3214" s="1"/>
      <c r="F3214" s="1"/>
    </row>
    <row r="3215" spans="3:6">
      <c r="C3215" s="1"/>
      <c r="D3215" s="1"/>
      <c r="E3215" s="1"/>
      <c r="F3215" s="1"/>
    </row>
    <row r="3216" spans="3:6">
      <c r="C3216" s="1"/>
      <c r="D3216" s="1"/>
      <c r="E3216" s="1"/>
      <c r="F3216" s="1"/>
    </row>
    <row r="3217" spans="3:6">
      <c r="C3217" s="1"/>
      <c r="D3217" s="1"/>
      <c r="E3217" s="1"/>
      <c r="F3217" s="1"/>
    </row>
    <row r="3218" spans="3:6">
      <c r="C3218" s="1"/>
      <c r="D3218" s="1"/>
      <c r="E3218" s="1"/>
      <c r="F3218" s="1"/>
    </row>
    <row r="3219" spans="3:6">
      <c r="C3219" s="1"/>
      <c r="D3219" s="1"/>
      <c r="E3219" s="1"/>
      <c r="F3219" s="1"/>
    </row>
    <row r="3220" spans="3:6">
      <c r="C3220" s="1"/>
      <c r="D3220" s="1"/>
      <c r="E3220" s="1"/>
      <c r="F3220" s="1"/>
    </row>
    <row r="3221" spans="3:6">
      <c r="C3221" s="1"/>
      <c r="D3221" s="1"/>
      <c r="E3221" s="1"/>
      <c r="F3221" s="1"/>
    </row>
    <row r="3222" spans="3:6">
      <c r="C3222" s="1"/>
      <c r="D3222" s="1"/>
      <c r="E3222" s="1"/>
      <c r="F3222" s="1"/>
    </row>
    <row r="3223" spans="3:6">
      <c r="C3223" s="1"/>
      <c r="D3223" s="1"/>
      <c r="E3223" s="1"/>
      <c r="F3223" s="1"/>
    </row>
    <row r="3224" spans="3:6">
      <c r="C3224" s="1"/>
      <c r="D3224" s="1"/>
      <c r="E3224" s="1"/>
      <c r="F3224" s="1"/>
    </row>
    <row r="3225" spans="3:6">
      <c r="C3225" s="1"/>
      <c r="D3225" s="1"/>
      <c r="E3225" s="1"/>
      <c r="F3225" s="1"/>
    </row>
    <row r="3226" spans="3:6">
      <c r="C3226" s="1"/>
      <c r="D3226" s="1"/>
      <c r="E3226" s="1"/>
      <c r="F3226" s="1"/>
    </row>
    <row r="3227" spans="3:6">
      <c r="C3227" s="1"/>
      <c r="D3227" s="1"/>
      <c r="E3227" s="1"/>
      <c r="F3227" s="1"/>
    </row>
    <row r="3228" spans="3:6">
      <c r="C3228" s="1"/>
      <c r="D3228" s="1"/>
      <c r="E3228" s="1"/>
      <c r="F3228" s="1"/>
    </row>
    <row r="3229" spans="3:6">
      <c r="C3229" s="1"/>
      <c r="D3229" s="1"/>
      <c r="E3229" s="1"/>
      <c r="F3229" s="1"/>
    </row>
    <row r="3230" spans="3:6">
      <c r="C3230" s="1"/>
      <c r="D3230" s="1"/>
      <c r="E3230" s="1"/>
      <c r="F3230" s="1"/>
    </row>
    <row r="3231" spans="3:6">
      <c r="C3231" s="1"/>
      <c r="D3231" s="1"/>
      <c r="E3231" s="1"/>
      <c r="F3231" s="1"/>
    </row>
    <row r="3232" spans="3:6">
      <c r="C3232" s="1"/>
      <c r="D3232" s="1"/>
      <c r="E3232" s="1"/>
      <c r="F3232" s="1"/>
    </row>
    <row r="3233" spans="3:6">
      <c r="C3233" s="1"/>
      <c r="D3233" s="1"/>
      <c r="E3233" s="1"/>
      <c r="F3233" s="1"/>
    </row>
    <row r="3234" spans="3:6">
      <c r="C3234" s="1"/>
      <c r="D3234" s="1"/>
      <c r="E3234" s="1"/>
      <c r="F3234" s="1"/>
    </row>
    <row r="3235" spans="3:6">
      <c r="C3235" s="1"/>
      <c r="D3235" s="1"/>
      <c r="E3235" s="1"/>
      <c r="F3235" s="1"/>
    </row>
    <row r="3236" spans="3:6">
      <c r="C3236" s="1"/>
      <c r="D3236" s="1"/>
      <c r="E3236" s="1"/>
      <c r="F3236" s="1"/>
    </row>
    <row r="3237" spans="3:6">
      <c r="C3237" s="1"/>
      <c r="D3237" s="1"/>
      <c r="E3237" s="1"/>
      <c r="F3237" s="1"/>
    </row>
    <row r="3238" spans="3:6">
      <c r="C3238" s="1"/>
      <c r="D3238" s="1"/>
      <c r="E3238" s="1"/>
      <c r="F3238" s="1"/>
    </row>
    <row r="3239" spans="3:6">
      <c r="C3239" s="1"/>
      <c r="D3239" s="1"/>
      <c r="E3239" s="1"/>
      <c r="F3239" s="1"/>
    </row>
    <row r="3240" spans="3:6">
      <c r="C3240" s="1"/>
      <c r="D3240" s="1"/>
      <c r="E3240" s="1"/>
      <c r="F3240" s="1"/>
    </row>
    <row r="3241" spans="3:6">
      <c r="C3241" s="1"/>
      <c r="D3241" s="1"/>
      <c r="E3241" s="1"/>
      <c r="F3241" s="1"/>
    </row>
    <row r="3242" spans="3:6">
      <c r="C3242" s="1"/>
      <c r="D3242" s="1"/>
      <c r="E3242" s="1"/>
      <c r="F3242" s="1"/>
    </row>
    <row r="3243" spans="3:6">
      <c r="C3243" s="1"/>
      <c r="D3243" s="1"/>
      <c r="E3243" s="1"/>
      <c r="F3243" s="1"/>
    </row>
    <row r="3244" spans="3:6">
      <c r="C3244" s="1"/>
      <c r="D3244" s="1"/>
      <c r="E3244" s="1"/>
      <c r="F3244" s="1"/>
    </row>
    <row r="3245" spans="3:6">
      <c r="C3245" s="1"/>
      <c r="D3245" s="1"/>
      <c r="E3245" s="1"/>
      <c r="F3245" s="1"/>
    </row>
    <row r="3246" spans="3:6">
      <c r="C3246" s="1"/>
      <c r="D3246" s="1"/>
      <c r="E3246" s="1"/>
      <c r="F3246" s="1"/>
    </row>
    <row r="3247" spans="3:6">
      <c r="C3247" s="1"/>
      <c r="D3247" s="1"/>
      <c r="E3247" s="1"/>
      <c r="F3247" s="1"/>
    </row>
    <row r="3248" spans="3:6">
      <c r="C3248" s="1"/>
      <c r="D3248" s="1"/>
      <c r="E3248" s="1"/>
      <c r="F3248" s="1"/>
    </row>
    <row r="3249" spans="3:6">
      <c r="C3249" s="1"/>
      <c r="D3249" s="1"/>
      <c r="E3249" s="1"/>
      <c r="F3249" s="1"/>
    </row>
    <row r="3250" spans="3:6">
      <c r="C3250" s="1"/>
      <c r="D3250" s="1"/>
      <c r="E3250" s="1"/>
      <c r="F3250" s="1"/>
    </row>
    <row r="3251" spans="3:6">
      <c r="C3251" s="1"/>
      <c r="D3251" s="1"/>
      <c r="E3251" s="1"/>
      <c r="F3251" s="1"/>
    </row>
    <row r="3252" spans="3:6">
      <c r="C3252" s="1"/>
      <c r="D3252" s="1"/>
      <c r="E3252" s="1"/>
      <c r="F3252" s="1"/>
    </row>
    <row r="3253" spans="3:6">
      <c r="C3253" s="1"/>
      <c r="D3253" s="1"/>
      <c r="E3253" s="1"/>
      <c r="F3253" s="1"/>
    </row>
    <row r="3254" spans="3:6">
      <c r="C3254" s="1"/>
      <c r="D3254" s="1"/>
      <c r="E3254" s="1"/>
      <c r="F3254" s="1"/>
    </row>
    <row r="3255" spans="3:6">
      <c r="C3255" s="1"/>
      <c r="D3255" s="1"/>
      <c r="E3255" s="1"/>
      <c r="F3255" s="1"/>
    </row>
    <row r="3256" spans="3:6">
      <c r="C3256" s="1"/>
      <c r="D3256" s="1"/>
      <c r="E3256" s="1"/>
      <c r="F3256" s="1"/>
    </row>
    <row r="3257" spans="3:6">
      <c r="C3257" s="1"/>
      <c r="D3257" s="1"/>
      <c r="E3257" s="1"/>
      <c r="F3257" s="1"/>
    </row>
    <row r="3258" spans="3:6">
      <c r="C3258" s="1"/>
      <c r="D3258" s="1"/>
      <c r="E3258" s="1"/>
      <c r="F3258" s="1"/>
    </row>
    <row r="3259" spans="3:6">
      <c r="C3259" s="1"/>
      <c r="D3259" s="1"/>
      <c r="E3259" s="1"/>
      <c r="F3259" s="1"/>
    </row>
    <row r="3260" spans="3:6">
      <c r="C3260" s="1"/>
      <c r="D3260" s="1"/>
      <c r="E3260" s="1"/>
      <c r="F3260" s="1"/>
    </row>
    <row r="3261" spans="3:6">
      <c r="C3261" s="1"/>
      <c r="D3261" s="1"/>
      <c r="E3261" s="1"/>
      <c r="F3261" s="1"/>
    </row>
    <row r="3262" spans="3:6">
      <c r="C3262" s="1"/>
      <c r="D3262" s="1"/>
      <c r="E3262" s="1"/>
      <c r="F3262" s="1"/>
    </row>
    <row r="3263" spans="3:6">
      <c r="C3263" s="1"/>
      <c r="D3263" s="1"/>
      <c r="E3263" s="1"/>
      <c r="F3263" s="1"/>
    </row>
    <row r="3264" spans="3:6">
      <c r="C3264" s="1"/>
      <c r="D3264" s="1"/>
      <c r="E3264" s="1"/>
      <c r="F3264" s="1"/>
    </row>
    <row r="3265" spans="3:6">
      <c r="C3265" s="1"/>
      <c r="D3265" s="1"/>
      <c r="E3265" s="1"/>
      <c r="F3265" s="1"/>
    </row>
    <row r="3266" spans="3:6">
      <c r="C3266" s="1"/>
      <c r="D3266" s="1"/>
      <c r="E3266" s="1"/>
      <c r="F3266" s="1"/>
    </row>
    <row r="3267" spans="3:6">
      <c r="C3267" s="1"/>
      <c r="D3267" s="1"/>
      <c r="E3267" s="1"/>
      <c r="F3267" s="1"/>
    </row>
    <row r="3268" spans="3:6">
      <c r="C3268" s="1"/>
      <c r="D3268" s="1"/>
      <c r="E3268" s="1"/>
      <c r="F3268" s="1"/>
    </row>
    <row r="3269" spans="3:6">
      <c r="C3269" s="1"/>
      <c r="D3269" s="1"/>
      <c r="E3269" s="1"/>
      <c r="F3269" s="1"/>
    </row>
    <row r="3270" spans="3:6">
      <c r="C3270" s="1"/>
      <c r="D3270" s="1"/>
      <c r="E3270" s="1"/>
      <c r="F3270" s="1"/>
    </row>
    <row r="3271" spans="3:6">
      <c r="C3271" s="1"/>
      <c r="D3271" s="1"/>
      <c r="E3271" s="1"/>
      <c r="F3271" s="1"/>
    </row>
    <row r="3272" spans="3:6">
      <c r="C3272" s="1"/>
      <c r="D3272" s="1"/>
      <c r="E3272" s="1"/>
      <c r="F3272" s="1"/>
    </row>
    <row r="3273" spans="3:6">
      <c r="C3273" s="1"/>
      <c r="D3273" s="1"/>
      <c r="E3273" s="1"/>
      <c r="F3273" s="1"/>
    </row>
    <row r="3274" spans="3:6">
      <c r="C3274" s="1"/>
      <c r="D3274" s="1"/>
      <c r="E3274" s="1"/>
      <c r="F3274" s="1"/>
    </row>
    <row r="3275" spans="3:6">
      <c r="C3275" s="1"/>
      <c r="D3275" s="1"/>
      <c r="E3275" s="1"/>
      <c r="F3275" s="1"/>
    </row>
    <row r="3276" spans="3:6">
      <c r="C3276" s="1"/>
      <c r="D3276" s="1"/>
      <c r="E3276" s="1"/>
      <c r="F3276" s="1"/>
    </row>
    <row r="3277" spans="3:6">
      <c r="C3277" s="1"/>
      <c r="D3277" s="1"/>
      <c r="E3277" s="1"/>
      <c r="F3277" s="1"/>
    </row>
    <row r="3278" spans="3:6">
      <c r="C3278" s="1"/>
      <c r="D3278" s="1"/>
      <c r="E3278" s="1"/>
      <c r="F3278" s="1"/>
    </row>
    <row r="3279" spans="3:6">
      <c r="C3279" s="1"/>
      <c r="D3279" s="1"/>
      <c r="E3279" s="1"/>
      <c r="F3279" s="1"/>
    </row>
    <row r="3280" spans="3:6">
      <c r="C3280" s="1"/>
      <c r="D3280" s="1"/>
      <c r="E3280" s="1"/>
      <c r="F3280" s="1"/>
    </row>
    <row r="3281" spans="3:6">
      <c r="C3281" s="1"/>
      <c r="D3281" s="1"/>
      <c r="E3281" s="1"/>
      <c r="F3281" s="1"/>
    </row>
    <row r="3282" spans="3:6">
      <c r="C3282" s="1"/>
      <c r="D3282" s="1"/>
      <c r="E3282" s="1"/>
      <c r="F3282" s="1"/>
    </row>
    <row r="3283" spans="3:6">
      <c r="C3283" s="1"/>
      <c r="D3283" s="1"/>
      <c r="E3283" s="1"/>
      <c r="F3283" s="1"/>
    </row>
    <row r="3284" spans="3:6">
      <c r="C3284" s="1"/>
      <c r="D3284" s="1"/>
      <c r="E3284" s="1"/>
      <c r="F3284" s="1"/>
    </row>
    <row r="3285" spans="3:6">
      <c r="C3285" s="1"/>
      <c r="D3285" s="1"/>
      <c r="E3285" s="1"/>
      <c r="F3285" s="1"/>
    </row>
    <row r="3286" spans="3:6">
      <c r="C3286" s="1"/>
      <c r="D3286" s="1"/>
      <c r="E3286" s="1"/>
      <c r="F3286" s="1"/>
    </row>
    <row r="3287" spans="3:6">
      <c r="C3287" s="1"/>
      <c r="D3287" s="1"/>
      <c r="E3287" s="1"/>
      <c r="F3287" s="1"/>
    </row>
    <row r="3288" spans="3:6">
      <c r="C3288" s="1"/>
      <c r="D3288" s="1"/>
      <c r="E3288" s="1"/>
      <c r="F3288" s="1"/>
    </row>
    <row r="3289" spans="3:6">
      <c r="C3289" s="1"/>
      <c r="D3289" s="1"/>
      <c r="E3289" s="1"/>
      <c r="F3289" s="1"/>
    </row>
    <row r="3290" spans="3:6">
      <c r="C3290" s="1"/>
      <c r="D3290" s="1"/>
      <c r="E3290" s="1"/>
      <c r="F3290" s="1"/>
    </row>
    <row r="3291" spans="3:6">
      <c r="C3291" s="1"/>
      <c r="D3291" s="1"/>
      <c r="E3291" s="1"/>
      <c r="F3291" s="1"/>
    </row>
    <row r="3292" spans="3:6">
      <c r="C3292" s="1"/>
      <c r="D3292" s="1"/>
      <c r="E3292" s="1"/>
      <c r="F3292" s="1"/>
    </row>
    <row r="3293" spans="3:6">
      <c r="C3293" s="1"/>
      <c r="D3293" s="1"/>
      <c r="E3293" s="1"/>
      <c r="F3293" s="1"/>
    </row>
    <row r="3294" spans="3:6">
      <c r="C3294" s="1"/>
      <c r="D3294" s="1"/>
      <c r="E3294" s="1"/>
      <c r="F3294" s="1"/>
    </row>
    <row r="3295" spans="3:6">
      <c r="C3295" s="1"/>
      <c r="D3295" s="1"/>
      <c r="E3295" s="1"/>
      <c r="F3295" s="1"/>
    </row>
    <row r="3296" spans="3:6">
      <c r="C3296" s="1"/>
      <c r="D3296" s="1"/>
      <c r="E3296" s="1"/>
      <c r="F3296" s="1"/>
    </row>
    <row r="3297" spans="3:6">
      <c r="C3297" s="1"/>
      <c r="D3297" s="1"/>
      <c r="E3297" s="1"/>
      <c r="F3297" s="1"/>
    </row>
    <row r="3298" spans="3:6">
      <c r="C3298" s="1"/>
      <c r="D3298" s="1"/>
      <c r="E3298" s="1"/>
      <c r="F3298" s="1"/>
    </row>
    <row r="3299" spans="3:6">
      <c r="C3299" s="1"/>
      <c r="D3299" s="1"/>
      <c r="E3299" s="1"/>
      <c r="F3299" s="1"/>
    </row>
    <row r="3300" spans="3:6">
      <c r="C3300" s="1"/>
      <c r="D3300" s="1"/>
      <c r="E3300" s="1"/>
      <c r="F3300" s="1"/>
    </row>
    <row r="3301" spans="3:6">
      <c r="C3301" s="1"/>
      <c r="D3301" s="1"/>
      <c r="E3301" s="1"/>
      <c r="F3301" s="1"/>
    </row>
    <row r="3302" spans="3:6">
      <c r="C3302" s="1"/>
      <c r="D3302" s="1"/>
      <c r="E3302" s="1"/>
      <c r="F3302" s="1"/>
    </row>
    <row r="3303" spans="3:6">
      <c r="C3303" s="1"/>
      <c r="D3303" s="1"/>
      <c r="E3303" s="1"/>
      <c r="F3303" s="1"/>
    </row>
    <row r="3304" spans="3:6">
      <c r="C3304" s="1"/>
      <c r="D3304" s="1"/>
      <c r="E3304" s="1"/>
      <c r="F3304" s="1"/>
    </row>
    <row r="3305" spans="3:6">
      <c r="C3305" s="1"/>
      <c r="D3305" s="1"/>
      <c r="E3305" s="1"/>
      <c r="F3305" s="1"/>
    </row>
    <row r="3306" spans="3:6">
      <c r="C3306" s="1"/>
      <c r="D3306" s="1"/>
      <c r="E3306" s="1"/>
      <c r="F3306" s="1"/>
    </row>
    <row r="3307" spans="3:6">
      <c r="C3307" s="1"/>
      <c r="D3307" s="1"/>
      <c r="E3307" s="1"/>
      <c r="F3307" s="1"/>
    </row>
    <row r="3308" spans="3:6">
      <c r="C3308" s="1"/>
      <c r="D3308" s="1"/>
      <c r="E3308" s="1"/>
      <c r="F3308" s="1"/>
    </row>
    <row r="3309" spans="3:6">
      <c r="C3309" s="1"/>
      <c r="D3309" s="1"/>
      <c r="E3309" s="1"/>
      <c r="F3309" s="1"/>
    </row>
    <row r="3310" spans="3:6">
      <c r="C3310" s="1"/>
      <c r="D3310" s="1"/>
      <c r="E3310" s="1"/>
      <c r="F3310" s="1"/>
    </row>
    <row r="3311" spans="3:6">
      <c r="C3311" s="1"/>
      <c r="D3311" s="1"/>
      <c r="E3311" s="1"/>
      <c r="F3311" s="1"/>
    </row>
    <row r="3312" spans="3:6">
      <c r="C3312" s="1"/>
      <c r="D3312" s="1"/>
      <c r="E3312" s="1"/>
      <c r="F3312" s="1"/>
    </row>
    <row r="3313" spans="3:6">
      <c r="C3313" s="1"/>
      <c r="D3313" s="1"/>
      <c r="E3313" s="1"/>
      <c r="F3313" s="1"/>
    </row>
    <row r="3314" spans="3:6">
      <c r="C3314" s="1"/>
      <c r="D3314" s="1"/>
      <c r="E3314" s="1"/>
      <c r="F3314" s="1"/>
    </row>
    <row r="3315" spans="3:6">
      <c r="C3315" s="1"/>
      <c r="D3315" s="1"/>
      <c r="E3315" s="1"/>
      <c r="F3315" s="1"/>
    </row>
    <row r="3316" spans="3:6">
      <c r="C3316" s="1"/>
      <c r="D3316" s="1"/>
      <c r="E3316" s="1"/>
      <c r="F3316" s="1"/>
    </row>
    <row r="3317" spans="3:6">
      <c r="C3317" s="1"/>
      <c r="D3317" s="1"/>
      <c r="E3317" s="1"/>
      <c r="F3317" s="1"/>
    </row>
    <row r="3318" spans="3:6">
      <c r="C3318" s="1"/>
      <c r="D3318" s="1"/>
      <c r="E3318" s="1"/>
      <c r="F3318" s="1"/>
    </row>
    <row r="3319" spans="3:6">
      <c r="C3319" s="1"/>
      <c r="D3319" s="1"/>
      <c r="E3319" s="1"/>
      <c r="F3319" s="1"/>
    </row>
    <row r="3320" spans="3:6">
      <c r="C3320" s="1"/>
      <c r="D3320" s="1"/>
      <c r="E3320" s="1"/>
      <c r="F3320" s="1"/>
    </row>
    <row r="3321" spans="3:6">
      <c r="C3321" s="1"/>
      <c r="D3321" s="1"/>
      <c r="E3321" s="1"/>
      <c r="F3321" s="1"/>
    </row>
    <row r="3322" spans="3:6">
      <c r="C3322" s="1"/>
      <c r="D3322" s="1"/>
      <c r="E3322" s="1"/>
      <c r="F3322" s="1"/>
    </row>
    <row r="3323" spans="3:6">
      <c r="C3323" s="1"/>
      <c r="D3323" s="1"/>
      <c r="E3323" s="1"/>
      <c r="F3323" s="1"/>
    </row>
    <row r="3324" spans="3:6">
      <c r="C3324" s="1"/>
      <c r="D3324" s="1"/>
      <c r="E3324" s="1"/>
      <c r="F3324" s="1"/>
    </row>
    <row r="3325" spans="3:6">
      <c r="C3325" s="1"/>
      <c r="D3325" s="1"/>
      <c r="E3325" s="1"/>
      <c r="F3325" s="1"/>
    </row>
    <row r="3326" spans="3:6">
      <c r="C3326" s="1"/>
      <c r="D3326" s="1"/>
      <c r="E3326" s="1"/>
      <c r="F3326" s="1"/>
    </row>
    <row r="3327" spans="3:6">
      <c r="C3327" s="1"/>
      <c r="D3327" s="1"/>
      <c r="E3327" s="1"/>
      <c r="F3327" s="1"/>
    </row>
    <row r="3328" spans="3:6">
      <c r="C3328" s="1"/>
      <c r="D3328" s="1"/>
      <c r="E3328" s="1"/>
      <c r="F3328" s="1"/>
    </row>
    <row r="3329" spans="3:6">
      <c r="C3329" s="1"/>
      <c r="D3329" s="1"/>
      <c r="E3329" s="1"/>
      <c r="F3329" s="1"/>
    </row>
    <row r="3330" spans="3:6">
      <c r="C3330" s="1"/>
      <c r="D3330" s="1"/>
      <c r="E3330" s="1"/>
      <c r="F3330" s="1"/>
    </row>
    <row r="3331" spans="3:6">
      <c r="C3331" s="1"/>
      <c r="D3331" s="1"/>
      <c r="E3331" s="1"/>
      <c r="F3331" s="1"/>
    </row>
    <row r="3332" spans="3:6">
      <c r="C3332" s="1"/>
      <c r="D3332" s="1"/>
      <c r="E3332" s="1"/>
      <c r="F3332" s="1"/>
    </row>
    <row r="3333" spans="3:6">
      <c r="C3333" s="1"/>
      <c r="D3333" s="1"/>
      <c r="E3333" s="1"/>
      <c r="F3333" s="1"/>
    </row>
    <row r="3334" spans="3:6">
      <c r="C3334" s="1"/>
      <c r="D3334" s="1"/>
      <c r="E3334" s="1"/>
      <c r="F3334" s="1"/>
    </row>
    <row r="3335" spans="3:6">
      <c r="C3335" s="1"/>
      <c r="D3335" s="1"/>
      <c r="E3335" s="1"/>
      <c r="F3335" s="1"/>
    </row>
    <row r="3336" spans="3:6">
      <c r="C3336" s="1"/>
      <c r="D3336" s="1"/>
      <c r="E3336" s="1"/>
      <c r="F3336" s="1"/>
    </row>
    <row r="3337" spans="3:6">
      <c r="C3337" s="1"/>
      <c r="D3337" s="1"/>
      <c r="E3337" s="1"/>
      <c r="F3337" s="1"/>
    </row>
    <row r="3338" spans="3:6">
      <c r="C3338" s="1"/>
      <c r="D3338" s="1"/>
      <c r="E3338" s="1"/>
      <c r="F3338" s="1"/>
    </row>
    <row r="3339" spans="3:6">
      <c r="C3339" s="1"/>
      <c r="D3339" s="1"/>
      <c r="E3339" s="1"/>
      <c r="F3339" s="1"/>
    </row>
    <row r="3340" spans="3:6">
      <c r="C3340" s="1"/>
      <c r="D3340" s="1"/>
      <c r="E3340" s="1"/>
      <c r="F3340" s="1"/>
    </row>
    <row r="3341" spans="3:6">
      <c r="C3341" s="1"/>
      <c r="D3341" s="1"/>
      <c r="E3341" s="1"/>
      <c r="F3341" s="1"/>
    </row>
    <row r="3342" spans="3:6">
      <c r="C3342" s="1"/>
      <c r="D3342" s="1"/>
      <c r="E3342" s="1"/>
      <c r="F3342" s="1"/>
    </row>
    <row r="3343" spans="3:6">
      <c r="C3343" s="1"/>
      <c r="D3343" s="1"/>
      <c r="E3343" s="1"/>
      <c r="F3343" s="1"/>
    </row>
    <row r="3344" spans="3:6">
      <c r="C3344" s="1"/>
      <c r="D3344" s="1"/>
      <c r="E3344" s="1"/>
      <c r="F3344" s="1"/>
    </row>
    <row r="3345" spans="3:6">
      <c r="C3345" s="1"/>
      <c r="D3345" s="1"/>
      <c r="E3345" s="1"/>
      <c r="F3345" s="1"/>
    </row>
    <row r="3346" spans="3:6">
      <c r="C3346" s="1"/>
      <c r="D3346" s="1"/>
      <c r="E3346" s="1"/>
      <c r="F3346" s="1"/>
    </row>
    <row r="3347" spans="3:6">
      <c r="C3347" s="1"/>
      <c r="D3347" s="1"/>
      <c r="E3347" s="1"/>
      <c r="F3347" s="1"/>
    </row>
    <row r="3348" spans="3:6">
      <c r="C3348" s="1"/>
      <c r="D3348" s="1"/>
      <c r="E3348" s="1"/>
      <c r="F3348" s="1"/>
    </row>
    <row r="3349" spans="3:6">
      <c r="C3349" s="1"/>
      <c r="D3349" s="1"/>
      <c r="E3349" s="1"/>
      <c r="F3349" s="1"/>
    </row>
    <row r="3350" spans="3:6">
      <c r="C3350" s="1"/>
      <c r="D3350" s="1"/>
      <c r="E3350" s="1"/>
      <c r="F3350" s="1"/>
    </row>
    <row r="3351" spans="3:6">
      <c r="C3351" s="1"/>
      <c r="D3351" s="1"/>
      <c r="E3351" s="1"/>
      <c r="F3351" s="1"/>
    </row>
    <row r="3352" spans="3:6">
      <c r="C3352" s="1"/>
      <c r="D3352" s="1"/>
      <c r="E3352" s="1"/>
      <c r="F3352" s="1"/>
    </row>
    <row r="3353" spans="3:6">
      <c r="C3353" s="1"/>
      <c r="D3353" s="1"/>
      <c r="E3353" s="1"/>
      <c r="F3353" s="1"/>
    </row>
    <row r="3354" spans="3:6">
      <c r="C3354" s="1"/>
      <c r="D3354" s="1"/>
      <c r="E3354" s="1"/>
      <c r="F3354" s="1"/>
    </row>
    <row r="3355" spans="3:6">
      <c r="C3355" s="1"/>
      <c r="D3355" s="1"/>
      <c r="E3355" s="1"/>
      <c r="F3355" s="1"/>
    </row>
    <row r="3356" spans="3:6">
      <c r="C3356" s="1"/>
      <c r="D3356" s="1"/>
      <c r="E3356" s="1"/>
      <c r="F3356" s="1"/>
    </row>
    <row r="3357" spans="3:6">
      <c r="C3357" s="1"/>
      <c r="D3357" s="1"/>
      <c r="E3357" s="1"/>
      <c r="F3357" s="1"/>
    </row>
    <row r="3358" spans="3:6">
      <c r="C3358" s="1"/>
      <c r="D3358" s="1"/>
      <c r="E3358" s="1"/>
      <c r="F3358" s="1"/>
    </row>
    <row r="3359" spans="3:6">
      <c r="C3359" s="1"/>
      <c r="D3359" s="1"/>
      <c r="E3359" s="1"/>
      <c r="F3359" s="1"/>
    </row>
    <row r="3360" spans="3:6">
      <c r="C3360" s="1"/>
      <c r="D3360" s="1"/>
      <c r="E3360" s="1"/>
      <c r="F3360" s="1"/>
    </row>
    <row r="3361" spans="3:6">
      <c r="C3361" s="1"/>
      <c r="D3361" s="1"/>
      <c r="E3361" s="1"/>
      <c r="F3361" s="1"/>
    </row>
    <row r="3362" spans="3:6">
      <c r="C3362" s="1"/>
      <c r="D3362" s="1"/>
      <c r="E3362" s="1"/>
      <c r="F3362" s="1"/>
    </row>
    <row r="3363" spans="3:6">
      <c r="C3363" s="1"/>
      <c r="D3363" s="1"/>
      <c r="E3363" s="1"/>
      <c r="F3363" s="1"/>
    </row>
    <row r="3364" spans="3:6">
      <c r="C3364" s="1"/>
      <c r="D3364" s="1"/>
      <c r="E3364" s="1"/>
      <c r="F3364" s="1"/>
    </row>
    <row r="3365" spans="3:6">
      <c r="C3365" s="1"/>
      <c r="D3365" s="1"/>
      <c r="E3365" s="1"/>
      <c r="F3365" s="1"/>
    </row>
    <row r="3366" spans="3:6">
      <c r="C3366" s="1"/>
      <c r="D3366" s="1"/>
      <c r="E3366" s="1"/>
      <c r="F3366" s="1"/>
    </row>
    <row r="3367" spans="3:6">
      <c r="C3367" s="1"/>
      <c r="D3367" s="1"/>
      <c r="E3367" s="1"/>
      <c r="F3367" s="1"/>
    </row>
    <row r="3368" spans="3:6">
      <c r="C3368" s="1"/>
      <c r="D3368" s="1"/>
      <c r="E3368" s="1"/>
      <c r="F3368" s="1"/>
    </row>
    <row r="3369" spans="3:6">
      <c r="C3369" s="1"/>
      <c r="D3369" s="1"/>
      <c r="E3369" s="1"/>
      <c r="F3369" s="1"/>
    </row>
    <row r="3370" spans="3:6">
      <c r="C3370" s="1"/>
      <c r="D3370" s="1"/>
      <c r="E3370" s="1"/>
      <c r="F3370" s="1"/>
    </row>
    <row r="3371" spans="3:6">
      <c r="C3371" s="1"/>
      <c r="D3371" s="1"/>
      <c r="E3371" s="1"/>
      <c r="F3371" s="1"/>
    </row>
    <row r="3372" spans="3:6">
      <c r="C3372" s="1"/>
      <c r="D3372" s="1"/>
      <c r="E3372" s="1"/>
      <c r="F3372" s="1"/>
    </row>
    <row r="3373" spans="3:6">
      <c r="C3373" s="1"/>
      <c r="D3373" s="1"/>
      <c r="E3373" s="1"/>
      <c r="F3373" s="1"/>
    </row>
    <row r="3374" spans="3:6">
      <c r="C3374" s="1"/>
      <c r="D3374" s="1"/>
      <c r="E3374" s="1"/>
      <c r="F3374" s="1"/>
    </row>
    <row r="3375" spans="3:6">
      <c r="C3375" s="1"/>
      <c r="D3375" s="1"/>
      <c r="E3375" s="1"/>
      <c r="F3375" s="1"/>
    </row>
    <row r="3376" spans="3:6">
      <c r="C3376" s="1"/>
      <c r="D3376" s="1"/>
      <c r="E3376" s="1"/>
      <c r="F3376" s="1"/>
    </row>
    <row r="3377" spans="3:6">
      <c r="C3377" s="1"/>
      <c r="D3377" s="1"/>
      <c r="E3377" s="1"/>
      <c r="F3377" s="1"/>
    </row>
    <row r="3378" spans="3:6">
      <c r="C3378" s="1"/>
      <c r="D3378" s="1"/>
      <c r="E3378" s="1"/>
      <c r="F3378" s="1"/>
    </row>
    <row r="3379" spans="3:6">
      <c r="C3379" s="1"/>
      <c r="D3379" s="1"/>
      <c r="E3379" s="1"/>
      <c r="F3379" s="1"/>
    </row>
    <row r="3380" spans="3:6">
      <c r="C3380" s="1"/>
      <c r="D3380" s="1"/>
      <c r="E3380" s="1"/>
      <c r="F3380" s="1"/>
    </row>
    <row r="3381" spans="3:6">
      <c r="C3381" s="1"/>
      <c r="D3381" s="1"/>
      <c r="E3381" s="1"/>
      <c r="F3381" s="1"/>
    </row>
    <row r="3382" spans="3:6">
      <c r="C3382" s="1"/>
      <c r="D3382" s="1"/>
      <c r="E3382" s="1"/>
      <c r="F3382" s="1"/>
    </row>
    <row r="3383" spans="3:6">
      <c r="C3383" s="1"/>
      <c r="D3383" s="1"/>
      <c r="E3383" s="1"/>
      <c r="F3383" s="1"/>
    </row>
    <row r="3384" spans="3:6">
      <c r="C3384" s="1"/>
      <c r="D3384" s="1"/>
      <c r="E3384" s="1"/>
      <c r="F3384" s="1"/>
    </row>
    <row r="3385" spans="3:6">
      <c r="C3385" s="1"/>
      <c r="D3385" s="1"/>
      <c r="E3385" s="1"/>
      <c r="F3385" s="1"/>
    </row>
    <row r="3386" spans="3:6">
      <c r="C3386" s="1"/>
      <c r="D3386" s="1"/>
      <c r="E3386" s="1"/>
      <c r="F3386" s="1"/>
    </row>
    <row r="3387" spans="3:6">
      <c r="C3387" s="1"/>
      <c r="D3387" s="1"/>
      <c r="E3387" s="1"/>
      <c r="F3387" s="1"/>
    </row>
    <row r="3388" spans="3:6">
      <c r="C3388" s="1"/>
      <c r="D3388" s="1"/>
      <c r="E3388" s="1"/>
      <c r="F3388" s="1"/>
    </row>
    <row r="3389" spans="3:6">
      <c r="C3389" s="1"/>
      <c r="D3389" s="1"/>
      <c r="E3389" s="1"/>
      <c r="F3389" s="1"/>
    </row>
    <row r="3390" spans="3:6">
      <c r="C3390" s="1"/>
      <c r="D3390" s="1"/>
      <c r="E3390" s="1"/>
      <c r="F3390" s="1"/>
    </row>
    <row r="3391" spans="3:6">
      <c r="C3391" s="1"/>
      <c r="D3391" s="1"/>
      <c r="E3391" s="1"/>
      <c r="F3391" s="1"/>
    </row>
    <row r="3392" spans="3:6">
      <c r="C3392" s="1"/>
      <c r="D3392" s="1"/>
      <c r="E3392" s="1"/>
      <c r="F3392" s="1"/>
    </row>
    <row r="3393" spans="3:6">
      <c r="C3393" s="1"/>
      <c r="D3393" s="1"/>
      <c r="E3393" s="1"/>
      <c r="F3393" s="1"/>
    </row>
    <row r="3394" spans="3:6">
      <c r="C3394" s="1"/>
      <c r="D3394" s="1"/>
      <c r="E3394" s="1"/>
      <c r="F3394" s="1"/>
    </row>
    <row r="3395" spans="3:6">
      <c r="C3395" s="1"/>
      <c r="D3395" s="1"/>
      <c r="E3395" s="1"/>
      <c r="F3395" s="1"/>
    </row>
    <row r="3396" spans="3:6">
      <c r="C3396" s="1"/>
      <c r="D3396" s="1"/>
      <c r="E3396" s="1"/>
      <c r="F3396" s="1"/>
    </row>
    <row r="3397" spans="3:6">
      <c r="C3397" s="1"/>
      <c r="D3397" s="1"/>
      <c r="E3397" s="1"/>
      <c r="F3397" s="1"/>
    </row>
    <row r="3398" spans="3:6">
      <c r="C3398" s="1"/>
      <c r="D3398" s="1"/>
      <c r="E3398" s="1"/>
      <c r="F3398" s="1"/>
    </row>
    <row r="3399" spans="3:6">
      <c r="C3399" s="1"/>
      <c r="D3399" s="1"/>
      <c r="E3399" s="1"/>
      <c r="F3399" s="1"/>
    </row>
    <row r="3400" spans="3:6">
      <c r="C3400" s="1"/>
      <c r="D3400" s="1"/>
      <c r="E3400" s="1"/>
      <c r="F3400" s="1"/>
    </row>
    <row r="3401" spans="3:6">
      <c r="C3401" s="1"/>
      <c r="D3401" s="1"/>
      <c r="E3401" s="1"/>
      <c r="F3401" s="1"/>
    </row>
    <row r="3402" spans="3:6">
      <c r="C3402" s="1"/>
      <c r="D3402" s="1"/>
      <c r="E3402" s="1"/>
      <c r="F3402" s="1"/>
    </row>
    <row r="3403" spans="3:6">
      <c r="C3403" s="1"/>
      <c r="D3403" s="1"/>
      <c r="E3403" s="1"/>
      <c r="F3403" s="1"/>
    </row>
    <row r="3404" spans="3:6">
      <c r="C3404" s="1"/>
      <c r="D3404" s="1"/>
      <c r="E3404" s="1"/>
      <c r="F3404" s="1"/>
    </row>
    <row r="3405" spans="3:6">
      <c r="C3405" s="1"/>
      <c r="D3405" s="1"/>
      <c r="E3405" s="1"/>
      <c r="F3405" s="1"/>
    </row>
    <row r="3406" spans="3:6">
      <c r="C3406" s="1"/>
      <c r="D3406" s="1"/>
      <c r="E3406" s="1"/>
      <c r="F3406" s="1"/>
    </row>
    <row r="3407" spans="3:6">
      <c r="C3407" s="1"/>
      <c r="D3407" s="1"/>
      <c r="E3407" s="1"/>
      <c r="F3407" s="1"/>
    </row>
    <row r="3408" spans="3:6">
      <c r="C3408" s="1"/>
      <c r="D3408" s="1"/>
      <c r="E3408" s="1"/>
      <c r="F3408" s="1"/>
    </row>
    <row r="3409" spans="3:6">
      <c r="C3409" s="1"/>
      <c r="D3409" s="1"/>
      <c r="E3409" s="1"/>
      <c r="F3409" s="1"/>
    </row>
    <row r="3410" spans="3:6">
      <c r="C3410" s="1"/>
      <c r="D3410" s="1"/>
      <c r="E3410" s="1"/>
      <c r="F3410" s="1"/>
    </row>
    <row r="3411" spans="3:6">
      <c r="C3411" s="1"/>
      <c r="D3411" s="1"/>
      <c r="E3411" s="1"/>
      <c r="F3411" s="1"/>
    </row>
    <row r="3412" spans="3:6">
      <c r="C3412" s="1"/>
      <c r="D3412" s="1"/>
      <c r="E3412" s="1"/>
      <c r="F3412" s="1"/>
    </row>
    <row r="3413" spans="3:6">
      <c r="C3413" s="1"/>
      <c r="D3413" s="1"/>
      <c r="E3413" s="1"/>
      <c r="F3413" s="1"/>
    </row>
    <row r="3414" spans="3:6">
      <c r="C3414" s="1"/>
      <c r="D3414" s="1"/>
      <c r="E3414" s="1"/>
      <c r="F3414" s="1"/>
    </row>
    <row r="3415" spans="3:6">
      <c r="C3415" s="1"/>
      <c r="D3415" s="1"/>
      <c r="E3415" s="1"/>
      <c r="F3415" s="1"/>
    </row>
    <row r="3416" spans="3:6">
      <c r="C3416" s="1"/>
      <c r="D3416" s="1"/>
      <c r="E3416" s="1"/>
      <c r="F3416" s="1"/>
    </row>
    <row r="3417" spans="3:6">
      <c r="C3417" s="1"/>
      <c r="D3417" s="1"/>
      <c r="E3417" s="1"/>
      <c r="F3417" s="1"/>
    </row>
    <row r="3418" spans="3:6">
      <c r="C3418" s="1"/>
      <c r="D3418" s="1"/>
      <c r="E3418" s="1"/>
      <c r="F3418" s="1"/>
    </row>
    <row r="3419" spans="3:6">
      <c r="C3419" s="1"/>
      <c r="D3419" s="1"/>
      <c r="E3419" s="1"/>
      <c r="F3419" s="1"/>
    </row>
    <row r="3420" spans="3:6">
      <c r="C3420" s="1"/>
      <c r="D3420" s="1"/>
      <c r="E3420" s="1"/>
      <c r="F3420" s="1"/>
    </row>
    <row r="3421" spans="3:6">
      <c r="C3421" s="1"/>
      <c r="D3421" s="1"/>
      <c r="E3421" s="1"/>
      <c r="F3421" s="1"/>
    </row>
    <row r="3422" spans="3:6">
      <c r="C3422" s="1"/>
      <c r="D3422" s="1"/>
      <c r="E3422" s="1"/>
      <c r="F3422" s="1"/>
    </row>
    <row r="3423" spans="3:6">
      <c r="C3423" s="1"/>
      <c r="D3423" s="1"/>
      <c r="E3423" s="1"/>
      <c r="F3423" s="1"/>
    </row>
    <row r="3424" spans="3:6">
      <c r="C3424" s="1"/>
      <c r="D3424" s="1"/>
      <c r="E3424" s="1"/>
      <c r="F3424" s="1"/>
    </row>
    <row r="3425" spans="3:6">
      <c r="C3425" s="1"/>
      <c r="D3425" s="1"/>
      <c r="E3425" s="1"/>
      <c r="F3425" s="1"/>
    </row>
    <row r="3426" spans="3:6">
      <c r="C3426" s="1"/>
      <c r="D3426" s="1"/>
      <c r="E3426" s="1"/>
      <c r="F3426" s="1"/>
    </row>
    <row r="3427" spans="3:6">
      <c r="C3427" s="1"/>
      <c r="D3427" s="1"/>
      <c r="E3427" s="1"/>
      <c r="F3427" s="1"/>
    </row>
    <row r="3428" spans="3:6">
      <c r="C3428" s="1"/>
      <c r="D3428" s="1"/>
      <c r="E3428" s="1"/>
      <c r="F3428" s="1"/>
    </row>
    <row r="3429" spans="3:6">
      <c r="C3429" s="1"/>
      <c r="D3429" s="1"/>
      <c r="E3429" s="1"/>
      <c r="F3429" s="1"/>
    </row>
    <row r="3430" spans="3:6">
      <c r="C3430" s="1"/>
      <c r="D3430" s="1"/>
      <c r="E3430" s="1"/>
      <c r="F3430" s="1"/>
    </row>
    <row r="3431" spans="3:6">
      <c r="C3431" s="1"/>
      <c r="D3431" s="1"/>
      <c r="E3431" s="1"/>
      <c r="F3431" s="1"/>
    </row>
    <row r="3432" spans="3:6">
      <c r="C3432" s="1"/>
      <c r="D3432" s="1"/>
      <c r="E3432" s="1"/>
      <c r="F3432" s="1"/>
    </row>
    <row r="3433" spans="3:6">
      <c r="C3433" s="1"/>
      <c r="D3433" s="1"/>
      <c r="E3433" s="1"/>
      <c r="F3433" s="1"/>
    </row>
    <row r="3434" spans="3:6">
      <c r="C3434" s="1"/>
      <c r="D3434" s="1"/>
      <c r="E3434" s="1"/>
      <c r="F3434" s="1"/>
    </row>
    <row r="3435" spans="3:6">
      <c r="C3435" s="1"/>
      <c r="D3435" s="1"/>
      <c r="E3435" s="1"/>
      <c r="F3435" s="1"/>
    </row>
    <row r="3436" spans="3:6">
      <c r="C3436" s="1"/>
      <c r="D3436" s="1"/>
      <c r="E3436" s="1"/>
      <c r="F3436" s="1"/>
    </row>
    <row r="3437" spans="3:6">
      <c r="C3437" s="1"/>
      <c r="D3437" s="1"/>
      <c r="E3437" s="1"/>
      <c r="F3437" s="1"/>
    </row>
    <row r="3438" spans="3:6">
      <c r="C3438" s="1"/>
      <c r="D3438" s="1"/>
      <c r="E3438" s="1"/>
      <c r="F3438" s="1"/>
    </row>
    <row r="3439" spans="3:6">
      <c r="C3439" s="1"/>
      <c r="D3439" s="1"/>
      <c r="E3439" s="1"/>
      <c r="F3439" s="1"/>
    </row>
    <row r="3440" spans="3:6">
      <c r="C3440" s="1"/>
      <c r="D3440" s="1"/>
      <c r="E3440" s="1"/>
      <c r="F3440" s="1"/>
    </row>
    <row r="3441" spans="3:6">
      <c r="C3441" s="1"/>
      <c r="D3441" s="1"/>
      <c r="E3441" s="1"/>
      <c r="F3441" s="1"/>
    </row>
    <row r="3442" spans="3:6">
      <c r="C3442" s="1"/>
      <c r="D3442" s="1"/>
      <c r="E3442" s="1"/>
      <c r="F3442" s="1"/>
    </row>
    <row r="3443" spans="3:6">
      <c r="C3443" s="1"/>
      <c r="D3443" s="1"/>
      <c r="E3443" s="1"/>
      <c r="F3443" s="1"/>
    </row>
    <row r="3444" spans="3:6">
      <c r="C3444" s="1"/>
      <c r="D3444" s="1"/>
      <c r="E3444" s="1"/>
      <c r="F3444" s="1"/>
    </row>
    <row r="3445" spans="3:6">
      <c r="C3445" s="1"/>
      <c r="D3445" s="1"/>
      <c r="E3445" s="1"/>
      <c r="F3445" s="1"/>
    </row>
    <row r="3446" spans="3:6">
      <c r="C3446" s="1"/>
      <c r="D3446" s="1"/>
      <c r="E3446" s="1"/>
      <c r="F3446" s="1"/>
    </row>
    <row r="3447" spans="3:6">
      <c r="C3447" s="1"/>
      <c r="D3447" s="1"/>
      <c r="E3447" s="1"/>
      <c r="F3447" s="1"/>
    </row>
    <row r="3448" spans="3:6">
      <c r="C3448" s="1"/>
      <c r="D3448" s="1"/>
      <c r="E3448" s="1"/>
      <c r="F3448" s="1"/>
    </row>
    <row r="3449" spans="3:6">
      <c r="C3449" s="1"/>
      <c r="D3449" s="1"/>
      <c r="E3449" s="1"/>
      <c r="F3449" s="1"/>
    </row>
    <row r="3450" spans="3:6">
      <c r="C3450" s="1"/>
      <c r="D3450" s="1"/>
      <c r="E3450" s="1"/>
      <c r="F3450" s="1"/>
    </row>
    <row r="3451" spans="3:6">
      <c r="C3451" s="1"/>
      <c r="D3451" s="1"/>
      <c r="E3451" s="1"/>
      <c r="F3451" s="1"/>
    </row>
    <row r="3452" spans="3:6">
      <c r="C3452" s="1"/>
      <c r="D3452" s="1"/>
      <c r="E3452" s="1"/>
      <c r="F3452" s="1"/>
    </row>
    <row r="3453" spans="3:6">
      <c r="C3453" s="1"/>
      <c r="D3453" s="1"/>
      <c r="E3453" s="1"/>
      <c r="F3453" s="1"/>
    </row>
    <row r="3454" spans="3:6">
      <c r="C3454" s="1"/>
      <c r="D3454" s="1"/>
      <c r="E3454" s="1"/>
      <c r="F3454" s="1"/>
    </row>
    <row r="3455" spans="3:6">
      <c r="C3455" s="1"/>
      <c r="D3455" s="1"/>
      <c r="E3455" s="1"/>
      <c r="F3455" s="1"/>
    </row>
    <row r="3456" spans="3:6">
      <c r="C3456" s="1"/>
      <c r="D3456" s="1"/>
      <c r="E3456" s="1"/>
      <c r="F3456" s="1"/>
    </row>
    <row r="3457" spans="3:6">
      <c r="C3457" s="1"/>
      <c r="D3457" s="1"/>
      <c r="E3457" s="1"/>
      <c r="F3457" s="1"/>
    </row>
    <row r="3458" spans="3:6">
      <c r="C3458" s="1"/>
      <c r="D3458" s="1"/>
      <c r="E3458" s="1"/>
      <c r="F3458" s="1"/>
    </row>
    <row r="3459" spans="3:6">
      <c r="C3459" s="1"/>
      <c r="D3459" s="1"/>
      <c r="E3459" s="1"/>
      <c r="F3459" s="1"/>
    </row>
    <row r="3460" spans="3:6">
      <c r="C3460" s="1"/>
      <c r="D3460" s="1"/>
      <c r="E3460" s="1"/>
      <c r="F3460" s="1"/>
    </row>
    <row r="3461" spans="3:6">
      <c r="C3461" s="1"/>
      <c r="D3461" s="1"/>
      <c r="E3461" s="1"/>
      <c r="F3461" s="1"/>
    </row>
    <row r="3462" spans="3:6">
      <c r="C3462" s="1"/>
      <c r="D3462" s="1"/>
      <c r="E3462" s="1"/>
      <c r="F3462" s="1"/>
    </row>
    <row r="3463" spans="3:6">
      <c r="C3463" s="1"/>
      <c r="D3463" s="1"/>
      <c r="E3463" s="1"/>
      <c r="F3463" s="1"/>
    </row>
    <row r="3464" spans="3:6">
      <c r="C3464" s="1"/>
      <c r="D3464" s="1"/>
      <c r="E3464" s="1"/>
      <c r="F3464" s="1"/>
    </row>
    <row r="3465" spans="3:6">
      <c r="C3465" s="1"/>
      <c r="D3465" s="1"/>
      <c r="E3465" s="1"/>
      <c r="F3465" s="1"/>
    </row>
    <row r="3466" spans="3:6">
      <c r="C3466" s="1"/>
      <c r="D3466" s="1"/>
      <c r="E3466" s="1"/>
      <c r="F3466" s="1"/>
    </row>
    <row r="3467" spans="3:6">
      <c r="C3467" s="1"/>
      <c r="D3467" s="1"/>
      <c r="E3467" s="1"/>
      <c r="F3467" s="1"/>
    </row>
    <row r="3468" spans="3:6">
      <c r="C3468" s="1"/>
      <c r="D3468" s="1"/>
      <c r="E3468" s="1"/>
      <c r="F3468" s="1"/>
    </row>
    <row r="3469" spans="3:6">
      <c r="C3469" s="1"/>
      <c r="D3469" s="1"/>
      <c r="E3469" s="1"/>
      <c r="F3469" s="1"/>
    </row>
    <row r="3470" spans="3:6">
      <c r="C3470" s="1"/>
      <c r="D3470" s="1"/>
      <c r="E3470" s="1"/>
      <c r="F3470" s="1"/>
    </row>
    <row r="3471" spans="3:6">
      <c r="C3471" s="1"/>
      <c r="D3471" s="1"/>
      <c r="E3471" s="1"/>
      <c r="F3471" s="1"/>
    </row>
    <row r="3472" spans="3:6">
      <c r="C3472" s="1"/>
      <c r="D3472" s="1"/>
      <c r="E3472" s="1"/>
      <c r="F3472" s="1"/>
    </row>
    <row r="3473" spans="3:6">
      <c r="C3473" s="1"/>
      <c r="D3473" s="1"/>
      <c r="E3473" s="1"/>
      <c r="F3473" s="1"/>
    </row>
    <row r="3474" spans="3:6">
      <c r="C3474" s="1"/>
      <c r="D3474" s="1"/>
      <c r="E3474" s="1"/>
      <c r="F3474" s="1"/>
    </row>
    <row r="3475" spans="3:6">
      <c r="C3475" s="1"/>
      <c r="D3475" s="1"/>
      <c r="E3475" s="1"/>
      <c r="F3475" s="1"/>
    </row>
    <row r="3476" spans="3:6">
      <c r="C3476" s="1"/>
      <c r="D3476" s="1"/>
      <c r="E3476" s="1"/>
      <c r="F3476" s="1"/>
    </row>
    <row r="3477" spans="3:6">
      <c r="C3477" s="1"/>
      <c r="D3477" s="1"/>
      <c r="E3477" s="1"/>
      <c r="F3477" s="1"/>
    </row>
    <row r="3478" spans="3:6">
      <c r="C3478" s="1"/>
      <c r="D3478" s="1"/>
      <c r="E3478" s="1"/>
      <c r="F3478" s="1"/>
    </row>
    <row r="3479" spans="3:6">
      <c r="C3479" s="1"/>
      <c r="D3479" s="1"/>
      <c r="E3479" s="1"/>
      <c r="F3479" s="1"/>
    </row>
    <row r="3480" spans="3:6">
      <c r="C3480" s="1"/>
      <c r="D3480" s="1"/>
      <c r="E3480" s="1"/>
      <c r="F3480" s="1"/>
    </row>
    <row r="3481" spans="3:6">
      <c r="C3481" s="1"/>
      <c r="D3481" s="1"/>
      <c r="E3481" s="1"/>
      <c r="F3481" s="1"/>
    </row>
    <row r="3482" spans="3:6">
      <c r="C3482" s="1"/>
      <c r="D3482" s="1"/>
      <c r="E3482" s="1"/>
      <c r="F3482" s="1"/>
    </row>
    <row r="3483" spans="3:6">
      <c r="C3483" s="1"/>
      <c r="D3483" s="1"/>
      <c r="E3483" s="1"/>
      <c r="F3483" s="1"/>
    </row>
    <row r="3484" spans="3:6">
      <c r="C3484" s="1"/>
      <c r="D3484" s="1"/>
      <c r="E3484" s="1"/>
      <c r="F3484" s="1"/>
    </row>
    <row r="3485" spans="3:6">
      <c r="C3485" s="1"/>
      <c r="D3485" s="1"/>
      <c r="E3485" s="1"/>
      <c r="F3485" s="1"/>
    </row>
    <row r="3486" spans="3:6">
      <c r="C3486" s="1"/>
      <c r="D3486" s="1"/>
      <c r="E3486" s="1"/>
      <c r="F3486" s="1"/>
    </row>
    <row r="3487" spans="3:6">
      <c r="C3487" s="1"/>
      <c r="D3487" s="1"/>
      <c r="E3487" s="1"/>
      <c r="F3487" s="1"/>
    </row>
    <row r="3488" spans="3:6">
      <c r="C3488" s="1"/>
      <c r="D3488" s="1"/>
      <c r="E3488" s="1"/>
      <c r="F3488" s="1"/>
    </row>
    <row r="3489" spans="3:6">
      <c r="C3489" s="1"/>
      <c r="D3489" s="1"/>
      <c r="E3489" s="1"/>
      <c r="F3489" s="1"/>
    </row>
    <row r="3490" spans="3:6">
      <c r="C3490" s="1"/>
      <c r="D3490" s="1"/>
      <c r="E3490" s="1"/>
      <c r="F3490" s="1"/>
    </row>
    <row r="3491" spans="3:6">
      <c r="C3491" s="1"/>
      <c r="D3491" s="1"/>
      <c r="E3491" s="1"/>
      <c r="F3491" s="1"/>
    </row>
    <row r="3492" spans="3:6">
      <c r="C3492" s="1"/>
      <c r="D3492" s="1"/>
      <c r="E3492" s="1"/>
      <c r="F3492" s="1"/>
    </row>
    <row r="3493" spans="3:6">
      <c r="C3493" s="1"/>
      <c r="D3493" s="1"/>
      <c r="E3493" s="1"/>
      <c r="F3493" s="1"/>
    </row>
    <row r="3494" spans="3:6">
      <c r="C3494" s="1"/>
      <c r="D3494" s="1"/>
      <c r="E3494" s="1"/>
      <c r="F3494" s="1"/>
    </row>
    <row r="3495" spans="3:6">
      <c r="C3495" s="1"/>
      <c r="D3495" s="1"/>
      <c r="E3495" s="1"/>
      <c r="F3495" s="1"/>
    </row>
    <row r="3496" spans="3:6">
      <c r="C3496" s="1"/>
      <c r="D3496" s="1"/>
      <c r="E3496" s="1"/>
      <c r="F3496" s="1"/>
    </row>
    <row r="3497" spans="3:6">
      <c r="C3497" s="1"/>
      <c r="D3497" s="1"/>
      <c r="E3497" s="1"/>
      <c r="F3497" s="1"/>
    </row>
    <row r="3498" spans="3:6">
      <c r="C3498" s="1"/>
      <c r="D3498" s="1"/>
      <c r="E3498" s="1"/>
      <c r="F3498" s="1"/>
    </row>
    <row r="3499" spans="3:6">
      <c r="C3499" s="1"/>
      <c r="D3499" s="1"/>
      <c r="E3499" s="1"/>
      <c r="F3499" s="1"/>
    </row>
    <row r="3500" spans="3:6">
      <c r="C3500" s="1"/>
      <c r="D3500" s="1"/>
      <c r="E3500" s="1"/>
      <c r="F3500" s="1"/>
    </row>
    <row r="3501" spans="3:6">
      <c r="C3501" s="1"/>
      <c r="D3501" s="1"/>
      <c r="E3501" s="1"/>
      <c r="F3501" s="1"/>
    </row>
    <row r="3502" spans="3:6">
      <c r="C3502" s="1"/>
      <c r="D3502" s="1"/>
      <c r="E3502" s="1"/>
      <c r="F3502" s="1"/>
    </row>
    <row r="3503" spans="3:6">
      <c r="C3503" s="1"/>
      <c r="D3503" s="1"/>
      <c r="E3503" s="1"/>
      <c r="F3503" s="1"/>
    </row>
    <row r="3504" spans="3:6">
      <c r="C3504" s="1"/>
      <c r="D3504" s="1"/>
      <c r="E3504" s="1"/>
      <c r="F3504" s="1"/>
    </row>
    <row r="3505" spans="3:6">
      <c r="C3505" s="1"/>
      <c r="D3505" s="1"/>
      <c r="E3505" s="1"/>
      <c r="F3505" s="1"/>
    </row>
    <row r="3506" spans="3:6">
      <c r="C3506" s="1"/>
      <c r="D3506" s="1"/>
      <c r="E3506" s="1"/>
      <c r="F3506" s="1"/>
    </row>
    <row r="3507" spans="3:6">
      <c r="C3507" s="1"/>
      <c r="D3507" s="1"/>
      <c r="E3507" s="1"/>
      <c r="F3507" s="1"/>
    </row>
    <row r="3508" spans="3:6">
      <c r="C3508" s="1"/>
      <c r="D3508" s="1"/>
      <c r="E3508" s="1"/>
      <c r="F3508" s="1"/>
    </row>
    <row r="3509" spans="3:6">
      <c r="C3509" s="1"/>
      <c r="D3509" s="1"/>
      <c r="E3509" s="1"/>
      <c r="F3509" s="1"/>
    </row>
    <row r="3510" spans="3:6">
      <c r="C3510" s="1"/>
      <c r="D3510" s="1"/>
      <c r="E3510" s="1"/>
      <c r="F3510" s="1"/>
    </row>
    <row r="3511" spans="3:6">
      <c r="C3511" s="1"/>
      <c r="D3511" s="1"/>
      <c r="E3511" s="1"/>
      <c r="F3511" s="1"/>
    </row>
    <row r="3512" spans="3:6">
      <c r="C3512" s="1"/>
      <c r="D3512" s="1"/>
      <c r="E3512" s="1"/>
      <c r="F3512" s="1"/>
    </row>
    <row r="3513" spans="3:6">
      <c r="C3513" s="1"/>
      <c r="D3513" s="1"/>
      <c r="E3513" s="1"/>
      <c r="F3513" s="1"/>
    </row>
    <row r="3514" spans="3:6">
      <c r="C3514" s="1"/>
      <c r="D3514" s="1"/>
      <c r="E3514" s="1"/>
      <c r="F3514" s="1"/>
    </row>
    <row r="3515" spans="3:6">
      <c r="C3515" s="1"/>
      <c r="D3515" s="1"/>
      <c r="E3515" s="1"/>
      <c r="F3515" s="1"/>
    </row>
    <row r="3516" spans="3:6">
      <c r="C3516" s="1"/>
      <c r="D3516" s="1"/>
      <c r="E3516" s="1"/>
      <c r="F3516" s="1"/>
    </row>
    <row r="3517" spans="3:6">
      <c r="C3517" s="1"/>
      <c r="D3517" s="1"/>
      <c r="E3517" s="1"/>
      <c r="F3517" s="1"/>
    </row>
    <row r="3518" spans="3:6">
      <c r="C3518" s="1"/>
      <c r="D3518" s="1"/>
      <c r="E3518" s="1"/>
      <c r="F3518" s="1"/>
    </row>
    <row r="3519" spans="3:6">
      <c r="C3519" s="1"/>
      <c r="D3519" s="1"/>
      <c r="E3519" s="1"/>
      <c r="F3519" s="1"/>
    </row>
    <row r="3520" spans="3:6">
      <c r="C3520" s="1"/>
      <c r="D3520" s="1"/>
      <c r="E3520" s="1"/>
      <c r="F3520" s="1"/>
    </row>
    <row r="3521" spans="3:6">
      <c r="C3521" s="1"/>
      <c r="D3521" s="1"/>
      <c r="E3521" s="1"/>
      <c r="F3521" s="1"/>
    </row>
    <row r="3522" spans="3:6">
      <c r="C3522" s="1"/>
      <c r="D3522" s="1"/>
      <c r="E3522" s="1"/>
      <c r="F3522" s="1"/>
    </row>
    <row r="3523" spans="3:6">
      <c r="C3523" s="1"/>
      <c r="D3523" s="1"/>
      <c r="E3523" s="1"/>
      <c r="F3523" s="1"/>
    </row>
    <row r="3524" spans="3:6">
      <c r="C3524" s="1"/>
      <c r="D3524" s="1"/>
      <c r="E3524" s="1"/>
      <c r="F3524" s="1"/>
    </row>
    <row r="3525" spans="3:6">
      <c r="C3525" s="1"/>
      <c r="D3525" s="1"/>
      <c r="E3525" s="1"/>
      <c r="F3525" s="1"/>
    </row>
    <row r="3526" spans="3:6">
      <c r="C3526" s="1"/>
      <c r="D3526" s="1"/>
      <c r="E3526" s="1"/>
      <c r="F3526" s="1"/>
    </row>
    <row r="3527" spans="3:6">
      <c r="C3527" s="1"/>
      <c r="D3527" s="1"/>
      <c r="E3527" s="1"/>
      <c r="F3527" s="1"/>
    </row>
    <row r="3528" spans="3:6">
      <c r="C3528" s="1"/>
      <c r="D3528" s="1"/>
      <c r="E3528" s="1"/>
      <c r="F3528" s="1"/>
    </row>
    <row r="3529" spans="3:6">
      <c r="C3529" s="1"/>
      <c r="D3529" s="1"/>
      <c r="E3529" s="1"/>
      <c r="F3529" s="1"/>
    </row>
    <row r="3530" spans="3:6">
      <c r="C3530" s="1"/>
      <c r="D3530" s="1"/>
      <c r="E3530" s="1"/>
      <c r="F3530" s="1"/>
    </row>
    <row r="3531" spans="3:6">
      <c r="C3531" s="1"/>
      <c r="D3531" s="1"/>
      <c r="E3531" s="1"/>
      <c r="F3531" s="1"/>
    </row>
    <row r="3532" spans="3:6">
      <c r="C3532" s="1"/>
      <c r="D3532" s="1"/>
      <c r="E3532" s="1"/>
      <c r="F3532" s="1"/>
    </row>
    <row r="3533" spans="3:6">
      <c r="C3533" s="1"/>
      <c r="D3533" s="1"/>
      <c r="E3533" s="1"/>
      <c r="F3533" s="1"/>
    </row>
    <row r="3534" spans="3:6">
      <c r="C3534" s="1"/>
      <c r="D3534" s="1"/>
      <c r="E3534" s="1"/>
      <c r="F3534" s="1"/>
    </row>
    <row r="3535" spans="3:6">
      <c r="C3535" s="1"/>
      <c r="D3535" s="1"/>
      <c r="E3535" s="1"/>
      <c r="F3535" s="1"/>
    </row>
    <row r="3536" spans="3:6">
      <c r="C3536" s="1"/>
      <c r="D3536" s="1"/>
      <c r="E3536" s="1"/>
      <c r="F3536" s="1"/>
    </row>
    <row r="3537" spans="3:6">
      <c r="C3537" s="1"/>
      <c r="D3537" s="1"/>
      <c r="E3537" s="1"/>
      <c r="F3537" s="1"/>
    </row>
    <row r="3538" spans="3:6">
      <c r="C3538" s="1"/>
      <c r="D3538" s="1"/>
      <c r="E3538" s="1"/>
      <c r="F3538" s="1"/>
    </row>
    <row r="3539" spans="3:6">
      <c r="C3539" s="1"/>
      <c r="D3539" s="1"/>
      <c r="E3539" s="1"/>
      <c r="F3539" s="1"/>
    </row>
    <row r="3540" spans="3:6">
      <c r="C3540" s="1"/>
      <c r="D3540" s="1"/>
      <c r="E3540" s="1"/>
      <c r="F3540" s="1"/>
    </row>
    <row r="3541" spans="3:6">
      <c r="C3541" s="1"/>
      <c r="D3541" s="1"/>
      <c r="E3541" s="1"/>
      <c r="F3541" s="1"/>
    </row>
    <row r="3542" spans="3:6">
      <c r="C3542" s="1"/>
      <c r="D3542" s="1"/>
      <c r="E3542" s="1"/>
      <c r="F3542" s="1"/>
    </row>
    <row r="3543" spans="3:6">
      <c r="C3543" s="1"/>
      <c r="D3543" s="1"/>
      <c r="E3543" s="1"/>
      <c r="F3543" s="1"/>
    </row>
    <row r="3544" spans="3:6">
      <c r="C3544" s="1"/>
      <c r="D3544" s="1"/>
      <c r="E3544" s="1"/>
      <c r="F3544" s="1"/>
    </row>
    <row r="3545" spans="3:6">
      <c r="C3545" s="1"/>
      <c r="D3545" s="1"/>
      <c r="E3545" s="1"/>
      <c r="F3545" s="1"/>
    </row>
    <row r="3546" spans="3:6">
      <c r="C3546" s="1"/>
      <c r="D3546" s="1"/>
      <c r="E3546" s="1"/>
      <c r="F3546" s="1"/>
    </row>
    <row r="3547" spans="3:6">
      <c r="C3547" s="1"/>
      <c r="D3547" s="1"/>
      <c r="E3547" s="1"/>
      <c r="F3547" s="1"/>
    </row>
    <row r="3548" spans="3:6">
      <c r="C3548" s="1"/>
      <c r="D3548" s="1"/>
      <c r="E3548" s="1"/>
      <c r="F3548" s="1"/>
    </row>
    <row r="3549" spans="3:6">
      <c r="C3549" s="1"/>
      <c r="D3549" s="1"/>
      <c r="E3549" s="1"/>
      <c r="F3549" s="1"/>
    </row>
    <row r="3550" spans="3:6">
      <c r="C3550" s="1"/>
      <c r="D3550" s="1"/>
      <c r="E3550" s="1"/>
      <c r="F3550" s="1"/>
    </row>
    <row r="3551" spans="3:6">
      <c r="C3551" s="1"/>
      <c r="D3551" s="1"/>
      <c r="E3551" s="1"/>
      <c r="F3551" s="1"/>
    </row>
    <row r="3552" spans="3:6">
      <c r="C3552" s="1"/>
      <c r="D3552" s="1"/>
      <c r="E3552" s="1"/>
      <c r="F3552" s="1"/>
    </row>
    <row r="3553" spans="3:6">
      <c r="C3553" s="1"/>
      <c r="D3553" s="1"/>
      <c r="E3553" s="1"/>
      <c r="F3553" s="1"/>
    </row>
    <row r="3554" spans="3:6">
      <c r="C3554" s="1"/>
      <c r="D3554" s="1"/>
      <c r="E3554" s="1"/>
      <c r="F3554" s="1"/>
    </row>
    <row r="3555" spans="3:6">
      <c r="C3555" s="1"/>
      <c r="D3555" s="1"/>
      <c r="E3555" s="1"/>
      <c r="F3555" s="1"/>
    </row>
    <row r="3556" spans="3:6">
      <c r="C3556" s="1"/>
      <c r="D3556" s="1"/>
      <c r="E3556" s="1"/>
      <c r="F3556" s="1"/>
    </row>
    <row r="3557" spans="3:6">
      <c r="C3557" s="1"/>
      <c r="D3557" s="1"/>
      <c r="E3557" s="1"/>
      <c r="F3557" s="1"/>
    </row>
    <row r="3558" spans="3:6">
      <c r="C3558" s="1"/>
      <c r="D3558" s="1"/>
      <c r="E3558" s="1"/>
      <c r="F3558" s="1"/>
    </row>
    <row r="3559" spans="3:6">
      <c r="C3559" s="1"/>
      <c r="D3559" s="1"/>
      <c r="E3559" s="1"/>
      <c r="F3559" s="1"/>
    </row>
    <row r="3560" spans="3:6">
      <c r="C3560" s="1"/>
      <c r="D3560" s="1"/>
      <c r="E3560" s="1"/>
      <c r="F3560" s="1"/>
    </row>
    <row r="3561" spans="3:6">
      <c r="C3561" s="1"/>
      <c r="D3561" s="1"/>
      <c r="E3561" s="1"/>
      <c r="F3561" s="1"/>
    </row>
    <row r="3562" spans="3:6">
      <c r="C3562" s="1"/>
      <c r="D3562" s="1"/>
      <c r="E3562" s="1"/>
      <c r="F3562" s="1"/>
    </row>
    <row r="3563" spans="3:6">
      <c r="C3563" s="1"/>
      <c r="D3563" s="1"/>
      <c r="E3563" s="1"/>
      <c r="F3563" s="1"/>
    </row>
    <row r="3564" spans="3:6">
      <c r="C3564" s="1"/>
      <c r="D3564" s="1"/>
      <c r="E3564" s="1"/>
      <c r="F3564" s="1"/>
    </row>
    <row r="3565" spans="3:6">
      <c r="C3565" s="1"/>
      <c r="D3565" s="1"/>
      <c r="E3565" s="1"/>
      <c r="F3565" s="1"/>
    </row>
    <row r="3566" spans="3:6">
      <c r="C3566" s="1"/>
      <c r="D3566" s="1"/>
      <c r="E3566" s="1"/>
      <c r="F3566" s="1"/>
    </row>
    <row r="3567" spans="3:6">
      <c r="C3567" s="1"/>
      <c r="D3567" s="1"/>
      <c r="E3567" s="1"/>
      <c r="F3567" s="1"/>
    </row>
    <row r="3568" spans="3:6">
      <c r="C3568" s="1"/>
      <c r="D3568" s="1"/>
      <c r="E3568" s="1"/>
      <c r="F3568" s="1"/>
    </row>
    <row r="3569" spans="3:6">
      <c r="C3569" s="1"/>
      <c r="D3569" s="1"/>
      <c r="E3569" s="1"/>
      <c r="F3569" s="1"/>
    </row>
    <row r="3570" spans="3:6">
      <c r="C3570" s="1"/>
      <c r="D3570" s="1"/>
      <c r="E3570" s="1"/>
      <c r="F3570" s="1"/>
    </row>
    <row r="3571" spans="3:6">
      <c r="C3571" s="1"/>
      <c r="D3571" s="1"/>
      <c r="E3571" s="1"/>
      <c r="F3571" s="1"/>
    </row>
    <row r="3572" spans="3:6">
      <c r="C3572" s="1"/>
      <c r="D3572" s="1"/>
      <c r="E3572" s="1"/>
      <c r="F3572" s="1"/>
    </row>
    <row r="3573" spans="3:6">
      <c r="C3573" s="1"/>
      <c r="D3573" s="1"/>
      <c r="E3573" s="1"/>
      <c r="F3573" s="1"/>
    </row>
    <row r="3574" spans="3:6">
      <c r="C3574" s="1"/>
      <c r="D3574" s="1"/>
      <c r="E3574" s="1"/>
      <c r="F3574" s="1"/>
    </row>
    <row r="3575" spans="3:6">
      <c r="C3575" s="1"/>
      <c r="D3575" s="1"/>
      <c r="E3575" s="1"/>
      <c r="F3575" s="1"/>
    </row>
    <row r="3576" spans="3:6">
      <c r="C3576" s="1"/>
      <c r="D3576" s="1"/>
      <c r="E3576" s="1"/>
      <c r="F3576" s="1"/>
    </row>
    <row r="3577" spans="3:6">
      <c r="C3577" s="1"/>
      <c r="D3577" s="1"/>
      <c r="E3577" s="1"/>
      <c r="F3577" s="1"/>
    </row>
    <row r="3578" spans="3:6">
      <c r="C3578" s="1"/>
      <c r="D3578" s="1"/>
      <c r="E3578" s="1"/>
      <c r="F3578" s="1"/>
    </row>
    <row r="3579" spans="3:6">
      <c r="C3579" s="1"/>
      <c r="D3579" s="1"/>
      <c r="E3579" s="1"/>
      <c r="F3579" s="1"/>
    </row>
    <row r="3580" spans="3:6">
      <c r="C3580" s="1"/>
      <c r="D3580" s="1"/>
      <c r="E3580" s="1"/>
      <c r="F3580" s="1"/>
    </row>
    <row r="3581" spans="3:6">
      <c r="C3581" s="1"/>
      <c r="D3581" s="1"/>
      <c r="E3581" s="1"/>
      <c r="F3581" s="1"/>
    </row>
    <row r="3582" spans="3:6">
      <c r="C3582" s="1"/>
      <c r="D3582" s="1"/>
      <c r="E3582" s="1"/>
      <c r="F3582" s="1"/>
    </row>
    <row r="3583" spans="3:6">
      <c r="C3583" s="1"/>
      <c r="D3583" s="1"/>
      <c r="E3583" s="1"/>
      <c r="F3583" s="1"/>
    </row>
    <row r="3584" spans="3:6">
      <c r="C3584" s="1"/>
      <c r="D3584" s="1"/>
      <c r="E3584" s="1"/>
      <c r="F3584" s="1"/>
    </row>
    <row r="3585" spans="3:6">
      <c r="C3585" s="1"/>
      <c r="D3585" s="1"/>
      <c r="E3585" s="1"/>
      <c r="F3585" s="1"/>
    </row>
    <row r="3586" spans="3:6">
      <c r="C3586" s="1"/>
      <c r="D3586" s="1"/>
      <c r="E3586" s="1"/>
      <c r="F3586" s="1"/>
    </row>
    <row r="3587" spans="3:6">
      <c r="C3587" s="1"/>
      <c r="D3587" s="1"/>
      <c r="E3587" s="1"/>
      <c r="F3587" s="1"/>
    </row>
    <row r="3588" spans="3:6">
      <c r="C3588" s="1"/>
      <c r="D3588" s="1"/>
      <c r="E3588" s="1"/>
      <c r="F3588" s="1"/>
    </row>
    <row r="3589" spans="3:6">
      <c r="C3589" s="1"/>
      <c r="D3589" s="1"/>
      <c r="E3589" s="1"/>
      <c r="F3589" s="1"/>
    </row>
    <row r="3590" spans="3:6">
      <c r="C3590" s="1"/>
      <c r="D3590" s="1"/>
      <c r="E3590" s="1"/>
      <c r="F3590" s="1"/>
    </row>
    <row r="3591" spans="3:6">
      <c r="C3591" s="1"/>
      <c r="D3591" s="1"/>
      <c r="E3591" s="1"/>
      <c r="F3591" s="1"/>
    </row>
    <row r="3592" spans="3:6">
      <c r="C3592" s="1"/>
      <c r="D3592" s="1"/>
      <c r="E3592" s="1"/>
      <c r="F3592" s="1"/>
    </row>
    <row r="3593" spans="3:6">
      <c r="C3593" s="1"/>
      <c r="D3593" s="1"/>
      <c r="E3593" s="1"/>
      <c r="F3593" s="1"/>
    </row>
    <row r="3594" spans="3:6">
      <c r="C3594" s="1"/>
      <c r="D3594" s="1"/>
      <c r="E3594" s="1"/>
      <c r="F3594" s="1"/>
    </row>
    <row r="3595" spans="3:6">
      <c r="C3595" s="1"/>
      <c r="D3595" s="1"/>
      <c r="E3595" s="1"/>
      <c r="F3595" s="1"/>
    </row>
    <row r="3596" spans="3:6">
      <c r="C3596" s="1"/>
      <c r="D3596" s="1"/>
      <c r="E3596" s="1"/>
      <c r="F3596" s="1"/>
    </row>
    <row r="3597" spans="3:6">
      <c r="C3597" s="1"/>
      <c r="D3597" s="1"/>
      <c r="E3597" s="1"/>
      <c r="F3597" s="1"/>
    </row>
    <row r="3598" spans="3:6">
      <c r="C3598" s="1"/>
      <c r="D3598" s="1"/>
      <c r="E3598" s="1"/>
      <c r="F3598" s="1"/>
    </row>
    <row r="3599" spans="3:6">
      <c r="C3599" s="1"/>
      <c r="D3599" s="1"/>
      <c r="E3599" s="1"/>
      <c r="F3599" s="1"/>
    </row>
    <row r="3600" spans="3:6">
      <c r="C3600" s="1"/>
      <c r="D3600" s="1"/>
      <c r="E3600" s="1"/>
      <c r="F3600" s="1"/>
    </row>
    <row r="3601" spans="3:6">
      <c r="C3601" s="1"/>
      <c r="D3601" s="1"/>
      <c r="E3601" s="1"/>
      <c r="F3601" s="1"/>
    </row>
    <row r="3602" spans="3:6">
      <c r="C3602" s="1"/>
      <c r="D3602" s="1"/>
      <c r="E3602" s="1"/>
      <c r="F3602" s="1"/>
    </row>
    <row r="3603" spans="3:6">
      <c r="C3603" s="1"/>
      <c r="D3603" s="1"/>
      <c r="E3603" s="1"/>
      <c r="F3603" s="1"/>
    </row>
    <row r="3604" spans="3:6">
      <c r="C3604" s="1"/>
      <c r="D3604" s="1"/>
      <c r="E3604" s="1"/>
      <c r="F3604" s="1"/>
    </row>
    <row r="3605" spans="3:6">
      <c r="C3605" s="1"/>
      <c r="D3605" s="1"/>
      <c r="E3605" s="1"/>
      <c r="F3605" s="1"/>
    </row>
    <row r="3606" spans="3:6">
      <c r="C3606" s="1"/>
      <c r="D3606" s="1"/>
      <c r="E3606" s="1"/>
      <c r="F3606" s="1"/>
    </row>
    <row r="3607" spans="3:6">
      <c r="C3607" s="1"/>
      <c r="D3607" s="1"/>
      <c r="E3607" s="1"/>
      <c r="F3607" s="1"/>
    </row>
    <row r="3608" spans="3:6">
      <c r="C3608" s="1"/>
      <c r="D3608" s="1"/>
      <c r="E3608" s="1"/>
      <c r="F3608" s="1"/>
    </row>
    <row r="3609" spans="3:6">
      <c r="C3609" s="1"/>
      <c r="D3609" s="1"/>
      <c r="E3609" s="1"/>
      <c r="F3609" s="1"/>
    </row>
    <row r="3610" spans="3:6">
      <c r="C3610" s="1"/>
      <c r="D3610" s="1"/>
      <c r="E3610" s="1"/>
      <c r="F3610" s="1"/>
    </row>
    <row r="3611" spans="3:6">
      <c r="C3611" s="1"/>
      <c r="D3611" s="1"/>
      <c r="E3611" s="1"/>
      <c r="F3611" s="1"/>
    </row>
    <row r="3612" spans="3:6">
      <c r="C3612" s="1"/>
      <c r="D3612" s="1"/>
      <c r="E3612" s="1"/>
      <c r="F3612" s="1"/>
    </row>
    <row r="3613" spans="3:6">
      <c r="C3613" s="1"/>
      <c r="D3613" s="1"/>
      <c r="E3613" s="1"/>
      <c r="F3613" s="1"/>
    </row>
    <row r="3614" spans="3:6">
      <c r="C3614" s="1"/>
      <c r="D3614" s="1"/>
      <c r="E3614" s="1"/>
      <c r="F3614" s="1"/>
    </row>
    <row r="3615" spans="3:6">
      <c r="C3615" s="1"/>
      <c r="D3615" s="1"/>
      <c r="E3615" s="1"/>
      <c r="F3615" s="1"/>
    </row>
    <row r="3616" spans="3:6">
      <c r="C3616" s="1"/>
      <c r="D3616" s="1"/>
      <c r="E3616" s="1"/>
      <c r="F3616" s="1"/>
    </row>
    <row r="3617" spans="3:6">
      <c r="C3617" s="1"/>
      <c r="D3617" s="1"/>
      <c r="E3617" s="1"/>
      <c r="F3617" s="1"/>
    </row>
    <row r="3618" spans="3:6">
      <c r="C3618" s="1"/>
      <c r="D3618" s="1"/>
      <c r="E3618" s="1"/>
      <c r="F3618" s="1"/>
    </row>
    <row r="3619" spans="3:6">
      <c r="C3619" s="1"/>
      <c r="D3619" s="1"/>
      <c r="E3619" s="1"/>
      <c r="F3619" s="1"/>
    </row>
    <row r="3620" spans="3:6">
      <c r="C3620" s="1"/>
      <c r="D3620" s="1"/>
      <c r="E3620" s="1"/>
      <c r="F3620" s="1"/>
    </row>
    <row r="3621" spans="3:6">
      <c r="C3621" s="1"/>
      <c r="D3621" s="1"/>
      <c r="E3621" s="1"/>
      <c r="F3621" s="1"/>
    </row>
    <row r="3622" spans="3:6">
      <c r="C3622" s="1"/>
      <c r="D3622" s="1"/>
      <c r="E3622" s="1"/>
      <c r="F3622" s="1"/>
    </row>
    <row r="3623" spans="3:6">
      <c r="C3623" s="1"/>
      <c r="D3623" s="1"/>
      <c r="E3623" s="1"/>
      <c r="F3623" s="1"/>
    </row>
    <row r="3624" spans="3:6">
      <c r="C3624" s="1"/>
      <c r="D3624" s="1"/>
      <c r="E3624" s="1"/>
      <c r="F3624" s="1"/>
    </row>
    <row r="3625" spans="3:6">
      <c r="C3625" s="1"/>
      <c r="D3625" s="1"/>
      <c r="E3625" s="1"/>
      <c r="F3625" s="1"/>
    </row>
    <row r="3626" spans="3:6">
      <c r="C3626" s="1"/>
      <c r="D3626" s="1"/>
      <c r="E3626" s="1"/>
      <c r="F3626" s="1"/>
    </row>
    <row r="3627" spans="3:6">
      <c r="C3627" s="1"/>
      <c r="D3627" s="1"/>
      <c r="E3627" s="1"/>
      <c r="F3627" s="1"/>
    </row>
    <row r="3628" spans="3:6">
      <c r="C3628" s="1"/>
      <c r="D3628" s="1"/>
      <c r="E3628" s="1"/>
      <c r="F3628" s="1"/>
    </row>
    <row r="3629" spans="3:6">
      <c r="C3629" s="1"/>
      <c r="D3629" s="1"/>
      <c r="E3629" s="1"/>
      <c r="F3629" s="1"/>
    </row>
    <row r="3630" spans="3:6">
      <c r="C3630" s="1"/>
      <c r="D3630" s="1"/>
      <c r="E3630" s="1"/>
      <c r="F3630" s="1"/>
    </row>
    <row r="3631" spans="3:6">
      <c r="C3631" s="1"/>
      <c r="D3631" s="1"/>
      <c r="E3631" s="1"/>
      <c r="F3631" s="1"/>
    </row>
    <row r="3632" spans="3:6">
      <c r="C3632" s="1"/>
      <c r="D3632" s="1"/>
      <c r="E3632" s="1"/>
      <c r="F3632" s="1"/>
    </row>
    <row r="3633" spans="3:6">
      <c r="C3633" s="1"/>
      <c r="D3633" s="1"/>
      <c r="E3633" s="1"/>
      <c r="F3633" s="1"/>
    </row>
    <row r="3634" spans="3:6">
      <c r="C3634" s="1"/>
      <c r="D3634" s="1"/>
      <c r="E3634" s="1"/>
      <c r="F3634" s="1"/>
    </row>
    <row r="3635" spans="3:6">
      <c r="C3635" s="1"/>
      <c r="D3635" s="1"/>
      <c r="E3635" s="1"/>
      <c r="F3635" s="1"/>
    </row>
    <row r="3636" spans="3:6">
      <c r="C3636" s="1"/>
      <c r="D3636" s="1"/>
      <c r="E3636" s="1"/>
      <c r="F3636" s="1"/>
    </row>
    <row r="3637" spans="3:6">
      <c r="C3637" s="1"/>
      <c r="D3637" s="1"/>
      <c r="E3637" s="1"/>
      <c r="F3637" s="1"/>
    </row>
    <row r="3638" spans="3:6">
      <c r="C3638" s="1"/>
      <c r="D3638" s="1"/>
      <c r="E3638" s="1"/>
      <c r="F3638" s="1"/>
    </row>
    <row r="3639" spans="3:6">
      <c r="C3639" s="1"/>
      <c r="D3639" s="1"/>
      <c r="E3639" s="1"/>
      <c r="F3639" s="1"/>
    </row>
    <row r="3640" spans="3:6">
      <c r="C3640" s="1"/>
      <c r="D3640" s="1"/>
      <c r="E3640" s="1"/>
      <c r="F3640" s="1"/>
    </row>
    <row r="3641" spans="3:6">
      <c r="C3641" s="1"/>
      <c r="D3641" s="1"/>
      <c r="E3641" s="1"/>
      <c r="F3641" s="1"/>
    </row>
    <row r="3642" spans="3:6">
      <c r="C3642" s="1"/>
      <c r="D3642" s="1"/>
      <c r="E3642" s="1"/>
      <c r="F3642" s="1"/>
    </row>
    <row r="3643" spans="3:6">
      <c r="C3643" s="1"/>
      <c r="D3643" s="1"/>
      <c r="E3643" s="1"/>
      <c r="F3643" s="1"/>
    </row>
    <row r="3644" spans="3:6">
      <c r="C3644" s="1"/>
      <c r="D3644" s="1"/>
      <c r="E3644" s="1"/>
      <c r="F3644" s="1"/>
    </row>
    <row r="3645" spans="3:6">
      <c r="C3645" s="1"/>
      <c r="D3645" s="1"/>
      <c r="E3645" s="1"/>
      <c r="F3645" s="1"/>
    </row>
    <row r="3646" spans="3:6">
      <c r="C3646" s="1"/>
      <c r="D3646" s="1"/>
      <c r="E3646" s="1"/>
      <c r="F3646" s="1"/>
    </row>
    <row r="3647" spans="3:6">
      <c r="C3647" s="1"/>
      <c r="D3647" s="1"/>
      <c r="E3647" s="1"/>
      <c r="F3647" s="1"/>
    </row>
    <row r="3648" spans="3:6">
      <c r="C3648" s="1"/>
      <c r="D3648" s="1"/>
      <c r="E3648" s="1"/>
      <c r="F3648" s="1"/>
    </row>
    <row r="3649" spans="3:6">
      <c r="C3649" s="1"/>
      <c r="D3649" s="1"/>
      <c r="E3649" s="1"/>
      <c r="F3649" s="1"/>
    </row>
    <row r="3650" spans="3:6">
      <c r="C3650" s="1"/>
      <c r="D3650" s="1"/>
      <c r="E3650" s="1"/>
      <c r="F3650" s="1"/>
    </row>
    <row r="3651" spans="3:6">
      <c r="C3651" s="1"/>
      <c r="D3651" s="1"/>
      <c r="E3651" s="1"/>
      <c r="F3651" s="1"/>
    </row>
    <row r="3652" spans="3:6">
      <c r="C3652" s="1"/>
      <c r="D3652" s="1"/>
      <c r="E3652" s="1"/>
      <c r="F3652" s="1"/>
    </row>
    <row r="3653" spans="3:6">
      <c r="C3653" s="1"/>
      <c r="D3653" s="1"/>
      <c r="E3653" s="1"/>
      <c r="F3653" s="1"/>
    </row>
    <row r="3654" spans="3:6">
      <c r="C3654" s="1"/>
      <c r="D3654" s="1"/>
      <c r="E3654" s="1"/>
      <c r="F3654" s="1"/>
    </row>
    <row r="3655" spans="3:6">
      <c r="C3655" s="1"/>
      <c r="D3655" s="1"/>
      <c r="E3655" s="1"/>
      <c r="F3655" s="1"/>
    </row>
    <row r="3656" spans="3:6">
      <c r="C3656" s="1"/>
      <c r="D3656" s="1"/>
      <c r="E3656" s="1"/>
      <c r="F3656" s="1"/>
    </row>
    <row r="3657" spans="3:6">
      <c r="C3657" s="1"/>
      <c r="D3657" s="1"/>
      <c r="E3657" s="1"/>
      <c r="F3657" s="1"/>
    </row>
    <row r="3658" spans="3:6">
      <c r="C3658" s="1"/>
      <c r="D3658" s="1"/>
      <c r="E3658" s="1"/>
      <c r="F3658" s="1"/>
    </row>
    <row r="3659" spans="3:6">
      <c r="C3659" s="1"/>
      <c r="D3659" s="1"/>
      <c r="E3659" s="1"/>
      <c r="F3659" s="1"/>
    </row>
    <row r="3660" spans="3:6">
      <c r="C3660" s="1"/>
      <c r="D3660" s="1"/>
      <c r="E3660" s="1"/>
      <c r="F3660" s="1"/>
    </row>
    <row r="3661" spans="3:6">
      <c r="C3661" s="1"/>
      <c r="D3661" s="1"/>
      <c r="E3661" s="1"/>
      <c r="F3661" s="1"/>
    </row>
    <row r="3662" spans="3:6">
      <c r="C3662" s="1"/>
      <c r="D3662" s="1"/>
      <c r="E3662" s="1"/>
      <c r="F3662" s="1"/>
    </row>
    <row r="3663" spans="3:6">
      <c r="C3663" s="1"/>
      <c r="D3663" s="1"/>
      <c r="E3663" s="1"/>
      <c r="F3663" s="1"/>
    </row>
    <row r="3664" spans="3:6">
      <c r="C3664" s="1"/>
      <c r="D3664" s="1"/>
      <c r="E3664" s="1"/>
      <c r="F3664" s="1"/>
    </row>
    <row r="3665" spans="3:6">
      <c r="C3665" s="1"/>
      <c r="D3665" s="1"/>
      <c r="E3665" s="1"/>
      <c r="F3665" s="1"/>
    </row>
    <row r="3666" spans="3:6">
      <c r="C3666" s="1"/>
      <c r="D3666" s="1"/>
      <c r="E3666" s="1"/>
      <c r="F3666" s="1"/>
    </row>
    <row r="3667" spans="3:6">
      <c r="C3667" s="1"/>
      <c r="D3667" s="1"/>
      <c r="E3667" s="1"/>
      <c r="F3667" s="1"/>
    </row>
    <row r="3668" spans="3:6">
      <c r="C3668" s="1"/>
      <c r="D3668" s="1"/>
      <c r="E3668" s="1"/>
      <c r="F3668" s="1"/>
    </row>
    <row r="3669" spans="3:6">
      <c r="C3669" s="1"/>
      <c r="D3669" s="1"/>
      <c r="E3669" s="1"/>
      <c r="F3669" s="1"/>
    </row>
    <row r="3670" spans="3:6">
      <c r="C3670" s="1"/>
      <c r="D3670" s="1"/>
      <c r="E3670" s="1"/>
      <c r="F3670" s="1"/>
    </row>
    <row r="3671" spans="3:6">
      <c r="C3671" s="1"/>
      <c r="D3671" s="1"/>
      <c r="E3671" s="1"/>
      <c r="F3671" s="1"/>
    </row>
    <row r="3672" spans="3:6">
      <c r="C3672" s="1"/>
      <c r="D3672" s="1"/>
      <c r="E3672" s="1"/>
      <c r="F3672" s="1"/>
    </row>
    <row r="3673" spans="3:6">
      <c r="C3673" s="1"/>
      <c r="D3673" s="1"/>
      <c r="E3673" s="1"/>
      <c r="F3673" s="1"/>
    </row>
    <row r="3674" spans="3:6">
      <c r="C3674" s="1"/>
      <c r="D3674" s="1"/>
      <c r="E3674" s="1"/>
      <c r="F3674" s="1"/>
    </row>
    <row r="3675" spans="3:6">
      <c r="C3675" s="1"/>
      <c r="D3675" s="1"/>
      <c r="E3675" s="1"/>
      <c r="F3675" s="1"/>
    </row>
    <row r="3676" spans="3:6">
      <c r="C3676" s="1"/>
      <c r="D3676" s="1"/>
      <c r="E3676" s="1"/>
      <c r="F3676" s="1"/>
    </row>
    <row r="3677" spans="3:6">
      <c r="C3677" s="1"/>
      <c r="D3677" s="1"/>
      <c r="E3677" s="1"/>
      <c r="F3677" s="1"/>
    </row>
    <row r="3678" spans="3:6">
      <c r="C3678" s="1"/>
      <c r="D3678" s="1"/>
      <c r="E3678" s="1"/>
      <c r="F3678" s="1"/>
    </row>
    <row r="3679" spans="3:6">
      <c r="C3679" s="1"/>
      <c r="D3679" s="1"/>
      <c r="E3679" s="1"/>
      <c r="F3679" s="1"/>
    </row>
    <row r="3680" spans="3:6">
      <c r="C3680" s="1"/>
      <c r="D3680" s="1"/>
      <c r="E3680" s="1"/>
      <c r="F3680" s="1"/>
    </row>
    <row r="3681" spans="3:6">
      <c r="C3681" s="1"/>
      <c r="D3681" s="1"/>
      <c r="E3681" s="1"/>
      <c r="F3681" s="1"/>
    </row>
    <row r="3682" spans="3:6">
      <c r="C3682" s="1"/>
      <c r="D3682" s="1"/>
      <c r="E3682" s="1"/>
      <c r="F3682" s="1"/>
    </row>
    <row r="3683" spans="3:6">
      <c r="C3683" s="1"/>
      <c r="D3683" s="1"/>
      <c r="E3683" s="1"/>
      <c r="F3683" s="1"/>
    </row>
    <row r="3684" spans="3:6">
      <c r="C3684" s="1"/>
      <c r="D3684" s="1"/>
      <c r="E3684" s="1"/>
      <c r="F3684" s="1"/>
    </row>
    <row r="3685" spans="3:6">
      <c r="C3685" s="1"/>
      <c r="D3685" s="1"/>
      <c r="E3685" s="1"/>
      <c r="F3685" s="1"/>
    </row>
    <row r="3686" spans="3:6">
      <c r="C3686" s="1"/>
      <c r="D3686" s="1"/>
      <c r="E3686" s="1"/>
      <c r="F3686" s="1"/>
    </row>
    <row r="3687" spans="3:6">
      <c r="C3687" s="1"/>
      <c r="D3687" s="1"/>
      <c r="E3687" s="1"/>
      <c r="F3687" s="1"/>
    </row>
    <row r="3688" spans="3:6">
      <c r="C3688" s="1"/>
      <c r="D3688" s="1"/>
      <c r="E3688" s="1"/>
      <c r="F3688" s="1"/>
    </row>
    <row r="3689" spans="3:6">
      <c r="C3689" s="1"/>
      <c r="D3689" s="1"/>
      <c r="E3689" s="1"/>
      <c r="F3689" s="1"/>
    </row>
    <row r="3690" spans="3:6">
      <c r="C3690" s="1"/>
      <c r="D3690" s="1"/>
      <c r="E3690" s="1"/>
      <c r="F3690" s="1"/>
    </row>
    <row r="3691" spans="3:6">
      <c r="C3691" s="1"/>
      <c r="D3691" s="1"/>
      <c r="E3691" s="1"/>
      <c r="F3691" s="1"/>
    </row>
    <row r="3692" spans="3:6">
      <c r="C3692" s="1"/>
      <c r="D3692" s="1"/>
      <c r="E3692" s="1"/>
      <c r="F3692" s="1"/>
    </row>
    <row r="3693" spans="3:6">
      <c r="C3693" s="1"/>
      <c r="D3693" s="1"/>
      <c r="E3693" s="1"/>
      <c r="F3693" s="1"/>
    </row>
    <row r="3694" spans="3:6">
      <c r="C3694" s="1"/>
      <c r="D3694" s="1"/>
      <c r="E3694" s="1"/>
      <c r="F3694" s="1"/>
    </row>
    <row r="3695" spans="3:6">
      <c r="C3695" s="1"/>
      <c r="D3695" s="1"/>
      <c r="E3695" s="1"/>
      <c r="F3695" s="1"/>
    </row>
    <row r="3696" spans="3:6">
      <c r="C3696" s="1"/>
      <c r="D3696" s="1"/>
      <c r="E3696" s="1"/>
      <c r="F3696" s="1"/>
    </row>
    <row r="3697" spans="3:6">
      <c r="C3697" s="1"/>
      <c r="D3697" s="1"/>
      <c r="E3697" s="1"/>
      <c r="F3697" s="1"/>
    </row>
    <row r="3698" spans="3:6">
      <c r="C3698" s="1"/>
      <c r="D3698" s="1"/>
      <c r="E3698" s="1"/>
      <c r="F3698" s="1"/>
    </row>
    <row r="3699" spans="3:6">
      <c r="C3699" s="1"/>
      <c r="D3699" s="1"/>
      <c r="E3699" s="1"/>
      <c r="F3699" s="1"/>
    </row>
    <row r="3700" spans="3:6">
      <c r="C3700" s="1"/>
      <c r="D3700" s="1"/>
      <c r="E3700" s="1"/>
      <c r="F3700" s="1"/>
    </row>
    <row r="3701" spans="3:6">
      <c r="C3701" s="1"/>
      <c r="D3701" s="1"/>
      <c r="E3701" s="1"/>
      <c r="F3701" s="1"/>
    </row>
    <row r="3702" spans="3:6">
      <c r="C3702" s="1"/>
      <c r="D3702" s="1"/>
      <c r="E3702" s="1"/>
      <c r="F3702" s="1"/>
    </row>
    <row r="3703" spans="3:6">
      <c r="C3703" s="1"/>
      <c r="D3703" s="1"/>
      <c r="E3703" s="1"/>
      <c r="F3703" s="1"/>
    </row>
    <row r="3704" spans="3:6">
      <c r="C3704" s="1"/>
      <c r="D3704" s="1"/>
      <c r="E3704" s="1"/>
      <c r="F3704" s="1"/>
    </row>
    <row r="3705" spans="3:6">
      <c r="C3705" s="1"/>
      <c r="D3705" s="1"/>
      <c r="E3705" s="1"/>
      <c r="F3705" s="1"/>
    </row>
    <row r="3706" spans="3:6">
      <c r="C3706" s="1"/>
      <c r="D3706" s="1"/>
      <c r="E3706" s="1"/>
      <c r="F3706" s="1"/>
    </row>
    <row r="3707" spans="3:6">
      <c r="C3707" s="1"/>
      <c r="D3707" s="1"/>
      <c r="E3707" s="1"/>
      <c r="F3707" s="1"/>
    </row>
    <row r="3708" spans="3:6">
      <c r="C3708" s="1"/>
      <c r="D3708" s="1"/>
      <c r="E3708" s="1"/>
      <c r="F3708" s="1"/>
    </row>
    <row r="3709" spans="3:6">
      <c r="C3709" s="1"/>
      <c r="D3709" s="1"/>
      <c r="E3709" s="1"/>
      <c r="F3709" s="1"/>
    </row>
    <row r="3710" spans="3:6">
      <c r="C3710" s="1"/>
      <c r="D3710" s="1"/>
      <c r="E3710" s="1"/>
      <c r="F3710" s="1"/>
    </row>
    <row r="3711" spans="3:6">
      <c r="C3711" s="1"/>
      <c r="D3711" s="1"/>
      <c r="E3711" s="1"/>
      <c r="F3711" s="1"/>
    </row>
    <row r="3712" spans="3:6">
      <c r="C3712" s="1"/>
      <c r="D3712" s="1"/>
      <c r="E3712" s="1"/>
      <c r="F3712" s="1"/>
    </row>
    <row r="3713" spans="3:6">
      <c r="C3713" s="1"/>
      <c r="D3713" s="1"/>
      <c r="E3713" s="1"/>
      <c r="F3713" s="1"/>
    </row>
    <row r="3714" spans="3:6">
      <c r="C3714" s="1"/>
      <c r="D3714" s="1"/>
      <c r="E3714" s="1"/>
      <c r="F3714" s="1"/>
    </row>
    <row r="3715" spans="3:6">
      <c r="C3715" s="1"/>
      <c r="D3715" s="1"/>
      <c r="E3715" s="1"/>
      <c r="F3715" s="1"/>
    </row>
    <row r="3716" spans="3:6">
      <c r="C3716" s="1"/>
      <c r="D3716" s="1"/>
      <c r="E3716" s="1"/>
      <c r="F3716" s="1"/>
    </row>
    <row r="3717" spans="3:6">
      <c r="C3717" s="1"/>
      <c r="D3717" s="1"/>
      <c r="E3717" s="1"/>
      <c r="F3717" s="1"/>
    </row>
    <row r="3718" spans="3:6">
      <c r="C3718" s="1"/>
      <c r="D3718" s="1"/>
      <c r="E3718" s="1"/>
      <c r="F3718" s="1"/>
    </row>
    <row r="3719" spans="3:6">
      <c r="C3719" s="1"/>
      <c r="D3719" s="1"/>
      <c r="E3719" s="1"/>
      <c r="F3719" s="1"/>
    </row>
    <row r="3720" spans="3:6">
      <c r="C3720" s="1"/>
      <c r="D3720" s="1"/>
      <c r="E3720" s="1"/>
      <c r="F3720" s="1"/>
    </row>
    <row r="3721" spans="3:6">
      <c r="C3721" s="1"/>
      <c r="D3721" s="1"/>
      <c r="E3721" s="1"/>
      <c r="F3721" s="1"/>
    </row>
    <row r="3722" spans="3:6">
      <c r="C3722" s="1"/>
      <c r="D3722" s="1"/>
      <c r="E3722" s="1"/>
      <c r="F3722" s="1"/>
    </row>
    <row r="3723" spans="3:6">
      <c r="C3723" s="1"/>
      <c r="D3723" s="1"/>
      <c r="E3723" s="1"/>
      <c r="F3723" s="1"/>
    </row>
    <row r="3724" spans="3:6">
      <c r="C3724" s="1"/>
      <c r="D3724" s="1"/>
      <c r="E3724" s="1"/>
      <c r="F3724" s="1"/>
    </row>
    <row r="3725" spans="3:6">
      <c r="C3725" s="1"/>
      <c r="D3725" s="1"/>
      <c r="E3725" s="1"/>
      <c r="F3725" s="1"/>
    </row>
    <row r="3726" spans="3:6">
      <c r="C3726" s="1"/>
      <c r="D3726" s="1"/>
      <c r="E3726" s="1"/>
      <c r="F3726" s="1"/>
    </row>
    <row r="3727" spans="3:6">
      <c r="C3727" s="1"/>
      <c r="D3727" s="1"/>
      <c r="E3727" s="1"/>
      <c r="F3727" s="1"/>
    </row>
    <row r="3728" spans="3:6">
      <c r="C3728" s="1"/>
      <c r="D3728" s="1"/>
      <c r="E3728" s="1"/>
      <c r="F3728" s="1"/>
    </row>
    <row r="3729" spans="3:6">
      <c r="C3729" s="1"/>
      <c r="D3729" s="1"/>
      <c r="E3729" s="1"/>
      <c r="F3729" s="1"/>
    </row>
    <row r="3730" spans="3:6">
      <c r="C3730" s="1"/>
      <c r="D3730" s="1"/>
      <c r="E3730" s="1"/>
      <c r="F3730" s="1"/>
    </row>
    <row r="3731" spans="3:6">
      <c r="C3731" s="1"/>
      <c r="D3731" s="1"/>
      <c r="E3731" s="1"/>
      <c r="F3731" s="1"/>
    </row>
    <row r="3732" spans="3:6">
      <c r="C3732" s="1"/>
      <c r="D3732" s="1"/>
      <c r="E3732" s="1"/>
      <c r="F3732" s="1"/>
    </row>
    <row r="3733" spans="3:6">
      <c r="C3733" s="1"/>
      <c r="D3733" s="1"/>
      <c r="E3733" s="1"/>
      <c r="F3733" s="1"/>
    </row>
    <row r="3734" spans="3:6">
      <c r="C3734" s="1"/>
      <c r="D3734" s="1"/>
      <c r="E3734" s="1"/>
      <c r="F3734" s="1"/>
    </row>
    <row r="3735" spans="3:6">
      <c r="C3735" s="1"/>
      <c r="D3735" s="1"/>
      <c r="E3735" s="1"/>
      <c r="F3735" s="1"/>
    </row>
    <row r="3736" spans="3:6">
      <c r="C3736" s="1"/>
      <c r="D3736" s="1"/>
      <c r="E3736" s="1"/>
      <c r="F3736" s="1"/>
    </row>
    <row r="3737" spans="3:6">
      <c r="C3737" s="1"/>
      <c r="D3737" s="1"/>
      <c r="E3737" s="1"/>
      <c r="F3737" s="1"/>
    </row>
    <row r="3738" spans="3:6">
      <c r="C3738" s="1"/>
      <c r="D3738" s="1"/>
      <c r="E3738" s="1"/>
      <c r="F3738" s="1"/>
    </row>
    <row r="3739" spans="3:6">
      <c r="C3739" s="1"/>
      <c r="D3739" s="1"/>
      <c r="E3739" s="1"/>
      <c r="F3739" s="1"/>
    </row>
    <row r="3740" spans="3:6">
      <c r="C3740" s="1"/>
      <c r="D3740" s="1"/>
      <c r="E3740" s="1"/>
      <c r="F3740" s="1"/>
    </row>
    <row r="3741" spans="3:6">
      <c r="C3741" s="1"/>
      <c r="D3741" s="1"/>
      <c r="E3741" s="1"/>
      <c r="F3741" s="1"/>
    </row>
    <row r="3742" spans="3:6">
      <c r="C3742" s="1"/>
      <c r="D3742" s="1"/>
      <c r="E3742" s="1"/>
      <c r="F3742" s="1"/>
    </row>
    <row r="3743" spans="3:6">
      <c r="C3743" s="1"/>
      <c r="D3743" s="1"/>
      <c r="E3743" s="1"/>
      <c r="F3743" s="1"/>
    </row>
    <row r="3744" spans="3:6">
      <c r="C3744" s="1"/>
      <c r="D3744" s="1"/>
      <c r="E3744" s="1"/>
      <c r="F3744" s="1"/>
    </row>
    <row r="3745" spans="3:6">
      <c r="C3745" s="1"/>
      <c r="D3745" s="1"/>
      <c r="E3745" s="1"/>
      <c r="F3745" s="1"/>
    </row>
    <row r="3746" spans="3:6">
      <c r="C3746" s="1"/>
      <c r="D3746" s="1"/>
      <c r="E3746" s="1"/>
      <c r="F3746" s="1"/>
    </row>
    <row r="3747" spans="3:6">
      <c r="C3747" s="1"/>
      <c r="D3747" s="1"/>
      <c r="E3747" s="1"/>
      <c r="F3747" s="1"/>
    </row>
    <row r="3748" spans="3:6">
      <c r="C3748" s="1"/>
      <c r="D3748" s="1"/>
      <c r="E3748" s="1"/>
      <c r="F3748" s="1"/>
    </row>
    <row r="3749" spans="3:6">
      <c r="C3749" s="1"/>
      <c r="D3749" s="1"/>
      <c r="E3749" s="1"/>
      <c r="F3749" s="1"/>
    </row>
    <row r="3750" spans="3:6">
      <c r="C3750" s="1"/>
      <c r="D3750" s="1"/>
      <c r="E3750" s="1"/>
      <c r="F3750" s="1"/>
    </row>
    <row r="3751" spans="3:6">
      <c r="C3751" s="1"/>
      <c r="D3751" s="1"/>
      <c r="E3751" s="1"/>
      <c r="F3751" s="1"/>
    </row>
    <row r="3752" spans="3:6">
      <c r="C3752" s="1"/>
      <c r="D3752" s="1"/>
      <c r="E3752" s="1"/>
      <c r="F3752" s="1"/>
    </row>
    <row r="3753" spans="3:6">
      <c r="C3753" s="1"/>
      <c r="D3753" s="1"/>
      <c r="E3753" s="1"/>
      <c r="F3753" s="1"/>
    </row>
    <row r="3754" spans="3:6">
      <c r="C3754" s="1"/>
      <c r="D3754" s="1"/>
      <c r="E3754" s="1"/>
      <c r="F3754" s="1"/>
    </row>
    <row r="3755" spans="3:6">
      <c r="C3755" s="1"/>
      <c r="D3755" s="1"/>
      <c r="E3755" s="1"/>
      <c r="F3755" s="1"/>
    </row>
    <row r="3756" spans="3:6">
      <c r="C3756" s="1"/>
      <c r="D3756" s="1"/>
      <c r="E3756" s="1"/>
      <c r="F3756" s="1"/>
    </row>
    <row r="3757" spans="3:6">
      <c r="C3757" s="1"/>
      <c r="D3757" s="1"/>
      <c r="E3757" s="1"/>
      <c r="F3757" s="1"/>
    </row>
    <row r="3758" spans="3:6">
      <c r="C3758" s="1"/>
      <c r="D3758" s="1"/>
      <c r="E3758" s="1"/>
      <c r="F3758" s="1"/>
    </row>
    <row r="3759" spans="3:6">
      <c r="C3759" s="1"/>
      <c r="D3759" s="1"/>
      <c r="E3759" s="1"/>
      <c r="F3759" s="1"/>
    </row>
    <row r="3760" spans="3:6">
      <c r="C3760" s="1"/>
      <c r="D3760" s="1"/>
      <c r="E3760" s="1"/>
      <c r="F3760" s="1"/>
    </row>
    <row r="3761" spans="3:6">
      <c r="C3761" s="1"/>
      <c r="D3761" s="1"/>
      <c r="E3761" s="1"/>
      <c r="F3761" s="1"/>
    </row>
    <row r="3762" spans="3:6">
      <c r="C3762" s="1"/>
      <c r="D3762" s="1"/>
      <c r="E3762" s="1"/>
      <c r="F3762" s="1"/>
    </row>
    <row r="3763" spans="3:6">
      <c r="C3763" s="1"/>
      <c r="D3763" s="1"/>
      <c r="E3763" s="1"/>
      <c r="F3763" s="1"/>
    </row>
    <row r="3764" spans="3:6">
      <c r="C3764" s="1"/>
      <c r="D3764" s="1"/>
      <c r="E3764" s="1"/>
      <c r="F3764" s="1"/>
    </row>
    <row r="3765" spans="3:6">
      <c r="C3765" s="1"/>
      <c r="D3765" s="1"/>
      <c r="E3765" s="1"/>
      <c r="F3765" s="1"/>
    </row>
    <row r="3766" spans="3:6">
      <c r="C3766" s="1"/>
      <c r="D3766" s="1"/>
      <c r="E3766" s="1"/>
      <c r="F3766" s="1"/>
    </row>
    <row r="3767" spans="3:6">
      <c r="C3767" s="1"/>
      <c r="D3767" s="1"/>
      <c r="E3767" s="1"/>
      <c r="F3767" s="1"/>
    </row>
    <row r="3768" spans="3:6">
      <c r="C3768" s="1"/>
      <c r="D3768" s="1"/>
      <c r="E3768" s="1"/>
      <c r="F3768" s="1"/>
    </row>
    <row r="3769" spans="3:6">
      <c r="C3769" s="1"/>
      <c r="D3769" s="1"/>
      <c r="E3769" s="1"/>
      <c r="F3769" s="1"/>
    </row>
    <row r="3770" spans="3:6">
      <c r="C3770" s="1"/>
      <c r="D3770" s="1"/>
      <c r="E3770" s="1"/>
      <c r="F3770" s="1"/>
    </row>
    <row r="3771" spans="3:6">
      <c r="C3771" s="1"/>
      <c r="D3771" s="1"/>
      <c r="E3771" s="1"/>
      <c r="F3771" s="1"/>
    </row>
    <row r="3772" spans="3:6">
      <c r="C3772" s="1"/>
      <c r="D3772" s="1"/>
      <c r="E3772" s="1"/>
      <c r="F3772" s="1"/>
    </row>
    <row r="3773" spans="3:6">
      <c r="C3773" s="1"/>
      <c r="D3773" s="1"/>
      <c r="E3773" s="1"/>
      <c r="F3773" s="1"/>
    </row>
    <row r="3774" spans="3:6">
      <c r="C3774" s="1"/>
      <c r="D3774" s="1"/>
      <c r="E3774" s="1"/>
      <c r="F3774" s="1"/>
    </row>
    <row r="3775" spans="3:6">
      <c r="C3775" s="1"/>
      <c r="D3775" s="1"/>
      <c r="E3775" s="1"/>
      <c r="F3775" s="1"/>
    </row>
    <row r="3776" spans="3:6">
      <c r="C3776" s="1"/>
      <c r="D3776" s="1"/>
      <c r="E3776" s="1"/>
      <c r="F3776" s="1"/>
    </row>
    <row r="3777" spans="3:6">
      <c r="C3777" s="1"/>
      <c r="D3777" s="1"/>
      <c r="E3777" s="1"/>
      <c r="F3777" s="1"/>
    </row>
    <row r="3778" spans="3:6">
      <c r="C3778" s="1"/>
      <c r="D3778" s="1"/>
      <c r="E3778" s="1"/>
      <c r="F3778" s="1"/>
    </row>
    <row r="3779" spans="3:6">
      <c r="C3779" s="1"/>
      <c r="D3779" s="1"/>
      <c r="E3779" s="1"/>
      <c r="F3779" s="1"/>
    </row>
    <row r="3780" spans="3:6">
      <c r="C3780" s="1"/>
      <c r="D3780" s="1"/>
      <c r="E3780" s="1"/>
      <c r="F3780" s="1"/>
    </row>
    <row r="3781" spans="3:6">
      <c r="C3781" s="1"/>
      <c r="D3781" s="1"/>
      <c r="E3781" s="1"/>
      <c r="F3781" s="1"/>
    </row>
    <row r="3782" spans="3:6">
      <c r="C3782" s="1"/>
      <c r="D3782" s="1"/>
      <c r="E3782" s="1"/>
      <c r="F3782" s="1"/>
    </row>
    <row r="3783" spans="3:6">
      <c r="C3783" s="1"/>
      <c r="D3783" s="1"/>
      <c r="E3783" s="1"/>
      <c r="F3783" s="1"/>
    </row>
    <row r="3784" spans="3:6">
      <c r="C3784" s="1"/>
      <c r="D3784" s="1"/>
      <c r="E3784" s="1"/>
      <c r="F3784" s="1"/>
    </row>
    <row r="3785" spans="3:6">
      <c r="C3785" s="1"/>
      <c r="D3785" s="1"/>
      <c r="E3785" s="1"/>
      <c r="F3785" s="1"/>
    </row>
    <row r="3786" spans="3:6">
      <c r="C3786" s="1"/>
      <c r="D3786" s="1"/>
      <c r="E3786" s="1"/>
      <c r="F3786" s="1"/>
    </row>
    <row r="3787" spans="3:6">
      <c r="C3787" s="1"/>
      <c r="D3787" s="1"/>
      <c r="E3787" s="1"/>
      <c r="F3787" s="1"/>
    </row>
    <row r="3788" spans="3:6">
      <c r="C3788" s="1"/>
      <c r="D3788" s="1"/>
      <c r="E3788" s="1"/>
      <c r="F3788" s="1"/>
    </row>
    <row r="3789" spans="3:6">
      <c r="C3789" s="1"/>
      <c r="D3789" s="1"/>
      <c r="E3789" s="1"/>
      <c r="F3789" s="1"/>
    </row>
    <row r="3790" spans="3:6">
      <c r="C3790" s="1"/>
      <c r="D3790" s="1"/>
      <c r="E3790" s="1"/>
      <c r="F3790" s="1"/>
    </row>
    <row r="3791" spans="3:6">
      <c r="C3791" s="1"/>
      <c r="D3791" s="1"/>
      <c r="E3791" s="1"/>
      <c r="F3791" s="1"/>
    </row>
    <row r="3792" spans="3:6">
      <c r="C3792" s="1"/>
      <c r="D3792" s="1"/>
      <c r="E3792" s="1"/>
      <c r="F3792" s="1"/>
    </row>
    <row r="3793" spans="3:6">
      <c r="C3793" s="1"/>
      <c r="D3793" s="1"/>
      <c r="E3793" s="1"/>
      <c r="F3793" s="1"/>
    </row>
    <row r="3794" spans="3:6">
      <c r="C3794" s="1"/>
      <c r="D3794" s="1"/>
      <c r="E3794" s="1"/>
      <c r="F3794" s="1"/>
    </row>
    <row r="3795" spans="3:6">
      <c r="C3795" s="1"/>
      <c r="D3795" s="1"/>
      <c r="E3795" s="1"/>
      <c r="F3795" s="1"/>
    </row>
    <row r="3796" spans="3:6">
      <c r="C3796" s="1"/>
      <c r="D3796" s="1"/>
      <c r="E3796" s="1"/>
      <c r="F3796" s="1"/>
    </row>
    <row r="3797" spans="3:6">
      <c r="C3797" s="1"/>
      <c r="D3797" s="1"/>
      <c r="E3797" s="1"/>
      <c r="F3797" s="1"/>
    </row>
    <row r="3798" spans="3:6">
      <c r="C3798" s="1"/>
      <c r="D3798" s="1"/>
      <c r="E3798" s="1"/>
      <c r="F3798" s="1"/>
    </row>
    <row r="3799" spans="3:6">
      <c r="C3799" s="1"/>
      <c r="D3799" s="1"/>
      <c r="E3799" s="1"/>
      <c r="F3799" s="1"/>
    </row>
    <row r="3800" spans="3:6">
      <c r="C3800" s="1"/>
      <c r="D3800" s="1"/>
      <c r="E3800" s="1"/>
      <c r="F3800" s="1"/>
    </row>
    <row r="3801" spans="3:6">
      <c r="C3801" s="1"/>
      <c r="D3801" s="1"/>
      <c r="E3801" s="1"/>
      <c r="F3801" s="1"/>
    </row>
    <row r="3802" spans="3:6">
      <c r="C3802" s="1"/>
      <c r="D3802" s="1"/>
      <c r="E3802" s="1"/>
      <c r="F3802" s="1"/>
    </row>
    <row r="3803" spans="3:6">
      <c r="C3803" s="1"/>
      <c r="D3803" s="1"/>
      <c r="E3803" s="1"/>
      <c r="F3803" s="1"/>
    </row>
    <row r="3804" spans="3:6">
      <c r="C3804" s="1"/>
      <c r="D3804" s="1"/>
      <c r="E3804" s="1"/>
      <c r="F3804" s="1"/>
    </row>
    <row r="3805" spans="3:6">
      <c r="C3805" s="1"/>
      <c r="D3805" s="1"/>
      <c r="E3805" s="1"/>
      <c r="F3805" s="1"/>
    </row>
    <row r="3806" spans="3:6">
      <c r="C3806" s="1"/>
      <c r="D3806" s="1"/>
      <c r="E3806" s="1"/>
      <c r="F3806" s="1"/>
    </row>
    <row r="3807" spans="3:6">
      <c r="C3807" s="1"/>
      <c r="D3807" s="1"/>
      <c r="E3807" s="1"/>
      <c r="F3807" s="1"/>
    </row>
    <row r="3808" spans="3:6">
      <c r="C3808" s="1"/>
      <c r="D3808" s="1"/>
      <c r="E3808" s="1"/>
      <c r="F3808" s="1"/>
    </row>
    <row r="3809" spans="3:6">
      <c r="C3809" s="1"/>
      <c r="D3809" s="1"/>
      <c r="E3809" s="1"/>
      <c r="F3809" s="1"/>
    </row>
    <row r="3810" spans="3:6">
      <c r="C3810" s="1"/>
      <c r="D3810" s="1"/>
      <c r="E3810" s="1"/>
      <c r="F3810" s="1"/>
    </row>
    <row r="3811" spans="3:6">
      <c r="C3811" s="1"/>
      <c r="D3811" s="1"/>
      <c r="E3811" s="1"/>
      <c r="F3811" s="1"/>
    </row>
    <row r="3812" spans="3:6">
      <c r="C3812" s="1"/>
      <c r="D3812" s="1"/>
      <c r="E3812" s="1"/>
      <c r="F3812" s="1"/>
    </row>
    <row r="3813" spans="3:6">
      <c r="C3813" s="1"/>
      <c r="D3813" s="1"/>
      <c r="E3813" s="1"/>
      <c r="F3813" s="1"/>
    </row>
    <row r="3814" spans="3:6">
      <c r="C3814" s="1"/>
      <c r="D3814" s="1"/>
      <c r="E3814" s="1"/>
      <c r="F3814" s="1"/>
    </row>
    <row r="3815" spans="3:6">
      <c r="C3815" s="1"/>
      <c r="D3815" s="1"/>
      <c r="E3815" s="1"/>
      <c r="F3815" s="1"/>
    </row>
    <row r="3816" spans="3:6">
      <c r="C3816" s="1"/>
      <c r="D3816" s="1"/>
      <c r="E3816" s="1"/>
      <c r="F3816" s="1"/>
    </row>
    <row r="3817" spans="3:6">
      <c r="C3817" s="1"/>
      <c r="D3817" s="1"/>
      <c r="E3817" s="1"/>
      <c r="F3817" s="1"/>
    </row>
    <row r="3818" spans="3:6">
      <c r="C3818" s="1"/>
      <c r="D3818" s="1"/>
      <c r="E3818" s="1"/>
      <c r="F3818" s="1"/>
    </row>
    <row r="3819" spans="3:6">
      <c r="C3819" s="1"/>
      <c r="D3819" s="1"/>
      <c r="E3819" s="1"/>
      <c r="F3819" s="1"/>
    </row>
    <row r="3820" spans="3:6">
      <c r="C3820" s="1"/>
      <c r="D3820" s="1"/>
      <c r="E3820" s="1"/>
      <c r="F3820" s="1"/>
    </row>
    <row r="3821" spans="3:6">
      <c r="C3821" s="1"/>
      <c r="D3821" s="1"/>
      <c r="E3821" s="1"/>
      <c r="F3821" s="1"/>
    </row>
    <row r="3822" spans="3:6">
      <c r="C3822" s="1"/>
      <c r="D3822" s="1"/>
      <c r="E3822" s="1"/>
      <c r="F3822" s="1"/>
    </row>
    <row r="3823" spans="3:6">
      <c r="C3823" s="1"/>
      <c r="D3823" s="1"/>
      <c r="E3823" s="1"/>
      <c r="F3823" s="1"/>
    </row>
    <row r="3824" spans="3:6">
      <c r="C3824" s="1"/>
      <c r="D3824" s="1"/>
      <c r="E3824" s="1"/>
      <c r="F3824" s="1"/>
    </row>
    <row r="3825" spans="3:6">
      <c r="C3825" s="1"/>
      <c r="D3825" s="1"/>
      <c r="E3825" s="1"/>
      <c r="F3825" s="1"/>
    </row>
    <row r="3826" spans="3:6">
      <c r="C3826" s="1"/>
      <c r="D3826" s="1"/>
      <c r="E3826" s="1"/>
      <c r="F3826" s="1"/>
    </row>
    <row r="3827" spans="3:6">
      <c r="C3827" s="1"/>
      <c r="D3827" s="1"/>
      <c r="E3827" s="1"/>
      <c r="F3827" s="1"/>
    </row>
    <row r="3828" spans="3:6">
      <c r="C3828" s="1"/>
      <c r="D3828" s="1"/>
      <c r="E3828" s="1"/>
      <c r="F3828" s="1"/>
    </row>
    <row r="3829" spans="3:6">
      <c r="C3829" s="1"/>
      <c r="D3829" s="1"/>
      <c r="E3829" s="1"/>
      <c r="F3829" s="1"/>
    </row>
    <row r="3830" spans="3:6">
      <c r="C3830" s="1"/>
      <c r="D3830" s="1"/>
      <c r="E3830" s="1"/>
      <c r="F3830" s="1"/>
    </row>
    <row r="3831" spans="3:6">
      <c r="C3831" s="1"/>
      <c r="D3831" s="1"/>
      <c r="E3831" s="1"/>
      <c r="F3831" s="1"/>
    </row>
    <row r="3832" spans="3:6">
      <c r="C3832" s="1"/>
      <c r="D3832" s="1"/>
      <c r="E3832" s="1"/>
      <c r="F3832" s="1"/>
    </row>
    <row r="3833" spans="3:6">
      <c r="C3833" s="1"/>
      <c r="D3833" s="1"/>
      <c r="E3833" s="1"/>
      <c r="F3833" s="1"/>
    </row>
    <row r="3834" spans="3:6">
      <c r="C3834" s="1"/>
      <c r="D3834" s="1"/>
      <c r="E3834" s="1"/>
      <c r="F3834" s="1"/>
    </row>
    <row r="3835" spans="3:6">
      <c r="C3835" s="1"/>
      <c r="D3835" s="1"/>
      <c r="E3835" s="1"/>
      <c r="F3835" s="1"/>
    </row>
    <row r="3836" spans="3:6">
      <c r="C3836" s="1"/>
      <c r="D3836" s="1"/>
      <c r="E3836" s="1"/>
      <c r="F3836" s="1"/>
    </row>
    <row r="3837" spans="3:6">
      <c r="C3837" s="1"/>
      <c r="D3837" s="1"/>
      <c r="E3837" s="1"/>
      <c r="F3837" s="1"/>
    </row>
    <row r="3838" spans="3:6">
      <c r="C3838" s="1"/>
      <c r="D3838" s="1"/>
      <c r="E3838" s="1"/>
      <c r="F3838" s="1"/>
    </row>
    <row r="3839" spans="3:6">
      <c r="C3839" s="1"/>
      <c r="D3839" s="1"/>
      <c r="E3839" s="1"/>
      <c r="F3839" s="1"/>
    </row>
    <row r="3840" spans="3:6">
      <c r="C3840" s="1"/>
      <c r="D3840" s="1"/>
      <c r="E3840" s="1"/>
      <c r="F3840" s="1"/>
    </row>
    <row r="3841" spans="3:6">
      <c r="C3841" s="1"/>
      <c r="D3841" s="1"/>
      <c r="E3841" s="1"/>
      <c r="F3841" s="1"/>
    </row>
    <row r="3842" spans="3:6">
      <c r="C3842" s="1"/>
      <c r="D3842" s="1"/>
      <c r="E3842" s="1"/>
      <c r="F3842" s="1"/>
    </row>
    <row r="3843" spans="3:6">
      <c r="C3843" s="1"/>
      <c r="D3843" s="1"/>
      <c r="E3843" s="1"/>
      <c r="F3843" s="1"/>
    </row>
    <row r="3844" spans="3:6">
      <c r="C3844" s="1"/>
      <c r="D3844" s="1"/>
      <c r="E3844" s="1"/>
      <c r="F3844" s="1"/>
    </row>
    <row r="3845" spans="3:6">
      <c r="C3845" s="1"/>
      <c r="D3845" s="1"/>
      <c r="E3845" s="1"/>
      <c r="F3845" s="1"/>
    </row>
    <row r="3846" spans="3:6">
      <c r="C3846" s="1"/>
      <c r="D3846" s="1"/>
      <c r="E3846" s="1"/>
      <c r="F3846" s="1"/>
    </row>
    <row r="3847" spans="3:6">
      <c r="C3847" s="1"/>
      <c r="D3847" s="1"/>
      <c r="E3847" s="1"/>
      <c r="F3847" s="1"/>
    </row>
    <row r="3848" spans="3:6">
      <c r="C3848" s="1"/>
      <c r="D3848" s="1"/>
      <c r="E3848" s="1"/>
      <c r="F3848" s="1"/>
    </row>
    <row r="3849" spans="3:6">
      <c r="C3849" s="1"/>
      <c r="D3849" s="1"/>
      <c r="E3849" s="1"/>
      <c r="F3849" s="1"/>
    </row>
    <row r="3850" spans="3:6">
      <c r="C3850" s="1"/>
      <c r="D3850" s="1"/>
      <c r="E3850" s="1"/>
      <c r="F3850" s="1"/>
    </row>
    <row r="3851" spans="3:6">
      <c r="C3851" s="1"/>
      <c r="D3851" s="1"/>
      <c r="E3851" s="1"/>
      <c r="F3851" s="1"/>
    </row>
    <row r="3852" spans="3:6">
      <c r="C3852" s="1"/>
      <c r="D3852" s="1"/>
      <c r="E3852" s="1"/>
      <c r="F3852" s="1"/>
    </row>
    <row r="3853" spans="3:6">
      <c r="C3853" s="1"/>
      <c r="D3853" s="1"/>
      <c r="E3853" s="1"/>
      <c r="F3853" s="1"/>
    </row>
    <row r="3854" spans="3:6">
      <c r="C3854" s="1"/>
      <c r="D3854" s="1"/>
      <c r="E3854" s="1"/>
      <c r="F3854" s="1"/>
    </row>
    <row r="3855" spans="3:6">
      <c r="C3855" s="1"/>
      <c r="D3855" s="1"/>
      <c r="E3855" s="1"/>
      <c r="F3855" s="1"/>
    </row>
    <row r="3856" spans="3:6">
      <c r="C3856" s="1"/>
      <c r="D3856" s="1"/>
      <c r="E3856" s="1"/>
      <c r="F3856" s="1"/>
    </row>
    <row r="3857" spans="3:6">
      <c r="C3857" s="1"/>
      <c r="D3857" s="1"/>
      <c r="E3857" s="1"/>
      <c r="F3857" s="1"/>
    </row>
    <row r="3858" spans="3:6">
      <c r="C3858" s="1"/>
      <c r="D3858" s="1"/>
      <c r="E3858" s="1"/>
      <c r="F3858" s="1"/>
    </row>
    <row r="3859" spans="3:6">
      <c r="C3859" s="1"/>
      <c r="D3859" s="1"/>
      <c r="E3859" s="1"/>
      <c r="F3859" s="1"/>
    </row>
    <row r="3860" spans="3:6">
      <c r="C3860" s="1"/>
      <c r="D3860" s="1"/>
      <c r="E3860" s="1"/>
      <c r="F3860" s="1"/>
    </row>
    <row r="3861" spans="3:6">
      <c r="C3861" s="1"/>
      <c r="D3861" s="1"/>
      <c r="E3861" s="1"/>
      <c r="F3861" s="1"/>
    </row>
    <row r="3862" spans="3:6">
      <c r="C3862" s="1"/>
      <c r="D3862" s="1"/>
      <c r="E3862" s="1"/>
      <c r="F3862" s="1"/>
    </row>
    <row r="3863" spans="3:6">
      <c r="C3863" s="1"/>
      <c r="D3863" s="1"/>
      <c r="E3863" s="1"/>
      <c r="F3863" s="1"/>
    </row>
    <row r="3864" spans="3:6">
      <c r="C3864" s="1"/>
      <c r="D3864" s="1"/>
      <c r="E3864" s="1"/>
      <c r="F3864" s="1"/>
    </row>
    <row r="3865" spans="3:6">
      <c r="C3865" s="1"/>
      <c r="D3865" s="1"/>
      <c r="E3865" s="1"/>
      <c r="F3865" s="1"/>
    </row>
    <row r="3866" spans="3:6">
      <c r="C3866" s="1"/>
      <c r="D3866" s="1"/>
      <c r="E3866" s="1"/>
      <c r="F3866" s="1"/>
    </row>
    <row r="3867" spans="3:6">
      <c r="C3867" s="1"/>
      <c r="D3867" s="1"/>
      <c r="E3867" s="1"/>
      <c r="F3867" s="1"/>
    </row>
    <row r="3868" spans="3:6">
      <c r="C3868" s="1"/>
      <c r="D3868" s="1"/>
      <c r="E3868" s="1"/>
      <c r="F3868" s="1"/>
    </row>
    <row r="3869" spans="3:6">
      <c r="C3869" s="1"/>
      <c r="D3869" s="1"/>
      <c r="E3869" s="1"/>
      <c r="F3869" s="1"/>
    </row>
    <row r="3870" spans="3:6">
      <c r="C3870" s="1"/>
      <c r="D3870" s="1"/>
      <c r="E3870" s="1"/>
      <c r="F3870" s="1"/>
    </row>
    <row r="3871" spans="3:6">
      <c r="C3871" s="1"/>
      <c r="D3871" s="1"/>
      <c r="E3871" s="1"/>
      <c r="F3871" s="1"/>
    </row>
    <row r="3872" spans="3:6">
      <c r="C3872" s="1"/>
      <c r="D3872" s="1"/>
      <c r="E3872" s="1"/>
      <c r="F3872" s="1"/>
    </row>
    <row r="3873" spans="3:6">
      <c r="C3873" s="1"/>
      <c r="D3873" s="1"/>
      <c r="E3873" s="1"/>
      <c r="F3873" s="1"/>
    </row>
    <row r="3874" spans="3:6">
      <c r="C3874" s="1"/>
      <c r="D3874" s="1"/>
      <c r="E3874" s="1"/>
      <c r="F3874" s="1"/>
    </row>
    <row r="3875" spans="3:6">
      <c r="C3875" s="1"/>
      <c r="D3875" s="1"/>
      <c r="E3875" s="1"/>
      <c r="F3875" s="1"/>
    </row>
    <row r="3876" spans="3:6">
      <c r="C3876" s="1"/>
      <c r="D3876" s="1"/>
      <c r="E3876" s="1"/>
      <c r="F3876" s="1"/>
    </row>
    <row r="3877" spans="3:6">
      <c r="C3877" s="1"/>
      <c r="D3877" s="1"/>
      <c r="E3877" s="1"/>
      <c r="F3877" s="1"/>
    </row>
    <row r="3878" spans="3:6">
      <c r="C3878" s="1"/>
      <c r="D3878" s="1"/>
      <c r="E3878" s="1"/>
      <c r="F3878" s="1"/>
    </row>
    <row r="3879" spans="3:6">
      <c r="C3879" s="1"/>
      <c r="D3879" s="1"/>
      <c r="E3879" s="1"/>
      <c r="F3879" s="1"/>
    </row>
    <row r="3880" spans="3:6">
      <c r="C3880" s="1"/>
      <c r="D3880" s="1"/>
      <c r="E3880" s="1"/>
      <c r="F3880" s="1"/>
    </row>
    <row r="3881" spans="3:6">
      <c r="C3881" s="1"/>
      <c r="D3881" s="1"/>
      <c r="E3881" s="1"/>
      <c r="F3881" s="1"/>
    </row>
    <row r="3882" spans="3:6">
      <c r="C3882" s="1"/>
      <c r="D3882" s="1"/>
      <c r="E3882" s="1"/>
      <c r="F3882" s="1"/>
    </row>
    <row r="3883" spans="3:6">
      <c r="C3883" s="1"/>
      <c r="D3883" s="1"/>
      <c r="E3883" s="1"/>
      <c r="F3883" s="1"/>
    </row>
    <row r="3884" spans="3:6">
      <c r="C3884" s="1"/>
      <c r="D3884" s="1"/>
      <c r="E3884" s="1"/>
      <c r="F3884" s="1"/>
    </row>
    <row r="3885" spans="3:6">
      <c r="C3885" s="1"/>
      <c r="D3885" s="1"/>
      <c r="E3885" s="1"/>
      <c r="F3885" s="1"/>
    </row>
    <row r="3886" spans="3:6">
      <c r="C3886" s="1"/>
      <c r="D3886" s="1"/>
      <c r="E3886" s="1"/>
      <c r="F3886" s="1"/>
    </row>
    <row r="3887" spans="3:6">
      <c r="C3887" s="1"/>
      <c r="D3887" s="1"/>
      <c r="E3887" s="1"/>
      <c r="F3887" s="1"/>
    </row>
    <row r="3888" spans="3:6">
      <c r="C3888" s="1"/>
      <c r="D3888" s="1"/>
      <c r="E3888" s="1"/>
      <c r="F3888" s="1"/>
    </row>
    <row r="3889" spans="3:6">
      <c r="C3889" s="1"/>
      <c r="D3889" s="1"/>
      <c r="E3889" s="1"/>
      <c r="F3889" s="1"/>
    </row>
    <row r="3890" spans="3:6">
      <c r="C3890" s="1"/>
      <c r="D3890" s="1"/>
      <c r="E3890" s="1"/>
      <c r="F3890" s="1"/>
    </row>
    <row r="3891" spans="3:6">
      <c r="C3891" s="1"/>
      <c r="D3891" s="1"/>
      <c r="E3891" s="1"/>
      <c r="F3891" s="1"/>
    </row>
    <row r="3892" spans="3:6">
      <c r="C3892" s="1"/>
      <c r="D3892" s="1"/>
      <c r="E3892" s="1"/>
      <c r="F3892" s="1"/>
    </row>
    <row r="3893" spans="3:6">
      <c r="C3893" s="1"/>
      <c r="D3893" s="1"/>
      <c r="E3893" s="1"/>
      <c r="F3893" s="1"/>
    </row>
    <row r="3894" spans="3:6">
      <c r="C3894" s="1"/>
      <c r="D3894" s="1"/>
      <c r="E3894" s="1"/>
      <c r="F3894" s="1"/>
    </row>
    <row r="3895" spans="3:6">
      <c r="C3895" s="1"/>
      <c r="D3895" s="1"/>
      <c r="E3895" s="1"/>
      <c r="F3895" s="1"/>
    </row>
    <row r="3896" spans="3:6">
      <c r="C3896" s="1"/>
      <c r="D3896" s="1"/>
      <c r="E3896" s="1"/>
      <c r="F3896" s="1"/>
    </row>
    <row r="3897" spans="3:6">
      <c r="C3897" s="1"/>
      <c r="D3897" s="1"/>
      <c r="E3897" s="1"/>
      <c r="F3897" s="1"/>
    </row>
    <row r="3898" spans="3:6">
      <c r="C3898" s="1"/>
      <c r="D3898" s="1"/>
      <c r="E3898" s="1"/>
      <c r="F3898" s="1"/>
    </row>
    <row r="3899" spans="3:6">
      <c r="C3899" s="1"/>
      <c r="D3899" s="1"/>
      <c r="E3899" s="1"/>
      <c r="F3899" s="1"/>
    </row>
    <row r="3900" spans="3:6">
      <c r="C3900" s="1"/>
      <c r="D3900" s="1"/>
      <c r="E3900" s="1"/>
      <c r="F3900" s="1"/>
    </row>
    <row r="3901" spans="3:6">
      <c r="C3901" s="1"/>
      <c r="D3901" s="1"/>
      <c r="E3901" s="1"/>
      <c r="F3901" s="1"/>
    </row>
    <row r="3902" spans="3:6">
      <c r="C3902" s="1"/>
      <c r="D3902" s="1"/>
      <c r="E3902" s="1"/>
      <c r="F3902" s="1"/>
    </row>
    <row r="3903" spans="3:6">
      <c r="C3903" s="1"/>
      <c r="D3903" s="1"/>
      <c r="E3903" s="1"/>
      <c r="F3903" s="1"/>
    </row>
    <row r="3904" spans="3:6">
      <c r="C3904" s="1"/>
      <c r="D3904" s="1"/>
      <c r="E3904" s="1"/>
      <c r="F3904" s="1"/>
    </row>
    <row r="3905" spans="3:6">
      <c r="C3905" s="1"/>
      <c r="D3905" s="1"/>
      <c r="E3905" s="1"/>
      <c r="F3905" s="1"/>
    </row>
    <row r="3906" spans="3:6">
      <c r="C3906" s="1"/>
      <c r="D3906" s="1"/>
      <c r="E3906" s="1"/>
      <c r="F3906" s="1"/>
    </row>
    <row r="3907" spans="3:6">
      <c r="C3907" s="1"/>
      <c r="D3907" s="1"/>
      <c r="E3907" s="1"/>
      <c r="F3907" s="1"/>
    </row>
    <row r="3908" spans="3:6">
      <c r="C3908" s="1"/>
      <c r="D3908" s="1"/>
      <c r="E3908" s="1"/>
      <c r="F3908" s="1"/>
    </row>
    <row r="3909" spans="3:6">
      <c r="C3909" s="1"/>
      <c r="D3909" s="1"/>
      <c r="E3909" s="1"/>
      <c r="F3909" s="1"/>
    </row>
    <row r="3910" spans="3:6">
      <c r="C3910" s="1"/>
      <c r="D3910" s="1"/>
      <c r="E3910" s="1"/>
      <c r="F3910" s="1"/>
    </row>
    <row r="3911" spans="3:6">
      <c r="C3911" s="1"/>
      <c r="D3911" s="1"/>
      <c r="E3911" s="1"/>
      <c r="F3911" s="1"/>
    </row>
    <row r="3912" spans="3:6">
      <c r="C3912" s="1"/>
      <c r="D3912" s="1"/>
      <c r="E3912" s="1"/>
      <c r="F3912" s="1"/>
    </row>
    <row r="3913" spans="3:6">
      <c r="C3913" s="1"/>
      <c r="D3913" s="1"/>
      <c r="E3913" s="1"/>
      <c r="F3913" s="1"/>
    </row>
    <row r="3914" spans="3:6">
      <c r="C3914" s="1"/>
      <c r="D3914" s="1"/>
      <c r="E3914" s="1"/>
      <c r="F3914" s="1"/>
    </row>
    <row r="3915" spans="3:6">
      <c r="C3915" s="1"/>
      <c r="D3915" s="1"/>
      <c r="E3915" s="1"/>
      <c r="F3915" s="1"/>
    </row>
    <row r="3916" spans="3:6">
      <c r="C3916" s="1"/>
      <c r="D3916" s="1"/>
      <c r="E3916" s="1"/>
      <c r="F3916" s="1"/>
    </row>
    <row r="3917" spans="3:6">
      <c r="C3917" s="1"/>
      <c r="D3917" s="1"/>
      <c r="E3917" s="1"/>
      <c r="F3917" s="1"/>
    </row>
    <row r="3918" spans="3:6">
      <c r="C3918" s="1"/>
      <c r="D3918" s="1"/>
      <c r="E3918" s="1"/>
      <c r="F3918" s="1"/>
    </row>
    <row r="3919" spans="3:6">
      <c r="C3919" s="1"/>
      <c r="D3919" s="1"/>
      <c r="E3919" s="1"/>
      <c r="F3919" s="1"/>
    </row>
    <row r="3920" spans="3:6">
      <c r="C3920" s="1"/>
      <c r="D3920" s="1"/>
      <c r="E3920" s="1"/>
      <c r="F3920" s="1"/>
    </row>
    <row r="3921" spans="3:6">
      <c r="C3921" s="1"/>
      <c r="D3921" s="1"/>
      <c r="E3921" s="1"/>
      <c r="F3921" s="1"/>
    </row>
    <row r="3922" spans="3:6">
      <c r="C3922" s="1"/>
      <c r="D3922" s="1"/>
      <c r="E3922" s="1"/>
      <c r="F3922" s="1"/>
    </row>
    <row r="3923" spans="3:6">
      <c r="C3923" s="1"/>
      <c r="D3923" s="1"/>
      <c r="E3923" s="1"/>
      <c r="F3923" s="1"/>
    </row>
    <row r="3924" spans="3:6">
      <c r="C3924" s="1"/>
      <c r="D3924" s="1"/>
      <c r="E3924" s="1"/>
      <c r="F3924" s="1"/>
    </row>
    <row r="3925" spans="3:6">
      <c r="C3925" s="1"/>
      <c r="D3925" s="1"/>
      <c r="E3925" s="1"/>
      <c r="F3925" s="1"/>
    </row>
    <row r="3926" spans="3:6">
      <c r="C3926" s="1"/>
      <c r="D3926" s="1"/>
      <c r="E3926" s="1"/>
      <c r="F3926" s="1"/>
    </row>
    <row r="3927" spans="3:6">
      <c r="C3927" s="1"/>
      <c r="D3927" s="1"/>
      <c r="E3927" s="1"/>
      <c r="F3927" s="1"/>
    </row>
    <row r="3928" spans="3:6">
      <c r="C3928" s="1"/>
      <c r="D3928" s="1"/>
      <c r="E3928" s="1"/>
      <c r="F3928" s="1"/>
    </row>
    <row r="3929" spans="3:6">
      <c r="C3929" s="1"/>
      <c r="D3929" s="1"/>
      <c r="E3929" s="1"/>
      <c r="F3929" s="1"/>
    </row>
    <row r="3930" spans="3:6">
      <c r="C3930" s="1"/>
      <c r="D3930" s="1"/>
      <c r="E3930" s="1"/>
      <c r="F3930" s="1"/>
    </row>
    <row r="3931" spans="3:6">
      <c r="C3931" s="1"/>
      <c r="D3931" s="1"/>
      <c r="E3931" s="1"/>
      <c r="F3931" s="1"/>
    </row>
    <row r="3932" spans="3:6">
      <c r="C3932" s="1"/>
      <c r="D3932" s="1"/>
      <c r="E3932" s="1"/>
      <c r="F3932" s="1"/>
    </row>
    <row r="3933" spans="3:6">
      <c r="C3933" s="1"/>
      <c r="D3933" s="1"/>
      <c r="E3933" s="1"/>
      <c r="F3933" s="1"/>
    </row>
    <row r="3934" spans="3:6">
      <c r="C3934" s="1"/>
      <c r="D3934" s="1"/>
      <c r="E3934" s="1"/>
      <c r="F3934" s="1"/>
    </row>
    <row r="3935" spans="3:6">
      <c r="C3935" s="1"/>
      <c r="D3935" s="1"/>
      <c r="E3935" s="1"/>
      <c r="F3935" s="1"/>
    </row>
    <row r="3936" spans="3:6">
      <c r="C3936" s="1"/>
      <c r="D3936" s="1"/>
      <c r="E3936" s="1"/>
      <c r="F3936" s="1"/>
    </row>
    <row r="3937" spans="3:6">
      <c r="C3937" s="1"/>
      <c r="D3937" s="1"/>
      <c r="E3937" s="1"/>
      <c r="F3937" s="1"/>
    </row>
    <row r="3938" spans="3:6">
      <c r="C3938" s="1"/>
      <c r="D3938" s="1"/>
      <c r="E3938" s="1"/>
      <c r="F3938" s="1"/>
    </row>
    <row r="3939" spans="3:6">
      <c r="C3939" s="1"/>
      <c r="D3939" s="1"/>
      <c r="E3939" s="1"/>
      <c r="F3939" s="1"/>
    </row>
    <row r="3940" spans="3:6">
      <c r="C3940" s="1"/>
      <c r="D3940" s="1"/>
      <c r="E3940" s="1"/>
      <c r="F3940" s="1"/>
    </row>
    <row r="3941" spans="3:6">
      <c r="C3941" s="1"/>
      <c r="D3941" s="1"/>
      <c r="E3941" s="1"/>
      <c r="F3941" s="1"/>
    </row>
    <row r="3942" spans="3:6">
      <c r="C3942" s="1"/>
      <c r="D3942" s="1"/>
      <c r="E3942" s="1"/>
      <c r="F3942" s="1"/>
    </row>
    <row r="3943" spans="3:6">
      <c r="C3943" s="1"/>
      <c r="D3943" s="1"/>
      <c r="E3943" s="1"/>
      <c r="F3943" s="1"/>
    </row>
    <row r="3944" spans="3:6">
      <c r="C3944" s="1"/>
      <c r="D3944" s="1"/>
      <c r="E3944" s="1"/>
      <c r="F3944" s="1"/>
    </row>
    <row r="3945" spans="3:6">
      <c r="C3945" s="1"/>
      <c r="D3945" s="1"/>
      <c r="E3945" s="1"/>
      <c r="F3945" s="1"/>
    </row>
    <row r="3946" spans="3:6">
      <c r="C3946" s="1"/>
      <c r="D3946" s="1"/>
      <c r="E3946" s="1"/>
      <c r="F3946" s="1"/>
    </row>
    <row r="3947" spans="3:6">
      <c r="C3947" s="1"/>
      <c r="D3947" s="1"/>
      <c r="E3947" s="1"/>
      <c r="F3947" s="1"/>
    </row>
    <row r="3948" spans="3:6">
      <c r="C3948" s="1"/>
      <c r="D3948" s="1"/>
      <c r="E3948" s="1"/>
      <c r="F3948" s="1"/>
    </row>
    <row r="3949" spans="3:6">
      <c r="C3949" s="1"/>
      <c r="D3949" s="1"/>
      <c r="E3949" s="1"/>
      <c r="F3949" s="1"/>
    </row>
    <row r="3950" spans="3:6">
      <c r="C3950" s="1"/>
      <c r="D3950" s="1"/>
      <c r="E3950" s="1"/>
      <c r="F3950" s="1"/>
    </row>
    <row r="3951" spans="3:6">
      <c r="C3951" s="1"/>
      <c r="D3951" s="1"/>
      <c r="E3951" s="1"/>
      <c r="F3951" s="1"/>
    </row>
    <row r="3952" spans="3:6">
      <c r="C3952" s="1"/>
      <c r="D3952" s="1"/>
      <c r="E3952" s="1"/>
      <c r="F3952" s="1"/>
    </row>
    <row r="3953" spans="3:6">
      <c r="C3953" s="1"/>
      <c r="D3953" s="1"/>
      <c r="E3953" s="1"/>
      <c r="F3953" s="1"/>
    </row>
    <row r="3954" spans="3:6">
      <c r="C3954" s="1"/>
      <c r="D3954" s="1"/>
      <c r="E3954" s="1"/>
      <c r="F3954" s="1"/>
    </row>
    <row r="3955" spans="3:6">
      <c r="C3955" s="1"/>
      <c r="D3955" s="1"/>
      <c r="E3955" s="1"/>
      <c r="F3955" s="1"/>
    </row>
    <row r="3956" spans="3:6">
      <c r="C3956" s="1"/>
      <c r="D3956" s="1"/>
      <c r="E3956" s="1"/>
      <c r="F3956" s="1"/>
    </row>
    <row r="3957" spans="3:6">
      <c r="C3957" s="1"/>
      <c r="D3957" s="1"/>
      <c r="E3957" s="1"/>
      <c r="F3957" s="1"/>
    </row>
    <row r="3958" spans="3:6">
      <c r="C3958" s="1"/>
      <c r="D3958" s="1"/>
      <c r="E3958" s="1"/>
      <c r="F3958" s="1"/>
    </row>
    <row r="3959" spans="3:6">
      <c r="C3959" s="1"/>
      <c r="D3959" s="1"/>
      <c r="E3959" s="1"/>
      <c r="F3959" s="1"/>
    </row>
    <row r="3960" spans="3:6">
      <c r="C3960" s="1"/>
      <c r="D3960" s="1"/>
      <c r="E3960" s="1"/>
      <c r="F3960" s="1"/>
    </row>
    <row r="3961" spans="3:6">
      <c r="C3961" s="1"/>
      <c r="D3961" s="1"/>
      <c r="E3961" s="1"/>
      <c r="F3961" s="1"/>
    </row>
    <row r="3962" spans="3:6">
      <c r="C3962" s="1"/>
      <c r="D3962" s="1"/>
      <c r="E3962" s="1"/>
      <c r="F3962" s="1"/>
    </row>
    <row r="3963" spans="3:6">
      <c r="C3963" s="1"/>
      <c r="D3963" s="1"/>
      <c r="E3963" s="1"/>
      <c r="F3963" s="1"/>
    </row>
    <row r="3964" spans="3:6">
      <c r="C3964" s="1"/>
      <c r="D3964" s="1"/>
      <c r="E3964" s="1"/>
      <c r="F3964" s="1"/>
    </row>
    <row r="3965" spans="3:6">
      <c r="C3965" s="1"/>
      <c r="D3965" s="1"/>
      <c r="E3965" s="1"/>
      <c r="F3965" s="1"/>
    </row>
    <row r="3966" spans="3:6">
      <c r="C3966" s="1"/>
      <c r="D3966" s="1"/>
      <c r="E3966" s="1"/>
      <c r="F3966" s="1"/>
    </row>
    <row r="3967" spans="3:6">
      <c r="C3967" s="1"/>
      <c r="D3967" s="1"/>
      <c r="E3967" s="1"/>
      <c r="F3967" s="1"/>
    </row>
    <row r="3968" spans="3:6">
      <c r="C3968" s="1"/>
      <c r="D3968" s="1"/>
      <c r="E3968" s="1"/>
      <c r="F3968" s="1"/>
    </row>
    <row r="3969" spans="3:6">
      <c r="C3969" s="1"/>
      <c r="D3969" s="1"/>
      <c r="E3969" s="1"/>
      <c r="F3969" s="1"/>
    </row>
    <row r="3970" spans="3:6">
      <c r="C3970" s="1"/>
      <c r="D3970" s="1"/>
      <c r="E3970" s="1"/>
      <c r="F3970" s="1"/>
    </row>
    <row r="3971" spans="3:6">
      <c r="C3971" s="1"/>
      <c r="D3971" s="1"/>
      <c r="E3971" s="1"/>
      <c r="F3971" s="1"/>
    </row>
    <row r="3972" spans="3:6">
      <c r="C3972" s="1"/>
      <c r="D3972" s="1"/>
      <c r="E3972" s="1"/>
      <c r="F3972" s="1"/>
    </row>
    <row r="3973" spans="3:6">
      <c r="C3973" s="1"/>
      <c r="D3973" s="1"/>
      <c r="E3973" s="1"/>
      <c r="F3973" s="1"/>
    </row>
    <row r="3974" spans="3:6">
      <c r="C3974" s="1"/>
      <c r="D3974" s="1"/>
      <c r="E3974" s="1"/>
      <c r="F3974" s="1"/>
    </row>
    <row r="3975" spans="3:6">
      <c r="C3975" s="1"/>
      <c r="D3975" s="1"/>
      <c r="E3975" s="1"/>
      <c r="F3975" s="1"/>
    </row>
    <row r="3976" spans="3:6">
      <c r="C3976" s="1"/>
      <c r="D3976" s="1"/>
      <c r="E3976" s="1"/>
      <c r="F3976" s="1"/>
    </row>
    <row r="3977" spans="3:6">
      <c r="C3977" s="1"/>
      <c r="D3977" s="1"/>
      <c r="E3977" s="1"/>
      <c r="F3977" s="1"/>
    </row>
    <row r="3978" spans="3:6">
      <c r="C3978" s="1"/>
      <c r="D3978" s="1"/>
      <c r="E3978" s="1"/>
      <c r="F3978" s="1"/>
    </row>
    <row r="3979" spans="3:6">
      <c r="C3979" s="1"/>
      <c r="D3979" s="1"/>
      <c r="E3979" s="1"/>
      <c r="F3979" s="1"/>
    </row>
    <row r="3980" spans="3:6">
      <c r="C3980" s="1"/>
      <c r="D3980" s="1"/>
      <c r="E3980" s="1"/>
      <c r="F3980" s="1"/>
    </row>
    <row r="3981" spans="3:6">
      <c r="C3981" s="1"/>
      <c r="D3981" s="1"/>
      <c r="E3981" s="1"/>
      <c r="F3981" s="1"/>
    </row>
    <row r="3982" spans="3:6">
      <c r="C3982" s="1"/>
      <c r="D3982" s="1"/>
      <c r="E3982" s="1"/>
      <c r="F3982" s="1"/>
    </row>
    <row r="3983" spans="3:6">
      <c r="C3983" s="1"/>
      <c r="D3983" s="1"/>
      <c r="E3983" s="1"/>
      <c r="F3983" s="1"/>
    </row>
    <row r="3984" spans="3:6">
      <c r="C3984" s="1"/>
      <c r="D3984" s="1"/>
      <c r="E3984" s="1"/>
      <c r="F3984" s="1"/>
    </row>
    <row r="3985" spans="3:6">
      <c r="C3985" s="1"/>
      <c r="D3985" s="1"/>
      <c r="E3985" s="1"/>
      <c r="F3985" s="1"/>
    </row>
    <row r="3986" spans="3:6">
      <c r="C3986" s="1"/>
      <c r="D3986" s="1"/>
      <c r="E3986" s="1"/>
      <c r="F3986" s="1"/>
    </row>
    <row r="3987" spans="3:6">
      <c r="C3987" s="1"/>
      <c r="D3987" s="1"/>
      <c r="E3987" s="1"/>
      <c r="F3987" s="1"/>
    </row>
    <row r="3988" spans="3:6">
      <c r="C3988" s="1"/>
      <c r="D3988" s="1"/>
      <c r="E3988" s="1"/>
      <c r="F3988" s="1"/>
    </row>
    <row r="3989" spans="3:6">
      <c r="C3989" s="1"/>
      <c r="D3989" s="1"/>
      <c r="E3989" s="1"/>
      <c r="F3989" s="1"/>
    </row>
    <row r="3990" spans="3:6">
      <c r="C3990" s="1"/>
      <c r="D3990" s="1"/>
      <c r="E3990" s="1"/>
      <c r="F3990" s="1"/>
    </row>
    <row r="3991" spans="3:6">
      <c r="C3991" s="1"/>
      <c r="D3991" s="1"/>
      <c r="E3991" s="1"/>
      <c r="F3991" s="1"/>
    </row>
    <row r="3992" spans="3:6">
      <c r="C3992" s="1"/>
      <c r="D3992" s="1"/>
      <c r="E3992" s="1"/>
      <c r="F3992" s="1"/>
    </row>
    <row r="3993" spans="3:6">
      <c r="C3993" s="1"/>
      <c r="D3993" s="1"/>
      <c r="E3993" s="1"/>
      <c r="F3993" s="1"/>
    </row>
    <row r="3994" spans="3:6">
      <c r="C3994" s="1"/>
      <c r="D3994" s="1"/>
      <c r="E3994" s="1"/>
      <c r="F3994" s="1"/>
    </row>
    <row r="3995" spans="3:6">
      <c r="C3995" s="1"/>
      <c r="D3995" s="1"/>
      <c r="E3995" s="1"/>
      <c r="F3995" s="1"/>
    </row>
    <row r="3996" spans="3:6">
      <c r="C3996" s="1"/>
      <c r="D3996" s="1"/>
      <c r="E3996" s="1"/>
      <c r="F3996" s="1"/>
    </row>
    <row r="3997" spans="3:6">
      <c r="C3997" s="1"/>
      <c r="D3997" s="1"/>
      <c r="E3997" s="1"/>
      <c r="F3997" s="1"/>
    </row>
    <row r="3998" spans="3:6">
      <c r="C3998" s="1"/>
      <c r="D3998" s="1"/>
      <c r="E3998" s="1"/>
      <c r="F3998" s="1"/>
    </row>
    <row r="3999" spans="3:6">
      <c r="C3999" s="1"/>
      <c r="D3999" s="1"/>
      <c r="E3999" s="1"/>
      <c r="F3999" s="1"/>
    </row>
    <row r="4000" spans="3:6">
      <c r="C4000" s="1"/>
      <c r="D4000" s="1"/>
      <c r="E4000" s="1"/>
      <c r="F4000" s="1"/>
    </row>
    <row r="4001" spans="3:6">
      <c r="C4001" s="1"/>
      <c r="D4001" s="1"/>
      <c r="E4001" s="1"/>
      <c r="F4001" s="1"/>
    </row>
    <row r="4002" spans="3:6">
      <c r="C4002" s="1"/>
      <c r="D4002" s="1"/>
      <c r="E4002" s="1"/>
      <c r="F4002" s="1"/>
    </row>
    <row r="4003" spans="3:6">
      <c r="C4003" s="1"/>
      <c r="D4003" s="1"/>
      <c r="E4003" s="1"/>
      <c r="F4003" s="1"/>
    </row>
    <row r="4004" spans="3:6">
      <c r="C4004" s="1"/>
      <c r="D4004" s="1"/>
      <c r="E4004" s="1"/>
      <c r="F4004" s="1"/>
    </row>
    <row r="4005" spans="3:6">
      <c r="C4005" s="1"/>
      <c r="D4005" s="1"/>
      <c r="E4005" s="1"/>
      <c r="F4005" s="1"/>
    </row>
    <row r="4006" spans="3:6">
      <c r="C4006" s="1"/>
      <c r="D4006" s="1"/>
      <c r="E4006" s="1"/>
      <c r="F4006" s="1"/>
    </row>
    <row r="4007" spans="3:6">
      <c r="C4007" s="1"/>
      <c r="D4007" s="1"/>
      <c r="E4007" s="1"/>
      <c r="F4007" s="1"/>
    </row>
    <row r="4008" spans="3:6">
      <c r="C4008" s="1"/>
      <c r="D4008" s="1"/>
      <c r="E4008" s="1"/>
      <c r="F4008" s="1"/>
    </row>
    <row r="4009" spans="3:6">
      <c r="C4009" s="1"/>
      <c r="D4009" s="1"/>
      <c r="E4009" s="1"/>
      <c r="F4009" s="1"/>
    </row>
    <row r="4010" spans="3:6">
      <c r="C4010" s="1"/>
      <c r="D4010" s="1"/>
      <c r="E4010" s="1"/>
      <c r="F4010" s="1"/>
    </row>
    <row r="4011" spans="3:6">
      <c r="C4011" s="1"/>
      <c r="D4011" s="1"/>
      <c r="E4011" s="1"/>
      <c r="F4011" s="1"/>
    </row>
    <row r="4012" spans="3:6">
      <c r="C4012" s="1"/>
      <c r="D4012" s="1"/>
      <c r="E4012" s="1"/>
      <c r="F4012" s="1"/>
    </row>
    <row r="4013" spans="3:6">
      <c r="C4013" s="1"/>
      <c r="D4013" s="1"/>
      <c r="E4013" s="1"/>
      <c r="F4013" s="1"/>
    </row>
    <row r="4014" spans="3:6">
      <c r="C4014" s="1"/>
      <c r="D4014" s="1"/>
      <c r="E4014" s="1"/>
      <c r="F4014" s="1"/>
    </row>
    <row r="4015" spans="3:6">
      <c r="C4015" s="1"/>
      <c r="D4015" s="1"/>
      <c r="E4015" s="1"/>
      <c r="F4015" s="1"/>
    </row>
    <row r="4016" spans="3:6">
      <c r="C4016" s="1"/>
      <c r="D4016" s="1"/>
      <c r="E4016" s="1"/>
      <c r="F4016" s="1"/>
    </row>
    <row r="4017" spans="3:6">
      <c r="C4017" s="1"/>
      <c r="D4017" s="1"/>
      <c r="E4017" s="1"/>
      <c r="F4017" s="1"/>
    </row>
    <row r="4018" spans="3:6">
      <c r="C4018" s="1"/>
      <c r="D4018" s="1"/>
      <c r="E4018" s="1"/>
      <c r="F4018" s="1"/>
    </row>
    <row r="4019" spans="3:6">
      <c r="C4019" s="1"/>
      <c r="D4019" s="1"/>
      <c r="E4019" s="1"/>
      <c r="F4019" s="1"/>
    </row>
    <row r="4020" spans="3:6">
      <c r="C4020" s="1"/>
      <c r="D4020" s="1"/>
      <c r="E4020" s="1"/>
      <c r="F4020" s="1"/>
    </row>
    <row r="4021" spans="3:6">
      <c r="C4021" s="1"/>
      <c r="D4021" s="1"/>
      <c r="E4021" s="1"/>
      <c r="F4021" s="1"/>
    </row>
    <row r="4022" spans="3:6">
      <c r="C4022" s="1"/>
      <c r="D4022" s="1"/>
      <c r="E4022" s="1"/>
      <c r="F4022" s="1"/>
    </row>
    <row r="4023" spans="3:6">
      <c r="C4023" s="1"/>
      <c r="D4023" s="1"/>
      <c r="E4023" s="1"/>
      <c r="F4023" s="1"/>
    </row>
    <row r="4024" spans="3:6">
      <c r="C4024" s="1"/>
      <c r="D4024" s="1"/>
      <c r="E4024" s="1"/>
      <c r="F4024" s="1"/>
    </row>
    <row r="4025" spans="3:6">
      <c r="C4025" s="1"/>
      <c r="D4025" s="1"/>
      <c r="E4025" s="1"/>
      <c r="F4025" s="1"/>
    </row>
    <row r="4026" spans="3:6">
      <c r="C4026" s="1"/>
      <c r="D4026" s="1"/>
      <c r="E4026" s="1"/>
      <c r="F4026" s="1"/>
    </row>
    <row r="4027" spans="3:6">
      <c r="C4027" s="1"/>
      <c r="D4027" s="1"/>
      <c r="E4027" s="1"/>
      <c r="F4027" s="1"/>
    </row>
    <row r="4028" spans="3:6">
      <c r="C4028" s="1"/>
      <c r="D4028" s="1"/>
      <c r="E4028" s="1"/>
      <c r="F4028" s="1"/>
    </row>
    <row r="4029" spans="3:6">
      <c r="C4029" s="1"/>
      <c r="D4029" s="1"/>
      <c r="E4029" s="1"/>
      <c r="F4029" s="1"/>
    </row>
    <row r="4030" spans="3:6">
      <c r="C4030" s="1"/>
      <c r="D4030" s="1"/>
      <c r="E4030" s="1"/>
      <c r="F4030" s="1"/>
    </row>
    <row r="4031" spans="3:6">
      <c r="C4031" s="1"/>
      <c r="D4031" s="1"/>
      <c r="E4031" s="1"/>
      <c r="F4031" s="1"/>
    </row>
    <row r="4032" spans="3:6">
      <c r="C4032" s="1"/>
      <c r="D4032" s="1"/>
      <c r="E4032" s="1"/>
      <c r="F4032" s="1"/>
    </row>
    <row r="4033" spans="3:6">
      <c r="C4033" s="1"/>
      <c r="D4033" s="1"/>
      <c r="E4033" s="1"/>
      <c r="F4033" s="1"/>
    </row>
    <row r="4034" spans="3:6">
      <c r="C4034" s="1"/>
      <c r="D4034" s="1"/>
      <c r="E4034" s="1"/>
      <c r="F4034" s="1"/>
    </row>
    <row r="4035" spans="3:6">
      <c r="C4035" s="1"/>
      <c r="D4035" s="1"/>
      <c r="E4035" s="1"/>
      <c r="F4035" s="1"/>
    </row>
    <row r="4036" spans="3:6">
      <c r="C4036" s="1"/>
      <c r="D4036" s="1"/>
      <c r="E4036" s="1"/>
      <c r="F4036" s="1"/>
    </row>
    <row r="4037" spans="3:6">
      <c r="C4037" s="1"/>
      <c r="D4037" s="1"/>
      <c r="E4037" s="1"/>
      <c r="F4037" s="1"/>
    </row>
    <row r="4038" spans="3:6">
      <c r="C4038" s="1"/>
      <c r="D4038" s="1"/>
      <c r="E4038" s="1"/>
      <c r="F4038" s="1"/>
    </row>
    <row r="4039" spans="3:6">
      <c r="C4039" s="1"/>
      <c r="D4039" s="1"/>
      <c r="E4039" s="1"/>
      <c r="F4039" s="1"/>
    </row>
    <row r="4040" spans="3:6">
      <c r="C4040" s="1"/>
      <c r="D4040" s="1"/>
      <c r="E4040" s="1"/>
      <c r="F4040" s="1"/>
    </row>
    <row r="4041" spans="3:6">
      <c r="C4041" s="1"/>
      <c r="D4041" s="1"/>
      <c r="E4041" s="1"/>
      <c r="F4041" s="1"/>
    </row>
    <row r="4042" spans="3:6">
      <c r="C4042" s="1"/>
      <c r="D4042" s="1"/>
      <c r="E4042" s="1"/>
      <c r="F4042" s="1"/>
    </row>
    <row r="4043" spans="3:6">
      <c r="C4043" s="1"/>
      <c r="D4043" s="1"/>
      <c r="E4043" s="1"/>
      <c r="F4043" s="1"/>
    </row>
    <row r="4044" spans="3:6">
      <c r="C4044" s="1"/>
      <c r="D4044" s="1"/>
      <c r="E4044" s="1"/>
      <c r="F4044" s="1"/>
    </row>
    <row r="4045" spans="3:6">
      <c r="C4045" s="1"/>
      <c r="D4045" s="1"/>
      <c r="E4045" s="1"/>
      <c r="F4045" s="1"/>
    </row>
    <row r="4046" spans="3:6">
      <c r="C4046" s="1"/>
      <c r="D4046" s="1"/>
      <c r="E4046" s="1"/>
      <c r="F4046" s="1"/>
    </row>
    <row r="4047" spans="3:6">
      <c r="C4047" s="1"/>
      <c r="D4047" s="1"/>
      <c r="E4047" s="1"/>
      <c r="F4047" s="1"/>
    </row>
    <row r="4048" spans="3:6">
      <c r="C4048" s="1"/>
      <c r="D4048" s="1"/>
      <c r="E4048" s="1"/>
      <c r="F4048" s="1"/>
    </row>
    <row r="4049" spans="3:6">
      <c r="C4049" s="1"/>
      <c r="D4049" s="1"/>
      <c r="E4049" s="1"/>
      <c r="F4049" s="1"/>
    </row>
    <row r="4050" spans="3:6">
      <c r="C4050" s="1"/>
      <c r="D4050" s="1"/>
      <c r="E4050" s="1"/>
      <c r="F4050" s="1"/>
    </row>
    <row r="4051" spans="3:6">
      <c r="C4051" s="1"/>
      <c r="D4051" s="1"/>
      <c r="E4051" s="1"/>
      <c r="F4051" s="1"/>
    </row>
    <row r="4052" spans="3:6">
      <c r="C4052" s="1"/>
      <c r="D4052" s="1"/>
      <c r="E4052" s="1"/>
      <c r="F4052" s="1"/>
    </row>
    <row r="4053" spans="3:6">
      <c r="C4053" s="1"/>
      <c r="D4053" s="1"/>
      <c r="E4053" s="1"/>
      <c r="F4053" s="1"/>
    </row>
    <row r="4054" spans="3:6">
      <c r="C4054" s="1"/>
      <c r="D4054" s="1"/>
      <c r="E4054" s="1"/>
      <c r="F4054" s="1"/>
    </row>
    <row r="4055" spans="3:6">
      <c r="C4055" s="1"/>
      <c r="D4055" s="1"/>
      <c r="E4055" s="1"/>
      <c r="F4055" s="1"/>
    </row>
    <row r="4056" spans="3:6">
      <c r="C4056" s="1"/>
      <c r="D4056" s="1"/>
      <c r="E4056" s="1"/>
      <c r="F4056" s="1"/>
    </row>
    <row r="4057" spans="3:6">
      <c r="C4057" s="1"/>
      <c r="D4057" s="1"/>
      <c r="E4057" s="1"/>
      <c r="F4057" s="1"/>
    </row>
    <row r="4058" spans="3:6">
      <c r="C4058" s="1"/>
      <c r="D4058" s="1"/>
      <c r="E4058" s="1"/>
      <c r="F4058" s="1"/>
    </row>
    <row r="4059" spans="3:6">
      <c r="C4059" s="1"/>
      <c r="D4059" s="1"/>
      <c r="E4059" s="1"/>
      <c r="F4059" s="1"/>
    </row>
    <row r="4060" spans="3:6">
      <c r="C4060" s="1"/>
      <c r="D4060" s="1"/>
      <c r="E4060" s="1"/>
      <c r="F4060" s="1"/>
    </row>
    <row r="4061" spans="3:6">
      <c r="C4061" s="1"/>
      <c r="D4061" s="1"/>
      <c r="E4061" s="1"/>
      <c r="F4061" s="1"/>
    </row>
    <row r="4062" spans="3:6">
      <c r="C4062" s="1"/>
      <c r="D4062" s="1"/>
      <c r="E4062" s="1"/>
      <c r="F4062" s="1"/>
    </row>
    <row r="4063" spans="3:6">
      <c r="C4063" s="1"/>
      <c r="D4063" s="1"/>
      <c r="E4063" s="1"/>
      <c r="F4063" s="1"/>
    </row>
    <row r="4064" spans="3:6">
      <c r="C4064" s="1"/>
      <c r="D4064" s="1"/>
      <c r="E4064" s="1"/>
      <c r="F4064" s="1"/>
    </row>
    <row r="4065" spans="3:6">
      <c r="C4065" s="1"/>
      <c r="D4065" s="1"/>
      <c r="E4065" s="1"/>
      <c r="F4065" s="1"/>
    </row>
    <row r="4066" spans="3:6">
      <c r="C4066" s="1"/>
      <c r="D4066" s="1"/>
      <c r="E4066" s="1"/>
      <c r="F4066" s="1"/>
    </row>
    <row r="4067" spans="3:6">
      <c r="C4067" s="1"/>
      <c r="D4067" s="1"/>
      <c r="E4067" s="1"/>
      <c r="F4067" s="1"/>
    </row>
    <row r="4068" spans="3:6">
      <c r="C4068" s="1"/>
      <c r="D4068" s="1"/>
      <c r="E4068" s="1"/>
      <c r="F4068" s="1"/>
    </row>
    <row r="4069" spans="3:6">
      <c r="C4069" s="1"/>
      <c r="D4069" s="1"/>
      <c r="E4069" s="1"/>
      <c r="F4069" s="1"/>
    </row>
    <row r="4070" spans="3:6">
      <c r="C4070" s="1"/>
      <c r="D4070" s="1"/>
      <c r="E4070" s="1"/>
      <c r="F4070" s="1"/>
    </row>
    <row r="4071" spans="3:6">
      <c r="C4071" s="1"/>
      <c r="D4071" s="1"/>
      <c r="E4071" s="1"/>
      <c r="F4071" s="1"/>
    </row>
    <row r="4072" spans="3:6">
      <c r="C4072" s="1"/>
      <c r="D4072" s="1"/>
      <c r="E4072" s="1"/>
      <c r="F4072" s="1"/>
    </row>
    <row r="4073" spans="3:6">
      <c r="C4073" s="1"/>
      <c r="D4073" s="1"/>
      <c r="E4073" s="1"/>
      <c r="F4073" s="1"/>
    </row>
    <row r="4074" spans="3:6">
      <c r="C4074" s="1"/>
      <c r="D4074" s="1"/>
      <c r="E4074" s="1"/>
      <c r="F4074" s="1"/>
    </row>
    <row r="4075" spans="3:6">
      <c r="C4075" s="1"/>
      <c r="D4075" s="1"/>
      <c r="E4075" s="1"/>
      <c r="F4075" s="1"/>
    </row>
    <row r="4076" spans="3:6">
      <c r="C4076" s="1"/>
      <c r="D4076" s="1"/>
      <c r="E4076" s="1"/>
      <c r="F4076" s="1"/>
    </row>
    <row r="4077" spans="3:6">
      <c r="C4077" s="1"/>
      <c r="D4077" s="1"/>
      <c r="E4077" s="1"/>
      <c r="F4077" s="1"/>
    </row>
    <row r="4078" spans="3:6">
      <c r="C4078" s="1"/>
      <c r="D4078" s="1"/>
      <c r="E4078" s="1"/>
      <c r="F4078" s="1"/>
    </row>
    <row r="4079" spans="3:6">
      <c r="C4079" s="1"/>
      <c r="D4079" s="1"/>
      <c r="E4079" s="1"/>
      <c r="F4079" s="1"/>
    </row>
    <row r="4080" spans="3:6">
      <c r="C4080" s="1"/>
      <c r="D4080" s="1"/>
      <c r="E4080" s="1"/>
      <c r="F4080" s="1"/>
    </row>
    <row r="4081" spans="3:6">
      <c r="C4081" s="1"/>
      <c r="D4081" s="1"/>
      <c r="E4081" s="1"/>
      <c r="F4081" s="1"/>
    </row>
    <row r="4082" spans="3:6">
      <c r="C4082" s="1"/>
      <c r="D4082" s="1"/>
      <c r="E4082" s="1"/>
      <c r="F4082" s="1"/>
    </row>
    <row r="4083" spans="3:6">
      <c r="C4083" s="1"/>
      <c r="D4083" s="1"/>
      <c r="E4083" s="1"/>
      <c r="F4083" s="1"/>
    </row>
    <row r="4084" spans="3:6">
      <c r="C4084" s="1"/>
      <c r="D4084" s="1"/>
      <c r="E4084" s="1"/>
      <c r="F4084" s="1"/>
    </row>
    <row r="4085" spans="3:6">
      <c r="C4085" s="1"/>
      <c r="D4085" s="1"/>
      <c r="E4085" s="1"/>
      <c r="F4085" s="1"/>
    </row>
    <row r="4086" spans="3:6">
      <c r="C4086" s="1"/>
      <c r="D4086" s="1"/>
      <c r="E4086" s="1"/>
      <c r="F4086" s="1"/>
    </row>
    <row r="4087" spans="3:6">
      <c r="C4087" s="1"/>
      <c r="D4087" s="1"/>
      <c r="E4087" s="1"/>
      <c r="F4087" s="1"/>
    </row>
    <row r="4088" spans="3:6">
      <c r="C4088" s="1"/>
      <c r="D4088" s="1"/>
      <c r="E4088" s="1"/>
      <c r="F4088" s="1"/>
    </row>
    <row r="4089" spans="3:6">
      <c r="C4089" s="1"/>
      <c r="D4089" s="1"/>
      <c r="E4089" s="1"/>
      <c r="F4089" s="1"/>
    </row>
    <row r="4090" spans="3:6">
      <c r="C4090" s="1"/>
      <c r="D4090" s="1"/>
      <c r="E4090" s="1"/>
      <c r="F4090" s="1"/>
    </row>
    <row r="4091" spans="3:6">
      <c r="C4091" s="1"/>
      <c r="D4091" s="1"/>
      <c r="E4091" s="1"/>
      <c r="F4091" s="1"/>
    </row>
    <row r="4092" spans="3:6">
      <c r="C4092" s="1"/>
      <c r="D4092" s="1"/>
      <c r="E4092" s="1"/>
      <c r="F4092" s="1"/>
    </row>
    <row r="4093" spans="3:6">
      <c r="C4093" s="1"/>
      <c r="D4093" s="1"/>
      <c r="E4093" s="1"/>
      <c r="F4093" s="1"/>
    </row>
    <row r="4094" spans="3:6">
      <c r="C4094" s="1"/>
      <c r="D4094" s="1"/>
      <c r="E4094" s="1"/>
      <c r="F4094" s="1"/>
    </row>
    <row r="4095" spans="3:6">
      <c r="C4095" s="1"/>
      <c r="D4095" s="1"/>
      <c r="E4095" s="1"/>
      <c r="F4095" s="1"/>
    </row>
    <row r="4096" spans="3:6">
      <c r="C4096" s="1"/>
      <c r="D4096" s="1"/>
      <c r="E4096" s="1"/>
      <c r="F4096" s="1"/>
    </row>
    <row r="4097" spans="3:6">
      <c r="C4097" s="1"/>
      <c r="D4097" s="1"/>
      <c r="E4097" s="1"/>
      <c r="F4097" s="1"/>
    </row>
    <row r="4098" spans="3:6">
      <c r="C4098" s="1"/>
      <c r="D4098" s="1"/>
      <c r="E4098" s="1"/>
      <c r="F4098" s="1"/>
    </row>
    <row r="4099" spans="3:6">
      <c r="C4099" s="1"/>
      <c r="D4099" s="1"/>
      <c r="E4099" s="1"/>
      <c r="F4099" s="1"/>
    </row>
    <row r="4100" spans="3:6">
      <c r="C4100" s="1"/>
      <c r="D4100" s="1"/>
      <c r="E4100" s="1"/>
      <c r="F4100" s="1"/>
    </row>
    <row r="4101" spans="3:6">
      <c r="C4101" s="1"/>
      <c r="D4101" s="1"/>
      <c r="E4101" s="1"/>
      <c r="F4101" s="1"/>
    </row>
    <row r="4102" spans="3:6">
      <c r="C4102" s="1"/>
      <c r="D4102" s="1"/>
      <c r="E4102" s="1"/>
      <c r="F4102" s="1"/>
    </row>
    <row r="4103" spans="3:6">
      <c r="C4103" s="1"/>
      <c r="D4103" s="1"/>
      <c r="E4103" s="1"/>
      <c r="F4103" s="1"/>
    </row>
    <row r="4104" spans="3:6">
      <c r="C4104" s="1"/>
      <c r="D4104" s="1"/>
      <c r="E4104" s="1"/>
      <c r="F4104" s="1"/>
    </row>
    <row r="4105" spans="3:6">
      <c r="C4105" s="1"/>
      <c r="D4105" s="1"/>
      <c r="E4105" s="1"/>
      <c r="F4105" s="1"/>
    </row>
    <row r="4106" spans="3:6">
      <c r="C4106" s="1"/>
      <c r="D4106" s="1"/>
      <c r="E4106" s="1"/>
      <c r="F4106" s="1"/>
    </row>
    <row r="4107" spans="3:6">
      <c r="C4107" s="1"/>
      <c r="D4107" s="1"/>
      <c r="E4107" s="1"/>
      <c r="F4107" s="1"/>
    </row>
    <row r="4108" spans="3:6">
      <c r="C4108" s="1"/>
      <c r="D4108" s="1"/>
      <c r="E4108" s="1"/>
      <c r="F4108" s="1"/>
    </row>
    <row r="4109" spans="3:6">
      <c r="C4109" s="1"/>
      <c r="D4109" s="1"/>
      <c r="E4109" s="1"/>
      <c r="F4109" s="1"/>
    </row>
    <row r="4110" spans="3:6">
      <c r="C4110" s="1"/>
      <c r="D4110" s="1"/>
      <c r="E4110" s="1"/>
      <c r="F4110" s="1"/>
    </row>
    <row r="4111" spans="3:6">
      <c r="C4111" s="1"/>
      <c r="D4111" s="1"/>
      <c r="E4111" s="1"/>
      <c r="F4111" s="1"/>
    </row>
    <row r="4112" spans="3:6">
      <c r="C4112" s="1"/>
      <c r="D4112" s="1"/>
      <c r="E4112" s="1"/>
      <c r="F4112" s="1"/>
    </row>
    <row r="4113" spans="3:6">
      <c r="C4113" s="1"/>
      <c r="D4113" s="1"/>
      <c r="E4113" s="1"/>
      <c r="F4113" s="1"/>
    </row>
    <row r="4114" spans="3:6">
      <c r="C4114" s="1"/>
      <c r="D4114" s="1"/>
      <c r="E4114" s="1"/>
      <c r="F4114" s="1"/>
    </row>
    <row r="4115" spans="3:6">
      <c r="C4115" s="1"/>
      <c r="D4115" s="1"/>
      <c r="E4115" s="1"/>
      <c r="F4115" s="1"/>
    </row>
    <row r="4116" spans="3:6">
      <c r="C4116" s="1"/>
      <c r="D4116" s="1"/>
      <c r="E4116" s="1"/>
      <c r="F4116" s="1"/>
    </row>
    <row r="4117" spans="3:6">
      <c r="C4117" s="1"/>
      <c r="D4117" s="1"/>
      <c r="E4117" s="1"/>
      <c r="F4117" s="1"/>
    </row>
    <row r="4118" spans="3:6">
      <c r="C4118" s="1"/>
      <c r="D4118" s="1"/>
      <c r="E4118" s="1"/>
      <c r="F4118" s="1"/>
    </row>
    <row r="4119" spans="3:6">
      <c r="C4119" s="1"/>
      <c r="D4119" s="1"/>
      <c r="E4119" s="1"/>
      <c r="F4119" s="1"/>
    </row>
    <row r="4120" spans="3:6">
      <c r="C4120" s="1"/>
      <c r="D4120" s="1"/>
      <c r="E4120" s="1"/>
      <c r="F4120" s="1"/>
    </row>
    <row r="4121" spans="3:6">
      <c r="C4121" s="1"/>
      <c r="D4121" s="1"/>
      <c r="E4121" s="1"/>
      <c r="F4121" s="1"/>
    </row>
    <row r="4122" spans="3:6">
      <c r="C4122" s="1"/>
      <c r="D4122" s="1"/>
      <c r="E4122" s="1"/>
      <c r="F4122" s="1"/>
    </row>
    <row r="4123" spans="3:6">
      <c r="C4123" s="1"/>
      <c r="D4123" s="1"/>
      <c r="E4123" s="1"/>
      <c r="F4123" s="1"/>
    </row>
    <row r="4124" spans="3:6">
      <c r="C4124" s="1"/>
      <c r="D4124" s="1"/>
      <c r="E4124" s="1"/>
      <c r="F4124" s="1"/>
    </row>
    <row r="4125" spans="3:6">
      <c r="C4125" s="1"/>
      <c r="D4125" s="1"/>
      <c r="E4125" s="1"/>
      <c r="F4125" s="1"/>
    </row>
    <row r="4126" spans="3:6">
      <c r="C4126" s="1"/>
      <c r="D4126" s="1"/>
      <c r="E4126" s="1"/>
      <c r="F4126" s="1"/>
    </row>
    <row r="4127" spans="3:6">
      <c r="C4127" s="1"/>
      <c r="D4127" s="1"/>
      <c r="E4127" s="1"/>
      <c r="F4127" s="1"/>
    </row>
    <row r="4128" spans="3:6">
      <c r="C4128" s="1"/>
      <c r="D4128" s="1"/>
      <c r="E4128" s="1"/>
      <c r="F4128" s="1"/>
    </row>
    <row r="4129" spans="3:6">
      <c r="C4129" s="1"/>
      <c r="D4129" s="1"/>
      <c r="E4129" s="1"/>
      <c r="F4129" s="1"/>
    </row>
    <row r="4130" spans="3:6">
      <c r="C4130" s="1"/>
      <c r="D4130" s="1"/>
      <c r="E4130" s="1"/>
      <c r="F4130" s="1"/>
    </row>
    <row r="4131" spans="3:6">
      <c r="C4131" s="1"/>
      <c r="D4131" s="1"/>
      <c r="E4131" s="1"/>
      <c r="F4131" s="1"/>
    </row>
    <row r="4132" spans="3:6">
      <c r="C4132" s="1"/>
      <c r="D4132" s="1"/>
      <c r="E4132" s="1"/>
      <c r="F4132" s="1"/>
    </row>
    <row r="4133" spans="3:6">
      <c r="C4133" s="1"/>
      <c r="D4133" s="1"/>
      <c r="E4133" s="1"/>
      <c r="F4133" s="1"/>
    </row>
    <row r="4134" spans="3:6">
      <c r="C4134" s="1"/>
      <c r="D4134" s="1"/>
      <c r="E4134" s="1"/>
      <c r="F4134" s="1"/>
    </row>
    <row r="4135" spans="3:6">
      <c r="C4135" s="1"/>
      <c r="D4135" s="1"/>
      <c r="E4135" s="1"/>
      <c r="F4135" s="1"/>
    </row>
    <row r="4136" spans="3:6">
      <c r="C4136" s="1"/>
      <c r="D4136" s="1"/>
      <c r="E4136" s="1"/>
      <c r="F4136" s="1"/>
    </row>
    <row r="4137" spans="3:6">
      <c r="C4137" s="1"/>
      <c r="D4137" s="1"/>
      <c r="E4137" s="1"/>
      <c r="F4137" s="1"/>
    </row>
    <row r="4138" spans="3:6">
      <c r="C4138" s="1"/>
      <c r="D4138" s="1"/>
      <c r="E4138" s="1"/>
      <c r="F4138" s="1"/>
    </row>
    <row r="4139" spans="3:6">
      <c r="C4139" s="1"/>
      <c r="D4139" s="1"/>
      <c r="E4139" s="1"/>
      <c r="F4139" s="1"/>
    </row>
    <row r="4140" spans="3:6">
      <c r="C4140" s="1"/>
      <c r="D4140" s="1"/>
      <c r="E4140" s="1"/>
      <c r="F4140" s="1"/>
    </row>
    <row r="4141" spans="3:6">
      <c r="C4141" s="1"/>
      <c r="D4141" s="1"/>
      <c r="E4141" s="1"/>
      <c r="F4141" s="1"/>
    </row>
    <row r="4142" spans="3:6">
      <c r="C4142" s="1"/>
      <c r="D4142" s="1"/>
      <c r="E4142" s="1"/>
      <c r="F4142" s="1"/>
    </row>
    <row r="4143" spans="3:6">
      <c r="C4143" s="1"/>
      <c r="D4143" s="1"/>
      <c r="E4143" s="1"/>
      <c r="F4143" s="1"/>
    </row>
    <row r="4144" spans="3:6">
      <c r="C4144" s="1"/>
      <c r="D4144" s="1"/>
      <c r="E4144" s="1"/>
      <c r="F4144" s="1"/>
    </row>
    <row r="4145" spans="3:6">
      <c r="C4145" s="1"/>
      <c r="D4145" s="1"/>
      <c r="E4145" s="1"/>
      <c r="F4145" s="1"/>
    </row>
    <row r="4146" spans="3:6">
      <c r="C4146" s="1"/>
      <c r="D4146" s="1"/>
      <c r="E4146" s="1"/>
      <c r="F4146" s="1"/>
    </row>
    <row r="4147" spans="3:6">
      <c r="C4147" s="1"/>
      <c r="D4147" s="1"/>
      <c r="E4147" s="1"/>
      <c r="F4147" s="1"/>
    </row>
    <row r="4148" spans="3:6">
      <c r="C4148" s="1"/>
      <c r="D4148" s="1"/>
      <c r="E4148" s="1"/>
      <c r="F4148" s="1"/>
    </row>
    <row r="4149" spans="3:6">
      <c r="C4149" s="1"/>
      <c r="D4149" s="1"/>
      <c r="E4149" s="1"/>
      <c r="F4149" s="1"/>
    </row>
    <row r="4150" spans="3:6">
      <c r="C4150" s="1"/>
      <c r="D4150" s="1"/>
      <c r="E4150" s="1"/>
      <c r="F4150" s="1"/>
    </row>
    <row r="4151" spans="3:6">
      <c r="C4151" s="1"/>
      <c r="D4151" s="1"/>
      <c r="E4151" s="1"/>
      <c r="F4151" s="1"/>
    </row>
    <row r="4152" spans="3:6">
      <c r="C4152" s="1"/>
      <c r="D4152" s="1"/>
      <c r="E4152" s="1"/>
      <c r="F4152" s="1"/>
    </row>
    <row r="4153" spans="3:6">
      <c r="C4153" s="1"/>
      <c r="D4153" s="1"/>
      <c r="E4153" s="1"/>
      <c r="F4153" s="1"/>
    </row>
    <row r="4154" spans="3:6">
      <c r="C4154" s="1"/>
      <c r="D4154" s="1"/>
      <c r="E4154" s="1"/>
      <c r="F4154" s="1"/>
    </row>
    <row r="4155" spans="3:6">
      <c r="C4155" s="1"/>
      <c r="D4155" s="1"/>
      <c r="E4155" s="1"/>
      <c r="F4155" s="1"/>
    </row>
    <row r="4156" spans="3:6">
      <c r="C4156" s="1"/>
      <c r="D4156" s="1"/>
      <c r="E4156" s="1"/>
      <c r="F4156" s="1"/>
    </row>
    <row r="4157" spans="3:6">
      <c r="C4157" s="1"/>
      <c r="D4157" s="1"/>
      <c r="E4157" s="1"/>
      <c r="F4157" s="1"/>
    </row>
    <row r="4158" spans="3:6">
      <c r="C4158" s="1"/>
      <c r="D4158" s="1"/>
      <c r="E4158" s="1"/>
      <c r="F4158" s="1"/>
    </row>
    <row r="4159" spans="3:6">
      <c r="C4159" s="1"/>
      <c r="D4159" s="1"/>
      <c r="E4159" s="1"/>
      <c r="F4159" s="1"/>
    </row>
    <row r="4160" spans="3:6">
      <c r="C4160" s="1"/>
      <c r="D4160" s="1"/>
      <c r="E4160" s="1"/>
      <c r="F4160" s="1"/>
    </row>
    <row r="4161" spans="3:6">
      <c r="C4161" s="1"/>
      <c r="D4161" s="1"/>
      <c r="E4161" s="1"/>
      <c r="F4161" s="1"/>
    </row>
    <row r="4162" spans="3:6">
      <c r="C4162" s="1"/>
      <c r="D4162" s="1"/>
      <c r="E4162" s="1"/>
      <c r="F4162" s="1"/>
    </row>
    <row r="4163" spans="3:6">
      <c r="C4163" s="1"/>
      <c r="D4163" s="1"/>
      <c r="E4163" s="1"/>
      <c r="F4163" s="1"/>
    </row>
    <row r="4164" spans="3:6">
      <c r="C4164" s="1"/>
      <c r="D4164" s="1"/>
      <c r="E4164" s="1"/>
      <c r="F4164" s="1"/>
    </row>
    <row r="4165" spans="3:6">
      <c r="C4165" s="1"/>
      <c r="D4165" s="1"/>
      <c r="E4165" s="1"/>
      <c r="F4165" s="1"/>
    </row>
    <row r="4166" spans="3:6">
      <c r="C4166" s="1"/>
      <c r="D4166" s="1"/>
      <c r="E4166" s="1"/>
      <c r="F4166" s="1"/>
    </row>
    <row r="4167" spans="3:6">
      <c r="C4167" s="1"/>
      <c r="D4167" s="1"/>
      <c r="E4167" s="1"/>
      <c r="F4167" s="1"/>
    </row>
    <row r="4168" spans="3:6">
      <c r="C4168" s="1"/>
      <c r="D4168" s="1"/>
      <c r="E4168" s="1"/>
      <c r="F4168" s="1"/>
    </row>
    <row r="4169" spans="3:6">
      <c r="C4169" s="1"/>
      <c r="D4169" s="1"/>
      <c r="E4169" s="1"/>
      <c r="F4169" s="1"/>
    </row>
    <row r="4170" spans="3:6">
      <c r="C4170" s="1"/>
      <c r="D4170" s="1"/>
      <c r="E4170" s="1"/>
      <c r="F4170" s="1"/>
    </row>
    <row r="4171" spans="3:6">
      <c r="C4171" s="1"/>
      <c r="D4171" s="1"/>
      <c r="E4171" s="1"/>
      <c r="F4171" s="1"/>
    </row>
    <row r="4172" spans="3:6">
      <c r="C4172" s="1"/>
      <c r="D4172" s="1"/>
      <c r="E4172" s="1"/>
      <c r="F4172" s="1"/>
    </row>
    <row r="4173" spans="3:6">
      <c r="C4173" s="1"/>
      <c r="D4173" s="1"/>
      <c r="E4173" s="1"/>
      <c r="F4173" s="1"/>
    </row>
    <row r="4174" spans="3:6">
      <c r="C4174" s="1"/>
      <c r="D4174" s="1"/>
      <c r="E4174" s="1"/>
      <c r="F4174" s="1"/>
    </row>
    <row r="4175" spans="3:6">
      <c r="C4175" s="1"/>
      <c r="D4175" s="1"/>
      <c r="E4175" s="1"/>
      <c r="F4175" s="1"/>
    </row>
    <row r="4176" spans="3:6">
      <c r="C4176" s="1"/>
      <c r="D4176" s="1"/>
      <c r="E4176" s="1"/>
      <c r="F4176" s="1"/>
    </row>
    <row r="4177" spans="3:6">
      <c r="C4177" s="1"/>
      <c r="D4177" s="1"/>
      <c r="E4177" s="1"/>
      <c r="F4177" s="1"/>
    </row>
    <row r="4178" spans="3:6">
      <c r="C4178" s="1"/>
      <c r="D4178" s="1"/>
      <c r="E4178" s="1"/>
      <c r="F4178" s="1"/>
    </row>
    <row r="4179" spans="3:6">
      <c r="C4179" s="1"/>
      <c r="D4179" s="1"/>
      <c r="E4179" s="1"/>
      <c r="F4179" s="1"/>
    </row>
    <row r="4180" spans="3:6">
      <c r="C4180" s="1"/>
      <c r="D4180" s="1"/>
      <c r="E4180" s="1"/>
      <c r="F4180" s="1"/>
    </row>
    <row r="4181" spans="3:6">
      <c r="C4181" s="1"/>
      <c r="D4181" s="1"/>
      <c r="E4181" s="1"/>
      <c r="F4181" s="1"/>
    </row>
    <row r="4182" spans="3:6">
      <c r="C4182" s="1"/>
      <c r="D4182" s="1"/>
      <c r="E4182" s="1"/>
      <c r="F4182" s="1"/>
    </row>
    <row r="4183" spans="3:6">
      <c r="C4183" s="1"/>
      <c r="D4183" s="1"/>
      <c r="E4183" s="1"/>
      <c r="F4183" s="1"/>
    </row>
    <row r="4184" spans="3:6">
      <c r="C4184" s="1"/>
      <c r="D4184" s="1"/>
      <c r="E4184" s="1"/>
      <c r="F4184" s="1"/>
    </row>
    <row r="4185" spans="3:6">
      <c r="C4185" s="1"/>
      <c r="D4185" s="1"/>
      <c r="E4185" s="1"/>
      <c r="F4185" s="1"/>
    </row>
    <row r="4186" spans="3:6">
      <c r="C4186" s="1"/>
      <c r="D4186" s="1"/>
      <c r="E4186" s="1"/>
      <c r="F4186" s="1"/>
    </row>
    <row r="4187" spans="3:6">
      <c r="C4187" s="1"/>
      <c r="D4187" s="1"/>
      <c r="E4187" s="1"/>
      <c r="F4187" s="1"/>
    </row>
    <row r="4188" spans="3:6">
      <c r="C4188" s="1"/>
      <c r="D4188" s="1"/>
      <c r="E4188" s="1"/>
      <c r="F4188" s="1"/>
    </row>
    <row r="4189" spans="3:6">
      <c r="C4189" s="1"/>
      <c r="D4189" s="1"/>
      <c r="E4189" s="1"/>
      <c r="F4189" s="1"/>
    </row>
    <row r="4190" spans="3:6">
      <c r="C4190" s="1"/>
      <c r="D4190" s="1"/>
      <c r="E4190" s="1"/>
      <c r="F4190" s="1"/>
    </row>
    <row r="4191" spans="3:6">
      <c r="C4191" s="1"/>
      <c r="D4191" s="1"/>
      <c r="E4191" s="1"/>
      <c r="F4191" s="1"/>
    </row>
    <row r="4192" spans="3:6">
      <c r="C4192" s="1"/>
      <c r="D4192" s="1"/>
      <c r="E4192" s="1"/>
      <c r="F4192" s="1"/>
    </row>
    <row r="4193" spans="3:6">
      <c r="C4193" s="1"/>
      <c r="D4193" s="1"/>
      <c r="E4193" s="1"/>
      <c r="F4193" s="1"/>
    </row>
    <row r="4194" spans="3:6">
      <c r="C4194" s="1"/>
      <c r="D4194" s="1"/>
      <c r="E4194" s="1"/>
      <c r="F4194" s="1"/>
    </row>
    <row r="4195" spans="3:6">
      <c r="C4195" s="1"/>
      <c r="D4195" s="1"/>
      <c r="E4195" s="1"/>
      <c r="F4195" s="1"/>
    </row>
    <row r="4196" spans="3:6">
      <c r="C4196" s="1"/>
      <c r="D4196" s="1"/>
      <c r="E4196" s="1"/>
      <c r="F4196" s="1"/>
    </row>
    <row r="4197" spans="3:6">
      <c r="C4197" s="1"/>
      <c r="D4197" s="1"/>
      <c r="E4197" s="1"/>
      <c r="F4197" s="1"/>
    </row>
    <row r="4198" spans="3:6">
      <c r="C4198" s="1"/>
      <c r="D4198" s="1"/>
      <c r="E4198" s="1"/>
      <c r="F4198" s="1"/>
    </row>
    <row r="4199" spans="3:6">
      <c r="C4199" s="1"/>
      <c r="D4199" s="1"/>
      <c r="E4199" s="1"/>
      <c r="F4199" s="1"/>
    </row>
    <row r="4200" spans="3:6">
      <c r="C4200" s="1"/>
      <c r="D4200" s="1"/>
      <c r="E4200" s="1"/>
      <c r="F4200" s="1"/>
    </row>
    <row r="4201" spans="3:6">
      <c r="C4201" s="1"/>
      <c r="D4201" s="1"/>
      <c r="E4201" s="1"/>
      <c r="F4201" s="1"/>
    </row>
    <row r="4202" spans="3:6">
      <c r="C4202" s="1"/>
      <c r="D4202" s="1"/>
      <c r="E4202" s="1"/>
      <c r="F4202" s="1"/>
    </row>
    <row r="4203" spans="3:6">
      <c r="C4203" s="1"/>
      <c r="D4203" s="1"/>
      <c r="E4203" s="1"/>
      <c r="F4203" s="1"/>
    </row>
    <row r="4204" spans="3:6">
      <c r="C4204" s="1"/>
      <c r="D4204" s="1"/>
      <c r="E4204" s="1"/>
      <c r="F4204" s="1"/>
    </row>
    <row r="4205" spans="3:6">
      <c r="C4205" s="1"/>
      <c r="D4205" s="1"/>
      <c r="E4205" s="1"/>
      <c r="F4205" s="1"/>
    </row>
    <row r="4206" spans="3:6">
      <c r="C4206" s="1"/>
      <c r="D4206" s="1"/>
      <c r="E4206" s="1"/>
      <c r="F4206" s="1"/>
    </row>
    <row r="4207" spans="3:6">
      <c r="C4207" s="1"/>
      <c r="D4207" s="1"/>
      <c r="E4207" s="1"/>
      <c r="F4207" s="1"/>
    </row>
    <row r="4208" spans="3:6">
      <c r="C4208" s="1"/>
      <c r="D4208" s="1"/>
      <c r="E4208" s="1"/>
      <c r="F4208" s="1"/>
    </row>
    <row r="4209" spans="3:6">
      <c r="C4209" s="1"/>
      <c r="D4209" s="1"/>
      <c r="E4209" s="1"/>
      <c r="F4209" s="1"/>
    </row>
    <row r="4210" spans="3:6">
      <c r="C4210" s="1"/>
      <c r="D4210" s="1"/>
      <c r="E4210" s="1"/>
      <c r="F4210" s="1"/>
    </row>
    <row r="4211" spans="3:6">
      <c r="C4211" s="1"/>
      <c r="D4211" s="1"/>
      <c r="E4211" s="1"/>
      <c r="F4211" s="1"/>
    </row>
    <row r="4212" spans="3:6">
      <c r="C4212" s="1"/>
      <c r="D4212" s="1"/>
      <c r="E4212" s="1"/>
      <c r="F4212" s="1"/>
    </row>
    <row r="4213" spans="3:6">
      <c r="C4213" s="1"/>
      <c r="D4213" s="1"/>
      <c r="E4213" s="1"/>
      <c r="F4213" s="1"/>
    </row>
    <row r="4214" spans="3:6">
      <c r="C4214" s="1"/>
      <c r="D4214" s="1"/>
      <c r="E4214" s="1"/>
      <c r="F4214" s="1"/>
    </row>
    <row r="4215" spans="3:6">
      <c r="C4215" s="1"/>
      <c r="D4215" s="1"/>
      <c r="E4215" s="1"/>
      <c r="F4215" s="1"/>
    </row>
    <row r="4216" spans="3:6">
      <c r="C4216" s="1"/>
      <c r="D4216" s="1"/>
      <c r="E4216" s="1"/>
      <c r="F4216" s="1"/>
    </row>
    <row r="4217" spans="3:6">
      <c r="C4217" s="1"/>
      <c r="D4217" s="1"/>
      <c r="E4217" s="1"/>
      <c r="F4217" s="1"/>
    </row>
    <row r="4218" spans="3:6">
      <c r="C4218" s="1"/>
      <c r="D4218" s="1"/>
      <c r="E4218" s="1"/>
      <c r="F4218" s="1"/>
    </row>
    <row r="4219" spans="3:6">
      <c r="C4219" s="1"/>
      <c r="D4219" s="1"/>
      <c r="E4219" s="1"/>
      <c r="F4219" s="1"/>
    </row>
    <row r="4220" spans="3:6">
      <c r="C4220" s="1"/>
      <c r="D4220" s="1"/>
      <c r="E4220" s="1"/>
      <c r="F4220" s="1"/>
    </row>
    <row r="4221" spans="3:6">
      <c r="C4221" s="1"/>
      <c r="D4221" s="1"/>
      <c r="E4221" s="1"/>
      <c r="F4221" s="1"/>
    </row>
    <row r="4222" spans="3:6">
      <c r="C4222" s="1"/>
      <c r="D4222" s="1"/>
      <c r="E4222" s="1"/>
      <c r="F4222" s="1"/>
    </row>
    <row r="4223" spans="3:6">
      <c r="C4223" s="1"/>
      <c r="D4223" s="1"/>
      <c r="E4223" s="1"/>
      <c r="F4223" s="1"/>
    </row>
    <row r="4224" spans="3:6">
      <c r="C4224" s="1"/>
      <c r="D4224" s="1"/>
      <c r="E4224" s="1"/>
      <c r="F4224" s="1"/>
    </row>
    <row r="4225" spans="3:6">
      <c r="C4225" s="1"/>
      <c r="D4225" s="1"/>
      <c r="E4225" s="1"/>
      <c r="F4225" s="1"/>
    </row>
    <row r="4226" spans="3:6">
      <c r="C4226" s="1"/>
      <c r="D4226" s="1"/>
      <c r="E4226" s="1"/>
      <c r="F4226" s="1"/>
    </row>
    <row r="4227" spans="3:6">
      <c r="C4227" s="1"/>
      <c r="D4227" s="1"/>
      <c r="E4227" s="1"/>
      <c r="F4227" s="1"/>
    </row>
    <row r="4228" spans="3:6">
      <c r="C4228" s="1"/>
      <c r="D4228" s="1"/>
      <c r="E4228" s="1"/>
      <c r="F4228" s="1"/>
    </row>
    <row r="4229" spans="3:6">
      <c r="C4229" s="1"/>
      <c r="D4229" s="1"/>
      <c r="E4229" s="1"/>
      <c r="F4229" s="1"/>
    </row>
    <row r="4230" spans="3:6">
      <c r="C4230" s="1"/>
      <c r="D4230" s="1"/>
      <c r="E4230" s="1"/>
      <c r="F4230" s="1"/>
    </row>
    <row r="4231" spans="3:6">
      <c r="C4231" s="1"/>
      <c r="D4231" s="1"/>
      <c r="E4231" s="1"/>
      <c r="F4231" s="1"/>
    </row>
    <row r="4232" spans="3:6">
      <c r="C4232" s="1"/>
      <c r="D4232" s="1"/>
      <c r="E4232" s="1"/>
      <c r="F4232" s="1"/>
    </row>
    <row r="4233" spans="3:6">
      <c r="C4233" s="1"/>
      <c r="D4233" s="1"/>
      <c r="E4233" s="1"/>
      <c r="F4233" s="1"/>
    </row>
    <row r="4234" spans="3:6">
      <c r="C4234" s="1"/>
      <c r="D4234" s="1"/>
      <c r="E4234" s="1"/>
      <c r="F4234" s="1"/>
    </row>
    <row r="4235" spans="3:6">
      <c r="C4235" s="1"/>
      <c r="D4235" s="1"/>
      <c r="E4235" s="1"/>
      <c r="F4235" s="1"/>
    </row>
    <row r="4236" spans="3:6">
      <c r="C4236" s="1"/>
      <c r="D4236" s="1"/>
      <c r="E4236" s="1"/>
      <c r="F4236" s="1"/>
    </row>
    <row r="4237" spans="3:6">
      <c r="C4237" s="1"/>
      <c r="D4237" s="1"/>
      <c r="E4237" s="1"/>
      <c r="F4237" s="1"/>
    </row>
    <row r="4238" spans="3:6">
      <c r="C4238" s="1"/>
      <c r="D4238" s="1"/>
      <c r="E4238" s="1"/>
      <c r="F4238" s="1"/>
    </row>
    <row r="4239" spans="3:6">
      <c r="C4239" s="1"/>
      <c r="D4239" s="1"/>
      <c r="E4239" s="1"/>
      <c r="F4239" s="1"/>
    </row>
    <row r="4240" spans="3:6">
      <c r="C4240" s="1"/>
      <c r="D4240" s="1"/>
      <c r="E4240" s="1"/>
      <c r="F4240" s="1"/>
    </row>
    <row r="4241" spans="3:6">
      <c r="C4241" s="1"/>
      <c r="D4241" s="1"/>
      <c r="E4241" s="1"/>
      <c r="F4241" s="1"/>
    </row>
    <row r="4242" spans="3:6">
      <c r="C4242" s="1"/>
      <c r="D4242" s="1"/>
      <c r="E4242" s="1"/>
      <c r="F4242" s="1"/>
    </row>
    <row r="4243" spans="3:6">
      <c r="C4243" s="1"/>
      <c r="D4243" s="1"/>
      <c r="E4243" s="1"/>
      <c r="F4243" s="1"/>
    </row>
    <row r="4244" spans="3:6">
      <c r="C4244" s="1"/>
      <c r="D4244" s="1"/>
      <c r="E4244" s="1"/>
      <c r="F4244" s="1"/>
    </row>
    <row r="4245" spans="3:6">
      <c r="C4245" s="1"/>
      <c r="D4245" s="1"/>
      <c r="E4245" s="1"/>
      <c r="F4245" s="1"/>
    </row>
    <row r="4246" spans="3:6">
      <c r="C4246" s="1"/>
      <c r="D4246" s="1"/>
      <c r="E4246" s="1"/>
      <c r="F4246" s="1"/>
    </row>
    <row r="4247" spans="3:6">
      <c r="C4247" s="1"/>
      <c r="D4247" s="1"/>
      <c r="E4247" s="1"/>
      <c r="F4247" s="1"/>
    </row>
    <row r="4248" spans="3:6">
      <c r="C4248" s="1"/>
      <c r="D4248" s="1"/>
      <c r="E4248" s="1"/>
      <c r="F4248" s="1"/>
    </row>
    <row r="4249" spans="3:6">
      <c r="C4249" s="1"/>
      <c r="D4249" s="1"/>
      <c r="E4249" s="1"/>
      <c r="F4249" s="1"/>
    </row>
    <row r="4250" spans="3:6">
      <c r="C4250" s="1"/>
      <c r="D4250" s="1"/>
      <c r="E4250" s="1"/>
      <c r="F4250" s="1"/>
    </row>
    <row r="4251" spans="3:6">
      <c r="C4251" s="1"/>
      <c r="D4251" s="1"/>
      <c r="E4251" s="1"/>
      <c r="F4251" s="1"/>
    </row>
    <row r="4252" spans="3:6">
      <c r="C4252" s="1"/>
      <c r="D4252" s="1"/>
      <c r="E4252" s="1"/>
      <c r="F4252" s="1"/>
    </row>
    <row r="4253" spans="3:6">
      <c r="C4253" s="1"/>
      <c r="D4253" s="1"/>
      <c r="E4253" s="1"/>
      <c r="F4253" s="1"/>
    </row>
    <row r="4254" spans="3:6">
      <c r="C4254" s="1"/>
      <c r="D4254" s="1"/>
      <c r="E4254" s="1"/>
      <c r="F4254" s="1"/>
    </row>
    <row r="4255" spans="3:6">
      <c r="C4255" s="1"/>
      <c r="D4255" s="1"/>
      <c r="E4255" s="1"/>
      <c r="F4255" s="1"/>
    </row>
    <row r="4256" spans="3:6">
      <c r="C4256" s="1"/>
      <c r="D4256" s="1"/>
      <c r="E4256" s="1"/>
      <c r="F4256" s="1"/>
    </row>
    <row r="4257" spans="3:6">
      <c r="C4257" s="1"/>
      <c r="D4257" s="1"/>
      <c r="E4257" s="1"/>
      <c r="F4257" s="1"/>
    </row>
    <row r="4258" spans="3:6">
      <c r="C4258" s="1"/>
      <c r="D4258" s="1"/>
      <c r="E4258" s="1"/>
      <c r="F4258" s="1"/>
    </row>
    <row r="4259" spans="3:6">
      <c r="C4259" s="1"/>
      <c r="D4259" s="1"/>
      <c r="E4259" s="1"/>
      <c r="F4259" s="1"/>
    </row>
    <row r="4260" spans="3:6">
      <c r="C4260" s="1"/>
      <c r="D4260" s="1"/>
      <c r="E4260" s="1"/>
      <c r="F4260" s="1"/>
    </row>
    <row r="4261" spans="3:6">
      <c r="C4261" s="1"/>
      <c r="D4261" s="1"/>
      <c r="E4261" s="1"/>
      <c r="F4261" s="1"/>
    </row>
    <row r="4262" spans="3:6">
      <c r="C4262" s="1"/>
      <c r="D4262" s="1"/>
      <c r="E4262" s="1"/>
      <c r="F4262" s="1"/>
    </row>
    <row r="4263" spans="3:6">
      <c r="C4263" s="1"/>
      <c r="D4263" s="1"/>
      <c r="E4263" s="1"/>
      <c r="F4263" s="1"/>
    </row>
    <row r="4264" spans="3:6">
      <c r="C4264" s="1"/>
      <c r="D4264" s="1"/>
      <c r="E4264" s="1"/>
      <c r="F4264" s="1"/>
    </row>
    <row r="4265" spans="3:6">
      <c r="C4265" s="1"/>
      <c r="D4265" s="1"/>
      <c r="E4265" s="1"/>
      <c r="F4265" s="1"/>
    </row>
    <row r="4266" spans="3:6">
      <c r="C4266" s="1"/>
      <c r="D4266" s="1"/>
      <c r="E4266" s="1"/>
      <c r="F4266" s="1"/>
    </row>
    <row r="4267" spans="3:6">
      <c r="C4267" s="1"/>
      <c r="D4267" s="1"/>
      <c r="E4267" s="1"/>
      <c r="F4267" s="1"/>
    </row>
    <row r="4268" spans="3:6">
      <c r="C4268" s="1"/>
      <c r="D4268" s="1"/>
      <c r="E4268" s="1"/>
      <c r="F4268" s="1"/>
    </row>
    <row r="4269" spans="3:6">
      <c r="C4269" s="1"/>
      <c r="D4269" s="1"/>
      <c r="E4269" s="1"/>
      <c r="F4269" s="1"/>
    </row>
    <row r="4270" spans="3:6">
      <c r="C4270" s="1"/>
      <c r="D4270" s="1"/>
      <c r="E4270" s="1"/>
      <c r="F4270" s="1"/>
    </row>
    <row r="4271" spans="3:6">
      <c r="C4271" s="1"/>
      <c r="D4271" s="1"/>
      <c r="E4271" s="1"/>
      <c r="F4271" s="1"/>
    </row>
    <row r="4272" spans="3:6">
      <c r="C4272" s="1"/>
      <c r="D4272" s="1"/>
      <c r="E4272" s="1"/>
      <c r="F4272" s="1"/>
    </row>
    <row r="4273" spans="3:6">
      <c r="C4273" s="1"/>
      <c r="D4273" s="1"/>
      <c r="E4273" s="1"/>
      <c r="F4273" s="1"/>
    </row>
    <row r="4274" spans="3:6">
      <c r="C4274" s="1"/>
      <c r="D4274" s="1"/>
      <c r="E4274" s="1"/>
      <c r="F4274" s="1"/>
    </row>
    <row r="4275" spans="3:6">
      <c r="C4275" s="1"/>
      <c r="D4275" s="1"/>
      <c r="E4275" s="1"/>
      <c r="F4275" s="1"/>
    </row>
    <row r="4276" spans="3:6">
      <c r="C4276" s="1"/>
      <c r="D4276" s="1"/>
      <c r="E4276" s="1"/>
      <c r="F4276" s="1"/>
    </row>
    <row r="4277" spans="3:6">
      <c r="C4277" s="1"/>
      <c r="D4277" s="1"/>
      <c r="E4277" s="1"/>
      <c r="F4277" s="1"/>
    </row>
    <row r="4278" spans="3:6">
      <c r="C4278" s="1"/>
      <c r="D4278" s="1"/>
      <c r="E4278" s="1"/>
      <c r="F4278" s="1"/>
    </row>
    <row r="4279" spans="3:6">
      <c r="C4279" s="1"/>
      <c r="D4279" s="1"/>
      <c r="E4279" s="1"/>
      <c r="F4279" s="1"/>
    </row>
    <row r="4280" spans="3:6">
      <c r="C4280" s="1"/>
      <c r="D4280" s="1"/>
      <c r="E4280" s="1"/>
      <c r="F4280" s="1"/>
    </row>
    <row r="4281" spans="3:6">
      <c r="C4281" s="1"/>
      <c r="D4281" s="1"/>
      <c r="E4281" s="1"/>
      <c r="F4281" s="1"/>
    </row>
    <row r="4282" spans="3:6">
      <c r="C4282" s="1"/>
      <c r="D4282" s="1"/>
      <c r="E4282" s="1"/>
      <c r="F4282" s="1"/>
    </row>
    <row r="4283" spans="3:6">
      <c r="C4283" s="1"/>
      <c r="D4283" s="1"/>
      <c r="E4283" s="1"/>
      <c r="F4283" s="1"/>
    </row>
    <row r="4284" spans="3:6">
      <c r="C4284" s="1"/>
      <c r="D4284" s="1"/>
      <c r="E4284" s="1"/>
      <c r="F4284" s="1"/>
    </row>
    <row r="4285" spans="3:6">
      <c r="C4285" s="1"/>
      <c r="D4285" s="1"/>
      <c r="E4285" s="1"/>
      <c r="F4285" s="1"/>
    </row>
    <row r="4286" spans="3:6">
      <c r="C4286" s="1"/>
      <c r="D4286" s="1"/>
      <c r="E4286" s="1"/>
      <c r="F4286" s="1"/>
    </row>
    <row r="4287" spans="3:6">
      <c r="C4287" s="1"/>
      <c r="D4287" s="1"/>
      <c r="E4287" s="1"/>
      <c r="F4287" s="1"/>
    </row>
    <row r="4288" spans="3:6">
      <c r="C4288" s="1"/>
      <c r="D4288" s="1"/>
      <c r="E4288" s="1"/>
      <c r="F4288" s="1"/>
    </row>
    <row r="4289" spans="3:6">
      <c r="C4289" s="1"/>
      <c r="D4289" s="1"/>
      <c r="E4289" s="1"/>
      <c r="F4289" s="1"/>
    </row>
    <row r="4290" spans="3:6">
      <c r="C4290" s="1"/>
      <c r="D4290" s="1"/>
      <c r="E4290" s="1"/>
      <c r="F4290" s="1"/>
    </row>
    <row r="4291" spans="3:6">
      <c r="C4291" s="1"/>
      <c r="D4291" s="1"/>
      <c r="E4291" s="1"/>
      <c r="F4291" s="1"/>
    </row>
    <row r="4292" spans="3:6">
      <c r="C4292" s="1"/>
      <c r="D4292" s="1"/>
      <c r="E4292" s="1"/>
      <c r="F4292" s="1"/>
    </row>
    <row r="4293" spans="3:6">
      <c r="C4293" s="1"/>
      <c r="D4293" s="1"/>
      <c r="E4293" s="1"/>
      <c r="F4293" s="1"/>
    </row>
    <row r="4294" spans="3:6">
      <c r="C4294" s="1"/>
      <c r="D4294" s="1"/>
      <c r="E4294" s="1"/>
      <c r="F4294" s="1"/>
    </row>
    <row r="4295" spans="3:6">
      <c r="C4295" s="1"/>
      <c r="D4295" s="1"/>
      <c r="E4295" s="1"/>
      <c r="F4295" s="1"/>
    </row>
    <row r="4296" spans="3:6">
      <c r="C4296" s="1"/>
      <c r="D4296" s="1"/>
      <c r="E4296" s="1"/>
      <c r="F4296" s="1"/>
    </row>
    <row r="4297" spans="3:6">
      <c r="C4297" s="1"/>
      <c r="D4297" s="1"/>
      <c r="E4297" s="1"/>
      <c r="F4297" s="1"/>
    </row>
    <row r="4298" spans="3:6">
      <c r="C4298" s="1"/>
      <c r="D4298" s="1"/>
      <c r="E4298" s="1"/>
      <c r="F4298" s="1"/>
    </row>
    <row r="4299" spans="3:6">
      <c r="C4299" s="1"/>
      <c r="D4299" s="1"/>
      <c r="E4299" s="1"/>
      <c r="F4299" s="1"/>
    </row>
    <row r="4300" spans="3:6">
      <c r="C4300" s="1"/>
      <c r="D4300" s="1"/>
      <c r="E4300" s="1"/>
      <c r="F4300" s="1"/>
    </row>
    <row r="4301" spans="3:6">
      <c r="C4301" s="1"/>
      <c r="D4301" s="1"/>
      <c r="E4301" s="1"/>
      <c r="F4301" s="1"/>
    </row>
    <row r="4302" spans="3:6">
      <c r="C4302" s="1"/>
      <c r="D4302" s="1"/>
      <c r="E4302" s="1"/>
      <c r="F4302" s="1"/>
    </row>
    <row r="4303" spans="3:6">
      <c r="C4303" s="1"/>
      <c r="D4303" s="1"/>
      <c r="E4303" s="1"/>
      <c r="F4303" s="1"/>
    </row>
    <row r="4304" spans="3:6">
      <c r="C4304" s="1"/>
      <c r="D4304" s="1"/>
      <c r="E4304" s="1"/>
      <c r="F4304" s="1"/>
    </row>
    <row r="4305" spans="3:6">
      <c r="C4305" s="1"/>
      <c r="D4305" s="1"/>
      <c r="E4305" s="1"/>
      <c r="F4305" s="1"/>
    </row>
    <row r="4306" spans="3:6">
      <c r="C4306" s="1"/>
      <c r="D4306" s="1"/>
      <c r="E4306" s="1"/>
      <c r="F4306" s="1"/>
    </row>
    <row r="4307" spans="3:6">
      <c r="C4307" s="1"/>
      <c r="D4307" s="1"/>
      <c r="E4307" s="1"/>
      <c r="F4307" s="1"/>
    </row>
    <row r="4308" spans="3:6">
      <c r="C4308" s="1"/>
      <c r="D4308" s="1"/>
      <c r="E4308" s="1"/>
      <c r="F4308" s="1"/>
    </row>
    <row r="4309" spans="3:6">
      <c r="C4309" s="1"/>
      <c r="D4309" s="1"/>
      <c r="E4309" s="1"/>
      <c r="F4309" s="1"/>
    </row>
    <row r="4310" spans="3:6">
      <c r="C4310" s="1"/>
      <c r="D4310" s="1"/>
      <c r="E4310" s="1"/>
      <c r="F4310" s="1"/>
    </row>
    <row r="4311" spans="3:6">
      <c r="C4311" s="1"/>
      <c r="D4311" s="1"/>
      <c r="E4311" s="1"/>
      <c r="F4311" s="1"/>
    </row>
    <row r="4312" spans="3:6">
      <c r="C4312" s="1"/>
      <c r="D4312" s="1"/>
      <c r="E4312" s="1"/>
      <c r="F4312" s="1"/>
    </row>
    <row r="4313" spans="3:6">
      <c r="C4313" s="1"/>
      <c r="D4313" s="1"/>
      <c r="E4313" s="1"/>
      <c r="F4313" s="1"/>
    </row>
    <row r="4314" spans="3:6">
      <c r="C4314" s="1"/>
      <c r="D4314" s="1"/>
      <c r="E4314" s="1"/>
      <c r="F4314" s="1"/>
    </row>
    <row r="4315" spans="3:6">
      <c r="C4315" s="1"/>
      <c r="D4315" s="1"/>
      <c r="E4315" s="1"/>
      <c r="F4315" s="1"/>
    </row>
    <row r="4316" spans="3:6">
      <c r="C4316" s="1"/>
      <c r="D4316" s="1"/>
      <c r="E4316" s="1"/>
      <c r="F4316" s="1"/>
    </row>
    <row r="4317" spans="3:6">
      <c r="C4317" s="1"/>
      <c r="D4317" s="1"/>
      <c r="E4317" s="1"/>
      <c r="F4317" s="1"/>
    </row>
    <row r="4318" spans="3:6">
      <c r="C4318" s="1"/>
      <c r="D4318" s="1"/>
      <c r="E4318" s="1"/>
      <c r="F4318" s="1"/>
    </row>
    <row r="4319" spans="3:6">
      <c r="C4319" s="1"/>
      <c r="D4319" s="1"/>
      <c r="E4319" s="1"/>
      <c r="F4319" s="1"/>
    </row>
    <row r="4320" spans="3:6">
      <c r="C4320" s="1"/>
      <c r="D4320" s="1"/>
      <c r="E4320" s="1"/>
      <c r="F4320" s="1"/>
    </row>
    <row r="4321" spans="3:6">
      <c r="C4321" s="1"/>
      <c r="D4321" s="1"/>
      <c r="E4321" s="1"/>
      <c r="F4321" s="1"/>
    </row>
    <row r="4322" spans="3:6">
      <c r="C4322" s="1"/>
      <c r="D4322" s="1"/>
      <c r="E4322" s="1"/>
      <c r="F4322" s="1"/>
    </row>
    <row r="4323" spans="3:6">
      <c r="C4323" s="1"/>
      <c r="D4323" s="1"/>
      <c r="E4323" s="1"/>
      <c r="F4323" s="1"/>
    </row>
    <row r="4324" spans="3:6">
      <c r="C4324" s="1"/>
      <c r="D4324" s="1"/>
      <c r="E4324" s="1"/>
      <c r="F4324" s="1"/>
    </row>
    <row r="4325" spans="3:6">
      <c r="C4325" s="1"/>
      <c r="D4325" s="1"/>
      <c r="E4325" s="1"/>
      <c r="F4325" s="1"/>
    </row>
    <row r="4326" spans="3:6">
      <c r="C4326" s="1"/>
      <c r="D4326" s="1"/>
      <c r="E4326" s="1"/>
      <c r="F4326" s="1"/>
    </row>
    <row r="4327" spans="3:6">
      <c r="C4327" s="1"/>
      <c r="D4327" s="1"/>
      <c r="E4327" s="1"/>
      <c r="F4327" s="1"/>
    </row>
    <row r="4328" spans="3:6">
      <c r="C4328" s="1"/>
      <c r="D4328" s="1"/>
      <c r="E4328" s="1"/>
      <c r="F4328" s="1"/>
    </row>
    <row r="4329" spans="3:6">
      <c r="C4329" s="1"/>
      <c r="D4329" s="1"/>
      <c r="E4329" s="1"/>
      <c r="F4329" s="1"/>
    </row>
    <row r="4330" spans="3:6">
      <c r="C4330" s="1"/>
      <c r="D4330" s="1"/>
      <c r="E4330" s="1"/>
      <c r="F4330" s="1"/>
    </row>
    <row r="4331" spans="3:6">
      <c r="C4331" s="1"/>
      <c r="D4331" s="1"/>
      <c r="E4331" s="1"/>
      <c r="F4331" s="1"/>
    </row>
    <row r="4332" spans="3:6">
      <c r="C4332" s="1"/>
      <c r="D4332" s="1"/>
      <c r="E4332" s="1"/>
      <c r="F4332" s="1"/>
    </row>
    <row r="4333" spans="3:6">
      <c r="C4333" s="1"/>
      <c r="D4333" s="1"/>
      <c r="E4333" s="1"/>
      <c r="F4333" s="1"/>
    </row>
    <row r="4334" spans="3:6">
      <c r="C4334" s="1"/>
      <c r="D4334" s="1"/>
      <c r="E4334" s="1"/>
      <c r="F4334" s="1"/>
    </row>
    <row r="4335" spans="3:6">
      <c r="C4335" s="1"/>
      <c r="D4335" s="1"/>
      <c r="E4335" s="1"/>
      <c r="F4335" s="1"/>
    </row>
    <row r="4336" spans="3:6">
      <c r="C4336" s="1"/>
      <c r="D4336" s="1"/>
      <c r="E4336" s="1"/>
      <c r="F4336" s="1"/>
    </row>
    <row r="4337" spans="3:6">
      <c r="C4337" s="1"/>
      <c r="D4337" s="1"/>
      <c r="E4337" s="1"/>
      <c r="F4337" s="1"/>
    </row>
    <row r="4338" spans="3:6">
      <c r="C4338" s="1"/>
      <c r="D4338" s="1"/>
      <c r="E4338" s="1"/>
      <c r="F4338" s="1"/>
    </row>
    <row r="4339" spans="3:6">
      <c r="C4339" s="1"/>
      <c r="D4339" s="1"/>
      <c r="E4339" s="1"/>
      <c r="F4339" s="1"/>
    </row>
    <row r="4340" spans="3:6">
      <c r="C4340" s="1"/>
      <c r="D4340" s="1"/>
      <c r="E4340" s="1"/>
      <c r="F4340" s="1"/>
    </row>
    <row r="4341" spans="3:6">
      <c r="C4341" s="1"/>
      <c r="D4341" s="1"/>
      <c r="E4341" s="1"/>
      <c r="F4341" s="1"/>
    </row>
    <row r="4342" spans="3:6">
      <c r="C4342" s="1"/>
      <c r="D4342" s="1"/>
      <c r="E4342" s="1"/>
      <c r="F4342" s="1"/>
    </row>
    <row r="4343" spans="3:6">
      <c r="C4343" s="1"/>
      <c r="D4343" s="1"/>
      <c r="E4343" s="1"/>
      <c r="F4343" s="1"/>
    </row>
    <row r="4344" spans="3:6">
      <c r="C4344" s="1"/>
      <c r="D4344" s="1"/>
      <c r="E4344" s="1"/>
      <c r="F4344" s="1"/>
    </row>
    <row r="4345" spans="3:6">
      <c r="C4345" s="1"/>
      <c r="D4345" s="1"/>
      <c r="E4345" s="1"/>
      <c r="F4345" s="1"/>
    </row>
    <row r="4346" spans="3:6">
      <c r="C4346" s="1"/>
      <c r="D4346" s="1"/>
      <c r="E4346" s="1"/>
      <c r="F4346" s="1"/>
    </row>
    <row r="4347" spans="3:6">
      <c r="C4347" s="1"/>
      <c r="D4347" s="1"/>
      <c r="E4347" s="1"/>
      <c r="F4347" s="1"/>
    </row>
    <row r="4348" spans="3:6">
      <c r="C4348" s="1"/>
      <c r="D4348" s="1"/>
      <c r="E4348" s="1"/>
      <c r="F4348" s="1"/>
    </row>
    <row r="4349" spans="3:6">
      <c r="C4349" s="1"/>
      <c r="D4349" s="1"/>
      <c r="E4349" s="1"/>
      <c r="F4349" s="1"/>
    </row>
    <row r="4350" spans="3:6">
      <c r="C4350" s="1"/>
      <c r="D4350" s="1"/>
      <c r="E4350" s="1"/>
      <c r="F4350" s="1"/>
    </row>
    <row r="4351" spans="3:6">
      <c r="C4351" s="1"/>
      <c r="D4351" s="1"/>
      <c r="E4351" s="1"/>
      <c r="F4351" s="1"/>
    </row>
    <row r="4352" spans="3:6">
      <c r="C4352" s="1"/>
      <c r="D4352" s="1"/>
      <c r="E4352" s="1"/>
      <c r="F4352" s="1"/>
    </row>
    <row r="4353" spans="3:6">
      <c r="C4353" s="1"/>
      <c r="D4353" s="1"/>
      <c r="E4353" s="1"/>
      <c r="F4353" s="1"/>
    </row>
    <row r="4354" spans="3:6">
      <c r="C4354" s="1"/>
      <c r="D4354" s="1"/>
      <c r="E4354" s="1"/>
      <c r="F4354" s="1"/>
    </row>
    <row r="4355" spans="3:6">
      <c r="C4355" s="1"/>
      <c r="D4355" s="1"/>
      <c r="E4355" s="1"/>
      <c r="F4355" s="1"/>
    </row>
    <row r="4356" spans="3:6">
      <c r="C4356" s="1"/>
      <c r="D4356" s="1"/>
      <c r="E4356" s="1"/>
      <c r="F4356" s="1"/>
    </row>
    <row r="4357" spans="3:6">
      <c r="C4357" s="1"/>
      <c r="D4357" s="1"/>
      <c r="E4357" s="1"/>
      <c r="F4357" s="1"/>
    </row>
    <row r="4358" spans="3:6">
      <c r="C4358" s="1"/>
      <c r="D4358" s="1"/>
      <c r="E4358" s="1"/>
      <c r="F4358" s="1"/>
    </row>
    <row r="4359" spans="3:6">
      <c r="C4359" s="1"/>
      <c r="D4359" s="1"/>
      <c r="E4359" s="1"/>
      <c r="F4359" s="1"/>
    </row>
    <row r="4360" spans="3:6">
      <c r="C4360" s="1"/>
      <c r="D4360" s="1"/>
      <c r="E4360" s="1"/>
      <c r="F4360" s="1"/>
    </row>
    <row r="4361" spans="3:6">
      <c r="C4361" s="1"/>
      <c r="D4361" s="1"/>
      <c r="E4361" s="1"/>
      <c r="F4361" s="1"/>
    </row>
    <row r="4362" spans="3:6">
      <c r="C4362" s="1"/>
      <c r="D4362" s="1"/>
      <c r="E4362" s="1"/>
      <c r="F4362" s="1"/>
    </row>
    <row r="4363" spans="3:6">
      <c r="C4363" s="1"/>
      <c r="D4363" s="1"/>
      <c r="E4363" s="1"/>
      <c r="F4363" s="1"/>
    </row>
    <row r="4364" spans="3:6">
      <c r="C4364" s="1"/>
      <c r="D4364" s="1"/>
      <c r="E4364" s="1"/>
      <c r="F4364" s="1"/>
    </row>
    <row r="4365" spans="3:6">
      <c r="C4365" s="1"/>
      <c r="D4365" s="1"/>
      <c r="E4365" s="1"/>
      <c r="F4365" s="1"/>
    </row>
    <row r="4366" spans="3:6">
      <c r="C4366" s="1"/>
      <c r="D4366" s="1"/>
      <c r="E4366" s="1"/>
      <c r="F4366" s="1"/>
    </row>
    <row r="4367" spans="3:6">
      <c r="C4367" s="1"/>
      <c r="D4367" s="1"/>
      <c r="E4367" s="1"/>
      <c r="F4367" s="1"/>
    </row>
    <row r="4368" spans="3:6">
      <c r="C4368" s="1"/>
      <c r="D4368" s="1"/>
      <c r="E4368" s="1"/>
      <c r="F4368" s="1"/>
    </row>
    <row r="4369" spans="3:6">
      <c r="C4369" s="1"/>
      <c r="D4369" s="1"/>
      <c r="E4369" s="1"/>
      <c r="F4369" s="1"/>
    </row>
    <row r="4370" spans="3:6">
      <c r="C4370" s="1"/>
      <c r="D4370" s="1"/>
      <c r="E4370" s="1"/>
      <c r="F4370" s="1"/>
    </row>
    <row r="4371" spans="3:6">
      <c r="C4371" s="1"/>
      <c r="D4371" s="1"/>
      <c r="E4371" s="1"/>
      <c r="F4371" s="1"/>
    </row>
    <row r="4372" spans="3:6">
      <c r="C4372" s="1"/>
      <c r="D4372" s="1"/>
      <c r="E4372" s="1"/>
      <c r="F4372" s="1"/>
    </row>
    <row r="4373" spans="3:6">
      <c r="C4373" s="1"/>
      <c r="D4373" s="1"/>
      <c r="E4373" s="1"/>
      <c r="F4373" s="1"/>
    </row>
    <row r="4374" spans="3:6">
      <c r="C4374" s="1"/>
      <c r="D4374" s="1"/>
      <c r="E4374" s="1"/>
      <c r="F4374" s="1"/>
    </row>
    <row r="4375" spans="3:6">
      <c r="C4375" s="1"/>
      <c r="D4375" s="1"/>
      <c r="E4375" s="1"/>
      <c r="F4375" s="1"/>
    </row>
    <row r="4376" spans="3:6">
      <c r="C4376" s="1"/>
      <c r="D4376" s="1"/>
      <c r="E4376" s="1"/>
      <c r="F4376" s="1"/>
    </row>
    <row r="4377" spans="3:6">
      <c r="C4377" s="1"/>
      <c r="D4377" s="1"/>
      <c r="E4377" s="1"/>
      <c r="F4377" s="1"/>
    </row>
    <row r="4378" spans="3:6">
      <c r="C4378" s="1"/>
      <c r="D4378" s="1"/>
      <c r="E4378" s="1"/>
      <c r="F4378" s="1"/>
    </row>
    <row r="4379" spans="3:6">
      <c r="C4379" s="1"/>
      <c r="D4379" s="1"/>
      <c r="E4379" s="1"/>
      <c r="F4379" s="1"/>
    </row>
    <row r="4380" spans="3:6">
      <c r="C4380" s="1"/>
      <c r="D4380" s="1"/>
      <c r="E4380" s="1"/>
      <c r="F4380" s="1"/>
    </row>
    <row r="4381" spans="3:6">
      <c r="C4381" s="1"/>
      <c r="D4381" s="1"/>
      <c r="E4381" s="1"/>
      <c r="F4381" s="1"/>
    </row>
    <row r="4382" spans="3:6">
      <c r="C4382" s="1"/>
      <c r="D4382" s="1"/>
      <c r="E4382" s="1"/>
      <c r="F4382" s="1"/>
    </row>
    <row r="4383" spans="3:6">
      <c r="C4383" s="1"/>
      <c r="D4383" s="1"/>
      <c r="E4383" s="1"/>
      <c r="F4383" s="1"/>
    </row>
    <row r="4384" spans="3:6">
      <c r="C4384" s="1"/>
      <c r="D4384" s="1"/>
      <c r="E4384" s="1"/>
      <c r="F4384" s="1"/>
    </row>
    <row r="4385" spans="3:6">
      <c r="C4385" s="1"/>
      <c r="D4385" s="1"/>
      <c r="E4385" s="1"/>
      <c r="F4385" s="1"/>
    </row>
    <row r="4386" spans="3:6">
      <c r="C4386" s="1"/>
      <c r="D4386" s="1"/>
      <c r="E4386" s="1"/>
      <c r="F4386" s="1"/>
    </row>
    <row r="4387" spans="3:6">
      <c r="C4387" s="1"/>
      <c r="D4387" s="1"/>
      <c r="E4387" s="1"/>
      <c r="F4387" s="1"/>
    </row>
    <row r="4388" spans="3:6">
      <c r="C4388" s="1"/>
      <c r="D4388" s="1"/>
      <c r="E4388" s="1"/>
      <c r="F4388" s="1"/>
    </row>
    <row r="4389" spans="3:6">
      <c r="C4389" s="1"/>
      <c r="D4389" s="1"/>
      <c r="E4389" s="1"/>
      <c r="F4389" s="1"/>
    </row>
    <row r="4390" spans="3:6">
      <c r="C4390" s="1"/>
      <c r="D4390" s="1"/>
      <c r="E4390" s="1"/>
      <c r="F4390" s="1"/>
    </row>
    <row r="4391" spans="3:6">
      <c r="C4391" s="1"/>
      <c r="D4391" s="1"/>
      <c r="E4391" s="1"/>
      <c r="F4391" s="1"/>
    </row>
    <row r="4392" spans="3:6">
      <c r="C4392" s="1"/>
      <c r="D4392" s="1"/>
      <c r="E4392" s="1"/>
      <c r="F4392" s="1"/>
    </row>
    <row r="4393" spans="3:6">
      <c r="C4393" s="1"/>
      <c r="D4393" s="1"/>
      <c r="E4393" s="1"/>
      <c r="F4393" s="1"/>
    </row>
    <row r="4394" spans="3:6">
      <c r="C4394" s="1"/>
      <c r="D4394" s="1"/>
      <c r="E4394" s="1"/>
      <c r="F4394" s="1"/>
    </row>
    <row r="4395" spans="3:6">
      <c r="C4395" s="1"/>
      <c r="D4395" s="1"/>
      <c r="E4395" s="1"/>
      <c r="F4395" s="1"/>
    </row>
    <row r="4396" spans="3:6">
      <c r="C4396" s="1"/>
      <c r="D4396" s="1"/>
      <c r="E4396" s="1"/>
      <c r="F4396" s="1"/>
    </row>
    <row r="4397" spans="3:6">
      <c r="C4397" s="1"/>
      <c r="D4397" s="1"/>
      <c r="E4397" s="1"/>
      <c r="F4397" s="1"/>
    </row>
    <row r="4398" spans="3:6">
      <c r="C4398" s="1"/>
      <c r="D4398" s="1"/>
      <c r="E4398" s="1"/>
      <c r="F4398" s="1"/>
    </row>
    <row r="4399" spans="3:6">
      <c r="C4399" s="1"/>
      <c r="D4399" s="1"/>
      <c r="E4399" s="1"/>
      <c r="F4399" s="1"/>
    </row>
    <row r="4400" spans="3:6">
      <c r="C4400" s="1"/>
      <c r="D4400" s="1"/>
      <c r="E4400" s="1"/>
      <c r="F4400" s="1"/>
    </row>
    <row r="4401" spans="3:6">
      <c r="C4401" s="1"/>
      <c r="D4401" s="1"/>
      <c r="E4401" s="1"/>
      <c r="F4401" s="1"/>
    </row>
    <row r="4402" spans="3:6">
      <c r="C4402" s="1"/>
      <c r="D4402" s="1"/>
      <c r="E4402" s="1"/>
      <c r="F4402" s="1"/>
    </row>
    <row r="4403" spans="3:6">
      <c r="C4403" s="1"/>
      <c r="D4403" s="1"/>
      <c r="E4403" s="1"/>
      <c r="F4403" s="1"/>
    </row>
    <row r="4404" spans="3:6">
      <c r="C4404" s="1"/>
      <c r="D4404" s="1"/>
      <c r="E4404" s="1"/>
      <c r="F4404" s="1"/>
    </row>
    <row r="4405" spans="3:6">
      <c r="C4405" s="1"/>
      <c r="D4405" s="1"/>
      <c r="E4405" s="1"/>
      <c r="F4405" s="1"/>
    </row>
    <row r="4406" spans="3:6">
      <c r="C4406" s="1"/>
      <c r="D4406" s="1"/>
      <c r="E4406" s="1"/>
      <c r="F4406" s="1"/>
    </row>
    <row r="4407" spans="3:6">
      <c r="C4407" s="1"/>
      <c r="D4407" s="1"/>
      <c r="E4407" s="1"/>
      <c r="F4407" s="1"/>
    </row>
    <row r="4408" spans="3:6">
      <c r="C4408" s="1"/>
      <c r="D4408" s="1"/>
      <c r="E4408" s="1"/>
      <c r="F4408" s="1"/>
    </row>
    <row r="4409" spans="3:6">
      <c r="C4409" s="1"/>
      <c r="D4409" s="1"/>
      <c r="E4409" s="1"/>
      <c r="F4409" s="1"/>
    </row>
    <row r="4410" spans="3:6">
      <c r="C4410" s="1"/>
      <c r="D4410" s="1"/>
      <c r="E4410" s="1"/>
      <c r="F4410" s="1"/>
    </row>
    <row r="4411" spans="3:6">
      <c r="C4411" s="1"/>
      <c r="D4411" s="1"/>
      <c r="E4411" s="1"/>
      <c r="F4411" s="1"/>
    </row>
    <row r="4412" spans="3:6">
      <c r="C4412" s="1"/>
      <c r="D4412" s="1"/>
      <c r="E4412" s="1"/>
      <c r="F4412" s="1"/>
    </row>
    <row r="4413" spans="3:6">
      <c r="C4413" s="1"/>
      <c r="D4413" s="1"/>
      <c r="E4413" s="1"/>
      <c r="F4413" s="1"/>
    </row>
    <row r="4414" spans="3:6">
      <c r="C4414" s="1"/>
      <c r="D4414" s="1"/>
      <c r="E4414" s="1"/>
      <c r="F4414" s="1"/>
    </row>
    <row r="4415" spans="3:6">
      <c r="C4415" s="1"/>
      <c r="D4415" s="1"/>
      <c r="E4415" s="1"/>
      <c r="F4415" s="1"/>
    </row>
    <row r="4416" spans="3:6">
      <c r="C4416" s="1"/>
      <c r="D4416" s="1"/>
      <c r="E4416" s="1"/>
      <c r="F4416" s="1"/>
    </row>
    <row r="4417" spans="3:6">
      <c r="C4417" s="1"/>
      <c r="D4417" s="1"/>
      <c r="E4417" s="1"/>
      <c r="F4417" s="1"/>
    </row>
    <row r="4418" spans="3:6">
      <c r="C4418" s="1"/>
      <c r="D4418" s="1"/>
      <c r="E4418" s="1"/>
      <c r="F4418" s="1"/>
    </row>
    <row r="4419" spans="3:6">
      <c r="C4419" s="1"/>
      <c r="D4419" s="1"/>
      <c r="E4419" s="1"/>
      <c r="F4419" s="1"/>
    </row>
    <row r="4420" spans="3:6">
      <c r="C4420" s="1"/>
      <c r="D4420" s="1"/>
      <c r="E4420" s="1"/>
      <c r="F4420" s="1"/>
    </row>
    <row r="4421" spans="3:6">
      <c r="C4421" s="1"/>
      <c r="D4421" s="1"/>
      <c r="E4421" s="1"/>
      <c r="F4421" s="1"/>
    </row>
    <row r="4422" spans="3:6">
      <c r="C4422" s="1"/>
      <c r="D4422" s="1"/>
      <c r="E4422" s="1"/>
      <c r="F4422" s="1"/>
    </row>
    <row r="4423" spans="3:6">
      <c r="C4423" s="1"/>
      <c r="D4423" s="1"/>
      <c r="E4423" s="1"/>
      <c r="F4423" s="1"/>
    </row>
    <row r="4424" spans="3:6">
      <c r="C4424" s="1"/>
      <c r="D4424" s="1"/>
      <c r="E4424" s="1"/>
      <c r="F4424" s="1"/>
    </row>
    <row r="4425" spans="3:6">
      <c r="C4425" s="1"/>
      <c r="D4425" s="1"/>
      <c r="E4425" s="1"/>
      <c r="F4425" s="1"/>
    </row>
    <row r="4426" spans="3:6">
      <c r="C4426" s="1"/>
      <c r="D4426" s="1"/>
      <c r="E4426" s="1"/>
      <c r="F4426" s="1"/>
    </row>
    <row r="4427" spans="3:6">
      <c r="C4427" s="1"/>
      <c r="D4427" s="1"/>
      <c r="E4427" s="1"/>
      <c r="F4427" s="1"/>
    </row>
    <row r="4428" spans="3:6">
      <c r="C4428" s="1"/>
      <c r="D4428" s="1"/>
      <c r="E4428" s="1"/>
      <c r="F4428" s="1"/>
    </row>
    <row r="4429" spans="3:6">
      <c r="C4429" s="1"/>
      <c r="D4429" s="1"/>
      <c r="E4429" s="1"/>
      <c r="F4429" s="1"/>
    </row>
    <row r="4430" spans="3:6">
      <c r="C4430" s="1"/>
      <c r="D4430" s="1"/>
      <c r="E4430" s="1"/>
      <c r="F4430" s="1"/>
    </row>
    <row r="4431" spans="3:6">
      <c r="C4431" s="1"/>
      <c r="D4431" s="1"/>
      <c r="E4431" s="1"/>
      <c r="F4431" s="1"/>
    </row>
    <row r="4432" spans="3:6">
      <c r="C4432" s="1"/>
      <c r="D4432" s="1"/>
      <c r="E4432" s="1"/>
      <c r="F4432" s="1"/>
    </row>
    <row r="4433" spans="3:6">
      <c r="C4433" s="1"/>
      <c r="D4433" s="1"/>
      <c r="E4433" s="1"/>
      <c r="F4433" s="1"/>
    </row>
    <row r="4434" spans="3:6">
      <c r="C4434" s="1"/>
      <c r="D4434" s="1"/>
      <c r="E4434" s="1"/>
      <c r="F4434" s="1"/>
    </row>
    <row r="4435" spans="3:6">
      <c r="C4435" s="1"/>
      <c r="D4435" s="1"/>
      <c r="E4435" s="1"/>
      <c r="F4435" s="1"/>
    </row>
    <row r="4436" spans="3:6">
      <c r="C4436" s="1"/>
      <c r="D4436" s="1"/>
      <c r="E4436" s="1"/>
      <c r="F4436" s="1"/>
    </row>
    <row r="4437" spans="3:6">
      <c r="C4437" s="1"/>
      <c r="D4437" s="1"/>
      <c r="E4437" s="1"/>
      <c r="F4437" s="1"/>
    </row>
    <row r="4438" spans="3:6">
      <c r="C4438" s="1"/>
      <c r="D4438" s="1"/>
      <c r="E4438" s="1"/>
      <c r="F4438" s="1"/>
    </row>
    <row r="4439" spans="3:6">
      <c r="C4439" s="1"/>
      <c r="D4439" s="1"/>
      <c r="E4439" s="1"/>
      <c r="F4439" s="1"/>
    </row>
    <row r="4440" spans="3:6">
      <c r="C4440" s="1"/>
      <c r="D4440" s="1"/>
      <c r="E4440" s="1"/>
      <c r="F4440" s="1"/>
    </row>
    <row r="4441" spans="3:6">
      <c r="C4441" s="1"/>
      <c r="D4441" s="1"/>
      <c r="E4441" s="1"/>
      <c r="F4441" s="1"/>
    </row>
    <row r="4442" spans="3:6">
      <c r="C4442" s="1"/>
      <c r="D4442" s="1"/>
      <c r="E4442" s="1"/>
      <c r="F4442" s="1"/>
    </row>
    <row r="4443" spans="3:6">
      <c r="C4443" s="1"/>
      <c r="D4443" s="1"/>
      <c r="E4443" s="1"/>
      <c r="F4443" s="1"/>
    </row>
    <row r="4444" spans="3:6">
      <c r="C4444" s="1"/>
      <c r="D4444" s="1"/>
      <c r="E4444" s="1"/>
      <c r="F4444" s="1"/>
    </row>
    <row r="4445" spans="3:6">
      <c r="C4445" s="1"/>
      <c r="D4445" s="1"/>
      <c r="E4445" s="1"/>
      <c r="F4445" s="1"/>
    </row>
    <row r="4446" spans="3:6">
      <c r="C4446" s="1"/>
      <c r="D4446" s="1"/>
      <c r="E4446" s="1"/>
      <c r="F4446" s="1"/>
    </row>
    <row r="4447" spans="3:6">
      <c r="C4447" s="1"/>
      <c r="D4447" s="1"/>
      <c r="E4447" s="1"/>
      <c r="F4447" s="1"/>
    </row>
    <row r="4448" spans="3:6">
      <c r="C4448" s="1"/>
      <c r="D4448" s="1"/>
      <c r="E4448" s="1"/>
      <c r="F4448" s="1"/>
    </row>
    <row r="4449" spans="3:6">
      <c r="C4449" s="1"/>
      <c r="D4449" s="1"/>
      <c r="E4449" s="1"/>
      <c r="F4449" s="1"/>
    </row>
    <row r="4450" spans="3:6">
      <c r="C4450" s="1"/>
      <c r="D4450" s="1"/>
      <c r="E4450" s="1"/>
      <c r="F4450" s="1"/>
    </row>
    <row r="4451" spans="3:6">
      <c r="C4451" s="1"/>
      <c r="D4451" s="1"/>
      <c r="E4451" s="1"/>
      <c r="F4451" s="1"/>
    </row>
    <row r="4452" spans="3:6">
      <c r="C4452" s="1"/>
      <c r="D4452" s="1"/>
      <c r="E4452" s="1"/>
      <c r="F4452" s="1"/>
    </row>
    <row r="4453" spans="3:6">
      <c r="C4453" s="1"/>
      <c r="D4453" s="1"/>
      <c r="E4453" s="1"/>
      <c r="F4453" s="1"/>
    </row>
    <row r="4454" spans="3:6">
      <c r="C4454" s="1"/>
      <c r="D4454" s="1"/>
      <c r="E4454" s="1"/>
      <c r="F4454" s="1"/>
    </row>
    <row r="4455" spans="3:6">
      <c r="C4455" s="1"/>
      <c r="D4455" s="1"/>
      <c r="E4455" s="1"/>
      <c r="F4455" s="1"/>
    </row>
    <row r="4456" spans="3:6">
      <c r="C4456" s="1"/>
      <c r="D4456" s="1"/>
      <c r="E4456" s="1"/>
      <c r="F4456" s="1"/>
    </row>
    <row r="4457" spans="3:6">
      <c r="C4457" s="1"/>
      <c r="D4457" s="1"/>
      <c r="E4457" s="1"/>
      <c r="F4457" s="1"/>
    </row>
    <row r="4458" spans="3:6">
      <c r="C4458" s="1"/>
      <c r="D4458" s="1"/>
      <c r="E4458" s="1"/>
      <c r="F4458" s="1"/>
    </row>
    <row r="4459" spans="3:6">
      <c r="C4459" s="1"/>
      <c r="D4459" s="1"/>
      <c r="E4459" s="1"/>
      <c r="F4459" s="1"/>
    </row>
    <row r="4460" spans="3:6">
      <c r="C4460" s="1"/>
      <c r="D4460" s="1"/>
      <c r="E4460" s="1"/>
      <c r="F4460" s="1"/>
    </row>
    <row r="4461" spans="3:6">
      <c r="C4461" s="1"/>
      <c r="D4461" s="1"/>
      <c r="E4461" s="1"/>
      <c r="F4461" s="1"/>
    </row>
    <row r="4462" spans="3:6">
      <c r="C4462" s="1"/>
      <c r="D4462" s="1"/>
      <c r="E4462" s="1"/>
      <c r="F4462" s="1"/>
    </row>
    <row r="4463" spans="3:6">
      <c r="C4463" s="1"/>
      <c r="D4463" s="1"/>
      <c r="E4463" s="1"/>
      <c r="F4463" s="1"/>
    </row>
    <row r="4464" spans="3:6">
      <c r="C4464" s="1"/>
      <c r="D4464" s="1"/>
      <c r="E4464" s="1"/>
      <c r="F4464" s="1"/>
    </row>
    <row r="4465" spans="3:6">
      <c r="C4465" s="1"/>
      <c r="D4465" s="1"/>
      <c r="E4465" s="1"/>
      <c r="F4465" s="1"/>
    </row>
    <row r="4466" spans="3:6">
      <c r="C4466" s="1"/>
      <c r="D4466" s="1"/>
      <c r="E4466" s="1"/>
      <c r="F4466" s="1"/>
    </row>
    <row r="4467" spans="3:6">
      <c r="C4467" s="1"/>
      <c r="D4467" s="1"/>
      <c r="E4467" s="1"/>
      <c r="F4467" s="1"/>
    </row>
    <row r="4468" spans="3:6">
      <c r="C4468" s="1"/>
      <c r="D4468" s="1"/>
      <c r="E4468" s="1"/>
      <c r="F4468" s="1"/>
    </row>
    <row r="4469" spans="3:6">
      <c r="C4469" s="1"/>
      <c r="D4469" s="1"/>
      <c r="E4469" s="1"/>
      <c r="F4469" s="1"/>
    </row>
    <row r="4470" spans="3:6">
      <c r="C4470" s="1"/>
      <c r="D4470" s="1"/>
      <c r="E4470" s="1"/>
      <c r="F4470" s="1"/>
    </row>
    <row r="4471" spans="3:6">
      <c r="C4471" s="1"/>
      <c r="D4471" s="1"/>
      <c r="E4471" s="1"/>
      <c r="F4471" s="1"/>
    </row>
    <row r="4472" spans="3:6">
      <c r="C4472" s="1"/>
      <c r="D4472" s="1"/>
      <c r="E4472" s="1"/>
      <c r="F4472" s="1"/>
    </row>
    <row r="4473" spans="3:6">
      <c r="C4473" s="1"/>
      <c r="D4473" s="1"/>
      <c r="E4473" s="1"/>
      <c r="F4473" s="1"/>
    </row>
    <row r="4474" spans="3:6">
      <c r="C4474" s="1"/>
      <c r="D4474" s="1"/>
      <c r="E4474" s="1"/>
      <c r="F4474" s="1"/>
    </row>
    <row r="4475" spans="3:6">
      <c r="C4475" s="1"/>
      <c r="D4475" s="1"/>
      <c r="E4475" s="1"/>
      <c r="F4475" s="1"/>
    </row>
    <row r="4476" spans="3:6">
      <c r="C4476" s="1"/>
      <c r="D4476" s="1"/>
      <c r="E4476" s="1"/>
      <c r="F4476" s="1"/>
    </row>
    <row r="4477" spans="3:6">
      <c r="C4477" s="1"/>
      <c r="D4477" s="1"/>
      <c r="E4477" s="1"/>
      <c r="F4477" s="1"/>
    </row>
    <row r="4478" spans="3:6">
      <c r="C4478" s="1"/>
      <c r="D4478" s="1"/>
      <c r="E4478" s="1"/>
      <c r="F4478" s="1"/>
    </row>
    <row r="4479" spans="3:6">
      <c r="C4479" s="1"/>
      <c r="D4479" s="1"/>
      <c r="E4479" s="1"/>
      <c r="F4479" s="1"/>
    </row>
    <row r="4480" spans="3:6">
      <c r="C4480" s="1"/>
      <c r="D4480" s="1"/>
      <c r="E4480" s="1"/>
      <c r="F4480" s="1"/>
    </row>
    <row r="4481" spans="3:6">
      <c r="C4481" s="1"/>
      <c r="D4481" s="1"/>
      <c r="E4481" s="1"/>
      <c r="F4481" s="1"/>
    </row>
    <row r="4482" spans="3:6">
      <c r="C4482" s="1"/>
      <c r="D4482" s="1"/>
      <c r="E4482" s="1"/>
      <c r="F4482" s="1"/>
    </row>
    <row r="4483" spans="3:6">
      <c r="C4483" s="1"/>
      <c r="D4483" s="1"/>
      <c r="E4483" s="1"/>
      <c r="F4483" s="1"/>
    </row>
    <row r="4484" spans="3:6">
      <c r="C4484" s="1"/>
      <c r="D4484" s="1"/>
      <c r="E4484" s="1"/>
      <c r="F4484" s="1"/>
    </row>
    <row r="4485" spans="3:6">
      <c r="C4485" s="1"/>
      <c r="D4485" s="1"/>
      <c r="E4485" s="1"/>
      <c r="F4485" s="1"/>
    </row>
    <row r="4486" spans="3:6">
      <c r="C4486" s="1"/>
      <c r="D4486" s="1"/>
      <c r="E4486" s="1"/>
      <c r="F4486" s="1"/>
    </row>
    <row r="4487" spans="3:6">
      <c r="C4487" s="1"/>
      <c r="D4487" s="1"/>
      <c r="E4487" s="1"/>
      <c r="F4487" s="1"/>
    </row>
    <row r="4488" spans="3:6">
      <c r="C4488" s="1"/>
      <c r="D4488" s="1"/>
      <c r="E4488" s="1"/>
      <c r="F4488" s="1"/>
    </row>
    <row r="4489" spans="3:6">
      <c r="C4489" s="1"/>
      <c r="D4489" s="1"/>
      <c r="E4489" s="1"/>
      <c r="F4489" s="1"/>
    </row>
    <row r="4490" spans="3:6">
      <c r="C4490" s="1"/>
      <c r="D4490" s="1"/>
      <c r="E4490" s="1"/>
      <c r="F4490" s="1"/>
    </row>
    <row r="4491" spans="3:6">
      <c r="C4491" s="1"/>
      <c r="D4491" s="1"/>
      <c r="E4491" s="1"/>
      <c r="F4491" s="1"/>
    </row>
    <row r="4492" spans="3:6">
      <c r="C4492" s="1"/>
      <c r="D4492" s="1"/>
      <c r="E4492" s="1"/>
      <c r="F4492" s="1"/>
    </row>
    <row r="4493" spans="3:6">
      <c r="C4493" s="1"/>
      <c r="D4493" s="1"/>
      <c r="E4493" s="1"/>
      <c r="F4493" s="1"/>
    </row>
    <row r="4494" spans="3:6">
      <c r="C4494" s="1"/>
      <c r="D4494" s="1"/>
      <c r="E4494" s="1"/>
      <c r="F4494" s="1"/>
    </row>
    <row r="4495" spans="3:6">
      <c r="C4495" s="1"/>
      <c r="D4495" s="1"/>
      <c r="E4495" s="1"/>
      <c r="F4495" s="1"/>
    </row>
    <row r="4496" spans="3:6">
      <c r="C4496" s="1"/>
      <c r="D4496" s="1"/>
      <c r="E4496" s="1"/>
      <c r="F4496" s="1"/>
    </row>
    <row r="4497" spans="3:6">
      <c r="C4497" s="1"/>
      <c r="D4497" s="1"/>
      <c r="E4497" s="1"/>
      <c r="F4497" s="1"/>
    </row>
    <row r="4498" spans="3:6">
      <c r="C4498" s="1"/>
      <c r="D4498" s="1"/>
      <c r="E4498" s="1"/>
      <c r="F4498" s="1"/>
    </row>
    <row r="4499" spans="3:6">
      <c r="C4499" s="1"/>
      <c r="D4499" s="1"/>
      <c r="E4499" s="1"/>
      <c r="F4499" s="1"/>
    </row>
    <row r="4500" spans="3:6">
      <c r="C4500" s="1"/>
      <c r="D4500" s="1"/>
      <c r="E4500" s="1"/>
      <c r="F4500" s="1"/>
    </row>
    <row r="4501" spans="3:6">
      <c r="C4501" s="1"/>
      <c r="D4501" s="1"/>
      <c r="E4501" s="1"/>
      <c r="F4501" s="1"/>
    </row>
    <row r="4502" spans="3:6">
      <c r="C4502" s="1"/>
      <c r="D4502" s="1"/>
      <c r="E4502" s="1"/>
      <c r="F4502" s="1"/>
    </row>
    <row r="4503" spans="3:6">
      <c r="C4503" s="1"/>
      <c r="D4503" s="1"/>
      <c r="E4503" s="1"/>
      <c r="F4503" s="1"/>
    </row>
    <row r="4504" spans="3:6">
      <c r="C4504" s="1"/>
      <c r="D4504" s="1"/>
      <c r="E4504" s="1"/>
      <c r="F4504" s="1"/>
    </row>
    <row r="4505" spans="3:6">
      <c r="C4505" s="1"/>
      <c r="D4505" s="1"/>
      <c r="E4505" s="1"/>
      <c r="F4505" s="1"/>
    </row>
    <row r="4506" spans="3:6">
      <c r="C4506" s="1"/>
      <c r="D4506" s="1"/>
      <c r="E4506" s="1"/>
      <c r="F4506" s="1"/>
    </row>
    <row r="4507" spans="3:6">
      <c r="C4507" s="1"/>
      <c r="D4507" s="1"/>
      <c r="E4507" s="1"/>
      <c r="F4507" s="1"/>
    </row>
    <row r="4508" spans="3:6">
      <c r="C4508" s="1"/>
      <c r="D4508" s="1"/>
      <c r="E4508" s="1"/>
      <c r="F4508" s="1"/>
    </row>
    <row r="4509" spans="3:6">
      <c r="C4509" s="1"/>
      <c r="D4509" s="1"/>
      <c r="E4509" s="1"/>
      <c r="F4509" s="1"/>
    </row>
    <row r="4510" spans="3:6">
      <c r="C4510" s="1"/>
      <c r="D4510" s="1"/>
      <c r="E4510" s="1"/>
      <c r="F4510" s="1"/>
    </row>
    <row r="4511" spans="3:6">
      <c r="C4511" s="1"/>
      <c r="D4511" s="1"/>
      <c r="E4511" s="1"/>
      <c r="F4511" s="1"/>
    </row>
    <row r="4512" spans="3:6">
      <c r="C4512" s="1"/>
      <c r="D4512" s="1"/>
      <c r="E4512" s="1"/>
      <c r="F4512" s="1"/>
    </row>
    <row r="4513" spans="3:6">
      <c r="C4513" s="1"/>
      <c r="D4513" s="1"/>
      <c r="E4513" s="1"/>
      <c r="F4513" s="1"/>
    </row>
    <row r="4514" spans="3:6">
      <c r="C4514" s="1"/>
      <c r="D4514" s="1"/>
      <c r="E4514" s="1"/>
      <c r="F4514" s="1"/>
    </row>
    <row r="4515" spans="3:6">
      <c r="C4515" s="1"/>
      <c r="D4515" s="1"/>
      <c r="E4515" s="1"/>
      <c r="F4515" s="1"/>
    </row>
    <row r="4516" spans="3:6">
      <c r="C4516" s="1"/>
      <c r="D4516" s="1"/>
      <c r="E4516" s="1"/>
      <c r="F4516" s="1"/>
    </row>
    <row r="4517" spans="3:6">
      <c r="C4517" s="1"/>
      <c r="D4517" s="1"/>
      <c r="E4517" s="1"/>
      <c r="F4517" s="1"/>
    </row>
    <row r="4518" spans="3:6">
      <c r="C4518" s="1"/>
      <c r="D4518" s="1"/>
      <c r="E4518" s="1"/>
      <c r="F4518" s="1"/>
    </row>
    <row r="4519" spans="3:6">
      <c r="C4519" s="1"/>
      <c r="D4519" s="1"/>
      <c r="E4519" s="1"/>
      <c r="F4519" s="1"/>
    </row>
    <row r="4520" spans="3:6">
      <c r="C4520" s="1"/>
      <c r="D4520" s="1"/>
      <c r="E4520" s="1"/>
      <c r="F4520" s="1"/>
    </row>
    <row r="4521" spans="3:6">
      <c r="C4521" s="1"/>
      <c r="D4521" s="1"/>
      <c r="E4521" s="1"/>
      <c r="F4521" s="1"/>
    </row>
    <row r="4522" spans="3:6">
      <c r="C4522" s="1"/>
      <c r="D4522" s="1"/>
      <c r="E4522" s="1"/>
      <c r="F4522" s="1"/>
    </row>
    <row r="4523" spans="3:6">
      <c r="C4523" s="1"/>
      <c r="D4523" s="1"/>
      <c r="E4523" s="1"/>
      <c r="F4523" s="1"/>
    </row>
    <row r="4524" spans="3:6">
      <c r="C4524" s="1"/>
      <c r="D4524" s="1"/>
      <c r="E4524" s="1"/>
      <c r="F4524" s="1"/>
    </row>
    <row r="4525" spans="3:6">
      <c r="C4525" s="1"/>
      <c r="D4525" s="1"/>
      <c r="E4525" s="1"/>
      <c r="F4525" s="1"/>
    </row>
    <row r="4526" spans="3:6">
      <c r="C4526" s="1"/>
      <c r="D4526" s="1"/>
      <c r="E4526" s="1"/>
      <c r="F4526" s="1"/>
    </row>
    <row r="4527" spans="3:6">
      <c r="C4527" s="1"/>
      <c r="D4527" s="1"/>
      <c r="E4527" s="1"/>
      <c r="F4527" s="1"/>
    </row>
    <row r="4528" spans="3:6">
      <c r="C4528" s="1"/>
      <c r="D4528" s="1"/>
      <c r="E4528" s="1"/>
      <c r="F4528" s="1"/>
    </row>
    <row r="4529" spans="3:6">
      <c r="C4529" s="1"/>
      <c r="D4529" s="1"/>
      <c r="E4529" s="1"/>
      <c r="F4529" s="1"/>
    </row>
    <row r="4530" spans="3:6">
      <c r="C4530" s="1"/>
      <c r="D4530" s="1"/>
      <c r="E4530" s="1"/>
      <c r="F4530" s="1"/>
    </row>
    <row r="4531" spans="3:6">
      <c r="C4531" s="1"/>
      <c r="D4531" s="1"/>
      <c r="E4531" s="1"/>
      <c r="F4531" s="1"/>
    </row>
    <row r="4532" spans="3:6">
      <c r="C4532" s="1"/>
      <c r="D4532" s="1"/>
      <c r="E4532" s="1"/>
      <c r="F4532" s="1"/>
    </row>
    <row r="4533" spans="3:6">
      <c r="C4533" s="1"/>
      <c r="D4533" s="1"/>
      <c r="E4533" s="1"/>
      <c r="F4533" s="1"/>
    </row>
    <row r="4534" spans="3:6">
      <c r="C4534" s="1"/>
      <c r="D4534" s="1"/>
      <c r="E4534" s="1"/>
      <c r="F4534" s="1"/>
    </row>
    <row r="4535" spans="3:6">
      <c r="C4535" s="1"/>
      <c r="D4535" s="1"/>
      <c r="E4535" s="1"/>
      <c r="F4535" s="1"/>
    </row>
    <row r="4536" spans="3:6">
      <c r="C4536" s="1"/>
      <c r="D4536" s="1"/>
      <c r="E4536" s="1"/>
      <c r="F4536" s="1"/>
    </row>
    <row r="4537" spans="3:6">
      <c r="C4537" s="1"/>
      <c r="D4537" s="1"/>
      <c r="E4537" s="1"/>
      <c r="F4537" s="1"/>
    </row>
    <row r="4538" spans="3:6">
      <c r="C4538" s="1"/>
      <c r="D4538" s="1"/>
      <c r="E4538" s="1"/>
      <c r="F4538" s="1"/>
    </row>
    <row r="4539" spans="3:6">
      <c r="C4539" s="1"/>
      <c r="D4539" s="1"/>
      <c r="E4539" s="1"/>
      <c r="F4539" s="1"/>
    </row>
    <row r="4540" spans="3:6">
      <c r="C4540" s="1"/>
      <c r="D4540" s="1"/>
      <c r="E4540" s="1"/>
      <c r="F4540" s="1"/>
    </row>
    <row r="4541" spans="3:6">
      <c r="C4541" s="1"/>
      <c r="D4541" s="1"/>
      <c r="E4541" s="1"/>
      <c r="F4541" s="1"/>
    </row>
    <row r="4542" spans="3:6">
      <c r="C4542" s="1"/>
      <c r="D4542" s="1"/>
      <c r="E4542" s="1"/>
      <c r="F4542" s="1"/>
    </row>
    <row r="4543" spans="3:6">
      <c r="C4543" s="1"/>
      <c r="D4543" s="1"/>
      <c r="E4543" s="1"/>
      <c r="F4543" s="1"/>
    </row>
    <row r="4544" spans="3:6">
      <c r="C4544" s="1"/>
      <c r="D4544" s="1"/>
      <c r="E4544" s="1"/>
      <c r="F4544" s="1"/>
    </row>
    <row r="4545" spans="3:6">
      <c r="C4545" s="1"/>
      <c r="D4545" s="1"/>
      <c r="E4545" s="1"/>
      <c r="F4545" s="1"/>
    </row>
    <row r="4546" spans="3:6">
      <c r="C4546" s="1"/>
      <c r="D4546" s="1"/>
      <c r="E4546" s="1"/>
      <c r="F4546" s="1"/>
    </row>
    <row r="4547" spans="3:6">
      <c r="C4547" s="1"/>
      <c r="D4547" s="1"/>
      <c r="E4547" s="1"/>
      <c r="F4547" s="1"/>
    </row>
    <row r="4548" spans="3:6">
      <c r="C4548" s="1"/>
      <c r="D4548" s="1"/>
      <c r="E4548" s="1"/>
      <c r="F4548" s="1"/>
    </row>
    <row r="4549" spans="3:6">
      <c r="C4549" s="1"/>
      <c r="D4549" s="1"/>
      <c r="E4549" s="1"/>
      <c r="F4549" s="1"/>
    </row>
    <row r="4550" spans="3:6">
      <c r="C4550" s="1"/>
      <c r="D4550" s="1"/>
      <c r="E4550" s="1"/>
      <c r="F4550" s="1"/>
    </row>
    <row r="4551" spans="3:6">
      <c r="C4551" s="1"/>
      <c r="D4551" s="1"/>
      <c r="E4551" s="1"/>
      <c r="F4551" s="1"/>
    </row>
    <row r="4552" spans="3:6">
      <c r="C4552" s="1"/>
      <c r="D4552" s="1"/>
      <c r="E4552" s="1"/>
      <c r="F4552" s="1"/>
    </row>
    <row r="4553" spans="3:6">
      <c r="C4553" s="1"/>
      <c r="D4553" s="1"/>
      <c r="E4553" s="1"/>
      <c r="F4553" s="1"/>
    </row>
    <row r="4554" spans="3:6">
      <c r="C4554" s="1"/>
      <c r="D4554" s="1"/>
      <c r="E4554" s="1"/>
      <c r="F4554" s="1"/>
    </row>
    <row r="4555" spans="3:6">
      <c r="C4555" s="1"/>
      <c r="D4555" s="1"/>
      <c r="E4555" s="1"/>
      <c r="F4555" s="1"/>
    </row>
    <row r="4556" spans="3:6">
      <c r="C4556" s="1"/>
      <c r="D4556" s="1"/>
      <c r="E4556" s="1"/>
      <c r="F4556" s="1"/>
    </row>
    <row r="4557" spans="3:6">
      <c r="C4557" s="1"/>
      <c r="D4557" s="1"/>
      <c r="E4557" s="1"/>
      <c r="F4557" s="1"/>
    </row>
    <row r="4558" spans="3:6">
      <c r="C4558" s="1"/>
      <c r="D4558" s="1"/>
      <c r="E4558" s="1"/>
      <c r="F4558" s="1"/>
    </row>
    <row r="4559" spans="3:6">
      <c r="C4559" s="1"/>
      <c r="D4559" s="1"/>
      <c r="E4559" s="1"/>
      <c r="F4559" s="1"/>
    </row>
    <row r="4560" spans="3:6">
      <c r="C4560" s="1"/>
      <c r="D4560" s="1"/>
      <c r="E4560" s="1"/>
      <c r="F4560" s="1"/>
    </row>
    <row r="4561" spans="3:6">
      <c r="C4561" s="1"/>
      <c r="D4561" s="1"/>
      <c r="E4561" s="1"/>
      <c r="F4561" s="1"/>
    </row>
    <row r="4562" spans="3:6">
      <c r="C4562" s="1"/>
      <c r="D4562" s="1"/>
      <c r="E4562" s="1"/>
      <c r="F4562" s="1"/>
    </row>
    <row r="4563" spans="3:6">
      <c r="C4563" s="1"/>
      <c r="D4563" s="1"/>
      <c r="E4563" s="1"/>
      <c r="F4563" s="1"/>
    </row>
    <row r="4564" spans="3:6">
      <c r="C4564" s="1"/>
      <c r="D4564" s="1"/>
      <c r="E4564" s="1"/>
      <c r="F4564" s="1"/>
    </row>
    <row r="4565" spans="3:6">
      <c r="C4565" s="1"/>
      <c r="D4565" s="1"/>
      <c r="E4565" s="1"/>
      <c r="F4565" s="1"/>
    </row>
    <row r="4566" spans="3:6">
      <c r="C4566" s="1"/>
      <c r="D4566" s="1"/>
      <c r="E4566" s="1"/>
      <c r="F4566" s="1"/>
    </row>
    <row r="4567" spans="3:6">
      <c r="C4567" s="1"/>
      <c r="D4567" s="1"/>
      <c r="E4567" s="1"/>
      <c r="F4567" s="1"/>
    </row>
    <row r="4568" spans="3:6">
      <c r="C4568" s="1"/>
      <c r="D4568" s="1"/>
      <c r="E4568" s="1"/>
      <c r="F4568" s="1"/>
    </row>
    <row r="4569" spans="3:6">
      <c r="C4569" s="1"/>
      <c r="D4569" s="1"/>
      <c r="E4569" s="1"/>
      <c r="F4569" s="1"/>
    </row>
    <row r="4570" spans="3:6">
      <c r="C4570" s="1"/>
      <c r="D4570" s="1"/>
      <c r="E4570" s="1"/>
      <c r="F4570" s="1"/>
    </row>
    <row r="4571" spans="3:6">
      <c r="C4571" s="1"/>
      <c r="D4571" s="1"/>
      <c r="E4571" s="1"/>
      <c r="F4571" s="1"/>
    </row>
    <row r="4572" spans="3:6">
      <c r="C4572" s="1"/>
      <c r="D4572" s="1"/>
      <c r="E4572" s="1"/>
      <c r="F4572" s="1"/>
    </row>
    <row r="4573" spans="3:6">
      <c r="C4573" s="1"/>
      <c r="D4573" s="1"/>
      <c r="E4573" s="1"/>
      <c r="F4573" s="1"/>
    </row>
    <row r="4574" spans="3:6">
      <c r="C4574" s="1"/>
      <c r="D4574" s="1"/>
      <c r="E4574" s="1"/>
      <c r="F4574" s="1"/>
    </row>
    <row r="4575" spans="3:6">
      <c r="C4575" s="1"/>
      <c r="D4575" s="1"/>
      <c r="E4575" s="1"/>
      <c r="F4575" s="1"/>
    </row>
    <row r="4576" spans="3:6">
      <c r="C4576" s="1"/>
      <c r="D4576" s="1"/>
      <c r="E4576" s="1"/>
      <c r="F4576" s="1"/>
    </row>
    <row r="4577" spans="3:6">
      <c r="C4577" s="1"/>
      <c r="D4577" s="1"/>
      <c r="E4577" s="1"/>
      <c r="F4577" s="1"/>
    </row>
    <row r="4578" spans="3:6">
      <c r="C4578" s="1"/>
      <c r="D4578" s="1"/>
      <c r="E4578" s="1"/>
      <c r="F4578" s="1"/>
    </row>
    <row r="4579" spans="3:6">
      <c r="C4579" s="1"/>
      <c r="D4579" s="1"/>
      <c r="E4579" s="1"/>
      <c r="F4579" s="1"/>
    </row>
    <row r="4580" spans="3:6">
      <c r="C4580" s="1"/>
      <c r="D4580" s="1"/>
      <c r="E4580" s="1"/>
      <c r="F4580" s="1"/>
    </row>
    <row r="4581" spans="3:6">
      <c r="C4581" s="1"/>
      <c r="D4581" s="1"/>
      <c r="E4581" s="1"/>
      <c r="F4581" s="1"/>
    </row>
    <row r="4582" spans="3:6">
      <c r="C4582" s="1"/>
      <c r="D4582" s="1"/>
      <c r="E4582" s="1"/>
      <c r="F4582" s="1"/>
    </row>
    <row r="4583" spans="3:6">
      <c r="C4583" s="1"/>
      <c r="D4583" s="1"/>
      <c r="E4583" s="1"/>
      <c r="F4583" s="1"/>
    </row>
    <row r="4584" spans="3:6">
      <c r="C4584" s="1"/>
      <c r="D4584" s="1"/>
      <c r="E4584" s="1"/>
      <c r="F4584" s="1"/>
    </row>
    <row r="4585" spans="3:6">
      <c r="C4585" s="1"/>
      <c r="D4585" s="1"/>
      <c r="E4585" s="1"/>
      <c r="F4585" s="1"/>
    </row>
    <row r="4586" spans="3:6">
      <c r="C4586" s="1"/>
      <c r="D4586" s="1"/>
      <c r="E4586" s="1"/>
      <c r="F4586" s="1"/>
    </row>
    <row r="4587" spans="3:6">
      <c r="C4587" s="1"/>
      <c r="D4587" s="1"/>
      <c r="E4587" s="1"/>
      <c r="F4587" s="1"/>
    </row>
    <row r="4588" spans="3:6">
      <c r="C4588" s="1"/>
      <c r="D4588" s="1"/>
      <c r="E4588" s="1"/>
      <c r="F4588" s="1"/>
    </row>
    <row r="4589" spans="3:6">
      <c r="C4589" s="1"/>
      <c r="D4589" s="1"/>
      <c r="E4589" s="1"/>
      <c r="F4589" s="1"/>
    </row>
    <row r="4590" spans="3:6">
      <c r="C4590" s="1"/>
      <c r="D4590" s="1"/>
      <c r="E4590" s="1"/>
      <c r="F4590" s="1"/>
    </row>
    <row r="4591" spans="3:6">
      <c r="C4591" s="1"/>
      <c r="D4591" s="1"/>
      <c r="E4591" s="1"/>
      <c r="F4591" s="1"/>
    </row>
    <row r="4592" spans="3:6">
      <c r="C4592" s="1"/>
      <c r="D4592" s="1"/>
      <c r="E4592" s="1"/>
      <c r="F4592" s="1"/>
    </row>
    <row r="4593" spans="3:6">
      <c r="C4593" s="1"/>
      <c r="D4593" s="1"/>
      <c r="E4593" s="1"/>
      <c r="F4593" s="1"/>
    </row>
    <row r="4594" spans="3:6">
      <c r="C4594" s="1"/>
      <c r="D4594" s="1"/>
      <c r="E4594" s="1"/>
      <c r="F4594" s="1"/>
    </row>
    <row r="4595" spans="3:6">
      <c r="C4595" s="1"/>
      <c r="D4595" s="1"/>
      <c r="E4595" s="1"/>
      <c r="F4595" s="1"/>
    </row>
    <row r="4596" spans="3:6">
      <c r="C4596" s="1"/>
      <c r="D4596" s="1"/>
      <c r="E4596" s="1"/>
      <c r="F4596" s="1"/>
    </row>
    <row r="4597" spans="3:6">
      <c r="C4597" s="1"/>
      <c r="D4597" s="1"/>
      <c r="E4597" s="1"/>
      <c r="F4597" s="1"/>
    </row>
    <row r="4598" spans="3:6">
      <c r="C4598" s="1"/>
      <c r="D4598" s="1"/>
      <c r="E4598" s="1"/>
      <c r="F4598" s="1"/>
    </row>
    <row r="4599" spans="3:6">
      <c r="C4599" s="1"/>
      <c r="D4599" s="1"/>
      <c r="E4599" s="1"/>
      <c r="F4599" s="1"/>
    </row>
    <row r="4600" spans="3:6">
      <c r="C4600" s="1"/>
      <c r="D4600" s="1"/>
      <c r="E4600" s="1"/>
      <c r="F4600" s="1"/>
    </row>
    <row r="4601" spans="3:6">
      <c r="C4601" s="1"/>
      <c r="D4601" s="1"/>
      <c r="E4601" s="1"/>
      <c r="F4601" s="1"/>
    </row>
    <row r="4602" spans="3:6">
      <c r="C4602" s="1"/>
      <c r="D4602" s="1"/>
      <c r="E4602" s="1"/>
      <c r="F4602" s="1"/>
    </row>
    <row r="4603" spans="3:6">
      <c r="C4603" s="1"/>
      <c r="D4603" s="1"/>
      <c r="E4603" s="1"/>
      <c r="F4603" s="1"/>
    </row>
    <row r="4604" spans="3:6">
      <c r="C4604" s="1"/>
      <c r="D4604" s="1"/>
      <c r="E4604" s="1"/>
      <c r="F4604" s="1"/>
    </row>
    <row r="4605" spans="3:6">
      <c r="C4605" s="1"/>
      <c r="D4605" s="1"/>
      <c r="E4605" s="1"/>
      <c r="F4605" s="1"/>
    </row>
    <row r="4606" spans="3:6">
      <c r="C4606" s="1"/>
      <c r="D4606" s="1"/>
      <c r="E4606" s="1"/>
      <c r="F4606" s="1"/>
    </row>
    <row r="4607" spans="3:6">
      <c r="C4607" s="1"/>
      <c r="D4607" s="1"/>
      <c r="E4607" s="1"/>
      <c r="F4607" s="1"/>
    </row>
    <row r="4608" spans="3:6">
      <c r="C4608" s="1"/>
      <c r="D4608" s="1"/>
      <c r="E4608" s="1"/>
      <c r="F4608" s="1"/>
    </row>
    <row r="4609" spans="3:6">
      <c r="C4609" s="1"/>
      <c r="D4609" s="1"/>
      <c r="E4609" s="1"/>
      <c r="F4609" s="1"/>
    </row>
    <row r="4610" spans="3:6">
      <c r="C4610" s="1"/>
      <c r="D4610" s="1"/>
      <c r="E4610" s="1"/>
      <c r="F4610" s="1"/>
    </row>
    <row r="4611" spans="3:6">
      <c r="C4611" s="1"/>
      <c r="D4611" s="1"/>
      <c r="E4611" s="1"/>
      <c r="F4611" s="1"/>
    </row>
    <row r="4612" spans="3:6">
      <c r="C4612" s="1"/>
      <c r="D4612" s="1"/>
      <c r="E4612" s="1"/>
      <c r="F4612" s="1"/>
    </row>
    <row r="4613" spans="3:6">
      <c r="C4613" s="1"/>
      <c r="D4613" s="1"/>
      <c r="E4613" s="1"/>
      <c r="F4613" s="1"/>
    </row>
    <row r="4614" spans="3:6">
      <c r="C4614" s="1"/>
      <c r="D4614" s="1"/>
      <c r="E4614" s="1"/>
      <c r="F4614" s="1"/>
    </row>
    <row r="4615" spans="3:6">
      <c r="C4615" s="1"/>
      <c r="D4615" s="1"/>
      <c r="E4615" s="1"/>
      <c r="F4615" s="1"/>
    </row>
    <row r="4616" spans="3:6">
      <c r="C4616" s="1"/>
      <c r="D4616" s="1"/>
      <c r="E4616" s="1"/>
      <c r="F4616" s="1"/>
    </row>
    <row r="4617" spans="3:6">
      <c r="C4617" s="1"/>
      <c r="D4617" s="1"/>
      <c r="E4617" s="1"/>
      <c r="F4617" s="1"/>
    </row>
    <row r="4618" spans="3:6">
      <c r="C4618" s="1"/>
      <c r="D4618" s="1"/>
      <c r="E4618" s="1"/>
      <c r="F4618" s="1"/>
    </row>
    <row r="4619" spans="3:6">
      <c r="C4619" s="1"/>
      <c r="D4619" s="1"/>
      <c r="E4619" s="1"/>
      <c r="F4619" s="1"/>
    </row>
    <row r="4620" spans="3:6">
      <c r="C4620" s="1"/>
      <c r="D4620" s="1"/>
      <c r="E4620" s="1"/>
      <c r="F4620" s="1"/>
    </row>
    <row r="4621" spans="3:6">
      <c r="C4621" s="1"/>
      <c r="D4621" s="1"/>
      <c r="E4621" s="1"/>
      <c r="F4621" s="1"/>
    </row>
    <row r="4622" spans="3:6">
      <c r="C4622" s="1"/>
      <c r="D4622" s="1"/>
      <c r="E4622" s="1"/>
      <c r="F4622" s="1"/>
    </row>
    <row r="4623" spans="3:6">
      <c r="C4623" s="1"/>
      <c r="D4623" s="1"/>
      <c r="E4623" s="1"/>
      <c r="F4623" s="1"/>
    </row>
    <row r="4624" spans="3:6">
      <c r="C4624" s="1"/>
      <c r="D4624" s="1"/>
      <c r="E4624" s="1"/>
      <c r="F4624" s="1"/>
    </row>
    <row r="4625" spans="3:6">
      <c r="C4625" s="1"/>
      <c r="D4625" s="1"/>
      <c r="E4625" s="1"/>
      <c r="F4625" s="1"/>
    </row>
    <row r="4626" spans="3:6">
      <c r="C4626" s="1"/>
      <c r="D4626" s="1"/>
      <c r="E4626" s="1"/>
      <c r="F4626" s="1"/>
    </row>
    <row r="4627" spans="3:6">
      <c r="C4627" s="1"/>
      <c r="D4627" s="1"/>
      <c r="E4627" s="1"/>
      <c r="F4627" s="1"/>
    </row>
    <row r="4628" spans="3:6">
      <c r="C4628" s="1"/>
      <c r="D4628" s="1"/>
      <c r="E4628" s="1"/>
      <c r="F4628" s="1"/>
    </row>
    <row r="4629" spans="3:6">
      <c r="C4629" s="1"/>
      <c r="D4629" s="1"/>
      <c r="E4629" s="1"/>
      <c r="F4629" s="1"/>
    </row>
    <row r="4630" spans="3:6">
      <c r="C4630" s="1"/>
      <c r="D4630" s="1"/>
      <c r="E4630" s="1"/>
      <c r="F4630" s="1"/>
    </row>
    <row r="4631" spans="3:6">
      <c r="C4631" s="1"/>
      <c r="D4631" s="1"/>
      <c r="E4631" s="1"/>
      <c r="F4631" s="1"/>
    </row>
    <row r="4632" spans="3:6">
      <c r="C4632" s="1"/>
      <c r="D4632" s="1"/>
      <c r="E4632" s="1"/>
      <c r="F4632" s="1"/>
    </row>
    <row r="4633" spans="3:6">
      <c r="C4633" s="1"/>
      <c r="D4633" s="1"/>
      <c r="E4633" s="1"/>
      <c r="F4633" s="1"/>
    </row>
    <row r="4634" spans="3:6">
      <c r="C4634" s="1"/>
      <c r="D4634" s="1"/>
      <c r="E4634" s="1"/>
      <c r="F4634" s="1"/>
    </row>
    <row r="4635" spans="3:6">
      <c r="C4635" s="1"/>
      <c r="D4635" s="1"/>
      <c r="E4635" s="1"/>
      <c r="F4635" s="1"/>
    </row>
    <row r="4636" spans="3:6">
      <c r="C4636" s="1"/>
      <c r="D4636" s="1"/>
      <c r="E4636" s="1"/>
      <c r="F4636" s="1"/>
    </row>
    <row r="4637" spans="3:6">
      <c r="C4637" s="1"/>
      <c r="D4637" s="1"/>
      <c r="E4637" s="1"/>
      <c r="F4637" s="1"/>
    </row>
    <row r="4638" spans="3:6">
      <c r="C4638" s="1"/>
      <c r="D4638" s="1"/>
      <c r="E4638" s="1"/>
      <c r="F4638" s="1"/>
    </row>
    <row r="4639" spans="3:6">
      <c r="C4639" s="1"/>
      <c r="D4639" s="1"/>
      <c r="E4639" s="1"/>
      <c r="F4639" s="1"/>
    </row>
    <row r="4640" spans="3:6">
      <c r="C4640" s="1"/>
      <c r="D4640" s="1"/>
      <c r="E4640" s="1"/>
      <c r="F4640" s="1"/>
    </row>
    <row r="4641" spans="3:6">
      <c r="C4641" s="1"/>
      <c r="D4641" s="1"/>
      <c r="E4641" s="1"/>
      <c r="F4641" s="1"/>
    </row>
    <row r="4642" spans="3:6">
      <c r="C4642" s="1"/>
      <c r="D4642" s="1"/>
      <c r="E4642" s="1"/>
      <c r="F4642" s="1"/>
    </row>
    <row r="4643" spans="3:6">
      <c r="C4643" s="1"/>
      <c r="D4643" s="1"/>
      <c r="E4643" s="1"/>
      <c r="F4643" s="1"/>
    </row>
    <row r="4644" spans="3:6">
      <c r="C4644" s="1"/>
      <c r="D4644" s="1"/>
      <c r="E4644" s="1"/>
      <c r="F4644" s="1"/>
    </row>
    <row r="4645" spans="3:6">
      <c r="C4645" s="1"/>
      <c r="D4645" s="1"/>
      <c r="E4645" s="1"/>
      <c r="F4645" s="1"/>
    </row>
    <row r="4646" spans="3:6">
      <c r="C4646" s="1"/>
      <c r="D4646" s="1"/>
      <c r="E4646" s="1"/>
      <c r="F4646" s="1"/>
    </row>
    <row r="4647" spans="3:6">
      <c r="C4647" s="1"/>
      <c r="D4647" s="1"/>
      <c r="E4647" s="1"/>
      <c r="F4647" s="1"/>
    </row>
    <row r="4648" spans="3:6">
      <c r="C4648" s="1"/>
      <c r="D4648" s="1"/>
      <c r="E4648" s="1"/>
      <c r="F4648" s="1"/>
    </row>
    <row r="4649" spans="3:6">
      <c r="C4649" s="1"/>
      <c r="D4649" s="1"/>
      <c r="E4649" s="1"/>
      <c r="F4649" s="1"/>
    </row>
    <row r="4650" spans="3:6">
      <c r="C4650" s="1"/>
      <c r="D4650" s="1"/>
      <c r="E4650" s="1"/>
      <c r="F4650" s="1"/>
    </row>
    <row r="4651" spans="3:6">
      <c r="C4651" s="1"/>
      <c r="D4651" s="1"/>
      <c r="E4651" s="1"/>
      <c r="F4651" s="1"/>
    </row>
    <row r="4652" spans="3:6">
      <c r="C4652" s="1"/>
      <c r="D4652" s="1"/>
      <c r="E4652" s="1"/>
      <c r="F4652" s="1"/>
    </row>
    <row r="4653" spans="3:6">
      <c r="C4653" s="1"/>
      <c r="D4653" s="1"/>
      <c r="E4653" s="1"/>
      <c r="F4653" s="1"/>
    </row>
    <row r="4654" spans="3:6">
      <c r="C4654" s="1"/>
      <c r="D4654" s="1"/>
      <c r="E4654" s="1"/>
      <c r="F4654" s="1"/>
    </row>
    <row r="4655" spans="3:6">
      <c r="C4655" s="1"/>
      <c r="D4655" s="1"/>
      <c r="E4655" s="1"/>
      <c r="F4655" s="1"/>
    </row>
    <row r="4656" spans="3:6">
      <c r="C4656" s="1"/>
      <c r="D4656" s="1"/>
      <c r="E4656" s="1"/>
      <c r="F4656" s="1"/>
    </row>
    <row r="4657" spans="3:6">
      <c r="C4657" s="1"/>
      <c r="D4657" s="1"/>
      <c r="E4657" s="1"/>
      <c r="F4657" s="1"/>
    </row>
    <row r="4658" spans="3:6">
      <c r="C4658" s="1"/>
      <c r="D4658" s="1"/>
      <c r="E4658" s="1"/>
      <c r="F4658" s="1"/>
    </row>
    <row r="4659" spans="3:6">
      <c r="C4659" s="1"/>
      <c r="D4659" s="1"/>
      <c r="E4659" s="1"/>
      <c r="F4659" s="1"/>
    </row>
    <row r="4660" spans="3:6">
      <c r="C4660" s="1"/>
      <c r="D4660" s="1"/>
      <c r="E4660" s="1"/>
      <c r="F4660" s="1"/>
    </row>
    <row r="4661" spans="3:6">
      <c r="C4661" s="1"/>
      <c r="D4661" s="1"/>
      <c r="E4661" s="1"/>
      <c r="F4661" s="1"/>
    </row>
    <row r="4662" spans="3:6">
      <c r="C4662" s="1"/>
      <c r="D4662" s="1"/>
      <c r="E4662" s="1"/>
      <c r="F4662" s="1"/>
    </row>
    <row r="4663" spans="3:6">
      <c r="C4663" s="1"/>
      <c r="D4663" s="1"/>
      <c r="E4663" s="1"/>
      <c r="F4663" s="1"/>
    </row>
    <row r="4664" spans="3:6">
      <c r="C4664" s="1"/>
      <c r="D4664" s="1"/>
      <c r="E4664" s="1"/>
      <c r="F4664" s="1"/>
    </row>
    <row r="4665" spans="3:6">
      <c r="C4665" s="1"/>
      <c r="D4665" s="1"/>
      <c r="E4665" s="1"/>
      <c r="F4665" s="1"/>
    </row>
    <row r="4666" spans="3:6">
      <c r="C4666" s="1"/>
      <c r="D4666" s="1"/>
      <c r="E4666" s="1"/>
      <c r="F4666" s="1"/>
    </row>
    <row r="4667" spans="3:6">
      <c r="C4667" s="1"/>
      <c r="D4667" s="1"/>
      <c r="E4667" s="1"/>
      <c r="F4667" s="1"/>
    </row>
    <row r="4668" spans="3:6">
      <c r="C4668" s="1"/>
      <c r="D4668" s="1"/>
      <c r="E4668" s="1"/>
      <c r="F4668" s="1"/>
    </row>
    <row r="4669" spans="3:6">
      <c r="C4669" s="1"/>
      <c r="D4669" s="1"/>
      <c r="E4669" s="1"/>
      <c r="F4669" s="1"/>
    </row>
    <row r="4670" spans="3:6">
      <c r="C4670" s="1"/>
      <c r="D4670" s="1"/>
      <c r="E4670" s="1"/>
      <c r="F4670" s="1"/>
    </row>
    <row r="4671" spans="3:6">
      <c r="C4671" s="1"/>
      <c r="D4671" s="1"/>
      <c r="E4671" s="1"/>
      <c r="F4671" s="1"/>
    </row>
    <row r="4672" spans="3:6">
      <c r="C4672" s="1"/>
      <c r="D4672" s="1"/>
      <c r="E4672" s="1"/>
      <c r="F4672" s="1"/>
    </row>
    <row r="4673" spans="3:6">
      <c r="C4673" s="1"/>
      <c r="D4673" s="1"/>
      <c r="E4673" s="1"/>
      <c r="F4673" s="1"/>
    </row>
    <row r="4674" spans="3:6">
      <c r="C4674" s="1"/>
      <c r="D4674" s="1"/>
      <c r="E4674" s="1"/>
      <c r="F4674" s="1"/>
    </row>
    <row r="4675" spans="3:6">
      <c r="C4675" s="1"/>
      <c r="D4675" s="1"/>
      <c r="E4675" s="1"/>
      <c r="F4675" s="1"/>
    </row>
    <row r="4676" spans="3:6">
      <c r="C4676" s="1"/>
      <c r="D4676" s="1"/>
      <c r="E4676" s="1"/>
      <c r="F4676" s="1"/>
    </row>
    <row r="4677" spans="3:6">
      <c r="C4677" s="1"/>
      <c r="D4677" s="1"/>
      <c r="E4677" s="1"/>
      <c r="F4677" s="1"/>
    </row>
    <row r="4678" spans="3:6">
      <c r="C4678" s="1"/>
      <c r="D4678" s="1"/>
      <c r="E4678" s="1"/>
      <c r="F4678" s="1"/>
    </row>
    <row r="4679" spans="3:6">
      <c r="C4679" s="1"/>
      <c r="D4679" s="1"/>
      <c r="E4679" s="1"/>
      <c r="F4679" s="1"/>
    </row>
    <row r="4680" spans="3:6">
      <c r="C4680" s="1"/>
      <c r="D4680" s="1"/>
      <c r="E4680" s="1"/>
      <c r="F4680" s="1"/>
    </row>
    <row r="4681" spans="3:6">
      <c r="C4681" s="1"/>
      <c r="D4681" s="1"/>
      <c r="E4681" s="1"/>
      <c r="F4681" s="1"/>
    </row>
    <row r="4682" spans="3:6">
      <c r="C4682" s="1"/>
      <c r="D4682" s="1"/>
      <c r="E4682" s="1"/>
      <c r="F4682" s="1"/>
    </row>
    <row r="4683" spans="3:6">
      <c r="C4683" s="1"/>
      <c r="D4683" s="1"/>
      <c r="E4683" s="1"/>
      <c r="F4683" s="1"/>
    </row>
    <row r="4684" spans="3:6">
      <c r="C4684" s="1"/>
      <c r="D4684" s="1"/>
      <c r="E4684" s="1"/>
      <c r="F4684" s="1"/>
    </row>
    <row r="4685" spans="3:6">
      <c r="C4685" s="1"/>
      <c r="D4685" s="1"/>
      <c r="E4685" s="1"/>
      <c r="F4685" s="1"/>
    </row>
    <row r="4686" spans="3:6">
      <c r="C4686" s="1"/>
      <c r="D4686" s="1"/>
      <c r="E4686" s="1"/>
      <c r="F4686" s="1"/>
    </row>
    <row r="4687" spans="3:6">
      <c r="C4687" s="1"/>
      <c r="D4687" s="1"/>
      <c r="E4687" s="1"/>
      <c r="F4687" s="1"/>
    </row>
    <row r="4688" spans="3:6">
      <c r="C4688" s="1"/>
      <c r="D4688" s="1"/>
      <c r="E4688" s="1"/>
      <c r="F4688" s="1"/>
    </row>
    <row r="4689" spans="3:6">
      <c r="C4689" s="1"/>
      <c r="D4689" s="1"/>
      <c r="E4689" s="1"/>
      <c r="F4689" s="1"/>
    </row>
    <row r="4690" spans="3:6">
      <c r="C4690" s="1"/>
      <c r="D4690" s="1"/>
      <c r="E4690" s="1"/>
      <c r="F4690" s="1"/>
    </row>
    <row r="4691" spans="3:6">
      <c r="C4691" s="1"/>
      <c r="D4691" s="1"/>
      <c r="E4691" s="1"/>
      <c r="F4691" s="1"/>
    </row>
    <row r="4692" spans="3:6">
      <c r="C4692" s="1"/>
      <c r="D4692" s="1"/>
      <c r="E4692" s="1"/>
      <c r="F4692" s="1"/>
    </row>
    <row r="4693" spans="3:6">
      <c r="C4693" s="1"/>
      <c r="D4693" s="1"/>
      <c r="E4693" s="1"/>
      <c r="F4693" s="1"/>
    </row>
    <row r="4694" spans="3:6">
      <c r="C4694" s="1"/>
      <c r="D4694" s="1"/>
      <c r="E4694" s="1"/>
      <c r="F4694" s="1"/>
    </row>
    <row r="4695" spans="3:6">
      <c r="C4695" s="1"/>
      <c r="D4695" s="1"/>
      <c r="E4695" s="1"/>
      <c r="F4695" s="1"/>
    </row>
    <row r="4696" spans="3:6">
      <c r="C4696" s="1"/>
      <c r="D4696" s="1"/>
      <c r="E4696" s="1"/>
      <c r="F4696" s="1"/>
    </row>
    <row r="4697" spans="3:6">
      <c r="C4697" s="1"/>
      <c r="D4697" s="1"/>
      <c r="E4697" s="1"/>
      <c r="F4697" s="1"/>
    </row>
    <row r="4698" spans="3:6">
      <c r="C4698" s="1"/>
      <c r="D4698" s="1"/>
      <c r="E4698" s="1"/>
      <c r="F4698" s="1"/>
    </row>
    <row r="4699" spans="3:6">
      <c r="C4699" s="1"/>
      <c r="D4699" s="1"/>
      <c r="E4699" s="1"/>
      <c r="F4699" s="1"/>
    </row>
    <row r="4700" spans="3:6">
      <c r="C4700" s="1"/>
      <c r="D4700" s="1"/>
      <c r="E4700" s="1"/>
      <c r="F4700" s="1"/>
    </row>
    <row r="4701" spans="3:6">
      <c r="C4701" s="1"/>
      <c r="D4701" s="1"/>
      <c r="E4701" s="1"/>
      <c r="F4701" s="1"/>
    </row>
    <row r="4702" spans="3:6">
      <c r="C4702" s="1"/>
      <c r="D4702" s="1"/>
      <c r="E4702" s="1"/>
      <c r="F4702" s="1"/>
    </row>
    <row r="4703" spans="3:6">
      <c r="C4703" s="1"/>
      <c r="D4703" s="1"/>
      <c r="E4703" s="1"/>
      <c r="F4703" s="1"/>
    </row>
    <row r="4704" spans="3:6">
      <c r="C4704" s="1"/>
      <c r="D4704" s="1"/>
      <c r="E4704" s="1"/>
      <c r="F4704" s="1"/>
    </row>
    <row r="4705" spans="3:6">
      <c r="C4705" s="1"/>
      <c r="D4705" s="1"/>
      <c r="E4705" s="1"/>
      <c r="F4705" s="1"/>
    </row>
    <row r="4706" spans="3:6">
      <c r="C4706" s="1"/>
      <c r="D4706" s="1"/>
      <c r="E4706" s="1"/>
      <c r="F4706" s="1"/>
    </row>
    <row r="4707" spans="3:6">
      <c r="C4707" s="1"/>
      <c r="D4707" s="1"/>
      <c r="E4707" s="1"/>
      <c r="F4707" s="1"/>
    </row>
    <row r="4708" spans="3:6">
      <c r="C4708" s="1"/>
      <c r="D4708" s="1"/>
      <c r="E4708" s="1"/>
      <c r="F4708" s="1"/>
    </row>
    <row r="4709" spans="3:6">
      <c r="C4709" s="1"/>
      <c r="D4709" s="1"/>
      <c r="E4709" s="1"/>
      <c r="F4709" s="1"/>
    </row>
    <row r="4710" spans="3:6">
      <c r="C4710" s="1"/>
      <c r="D4710" s="1"/>
      <c r="E4710" s="1"/>
      <c r="F4710" s="1"/>
    </row>
    <row r="4711" spans="3:6">
      <c r="C4711" s="1"/>
      <c r="D4711" s="1"/>
      <c r="E4711" s="1"/>
      <c r="F4711" s="1"/>
    </row>
    <row r="4712" spans="3:6">
      <c r="C4712" s="1"/>
      <c r="D4712" s="1"/>
      <c r="E4712" s="1"/>
      <c r="F4712" s="1"/>
    </row>
    <row r="4713" spans="3:6">
      <c r="C4713" s="1"/>
      <c r="D4713" s="1"/>
      <c r="E4713" s="1"/>
      <c r="F4713" s="1"/>
    </row>
    <row r="4714" spans="3:6">
      <c r="C4714" s="1"/>
      <c r="D4714" s="1"/>
      <c r="E4714" s="1"/>
      <c r="F4714" s="1"/>
    </row>
    <row r="4715" spans="3:6">
      <c r="C4715" s="1"/>
      <c r="D4715" s="1"/>
      <c r="E4715" s="1"/>
      <c r="F4715" s="1"/>
    </row>
    <row r="4716" spans="3:6">
      <c r="C4716" s="1"/>
      <c r="D4716" s="1"/>
      <c r="E4716" s="1"/>
      <c r="F4716" s="1"/>
    </row>
    <row r="4717" spans="3:6">
      <c r="C4717" s="1"/>
      <c r="D4717" s="1"/>
      <c r="E4717" s="1"/>
      <c r="F4717" s="1"/>
    </row>
    <row r="4718" spans="3:6">
      <c r="C4718" s="1"/>
      <c r="D4718" s="1"/>
      <c r="E4718" s="1"/>
      <c r="F4718" s="1"/>
    </row>
    <row r="4719" spans="3:6">
      <c r="C4719" s="1"/>
      <c r="D4719" s="1"/>
      <c r="E4719" s="1"/>
      <c r="F4719" s="1"/>
    </row>
    <row r="4720" spans="3:6">
      <c r="C4720" s="1"/>
      <c r="D4720" s="1"/>
      <c r="E4720" s="1"/>
      <c r="F4720" s="1"/>
    </row>
    <row r="4721" spans="3:6">
      <c r="C4721" s="1"/>
      <c r="D4721" s="1"/>
      <c r="E4721" s="1"/>
      <c r="F4721" s="1"/>
    </row>
    <row r="4722" spans="3:6">
      <c r="C4722" s="1"/>
      <c r="D4722" s="1"/>
      <c r="E4722" s="1"/>
      <c r="F4722" s="1"/>
    </row>
    <row r="4723" spans="3:6">
      <c r="C4723" s="1"/>
      <c r="D4723" s="1"/>
      <c r="E4723" s="1"/>
      <c r="F4723" s="1"/>
    </row>
    <row r="4724" spans="3:6">
      <c r="C4724" s="1"/>
      <c r="D4724" s="1"/>
      <c r="E4724" s="1"/>
      <c r="F4724" s="1"/>
    </row>
    <row r="4725" spans="3:6">
      <c r="C4725" s="1"/>
      <c r="D4725" s="1"/>
      <c r="E4725" s="1"/>
      <c r="F4725" s="1"/>
    </row>
    <row r="4726" spans="3:6">
      <c r="C4726" s="1"/>
      <c r="D4726" s="1"/>
      <c r="E4726" s="1"/>
      <c r="F4726" s="1"/>
    </row>
    <row r="4727" spans="3:6">
      <c r="C4727" s="1"/>
      <c r="D4727" s="1"/>
      <c r="E4727" s="1"/>
      <c r="F4727" s="1"/>
    </row>
    <row r="4728" spans="3:6">
      <c r="C4728" s="1"/>
      <c r="D4728" s="1"/>
      <c r="E4728" s="1"/>
      <c r="F4728" s="1"/>
    </row>
    <row r="4729" spans="3:6">
      <c r="C4729" s="1"/>
      <c r="D4729" s="1"/>
      <c r="E4729" s="1"/>
      <c r="F4729" s="1"/>
    </row>
    <row r="4730" spans="3:6">
      <c r="C4730" s="1"/>
      <c r="D4730" s="1"/>
      <c r="E4730" s="1"/>
      <c r="F4730" s="1"/>
    </row>
    <row r="4731" spans="3:6">
      <c r="C4731" s="1"/>
      <c r="D4731" s="1"/>
      <c r="E4731" s="1"/>
      <c r="F4731" s="1"/>
    </row>
    <row r="4732" spans="3:6">
      <c r="C4732" s="1"/>
      <c r="D4732" s="1"/>
      <c r="E4732" s="1"/>
      <c r="F4732" s="1"/>
    </row>
    <row r="4733" spans="3:6">
      <c r="C4733" s="1"/>
      <c r="D4733" s="1"/>
      <c r="E4733" s="1"/>
      <c r="F4733" s="1"/>
    </row>
    <row r="4734" spans="3:6">
      <c r="C4734" s="1"/>
      <c r="D4734" s="1"/>
      <c r="E4734" s="1"/>
      <c r="F4734" s="1"/>
    </row>
    <row r="4735" spans="3:6">
      <c r="C4735" s="1"/>
      <c r="D4735" s="1"/>
      <c r="E4735" s="1"/>
      <c r="F4735" s="1"/>
    </row>
    <row r="4736" spans="3:6">
      <c r="C4736" s="1"/>
      <c r="D4736" s="1"/>
      <c r="E4736" s="1"/>
      <c r="F4736" s="1"/>
    </row>
    <row r="4737" spans="3:6">
      <c r="C4737" s="1"/>
      <c r="D4737" s="1"/>
      <c r="E4737" s="1"/>
      <c r="F4737" s="1"/>
    </row>
    <row r="4738" spans="3:6">
      <c r="C4738" s="1"/>
      <c r="D4738" s="1"/>
      <c r="E4738" s="1"/>
      <c r="F4738" s="1"/>
    </row>
    <row r="4739" spans="3:6">
      <c r="C4739" s="1"/>
      <c r="D4739" s="1"/>
      <c r="E4739" s="1"/>
      <c r="F4739" s="1"/>
    </row>
    <row r="4740" spans="3:6">
      <c r="C4740" s="1"/>
      <c r="D4740" s="1"/>
      <c r="E4740" s="1"/>
      <c r="F4740" s="1"/>
    </row>
    <row r="4741" spans="3:6">
      <c r="C4741" s="1"/>
      <c r="D4741" s="1"/>
      <c r="E4741" s="1"/>
      <c r="F4741" s="1"/>
    </row>
    <row r="4742" spans="3:6">
      <c r="C4742" s="1"/>
      <c r="D4742" s="1"/>
      <c r="E4742" s="1"/>
      <c r="F4742" s="1"/>
    </row>
    <row r="4743" spans="3:6">
      <c r="C4743" s="1"/>
      <c r="D4743" s="1"/>
      <c r="E4743" s="1"/>
      <c r="F4743" s="1"/>
    </row>
    <row r="4744" spans="3:6">
      <c r="C4744" s="1"/>
      <c r="D4744" s="1"/>
      <c r="E4744" s="1"/>
      <c r="F4744" s="1"/>
    </row>
    <row r="4745" spans="3:6">
      <c r="C4745" s="1"/>
      <c r="D4745" s="1"/>
      <c r="E4745" s="1"/>
      <c r="F4745" s="1"/>
    </row>
    <row r="4746" spans="3:6">
      <c r="C4746" s="1"/>
      <c r="D4746" s="1"/>
      <c r="E4746" s="1"/>
      <c r="F4746" s="1"/>
    </row>
    <row r="4747" spans="3:6">
      <c r="C4747" s="1"/>
      <c r="D4747" s="1"/>
      <c r="E4747" s="1"/>
      <c r="F4747" s="1"/>
    </row>
    <row r="4748" spans="3:6">
      <c r="C4748" s="1"/>
      <c r="D4748" s="1"/>
      <c r="E4748" s="1"/>
      <c r="F4748" s="1"/>
    </row>
    <row r="4749" spans="3:6">
      <c r="C4749" s="1"/>
      <c r="D4749" s="1"/>
      <c r="E4749" s="1"/>
      <c r="F4749" s="1"/>
    </row>
    <row r="4750" spans="3:6">
      <c r="C4750" s="1"/>
      <c r="D4750" s="1"/>
      <c r="E4750" s="1"/>
      <c r="F4750" s="1"/>
    </row>
    <row r="4751" spans="3:6">
      <c r="C4751" s="1"/>
      <c r="D4751" s="1"/>
      <c r="E4751" s="1"/>
      <c r="F4751" s="1"/>
    </row>
    <row r="4752" spans="3:6">
      <c r="C4752" s="1"/>
      <c r="D4752" s="1"/>
      <c r="E4752" s="1"/>
      <c r="F4752" s="1"/>
    </row>
    <row r="4753" spans="3:6">
      <c r="C4753" s="1"/>
      <c r="D4753" s="1"/>
      <c r="E4753" s="1"/>
      <c r="F4753" s="1"/>
    </row>
    <row r="4754" spans="3:6">
      <c r="C4754" s="1"/>
      <c r="D4754" s="1"/>
      <c r="E4754" s="1"/>
      <c r="F4754" s="1"/>
    </row>
    <row r="4755" spans="3:6">
      <c r="C4755" s="1"/>
      <c r="D4755" s="1"/>
      <c r="E4755" s="1"/>
      <c r="F4755" s="1"/>
    </row>
    <row r="4756" spans="3:6">
      <c r="C4756" s="1"/>
      <c r="D4756" s="1"/>
      <c r="E4756" s="1"/>
      <c r="F4756" s="1"/>
    </row>
    <row r="4757" spans="3:6">
      <c r="C4757" s="1"/>
      <c r="D4757" s="1"/>
      <c r="E4757" s="1"/>
      <c r="F4757" s="1"/>
    </row>
    <row r="4758" spans="3:6">
      <c r="C4758" s="1"/>
      <c r="D4758" s="1"/>
      <c r="E4758" s="1"/>
      <c r="F4758" s="1"/>
    </row>
    <row r="4759" spans="3:6">
      <c r="C4759" s="1"/>
      <c r="D4759" s="1"/>
      <c r="E4759" s="1"/>
      <c r="F4759" s="1"/>
    </row>
    <row r="4760" spans="3:6">
      <c r="C4760" s="1"/>
      <c r="D4760" s="1"/>
      <c r="E4760" s="1"/>
      <c r="F4760" s="1"/>
    </row>
    <row r="4761" spans="3:6">
      <c r="C4761" s="1"/>
      <c r="D4761" s="1"/>
      <c r="E4761" s="1"/>
      <c r="F4761" s="1"/>
    </row>
    <row r="4762" spans="3:6">
      <c r="C4762" s="1"/>
      <c r="D4762" s="1"/>
      <c r="E4762" s="1"/>
      <c r="F4762" s="1"/>
    </row>
    <row r="4763" spans="3:6">
      <c r="C4763" s="1"/>
      <c r="D4763" s="1"/>
      <c r="E4763" s="1"/>
      <c r="F4763" s="1"/>
    </row>
    <row r="4764" spans="3:6">
      <c r="C4764" s="1"/>
      <c r="D4764" s="1"/>
      <c r="E4764" s="1"/>
      <c r="F4764" s="1"/>
    </row>
    <row r="4765" spans="3:6">
      <c r="C4765" s="1"/>
      <c r="D4765" s="1"/>
      <c r="E4765" s="1"/>
      <c r="F4765" s="1"/>
    </row>
    <row r="4766" spans="3:6">
      <c r="C4766" s="1"/>
      <c r="D4766" s="1"/>
      <c r="E4766" s="1"/>
      <c r="F4766" s="1"/>
    </row>
    <row r="4767" spans="3:6">
      <c r="C4767" s="1"/>
      <c r="D4767" s="1"/>
      <c r="E4767" s="1"/>
      <c r="F4767" s="1"/>
    </row>
    <row r="4768" spans="3:6">
      <c r="C4768" s="1"/>
      <c r="D4768" s="1"/>
      <c r="E4768" s="1"/>
      <c r="F4768" s="1"/>
    </row>
    <row r="4769" spans="3:6">
      <c r="C4769" s="1"/>
      <c r="D4769" s="1"/>
      <c r="E4769" s="1"/>
      <c r="F4769" s="1"/>
    </row>
    <row r="4770" spans="3:6">
      <c r="C4770" s="1"/>
      <c r="D4770" s="1"/>
      <c r="E4770" s="1"/>
      <c r="F4770" s="1"/>
    </row>
    <row r="4771" spans="3:6">
      <c r="C4771" s="1"/>
      <c r="D4771" s="1"/>
      <c r="E4771" s="1"/>
      <c r="F4771" s="1"/>
    </row>
    <row r="4772" spans="3:6">
      <c r="C4772" s="1"/>
      <c r="D4772" s="1"/>
      <c r="E4772" s="1"/>
      <c r="F4772" s="1"/>
    </row>
    <row r="4773" spans="3:6">
      <c r="C4773" s="1"/>
      <c r="D4773" s="1"/>
      <c r="E4773" s="1"/>
      <c r="F4773" s="1"/>
    </row>
    <row r="4774" spans="3:6">
      <c r="C4774" s="1"/>
      <c r="D4774" s="1"/>
      <c r="E4774" s="1"/>
      <c r="F4774" s="1"/>
    </row>
    <row r="4775" spans="3:6">
      <c r="C4775" s="1"/>
      <c r="D4775" s="1"/>
      <c r="E4775" s="1"/>
      <c r="F4775" s="1"/>
    </row>
    <row r="4776" spans="3:6">
      <c r="C4776" s="1"/>
      <c r="D4776" s="1"/>
      <c r="E4776" s="1"/>
      <c r="F4776" s="1"/>
    </row>
    <row r="4777" spans="3:6">
      <c r="C4777" s="1"/>
      <c r="D4777" s="1"/>
      <c r="E4777" s="1"/>
      <c r="F4777" s="1"/>
    </row>
    <row r="4778" spans="3:6">
      <c r="C4778" s="1"/>
      <c r="D4778" s="1"/>
      <c r="E4778" s="1"/>
      <c r="F4778" s="1"/>
    </row>
    <row r="4779" spans="3:6">
      <c r="C4779" s="1"/>
      <c r="D4779" s="1"/>
      <c r="E4779" s="1"/>
      <c r="F4779" s="1"/>
    </row>
    <row r="4780" spans="3:6">
      <c r="C4780" s="1"/>
      <c r="D4780" s="1"/>
      <c r="E4780" s="1"/>
      <c r="F4780" s="1"/>
    </row>
    <row r="4781" spans="3:6">
      <c r="C4781" s="1"/>
      <c r="D4781" s="1"/>
      <c r="E4781" s="1"/>
      <c r="F4781" s="1"/>
    </row>
    <row r="4782" spans="3:6">
      <c r="C4782" s="1"/>
      <c r="D4782" s="1"/>
      <c r="E4782" s="1"/>
      <c r="F4782" s="1"/>
    </row>
    <row r="4783" spans="3:6">
      <c r="C4783" s="1"/>
      <c r="D4783" s="1"/>
      <c r="E4783" s="1"/>
      <c r="F4783" s="1"/>
    </row>
    <row r="4784" spans="3:6">
      <c r="C4784" s="1"/>
      <c r="D4784" s="1"/>
      <c r="E4784" s="1"/>
      <c r="F4784" s="1"/>
    </row>
    <row r="4785" spans="3:6">
      <c r="C4785" s="1"/>
      <c r="D4785" s="1"/>
      <c r="E4785" s="1"/>
      <c r="F4785" s="1"/>
    </row>
    <row r="4786" spans="3:6">
      <c r="C4786" s="1"/>
      <c r="D4786" s="1"/>
      <c r="E4786" s="1"/>
      <c r="F4786" s="1"/>
    </row>
    <row r="4787" spans="3:6">
      <c r="C4787" s="1"/>
      <c r="D4787" s="1"/>
      <c r="E4787" s="1"/>
      <c r="F4787" s="1"/>
    </row>
    <row r="4788" spans="3:6">
      <c r="C4788" s="1"/>
      <c r="D4788" s="1"/>
      <c r="E4788" s="1"/>
      <c r="F4788" s="1"/>
    </row>
    <row r="4789" spans="3:6">
      <c r="C4789" s="1"/>
      <c r="D4789" s="1"/>
      <c r="E4789" s="1"/>
      <c r="F4789" s="1"/>
    </row>
    <row r="4790" spans="3:6">
      <c r="C4790" s="1"/>
      <c r="D4790" s="1"/>
      <c r="E4790" s="1"/>
      <c r="F4790" s="1"/>
    </row>
    <row r="4791" spans="3:6">
      <c r="C4791" s="1"/>
      <c r="D4791" s="1"/>
      <c r="E4791" s="1"/>
      <c r="F4791" s="1"/>
    </row>
    <row r="4792" spans="3:6">
      <c r="C4792" s="1"/>
      <c r="D4792" s="1"/>
      <c r="E4792" s="1"/>
      <c r="F4792" s="1"/>
    </row>
    <row r="4793" spans="3:6">
      <c r="C4793" s="1"/>
      <c r="D4793" s="1"/>
      <c r="E4793" s="1"/>
      <c r="F4793" s="1"/>
    </row>
    <row r="4794" spans="3:6">
      <c r="C4794" s="1"/>
      <c r="D4794" s="1"/>
      <c r="E4794" s="1"/>
      <c r="F4794" s="1"/>
    </row>
    <row r="4795" spans="3:6">
      <c r="C4795" s="1"/>
      <c r="D4795" s="1"/>
      <c r="E4795" s="1"/>
      <c r="F4795" s="1"/>
    </row>
    <row r="4796" spans="3:6">
      <c r="C4796" s="1"/>
      <c r="D4796" s="1"/>
      <c r="E4796" s="1"/>
      <c r="F4796" s="1"/>
    </row>
    <row r="4797" spans="3:6">
      <c r="C4797" s="1"/>
      <c r="D4797" s="1"/>
      <c r="E4797" s="1"/>
      <c r="F4797" s="1"/>
    </row>
    <row r="4798" spans="3:6">
      <c r="C4798" s="1"/>
      <c r="D4798" s="1"/>
      <c r="E4798" s="1"/>
      <c r="F4798" s="1"/>
    </row>
    <row r="4799" spans="3:6">
      <c r="C4799" s="1"/>
      <c r="D4799" s="1"/>
      <c r="E4799" s="1"/>
      <c r="F4799" s="1"/>
    </row>
    <row r="4800" spans="3:6">
      <c r="C4800" s="1"/>
      <c r="D4800" s="1"/>
      <c r="E4800" s="1"/>
      <c r="F4800" s="1"/>
    </row>
    <row r="4801" spans="3:6">
      <c r="C4801" s="1"/>
      <c r="D4801" s="1"/>
      <c r="E4801" s="1"/>
      <c r="F4801" s="1"/>
    </row>
    <row r="4802" spans="3:6">
      <c r="C4802" s="1"/>
      <c r="D4802" s="1"/>
      <c r="E4802" s="1"/>
      <c r="F4802" s="1"/>
    </row>
    <row r="4803" spans="3:6">
      <c r="C4803" s="1"/>
      <c r="D4803" s="1"/>
      <c r="E4803" s="1"/>
      <c r="F4803" s="1"/>
    </row>
    <row r="4804" spans="3:6">
      <c r="C4804" s="1"/>
      <c r="D4804" s="1"/>
      <c r="E4804" s="1"/>
      <c r="F4804" s="1"/>
    </row>
    <row r="4805" spans="3:6">
      <c r="C4805" s="1"/>
      <c r="D4805" s="1"/>
      <c r="E4805" s="1"/>
      <c r="F4805" s="1"/>
    </row>
    <row r="4806" spans="3:6">
      <c r="C4806" s="1"/>
      <c r="D4806" s="1"/>
      <c r="E4806" s="1"/>
      <c r="F4806" s="1"/>
    </row>
    <row r="4807" spans="3:6">
      <c r="C4807" s="1"/>
      <c r="D4807" s="1"/>
      <c r="E4807" s="1"/>
      <c r="F4807" s="1"/>
    </row>
    <row r="4808" spans="3:6">
      <c r="C4808" s="1"/>
      <c r="D4808" s="1"/>
      <c r="E4808" s="1"/>
      <c r="F4808" s="1"/>
    </row>
    <row r="4809" spans="3:6">
      <c r="C4809" s="1"/>
      <c r="D4809" s="1"/>
      <c r="E4809" s="1"/>
      <c r="F4809" s="1"/>
    </row>
    <row r="4810" spans="3:6">
      <c r="C4810" s="1"/>
      <c r="D4810" s="1"/>
      <c r="E4810" s="1"/>
      <c r="F4810" s="1"/>
    </row>
    <row r="4811" spans="3:6">
      <c r="C4811" s="1"/>
      <c r="D4811" s="1"/>
      <c r="E4811" s="1"/>
      <c r="F4811" s="1"/>
    </row>
    <row r="4812" spans="3:6">
      <c r="C4812" s="1"/>
      <c r="D4812" s="1"/>
      <c r="E4812" s="1"/>
      <c r="F4812" s="1"/>
    </row>
    <row r="4813" spans="3:6">
      <c r="C4813" s="1"/>
      <c r="D4813" s="1"/>
      <c r="E4813" s="1"/>
      <c r="F4813" s="1"/>
    </row>
    <row r="4814" spans="3:6">
      <c r="C4814" s="1"/>
      <c r="D4814" s="1"/>
      <c r="E4814" s="1"/>
      <c r="F4814" s="1"/>
    </row>
    <row r="4815" spans="3:6">
      <c r="C4815" s="1"/>
      <c r="D4815" s="1"/>
      <c r="E4815" s="1"/>
      <c r="F4815" s="1"/>
    </row>
    <row r="4816" spans="3:6">
      <c r="C4816" s="1"/>
      <c r="D4816" s="1"/>
      <c r="E4816" s="1"/>
      <c r="F4816" s="1"/>
    </row>
    <row r="4817" spans="3:6">
      <c r="C4817" s="1"/>
      <c r="D4817" s="1"/>
      <c r="E4817" s="1"/>
      <c r="F4817" s="1"/>
    </row>
    <row r="4818" spans="3:6">
      <c r="C4818" s="1"/>
      <c r="D4818" s="1"/>
      <c r="E4818" s="1"/>
      <c r="F4818" s="1"/>
    </row>
    <row r="4819" spans="3:6">
      <c r="C4819" s="1"/>
      <c r="D4819" s="1"/>
      <c r="E4819" s="1"/>
      <c r="F4819" s="1"/>
    </row>
    <row r="4820" spans="3:6">
      <c r="C4820" s="1"/>
      <c r="D4820" s="1"/>
      <c r="E4820" s="1"/>
      <c r="F4820" s="1"/>
    </row>
    <row r="4821" spans="3:6">
      <c r="C4821" s="1"/>
      <c r="D4821" s="1"/>
      <c r="E4821" s="1"/>
      <c r="F4821" s="1"/>
    </row>
    <row r="4822" spans="3:6">
      <c r="C4822" s="1"/>
      <c r="D4822" s="1"/>
      <c r="E4822" s="1"/>
      <c r="F4822" s="1"/>
    </row>
    <row r="4823" spans="3:6">
      <c r="C4823" s="1"/>
      <c r="D4823" s="1"/>
      <c r="E4823" s="1"/>
      <c r="F4823" s="1"/>
    </row>
    <row r="4824" spans="3:6">
      <c r="C4824" s="1"/>
      <c r="D4824" s="1"/>
      <c r="E4824" s="1"/>
      <c r="F4824" s="1"/>
    </row>
    <row r="4825" spans="3:6">
      <c r="C4825" s="1"/>
      <c r="D4825" s="1"/>
      <c r="E4825" s="1"/>
      <c r="F4825" s="1"/>
    </row>
    <row r="4826" spans="3:6">
      <c r="C4826" s="1"/>
      <c r="D4826" s="1"/>
      <c r="E4826" s="1"/>
      <c r="F4826" s="1"/>
    </row>
    <row r="4827" spans="3:6">
      <c r="C4827" s="1"/>
      <c r="D4827" s="1"/>
      <c r="E4827" s="1"/>
      <c r="F4827" s="1"/>
    </row>
    <row r="4828" spans="3:6">
      <c r="C4828" s="1"/>
      <c r="D4828" s="1"/>
      <c r="E4828" s="1"/>
      <c r="F4828" s="1"/>
    </row>
    <row r="4829" spans="3:6">
      <c r="C4829" s="1"/>
      <c r="D4829" s="1"/>
      <c r="E4829" s="1"/>
      <c r="F4829" s="1"/>
    </row>
    <row r="4830" spans="3:6">
      <c r="C4830" s="1"/>
      <c r="D4830" s="1"/>
      <c r="E4830" s="1"/>
      <c r="F4830" s="1"/>
    </row>
    <row r="4831" spans="3:6">
      <c r="C4831" s="1"/>
      <c r="D4831" s="1"/>
      <c r="E4831" s="1"/>
      <c r="F4831" s="1"/>
    </row>
    <row r="4832" spans="3:6">
      <c r="C4832" s="1"/>
      <c r="D4832" s="1"/>
      <c r="E4832" s="1"/>
      <c r="F4832" s="1"/>
    </row>
    <row r="4833" spans="3:6">
      <c r="C4833" s="1"/>
      <c r="D4833" s="1"/>
      <c r="E4833" s="1"/>
      <c r="F4833" s="1"/>
    </row>
    <row r="4834" spans="3:6">
      <c r="C4834" s="1"/>
      <c r="D4834" s="1"/>
      <c r="E4834" s="1"/>
      <c r="F4834" s="1"/>
    </row>
    <row r="4835" spans="3:6">
      <c r="C4835" s="1"/>
      <c r="D4835" s="1"/>
      <c r="E4835" s="1"/>
      <c r="F4835" s="1"/>
    </row>
    <row r="4836" spans="3:6">
      <c r="C4836" s="1"/>
      <c r="D4836" s="1"/>
      <c r="E4836" s="1"/>
      <c r="F4836" s="1"/>
    </row>
    <row r="4837" spans="3:6">
      <c r="C4837" s="1"/>
      <c r="D4837" s="1"/>
      <c r="E4837" s="1"/>
      <c r="F4837" s="1"/>
    </row>
    <row r="4838" spans="3:6">
      <c r="C4838" s="1"/>
      <c r="D4838" s="1"/>
      <c r="E4838" s="1"/>
      <c r="F4838" s="1"/>
    </row>
    <row r="4839" spans="3:6">
      <c r="C4839" s="1"/>
      <c r="D4839" s="1"/>
      <c r="E4839" s="1"/>
      <c r="F4839" s="1"/>
    </row>
    <row r="4840" spans="3:6">
      <c r="C4840" s="1"/>
      <c r="D4840" s="1"/>
      <c r="E4840" s="1"/>
      <c r="F4840" s="1"/>
    </row>
    <row r="4841" spans="3:6">
      <c r="C4841" s="1"/>
      <c r="D4841" s="1"/>
      <c r="E4841" s="1"/>
      <c r="F4841" s="1"/>
    </row>
    <row r="4842" spans="3:6">
      <c r="C4842" s="1"/>
      <c r="D4842" s="1"/>
      <c r="E4842" s="1"/>
      <c r="F4842" s="1"/>
    </row>
    <row r="4843" spans="3:6">
      <c r="C4843" s="1"/>
      <c r="D4843" s="1"/>
      <c r="E4843" s="1"/>
      <c r="F4843" s="1"/>
    </row>
    <row r="4844" spans="3:6">
      <c r="C4844" s="1"/>
      <c r="D4844" s="1"/>
      <c r="E4844" s="1"/>
      <c r="F4844" s="1"/>
    </row>
    <row r="4845" spans="3:6">
      <c r="C4845" s="1"/>
      <c r="D4845" s="1"/>
      <c r="E4845" s="1"/>
      <c r="F4845" s="1"/>
    </row>
    <row r="4846" spans="3:6">
      <c r="C4846" s="1"/>
      <c r="D4846" s="1"/>
      <c r="E4846" s="1"/>
      <c r="F4846" s="1"/>
    </row>
    <row r="4847" spans="3:6">
      <c r="C4847" s="1"/>
      <c r="D4847" s="1"/>
      <c r="E4847" s="1"/>
      <c r="F4847" s="1"/>
    </row>
    <row r="4848" spans="3:6">
      <c r="C4848" s="1"/>
      <c r="D4848" s="1"/>
      <c r="E4848" s="1"/>
      <c r="F4848" s="1"/>
    </row>
    <row r="4849" spans="3:6">
      <c r="C4849" s="1"/>
      <c r="D4849" s="1"/>
      <c r="E4849" s="1"/>
      <c r="F4849" s="1"/>
    </row>
    <row r="4850" spans="3:6">
      <c r="C4850" s="1"/>
      <c r="D4850" s="1"/>
      <c r="E4850" s="1"/>
      <c r="F4850" s="1"/>
    </row>
    <row r="4851" spans="3:6">
      <c r="C4851" s="1"/>
      <c r="D4851" s="1"/>
      <c r="E4851" s="1"/>
      <c r="F4851" s="1"/>
    </row>
    <row r="4852" spans="3:6">
      <c r="C4852" s="1"/>
      <c r="D4852" s="1"/>
      <c r="E4852" s="1"/>
      <c r="F4852" s="1"/>
    </row>
    <row r="4853" spans="3:6">
      <c r="C4853" s="1"/>
      <c r="D4853" s="1"/>
      <c r="E4853" s="1"/>
      <c r="F4853" s="1"/>
    </row>
    <row r="4854" spans="3:6">
      <c r="C4854" s="1"/>
      <c r="D4854" s="1"/>
      <c r="E4854" s="1"/>
      <c r="F4854" s="1"/>
    </row>
    <row r="4855" spans="3:6">
      <c r="C4855" s="1"/>
      <c r="D4855" s="1"/>
      <c r="E4855" s="1"/>
      <c r="F4855" s="1"/>
    </row>
    <row r="4856" spans="3:6">
      <c r="C4856" s="1"/>
      <c r="D4856" s="1"/>
      <c r="E4856" s="1"/>
      <c r="F4856" s="1"/>
    </row>
    <row r="4857" spans="3:6">
      <c r="C4857" s="1"/>
      <c r="D4857" s="1"/>
      <c r="E4857" s="1"/>
      <c r="F4857" s="1"/>
    </row>
    <row r="4858" spans="3:6">
      <c r="C4858" s="1"/>
      <c r="D4858" s="1"/>
      <c r="E4858" s="1"/>
      <c r="F4858" s="1"/>
    </row>
    <row r="4859" spans="3:6">
      <c r="C4859" s="1"/>
      <c r="D4859" s="1"/>
      <c r="E4859" s="1"/>
      <c r="F4859" s="1"/>
    </row>
    <row r="4860" spans="3:6">
      <c r="C4860" s="1"/>
      <c r="D4860" s="1"/>
      <c r="E4860" s="1"/>
      <c r="F4860" s="1"/>
    </row>
    <row r="4861" spans="3:6">
      <c r="C4861" s="1"/>
      <c r="D4861" s="1"/>
      <c r="E4861" s="1"/>
      <c r="F4861" s="1"/>
    </row>
    <row r="4862" spans="3:6">
      <c r="C4862" s="1"/>
      <c r="D4862" s="1"/>
      <c r="E4862" s="1"/>
      <c r="F4862" s="1"/>
    </row>
    <row r="4863" spans="3:6">
      <c r="C4863" s="1"/>
      <c r="D4863" s="1"/>
      <c r="E4863" s="1"/>
      <c r="F4863" s="1"/>
    </row>
    <row r="4864" spans="3:6">
      <c r="C4864" s="1"/>
      <c r="D4864" s="1"/>
      <c r="E4864" s="1"/>
      <c r="F4864" s="1"/>
    </row>
    <row r="4865" spans="3:6">
      <c r="C4865" s="1"/>
      <c r="D4865" s="1"/>
      <c r="E4865" s="1"/>
      <c r="F4865" s="1"/>
    </row>
    <row r="4866" spans="3:6">
      <c r="C4866" s="1"/>
      <c r="D4866" s="1"/>
      <c r="E4866" s="1"/>
      <c r="F4866" s="1"/>
    </row>
    <row r="4867" spans="3:6">
      <c r="C4867" s="1"/>
      <c r="D4867" s="1"/>
      <c r="E4867" s="1"/>
      <c r="F4867" s="1"/>
    </row>
    <row r="4868" spans="3:6">
      <c r="C4868" s="1"/>
      <c r="D4868" s="1"/>
      <c r="E4868" s="1"/>
      <c r="F4868" s="1"/>
    </row>
    <row r="4869" spans="3:6">
      <c r="C4869" s="1"/>
      <c r="D4869" s="1"/>
      <c r="E4869" s="1"/>
      <c r="F4869" s="1"/>
    </row>
    <row r="4870" spans="3:6">
      <c r="C4870" s="1"/>
      <c r="D4870" s="1"/>
      <c r="E4870" s="1"/>
      <c r="F4870" s="1"/>
    </row>
    <row r="4871" spans="3:6">
      <c r="C4871" s="1"/>
      <c r="D4871" s="1"/>
      <c r="E4871" s="1"/>
      <c r="F4871" s="1"/>
    </row>
    <row r="4872" spans="3:6">
      <c r="C4872" s="1"/>
      <c r="D4872" s="1"/>
      <c r="E4872" s="1"/>
      <c r="F4872" s="1"/>
    </row>
    <row r="4873" spans="3:6">
      <c r="C4873" s="1"/>
      <c r="D4873" s="1"/>
      <c r="E4873" s="1"/>
      <c r="F4873" s="1"/>
    </row>
    <row r="4874" spans="3:6">
      <c r="C4874" s="1"/>
      <c r="D4874" s="1"/>
      <c r="E4874" s="1"/>
      <c r="F4874" s="1"/>
    </row>
    <row r="4875" spans="3:6">
      <c r="C4875" s="1"/>
      <c r="D4875" s="1"/>
      <c r="E4875" s="1"/>
      <c r="F4875" s="1"/>
    </row>
    <row r="4876" spans="3:6">
      <c r="C4876" s="1"/>
      <c r="D4876" s="1"/>
      <c r="E4876" s="1"/>
      <c r="F4876" s="1"/>
    </row>
    <row r="4877" spans="3:6">
      <c r="C4877" s="1"/>
      <c r="D4877" s="1"/>
      <c r="E4877" s="1"/>
      <c r="F4877" s="1"/>
    </row>
    <row r="4878" spans="3:6">
      <c r="C4878" s="1"/>
      <c r="D4878" s="1"/>
      <c r="E4878" s="1"/>
      <c r="F4878" s="1"/>
    </row>
    <row r="4879" spans="3:6">
      <c r="C4879" s="1"/>
      <c r="D4879" s="1"/>
      <c r="E4879" s="1"/>
      <c r="F4879" s="1"/>
    </row>
    <row r="4880" spans="3:6">
      <c r="C4880" s="1"/>
      <c r="D4880" s="1"/>
      <c r="E4880" s="1"/>
      <c r="F4880" s="1"/>
    </row>
    <row r="4881" spans="3:6">
      <c r="C4881" s="1"/>
      <c r="D4881" s="1"/>
      <c r="E4881" s="1"/>
      <c r="F4881" s="1"/>
    </row>
    <row r="4882" spans="3:6">
      <c r="C4882" s="1"/>
      <c r="D4882" s="1"/>
      <c r="E4882" s="1"/>
      <c r="F4882" s="1"/>
    </row>
    <row r="4883" spans="3:6">
      <c r="C4883" s="1"/>
      <c r="D4883" s="1"/>
      <c r="E4883" s="1"/>
      <c r="F4883" s="1"/>
    </row>
    <row r="4884" spans="3:6">
      <c r="C4884" s="1"/>
      <c r="D4884" s="1"/>
      <c r="E4884" s="1"/>
      <c r="F4884" s="1"/>
    </row>
    <row r="4885" spans="3:6">
      <c r="C4885" s="1"/>
      <c r="D4885" s="1"/>
      <c r="E4885" s="1"/>
      <c r="F4885" s="1"/>
    </row>
    <row r="4886" spans="3:6">
      <c r="C4886" s="1"/>
      <c r="D4886" s="1"/>
      <c r="E4886" s="1"/>
      <c r="F4886" s="1"/>
    </row>
    <row r="4887" spans="3:6">
      <c r="C4887" s="1"/>
      <c r="D4887" s="1"/>
      <c r="E4887" s="1"/>
      <c r="F4887" s="1"/>
    </row>
    <row r="4888" spans="3:6">
      <c r="C4888" s="1"/>
      <c r="D4888" s="1"/>
      <c r="E4888" s="1"/>
      <c r="F4888" s="1"/>
    </row>
    <row r="4889" spans="3:6">
      <c r="C4889" s="1"/>
      <c r="D4889" s="1"/>
      <c r="E4889" s="1"/>
      <c r="F4889" s="1"/>
    </row>
    <row r="4890" spans="3:6">
      <c r="C4890" s="1"/>
      <c r="D4890" s="1"/>
      <c r="E4890" s="1"/>
      <c r="F4890" s="1"/>
    </row>
    <row r="4891" spans="3:6">
      <c r="C4891" s="1"/>
      <c r="D4891" s="1"/>
      <c r="E4891" s="1"/>
      <c r="F4891" s="1"/>
    </row>
    <row r="4892" spans="3:6">
      <c r="C4892" s="1"/>
      <c r="D4892" s="1"/>
      <c r="E4892" s="1"/>
      <c r="F4892" s="1"/>
    </row>
    <row r="4893" spans="3:6">
      <c r="C4893" s="1"/>
      <c r="D4893" s="1"/>
      <c r="E4893" s="1"/>
      <c r="F4893" s="1"/>
    </row>
    <row r="4894" spans="3:6">
      <c r="C4894" s="1"/>
      <c r="D4894" s="1"/>
      <c r="E4894" s="1"/>
      <c r="F4894" s="1"/>
    </row>
    <row r="4895" spans="3:6">
      <c r="C4895" s="1"/>
      <c r="D4895" s="1"/>
      <c r="E4895" s="1"/>
      <c r="F4895" s="1"/>
    </row>
    <row r="4896" spans="3:6">
      <c r="C4896" s="1"/>
      <c r="D4896" s="1"/>
      <c r="E4896" s="1"/>
      <c r="F4896" s="1"/>
    </row>
    <row r="4897" spans="3:6">
      <c r="C4897" s="1"/>
      <c r="D4897" s="1"/>
      <c r="E4897" s="1"/>
      <c r="F4897" s="1"/>
    </row>
    <row r="4898" spans="3:6">
      <c r="C4898" s="1"/>
      <c r="D4898" s="1"/>
      <c r="E4898" s="1"/>
      <c r="F4898" s="1"/>
    </row>
    <row r="4899" spans="3:6">
      <c r="C4899" s="1"/>
      <c r="D4899" s="1"/>
      <c r="E4899" s="1"/>
      <c r="F4899" s="1"/>
    </row>
    <row r="4900" spans="3:6">
      <c r="C4900" s="1"/>
      <c r="D4900" s="1"/>
      <c r="E4900" s="1"/>
      <c r="F4900" s="1"/>
    </row>
    <row r="4901" spans="3:6">
      <c r="C4901" s="1"/>
      <c r="D4901" s="1"/>
      <c r="E4901" s="1"/>
      <c r="F4901" s="1"/>
    </row>
    <row r="4902" spans="3:6">
      <c r="C4902" s="1"/>
      <c r="D4902" s="1"/>
      <c r="E4902" s="1"/>
      <c r="F4902" s="1"/>
    </row>
    <row r="4903" spans="3:6">
      <c r="C4903" s="1"/>
      <c r="D4903" s="1"/>
      <c r="E4903" s="1"/>
      <c r="F4903" s="1"/>
    </row>
    <row r="4904" spans="3:6">
      <c r="C4904" s="1"/>
      <c r="D4904" s="1"/>
      <c r="E4904" s="1"/>
      <c r="F4904" s="1"/>
    </row>
    <row r="4905" spans="3:6">
      <c r="C4905" s="1"/>
      <c r="D4905" s="1"/>
      <c r="E4905" s="1"/>
      <c r="F4905" s="1"/>
    </row>
    <row r="4906" spans="3:6">
      <c r="C4906" s="1"/>
      <c r="D4906" s="1"/>
      <c r="E4906" s="1"/>
      <c r="F4906" s="1"/>
    </row>
    <row r="4907" spans="3:6">
      <c r="C4907" s="1"/>
      <c r="D4907" s="1"/>
      <c r="E4907" s="1"/>
      <c r="F4907" s="1"/>
    </row>
    <row r="4908" spans="3:6">
      <c r="C4908" s="1"/>
      <c r="D4908" s="1"/>
      <c r="E4908" s="1"/>
      <c r="F4908" s="1"/>
    </row>
    <row r="4909" spans="3:6">
      <c r="C4909" s="1"/>
      <c r="D4909" s="1"/>
      <c r="E4909" s="1"/>
      <c r="F4909" s="1"/>
    </row>
    <row r="4910" spans="3:6">
      <c r="C4910" s="1"/>
      <c r="D4910" s="1"/>
      <c r="E4910" s="1"/>
      <c r="F4910" s="1"/>
    </row>
    <row r="4911" spans="3:6">
      <c r="C4911" s="1"/>
      <c r="D4911" s="1"/>
      <c r="E4911" s="1"/>
      <c r="F4911" s="1"/>
    </row>
    <row r="4912" spans="3:6">
      <c r="C4912" s="1"/>
      <c r="D4912" s="1"/>
      <c r="E4912" s="1"/>
      <c r="F4912" s="1"/>
    </row>
    <row r="4913" spans="3:6">
      <c r="C4913" s="1"/>
      <c r="D4913" s="1"/>
      <c r="E4913" s="1"/>
      <c r="F4913" s="1"/>
    </row>
    <row r="4914" spans="3:6">
      <c r="C4914" s="1"/>
      <c r="D4914" s="1"/>
      <c r="E4914" s="1"/>
      <c r="F4914" s="1"/>
    </row>
    <row r="4915" spans="3:6">
      <c r="C4915" s="1"/>
      <c r="D4915" s="1"/>
      <c r="E4915" s="1"/>
      <c r="F4915" s="1"/>
    </row>
    <row r="4916" spans="3:6">
      <c r="C4916" s="1"/>
      <c r="D4916" s="1"/>
      <c r="E4916" s="1"/>
      <c r="F4916" s="1"/>
    </row>
    <row r="4917" spans="3:6">
      <c r="C4917" s="1"/>
      <c r="D4917" s="1"/>
      <c r="E4917" s="1"/>
      <c r="F4917" s="1"/>
    </row>
    <row r="4918" spans="3:6">
      <c r="C4918" s="1"/>
      <c r="D4918" s="1"/>
      <c r="E4918" s="1"/>
      <c r="F4918" s="1"/>
    </row>
    <row r="4919" spans="3:6">
      <c r="C4919" s="1"/>
      <c r="D4919" s="1"/>
      <c r="E4919" s="1"/>
      <c r="F4919" s="1"/>
    </row>
    <row r="4920" spans="3:6">
      <c r="C4920" s="1"/>
      <c r="D4920" s="1"/>
      <c r="E4920" s="1"/>
      <c r="F4920" s="1"/>
    </row>
    <row r="4921" spans="3:6">
      <c r="C4921" s="1"/>
      <c r="D4921" s="1"/>
      <c r="E4921" s="1"/>
      <c r="F4921" s="1"/>
    </row>
    <row r="4922" spans="3:6">
      <c r="C4922" s="1"/>
      <c r="D4922" s="1"/>
      <c r="E4922" s="1"/>
      <c r="F4922" s="1"/>
    </row>
    <row r="4923" spans="3:6">
      <c r="C4923" s="1"/>
      <c r="D4923" s="1"/>
      <c r="E4923" s="1"/>
      <c r="F4923" s="1"/>
    </row>
    <row r="4924" spans="3:6">
      <c r="C4924" s="1"/>
      <c r="D4924" s="1"/>
      <c r="E4924" s="1"/>
      <c r="F4924" s="1"/>
    </row>
    <row r="4925" spans="3:6">
      <c r="C4925" s="1"/>
      <c r="D4925" s="1"/>
      <c r="E4925" s="1"/>
      <c r="F4925" s="1"/>
    </row>
    <row r="4926" spans="3:6">
      <c r="C4926" s="1"/>
      <c r="D4926" s="1"/>
      <c r="E4926" s="1"/>
      <c r="F4926" s="1"/>
    </row>
    <row r="4927" spans="3:6">
      <c r="C4927" s="1"/>
      <c r="D4927" s="1"/>
      <c r="E4927" s="1"/>
      <c r="F4927" s="1"/>
    </row>
    <row r="4928" spans="3:6">
      <c r="C4928" s="1"/>
      <c r="D4928" s="1"/>
      <c r="E4928" s="1"/>
      <c r="F4928" s="1"/>
    </row>
    <row r="4929" spans="3:6">
      <c r="C4929" s="1"/>
      <c r="D4929" s="1"/>
      <c r="E4929" s="1"/>
      <c r="F4929" s="1"/>
    </row>
    <row r="4930" spans="3:6">
      <c r="C4930" s="1"/>
      <c r="D4930" s="1"/>
      <c r="E4930" s="1"/>
      <c r="F4930" s="1"/>
    </row>
    <row r="4931" spans="3:6">
      <c r="C4931" s="1"/>
      <c r="D4931" s="1"/>
      <c r="E4931" s="1"/>
      <c r="F4931" s="1"/>
    </row>
    <row r="4932" spans="3:6">
      <c r="C4932" s="1"/>
      <c r="D4932" s="1"/>
      <c r="E4932" s="1"/>
      <c r="F4932" s="1"/>
    </row>
    <row r="4933" spans="3:6">
      <c r="C4933" s="1"/>
      <c r="D4933" s="1"/>
      <c r="E4933" s="1"/>
      <c r="F4933" s="1"/>
    </row>
    <row r="4934" spans="3:6">
      <c r="C4934" s="1"/>
      <c r="D4934" s="1"/>
      <c r="E4934" s="1"/>
      <c r="F4934" s="1"/>
    </row>
    <row r="4935" spans="3:6">
      <c r="C4935" s="1"/>
      <c r="D4935" s="1"/>
      <c r="E4935" s="1"/>
      <c r="F4935" s="1"/>
    </row>
    <row r="4936" spans="3:6">
      <c r="C4936" s="1"/>
      <c r="D4936" s="1"/>
      <c r="E4936" s="1"/>
      <c r="F4936" s="1"/>
    </row>
    <row r="4937" spans="3:6">
      <c r="C4937" s="1"/>
      <c r="D4937" s="1"/>
      <c r="E4937" s="1"/>
      <c r="F4937" s="1"/>
    </row>
    <row r="4938" spans="3:6">
      <c r="C4938" s="1"/>
      <c r="D4938" s="1"/>
      <c r="E4938" s="1"/>
      <c r="F4938" s="1"/>
    </row>
    <row r="4939" spans="3:6">
      <c r="C4939" s="1"/>
      <c r="D4939" s="1"/>
      <c r="E4939" s="1"/>
      <c r="F4939" s="1"/>
    </row>
    <row r="4940" spans="3:6">
      <c r="C4940" s="1"/>
      <c r="D4940" s="1"/>
      <c r="E4940" s="1"/>
      <c r="F4940" s="1"/>
    </row>
    <row r="4941" spans="3:6">
      <c r="C4941" s="1"/>
      <c r="D4941" s="1"/>
      <c r="E4941" s="1"/>
      <c r="F4941" s="1"/>
    </row>
    <row r="4942" spans="3:6">
      <c r="C4942" s="1"/>
      <c r="D4942" s="1"/>
      <c r="E4942" s="1"/>
      <c r="F4942" s="1"/>
    </row>
    <row r="4943" spans="3:6">
      <c r="C4943" s="1"/>
      <c r="D4943" s="1"/>
      <c r="E4943" s="1"/>
      <c r="F4943" s="1"/>
    </row>
    <row r="4944" spans="3:6">
      <c r="C4944" s="1"/>
      <c r="D4944" s="1"/>
      <c r="E4944" s="1"/>
      <c r="F4944" s="1"/>
    </row>
    <row r="4945" spans="3:6">
      <c r="C4945" s="1"/>
      <c r="D4945" s="1"/>
      <c r="E4945" s="1"/>
      <c r="F4945" s="1"/>
    </row>
    <row r="4946" spans="3:6">
      <c r="C4946" s="1"/>
      <c r="D4946" s="1"/>
      <c r="E4946" s="1"/>
      <c r="F4946" s="1"/>
    </row>
    <row r="4947" spans="3:6">
      <c r="C4947" s="1"/>
      <c r="D4947" s="1"/>
      <c r="E4947" s="1"/>
      <c r="F4947" s="1"/>
    </row>
    <row r="4948" spans="3:6">
      <c r="C4948" s="1"/>
      <c r="D4948" s="1"/>
      <c r="E4948" s="1"/>
      <c r="F4948" s="1"/>
    </row>
    <row r="4949" spans="3:6">
      <c r="C4949" s="1"/>
      <c r="D4949" s="1"/>
      <c r="E4949" s="1"/>
      <c r="F4949" s="1"/>
    </row>
    <row r="4950" spans="3:6">
      <c r="C4950" s="1"/>
      <c r="D4950" s="1"/>
      <c r="E4950" s="1"/>
      <c r="F4950" s="1"/>
    </row>
    <row r="4951" spans="3:6">
      <c r="C4951" s="1"/>
      <c r="D4951" s="1"/>
      <c r="E4951" s="1"/>
      <c r="F4951" s="1"/>
    </row>
    <row r="4952" spans="3:6">
      <c r="C4952" s="1"/>
      <c r="D4952" s="1"/>
      <c r="E4952" s="1"/>
      <c r="F4952" s="1"/>
    </row>
    <row r="4953" spans="3:6">
      <c r="C4953" s="1"/>
      <c r="D4953" s="1"/>
      <c r="E4953" s="1"/>
      <c r="F4953" s="1"/>
    </row>
    <row r="4954" spans="3:6">
      <c r="C4954" s="1"/>
      <c r="D4954" s="1"/>
      <c r="E4954" s="1"/>
      <c r="F4954" s="1"/>
    </row>
    <row r="4955" spans="3:6">
      <c r="C4955" s="1"/>
      <c r="D4955" s="1"/>
      <c r="E4955" s="1"/>
      <c r="F4955" s="1"/>
    </row>
    <row r="4956" spans="3:6">
      <c r="C4956" s="1"/>
      <c r="D4956" s="1"/>
      <c r="E4956" s="1"/>
      <c r="F4956" s="1"/>
    </row>
    <row r="4957" spans="3:6">
      <c r="C4957" s="1"/>
      <c r="D4957" s="1"/>
      <c r="E4957" s="1"/>
      <c r="F4957" s="1"/>
    </row>
    <row r="4958" spans="3:6">
      <c r="C4958" s="1"/>
      <c r="D4958" s="1"/>
      <c r="E4958" s="1"/>
      <c r="F4958" s="1"/>
    </row>
    <row r="4959" spans="3:6">
      <c r="C4959" s="1"/>
      <c r="D4959" s="1"/>
      <c r="E4959" s="1"/>
      <c r="F4959" s="1"/>
    </row>
    <row r="4960" spans="3:6">
      <c r="C4960" s="1"/>
      <c r="D4960" s="1"/>
      <c r="E4960" s="1"/>
      <c r="F4960" s="1"/>
    </row>
    <row r="4961" spans="3:6">
      <c r="C4961" s="1"/>
      <c r="D4961" s="1"/>
      <c r="E4961" s="1"/>
      <c r="F4961" s="1"/>
    </row>
    <row r="4962" spans="3:6">
      <c r="C4962" s="1"/>
      <c r="D4962" s="1"/>
      <c r="E4962" s="1"/>
      <c r="F4962" s="1"/>
    </row>
    <row r="4963" spans="3:6">
      <c r="C4963" s="1"/>
      <c r="D4963" s="1"/>
      <c r="E4963" s="1"/>
      <c r="F4963" s="1"/>
    </row>
    <row r="4964" spans="3:6">
      <c r="C4964" s="1"/>
      <c r="D4964" s="1"/>
      <c r="E4964" s="1"/>
      <c r="F4964" s="1"/>
    </row>
    <row r="4965" spans="3:6">
      <c r="C4965" s="1"/>
      <c r="D4965" s="1"/>
      <c r="E4965" s="1"/>
      <c r="F4965" s="1"/>
    </row>
    <row r="4966" spans="3:6">
      <c r="C4966" s="1"/>
      <c r="D4966" s="1"/>
      <c r="E4966" s="1"/>
      <c r="F4966" s="1"/>
    </row>
    <row r="4967" spans="3:6">
      <c r="C4967" s="1"/>
      <c r="D4967" s="1"/>
      <c r="E4967" s="1"/>
      <c r="F4967" s="1"/>
    </row>
    <row r="4968" spans="3:6">
      <c r="C4968" s="1"/>
      <c r="D4968" s="1"/>
      <c r="E4968" s="1"/>
      <c r="F4968" s="1"/>
    </row>
    <row r="4969" spans="3:6">
      <c r="C4969" s="1"/>
      <c r="D4969" s="1"/>
      <c r="E4969" s="1"/>
      <c r="F4969" s="1"/>
    </row>
    <row r="4970" spans="3:6">
      <c r="C4970" s="1"/>
      <c r="D4970" s="1"/>
      <c r="E4970" s="1"/>
      <c r="F4970" s="1"/>
    </row>
    <row r="4971" spans="3:6">
      <c r="C4971" s="1"/>
      <c r="D4971" s="1"/>
      <c r="E4971" s="1"/>
      <c r="F4971" s="1"/>
    </row>
    <row r="4972" spans="3:6">
      <c r="C4972" s="1"/>
      <c r="D4972" s="1"/>
      <c r="E4972" s="1"/>
      <c r="F4972" s="1"/>
    </row>
    <row r="4973" spans="3:6">
      <c r="C4973" s="1"/>
      <c r="D4973" s="1"/>
      <c r="E4973" s="1"/>
      <c r="F4973" s="1"/>
    </row>
    <row r="4974" spans="3:6">
      <c r="C4974" s="1"/>
      <c r="D4974" s="1"/>
      <c r="E4974" s="1"/>
      <c r="F4974" s="1"/>
    </row>
    <row r="4975" spans="3:6">
      <c r="C4975" s="1"/>
      <c r="D4975" s="1"/>
      <c r="E4975" s="1"/>
      <c r="F4975" s="1"/>
    </row>
    <row r="4976" spans="3:6">
      <c r="C4976" s="1"/>
      <c r="D4976" s="1"/>
      <c r="E4976" s="1"/>
      <c r="F4976" s="1"/>
    </row>
    <row r="4977" spans="3:6">
      <c r="C4977" s="1"/>
      <c r="D4977" s="1"/>
      <c r="E4977" s="1"/>
      <c r="F4977" s="1"/>
    </row>
    <row r="4978" spans="3:6">
      <c r="C4978" s="1"/>
      <c r="D4978" s="1"/>
      <c r="E4978" s="1"/>
      <c r="F4978" s="1"/>
    </row>
    <row r="4979" spans="3:6">
      <c r="C4979" s="1"/>
      <c r="D4979" s="1"/>
      <c r="E4979" s="1"/>
      <c r="F4979" s="1"/>
    </row>
    <row r="4980" spans="3:6">
      <c r="C4980" s="1"/>
      <c r="D4980" s="1"/>
      <c r="E4980" s="1"/>
      <c r="F4980" s="1"/>
    </row>
    <row r="4981" spans="3:6">
      <c r="C4981" s="1"/>
      <c r="D4981" s="1"/>
      <c r="E4981" s="1"/>
      <c r="F4981" s="1"/>
    </row>
    <row r="4982" spans="3:6">
      <c r="C4982" s="1"/>
      <c r="D4982" s="1"/>
      <c r="E4982" s="1"/>
      <c r="F4982" s="1"/>
    </row>
    <row r="4983" spans="3:6">
      <c r="C4983" s="1"/>
      <c r="D4983" s="1"/>
      <c r="E4983" s="1"/>
      <c r="F4983" s="1"/>
    </row>
    <row r="4984" spans="3:6">
      <c r="C4984" s="1"/>
      <c r="D4984" s="1"/>
      <c r="E4984" s="1"/>
      <c r="F4984" s="1"/>
    </row>
    <row r="4985" spans="3:6">
      <c r="C4985" s="1"/>
      <c r="D4985" s="1"/>
      <c r="E4985" s="1"/>
      <c r="F4985" s="1"/>
    </row>
    <row r="4986" spans="3:6">
      <c r="C4986" s="1"/>
      <c r="D4986" s="1"/>
      <c r="E4986" s="1"/>
      <c r="F4986" s="1"/>
    </row>
    <row r="4987" spans="3:6">
      <c r="C4987" s="1"/>
      <c r="D4987" s="1"/>
      <c r="E4987" s="1"/>
      <c r="F4987" s="1"/>
    </row>
    <row r="4988" spans="3:6">
      <c r="C4988" s="1"/>
      <c r="D4988" s="1"/>
      <c r="E4988" s="1"/>
      <c r="F4988" s="1"/>
    </row>
    <row r="4989" spans="3:6">
      <c r="C4989" s="1"/>
      <c r="D4989" s="1"/>
      <c r="E4989" s="1"/>
      <c r="F4989" s="1"/>
    </row>
    <row r="4990" spans="3:6">
      <c r="C4990" s="1"/>
      <c r="D4990" s="1"/>
      <c r="E4990" s="1"/>
      <c r="F4990" s="1"/>
    </row>
    <row r="4991" spans="3:6">
      <c r="C4991" s="1"/>
      <c r="D4991" s="1"/>
      <c r="E4991" s="1"/>
      <c r="F4991" s="1"/>
    </row>
    <row r="4992" spans="3:6">
      <c r="C4992" s="1"/>
      <c r="D4992" s="1"/>
      <c r="E4992" s="1"/>
      <c r="F4992" s="1"/>
    </row>
    <row r="4993" spans="3:6">
      <c r="C4993" s="1"/>
      <c r="D4993" s="1"/>
      <c r="E4993" s="1"/>
      <c r="F4993" s="1"/>
    </row>
    <row r="4994" spans="3:6">
      <c r="C4994" s="1"/>
      <c r="D4994" s="1"/>
      <c r="E4994" s="1"/>
      <c r="F4994" s="1"/>
    </row>
    <row r="4995" spans="3:6">
      <c r="C4995" s="1"/>
      <c r="D4995" s="1"/>
      <c r="E4995" s="1"/>
      <c r="F4995" s="1"/>
    </row>
    <row r="4996" spans="3:6">
      <c r="C4996" s="1"/>
      <c r="D4996" s="1"/>
      <c r="E4996" s="1"/>
      <c r="F4996" s="1"/>
    </row>
    <row r="4997" spans="3:6">
      <c r="C4997" s="1"/>
      <c r="D4997" s="1"/>
      <c r="E4997" s="1"/>
      <c r="F4997" s="1"/>
    </row>
    <row r="4998" spans="3:6">
      <c r="C4998" s="1"/>
      <c r="D4998" s="1"/>
      <c r="E4998" s="1"/>
      <c r="F4998" s="1"/>
    </row>
    <row r="4999" spans="3:6">
      <c r="C4999" s="1"/>
      <c r="D4999" s="1"/>
      <c r="E4999" s="1"/>
      <c r="F4999" s="1"/>
    </row>
    <row r="5000" spans="3:6">
      <c r="C5000" s="1"/>
      <c r="D5000" s="1"/>
      <c r="E5000" s="1"/>
      <c r="F5000" s="1"/>
    </row>
    <row r="5001" spans="3:6">
      <c r="C5001" s="1"/>
      <c r="D5001" s="1"/>
      <c r="E5001" s="1"/>
      <c r="F5001" s="1"/>
    </row>
    <row r="5002" spans="3:6">
      <c r="C5002" s="1"/>
      <c r="D5002" s="1"/>
      <c r="E5002" s="1"/>
      <c r="F5002" s="1"/>
    </row>
    <row r="5003" spans="3:6">
      <c r="C5003" s="1"/>
      <c r="D5003" s="1"/>
      <c r="E5003" s="1"/>
      <c r="F5003" s="1"/>
    </row>
    <row r="5004" spans="3:6">
      <c r="C5004" s="1"/>
      <c r="D5004" s="1"/>
      <c r="E5004" s="1"/>
      <c r="F5004" s="1"/>
    </row>
    <row r="5005" spans="3:6">
      <c r="C5005" s="1"/>
      <c r="D5005" s="1"/>
      <c r="E5005" s="1"/>
      <c r="F5005" s="1"/>
    </row>
    <row r="5006" spans="3:6">
      <c r="C5006" s="1"/>
      <c r="D5006" s="1"/>
      <c r="E5006" s="1"/>
      <c r="F5006" s="1"/>
    </row>
    <row r="5007" spans="3:6">
      <c r="C5007" s="1"/>
      <c r="D5007" s="1"/>
      <c r="E5007" s="1"/>
      <c r="F5007" s="1"/>
    </row>
    <row r="5008" spans="3:6">
      <c r="C5008" s="1"/>
      <c r="D5008" s="1"/>
      <c r="E5008" s="1"/>
      <c r="F5008" s="1"/>
    </row>
    <row r="5009" spans="3:6">
      <c r="C5009" s="1"/>
      <c r="D5009" s="1"/>
      <c r="E5009" s="1"/>
      <c r="F5009" s="1"/>
    </row>
    <row r="5010" spans="3:6">
      <c r="C5010" s="1"/>
      <c r="D5010" s="1"/>
      <c r="E5010" s="1"/>
      <c r="F5010" s="1"/>
    </row>
    <row r="5011" spans="3:6">
      <c r="C5011" s="1"/>
      <c r="D5011" s="1"/>
      <c r="E5011" s="1"/>
      <c r="F5011" s="1"/>
    </row>
    <row r="5012" spans="3:6">
      <c r="C5012" s="1"/>
      <c r="D5012" s="1"/>
      <c r="E5012" s="1"/>
      <c r="F5012" s="1"/>
    </row>
    <row r="5013" spans="3:6">
      <c r="C5013" s="1"/>
      <c r="D5013" s="1"/>
      <c r="E5013" s="1"/>
      <c r="F5013" s="1"/>
    </row>
    <row r="5014" spans="3:6">
      <c r="C5014" s="1"/>
      <c r="D5014" s="1"/>
      <c r="E5014" s="1"/>
      <c r="F5014" s="1"/>
    </row>
    <row r="5015" spans="3:6">
      <c r="C5015" s="1"/>
      <c r="D5015" s="1"/>
      <c r="E5015" s="1"/>
      <c r="F5015" s="1"/>
    </row>
    <row r="5016" spans="3:6">
      <c r="C5016" s="1"/>
      <c r="D5016" s="1"/>
      <c r="E5016" s="1"/>
      <c r="F5016" s="1"/>
    </row>
    <row r="5017" spans="3:6">
      <c r="C5017" s="1"/>
      <c r="D5017" s="1"/>
      <c r="E5017" s="1"/>
      <c r="F5017" s="1"/>
    </row>
    <row r="5018" spans="3:6">
      <c r="C5018" s="1"/>
      <c r="D5018" s="1"/>
      <c r="E5018" s="1"/>
      <c r="F5018" s="1"/>
    </row>
    <row r="5019" spans="3:6">
      <c r="C5019" s="1"/>
      <c r="D5019" s="1"/>
      <c r="E5019" s="1"/>
      <c r="F5019" s="1"/>
    </row>
    <row r="5020" spans="3:6">
      <c r="C5020" s="1"/>
      <c r="D5020" s="1"/>
      <c r="E5020" s="1"/>
      <c r="F5020" s="1"/>
    </row>
    <row r="5021" spans="3:6">
      <c r="C5021" s="1"/>
      <c r="D5021" s="1"/>
      <c r="E5021" s="1"/>
      <c r="F5021" s="1"/>
    </row>
    <row r="5022" spans="3:6">
      <c r="C5022" s="1"/>
      <c r="D5022" s="1"/>
      <c r="E5022" s="1"/>
      <c r="F5022" s="1"/>
    </row>
    <row r="5023" spans="3:6">
      <c r="C5023" s="1"/>
      <c r="D5023" s="1"/>
      <c r="E5023" s="1"/>
      <c r="F5023" s="1"/>
    </row>
    <row r="5024" spans="3:6">
      <c r="C5024" s="1"/>
      <c r="D5024" s="1"/>
      <c r="E5024" s="1"/>
      <c r="F5024" s="1"/>
    </row>
    <row r="5025" spans="3:6">
      <c r="C5025" s="1"/>
      <c r="D5025" s="1"/>
      <c r="E5025" s="1"/>
      <c r="F5025" s="1"/>
    </row>
    <row r="5026" spans="3:6">
      <c r="C5026" s="1"/>
      <c r="D5026" s="1"/>
      <c r="E5026" s="1"/>
      <c r="F5026" s="1"/>
    </row>
    <row r="5027" spans="3:6">
      <c r="C5027" s="1"/>
      <c r="D5027" s="1"/>
      <c r="E5027" s="1"/>
      <c r="F5027" s="1"/>
    </row>
    <row r="5028" spans="3:6">
      <c r="C5028" s="1"/>
      <c r="D5028" s="1"/>
      <c r="E5028" s="1"/>
      <c r="F5028" s="1"/>
    </row>
    <row r="5029" spans="3:6">
      <c r="C5029" s="1"/>
      <c r="D5029" s="1"/>
      <c r="E5029" s="1"/>
      <c r="F5029" s="1"/>
    </row>
    <row r="5030" spans="3:6">
      <c r="C5030" s="1"/>
      <c r="D5030" s="1"/>
      <c r="E5030" s="1"/>
      <c r="F5030" s="1"/>
    </row>
    <row r="5031" spans="3:6">
      <c r="C5031" s="1"/>
      <c r="D5031" s="1"/>
      <c r="E5031" s="1"/>
      <c r="F5031" s="1"/>
    </row>
    <row r="5032" spans="3:6">
      <c r="C5032" s="1"/>
      <c r="D5032" s="1"/>
      <c r="E5032" s="1"/>
      <c r="F5032" s="1"/>
    </row>
    <row r="5033" spans="3:6">
      <c r="C5033" s="1"/>
      <c r="D5033" s="1"/>
      <c r="E5033" s="1"/>
      <c r="F5033" s="1"/>
    </row>
    <row r="5034" spans="3:6">
      <c r="C5034" s="1"/>
      <c r="D5034" s="1"/>
      <c r="E5034" s="1"/>
      <c r="F5034" s="1"/>
    </row>
    <row r="5035" spans="3:6">
      <c r="C5035" s="1"/>
      <c r="D5035" s="1"/>
      <c r="E5035" s="1"/>
      <c r="F5035" s="1"/>
    </row>
    <row r="5036" spans="3:6">
      <c r="C5036" s="1"/>
      <c r="D5036" s="1"/>
      <c r="E5036" s="1"/>
      <c r="F5036" s="1"/>
    </row>
    <row r="5037" spans="3:6">
      <c r="C5037" s="1"/>
      <c r="D5037" s="1"/>
      <c r="E5037" s="1"/>
      <c r="F5037" s="1"/>
    </row>
    <row r="5038" spans="3:6">
      <c r="C5038" s="1"/>
      <c r="D5038" s="1"/>
      <c r="E5038" s="1"/>
      <c r="F5038" s="1"/>
    </row>
    <row r="5039" spans="3:6">
      <c r="C5039" s="1"/>
      <c r="D5039" s="1"/>
      <c r="E5039" s="1"/>
      <c r="F5039" s="1"/>
    </row>
    <row r="5040" spans="3:6">
      <c r="C5040" s="1"/>
      <c r="D5040" s="1"/>
      <c r="E5040" s="1"/>
      <c r="F5040" s="1"/>
    </row>
    <row r="5041" spans="3:6">
      <c r="C5041" s="1"/>
      <c r="D5041" s="1"/>
      <c r="E5041" s="1"/>
      <c r="F5041" s="1"/>
    </row>
    <row r="5042" spans="3:6">
      <c r="C5042" s="1"/>
      <c r="D5042" s="1"/>
      <c r="E5042" s="1"/>
      <c r="F5042" s="1"/>
    </row>
    <row r="5043" spans="3:6">
      <c r="C5043" s="1"/>
      <c r="D5043" s="1"/>
      <c r="E5043" s="1"/>
      <c r="F5043" s="1"/>
    </row>
    <row r="5044" spans="3:6">
      <c r="C5044" s="1"/>
      <c r="D5044" s="1"/>
      <c r="E5044" s="1"/>
      <c r="F5044" s="1"/>
    </row>
    <row r="5045" spans="3:6">
      <c r="C5045" s="1"/>
      <c r="D5045" s="1"/>
      <c r="E5045" s="1"/>
      <c r="F5045" s="1"/>
    </row>
    <row r="5046" spans="3:6">
      <c r="C5046" s="1"/>
      <c r="D5046" s="1"/>
      <c r="E5046" s="1"/>
      <c r="F5046" s="1"/>
    </row>
    <row r="5047" spans="3:6">
      <c r="C5047" s="1"/>
      <c r="D5047" s="1"/>
      <c r="E5047" s="1"/>
      <c r="F5047" s="1"/>
    </row>
    <row r="5048" spans="3:6">
      <c r="C5048" s="1"/>
      <c r="D5048" s="1"/>
      <c r="E5048" s="1"/>
      <c r="F5048" s="1"/>
    </row>
    <row r="5049" spans="3:6">
      <c r="C5049" s="1"/>
      <c r="D5049" s="1"/>
      <c r="E5049" s="1"/>
      <c r="F5049" s="1"/>
    </row>
    <row r="5050" spans="3:6">
      <c r="C5050" s="1"/>
      <c r="D5050" s="1"/>
      <c r="E5050" s="1"/>
      <c r="F5050" s="1"/>
    </row>
    <row r="5051" spans="3:6">
      <c r="C5051" s="1"/>
      <c r="D5051" s="1"/>
      <c r="E5051" s="1"/>
      <c r="F5051" s="1"/>
    </row>
    <row r="5052" spans="3:6">
      <c r="C5052" s="1"/>
      <c r="D5052" s="1"/>
      <c r="E5052" s="1"/>
      <c r="F5052" s="1"/>
    </row>
    <row r="5053" spans="3:6">
      <c r="C5053" s="1"/>
      <c r="D5053" s="1"/>
      <c r="E5053" s="1"/>
      <c r="F5053" s="1"/>
    </row>
    <row r="5054" spans="3:6">
      <c r="C5054" s="1"/>
      <c r="D5054" s="1"/>
      <c r="E5054" s="1"/>
      <c r="F5054" s="1"/>
    </row>
    <row r="5055" spans="3:6">
      <c r="C5055" s="1"/>
      <c r="D5055" s="1"/>
      <c r="E5055" s="1"/>
      <c r="F5055" s="1"/>
    </row>
    <row r="5056" spans="3:6">
      <c r="C5056" s="1"/>
      <c r="D5056" s="1"/>
      <c r="E5056" s="1"/>
      <c r="F5056" s="1"/>
    </row>
    <row r="5057" spans="3:6">
      <c r="C5057" s="1"/>
      <c r="D5057" s="1"/>
      <c r="E5057" s="1"/>
      <c r="F5057" s="1"/>
    </row>
    <row r="5058" spans="3:6">
      <c r="C5058" s="1"/>
      <c r="D5058" s="1"/>
      <c r="E5058" s="1"/>
      <c r="F5058" s="1"/>
    </row>
    <row r="5059" spans="3:6">
      <c r="C5059" s="1"/>
      <c r="D5059" s="1"/>
      <c r="E5059" s="1"/>
      <c r="F5059" s="1"/>
    </row>
    <row r="5060" spans="3:6">
      <c r="C5060" s="1"/>
      <c r="D5060" s="1"/>
      <c r="E5060" s="1"/>
      <c r="F5060" s="1"/>
    </row>
    <row r="5061" spans="3:6">
      <c r="C5061" s="1"/>
      <c r="D5061" s="1"/>
      <c r="E5061" s="1"/>
      <c r="F5061" s="1"/>
    </row>
    <row r="5062" spans="3:6">
      <c r="C5062" s="1"/>
      <c r="D5062" s="1"/>
      <c r="E5062" s="1"/>
      <c r="F5062" s="1"/>
    </row>
    <row r="5063" spans="3:6">
      <c r="C5063" s="1"/>
      <c r="D5063" s="1"/>
      <c r="E5063" s="1"/>
      <c r="F5063" s="1"/>
    </row>
    <row r="5064" spans="3:6">
      <c r="C5064" s="1"/>
      <c r="D5064" s="1"/>
      <c r="E5064" s="1"/>
      <c r="F5064" s="1"/>
    </row>
    <row r="5065" spans="3:6">
      <c r="C5065" s="1"/>
      <c r="D5065" s="1"/>
      <c r="E5065" s="1"/>
      <c r="F5065" s="1"/>
    </row>
    <row r="5066" spans="3:6">
      <c r="C5066" s="1"/>
      <c r="D5066" s="1"/>
      <c r="E5066" s="1"/>
      <c r="F5066" s="1"/>
    </row>
    <row r="5067" spans="3:6">
      <c r="C5067" s="1"/>
      <c r="D5067" s="1"/>
      <c r="E5067" s="1"/>
      <c r="F5067" s="1"/>
    </row>
    <row r="5068" spans="3:6">
      <c r="C5068" s="1"/>
      <c r="D5068" s="1"/>
      <c r="E5068" s="1"/>
      <c r="F5068" s="1"/>
    </row>
    <row r="5069" spans="3:6">
      <c r="C5069" s="1"/>
      <c r="D5069" s="1"/>
      <c r="E5069" s="1"/>
      <c r="F5069" s="1"/>
    </row>
    <row r="5070" spans="3:6">
      <c r="C5070" s="1"/>
      <c r="D5070" s="1"/>
      <c r="E5070" s="1"/>
      <c r="F5070" s="1"/>
    </row>
    <row r="5071" spans="3:6">
      <c r="C5071" s="1"/>
      <c r="D5071" s="1"/>
      <c r="E5071" s="1"/>
      <c r="F5071" s="1"/>
    </row>
    <row r="5072" spans="3:6">
      <c r="C5072" s="1"/>
      <c r="D5072" s="1"/>
      <c r="E5072" s="1"/>
      <c r="F5072" s="1"/>
    </row>
    <row r="5073" spans="3:6">
      <c r="C5073" s="1"/>
      <c r="D5073" s="1"/>
      <c r="E5073" s="1"/>
      <c r="F5073" s="1"/>
    </row>
    <row r="5074" spans="3:6">
      <c r="C5074" s="1"/>
      <c r="D5074" s="1"/>
      <c r="E5074" s="1"/>
      <c r="F5074" s="1"/>
    </row>
    <row r="5075" spans="3:6">
      <c r="C5075" s="1"/>
      <c r="D5075" s="1"/>
      <c r="E5075" s="1"/>
      <c r="F5075" s="1"/>
    </row>
    <row r="5076" spans="3:6">
      <c r="C5076" s="1"/>
      <c r="D5076" s="1"/>
      <c r="E5076" s="1"/>
      <c r="F5076" s="1"/>
    </row>
    <row r="5077" spans="3:6">
      <c r="C5077" s="1"/>
      <c r="D5077" s="1"/>
      <c r="E5077" s="1"/>
      <c r="F5077" s="1"/>
    </row>
    <row r="5078" spans="3:6">
      <c r="C5078" s="1"/>
      <c r="D5078" s="1"/>
      <c r="E5078" s="1"/>
      <c r="F5078" s="1"/>
    </row>
    <row r="5079" spans="3:6">
      <c r="C5079" s="1"/>
      <c r="D5079" s="1"/>
      <c r="E5079" s="1"/>
      <c r="F5079" s="1"/>
    </row>
    <row r="5080" spans="3:6">
      <c r="C5080" s="1"/>
      <c r="D5080" s="1"/>
      <c r="E5080" s="1"/>
      <c r="F5080" s="1"/>
    </row>
    <row r="5081" spans="3:6">
      <c r="C5081" s="1"/>
      <c r="D5081" s="1"/>
      <c r="E5081" s="1"/>
      <c r="F5081" s="1"/>
    </row>
    <row r="5082" spans="3:6">
      <c r="C5082" s="1"/>
      <c r="D5082" s="1"/>
      <c r="E5082" s="1"/>
      <c r="F5082" s="1"/>
    </row>
    <row r="5083" spans="3:6">
      <c r="C5083" s="1"/>
      <c r="D5083" s="1"/>
      <c r="E5083" s="1"/>
      <c r="F5083" s="1"/>
    </row>
    <row r="5084" spans="3:6">
      <c r="C5084" s="1"/>
      <c r="D5084" s="1"/>
      <c r="E5084" s="1"/>
      <c r="F5084" s="1"/>
    </row>
    <row r="5085" spans="3:6">
      <c r="C5085" s="1"/>
      <c r="D5085" s="1"/>
      <c r="E5085" s="1"/>
      <c r="F5085" s="1"/>
    </row>
    <row r="5086" spans="3:6">
      <c r="C5086" s="1"/>
      <c r="D5086" s="1"/>
      <c r="E5086" s="1"/>
      <c r="F5086" s="1"/>
    </row>
    <row r="5087" spans="3:6">
      <c r="C5087" s="1"/>
      <c r="D5087" s="1"/>
      <c r="E5087" s="1"/>
      <c r="F5087" s="1"/>
    </row>
    <row r="5088" spans="3:6">
      <c r="C5088" s="1"/>
      <c r="D5088" s="1"/>
      <c r="E5088" s="1"/>
      <c r="F5088" s="1"/>
    </row>
    <row r="5089" spans="3:6">
      <c r="C5089" s="1"/>
      <c r="D5089" s="1"/>
      <c r="E5089" s="1"/>
      <c r="F5089" s="1"/>
    </row>
    <row r="5090" spans="3:6">
      <c r="C5090" s="1"/>
      <c r="D5090" s="1"/>
      <c r="E5090" s="1"/>
      <c r="F5090" s="1"/>
    </row>
    <row r="5091" spans="3:6">
      <c r="C5091" s="1"/>
      <c r="D5091" s="1"/>
      <c r="E5091" s="1"/>
      <c r="F5091" s="1"/>
    </row>
    <row r="5092" spans="3:6">
      <c r="C5092" s="1"/>
      <c r="D5092" s="1"/>
      <c r="E5092" s="1"/>
      <c r="F5092" s="1"/>
    </row>
    <row r="5093" spans="3:6">
      <c r="C5093" s="1"/>
      <c r="D5093" s="1"/>
      <c r="E5093" s="1"/>
      <c r="F5093" s="1"/>
    </row>
    <row r="5094" spans="3:6">
      <c r="C5094" s="1"/>
      <c r="D5094" s="1"/>
      <c r="E5094" s="1"/>
      <c r="F5094" s="1"/>
    </row>
    <row r="5095" spans="3:6">
      <c r="C5095" s="1"/>
      <c r="D5095" s="1"/>
      <c r="E5095" s="1"/>
      <c r="F5095" s="1"/>
    </row>
    <row r="5096" spans="3:6">
      <c r="C5096" s="1"/>
      <c r="D5096" s="1"/>
      <c r="E5096" s="1"/>
      <c r="F5096" s="1"/>
    </row>
    <row r="5097" spans="3:6">
      <c r="C5097" s="1"/>
      <c r="D5097" s="1"/>
      <c r="E5097" s="1"/>
      <c r="F5097" s="1"/>
    </row>
    <row r="5098" spans="3:6">
      <c r="C5098" s="1"/>
      <c r="D5098" s="1"/>
      <c r="E5098" s="1"/>
      <c r="F5098" s="1"/>
    </row>
    <row r="5099" spans="3:6">
      <c r="C5099" s="1"/>
      <c r="D5099" s="1"/>
      <c r="E5099" s="1"/>
      <c r="F5099" s="1"/>
    </row>
    <row r="5100" spans="3:6">
      <c r="C5100" s="1"/>
      <c r="D5100" s="1"/>
      <c r="E5100" s="1"/>
      <c r="F5100" s="1"/>
    </row>
    <row r="5101" spans="3:6">
      <c r="C5101" s="1"/>
      <c r="D5101" s="1"/>
      <c r="E5101" s="1"/>
      <c r="F5101" s="1"/>
    </row>
    <row r="5102" spans="3:6">
      <c r="C5102" s="1"/>
      <c r="D5102" s="1"/>
      <c r="E5102" s="1"/>
      <c r="F5102" s="1"/>
    </row>
    <row r="5103" spans="3:6">
      <c r="C5103" s="1"/>
      <c r="D5103" s="1"/>
      <c r="E5103" s="1"/>
      <c r="F5103" s="1"/>
    </row>
    <row r="5104" spans="3:6">
      <c r="C5104" s="1"/>
      <c r="D5104" s="1"/>
      <c r="E5104" s="1"/>
      <c r="F5104" s="1"/>
    </row>
    <row r="5105" spans="3:6">
      <c r="C5105" s="1"/>
      <c r="D5105" s="1"/>
      <c r="E5105" s="1"/>
      <c r="F5105" s="1"/>
    </row>
    <row r="5106" spans="3:6">
      <c r="C5106" s="1"/>
      <c r="D5106" s="1"/>
      <c r="E5106" s="1"/>
      <c r="F5106" s="1"/>
    </row>
    <row r="5107" spans="3:6">
      <c r="C5107" s="1"/>
      <c r="D5107" s="1"/>
      <c r="E5107" s="1"/>
      <c r="F5107" s="1"/>
    </row>
    <row r="5108" spans="3:6">
      <c r="C5108" s="1"/>
      <c r="D5108" s="1"/>
      <c r="E5108" s="1"/>
      <c r="F5108" s="1"/>
    </row>
    <row r="5109" spans="3:6">
      <c r="C5109" s="1"/>
      <c r="D5109" s="1"/>
      <c r="E5109" s="1"/>
      <c r="F5109" s="1"/>
    </row>
    <row r="5110" spans="3:6">
      <c r="C5110" s="1"/>
      <c r="D5110" s="1"/>
      <c r="E5110" s="1"/>
      <c r="F5110" s="1"/>
    </row>
    <row r="5111" spans="3:6">
      <c r="C5111" s="1"/>
      <c r="D5111" s="1"/>
      <c r="E5111" s="1"/>
      <c r="F5111" s="1"/>
    </row>
    <row r="5112" spans="3:6">
      <c r="C5112" s="1"/>
      <c r="D5112" s="1"/>
      <c r="E5112" s="1"/>
      <c r="F5112" s="1"/>
    </row>
    <row r="5113" spans="3:6">
      <c r="C5113" s="1"/>
      <c r="D5113" s="1"/>
      <c r="E5113" s="1"/>
      <c r="F5113" s="1"/>
    </row>
    <row r="5114" spans="3:6">
      <c r="C5114" s="1"/>
      <c r="D5114" s="1"/>
      <c r="E5114" s="1"/>
      <c r="F5114" s="1"/>
    </row>
    <row r="5115" spans="3:6">
      <c r="C5115" s="1"/>
      <c r="D5115" s="1"/>
      <c r="E5115" s="1"/>
      <c r="F5115" s="1"/>
    </row>
    <row r="5116" spans="3:6">
      <c r="C5116" s="1"/>
      <c r="D5116" s="1"/>
      <c r="E5116" s="1"/>
      <c r="F5116" s="1"/>
    </row>
    <row r="5117" spans="3:6">
      <c r="C5117" s="1"/>
      <c r="D5117" s="1"/>
      <c r="E5117" s="1"/>
      <c r="F5117" s="1"/>
    </row>
    <row r="5118" spans="3:6">
      <c r="C5118" s="1"/>
      <c r="D5118" s="1"/>
      <c r="E5118" s="1"/>
      <c r="F5118" s="1"/>
    </row>
    <row r="5119" spans="3:6">
      <c r="C5119" s="1"/>
      <c r="D5119" s="1"/>
      <c r="E5119" s="1"/>
      <c r="F5119" s="1"/>
    </row>
    <row r="5120" spans="3:6">
      <c r="C5120" s="1"/>
      <c r="D5120" s="1"/>
      <c r="E5120" s="1"/>
      <c r="F5120" s="1"/>
    </row>
    <row r="5121" spans="3:6">
      <c r="C5121" s="1"/>
      <c r="D5121" s="1"/>
      <c r="E5121" s="1"/>
      <c r="F5121" s="1"/>
    </row>
    <row r="5122" spans="3:6">
      <c r="C5122" s="1"/>
      <c r="D5122" s="1"/>
      <c r="E5122" s="1"/>
      <c r="F5122" s="1"/>
    </row>
    <row r="5123" spans="3:6">
      <c r="C5123" s="1"/>
      <c r="D5123" s="1"/>
      <c r="E5123" s="1"/>
      <c r="F5123" s="1"/>
    </row>
    <row r="5124" spans="3:6">
      <c r="C5124" s="1"/>
      <c r="D5124" s="1"/>
      <c r="E5124" s="1"/>
      <c r="F5124" s="1"/>
    </row>
    <row r="5125" spans="3:6">
      <c r="C5125" s="1"/>
      <c r="D5125" s="1"/>
      <c r="E5125" s="1"/>
      <c r="F5125" s="1"/>
    </row>
    <row r="5126" spans="3:6">
      <c r="C5126" s="1"/>
      <c r="D5126" s="1"/>
      <c r="E5126" s="1"/>
      <c r="F5126" s="1"/>
    </row>
    <row r="5127" spans="3:6">
      <c r="C5127" s="1"/>
      <c r="D5127" s="1"/>
      <c r="E5127" s="1"/>
      <c r="F5127" s="1"/>
    </row>
    <row r="5128" spans="3:6">
      <c r="C5128" s="1"/>
      <c r="D5128" s="1"/>
      <c r="E5128" s="1"/>
      <c r="F5128" s="1"/>
    </row>
    <row r="5129" spans="3:6">
      <c r="C5129" s="1"/>
      <c r="D5129" s="1"/>
      <c r="E5129" s="1"/>
      <c r="F5129" s="1"/>
    </row>
    <row r="5130" spans="3:6">
      <c r="C5130" s="1"/>
      <c r="D5130" s="1"/>
      <c r="E5130" s="1"/>
      <c r="F5130" s="1"/>
    </row>
    <row r="5131" spans="3:6">
      <c r="C5131" s="1"/>
      <c r="D5131" s="1"/>
      <c r="E5131" s="1"/>
      <c r="F5131" s="1"/>
    </row>
    <row r="5132" spans="3:6">
      <c r="C5132" s="1"/>
      <c r="D5132" s="1"/>
      <c r="E5132" s="1"/>
      <c r="F5132" s="1"/>
    </row>
    <row r="5133" spans="3:6">
      <c r="C5133" s="1"/>
      <c r="D5133" s="1"/>
      <c r="E5133" s="1"/>
      <c r="F5133" s="1"/>
    </row>
    <row r="5134" spans="3:6">
      <c r="C5134" s="1"/>
      <c r="D5134" s="1"/>
      <c r="E5134" s="1"/>
      <c r="F5134" s="1"/>
    </row>
    <row r="5135" spans="3:6">
      <c r="C5135" s="1"/>
      <c r="D5135" s="1"/>
      <c r="E5135" s="1"/>
      <c r="F5135" s="1"/>
    </row>
    <row r="5136" spans="3:6">
      <c r="C5136" s="1"/>
      <c r="D5136" s="1"/>
      <c r="E5136" s="1"/>
      <c r="F5136" s="1"/>
    </row>
    <row r="5137" spans="3:6">
      <c r="C5137" s="1"/>
      <c r="D5137" s="1"/>
      <c r="E5137" s="1"/>
      <c r="F5137" s="1"/>
    </row>
    <row r="5138" spans="3:6">
      <c r="C5138" s="1"/>
      <c r="D5138" s="1"/>
      <c r="E5138" s="1"/>
      <c r="F5138" s="1"/>
    </row>
    <row r="5139" spans="3:6">
      <c r="C5139" s="1"/>
      <c r="D5139" s="1"/>
      <c r="E5139" s="1"/>
      <c r="F5139" s="1"/>
    </row>
    <row r="5140" spans="3:6">
      <c r="C5140" s="1"/>
      <c r="D5140" s="1"/>
      <c r="E5140" s="1"/>
      <c r="F5140" s="1"/>
    </row>
    <row r="5141" spans="3:6">
      <c r="C5141" s="1"/>
      <c r="D5141" s="1"/>
      <c r="E5141" s="1"/>
      <c r="F5141" s="1"/>
    </row>
    <row r="5142" spans="3:6">
      <c r="C5142" s="1"/>
      <c r="D5142" s="1"/>
      <c r="E5142" s="1"/>
      <c r="F5142" s="1"/>
    </row>
    <row r="5143" spans="3:6">
      <c r="C5143" s="1"/>
      <c r="D5143" s="1"/>
      <c r="E5143" s="1"/>
      <c r="F5143" s="1"/>
    </row>
    <row r="5144" spans="3:6">
      <c r="C5144" s="1"/>
      <c r="D5144" s="1"/>
      <c r="E5144" s="1"/>
      <c r="F5144" s="1"/>
    </row>
    <row r="5145" spans="3:6">
      <c r="C5145" s="1"/>
      <c r="D5145" s="1"/>
      <c r="E5145" s="1"/>
      <c r="F5145" s="1"/>
    </row>
    <row r="5146" spans="3:6">
      <c r="C5146" s="1"/>
      <c r="D5146" s="1"/>
      <c r="E5146" s="1"/>
      <c r="F5146" s="1"/>
    </row>
    <row r="5147" spans="3:6">
      <c r="C5147" s="1"/>
      <c r="D5147" s="1"/>
      <c r="E5147" s="1"/>
      <c r="F5147" s="1"/>
    </row>
    <row r="5148" spans="3:6">
      <c r="C5148" s="1"/>
      <c r="D5148" s="1"/>
      <c r="E5148" s="1"/>
      <c r="F5148" s="1"/>
    </row>
    <row r="5149" spans="3:6">
      <c r="C5149" s="1"/>
      <c r="D5149" s="1"/>
      <c r="E5149" s="1"/>
      <c r="F5149" s="1"/>
    </row>
    <row r="5150" spans="3:6">
      <c r="C5150" s="1"/>
      <c r="D5150" s="1"/>
      <c r="E5150" s="1"/>
      <c r="F5150" s="1"/>
    </row>
    <row r="5151" spans="3:6">
      <c r="C5151" s="1"/>
      <c r="D5151" s="1"/>
      <c r="E5151" s="1"/>
      <c r="F5151" s="1"/>
    </row>
    <row r="5152" spans="3:6">
      <c r="C5152" s="1"/>
      <c r="D5152" s="1"/>
      <c r="E5152" s="1"/>
      <c r="F5152" s="1"/>
    </row>
    <row r="5153" spans="3:6">
      <c r="C5153" s="1"/>
      <c r="D5153" s="1"/>
      <c r="E5153" s="1"/>
      <c r="F5153" s="1"/>
    </row>
    <row r="5154" spans="3:6">
      <c r="C5154" s="1"/>
      <c r="D5154" s="1"/>
      <c r="E5154" s="1"/>
      <c r="F5154" s="1"/>
    </row>
    <row r="5155" spans="3:6">
      <c r="C5155" s="1"/>
      <c r="D5155" s="1"/>
      <c r="E5155" s="1"/>
      <c r="F5155" s="1"/>
    </row>
    <row r="5156" spans="3:6">
      <c r="C5156" s="1"/>
      <c r="D5156" s="1"/>
      <c r="E5156" s="1"/>
      <c r="F5156" s="1"/>
    </row>
    <row r="5157" spans="3:6">
      <c r="C5157" s="1"/>
      <c r="D5157" s="1"/>
      <c r="E5157" s="1"/>
      <c r="F5157" s="1"/>
    </row>
    <row r="5158" spans="3:6">
      <c r="C5158" s="1"/>
      <c r="D5158" s="1"/>
      <c r="E5158" s="1"/>
      <c r="F5158" s="1"/>
    </row>
    <row r="5159" spans="3:6">
      <c r="C5159" s="1"/>
      <c r="D5159" s="1"/>
      <c r="E5159" s="1"/>
      <c r="F5159" s="1"/>
    </row>
    <row r="5160" spans="3:6">
      <c r="C5160" s="1"/>
      <c r="D5160" s="1"/>
      <c r="E5160" s="1"/>
      <c r="F5160" s="1"/>
    </row>
    <row r="5161" spans="3:6">
      <c r="C5161" s="1"/>
      <c r="D5161" s="1"/>
      <c r="E5161" s="1"/>
      <c r="F5161" s="1"/>
    </row>
    <row r="5162" spans="3:6">
      <c r="C5162" s="1"/>
      <c r="D5162" s="1"/>
      <c r="E5162" s="1"/>
      <c r="F5162" s="1"/>
    </row>
    <row r="5163" spans="3:6">
      <c r="C5163" s="1"/>
      <c r="D5163" s="1"/>
      <c r="E5163" s="1"/>
      <c r="F5163" s="1"/>
    </row>
    <row r="5164" spans="3:6">
      <c r="C5164" s="1"/>
      <c r="D5164" s="1"/>
      <c r="E5164" s="1"/>
      <c r="F5164" s="1"/>
    </row>
    <row r="5165" spans="3:6">
      <c r="C5165" s="1"/>
      <c r="D5165" s="1"/>
      <c r="E5165" s="1"/>
      <c r="F5165" s="1"/>
    </row>
    <row r="5166" spans="3:6">
      <c r="C5166" s="1"/>
      <c r="D5166" s="1"/>
      <c r="E5166" s="1"/>
      <c r="F5166" s="1"/>
    </row>
    <row r="5167" spans="3:6">
      <c r="C5167" s="1"/>
      <c r="D5167" s="1"/>
      <c r="E5167" s="1"/>
      <c r="F5167" s="1"/>
    </row>
    <row r="5168" spans="3:6">
      <c r="C5168" s="1"/>
      <c r="D5168" s="1"/>
      <c r="E5168" s="1"/>
      <c r="F5168" s="1"/>
    </row>
    <row r="5169" spans="3:6">
      <c r="C5169" s="1"/>
      <c r="D5169" s="1"/>
      <c r="E5169" s="1"/>
      <c r="F5169" s="1"/>
    </row>
    <row r="5170" spans="3:6">
      <c r="C5170" s="1"/>
      <c r="D5170" s="1"/>
      <c r="E5170" s="1"/>
      <c r="F5170" s="1"/>
    </row>
    <row r="5171" spans="3:6">
      <c r="C5171" s="1"/>
      <c r="D5171" s="1"/>
      <c r="E5171" s="1"/>
      <c r="F5171" s="1"/>
    </row>
    <row r="5172" spans="3:6">
      <c r="C5172" s="1"/>
      <c r="D5172" s="1"/>
      <c r="E5172" s="1"/>
      <c r="F5172" s="1"/>
    </row>
    <row r="5173" spans="3:6">
      <c r="C5173" s="1"/>
      <c r="D5173" s="1"/>
      <c r="E5173" s="1"/>
      <c r="F5173" s="1"/>
    </row>
    <row r="5174" spans="3:6">
      <c r="C5174" s="1"/>
      <c r="D5174" s="1"/>
      <c r="E5174" s="1"/>
      <c r="F5174" s="1"/>
    </row>
    <row r="5175" spans="3:6">
      <c r="C5175" s="1"/>
      <c r="D5175" s="1"/>
      <c r="E5175" s="1"/>
      <c r="F5175" s="1"/>
    </row>
    <row r="5176" spans="3:6">
      <c r="C5176" s="1"/>
      <c r="D5176" s="1"/>
      <c r="E5176" s="1"/>
      <c r="F5176" s="1"/>
    </row>
    <row r="5177" spans="3:6">
      <c r="C5177" s="1"/>
      <c r="D5177" s="1"/>
      <c r="E5177" s="1"/>
      <c r="F5177" s="1"/>
    </row>
    <row r="5178" spans="3:6">
      <c r="C5178" s="1"/>
      <c r="D5178" s="1"/>
      <c r="E5178" s="1"/>
      <c r="F5178" s="1"/>
    </row>
    <row r="5179" spans="3:6">
      <c r="C5179" s="1"/>
      <c r="D5179" s="1"/>
      <c r="E5179" s="1"/>
      <c r="F5179" s="1"/>
    </row>
    <row r="5180" spans="3:6">
      <c r="C5180" s="1"/>
      <c r="D5180" s="1"/>
      <c r="E5180" s="1"/>
      <c r="F5180" s="1"/>
    </row>
    <row r="5181" spans="3:6">
      <c r="C5181" s="1"/>
      <c r="D5181" s="1"/>
      <c r="E5181" s="1"/>
      <c r="F5181" s="1"/>
    </row>
    <row r="5182" spans="3:6">
      <c r="C5182" s="1"/>
      <c r="D5182" s="1"/>
      <c r="E5182" s="1"/>
      <c r="F5182" s="1"/>
    </row>
    <row r="5183" spans="3:6">
      <c r="C5183" s="1"/>
      <c r="D5183" s="1"/>
      <c r="E5183" s="1"/>
      <c r="F5183" s="1"/>
    </row>
    <row r="5184" spans="3:6">
      <c r="C5184" s="1"/>
      <c r="D5184" s="1"/>
      <c r="E5184" s="1"/>
      <c r="F5184" s="1"/>
    </row>
    <row r="5185" spans="3:6">
      <c r="C5185" s="1"/>
      <c r="D5185" s="1"/>
      <c r="E5185" s="1"/>
      <c r="F5185" s="1"/>
    </row>
    <row r="5186" spans="3:6">
      <c r="C5186" s="1"/>
      <c r="D5186" s="1"/>
      <c r="E5186" s="1"/>
      <c r="F5186" s="1"/>
    </row>
    <row r="5187" spans="3:6">
      <c r="C5187" s="1"/>
      <c r="D5187" s="1"/>
      <c r="E5187" s="1"/>
      <c r="F5187" s="1"/>
    </row>
    <row r="5188" spans="3:6">
      <c r="C5188" s="1"/>
      <c r="D5188" s="1"/>
      <c r="E5188" s="1"/>
      <c r="F5188" s="1"/>
    </row>
    <row r="5189" spans="3:6">
      <c r="C5189" s="1"/>
      <c r="D5189" s="1"/>
      <c r="E5189" s="1"/>
      <c r="F5189" s="1"/>
    </row>
    <row r="5190" spans="3:6">
      <c r="C5190" s="1"/>
      <c r="D5190" s="1"/>
      <c r="E5190" s="1"/>
      <c r="F5190" s="1"/>
    </row>
    <row r="5191" spans="3:6">
      <c r="C5191" s="1"/>
      <c r="D5191" s="1"/>
      <c r="E5191" s="1"/>
      <c r="F5191" s="1"/>
    </row>
    <row r="5192" spans="3:6">
      <c r="C5192" s="1"/>
      <c r="D5192" s="1"/>
      <c r="E5192" s="1"/>
      <c r="F5192" s="1"/>
    </row>
    <row r="5193" spans="3:6">
      <c r="C5193" s="1"/>
      <c r="D5193" s="1"/>
      <c r="E5193" s="1"/>
      <c r="F5193" s="1"/>
    </row>
    <row r="5194" spans="3:6">
      <c r="C5194" s="1"/>
      <c r="D5194" s="1"/>
      <c r="E5194" s="1"/>
      <c r="F5194" s="1"/>
    </row>
    <row r="5195" spans="3:6">
      <c r="C5195" s="1"/>
      <c r="D5195" s="1"/>
      <c r="E5195" s="1"/>
      <c r="F5195" s="1"/>
    </row>
    <row r="5196" spans="3:6">
      <c r="C5196" s="1"/>
      <c r="D5196" s="1"/>
      <c r="E5196" s="1"/>
      <c r="F5196" s="1"/>
    </row>
    <row r="5197" spans="3:6">
      <c r="C5197" s="1"/>
      <c r="D5197" s="1"/>
      <c r="E5197" s="1"/>
      <c r="F5197" s="1"/>
    </row>
    <row r="5198" spans="3:6">
      <c r="C5198" s="1"/>
      <c r="D5198" s="1"/>
      <c r="E5198" s="1"/>
      <c r="F5198" s="1"/>
    </row>
    <row r="5199" spans="3:6">
      <c r="C5199" s="1"/>
      <c r="D5199" s="1"/>
      <c r="E5199" s="1"/>
      <c r="F5199" s="1"/>
    </row>
    <row r="5200" spans="3:6">
      <c r="C5200" s="1"/>
      <c r="D5200" s="1"/>
      <c r="E5200" s="1"/>
      <c r="F5200" s="1"/>
    </row>
    <row r="5201" spans="3:6">
      <c r="C5201" s="1"/>
      <c r="D5201" s="1"/>
      <c r="E5201" s="1"/>
      <c r="F5201" s="1"/>
    </row>
    <row r="5202" spans="3:6">
      <c r="C5202" s="1"/>
      <c r="D5202" s="1"/>
      <c r="E5202" s="1"/>
      <c r="F5202" s="1"/>
    </row>
    <row r="5203" spans="3:6">
      <c r="C5203" s="1"/>
      <c r="D5203" s="1"/>
      <c r="E5203" s="1"/>
      <c r="F5203" s="1"/>
    </row>
    <row r="5204" spans="3:6">
      <c r="C5204" s="1"/>
      <c r="D5204" s="1"/>
      <c r="E5204" s="1"/>
      <c r="F5204" s="1"/>
    </row>
    <row r="5205" spans="3:6">
      <c r="C5205" s="1"/>
      <c r="D5205" s="1"/>
      <c r="E5205" s="1"/>
      <c r="F5205" s="1"/>
    </row>
    <row r="5206" spans="3:6">
      <c r="C5206" s="1"/>
      <c r="D5206" s="1"/>
      <c r="E5206" s="1"/>
      <c r="F5206" s="1"/>
    </row>
    <row r="5207" spans="3:6">
      <c r="C5207" s="1"/>
      <c r="D5207" s="1"/>
      <c r="E5207" s="1"/>
      <c r="F5207" s="1"/>
    </row>
    <row r="5208" spans="3:6">
      <c r="C5208" s="1"/>
      <c r="D5208" s="1"/>
      <c r="E5208" s="1"/>
      <c r="F5208" s="1"/>
    </row>
    <row r="5209" spans="3:6">
      <c r="C5209" s="1"/>
      <c r="D5209" s="1"/>
      <c r="E5209" s="1"/>
      <c r="F5209" s="1"/>
    </row>
    <row r="5210" spans="3:6">
      <c r="C5210" s="1"/>
      <c r="D5210" s="1"/>
      <c r="E5210" s="1"/>
      <c r="F5210" s="1"/>
    </row>
    <row r="5211" spans="3:6">
      <c r="C5211" s="1"/>
      <c r="D5211" s="1"/>
      <c r="E5211" s="1"/>
      <c r="F5211" s="1"/>
    </row>
    <row r="5212" spans="3:6">
      <c r="C5212" s="1"/>
      <c r="D5212" s="1"/>
      <c r="E5212" s="1"/>
      <c r="F5212" s="1"/>
    </row>
    <row r="5213" spans="3:6">
      <c r="C5213" s="1"/>
      <c r="D5213" s="1"/>
      <c r="E5213" s="1"/>
      <c r="F5213" s="1"/>
    </row>
    <row r="5214" spans="3:6">
      <c r="C5214" s="1"/>
      <c r="D5214" s="1"/>
      <c r="E5214" s="1"/>
      <c r="F5214" s="1"/>
    </row>
    <row r="5215" spans="3:6">
      <c r="C5215" s="1"/>
      <c r="D5215" s="1"/>
      <c r="E5215" s="1"/>
      <c r="F5215" s="1"/>
    </row>
    <row r="5216" spans="3:6">
      <c r="C5216" s="1"/>
      <c r="D5216" s="1"/>
      <c r="E5216" s="1"/>
      <c r="F5216" s="1"/>
    </row>
    <row r="5217" spans="3:6">
      <c r="C5217" s="1"/>
      <c r="D5217" s="1"/>
      <c r="E5217" s="1"/>
      <c r="F5217" s="1"/>
    </row>
    <row r="5218" spans="3:6">
      <c r="C5218" s="1"/>
      <c r="D5218" s="1"/>
      <c r="E5218" s="1"/>
      <c r="F5218" s="1"/>
    </row>
    <row r="5219" spans="3:6">
      <c r="C5219" s="1"/>
      <c r="D5219" s="1"/>
      <c r="E5219" s="1"/>
      <c r="F5219" s="1"/>
    </row>
    <row r="5220" spans="3:6">
      <c r="C5220" s="1"/>
      <c r="D5220" s="1"/>
      <c r="E5220" s="1"/>
      <c r="F5220" s="1"/>
    </row>
    <row r="5221" spans="3:6">
      <c r="C5221" s="1"/>
      <c r="D5221" s="1"/>
      <c r="E5221" s="1"/>
      <c r="F5221" s="1"/>
    </row>
    <row r="5222" spans="3:6">
      <c r="C5222" s="1"/>
      <c r="D5222" s="1"/>
      <c r="E5222" s="1"/>
      <c r="F5222" s="1"/>
    </row>
    <row r="5223" spans="3:6">
      <c r="C5223" s="1"/>
      <c r="D5223" s="1"/>
      <c r="E5223" s="1"/>
      <c r="F5223" s="1"/>
    </row>
    <row r="5224" spans="3:6">
      <c r="C5224" s="1"/>
      <c r="D5224" s="1"/>
      <c r="E5224" s="1"/>
      <c r="F5224" s="1"/>
    </row>
    <row r="5225" spans="3:6">
      <c r="C5225" s="1"/>
      <c r="D5225" s="1"/>
      <c r="E5225" s="1"/>
      <c r="F5225" s="1"/>
    </row>
    <row r="5226" spans="3:6">
      <c r="C5226" s="1"/>
      <c r="D5226" s="1"/>
      <c r="E5226" s="1"/>
      <c r="F5226" s="1"/>
    </row>
    <row r="5227" spans="3:6">
      <c r="C5227" s="1"/>
      <c r="D5227" s="1"/>
      <c r="E5227" s="1"/>
      <c r="F5227" s="1"/>
    </row>
    <row r="5228" spans="3:6">
      <c r="C5228" s="1"/>
      <c r="D5228" s="1"/>
      <c r="E5228" s="1"/>
      <c r="F5228" s="1"/>
    </row>
    <row r="5229" spans="3:6">
      <c r="C5229" s="1"/>
      <c r="D5229" s="1"/>
      <c r="E5229" s="1"/>
      <c r="F5229" s="1"/>
    </row>
    <row r="5230" spans="3:6">
      <c r="C5230" s="1"/>
      <c r="D5230" s="1"/>
      <c r="E5230" s="1"/>
      <c r="F5230" s="1"/>
    </row>
    <row r="5231" spans="3:6">
      <c r="C5231" s="1"/>
      <c r="D5231" s="1"/>
      <c r="E5231" s="1"/>
      <c r="F5231" s="1"/>
    </row>
    <row r="5232" spans="3:6">
      <c r="C5232" s="1"/>
      <c r="D5232" s="1"/>
      <c r="E5232" s="1"/>
      <c r="F5232" s="1"/>
    </row>
    <row r="5233" spans="3:6">
      <c r="C5233" s="1"/>
      <c r="D5233" s="1"/>
      <c r="E5233" s="1"/>
      <c r="F5233" s="1"/>
    </row>
    <row r="5234" spans="3:6">
      <c r="C5234" s="1"/>
      <c r="D5234" s="1"/>
      <c r="E5234" s="1"/>
      <c r="F5234" s="1"/>
    </row>
    <row r="5235" spans="3:6">
      <c r="C5235" s="1"/>
      <c r="D5235" s="1"/>
      <c r="E5235" s="1"/>
      <c r="F5235" s="1"/>
    </row>
    <row r="5236" spans="3:6">
      <c r="C5236" s="1"/>
      <c r="D5236" s="1"/>
      <c r="E5236" s="1"/>
      <c r="F5236" s="1"/>
    </row>
    <row r="5237" spans="3:6">
      <c r="C5237" s="1"/>
      <c r="D5237" s="1"/>
      <c r="E5237" s="1"/>
      <c r="F5237" s="1"/>
    </row>
    <row r="5238" spans="3:6">
      <c r="C5238" s="1"/>
      <c r="D5238" s="1"/>
      <c r="E5238" s="1"/>
      <c r="F5238" s="1"/>
    </row>
    <row r="5239" spans="3:6">
      <c r="C5239" s="1"/>
      <c r="D5239" s="1"/>
      <c r="E5239" s="1"/>
      <c r="F5239" s="1"/>
    </row>
    <row r="5240" spans="3:6">
      <c r="C5240" s="1"/>
      <c r="D5240" s="1"/>
      <c r="E5240" s="1"/>
      <c r="F5240" s="1"/>
    </row>
    <row r="5241" spans="3:6">
      <c r="C5241" s="1"/>
      <c r="D5241" s="1"/>
      <c r="E5241" s="1"/>
      <c r="F5241" s="1"/>
    </row>
    <row r="5242" spans="3:6">
      <c r="C5242" s="1"/>
      <c r="D5242" s="1"/>
      <c r="E5242" s="1"/>
      <c r="F5242" s="1"/>
    </row>
    <row r="5243" spans="3:6">
      <c r="C5243" s="1"/>
      <c r="D5243" s="1"/>
      <c r="E5243" s="1"/>
      <c r="F5243" s="1"/>
    </row>
    <row r="5244" spans="3:6">
      <c r="C5244" s="1"/>
      <c r="D5244" s="1"/>
      <c r="E5244" s="1"/>
      <c r="F5244" s="1"/>
    </row>
    <row r="5245" spans="3:6">
      <c r="C5245" s="1"/>
      <c r="D5245" s="1"/>
      <c r="E5245" s="1"/>
      <c r="F5245" s="1"/>
    </row>
    <row r="5246" spans="3:6">
      <c r="C5246" s="1"/>
      <c r="D5246" s="1"/>
      <c r="E5246" s="1"/>
      <c r="F5246" s="1"/>
    </row>
    <row r="5247" spans="3:6">
      <c r="C5247" s="1"/>
      <c r="D5247" s="1"/>
      <c r="E5247" s="1"/>
      <c r="F5247" s="1"/>
    </row>
    <row r="5248" spans="3:6">
      <c r="C5248" s="1"/>
      <c r="D5248" s="1"/>
      <c r="E5248" s="1"/>
      <c r="F5248" s="1"/>
    </row>
    <row r="5249" spans="3:6">
      <c r="C5249" s="1"/>
      <c r="D5249" s="1"/>
      <c r="E5249" s="1"/>
      <c r="F5249" s="1"/>
    </row>
    <row r="5250" spans="3:6">
      <c r="C5250" s="1"/>
      <c r="D5250" s="1"/>
      <c r="E5250" s="1"/>
      <c r="F5250" s="1"/>
    </row>
    <row r="5251" spans="3:6">
      <c r="C5251" s="1"/>
      <c r="D5251" s="1"/>
      <c r="E5251" s="1"/>
      <c r="F5251" s="1"/>
    </row>
    <row r="5252" spans="3:6">
      <c r="C5252" s="1"/>
      <c r="D5252" s="1"/>
      <c r="E5252" s="1"/>
      <c r="F5252" s="1"/>
    </row>
    <row r="5253" spans="3:6">
      <c r="C5253" s="1"/>
      <c r="D5253" s="1"/>
      <c r="E5253" s="1"/>
      <c r="F5253" s="1"/>
    </row>
    <row r="5254" spans="3:6">
      <c r="C5254" s="1"/>
      <c r="D5254" s="1"/>
      <c r="E5254" s="1"/>
      <c r="F5254" s="1"/>
    </row>
    <row r="5255" spans="3:6">
      <c r="C5255" s="1"/>
      <c r="D5255" s="1"/>
      <c r="E5255" s="1"/>
      <c r="F5255" s="1"/>
    </row>
    <row r="5256" spans="3:6">
      <c r="C5256" s="1"/>
      <c r="D5256" s="1"/>
      <c r="E5256" s="1"/>
      <c r="F5256" s="1"/>
    </row>
    <row r="5257" spans="3:6">
      <c r="C5257" s="1"/>
      <c r="D5257" s="1"/>
      <c r="E5257" s="1"/>
      <c r="F5257" s="1"/>
    </row>
    <row r="5258" spans="3:6">
      <c r="C5258" s="1"/>
      <c r="D5258" s="1"/>
      <c r="E5258" s="1"/>
      <c r="F5258" s="1"/>
    </row>
    <row r="5259" spans="3:6">
      <c r="C5259" s="1"/>
      <c r="D5259" s="1"/>
      <c r="E5259" s="1"/>
      <c r="F5259" s="1"/>
    </row>
    <row r="5260" spans="3:6">
      <c r="C5260" s="1"/>
      <c r="D5260" s="1"/>
      <c r="E5260" s="1"/>
      <c r="F5260" s="1"/>
    </row>
    <row r="5261" spans="3:6">
      <c r="C5261" s="1"/>
      <c r="D5261" s="1"/>
      <c r="E5261" s="1"/>
      <c r="F5261" s="1"/>
    </row>
    <row r="5262" spans="3:6">
      <c r="C5262" s="1"/>
      <c r="D5262" s="1"/>
      <c r="E5262" s="1"/>
      <c r="F5262" s="1"/>
    </row>
    <row r="5263" spans="3:6">
      <c r="C5263" s="1"/>
      <c r="D5263" s="1"/>
      <c r="E5263" s="1"/>
      <c r="F5263" s="1"/>
    </row>
    <row r="5264" spans="3:6">
      <c r="C5264" s="1"/>
      <c r="D5264" s="1"/>
      <c r="E5264" s="1"/>
      <c r="F5264" s="1"/>
    </row>
    <row r="5265" spans="3:6">
      <c r="C5265" s="1"/>
      <c r="D5265" s="1"/>
      <c r="E5265" s="1"/>
      <c r="F5265" s="1"/>
    </row>
    <row r="5266" spans="3:6">
      <c r="C5266" s="1"/>
      <c r="D5266" s="1"/>
      <c r="E5266" s="1"/>
      <c r="F5266" s="1"/>
    </row>
    <row r="5267" spans="3:6">
      <c r="C5267" s="1"/>
      <c r="D5267" s="1"/>
      <c r="E5267" s="1"/>
      <c r="F5267" s="1"/>
    </row>
    <row r="5268" spans="3:6">
      <c r="C5268" s="1"/>
      <c r="D5268" s="1"/>
      <c r="E5268" s="1"/>
      <c r="F5268" s="1"/>
    </row>
    <row r="5269" spans="3:6">
      <c r="C5269" s="1"/>
      <c r="D5269" s="1"/>
      <c r="E5269" s="1"/>
      <c r="F5269" s="1"/>
    </row>
    <row r="5270" spans="3:6">
      <c r="C5270" s="1"/>
      <c r="D5270" s="1"/>
      <c r="E5270" s="1"/>
      <c r="F5270" s="1"/>
    </row>
    <row r="5271" spans="3:6">
      <c r="C5271" s="1"/>
      <c r="D5271" s="1"/>
      <c r="E5271" s="1"/>
      <c r="F5271" s="1"/>
    </row>
    <row r="5272" spans="3:6">
      <c r="C5272" s="1"/>
      <c r="D5272" s="1"/>
      <c r="E5272" s="1"/>
      <c r="F5272" s="1"/>
    </row>
    <row r="5273" spans="3:6">
      <c r="C5273" s="1"/>
      <c r="D5273" s="1"/>
      <c r="E5273" s="1"/>
      <c r="F5273" s="1"/>
    </row>
    <row r="5274" spans="3:6">
      <c r="C5274" s="1"/>
      <c r="D5274" s="1"/>
      <c r="E5274" s="1"/>
      <c r="F5274" s="1"/>
    </row>
    <row r="5275" spans="3:6">
      <c r="C5275" s="1"/>
      <c r="D5275" s="1"/>
      <c r="E5275" s="1"/>
      <c r="F5275" s="1"/>
    </row>
    <row r="5276" spans="3:6">
      <c r="C5276" s="1"/>
      <c r="D5276" s="1"/>
      <c r="E5276" s="1"/>
      <c r="F5276" s="1"/>
    </row>
    <row r="5277" spans="3:6">
      <c r="C5277" s="1"/>
      <c r="D5277" s="1"/>
      <c r="E5277" s="1"/>
      <c r="F5277" s="1"/>
    </row>
    <row r="5278" spans="3:6">
      <c r="C5278" s="1"/>
      <c r="D5278" s="1"/>
      <c r="E5278" s="1"/>
      <c r="F5278" s="1"/>
    </row>
    <row r="5279" spans="3:6">
      <c r="C5279" s="1"/>
      <c r="D5279" s="1"/>
      <c r="E5279" s="1"/>
      <c r="F5279" s="1"/>
    </row>
    <row r="5280" spans="3:6">
      <c r="C5280" s="1"/>
      <c r="D5280" s="1"/>
      <c r="E5280" s="1"/>
      <c r="F5280" s="1"/>
    </row>
    <row r="5281" spans="3:6">
      <c r="C5281" s="1"/>
      <c r="D5281" s="1"/>
      <c r="E5281" s="1"/>
      <c r="F5281" s="1"/>
    </row>
    <row r="5282" spans="3:6">
      <c r="C5282" s="1"/>
      <c r="D5282" s="1"/>
      <c r="E5282" s="1"/>
      <c r="F5282" s="1"/>
    </row>
    <row r="5283" spans="3:6">
      <c r="C5283" s="1"/>
      <c r="D5283" s="1"/>
      <c r="E5283" s="1"/>
      <c r="F5283" s="1"/>
    </row>
    <row r="5284" spans="3:6">
      <c r="C5284" s="1"/>
      <c r="D5284" s="1"/>
      <c r="E5284" s="1"/>
      <c r="F5284" s="1"/>
    </row>
    <row r="5285" spans="3:6">
      <c r="C5285" s="1"/>
      <c r="D5285" s="1"/>
      <c r="E5285" s="1"/>
      <c r="F5285" s="1"/>
    </row>
    <row r="5286" spans="3:6">
      <c r="C5286" s="1"/>
      <c r="D5286" s="1"/>
      <c r="E5286" s="1"/>
      <c r="F5286" s="1"/>
    </row>
    <row r="5287" spans="3:6">
      <c r="C5287" s="1"/>
      <c r="D5287" s="1"/>
      <c r="E5287" s="1"/>
      <c r="F5287" s="1"/>
    </row>
    <row r="5288" spans="3:6">
      <c r="C5288" s="1"/>
      <c r="D5288" s="1"/>
      <c r="E5288" s="1"/>
      <c r="F5288" s="1"/>
    </row>
    <row r="5289" spans="3:6">
      <c r="C5289" s="1"/>
      <c r="D5289" s="1"/>
      <c r="E5289" s="1"/>
      <c r="F5289" s="1"/>
    </row>
    <row r="5290" spans="3:6">
      <c r="C5290" s="1"/>
      <c r="D5290" s="1"/>
      <c r="E5290" s="1"/>
      <c r="F5290" s="1"/>
    </row>
    <row r="5291" spans="3:6">
      <c r="C5291" s="1"/>
      <c r="D5291" s="1"/>
      <c r="E5291" s="1"/>
      <c r="F5291" s="1"/>
    </row>
    <row r="5292" spans="3:6">
      <c r="C5292" s="1"/>
      <c r="D5292" s="1"/>
      <c r="E5292" s="1"/>
      <c r="F5292" s="1"/>
    </row>
    <row r="5293" spans="3:6">
      <c r="C5293" s="1"/>
      <c r="D5293" s="1"/>
      <c r="E5293" s="1"/>
      <c r="F5293" s="1"/>
    </row>
    <row r="5294" spans="3:6">
      <c r="C5294" s="1"/>
      <c r="D5294" s="1"/>
      <c r="E5294" s="1"/>
      <c r="F5294" s="1"/>
    </row>
    <row r="5295" spans="3:6">
      <c r="C5295" s="1"/>
      <c r="D5295" s="1"/>
      <c r="E5295" s="1"/>
      <c r="F5295" s="1"/>
    </row>
    <row r="5296" spans="3:6">
      <c r="C5296" s="1"/>
      <c r="D5296" s="1"/>
      <c r="E5296" s="1"/>
      <c r="F5296" s="1"/>
    </row>
    <row r="5297" spans="3:6">
      <c r="C5297" s="1"/>
      <c r="D5297" s="1"/>
      <c r="E5297" s="1"/>
      <c r="F5297" s="1"/>
    </row>
    <row r="5298" spans="3:6">
      <c r="C5298" s="1"/>
      <c r="D5298" s="1"/>
      <c r="E5298" s="1"/>
      <c r="F5298" s="1"/>
    </row>
    <row r="5299" spans="3:6">
      <c r="C5299" s="1"/>
      <c r="D5299" s="1"/>
      <c r="E5299" s="1"/>
      <c r="F5299" s="1"/>
    </row>
    <row r="5300" spans="3:6">
      <c r="C5300" s="1"/>
      <c r="D5300" s="1"/>
      <c r="E5300" s="1"/>
      <c r="F5300" s="1"/>
    </row>
    <row r="5301" spans="3:6">
      <c r="C5301" s="1"/>
      <c r="D5301" s="1"/>
      <c r="E5301" s="1"/>
      <c r="F5301" s="1"/>
    </row>
    <row r="5302" spans="3:6">
      <c r="C5302" s="1"/>
      <c r="D5302" s="1"/>
      <c r="E5302" s="1"/>
      <c r="F5302" s="1"/>
    </row>
    <row r="5303" spans="3:6">
      <c r="C5303" s="1"/>
      <c r="D5303" s="1"/>
      <c r="E5303" s="1"/>
      <c r="F5303" s="1"/>
    </row>
    <row r="5304" spans="3:6">
      <c r="C5304" s="1"/>
      <c r="D5304" s="1"/>
      <c r="E5304" s="1"/>
      <c r="F5304" s="1"/>
    </row>
    <row r="5305" spans="3:6">
      <c r="C5305" s="1"/>
      <c r="D5305" s="1"/>
      <c r="E5305" s="1"/>
      <c r="F5305" s="1"/>
    </row>
    <row r="5306" spans="3:6">
      <c r="C5306" s="1"/>
      <c r="D5306" s="1"/>
      <c r="E5306" s="1"/>
      <c r="F5306" s="1"/>
    </row>
    <row r="5307" spans="3:6">
      <c r="C5307" s="1"/>
      <c r="D5307" s="1"/>
      <c r="E5307" s="1"/>
      <c r="F5307" s="1"/>
    </row>
    <row r="5308" spans="3:6">
      <c r="C5308" s="1"/>
      <c r="D5308" s="1"/>
      <c r="E5308" s="1"/>
      <c r="F5308" s="1"/>
    </row>
    <row r="5309" spans="3:6">
      <c r="C5309" s="1"/>
      <c r="D5309" s="1"/>
      <c r="E5309" s="1"/>
      <c r="F5309" s="1"/>
    </row>
    <row r="5310" spans="3:6">
      <c r="C5310" s="1"/>
      <c r="D5310" s="1"/>
      <c r="E5310" s="1"/>
      <c r="F5310" s="1"/>
    </row>
    <row r="5311" spans="3:6">
      <c r="C5311" s="1"/>
      <c r="D5311" s="1"/>
      <c r="E5311" s="1"/>
      <c r="F5311" s="1"/>
    </row>
    <row r="5312" spans="3:6">
      <c r="C5312" s="1"/>
      <c r="D5312" s="1"/>
      <c r="E5312" s="1"/>
      <c r="F5312" s="1"/>
    </row>
    <row r="5313" spans="3:6">
      <c r="C5313" s="1"/>
      <c r="D5313" s="1"/>
      <c r="E5313" s="1"/>
      <c r="F5313" s="1"/>
    </row>
    <row r="5314" spans="3:6">
      <c r="C5314" s="1"/>
      <c r="D5314" s="1"/>
      <c r="E5314" s="1"/>
      <c r="F5314" s="1"/>
    </row>
    <row r="5315" spans="3:6">
      <c r="C5315" s="1"/>
      <c r="D5315" s="1"/>
      <c r="E5315" s="1"/>
      <c r="F5315" s="1"/>
    </row>
    <row r="5316" spans="3:6">
      <c r="C5316" s="1"/>
      <c r="D5316" s="1"/>
      <c r="E5316" s="1"/>
      <c r="F5316" s="1"/>
    </row>
    <row r="5317" spans="3:6">
      <c r="C5317" s="1"/>
      <c r="D5317" s="1"/>
      <c r="E5317" s="1"/>
      <c r="F5317" s="1"/>
    </row>
    <row r="5318" spans="3:6">
      <c r="C5318" s="1"/>
      <c r="D5318" s="1"/>
      <c r="E5318" s="1"/>
      <c r="F5318" s="1"/>
    </row>
    <row r="5319" spans="3:6">
      <c r="C5319" s="1"/>
      <c r="D5319" s="1"/>
      <c r="E5319" s="1"/>
      <c r="F5319" s="1"/>
    </row>
    <row r="5320" spans="3:6">
      <c r="C5320" s="1"/>
      <c r="D5320" s="1"/>
      <c r="E5320" s="1"/>
      <c r="F5320" s="1"/>
    </row>
    <row r="5321" spans="3:6">
      <c r="C5321" s="1"/>
      <c r="D5321" s="1"/>
      <c r="E5321" s="1"/>
      <c r="F5321" s="1"/>
    </row>
    <row r="5322" spans="3:6">
      <c r="C5322" s="1"/>
      <c r="D5322" s="1"/>
      <c r="E5322" s="1"/>
      <c r="F5322" s="1"/>
    </row>
    <row r="5323" spans="3:6">
      <c r="C5323" s="1"/>
      <c r="D5323" s="1"/>
      <c r="E5323" s="1"/>
      <c r="F5323" s="1"/>
    </row>
    <row r="5324" spans="3:6">
      <c r="C5324" s="1"/>
      <c r="D5324" s="1"/>
      <c r="E5324" s="1"/>
      <c r="F5324" s="1"/>
    </row>
    <row r="5325" spans="3:6">
      <c r="C5325" s="1"/>
      <c r="D5325" s="1"/>
      <c r="E5325" s="1"/>
      <c r="F5325" s="1"/>
    </row>
    <row r="5326" spans="3:6">
      <c r="C5326" s="1"/>
      <c r="D5326" s="1"/>
      <c r="E5326" s="1"/>
      <c r="F5326" s="1"/>
    </row>
    <row r="5327" spans="3:6">
      <c r="C5327" s="1"/>
      <c r="D5327" s="1"/>
      <c r="E5327" s="1"/>
      <c r="F5327" s="1"/>
    </row>
    <row r="5328" spans="3:6">
      <c r="C5328" s="1"/>
      <c r="D5328" s="1"/>
      <c r="E5328" s="1"/>
      <c r="F5328" s="1"/>
    </row>
    <row r="5329" spans="3:6">
      <c r="C5329" s="1"/>
      <c r="D5329" s="1"/>
      <c r="E5329" s="1"/>
      <c r="F5329" s="1"/>
    </row>
    <row r="5330" spans="3:6">
      <c r="C5330" s="1"/>
      <c r="D5330" s="1"/>
      <c r="E5330" s="1"/>
      <c r="F5330" s="1"/>
    </row>
    <row r="5331" spans="3:6">
      <c r="C5331" s="1"/>
      <c r="D5331" s="1"/>
      <c r="E5331" s="1"/>
      <c r="F5331" s="1"/>
    </row>
    <row r="5332" spans="3:6">
      <c r="C5332" s="1"/>
      <c r="D5332" s="1"/>
      <c r="E5332" s="1"/>
      <c r="F5332" s="1"/>
    </row>
    <row r="5333" spans="3:6">
      <c r="C5333" s="1"/>
      <c r="D5333" s="1"/>
      <c r="E5333" s="1"/>
      <c r="F5333" s="1"/>
    </row>
    <row r="5334" spans="3:6">
      <c r="C5334" s="1"/>
      <c r="D5334" s="1"/>
      <c r="E5334" s="1"/>
      <c r="F5334" s="1"/>
    </row>
    <row r="5335" spans="3:6">
      <c r="C5335" s="1"/>
      <c r="D5335" s="1"/>
      <c r="E5335" s="1"/>
      <c r="F5335" s="1"/>
    </row>
    <row r="5336" spans="3:6">
      <c r="C5336" s="1"/>
      <c r="D5336" s="1"/>
      <c r="E5336" s="1"/>
      <c r="F5336" s="1"/>
    </row>
    <row r="5337" spans="3:6">
      <c r="C5337" s="1"/>
      <c r="D5337" s="1"/>
      <c r="E5337" s="1"/>
      <c r="F5337" s="1"/>
    </row>
    <row r="5338" spans="3:6">
      <c r="C5338" s="1"/>
      <c r="D5338" s="1"/>
      <c r="E5338" s="1"/>
      <c r="F5338" s="1"/>
    </row>
    <row r="5339" spans="3:6">
      <c r="C5339" s="1"/>
      <c r="D5339" s="1"/>
      <c r="E5339" s="1"/>
      <c r="F5339" s="1"/>
    </row>
    <row r="5340" spans="3:6">
      <c r="C5340" s="1"/>
      <c r="D5340" s="1"/>
      <c r="E5340" s="1"/>
      <c r="F5340" s="1"/>
    </row>
    <row r="5341" spans="3:6">
      <c r="C5341" s="1"/>
      <c r="D5341" s="1"/>
      <c r="E5341" s="1"/>
      <c r="F5341" s="1"/>
    </row>
    <row r="5342" spans="3:6">
      <c r="C5342" s="1"/>
      <c r="D5342" s="1"/>
      <c r="E5342" s="1"/>
      <c r="F5342" s="1"/>
    </row>
    <row r="5343" spans="3:6">
      <c r="C5343" s="1"/>
      <c r="D5343" s="1"/>
      <c r="E5343" s="1"/>
      <c r="F5343" s="1"/>
    </row>
    <row r="5344" spans="3:6">
      <c r="C5344" s="1"/>
      <c r="D5344" s="1"/>
      <c r="E5344" s="1"/>
      <c r="F5344" s="1"/>
    </row>
    <row r="5345" spans="3:6">
      <c r="C5345" s="1"/>
      <c r="D5345" s="1"/>
      <c r="E5345" s="1"/>
      <c r="F5345" s="1"/>
    </row>
    <row r="5346" spans="3:6">
      <c r="C5346" s="1"/>
      <c r="D5346" s="1"/>
      <c r="E5346" s="1"/>
      <c r="F5346" s="1"/>
    </row>
    <row r="5347" spans="3:6">
      <c r="C5347" s="1"/>
      <c r="D5347" s="1"/>
      <c r="E5347" s="1"/>
      <c r="F5347" s="1"/>
    </row>
    <row r="5348" spans="3:6">
      <c r="C5348" s="1"/>
      <c r="D5348" s="1"/>
      <c r="E5348" s="1"/>
      <c r="F5348" s="1"/>
    </row>
    <row r="5349" spans="3:6">
      <c r="C5349" s="1"/>
      <c r="D5349" s="1"/>
      <c r="E5349" s="1"/>
      <c r="F5349" s="1"/>
    </row>
    <row r="5350" spans="3:6">
      <c r="C5350" s="1"/>
      <c r="D5350" s="1"/>
      <c r="E5350" s="1"/>
      <c r="F5350" s="1"/>
    </row>
    <row r="5351" spans="3:6">
      <c r="C5351" s="1"/>
      <c r="D5351" s="1"/>
      <c r="E5351" s="1"/>
      <c r="F5351" s="1"/>
    </row>
    <row r="5352" spans="3:6">
      <c r="C5352" s="1"/>
      <c r="D5352" s="1"/>
      <c r="E5352" s="1"/>
      <c r="F5352" s="1"/>
    </row>
    <row r="5353" spans="3:6">
      <c r="C5353" s="1"/>
      <c r="D5353" s="1"/>
      <c r="E5353" s="1"/>
      <c r="F5353" s="1"/>
    </row>
    <row r="5354" spans="3:6">
      <c r="C5354" s="1"/>
      <c r="D5354" s="1"/>
      <c r="E5354" s="1"/>
      <c r="F5354" s="1"/>
    </row>
    <row r="5355" spans="3:6">
      <c r="C5355" s="1"/>
      <c r="D5355" s="1"/>
      <c r="E5355" s="1"/>
      <c r="F5355" s="1"/>
    </row>
    <row r="5356" spans="3:6">
      <c r="C5356" s="1"/>
      <c r="D5356" s="1"/>
      <c r="E5356" s="1"/>
      <c r="F5356" s="1"/>
    </row>
    <row r="5357" spans="3:6">
      <c r="C5357" s="1"/>
      <c r="D5357" s="1"/>
      <c r="E5357" s="1"/>
      <c r="F5357" s="1"/>
    </row>
    <row r="5358" spans="3:6">
      <c r="C5358" s="1"/>
      <c r="D5358" s="1"/>
      <c r="E5358" s="1"/>
      <c r="F5358" s="1"/>
    </row>
    <row r="5359" spans="3:6">
      <c r="C5359" s="1"/>
      <c r="D5359" s="1"/>
      <c r="E5359" s="1"/>
      <c r="F5359" s="1"/>
    </row>
    <row r="5360" spans="3:6">
      <c r="C5360" s="1"/>
      <c r="D5360" s="1"/>
      <c r="E5360" s="1"/>
      <c r="F5360" s="1"/>
    </row>
    <row r="5361" spans="3:6">
      <c r="C5361" s="1"/>
      <c r="D5361" s="1"/>
      <c r="E5361" s="1"/>
      <c r="F5361" s="1"/>
    </row>
    <row r="5362" spans="3:6">
      <c r="C5362" s="1"/>
      <c r="D5362" s="1"/>
      <c r="E5362" s="1"/>
      <c r="F5362" s="1"/>
    </row>
    <row r="5363" spans="3:6">
      <c r="C5363" s="1"/>
      <c r="D5363" s="1"/>
      <c r="E5363" s="1"/>
      <c r="F5363" s="1"/>
    </row>
    <row r="5364" spans="3:6">
      <c r="C5364" s="1"/>
      <c r="D5364" s="1"/>
      <c r="E5364" s="1"/>
      <c r="F5364" s="1"/>
    </row>
    <row r="5365" spans="3:6">
      <c r="C5365" s="1"/>
      <c r="D5365" s="1"/>
      <c r="E5365" s="1"/>
      <c r="F5365" s="1"/>
    </row>
    <row r="5366" spans="3:6">
      <c r="C5366" s="1"/>
      <c r="D5366" s="1"/>
      <c r="E5366" s="1"/>
      <c r="F5366" s="1"/>
    </row>
    <row r="5367" spans="3:6">
      <c r="C5367" s="1"/>
      <c r="D5367" s="1"/>
      <c r="E5367" s="1"/>
      <c r="F5367" s="1"/>
    </row>
    <row r="5368" spans="3:6">
      <c r="C5368" s="1"/>
      <c r="D5368" s="1"/>
      <c r="E5368" s="1"/>
      <c r="F5368" s="1"/>
    </row>
    <row r="5369" spans="3:6">
      <c r="C5369" s="1"/>
      <c r="D5369" s="1"/>
      <c r="E5369" s="1"/>
      <c r="F5369" s="1"/>
    </row>
    <row r="5370" spans="3:6">
      <c r="C5370" s="1"/>
      <c r="D5370" s="1"/>
      <c r="E5370" s="1"/>
      <c r="F5370" s="1"/>
    </row>
    <row r="5371" spans="3:6">
      <c r="C5371" s="1"/>
      <c r="D5371" s="1"/>
      <c r="E5371" s="1"/>
      <c r="F5371" s="1"/>
    </row>
    <row r="5372" spans="3:6">
      <c r="C5372" s="1"/>
      <c r="D5372" s="1"/>
      <c r="E5372" s="1"/>
      <c r="F5372" s="1"/>
    </row>
    <row r="5373" spans="3:6">
      <c r="C5373" s="1"/>
      <c r="D5373" s="1"/>
      <c r="E5373" s="1"/>
      <c r="F5373" s="1"/>
    </row>
    <row r="5374" spans="3:6">
      <c r="C5374" s="1"/>
      <c r="D5374" s="1"/>
      <c r="E5374" s="1"/>
      <c r="F5374" s="1"/>
    </row>
    <row r="5375" spans="3:6">
      <c r="C5375" s="1"/>
      <c r="D5375" s="1"/>
      <c r="E5375" s="1"/>
      <c r="F5375" s="1"/>
    </row>
    <row r="5376" spans="3:6">
      <c r="C5376" s="1"/>
      <c r="D5376" s="1"/>
      <c r="E5376" s="1"/>
      <c r="F5376" s="1"/>
    </row>
    <row r="5377" spans="3:6">
      <c r="C5377" s="1"/>
      <c r="D5377" s="1"/>
      <c r="E5377" s="1"/>
      <c r="F5377" s="1"/>
    </row>
    <row r="5378" spans="3:6">
      <c r="C5378" s="1"/>
      <c r="D5378" s="1"/>
      <c r="E5378" s="1"/>
      <c r="F5378" s="1"/>
    </row>
    <row r="5379" spans="3:6">
      <c r="C5379" s="1"/>
      <c r="D5379" s="1"/>
      <c r="E5379" s="1"/>
      <c r="F5379" s="1"/>
    </row>
    <row r="5380" spans="3:6">
      <c r="C5380" s="1"/>
      <c r="D5380" s="1"/>
      <c r="E5380" s="1"/>
      <c r="F5380" s="1"/>
    </row>
    <row r="5381" spans="3:6">
      <c r="C5381" s="1"/>
      <c r="D5381" s="1"/>
      <c r="E5381" s="1"/>
      <c r="F5381" s="1"/>
    </row>
    <row r="5382" spans="3:6">
      <c r="C5382" s="1"/>
      <c r="D5382" s="1"/>
      <c r="E5382" s="1"/>
      <c r="F5382" s="1"/>
    </row>
    <row r="5383" spans="3:6">
      <c r="C5383" s="1"/>
      <c r="D5383" s="1"/>
      <c r="E5383" s="1"/>
      <c r="F5383" s="1"/>
    </row>
    <row r="5384" spans="3:6">
      <c r="C5384" s="1"/>
      <c r="D5384" s="1"/>
      <c r="E5384" s="1"/>
      <c r="F5384" s="1"/>
    </row>
    <row r="5385" spans="3:6">
      <c r="C5385" s="1"/>
      <c r="D5385" s="1"/>
      <c r="E5385" s="1"/>
      <c r="F5385" s="1"/>
    </row>
    <row r="5386" spans="3:6">
      <c r="C5386" s="1"/>
      <c r="D5386" s="1"/>
      <c r="E5386" s="1"/>
      <c r="F5386" s="1"/>
    </row>
    <row r="5387" spans="3:6">
      <c r="C5387" s="1"/>
      <c r="D5387" s="1"/>
      <c r="E5387" s="1"/>
      <c r="F5387" s="1"/>
    </row>
    <row r="5388" spans="3:6">
      <c r="C5388" s="1"/>
      <c r="D5388" s="1"/>
      <c r="E5388" s="1"/>
      <c r="F5388" s="1"/>
    </row>
    <row r="5389" spans="3:6">
      <c r="C5389" s="1"/>
      <c r="D5389" s="1"/>
      <c r="E5389" s="1"/>
      <c r="F5389" s="1"/>
    </row>
    <row r="5390" spans="3:6">
      <c r="C5390" s="1"/>
      <c r="D5390" s="1"/>
      <c r="E5390" s="1"/>
      <c r="F5390" s="1"/>
    </row>
    <row r="5391" spans="3:6">
      <c r="C5391" s="1"/>
      <c r="D5391" s="1"/>
      <c r="E5391" s="1"/>
      <c r="F5391" s="1"/>
    </row>
    <row r="5392" spans="3:6">
      <c r="C5392" s="1"/>
      <c r="D5392" s="1"/>
      <c r="E5392" s="1"/>
      <c r="F5392" s="1"/>
    </row>
    <row r="5393" spans="3:6">
      <c r="C5393" s="1"/>
      <c r="D5393" s="1"/>
      <c r="E5393" s="1"/>
      <c r="F5393" s="1"/>
    </row>
    <row r="5394" spans="3:6">
      <c r="C5394" s="1"/>
      <c r="D5394" s="1"/>
      <c r="E5394" s="1"/>
      <c r="F5394" s="1"/>
    </row>
    <row r="5395" spans="3:6">
      <c r="C5395" s="1"/>
      <c r="D5395" s="1"/>
      <c r="E5395" s="1"/>
      <c r="F5395" s="1"/>
    </row>
    <row r="5396" spans="3:6">
      <c r="C5396" s="1"/>
      <c r="D5396" s="1"/>
      <c r="E5396" s="1"/>
      <c r="F5396" s="1"/>
    </row>
    <row r="5397" spans="3:6">
      <c r="C5397" s="1"/>
      <c r="D5397" s="1"/>
      <c r="E5397" s="1"/>
      <c r="F5397" s="1"/>
    </row>
    <row r="5398" spans="3:6">
      <c r="C5398" s="1"/>
      <c r="D5398" s="1"/>
      <c r="E5398" s="1"/>
      <c r="F5398" s="1"/>
    </row>
    <row r="5399" spans="3:6">
      <c r="C5399" s="1"/>
      <c r="D5399" s="1"/>
      <c r="E5399" s="1"/>
      <c r="F5399" s="1"/>
    </row>
    <row r="5400" spans="3:6">
      <c r="C5400" s="1"/>
      <c r="D5400" s="1"/>
      <c r="E5400" s="1"/>
      <c r="F5400" s="1"/>
    </row>
    <row r="5401" spans="3:6">
      <c r="C5401" s="1"/>
      <c r="D5401" s="1"/>
      <c r="E5401" s="1"/>
      <c r="F5401" s="1"/>
    </row>
    <row r="5402" spans="3:6">
      <c r="C5402" s="1"/>
      <c r="D5402" s="1"/>
      <c r="E5402" s="1"/>
      <c r="F5402" s="1"/>
    </row>
    <row r="5403" spans="3:6">
      <c r="C5403" s="1"/>
      <c r="D5403" s="1"/>
      <c r="E5403" s="1"/>
      <c r="F5403" s="1"/>
    </row>
    <row r="5404" spans="3:6">
      <c r="C5404" s="1"/>
      <c r="D5404" s="1"/>
      <c r="E5404" s="1"/>
      <c r="F5404" s="1"/>
    </row>
    <row r="5405" spans="3:6">
      <c r="C5405" s="1"/>
      <c r="D5405" s="1"/>
      <c r="E5405" s="1"/>
      <c r="F5405" s="1"/>
    </row>
    <row r="5406" spans="3:6">
      <c r="C5406" s="1"/>
      <c r="D5406" s="1"/>
      <c r="E5406" s="1"/>
      <c r="F5406" s="1"/>
    </row>
    <row r="5407" spans="3:6">
      <c r="C5407" s="1"/>
      <c r="D5407" s="1"/>
      <c r="E5407" s="1"/>
      <c r="F5407" s="1"/>
    </row>
    <row r="5408" spans="3:6">
      <c r="C5408" s="1"/>
      <c r="D5408" s="1"/>
      <c r="E5408" s="1"/>
      <c r="F5408" s="1"/>
    </row>
    <row r="5409" spans="3:6">
      <c r="C5409" s="1"/>
      <c r="D5409" s="1"/>
      <c r="E5409" s="1"/>
      <c r="F5409" s="1"/>
    </row>
    <row r="5410" spans="3:6">
      <c r="C5410" s="1"/>
      <c r="D5410" s="1"/>
      <c r="E5410" s="1"/>
      <c r="F5410" s="1"/>
    </row>
    <row r="5411" spans="3:6">
      <c r="C5411" s="1"/>
      <c r="D5411" s="1"/>
      <c r="E5411" s="1"/>
      <c r="F5411" s="1"/>
    </row>
    <row r="5412" spans="3:6">
      <c r="C5412" s="1"/>
      <c r="D5412" s="1"/>
      <c r="E5412" s="1"/>
      <c r="F5412" s="1"/>
    </row>
    <row r="5413" spans="3:6">
      <c r="C5413" s="1"/>
      <c r="D5413" s="1"/>
      <c r="E5413" s="1"/>
      <c r="F5413" s="1"/>
    </row>
    <row r="5414" spans="3:6">
      <c r="C5414" s="1"/>
      <c r="D5414" s="1"/>
      <c r="E5414" s="1"/>
      <c r="F5414" s="1"/>
    </row>
    <row r="5415" spans="3:6">
      <c r="C5415" s="1"/>
      <c r="D5415" s="1"/>
      <c r="E5415" s="1"/>
      <c r="F5415" s="1"/>
    </row>
    <row r="5416" spans="3:6">
      <c r="C5416" s="1"/>
      <c r="D5416" s="1"/>
      <c r="E5416" s="1"/>
      <c r="F5416" s="1"/>
    </row>
    <row r="5417" spans="3:6">
      <c r="C5417" s="1"/>
      <c r="D5417" s="1"/>
      <c r="E5417" s="1"/>
      <c r="F5417" s="1"/>
    </row>
    <row r="5418" spans="3:6">
      <c r="C5418" s="1"/>
      <c r="D5418" s="1"/>
      <c r="E5418" s="1"/>
      <c r="F5418" s="1"/>
    </row>
    <row r="5419" spans="3:6">
      <c r="C5419" s="1"/>
      <c r="D5419" s="1"/>
      <c r="E5419" s="1"/>
      <c r="F5419" s="1"/>
    </row>
    <row r="5420" spans="3:6">
      <c r="C5420" s="1"/>
      <c r="D5420" s="1"/>
      <c r="E5420" s="1"/>
      <c r="F5420" s="1"/>
    </row>
    <row r="5421" spans="3:6">
      <c r="C5421" s="1"/>
      <c r="D5421" s="1"/>
      <c r="E5421" s="1"/>
      <c r="F5421" s="1"/>
    </row>
    <row r="5422" spans="3:6">
      <c r="C5422" s="1"/>
      <c r="D5422" s="1"/>
      <c r="E5422" s="1"/>
      <c r="F5422" s="1"/>
    </row>
    <row r="5423" spans="3:6">
      <c r="C5423" s="1"/>
      <c r="D5423" s="1"/>
      <c r="E5423" s="1"/>
      <c r="F5423" s="1"/>
    </row>
    <row r="5424" spans="3:6">
      <c r="C5424" s="1"/>
      <c r="D5424" s="1"/>
      <c r="E5424" s="1"/>
      <c r="F5424" s="1"/>
    </row>
    <row r="5425" spans="3:6">
      <c r="C5425" s="1"/>
      <c r="D5425" s="1"/>
      <c r="E5425" s="1"/>
      <c r="F5425" s="1"/>
    </row>
    <row r="5426" spans="3:6">
      <c r="C5426" s="1"/>
      <c r="D5426" s="1"/>
      <c r="E5426" s="1"/>
      <c r="F5426" s="1"/>
    </row>
    <row r="5427" spans="3:6">
      <c r="C5427" s="1"/>
      <c r="D5427" s="1"/>
      <c r="E5427" s="1"/>
      <c r="F5427" s="1"/>
    </row>
    <row r="5428" spans="3:6">
      <c r="C5428" s="1"/>
      <c r="D5428" s="1"/>
      <c r="E5428" s="1"/>
      <c r="F5428" s="1"/>
    </row>
    <row r="5429" spans="3:6">
      <c r="C5429" s="1"/>
      <c r="D5429" s="1"/>
      <c r="E5429" s="1"/>
      <c r="F5429" s="1"/>
    </row>
    <row r="5430" spans="3:6">
      <c r="C5430" s="1"/>
      <c r="D5430" s="1"/>
      <c r="E5430" s="1"/>
      <c r="F5430" s="1"/>
    </row>
    <row r="5431" spans="3:6">
      <c r="C5431" s="1"/>
      <c r="D5431" s="1"/>
      <c r="E5431" s="1"/>
      <c r="F5431" s="1"/>
    </row>
    <row r="5432" spans="3:6">
      <c r="C5432" s="1"/>
      <c r="D5432" s="1"/>
      <c r="E5432" s="1"/>
      <c r="F5432" s="1"/>
    </row>
    <row r="5433" spans="3:6">
      <c r="C5433" s="1"/>
      <c r="D5433" s="1"/>
      <c r="E5433" s="1"/>
      <c r="F5433" s="1"/>
    </row>
    <row r="5434" spans="3:6">
      <c r="C5434" s="1"/>
      <c r="D5434" s="1"/>
      <c r="E5434" s="1"/>
      <c r="F5434" s="1"/>
    </row>
    <row r="5435" spans="3:6">
      <c r="C5435" s="1"/>
      <c r="D5435" s="1"/>
      <c r="E5435" s="1"/>
      <c r="F5435" s="1"/>
    </row>
    <row r="5436" spans="3:6">
      <c r="C5436" s="1"/>
      <c r="D5436" s="1"/>
      <c r="E5436" s="1"/>
      <c r="F5436" s="1"/>
    </row>
    <row r="5437" spans="3:6">
      <c r="C5437" s="1"/>
      <c r="D5437" s="1"/>
      <c r="E5437" s="1"/>
      <c r="F5437" s="1"/>
    </row>
    <row r="5438" spans="3:6">
      <c r="C5438" s="1"/>
      <c r="D5438" s="1"/>
      <c r="E5438" s="1"/>
      <c r="F5438" s="1"/>
    </row>
    <row r="5439" spans="3:6">
      <c r="C5439" s="1"/>
      <c r="D5439" s="1"/>
      <c r="E5439" s="1"/>
      <c r="F5439" s="1"/>
    </row>
    <row r="5440" spans="3:6">
      <c r="C5440" s="1"/>
      <c r="D5440" s="1"/>
      <c r="E5440" s="1"/>
      <c r="F5440" s="1"/>
    </row>
    <row r="5441" spans="3:6">
      <c r="C5441" s="1"/>
      <c r="D5441" s="1"/>
      <c r="E5441" s="1"/>
      <c r="F5441" s="1"/>
    </row>
    <row r="5442" spans="3:6">
      <c r="C5442" s="1"/>
      <c r="D5442" s="1"/>
      <c r="E5442" s="1"/>
      <c r="F5442" s="1"/>
    </row>
    <row r="5443" spans="3:6">
      <c r="C5443" s="1"/>
      <c r="D5443" s="1"/>
      <c r="E5443" s="1"/>
      <c r="F5443" s="1"/>
    </row>
    <row r="5444" spans="3:6">
      <c r="C5444" s="1"/>
      <c r="D5444" s="1"/>
      <c r="E5444" s="1"/>
      <c r="F5444" s="1"/>
    </row>
    <row r="5445" spans="3:6">
      <c r="C5445" s="1"/>
      <c r="D5445" s="1"/>
      <c r="E5445" s="1"/>
      <c r="F5445" s="1"/>
    </row>
    <row r="5446" spans="3:6">
      <c r="C5446" s="1"/>
      <c r="D5446" s="1"/>
      <c r="E5446" s="1"/>
      <c r="F5446" s="1"/>
    </row>
    <row r="5447" spans="3:6">
      <c r="C5447" s="1"/>
      <c r="D5447" s="1"/>
      <c r="E5447" s="1"/>
      <c r="F5447" s="1"/>
    </row>
    <row r="5448" spans="3:6">
      <c r="C5448" s="1"/>
      <c r="D5448" s="1"/>
      <c r="E5448" s="1"/>
      <c r="F5448" s="1"/>
    </row>
    <row r="5449" spans="3:6">
      <c r="C5449" s="1"/>
      <c r="D5449" s="1"/>
      <c r="E5449" s="1"/>
      <c r="F5449" s="1"/>
    </row>
    <row r="5450" spans="3:6">
      <c r="C5450" s="1"/>
      <c r="D5450" s="1"/>
      <c r="E5450" s="1"/>
      <c r="F5450" s="1"/>
    </row>
    <row r="5451" spans="3:6">
      <c r="C5451" s="1"/>
      <c r="D5451" s="1"/>
      <c r="E5451" s="1"/>
      <c r="F5451" s="1"/>
    </row>
    <row r="5452" spans="3:6">
      <c r="C5452" s="1"/>
      <c r="D5452" s="1"/>
      <c r="E5452" s="1"/>
      <c r="F5452" s="1"/>
    </row>
    <row r="5453" spans="3:6">
      <c r="C5453" s="1"/>
      <c r="D5453" s="1"/>
      <c r="E5453" s="1"/>
      <c r="F5453" s="1"/>
    </row>
    <row r="5454" spans="3:6">
      <c r="C5454" s="1"/>
      <c r="D5454" s="1"/>
      <c r="E5454" s="1"/>
      <c r="F5454" s="1"/>
    </row>
    <row r="5455" spans="3:6">
      <c r="C5455" s="1"/>
      <c r="D5455" s="1"/>
      <c r="E5455" s="1"/>
      <c r="F5455" s="1"/>
    </row>
    <row r="5456" spans="3:6">
      <c r="C5456" s="1"/>
      <c r="D5456" s="1"/>
      <c r="E5456" s="1"/>
      <c r="F5456" s="1"/>
    </row>
    <row r="5457" spans="3:6">
      <c r="C5457" s="1"/>
      <c r="D5457" s="1"/>
      <c r="E5457" s="1"/>
      <c r="F5457" s="1"/>
    </row>
    <row r="5458" spans="3:6">
      <c r="C5458" s="1"/>
      <c r="D5458" s="1"/>
      <c r="E5458" s="1"/>
      <c r="F5458" s="1"/>
    </row>
    <row r="5459" spans="3:6">
      <c r="C5459" s="1"/>
      <c r="D5459" s="1"/>
      <c r="E5459" s="1"/>
      <c r="F5459" s="1"/>
    </row>
    <row r="5460" spans="3:6">
      <c r="C5460" s="1"/>
      <c r="D5460" s="1"/>
      <c r="E5460" s="1"/>
      <c r="F5460" s="1"/>
    </row>
    <row r="5461" spans="3:6">
      <c r="C5461" s="1"/>
      <c r="D5461" s="1"/>
      <c r="E5461" s="1"/>
      <c r="F5461" s="1"/>
    </row>
    <row r="5462" spans="3:6">
      <c r="C5462" s="1"/>
      <c r="D5462" s="1"/>
      <c r="E5462" s="1"/>
      <c r="F5462" s="1"/>
    </row>
    <row r="5463" spans="3:6">
      <c r="C5463" s="1"/>
      <c r="D5463" s="1"/>
      <c r="E5463" s="1"/>
      <c r="F5463" s="1"/>
    </row>
    <row r="5464" spans="3:6">
      <c r="C5464" s="1"/>
      <c r="D5464" s="1"/>
      <c r="E5464" s="1"/>
      <c r="F5464" s="1"/>
    </row>
    <row r="5465" spans="3:6">
      <c r="C5465" s="1"/>
      <c r="D5465" s="1"/>
      <c r="E5465" s="1"/>
      <c r="F5465" s="1"/>
    </row>
    <row r="5466" spans="3:6">
      <c r="C5466" s="1"/>
      <c r="D5466" s="1"/>
      <c r="E5466" s="1"/>
      <c r="F5466" s="1"/>
    </row>
    <row r="5467" spans="3:6">
      <c r="C5467" s="1"/>
      <c r="D5467" s="1"/>
      <c r="E5467" s="1"/>
      <c r="F5467" s="1"/>
    </row>
    <row r="5468" spans="3:6">
      <c r="C5468" s="1"/>
      <c r="D5468" s="1"/>
      <c r="E5468" s="1"/>
      <c r="F5468" s="1"/>
    </row>
    <row r="5469" spans="3:6">
      <c r="C5469" s="1"/>
      <c r="D5469" s="1"/>
      <c r="E5469" s="1"/>
      <c r="F5469" s="1"/>
    </row>
    <row r="5470" spans="3:6">
      <c r="C5470" s="1"/>
      <c r="D5470" s="1"/>
      <c r="E5470" s="1"/>
      <c r="F5470" s="1"/>
    </row>
    <row r="5471" spans="3:6">
      <c r="C5471" s="1"/>
      <c r="D5471" s="1"/>
      <c r="E5471" s="1"/>
      <c r="F5471" s="1"/>
    </row>
    <row r="5472" spans="3:6">
      <c r="C5472" s="1"/>
      <c r="D5472" s="1"/>
      <c r="E5472" s="1"/>
      <c r="F5472" s="1"/>
    </row>
    <row r="5473" spans="3:6">
      <c r="C5473" s="1"/>
      <c r="D5473" s="1"/>
      <c r="E5473" s="1"/>
      <c r="F5473" s="1"/>
    </row>
    <row r="5474" spans="3:6">
      <c r="C5474" s="1"/>
      <c r="D5474" s="1"/>
      <c r="E5474" s="1"/>
      <c r="F5474" s="1"/>
    </row>
    <row r="5475" spans="3:6">
      <c r="C5475" s="1"/>
      <c r="D5475" s="1"/>
      <c r="E5475" s="1"/>
      <c r="F5475" s="1"/>
    </row>
    <row r="5476" spans="3:6">
      <c r="C5476" s="1"/>
      <c r="D5476" s="1"/>
      <c r="E5476" s="1"/>
      <c r="F5476" s="1"/>
    </row>
    <row r="5477" spans="3:6">
      <c r="C5477" s="1"/>
      <c r="D5477" s="1"/>
      <c r="E5477" s="1"/>
      <c r="F5477" s="1"/>
    </row>
    <row r="5478" spans="3:6">
      <c r="C5478" s="1"/>
      <c r="D5478" s="1"/>
      <c r="E5478" s="1"/>
      <c r="F5478" s="1"/>
    </row>
    <row r="5479" spans="3:6">
      <c r="C5479" s="1"/>
      <c r="D5479" s="1"/>
      <c r="E5479" s="1"/>
      <c r="F5479" s="1"/>
    </row>
    <row r="5480" spans="3:6">
      <c r="C5480" s="1"/>
      <c r="D5480" s="1"/>
      <c r="E5480" s="1"/>
      <c r="F5480" s="1"/>
    </row>
    <row r="5481" spans="3:6">
      <c r="C5481" s="1"/>
      <c r="D5481" s="1"/>
      <c r="E5481" s="1"/>
      <c r="F5481" s="1"/>
    </row>
    <row r="5482" spans="3:6">
      <c r="C5482" s="1"/>
      <c r="D5482" s="1"/>
      <c r="E5482" s="1"/>
      <c r="F5482" s="1"/>
    </row>
    <row r="5483" spans="3:6">
      <c r="C5483" s="1"/>
      <c r="D5483" s="1"/>
      <c r="E5483" s="1"/>
      <c r="F5483" s="1"/>
    </row>
    <row r="5484" spans="3:6">
      <c r="C5484" s="1"/>
      <c r="D5484" s="1"/>
      <c r="E5484" s="1"/>
      <c r="F5484" s="1"/>
    </row>
    <row r="5485" spans="3:6">
      <c r="C5485" s="1"/>
      <c r="D5485" s="1"/>
      <c r="E5485" s="1"/>
      <c r="F5485" s="1"/>
    </row>
    <row r="5486" spans="3:6">
      <c r="C5486" s="1"/>
      <c r="D5486" s="1"/>
      <c r="E5486" s="1"/>
      <c r="F5486" s="1"/>
    </row>
    <row r="5487" spans="3:6">
      <c r="C5487" s="1"/>
      <c r="D5487" s="1"/>
      <c r="E5487" s="1"/>
      <c r="F5487" s="1"/>
    </row>
    <row r="5488" spans="3:6">
      <c r="C5488" s="1"/>
      <c r="D5488" s="1"/>
      <c r="E5488" s="1"/>
      <c r="F5488" s="1"/>
    </row>
    <row r="5489" spans="3:6">
      <c r="C5489" s="1"/>
      <c r="D5489" s="1"/>
      <c r="E5489" s="1"/>
      <c r="F5489" s="1"/>
    </row>
    <row r="5490" spans="3:6">
      <c r="C5490" s="1"/>
      <c r="D5490" s="1"/>
      <c r="E5490" s="1"/>
      <c r="F5490" s="1"/>
    </row>
    <row r="5491" spans="3:6">
      <c r="C5491" s="1"/>
      <c r="D5491" s="1"/>
      <c r="E5491" s="1"/>
      <c r="F5491" s="1"/>
    </row>
    <row r="5492" spans="3:6">
      <c r="C5492" s="1"/>
      <c r="D5492" s="1"/>
      <c r="E5492" s="1"/>
      <c r="F5492" s="1"/>
    </row>
    <row r="5493" spans="3:6">
      <c r="C5493" s="1"/>
      <c r="D5493" s="1"/>
      <c r="E5493" s="1"/>
      <c r="F5493" s="1"/>
    </row>
    <row r="5494" spans="3:6">
      <c r="C5494" s="1"/>
      <c r="D5494" s="1"/>
      <c r="E5494" s="1"/>
      <c r="F5494" s="1"/>
    </row>
    <row r="5495" spans="3:6">
      <c r="C5495" s="1"/>
      <c r="D5495" s="1"/>
      <c r="E5495" s="1"/>
      <c r="F5495" s="1"/>
    </row>
    <row r="5496" spans="3:6">
      <c r="C5496" s="1"/>
      <c r="D5496" s="1"/>
      <c r="E5496" s="1"/>
      <c r="F5496" s="1"/>
    </row>
    <row r="5497" spans="3:6">
      <c r="C5497" s="1"/>
      <c r="D5497" s="1"/>
      <c r="E5497" s="1"/>
      <c r="F5497" s="1"/>
    </row>
    <row r="5498" spans="3:6">
      <c r="C5498" s="1"/>
      <c r="D5498" s="1"/>
      <c r="E5498" s="1"/>
      <c r="F5498" s="1"/>
    </row>
    <row r="5499" spans="3:6">
      <c r="C5499" s="1"/>
      <c r="D5499" s="1"/>
      <c r="E5499" s="1"/>
      <c r="F5499" s="1"/>
    </row>
    <row r="5500" spans="3:6">
      <c r="C5500" s="1"/>
      <c r="D5500" s="1"/>
      <c r="E5500" s="1"/>
      <c r="F5500" s="1"/>
    </row>
    <row r="5501" spans="3:6">
      <c r="C5501" s="1"/>
      <c r="D5501" s="1"/>
      <c r="E5501" s="1"/>
      <c r="F5501" s="1"/>
    </row>
    <row r="5502" spans="3:6">
      <c r="C5502" s="1"/>
      <c r="D5502" s="1"/>
      <c r="E5502" s="1"/>
      <c r="F5502" s="1"/>
    </row>
    <row r="5503" spans="3:6">
      <c r="C5503" s="1"/>
      <c r="D5503" s="1"/>
      <c r="E5503" s="1"/>
      <c r="F5503" s="1"/>
    </row>
    <row r="5504" spans="3:6">
      <c r="C5504" s="1"/>
      <c r="D5504" s="1"/>
      <c r="E5504" s="1"/>
      <c r="F5504" s="1"/>
    </row>
    <row r="5505" spans="3:6">
      <c r="C5505" s="1"/>
      <c r="D5505" s="1"/>
      <c r="E5505" s="1"/>
      <c r="F5505" s="1"/>
    </row>
    <row r="5506" spans="3:6">
      <c r="C5506" s="1"/>
      <c r="D5506" s="1"/>
      <c r="E5506" s="1"/>
      <c r="F5506" s="1"/>
    </row>
    <row r="5507" spans="3:6">
      <c r="C5507" s="1"/>
      <c r="D5507" s="1"/>
      <c r="E5507" s="1"/>
      <c r="F5507" s="1"/>
    </row>
    <row r="5508" spans="3:6">
      <c r="C5508" s="1"/>
      <c r="D5508" s="1"/>
      <c r="E5508" s="1"/>
      <c r="F5508" s="1"/>
    </row>
    <row r="5509" spans="3:6">
      <c r="C5509" s="1"/>
      <c r="D5509" s="1"/>
      <c r="E5509" s="1"/>
      <c r="F5509" s="1"/>
    </row>
    <row r="5510" spans="3:6">
      <c r="C5510" s="1"/>
      <c r="D5510" s="1"/>
      <c r="E5510" s="1"/>
      <c r="F5510" s="1"/>
    </row>
    <row r="5511" spans="3:6">
      <c r="C5511" s="1"/>
      <c r="D5511" s="1"/>
      <c r="E5511" s="1"/>
      <c r="F5511" s="1"/>
    </row>
    <row r="5512" spans="3:6">
      <c r="C5512" s="1"/>
      <c r="D5512" s="1"/>
      <c r="E5512" s="1"/>
      <c r="F5512" s="1"/>
    </row>
    <row r="5513" spans="3:6">
      <c r="C5513" s="1"/>
      <c r="D5513" s="1"/>
      <c r="E5513" s="1"/>
      <c r="F5513" s="1"/>
    </row>
    <row r="5514" spans="3:6">
      <c r="C5514" s="1"/>
      <c r="D5514" s="1"/>
      <c r="E5514" s="1"/>
      <c r="F5514" s="1"/>
    </row>
    <row r="5515" spans="3:6">
      <c r="C5515" s="1"/>
      <c r="D5515" s="1"/>
      <c r="E5515" s="1"/>
      <c r="F5515" s="1"/>
    </row>
    <row r="5516" spans="3:6">
      <c r="C5516" s="1"/>
      <c r="D5516" s="1"/>
      <c r="E5516" s="1"/>
      <c r="F5516" s="1"/>
    </row>
    <row r="5517" spans="3:6">
      <c r="C5517" s="1"/>
      <c r="D5517" s="1"/>
      <c r="E5517" s="1"/>
      <c r="F5517" s="1"/>
    </row>
    <row r="5518" spans="3:6">
      <c r="C5518" s="1"/>
      <c r="D5518" s="1"/>
      <c r="E5518" s="1"/>
      <c r="F5518" s="1"/>
    </row>
    <row r="5519" spans="3:6">
      <c r="C5519" s="1"/>
      <c r="D5519" s="1"/>
      <c r="E5519" s="1"/>
      <c r="F5519" s="1"/>
    </row>
    <row r="5520" spans="3:6">
      <c r="C5520" s="1"/>
      <c r="D5520" s="1"/>
      <c r="E5520" s="1"/>
      <c r="F5520" s="1"/>
    </row>
    <row r="5521" spans="3:6">
      <c r="C5521" s="1"/>
      <c r="D5521" s="1"/>
      <c r="E5521" s="1"/>
      <c r="F5521" s="1"/>
    </row>
    <row r="5522" spans="3:6">
      <c r="C5522" s="1"/>
      <c r="D5522" s="1"/>
      <c r="E5522" s="1"/>
      <c r="F5522" s="1"/>
    </row>
    <row r="5523" spans="3:6">
      <c r="C5523" s="1"/>
      <c r="D5523" s="1"/>
      <c r="E5523" s="1"/>
      <c r="F5523" s="1"/>
    </row>
    <row r="5524" spans="3:6">
      <c r="C5524" s="1"/>
      <c r="D5524" s="1"/>
      <c r="E5524" s="1"/>
      <c r="F5524" s="1"/>
    </row>
    <row r="5525" spans="3:6">
      <c r="C5525" s="1"/>
      <c r="D5525" s="1"/>
      <c r="E5525" s="1"/>
      <c r="F5525" s="1"/>
    </row>
    <row r="5526" spans="3:6">
      <c r="C5526" s="1"/>
      <c r="D5526" s="1"/>
      <c r="E5526" s="1"/>
      <c r="F5526" s="1"/>
    </row>
    <row r="5527" spans="3:6">
      <c r="C5527" s="1"/>
      <c r="D5527" s="1"/>
      <c r="E5527" s="1"/>
      <c r="F5527" s="1"/>
    </row>
    <row r="5528" spans="3:6">
      <c r="C5528" s="1"/>
      <c r="D5528" s="1"/>
      <c r="E5528" s="1"/>
      <c r="F5528" s="1"/>
    </row>
    <row r="5529" spans="3:6">
      <c r="C5529" s="1"/>
      <c r="D5529" s="1"/>
      <c r="E5529" s="1"/>
      <c r="F5529" s="1"/>
    </row>
    <row r="5530" spans="3:6">
      <c r="C5530" s="1"/>
      <c r="D5530" s="1"/>
      <c r="E5530" s="1"/>
      <c r="F5530" s="1"/>
    </row>
    <row r="5531" spans="3:6">
      <c r="C5531" s="1"/>
      <c r="D5531" s="1"/>
      <c r="E5531" s="1"/>
      <c r="F5531" s="1"/>
    </row>
    <row r="5532" spans="3:6">
      <c r="C5532" s="1"/>
      <c r="D5532" s="1"/>
      <c r="E5532" s="1"/>
      <c r="F5532" s="1"/>
    </row>
    <row r="5533" spans="3:6">
      <c r="C5533" s="1"/>
      <c r="D5533" s="1"/>
      <c r="E5533" s="1"/>
      <c r="F5533" s="1"/>
    </row>
    <row r="5534" spans="3:6">
      <c r="C5534" s="1"/>
      <c r="D5534" s="1"/>
      <c r="E5534" s="1"/>
      <c r="F5534" s="1"/>
    </row>
    <row r="5535" spans="3:6">
      <c r="C5535" s="1"/>
      <c r="D5535" s="1"/>
      <c r="E5535" s="1"/>
      <c r="F5535" s="1"/>
    </row>
    <row r="5536" spans="3:6">
      <c r="C5536" s="1"/>
      <c r="D5536" s="1"/>
      <c r="E5536" s="1"/>
      <c r="F5536" s="1"/>
    </row>
    <row r="5537" spans="3:6">
      <c r="C5537" s="1"/>
      <c r="D5537" s="1"/>
      <c r="E5537" s="1"/>
      <c r="F5537" s="1"/>
    </row>
    <row r="5538" spans="3:6">
      <c r="C5538" s="1"/>
      <c r="D5538" s="1"/>
      <c r="E5538" s="1"/>
      <c r="F5538" s="1"/>
    </row>
    <row r="5539" spans="3:6">
      <c r="C5539" s="1"/>
      <c r="D5539" s="1"/>
      <c r="E5539" s="1"/>
      <c r="F5539" s="1"/>
    </row>
    <row r="5540" spans="3:6">
      <c r="C5540" s="1"/>
      <c r="D5540" s="1"/>
      <c r="E5540" s="1"/>
      <c r="F5540" s="1"/>
    </row>
    <row r="5541" spans="3:6">
      <c r="C5541" s="1"/>
      <c r="D5541" s="1"/>
      <c r="E5541" s="1"/>
      <c r="F5541" s="1"/>
    </row>
    <row r="5542" spans="3:6">
      <c r="C5542" s="1"/>
      <c r="D5542" s="1"/>
      <c r="E5542" s="1"/>
      <c r="F5542" s="1"/>
    </row>
    <row r="5543" spans="3:6">
      <c r="C5543" s="1"/>
      <c r="D5543" s="1"/>
      <c r="E5543" s="1"/>
      <c r="F5543" s="1"/>
    </row>
    <row r="5544" spans="3:6">
      <c r="C5544" s="1"/>
      <c r="D5544" s="1"/>
      <c r="E5544" s="1"/>
      <c r="F5544" s="1"/>
    </row>
    <row r="5545" spans="3:6">
      <c r="C5545" s="1"/>
      <c r="D5545" s="1"/>
      <c r="E5545" s="1"/>
      <c r="F5545" s="1"/>
    </row>
    <row r="5546" spans="3:6">
      <c r="C5546" s="1"/>
      <c r="D5546" s="1"/>
      <c r="E5546" s="1"/>
      <c r="F5546" s="1"/>
    </row>
    <row r="5547" spans="3:6">
      <c r="C5547" s="1"/>
      <c r="D5547" s="1"/>
      <c r="E5547" s="1"/>
      <c r="F5547" s="1"/>
    </row>
    <row r="5548" spans="3:6">
      <c r="C5548" s="1"/>
      <c r="D5548" s="1"/>
      <c r="E5548" s="1"/>
      <c r="F5548" s="1"/>
    </row>
    <row r="5549" spans="3:6">
      <c r="C5549" s="1"/>
      <c r="D5549" s="1"/>
      <c r="E5549" s="1"/>
      <c r="F5549" s="1"/>
    </row>
    <row r="5550" spans="3:6">
      <c r="C5550" s="1"/>
      <c r="D5550" s="1"/>
      <c r="E5550" s="1"/>
      <c r="F5550" s="1"/>
    </row>
    <row r="5551" spans="3:6">
      <c r="C5551" s="1"/>
      <c r="D5551" s="1"/>
      <c r="E5551" s="1"/>
      <c r="F5551" s="1"/>
    </row>
    <row r="5552" spans="3:6">
      <c r="C5552" s="1"/>
      <c r="D5552" s="1"/>
      <c r="E5552" s="1"/>
      <c r="F5552" s="1"/>
    </row>
    <row r="5553" spans="3:6">
      <c r="C5553" s="1"/>
      <c r="D5553" s="1"/>
      <c r="E5553" s="1"/>
      <c r="F5553" s="1"/>
    </row>
    <row r="5554" spans="3:6">
      <c r="C5554" s="1"/>
      <c r="D5554" s="1"/>
      <c r="E5554" s="1"/>
      <c r="F5554" s="1"/>
    </row>
    <row r="5555" spans="3:6">
      <c r="C5555" s="1"/>
      <c r="D5555" s="1"/>
      <c r="E5555" s="1"/>
      <c r="F5555" s="1"/>
    </row>
    <row r="5556" spans="3:6">
      <c r="C5556" s="1"/>
      <c r="D5556" s="1"/>
      <c r="E5556" s="1"/>
      <c r="F5556" s="1"/>
    </row>
    <row r="5557" spans="3:6">
      <c r="C5557" s="1"/>
      <c r="D5557" s="1"/>
      <c r="E5557" s="1"/>
      <c r="F5557" s="1"/>
    </row>
    <row r="5558" spans="3:6">
      <c r="C5558" s="1"/>
      <c r="D5558" s="1"/>
      <c r="E5558" s="1"/>
      <c r="F5558" s="1"/>
    </row>
    <row r="5559" spans="3:6">
      <c r="C5559" s="1"/>
      <c r="D5559" s="1"/>
      <c r="E5559" s="1"/>
      <c r="F5559" s="1"/>
    </row>
    <row r="5560" spans="3:6">
      <c r="C5560" s="1"/>
      <c r="D5560" s="1"/>
      <c r="E5560" s="1"/>
      <c r="F5560" s="1"/>
    </row>
    <row r="5561" spans="3:6">
      <c r="C5561" s="1"/>
      <c r="D5561" s="1"/>
      <c r="E5561" s="1"/>
      <c r="F5561" s="1"/>
    </row>
    <row r="5562" spans="3:6">
      <c r="C5562" s="1"/>
      <c r="D5562" s="1"/>
      <c r="E5562" s="1"/>
      <c r="F5562" s="1"/>
    </row>
    <row r="5563" spans="3:6">
      <c r="C5563" s="1"/>
      <c r="D5563" s="1"/>
      <c r="E5563" s="1"/>
      <c r="F5563" s="1"/>
    </row>
    <row r="5564" spans="3:6">
      <c r="C5564" s="1"/>
      <c r="D5564" s="1"/>
      <c r="E5564" s="1"/>
      <c r="F5564" s="1"/>
    </row>
    <row r="5565" spans="3:6">
      <c r="C5565" s="1"/>
      <c r="D5565" s="1"/>
      <c r="E5565" s="1"/>
      <c r="F5565" s="1"/>
    </row>
    <row r="5566" spans="3:6">
      <c r="C5566" s="1"/>
      <c r="D5566" s="1"/>
      <c r="E5566" s="1"/>
      <c r="F5566" s="1"/>
    </row>
    <row r="5567" spans="3:6">
      <c r="C5567" s="1"/>
      <c r="D5567" s="1"/>
      <c r="E5567" s="1"/>
      <c r="F5567" s="1"/>
    </row>
    <row r="5568" spans="3:6">
      <c r="C5568" s="1"/>
      <c r="D5568" s="1"/>
      <c r="E5568" s="1"/>
      <c r="F5568" s="1"/>
    </row>
    <row r="5569" spans="3:6">
      <c r="C5569" s="1"/>
      <c r="D5569" s="1"/>
      <c r="E5569" s="1"/>
      <c r="F5569" s="1"/>
    </row>
    <row r="5570" spans="3:6">
      <c r="C5570" s="1"/>
      <c r="D5570" s="1"/>
      <c r="E5570" s="1"/>
      <c r="F5570" s="1"/>
    </row>
    <row r="5571" spans="3:6">
      <c r="C5571" s="1"/>
      <c r="D5571" s="1"/>
      <c r="E5571" s="1"/>
      <c r="F5571" s="1"/>
    </row>
    <row r="5572" spans="3:6">
      <c r="C5572" s="1"/>
      <c r="D5572" s="1"/>
      <c r="E5572" s="1"/>
      <c r="F5572" s="1"/>
    </row>
    <row r="5573" spans="3:6">
      <c r="C5573" s="1"/>
      <c r="D5573" s="1"/>
      <c r="E5573" s="1"/>
      <c r="F5573" s="1"/>
    </row>
    <row r="5574" spans="3:6">
      <c r="C5574" s="1"/>
      <c r="D5574" s="1"/>
      <c r="E5574" s="1"/>
      <c r="F5574" s="1"/>
    </row>
    <row r="5575" spans="3:6">
      <c r="C5575" s="1"/>
      <c r="D5575" s="1"/>
      <c r="E5575" s="1"/>
      <c r="F5575" s="1"/>
    </row>
    <row r="5576" spans="3:6">
      <c r="C5576" s="1"/>
      <c r="D5576" s="1"/>
      <c r="E5576" s="1"/>
      <c r="F5576" s="1"/>
    </row>
    <row r="5577" spans="3:6">
      <c r="C5577" s="1"/>
      <c r="D5577" s="1"/>
      <c r="E5577" s="1"/>
      <c r="F5577" s="1"/>
    </row>
    <row r="5578" spans="3:6">
      <c r="C5578" s="1"/>
      <c r="D5578" s="1"/>
      <c r="E5578" s="1"/>
      <c r="F5578" s="1"/>
    </row>
    <row r="5579" spans="3:6">
      <c r="C5579" s="1"/>
      <c r="D5579" s="1"/>
      <c r="E5579" s="1"/>
      <c r="F5579" s="1"/>
    </row>
    <row r="5580" spans="3:6">
      <c r="C5580" s="1"/>
      <c r="D5580" s="1"/>
      <c r="E5580" s="1"/>
      <c r="F5580" s="1"/>
    </row>
    <row r="5581" spans="3:6">
      <c r="C5581" s="1"/>
      <c r="D5581" s="1"/>
      <c r="E5581" s="1"/>
      <c r="F5581" s="1"/>
    </row>
    <row r="5582" spans="3:6">
      <c r="C5582" s="1"/>
      <c r="D5582" s="1"/>
      <c r="E5582" s="1"/>
      <c r="F5582" s="1"/>
    </row>
    <row r="5583" spans="3:6">
      <c r="C5583" s="1"/>
      <c r="D5583" s="1"/>
      <c r="E5583" s="1"/>
      <c r="F5583" s="1"/>
    </row>
    <row r="5584" spans="3:6">
      <c r="C5584" s="1"/>
      <c r="D5584" s="1"/>
      <c r="E5584" s="1"/>
      <c r="F5584" s="1"/>
    </row>
    <row r="5585" spans="3:6">
      <c r="C5585" s="1"/>
      <c r="D5585" s="1"/>
      <c r="E5585" s="1"/>
      <c r="F5585" s="1"/>
    </row>
    <row r="5586" spans="3:6">
      <c r="C5586" s="1"/>
      <c r="D5586" s="1"/>
      <c r="E5586" s="1"/>
      <c r="F5586" s="1"/>
    </row>
    <row r="5587" spans="3:6">
      <c r="C5587" s="1"/>
      <c r="D5587" s="1"/>
      <c r="E5587" s="1"/>
      <c r="F5587" s="1"/>
    </row>
    <row r="5588" spans="3:6">
      <c r="C5588" s="1"/>
      <c r="D5588" s="1"/>
      <c r="E5588" s="1"/>
      <c r="F5588" s="1"/>
    </row>
    <row r="5589" spans="3:6">
      <c r="C5589" s="1"/>
      <c r="D5589" s="1"/>
      <c r="E5589" s="1"/>
      <c r="F5589" s="1"/>
    </row>
    <row r="5590" spans="3:6">
      <c r="C5590" s="1"/>
      <c r="D5590" s="1"/>
      <c r="E5590" s="1"/>
      <c r="F5590" s="1"/>
    </row>
    <row r="5591" spans="3:6">
      <c r="C5591" s="1"/>
      <c r="D5591" s="1"/>
      <c r="E5591" s="1"/>
      <c r="F5591" s="1"/>
    </row>
    <row r="5592" spans="3:6">
      <c r="C5592" s="1"/>
      <c r="D5592" s="1"/>
      <c r="E5592" s="1"/>
      <c r="F5592" s="1"/>
    </row>
    <row r="5593" spans="3:6">
      <c r="C5593" s="1"/>
      <c r="D5593" s="1"/>
      <c r="E5593" s="1"/>
      <c r="F5593" s="1"/>
    </row>
    <row r="5594" spans="3:6">
      <c r="C5594" s="1"/>
      <c r="D5594" s="1"/>
      <c r="E5594" s="1"/>
      <c r="F5594" s="1"/>
    </row>
    <row r="5595" spans="3:6">
      <c r="C5595" s="1"/>
      <c r="D5595" s="1"/>
      <c r="E5595" s="1"/>
      <c r="F5595" s="1"/>
    </row>
    <row r="5596" spans="3:6">
      <c r="C5596" s="1"/>
      <c r="D5596" s="1"/>
      <c r="E5596" s="1"/>
      <c r="F5596" s="1"/>
    </row>
    <row r="5597" spans="3:6">
      <c r="C5597" s="1"/>
      <c r="D5597" s="1"/>
      <c r="E5597" s="1"/>
      <c r="F5597" s="1"/>
    </row>
    <row r="5598" spans="3:6">
      <c r="C5598" s="1"/>
      <c r="D5598" s="1"/>
      <c r="E5598" s="1"/>
      <c r="F5598" s="1"/>
    </row>
    <row r="5599" spans="3:6">
      <c r="C5599" s="1"/>
      <c r="D5599" s="1"/>
      <c r="E5599" s="1"/>
      <c r="F5599" s="1"/>
    </row>
    <row r="5600" spans="3:6">
      <c r="C5600" s="1"/>
      <c r="D5600" s="1"/>
      <c r="E5600" s="1"/>
      <c r="F5600" s="1"/>
    </row>
    <row r="5601" spans="3:6">
      <c r="C5601" s="1"/>
      <c r="D5601" s="1"/>
      <c r="E5601" s="1"/>
      <c r="F5601" s="1"/>
    </row>
    <row r="5602" spans="3:6">
      <c r="C5602" s="1"/>
      <c r="D5602" s="1"/>
      <c r="E5602" s="1"/>
      <c r="F5602" s="1"/>
    </row>
    <row r="5603" spans="3:6">
      <c r="C5603" s="1"/>
      <c r="D5603" s="1"/>
      <c r="E5603" s="1"/>
      <c r="F5603" s="1"/>
    </row>
    <row r="5604" spans="3:6">
      <c r="C5604" s="1"/>
      <c r="D5604" s="1"/>
      <c r="E5604" s="1"/>
      <c r="F5604" s="1"/>
    </row>
    <row r="5605" spans="3:6">
      <c r="C5605" s="1"/>
      <c r="D5605" s="1"/>
      <c r="E5605" s="1"/>
      <c r="F5605" s="1"/>
    </row>
    <row r="5606" spans="3:6">
      <c r="C5606" s="1"/>
      <c r="D5606" s="1"/>
      <c r="E5606" s="1"/>
      <c r="F5606" s="1"/>
    </row>
    <row r="5607" spans="3:6">
      <c r="C5607" s="1"/>
      <c r="D5607" s="1"/>
      <c r="E5607" s="1"/>
      <c r="F5607" s="1"/>
    </row>
    <row r="5608" spans="3:6">
      <c r="C5608" s="1"/>
      <c r="D5608" s="1"/>
      <c r="E5608" s="1"/>
      <c r="F5608" s="1"/>
    </row>
    <row r="5609" spans="3:6">
      <c r="C5609" s="1"/>
      <c r="D5609" s="1"/>
      <c r="E5609" s="1"/>
      <c r="F5609" s="1"/>
    </row>
    <row r="5610" spans="3:6">
      <c r="C5610" s="1"/>
      <c r="D5610" s="1"/>
      <c r="E5610" s="1"/>
      <c r="F5610" s="1"/>
    </row>
    <row r="5611" spans="3:6">
      <c r="C5611" s="1"/>
      <c r="D5611" s="1"/>
      <c r="E5611" s="1"/>
      <c r="F5611" s="1"/>
    </row>
    <row r="5612" spans="3:6">
      <c r="C5612" s="1"/>
      <c r="D5612" s="1"/>
      <c r="E5612" s="1"/>
      <c r="F5612" s="1"/>
    </row>
    <row r="5613" spans="3:6">
      <c r="C5613" s="1"/>
      <c r="D5613" s="1"/>
      <c r="E5613" s="1"/>
      <c r="F5613" s="1"/>
    </row>
    <row r="5614" spans="3:6">
      <c r="C5614" s="1"/>
      <c r="D5614" s="1"/>
      <c r="E5614" s="1"/>
      <c r="F5614" s="1"/>
    </row>
    <row r="5615" spans="3:6">
      <c r="C5615" s="1"/>
      <c r="D5615" s="1"/>
      <c r="E5615" s="1"/>
      <c r="F5615" s="1"/>
    </row>
    <row r="5616" spans="3:6">
      <c r="C5616" s="1"/>
      <c r="D5616" s="1"/>
      <c r="E5616" s="1"/>
      <c r="F5616" s="1"/>
    </row>
    <row r="5617" spans="3:6">
      <c r="C5617" s="1"/>
      <c r="D5617" s="1"/>
      <c r="E5617" s="1"/>
      <c r="F5617" s="1"/>
    </row>
    <row r="5618" spans="3:6">
      <c r="C5618" s="1"/>
      <c r="D5618" s="1"/>
      <c r="E5618" s="1"/>
      <c r="F5618" s="1"/>
    </row>
    <row r="5619" spans="3:6">
      <c r="C5619" s="1"/>
      <c r="D5619" s="1"/>
      <c r="E5619" s="1"/>
      <c r="F5619" s="1"/>
    </row>
    <row r="5620" spans="3:6">
      <c r="C5620" s="1"/>
      <c r="D5620" s="1"/>
      <c r="E5620" s="1"/>
      <c r="F5620" s="1"/>
    </row>
    <row r="5621" spans="3:6">
      <c r="C5621" s="1"/>
      <c r="D5621" s="1"/>
      <c r="E5621" s="1"/>
      <c r="F5621" s="1"/>
    </row>
    <row r="5622" spans="3:6">
      <c r="C5622" s="1"/>
      <c r="D5622" s="1"/>
      <c r="E5622" s="1"/>
      <c r="F5622" s="1"/>
    </row>
    <row r="5623" spans="3:6">
      <c r="C5623" s="1"/>
      <c r="D5623" s="1"/>
      <c r="E5623" s="1"/>
      <c r="F5623" s="1"/>
    </row>
    <row r="5624" spans="3:6">
      <c r="C5624" s="1"/>
      <c r="D5624" s="1"/>
      <c r="E5624" s="1"/>
      <c r="F5624" s="1"/>
    </row>
    <row r="5625" spans="3:6">
      <c r="C5625" s="1"/>
      <c r="D5625" s="1"/>
      <c r="E5625" s="1"/>
      <c r="F5625" s="1"/>
    </row>
    <row r="5626" spans="3:6">
      <c r="C5626" s="1"/>
      <c r="D5626" s="1"/>
      <c r="E5626" s="1"/>
      <c r="F5626" s="1"/>
    </row>
    <row r="5627" spans="3:6">
      <c r="C5627" s="1"/>
      <c r="D5627" s="1"/>
      <c r="E5627" s="1"/>
      <c r="F5627" s="1"/>
    </row>
    <row r="5628" spans="3:6">
      <c r="C5628" s="1"/>
      <c r="D5628" s="1"/>
      <c r="E5628" s="1"/>
      <c r="F5628" s="1"/>
    </row>
    <row r="5629" spans="3:6">
      <c r="C5629" s="1"/>
      <c r="D5629" s="1"/>
      <c r="E5629" s="1"/>
      <c r="F5629" s="1"/>
    </row>
    <row r="5630" spans="3:6">
      <c r="C5630" s="1"/>
      <c r="D5630" s="1"/>
      <c r="E5630" s="1"/>
      <c r="F5630" s="1"/>
    </row>
    <row r="5631" spans="3:6">
      <c r="C5631" s="1"/>
      <c r="D5631" s="1"/>
      <c r="E5631" s="1"/>
      <c r="F5631" s="1"/>
    </row>
    <row r="5632" spans="3:6">
      <c r="C5632" s="1"/>
      <c r="D5632" s="1"/>
      <c r="E5632" s="1"/>
      <c r="F5632" s="1"/>
    </row>
    <row r="5633" spans="3:6">
      <c r="C5633" s="1"/>
      <c r="D5633" s="1"/>
      <c r="E5633" s="1"/>
      <c r="F5633" s="1"/>
    </row>
    <row r="5634" spans="3:6">
      <c r="C5634" s="1"/>
      <c r="D5634" s="1"/>
      <c r="E5634" s="1"/>
      <c r="F5634" s="1"/>
    </row>
    <row r="5635" spans="3:6">
      <c r="C5635" s="1"/>
      <c r="D5635" s="1"/>
      <c r="E5635" s="1"/>
      <c r="F5635" s="1"/>
    </row>
    <row r="5636" spans="3:6">
      <c r="C5636" s="1"/>
      <c r="D5636" s="1"/>
      <c r="E5636" s="1"/>
      <c r="F5636" s="1"/>
    </row>
    <row r="5637" spans="3:6">
      <c r="C5637" s="1"/>
      <c r="D5637" s="1"/>
      <c r="E5637" s="1"/>
      <c r="F5637" s="1"/>
    </row>
    <row r="5638" spans="3:6">
      <c r="C5638" s="1"/>
      <c r="D5638" s="1"/>
      <c r="E5638" s="1"/>
      <c r="F5638" s="1"/>
    </row>
    <row r="5639" spans="3:6">
      <c r="C5639" s="1"/>
      <c r="D5639" s="1"/>
      <c r="E5639" s="1"/>
      <c r="F5639" s="1"/>
    </row>
    <row r="5640" spans="3:6">
      <c r="C5640" s="1"/>
      <c r="D5640" s="1"/>
      <c r="E5640" s="1"/>
      <c r="F5640" s="1"/>
    </row>
    <row r="5641" spans="3:6">
      <c r="C5641" s="1"/>
      <c r="D5641" s="1"/>
      <c r="E5641" s="1"/>
      <c r="F5641" s="1"/>
    </row>
    <row r="5642" spans="3:6">
      <c r="C5642" s="1"/>
      <c r="D5642" s="1"/>
      <c r="E5642" s="1"/>
      <c r="F5642" s="1"/>
    </row>
    <row r="5643" spans="3:6">
      <c r="C5643" s="1"/>
      <c r="D5643" s="1"/>
      <c r="E5643" s="1"/>
      <c r="F5643" s="1"/>
    </row>
    <row r="5644" spans="3:6">
      <c r="C5644" s="1"/>
      <c r="D5644" s="1"/>
      <c r="E5644" s="1"/>
      <c r="F5644" s="1"/>
    </row>
    <row r="5645" spans="3:6">
      <c r="C5645" s="1"/>
      <c r="D5645" s="1"/>
      <c r="E5645" s="1"/>
      <c r="F5645" s="1"/>
    </row>
    <row r="5646" spans="3:6">
      <c r="C5646" s="1"/>
      <c r="D5646" s="1"/>
      <c r="E5646" s="1"/>
      <c r="F5646" s="1"/>
    </row>
    <row r="5647" spans="3:6">
      <c r="C5647" s="1"/>
      <c r="D5647" s="1"/>
      <c r="E5647" s="1"/>
      <c r="F5647" s="1"/>
    </row>
    <row r="5648" spans="3:6">
      <c r="C5648" s="1"/>
      <c r="D5648" s="1"/>
      <c r="E5648" s="1"/>
      <c r="F5648" s="1"/>
    </row>
    <row r="5649" spans="3:6">
      <c r="C5649" s="1"/>
      <c r="D5649" s="1"/>
      <c r="E5649" s="1"/>
      <c r="F5649" s="1"/>
    </row>
    <row r="5650" spans="3:6">
      <c r="C5650" s="1"/>
      <c r="D5650" s="1"/>
      <c r="E5650" s="1"/>
      <c r="F5650" s="1"/>
    </row>
    <row r="5651" spans="3:6">
      <c r="C5651" s="1"/>
      <c r="D5651" s="1"/>
      <c r="E5651" s="1"/>
      <c r="F5651" s="1"/>
    </row>
    <row r="5652" spans="3:6">
      <c r="C5652" s="1"/>
      <c r="D5652" s="1"/>
      <c r="E5652" s="1"/>
      <c r="F5652" s="1"/>
    </row>
    <row r="5653" spans="3:6">
      <c r="C5653" s="1"/>
      <c r="D5653" s="1"/>
      <c r="E5653" s="1"/>
      <c r="F5653" s="1"/>
    </row>
    <row r="5654" spans="3:6">
      <c r="C5654" s="1"/>
      <c r="D5654" s="1"/>
      <c r="E5654" s="1"/>
      <c r="F5654" s="1"/>
    </row>
    <row r="5655" spans="3:6">
      <c r="C5655" s="1"/>
      <c r="D5655" s="1"/>
      <c r="E5655" s="1"/>
      <c r="F5655" s="1"/>
    </row>
    <row r="5656" spans="3:6">
      <c r="C5656" s="1"/>
      <c r="D5656" s="1"/>
      <c r="E5656" s="1"/>
      <c r="F5656" s="1"/>
    </row>
    <row r="5657" spans="3:6">
      <c r="C5657" s="1"/>
      <c r="D5657" s="1"/>
      <c r="E5657" s="1"/>
      <c r="F5657" s="1"/>
    </row>
    <row r="5658" spans="3:6">
      <c r="C5658" s="1"/>
      <c r="D5658" s="1"/>
      <c r="E5658" s="1"/>
      <c r="F5658" s="1"/>
    </row>
    <row r="5659" spans="3:6">
      <c r="C5659" s="1"/>
      <c r="D5659" s="1"/>
      <c r="E5659" s="1"/>
      <c r="F5659" s="1"/>
    </row>
    <row r="5660" spans="3:6">
      <c r="C5660" s="1"/>
      <c r="D5660" s="1"/>
      <c r="E5660" s="1"/>
      <c r="F5660" s="1"/>
    </row>
    <row r="5661" spans="3:6">
      <c r="C5661" s="1"/>
      <c r="D5661" s="1"/>
      <c r="E5661" s="1"/>
      <c r="F5661" s="1"/>
    </row>
    <row r="5662" spans="3:6">
      <c r="C5662" s="1"/>
      <c r="D5662" s="1"/>
      <c r="E5662" s="1"/>
      <c r="F5662" s="1"/>
    </row>
    <row r="5663" spans="3:6">
      <c r="C5663" s="1"/>
      <c r="D5663" s="1"/>
      <c r="E5663" s="1"/>
      <c r="F5663" s="1"/>
    </row>
    <row r="5664" spans="3:6">
      <c r="C5664" s="1"/>
      <c r="D5664" s="1"/>
      <c r="E5664" s="1"/>
      <c r="F5664" s="1"/>
    </row>
    <row r="5665" spans="3:6">
      <c r="C5665" s="1"/>
      <c r="D5665" s="1"/>
      <c r="E5665" s="1"/>
      <c r="F5665" s="1"/>
    </row>
    <row r="5666" spans="3:6">
      <c r="C5666" s="1"/>
      <c r="D5666" s="1"/>
      <c r="E5666" s="1"/>
      <c r="F5666" s="1"/>
    </row>
    <row r="5667" spans="3:6">
      <c r="C5667" s="1"/>
      <c r="D5667" s="1"/>
      <c r="E5667" s="1"/>
      <c r="F5667" s="1"/>
    </row>
    <row r="5668" spans="3:6">
      <c r="C5668" s="1"/>
      <c r="D5668" s="1"/>
      <c r="E5668" s="1"/>
      <c r="F5668" s="1"/>
    </row>
    <row r="5669" spans="3:6">
      <c r="C5669" s="1"/>
      <c r="D5669" s="1"/>
      <c r="E5669" s="1"/>
      <c r="F5669" s="1"/>
    </row>
    <row r="5670" spans="3:6">
      <c r="C5670" s="1"/>
      <c r="D5670" s="1"/>
      <c r="E5670" s="1"/>
      <c r="F5670" s="1"/>
    </row>
    <row r="5671" spans="3:6">
      <c r="C5671" s="1"/>
      <c r="D5671" s="1"/>
      <c r="E5671" s="1"/>
      <c r="F5671" s="1"/>
    </row>
    <row r="5672" spans="3:6">
      <c r="C5672" s="1"/>
      <c r="D5672" s="1"/>
      <c r="E5672" s="1"/>
      <c r="F5672" s="1"/>
    </row>
    <row r="5673" spans="3:6">
      <c r="C5673" s="1"/>
      <c r="D5673" s="1"/>
      <c r="E5673" s="1"/>
      <c r="F5673" s="1"/>
    </row>
    <row r="5674" spans="3:6">
      <c r="C5674" s="1"/>
      <c r="D5674" s="1"/>
      <c r="E5674" s="1"/>
      <c r="F5674" s="1"/>
    </row>
    <row r="5675" spans="3:6">
      <c r="C5675" s="1"/>
      <c r="D5675" s="1"/>
      <c r="E5675" s="1"/>
      <c r="F5675" s="1"/>
    </row>
    <row r="5676" spans="3:6">
      <c r="C5676" s="1"/>
      <c r="D5676" s="1"/>
      <c r="E5676" s="1"/>
      <c r="F5676" s="1"/>
    </row>
    <row r="5677" spans="3:6">
      <c r="C5677" s="1"/>
      <c r="D5677" s="1"/>
      <c r="E5677" s="1"/>
      <c r="F5677" s="1"/>
    </row>
    <row r="5678" spans="3:6">
      <c r="C5678" s="1"/>
      <c r="D5678" s="1"/>
      <c r="E5678" s="1"/>
      <c r="F5678" s="1"/>
    </row>
    <row r="5679" spans="3:6">
      <c r="C5679" s="1"/>
      <c r="D5679" s="1"/>
      <c r="E5679" s="1"/>
      <c r="F5679" s="1"/>
    </row>
    <row r="5680" spans="3:6">
      <c r="C5680" s="1"/>
      <c r="D5680" s="1"/>
      <c r="E5680" s="1"/>
      <c r="F5680" s="1"/>
    </row>
    <row r="5681" spans="3:6">
      <c r="C5681" s="1"/>
      <c r="D5681" s="1"/>
      <c r="E5681" s="1"/>
      <c r="F5681" s="1"/>
    </row>
    <row r="5682" spans="3:6">
      <c r="C5682" s="1"/>
      <c r="D5682" s="1"/>
      <c r="E5682" s="1"/>
      <c r="F5682" s="1"/>
    </row>
    <row r="5683" spans="3:6">
      <c r="C5683" s="1"/>
      <c r="D5683" s="1"/>
      <c r="E5683" s="1"/>
      <c r="F5683" s="1"/>
    </row>
    <row r="5684" spans="3:6">
      <c r="C5684" s="1"/>
      <c r="D5684" s="1"/>
      <c r="E5684" s="1"/>
      <c r="F5684" s="1"/>
    </row>
    <row r="5685" spans="3:6">
      <c r="C5685" s="1"/>
      <c r="D5685" s="1"/>
      <c r="E5685" s="1"/>
      <c r="F5685" s="1"/>
    </row>
    <row r="5686" spans="3:6">
      <c r="C5686" s="1"/>
      <c r="D5686" s="1"/>
      <c r="E5686" s="1"/>
      <c r="F5686" s="1"/>
    </row>
    <row r="5687" spans="3:6">
      <c r="C5687" s="1"/>
      <c r="D5687" s="1"/>
      <c r="E5687" s="1"/>
      <c r="F5687" s="1"/>
    </row>
    <row r="5688" spans="3:6">
      <c r="C5688" s="1"/>
      <c r="D5688" s="1"/>
      <c r="E5688" s="1"/>
      <c r="F5688" s="1"/>
    </row>
    <row r="5689" spans="3:6">
      <c r="C5689" s="1"/>
      <c r="D5689" s="1"/>
      <c r="E5689" s="1"/>
      <c r="F5689" s="1"/>
    </row>
    <row r="5690" spans="3:6">
      <c r="C5690" s="1"/>
      <c r="D5690" s="1"/>
      <c r="E5690" s="1"/>
      <c r="F5690" s="1"/>
    </row>
    <row r="5691" spans="3:6">
      <c r="C5691" s="1"/>
      <c r="D5691" s="1"/>
      <c r="E5691" s="1"/>
      <c r="F5691" s="1"/>
    </row>
    <row r="5692" spans="3:6">
      <c r="C5692" s="1"/>
      <c r="D5692" s="1"/>
      <c r="E5692" s="1"/>
      <c r="F5692" s="1"/>
    </row>
    <row r="5693" spans="3:6">
      <c r="C5693" s="1"/>
      <c r="D5693" s="1"/>
      <c r="E5693" s="1"/>
      <c r="F5693" s="1"/>
    </row>
    <row r="5694" spans="3:6">
      <c r="C5694" s="1"/>
      <c r="D5694" s="1"/>
      <c r="E5694" s="1"/>
      <c r="F5694" s="1"/>
    </row>
    <row r="5695" spans="3:6">
      <c r="C5695" s="1"/>
      <c r="D5695" s="1"/>
      <c r="E5695" s="1"/>
      <c r="F5695" s="1"/>
    </row>
    <row r="5696" spans="3:6">
      <c r="C5696" s="1"/>
      <c r="D5696" s="1"/>
      <c r="E5696" s="1"/>
      <c r="F5696" s="1"/>
    </row>
    <row r="5697" spans="3:6">
      <c r="C5697" s="1"/>
      <c r="D5697" s="1"/>
      <c r="E5697" s="1"/>
      <c r="F5697" s="1"/>
    </row>
    <row r="5698" spans="3:6">
      <c r="C5698" s="1"/>
      <c r="D5698" s="1"/>
      <c r="E5698" s="1"/>
      <c r="F5698" s="1"/>
    </row>
    <row r="5699" spans="3:6">
      <c r="C5699" s="1"/>
      <c r="D5699" s="1"/>
      <c r="E5699" s="1"/>
      <c r="F5699" s="1"/>
    </row>
    <row r="5700" spans="3:6">
      <c r="C5700" s="1"/>
      <c r="D5700" s="1"/>
      <c r="E5700" s="1"/>
      <c r="F5700" s="1"/>
    </row>
    <row r="5701" spans="3:6">
      <c r="C5701" s="1"/>
      <c r="D5701" s="1"/>
      <c r="E5701" s="1"/>
      <c r="F5701" s="1"/>
    </row>
    <row r="5702" spans="3:6">
      <c r="C5702" s="1"/>
      <c r="D5702" s="1"/>
      <c r="E5702" s="1"/>
      <c r="F5702" s="1"/>
    </row>
    <row r="5703" spans="3:6">
      <c r="C5703" s="1"/>
      <c r="D5703" s="1"/>
      <c r="E5703" s="1"/>
      <c r="F5703" s="1"/>
    </row>
    <row r="5704" spans="3:6">
      <c r="C5704" s="1"/>
      <c r="D5704" s="1"/>
      <c r="E5704" s="1"/>
      <c r="F5704" s="1"/>
    </row>
    <row r="5705" spans="3:6">
      <c r="C5705" s="1"/>
      <c r="D5705" s="1"/>
      <c r="E5705" s="1"/>
      <c r="F5705" s="1"/>
    </row>
    <row r="5706" spans="3:6">
      <c r="C5706" s="1"/>
      <c r="D5706" s="1"/>
      <c r="E5706" s="1"/>
      <c r="F5706" s="1"/>
    </row>
    <row r="5707" spans="3:6">
      <c r="C5707" s="1"/>
      <c r="D5707" s="1"/>
      <c r="E5707" s="1"/>
      <c r="F5707" s="1"/>
    </row>
    <row r="5708" spans="3:6">
      <c r="C5708" s="1"/>
      <c r="D5708" s="1"/>
      <c r="E5708" s="1"/>
      <c r="F5708" s="1"/>
    </row>
    <row r="5709" spans="3:6">
      <c r="C5709" s="1"/>
      <c r="D5709" s="1"/>
      <c r="E5709" s="1"/>
      <c r="F5709" s="1"/>
    </row>
    <row r="5710" spans="3:6">
      <c r="C5710" s="1"/>
      <c r="D5710" s="1"/>
      <c r="E5710" s="1"/>
      <c r="F5710" s="1"/>
    </row>
    <row r="5711" spans="3:6">
      <c r="C5711" s="1"/>
      <c r="D5711" s="1"/>
      <c r="E5711" s="1"/>
      <c r="F5711" s="1"/>
    </row>
    <row r="5712" spans="3:6">
      <c r="C5712" s="1"/>
      <c r="D5712" s="1"/>
      <c r="E5712" s="1"/>
      <c r="F5712" s="1"/>
    </row>
    <row r="5713" spans="3:6">
      <c r="C5713" s="1"/>
      <c r="D5713" s="1"/>
      <c r="E5713" s="1"/>
      <c r="F5713" s="1"/>
    </row>
    <row r="5714" spans="3:6">
      <c r="C5714" s="1"/>
      <c r="D5714" s="1"/>
      <c r="E5714" s="1"/>
      <c r="F5714" s="1"/>
    </row>
    <row r="5715" spans="3:6">
      <c r="C5715" s="1"/>
      <c r="D5715" s="1"/>
      <c r="E5715" s="1"/>
      <c r="F5715" s="1"/>
    </row>
    <row r="5716" spans="3:6">
      <c r="C5716" s="1"/>
      <c r="D5716" s="1"/>
      <c r="E5716" s="1"/>
      <c r="F5716" s="1"/>
    </row>
    <row r="5717" spans="3:6">
      <c r="C5717" s="1"/>
      <c r="D5717" s="1"/>
      <c r="E5717" s="1"/>
      <c r="F5717" s="1"/>
    </row>
    <row r="5718" spans="3:6">
      <c r="C5718" s="1"/>
      <c r="D5718" s="1"/>
      <c r="E5718" s="1"/>
      <c r="F5718" s="1"/>
    </row>
    <row r="5719" spans="3:6">
      <c r="C5719" s="1"/>
      <c r="D5719" s="1"/>
      <c r="E5719" s="1"/>
      <c r="F5719" s="1"/>
    </row>
    <row r="5720" spans="3:6">
      <c r="C5720" s="1"/>
      <c r="D5720" s="1"/>
      <c r="E5720" s="1"/>
      <c r="F5720" s="1"/>
    </row>
    <row r="5721" spans="3:6">
      <c r="C5721" s="1"/>
      <c r="D5721" s="1"/>
      <c r="E5721" s="1"/>
      <c r="F5721" s="1"/>
    </row>
    <row r="5722" spans="3:6">
      <c r="C5722" s="1"/>
      <c r="D5722" s="1"/>
      <c r="E5722" s="1"/>
      <c r="F5722" s="1"/>
    </row>
    <row r="5723" spans="3:6">
      <c r="C5723" s="1"/>
      <c r="D5723" s="1"/>
      <c r="E5723" s="1"/>
      <c r="F5723" s="1"/>
    </row>
    <row r="5724" spans="3:6">
      <c r="C5724" s="1"/>
      <c r="D5724" s="1"/>
      <c r="E5724" s="1"/>
      <c r="F5724" s="1"/>
    </row>
    <row r="5725" spans="3:6">
      <c r="C5725" s="1"/>
      <c r="D5725" s="1"/>
      <c r="E5725" s="1"/>
      <c r="F5725" s="1"/>
    </row>
    <row r="5726" spans="3:6">
      <c r="C5726" s="1"/>
      <c r="D5726" s="1"/>
      <c r="E5726" s="1"/>
      <c r="F5726" s="1"/>
    </row>
    <row r="5727" spans="3:6">
      <c r="C5727" s="1"/>
      <c r="D5727" s="1"/>
      <c r="E5727" s="1"/>
      <c r="F5727" s="1"/>
    </row>
    <row r="5728" spans="3:6">
      <c r="C5728" s="1"/>
      <c r="D5728" s="1"/>
      <c r="E5728" s="1"/>
      <c r="F5728" s="1"/>
    </row>
    <row r="5729" spans="3:6">
      <c r="C5729" s="1"/>
      <c r="D5729" s="1"/>
      <c r="E5729" s="1"/>
      <c r="F5729" s="1"/>
    </row>
    <row r="5730" spans="3:6">
      <c r="C5730" s="1"/>
      <c r="D5730" s="1"/>
      <c r="E5730" s="1"/>
      <c r="F5730" s="1"/>
    </row>
    <row r="5731" spans="3:6">
      <c r="C5731" s="1"/>
      <c r="D5731" s="1"/>
      <c r="E5731" s="1"/>
      <c r="F5731" s="1"/>
    </row>
    <row r="5732" spans="3:6">
      <c r="C5732" s="1"/>
      <c r="D5732" s="1"/>
      <c r="E5732" s="1"/>
      <c r="F5732" s="1"/>
    </row>
    <row r="5733" spans="3:6">
      <c r="C5733" s="1"/>
      <c r="D5733" s="1"/>
      <c r="E5733" s="1"/>
      <c r="F5733" s="1"/>
    </row>
    <row r="5734" spans="3:6">
      <c r="C5734" s="1"/>
      <c r="D5734" s="1"/>
      <c r="E5734" s="1"/>
      <c r="F5734" s="1"/>
    </row>
    <row r="5735" spans="3:6">
      <c r="C5735" s="1"/>
      <c r="D5735" s="1"/>
      <c r="E5735" s="1"/>
      <c r="F5735" s="1"/>
    </row>
    <row r="5736" spans="3:6">
      <c r="C5736" s="1"/>
      <c r="D5736" s="1"/>
      <c r="E5736" s="1"/>
      <c r="F5736" s="1"/>
    </row>
    <row r="5737" spans="3:6">
      <c r="C5737" s="1"/>
      <c r="D5737" s="1"/>
      <c r="E5737" s="1"/>
      <c r="F5737" s="1"/>
    </row>
    <row r="5738" spans="3:6">
      <c r="C5738" s="1"/>
      <c r="D5738" s="1"/>
      <c r="E5738" s="1"/>
      <c r="F5738" s="1"/>
    </row>
    <row r="5739" spans="3:6">
      <c r="C5739" s="1"/>
      <c r="D5739" s="1"/>
      <c r="E5739" s="1"/>
      <c r="F5739" s="1"/>
    </row>
    <row r="5740" spans="3:6">
      <c r="C5740" s="1"/>
      <c r="D5740" s="1"/>
      <c r="E5740" s="1"/>
      <c r="F5740" s="1"/>
    </row>
    <row r="5741" spans="3:6">
      <c r="C5741" s="1"/>
      <c r="D5741" s="1"/>
      <c r="E5741" s="1"/>
      <c r="F5741" s="1"/>
    </row>
    <row r="5742" spans="3:6">
      <c r="C5742" s="1"/>
      <c r="D5742" s="1"/>
      <c r="E5742" s="1"/>
      <c r="F5742" s="1"/>
    </row>
    <row r="5743" spans="3:6">
      <c r="C5743" s="1"/>
      <c r="D5743" s="1"/>
      <c r="E5743" s="1"/>
      <c r="F5743" s="1"/>
    </row>
    <row r="5744" spans="3:6">
      <c r="C5744" s="1"/>
      <c r="D5744" s="1"/>
      <c r="E5744" s="1"/>
      <c r="F5744" s="1"/>
    </row>
    <row r="5745" spans="3:6">
      <c r="C5745" s="1"/>
      <c r="D5745" s="1"/>
      <c r="E5745" s="1"/>
      <c r="F5745" s="1"/>
    </row>
    <row r="5746" spans="3:6">
      <c r="C5746" s="1"/>
      <c r="D5746" s="1"/>
      <c r="E5746" s="1"/>
      <c r="F5746" s="1"/>
    </row>
    <row r="5747" spans="3:6">
      <c r="C5747" s="1"/>
      <c r="D5747" s="1"/>
      <c r="E5747" s="1"/>
      <c r="F5747" s="1"/>
    </row>
    <row r="5748" spans="3:6">
      <c r="C5748" s="1"/>
      <c r="D5748" s="1"/>
      <c r="E5748" s="1"/>
      <c r="F5748" s="1"/>
    </row>
    <row r="5749" spans="3:6">
      <c r="C5749" s="1"/>
      <c r="D5749" s="1"/>
      <c r="E5749" s="1"/>
      <c r="F5749" s="1"/>
    </row>
    <row r="5750" spans="3:6">
      <c r="C5750" s="1"/>
      <c r="D5750" s="1"/>
      <c r="E5750" s="1"/>
      <c r="F5750" s="1"/>
    </row>
    <row r="5751" spans="3:6">
      <c r="C5751" s="1"/>
      <c r="D5751" s="1"/>
      <c r="E5751" s="1"/>
      <c r="F5751" s="1"/>
    </row>
    <row r="5752" spans="3:6">
      <c r="C5752" s="1"/>
      <c r="D5752" s="1"/>
      <c r="E5752" s="1"/>
      <c r="F5752" s="1"/>
    </row>
    <row r="5753" spans="3:6">
      <c r="C5753" s="1"/>
      <c r="D5753" s="1"/>
      <c r="E5753" s="1"/>
      <c r="F5753" s="1"/>
    </row>
    <row r="5754" spans="3:6">
      <c r="C5754" s="1"/>
      <c r="D5754" s="1"/>
      <c r="E5754" s="1"/>
      <c r="F5754" s="1"/>
    </row>
    <row r="5755" spans="3:6">
      <c r="C5755" s="1"/>
      <c r="D5755" s="1"/>
      <c r="E5755" s="1"/>
      <c r="F5755" s="1"/>
    </row>
    <row r="5756" spans="3:6">
      <c r="C5756" s="1"/>
      <c r="D5756" s="1"/>
      <c r="E5756" s="1"/>
      <c r="F5756" s="1"/>
    </row>
    <row r="5757" spans="3:6">
      <c r="C5757" s="1"/>
      <c r="D5757" s="1"/>
      <c r="E5757" s="1"/>
      <c r="F5757" s="1"/>
    </row>
    <row r="5758" spans="3:6">
      <c r="C5758" s="1"/>
      <c r="D5758" s="1"/>
      <c r="E5758" s="1"/>
      <c r="F5758" s="1"/>
    </row>
    <row r="5759" spans="3:6">
      <c r="C5759" s="1"/>
      <c r="D5759" s="1"/>
      <c r="E5759" s="1"/>
      <c r="F5759" s="1"/>
    </row>
    <row r="5760" spans="3:6">
      <c r="C5760" s="1"/>
      <c r="D5760" s="1"/>
      <c r="E5760" s="1"/>
      <c r="F5760" s="1"/>
    </row>
    <row r="5761" spans="3:6">
      <c r="C5761" s="1"/>
      <c r="D5761" s="1"/>
      <c r="E5761" s="1"/>
      <c r="F5761" s="1"/>
    </row>
    <row r="5762" spans="3:6">
      <c r="C5762" s="1"/>
      <c r="D5762" s="1"/>
      <c r="E5762" s="1"/>
      <c r="F5762" s="1"/>
    </row>
    <row r="5763" spans="3:6">
      <c r="C5763" s="1"/>
      <c r="D5763" s="1"/>
      <c r="E5763" s="1"/>
      <c r="F5763" s="1"/>
    </row>
    <row r="5764" spans="3:6">
      <c r="C5764" s="1"/>
      <c r="D5764" s="1"/>
      <c r="E5764" s="1"/>
      <c r="F5764" s="1"/>
    </row>
    <row r="5765" spans="3:6">
      <c r="C5765" s="1"/>
      <c r="D5765" s="1"/>
      <c r="E5765" s="1"/>
      <c r="F5765" s="1"/>
    </row>
    <row r="5766" spans="3:6">
      <c r="C5766" s="1"/>
      <c r="D5766" s="1"/>
      <c r="E5766" s="1"/>
      <c r="F5766" s="1"/>
    </row>
    <row r="5767" spans="3:6">
      <c r="C5767" s="1"/>
      <c r="D5767" s="1"/>
      <c r="E5767" s="1"/>
      <c r="F5767" s="1"/>
    </row>
    <row r="5768" spans="3:6">
      <c r="C5768" s="1"/>
      <c r="D5768" s="1"/>
      <c r="E5768" s="1"/>
      <c r="F5768" s="1"/>
    </row>
    <row r="5769" spans="3:6">
      <c r="C5769" s="1"/>
      <c r="D5769" s="1"/>
      <c r="E5769" s="1"/>
      <c r="F5769" s="1"/>
    </row>
    <row r="5770" spans="3:6">
      <c r="C5770" s="1"/>
      <c r="D5770" s="1"/>
      <c r="E5770" s="1"/>
      <c r="F5770" s="1"/>
    </row>
    <row r="5771" spans="3:6">
      <c r="C5771" s="1"/>
      <c r="D5771" s="1"/>
      <c r="E5771" s="1"/>
      <c r="F5771" s="1"/>
    </row>
    <row r="5772" spans="3:6">
      <c r="C5772" s="1"/>
      <c r="D5772" s="1"/>
      <c r="E5772" s="1"/>
      <c r="F5772" s="1"/>
    </row>
    <row r="5773" spans="3:6">
      <c r="C5773" s="1"/>
      <c r="D5773" s="1"/>
      <c r="E5773" s="1"/>
      <c r="F5773" s="1"/>
    </row>
    <row r="5774" spans="3:6">
      <c r="C5774" s="1"/>
      <c r="D5774" s="1"/>
      <c r="E5774" s="1"/>
      <c r="F5774" s="1"/>
    </row>
    <row r="5775" spans="3:6">
      <c r="C5775" s="1"/>
      <c r="D5775" s="1"/>
      <c r="E5775" s="1"/>
      <c r="F5775" s="1"/>
    </row>
    <row r="5776" spans="3:6">
      <c r="C5776" s="1"/>
      <c r="D5776" s="1"/>
      <c r="E5776" s="1"/>
      <c r="F5776" s="1"/>
    </row>
    <row r="5777" spans="3:6">
      <c r="C5777" s="1"/>
      <c r="D5777" s="1"/>
      <c r="E5777" s="1"/>
      <c r="F5777" s="1"/>
    </row>
    <row r="5778" spans="3:6">
      <c r="C5778" s="1"/>
      <c r="D5778" s="1"/>
      <c r="E5778" s="1"/>
      <c r="F5778" s="1"/>
    </row>
    <row r="5779" spans="3:6">
      <c r="C5779" s="1"/>
      <c r="D5779" s="1"/>
      <c r="E5779" s="1"/>
      <c r="F5779" s="1"/>
    </row>
    <row r="5780" spans="3:6">
      <c r="C5780" s="1"/>
      <c r="D5780" s="1"/>
      <c r="E5780" s="1"/>
      <c r="F5780" s="1"/>
    </row>
    <row r="5781" spans="3:6">
      <c r="C5781" s="1"/>
      <c r="D5781" s="1"/>
      <c r="E5781" s="1"/>
      <c r="F5781" s="1"/>
    </row>
    <row r="5782" spans="3:6">
      <c r="C5782" s="1"/>
      <c r="D5782" s="1"/>
      <c r="E5782" s="1"/>
      <c r="F5782" s="1"/>
    </row>
    <row r="5783" spans="3:6">
      <c r="C5783" s="1"/>
      <c r="D5783" s="1"/>
      <c r="E5783" s="1"/>
      <c r="F5783" s="1"/>
    </row>
    <row r="5784" spans="3:6">
      <c r="C5784" s="1"/>
      <c r="D5784" s="1"/>
      <c r="E5784" s="1"/>
      <c r="F5784" s="1"/>
    </row>
    <row r="5785" spans="3:6">
      <c r="C5785" s="1"/>
      <c r="D5785" s="1"/>
      <c r="E5785" s="1"/>
      <c r="F5785" s="1"/>
    </row>
    <row r="5786" spans="3:6">
      <c r="C5786" s="1"/>
      <c r="D5786" s="1"/>
      <c r="E5786" s="1"/>
      <c r="F5786" s="1"/>
    </row>
    <row r="5787" spans="3:6">
      <c r="C5787" s="1"/>
      <c r="D5787" s="1"/>
      <c r="E5787" s="1"/>
      <c r="F5787" s="1"/>
    </row>
    <row r="5788" spans="3:6">
      <c r="C5788" s="1"/>
      <c r="D5788" s="1"/>
      <c r="E5788" s="1"/>
      <c r="F5788" s="1"/>
    </row>
    <row r="5789" spans="3:6">
      <c r="C5789" s="1"/>
      <c r="D5789" s="1"/>
      <c r="E5789" s="1"/>
      <c r="F5789" s="1"/>
    </row>
    <row r="5790" spans="3:6">
      <c r="C5790" s="1"/>
      <c r="D5790" s="1"/>
      <c r="E5790" s="1"/>
      <c r="F5790" s="1"/>
    </row>
    <row r="5791" spans="3:6">
      <c r="C5791" s="1"/>
      <c r="D5791" s="1"/>
      <c r="E5791" s="1"/>
      <c r="F5791" s="1"/>
    </row>
    <row r="5792" spans="3:6">
      <c r="C5792" s="1"/>
      <c r="D5792" s="1"/>
      <c r="E5792" s="1"/>
      <c r="F5792" s="1"/>
    </row>
    <row r="5793" spans="3:6">
      <c r="C5793" s="1"/>
      <c r="D5793" s="1"/>
      <c r="E5793" s="1"/>
      <c r="F5793" s="1"/>
    </row>
    <row r="5794" spans="3:6">
      <c r="C5794" s="1"/>
      <c r="D5794" s="1"/>
      <c r="E5794" s="1"/>
      <c r="F5794" s="1"/>
    </row>
    <row r="5795" spans="3:6">
      <c r="C5795" s="1"/>
      <c r="D5795" s="1"/>
      <c r="E5795" s="1"/>
      <c r="F5795" s="1"/>
    </row>
    <row r="5796" spans="3:6">
      <c r="C5796" s="1"/>
      <c r="D5796" s="1"/>
      <c r="E5796" s="1"/>
      <c r="F5796" s="1"/>
    </row>
    <row r="5797" spans="3:6">
      <c r="C5797" s="1"/>
      <c r="D5797" s="1"/>
      <c r="E5797" s="1"/>
      <c r="F5797" s="1"/>
    </row>
    <row r="5798" spans="3:6">
      <c r="C5798" s="1"/>
      <c r="D5798" s="1"/>
      <c r="E5798" s="1"/>
      <c r="F5798" s="1"/>
    </row>
    <row r="5799" spans="3:6">
      <c r="C5799" s="1"/>
      <c r="D5799" s="1"/>
      <c r="E5799" s="1"/>
      <c r="F5799" s="1"/>
    </row>
    <row r="5800" spans="3:6">
      <c r="C5800" s="1"/>
      <c r="D5800" s="1"/>
      <c r="E5800" s="1"/>
      <c r="F5800" s="1"/>
    </row>
    <row r="5801" spans="3:6">
      <c r="C5801" s="1"/>
      <c r="D5801" s="1"/>
      <c r="E5801" s="1"/>
      <c r="F5801" s="1"/>
    </row>
    <row r="5802" spans="3:6">
      <c r="C5802" s="1"/>
      <c r="D5802" s="1"/>
      <c r="E5802" s="1"/>
      <c r="F5802" s="1"/>
    </row>
    <row r="5803" spans="3:6">
      <c r="C5803" s="1"/>
      <c r="D5803" s="1"/>
      <c r="E5803" s="1"/>
      <c r="F5803" s="1"/>
    </row>
    <row r="5804" spans="3:6">
      <c r="C5804" s="1"/>
      <c r="D5804" s="1"/>
      <c r="E5804" s="1"/>
      <c r="F5804" s="1"/>
    </row>
    <row r="5805" spans="3:6">
      <c r="C5805" s="1"/>
      <c r="D5805" s="1"/>
      <c r="E5805" s="1"/>
      <c r="F5805" s="1"/>
    </row>
    <row r="5806" spans="3:6">
      <c r="C5806" s="1"/>
      <c r="D5806" s="1"/>
      <c r="E5806" s="1"/>
      <c r="F5806" s="1"/>
    </row>
    <row r="5807" spans="3:6">
      <c r="C5807" s="1"/>
      <c r="D5807" s="1"/>
      <c r="E5807" s="1"/>
      <c r="F5807" s="1"/>
    </row>
    <row r="5808" spans="3:6">
      <c r="C5808" s="1"/>
      <c r="D5808" s="1"/>
      <c r="E5808" s="1"/>
      <c r="F5808" s="1"/>
    </row>
    <row r="5809" spans="3:6">
      <c r="C5809" s="1"/>
      <c r="D5809" s="1"/>
      <c r="E5809" s="1"/>
      <c r="F5809" s="1"/>
    </row>
    <row r="5810" spans="3:6">
      <c r="C5810" s="1"/>
      <c r="D5810" s="1"/>
      <c r="E5810" s="1"/>
      <c r="F5810" s="1"/>
    </row>
    <row r="5811" spans="3:6">
      <c r="C5811" s="1"/>
      <c r="D5811" s="1"/>
      <c r="E5811" s="1"/>
      <c r="F5811" s="1"/>
    </row>
    <row r="5812" spans="3:6">
      <c r="C5812" s="1"/>
      <c r="D5812" s="1"/>
      <c r="E5812" s="1"/>
      <c r="F5812" s="1"/>
    </row>
    <row r="5813" spans="3:6">
      <c r="C5813" s="1"/>
      <c r="D5813" s="1"/>
      <c r="E5813" s="1"/>
      <c r="F5813" s="1"/>
    </row>
    <row r="5814" spans="3:6">
      <c r="C5814" s="1"/>
      <c r="D5814" s="1"/>
      <c r="E5814" s="1"/>
      <c r="F5814" s="1"/>
    </row>
    <row r="5815" spans="3:6">
      <c r="C5815" s="1"/>
      <c r="D5815" s="1"/>
      <c r="E5815" s="1"/>
      <c r="F5815" s="1"/>
    </row>
    <row r="5816" spans="3:6">
      <c r="C5816" s="1"/>
      <c r="D5816" s="1"/>
      <c r="E5816" s="1"/>
      <c r="F5816" s="1"/>
    </row>
    <row r="5817" spans="3:6">
      <c r="C5817" s="1"/>
      <c r="D5817" s="1"/>
      <c r="E5817" s="1"/>
      <c r="F5817" s="1"/>
    </row>
    <row r="5818" spans="3:6">
      <c r="C5818" s="1"/>
      <c r="D5818" s="1"/>
      <c r="E5818" s="1"/>
      <c r="F5818" s="1"/>
    </row>
    <row r="5819" spans="3:6">
      <c r="C5819" s="1"/>
      <c r="D5819" s="1"/>
      <c r="E5819" s="1"/>
      <c r="F5819" s="1"/>
    </row>
    <row r="5820" spans="3:6">
      <c r="C5820" s="1"/>
      <c r="D5820" s="1"/>
      <c r="E5820" s="1"/>
      <c r="F5820" s="1"/>
    </row>
    <row r="5821" spans="3:6">
      <c r="C5821" s="1"/>
      <c r="D5821" s="1"/>
      <c r="E5821" s="1"/>
      <c r="F5821" s="1"/>
    </row>
    <row r="5822" spans="3:6">
      <c r="C5822" s="1"/>
      <c r="D5822" s="1"/>
      <c r="E5822" s="1"/>
      <c r="F5822" s="1"/>
    </row>
    <row r="5823" spans="3:6">
      <c r="C5823" s="1"/>
      <c r="D5823" s="1"/>
      <c r="E5823" s="1"/>
      <c r="F5823" s="1"/>
    </row>
    <row r="5824" spans="3:6">
      <c r="C5824" s="1"/>
      <c r="D5824" s="1"/>
      <c r="E5824" s="1"/>
      <c r="F5824" s="1"/>
    </row>
    <row r="5825" spans="3:6">
      <c r="C5825" s="1"/>
      <c r="D5825" s="1"/>
      <c r="E5825" s="1"/>
      <c r="F5825" s="1"/>
    </row>
    <row r="5826" spans="3:6">
      <c r="C5826" s="1"/>
      <c r="D5826" s="1"/>
      <c r="E5826" s="1"/>
      <c r="F5826" s="1"/>
    </row>
    <row r="5827" spans="3:6">
      <c r="C5827" s="1"/>
      <c r="D5827" s="1"/>
      <c r="E5827" s="1"/>
      <c r="F5827" s="1"/>
    </row>
    <row r="5828" spans="3:6">
      <c r="C5828" s="1"/>
      <c r="D5828" s="1"/>
      <c r="E5828" s="1"/>
      <c r="F5828" s="1"/>
    </row>
    <row r="5829" spans="3:6">
      <c r="C5829" s="1"/>
      <c r="D5829" s="1"/>
      <c r="E5829" s="1"/>
      <c r="F5829" s="1"/>
    </row>
    <row r="5830" spans="3:6">
      <c r="C5830" s="1"/>
      <c r="D5830" s="1"/>
      <c r="E5830" s="1"/>
      <c r="F5830" s="1"/>
    </row>
    <row r="5831" spans="3:6">
      <c r="C5831" s="1"/>
      <c r="D5831" s="1"/>
      <c r="E5831" s="1"/>
      <c r="F5831" s="1"/>
    </row>
    <row r="5832" spans="3:6">
      <c r="C5832" s="1"/>
      <c r="D5832" s="1"/>
      <c r="E5832" s="1"/>
      <c r="F5832" s="1"/>
    </row>
    <row r="5833" spans="3:6">
      <c r="C5833" s="1"/>
      <c r="D5833" s="1"/>
      <c r="E5833" s="1"/>
      <c r="F5833" s="1"/>
    </row>
    <row r="5834" spans="3:6">
      <c r="C5834" s="1"/>
      <c r="D5834" s="1"/>
      <c r="E5834" s="1"/>
      <c r="F5834" s="1"/>
    </row>
    <row r="5835" spans="3:6">
      <c r="C5835" s="1"/>
      <c r="D5835" s="1"/>
      <c r="E5835" s="1"/>
      <c r="F5835" s="1"/>
    </row>
    <row r="5836" spans="3:6">
      <c r="C5836" s="1"/>
      <c r="D5836" s="1"/>
      <c r="E5836" s="1"/>
      <c r="F5836" s="1"/>
    </row>
    <row r="5837" spans="3:6">
      <c r="C5837" s="1"/>
      <c r="D5837" s="1"/>
      <c r="E5837" s="1"/>
      <c r="F5837" s="1"/>
    </row>
    <row r="5838" spans="3:6">
      <c r="C5838" s="1"/>
      <c r="D5838" s="1"/>
      <c r="E5838" s="1"/>
      <c r="F5838" s="1"/>
    </row>
    <row r="5839" spans="3:6">
      <c r="C5839" s="1"/>
      <c r="D5839" s="1"/>
      <c r="E5839" s="1"/>
      <c r="F5839" s="1"/>
    </row>
    <row r="5840" spans="3:6">
      <c r="C5840" s="1"/>
      <c r="D5840" s="1"/>
      <c r="E5840" s="1"/>
      <c r="F5840" s="1"/>
    </row>
    <row r="5841" spans="3:6">
      <c r="C5841" s="1"/>
      <c r="D5841" s="1"/>
      <c r="E5841" s="1"/>
      <c r="F5841" s="1"/>
    </row>
    <row r="5842" spans="3:6">
      <c r="C5842" s="1"/>
      <c r="D5842" s="1"/>
      <c r="E5842" s="1"/>
      <c r="F5842" s="1"/>
    </row>
    <row r="5843" spans="3:6">
      <c r="C5843" s="1"/>
      <c r="D5843" s="1"/>
      <c r="E5843" s="1"/>
      <c r="F5843" s="1"/>
    </row>
    <row r="5844" spans="3:6">
      <c r="C5844" s="1"/>
      <c r="D5844" s="1"/>
      <c r="E5844" s="1"/>
      <c r="F5844" s="1"/>
    </row>
    <row r="5845" spans="3:6">
      <c r="C5845" s="1"/>
      <c r="D5845" s="1"/>
      <c r="E5845" s="1"/>
      <c r="F5845" s="1"/>
    </row>
    <row r="5846" spans="3:6">
      <c r="C5846" s="1"/>
      <c r="D5846" s="1"/>
      <c r="E5846" s="1"/>
      <c r="F5846" s="1"/>
    </row>
    <row r="5847" spans="3:6">
      <c r="C5847" s="1"/>
      <c r="D5847" s="1"/>
      <c r="E5847" s="1"/>
      <c r="F5847" s="1"/>
    </row>
    <row r="5848" spans="3:6">
      <c r="C5848" s="1"/>
      <c r="D5848" s="1"/>
      <c r="E5848" s="1"/>
      <c r="F5848" s="1"/>
    </row>
    <row r="5849" spans="3:6">
      <c r="C5849" s="1"/>
      <c r="D5849" s="1"/>
      <c r="E5849" s="1"/>
      <c r="F5849" s="1"/>
    </row>
    <row r="5850" spans="3:6">
      <c r="C5850" s="1"/>
      <c r="D5850" s="1"/>
      <c r="E5850" s="1"/>
      <c r="F5850" s="1"/>
    </row>
    <row r="5851" spans="3:6">
      <c r="C5851" s="1"/>
      <c r="D5851" s="1"/>
      <c r="E5851" s="1"/>
      <c r="F5851" s="1"/>
    </row>
    <row r="5852" spans="3:6">
      <c r="C5852" s="1"/>
      <c r="D5852" s="1"/>
      <c r="E5852" s="1"/>
      <c r="F5852" s="1"/>
    </row>
    <row r="5853" spans="3:6">
      <c r="C5853" s="1"/>
      <c r="D5853" s="1"/>
      <c r="E5853" s="1"/>
      <c r="F5853" s="1"/>
    </row>
    <row r="5854" spans="3:6">
      <c r="C5854" s="1"/>
      <c r="D5854" s="1"/>
      <c r="E5854" s="1"/>
      <c r="F5854" s="1"/>
    </row>
    <row r="5855" spans="3:6">
      <c r="C5855" s="1"/>
      <c r="D5855" s="1"/>
      <c r="E5855" s="1"/>
      <c r="F5855" s="1"/>
    </row>
    <row r="5856" spans="3:6">
      <c r="C5856" s="1"/>
      <c r="D5856" s="1"/>
      <c r="E5856" s="1"/>
      <c r="F5856" s="1"/>
    </row>
    <row r="5857" spans="3:6">
      <c r="C5857" s="1"/>
      <c r="D5857" s="1"/>
      <c r="E5857" s="1"/>
      <c r="F5857" s="1"/>
    </row>
    <row r="5858" spans="3:6">
      <c r="C5858" s="1"/>
      <c r="D5858" s="1"/>
      <c r="E5858" s="1"/>
      <c r="F5858" s="1"/>
    </row>
    <row r="5859" spans="3:6">
      <c r="C5859" s="1"/>
      <c r="D5859" s="1"/>
      <c r="E5859" s="1"/>
      <c r="F5859" s="1"/>
    </row>
    <row r="5860" spans="3:6">
      <c r="C5860" s="1"/>
      <c r="D5860" s="1"/>
      <c r="E5860" s="1"/>
      <c r="F5860" s="1"/>
    </row>
    <row r="5861" spans="3:6">
      <c r="C5861" s="1"/>
      <c r="D5861" s="1"/>
      <c r="E5861" s="1"/>
      <c r="F5861" s="1"/>
    </row>
    <row r="5862" spans="3:6">
      <c r="C5862" s="1"/>
      <c r="D5862" s="1"/>
      <c r="E5862" s="1"/>
      <c r="F5862" s="1"/>
    </row>
    <row r="5863" spans="3:6">
      <c r="C5863" s="1"/>
      <c r="D5863" s="1"/>
      <c r="E5863" s="1"/>
      <c r="F5863" s="1"/>
    </row>
    <row r="5864" spans="3:6">
      <c r="C5864" s="1"/>
      <c r="D5864" s="1"/>
      <c r="E5864" s="1"/>
      <c r="F5864" s="1"/>
    </row>
    <row r="5865" spans="3:6">
      <c r="C5865" s="1"/>
      <c r="D5865" s="1"/>
      <c r="E5865" s="1"/>
      <c r="F5865" s="1"/>
    </row>
    <row r="5866" spans="3:6">
      <c r="C5866" s="1"/>
      <c r="D5866" s="1"/>
      <c r="E5866" s="1"/>
      <c r="F5866" s="1"/>
    </row>
    <row r="5867" spans="3:6">
      <c r="C5867" s="1"/>
      <c r="D5867" s="1"/>
      <c r="E5867" s="1"/>
      <c r="F5867" s="1"/>
    </row>
    <row r="5868" spans="3:6">
      <c r="C5868" s="1"/>
      <c r="D5868" s="1"/>
      <c r="E5868" s="1"/>
      <c r="F5868" s="1"/>
    </row>
    <row r="5869" spans="3:6">
      <c r="C5869" s="1"/>
      <c r="D5869" s="1"/>
      <c r="E5869" s="1"/>
      <c r="F5869" s="1"/>
    </row>
    <row r="5870" spans="3:6">
      <c r="C5870" s="1"/>
      <c r="D5870" s="1"/>
      <c r="E5870" s="1"/>
      <c r="F5870" s="1"/>
    </row>
    <row r="5871" spans="3:6">
      <c r="C5871" s="1"/>
      <c r="D5871" s="1"/>
      <c r="E5871" s="1"/>
      <c r="F5871" s="1"/>
    </row>
    <row r="5872" spans="3:6">
      <c r="C5872" s="1"/>
      <c r="D5872" s="1"/>
      <c r="E5872" s="1"/>
      <c r="F5872" s="1"/>
    </row>
    <row r="5873" spans="3:6">
      <c r="C5873" s="1"/>
      <c r="D5873" s="1"/>
      <c r="E5873" s="1"/>
      <c r="F5873" s="1"/>
    </row>
    <row r="5874" spans="3:6">
      <c r="C5874" s="1"/>
      <c r="D5874" s="1"/>
      <c r="E5874" s="1"/>
      <c r="F5874" s="1"/>
    </row>
    <row r="5875" spans="3:6">
      <c r="C5875" s="1"/>
      <c r="D5875" s="1"/>
      <c r="E5875" s="1"/>
      <c r="F5875" s="1"/>
    </row>
    <row r="5876" spans="3:6">
      <c r="C5876" s="1"/>
      <c r="D5876" s="1"/>
      <c r="E5876" s="1"/>
      <c r="F5876" s="1"/>
    </row>
    <row r="5877" spans="3:6">
      <c r="C5877" s="1"/>
      <c r="D5877" s="1"/>
      <c r="E5877" s="1"/>
      <c r="F5877" s="1"/>
    </row>
    <row r="5878" spans="3:6">
      <c r="C5878" s="1"/>
      <c r="D5878" s="1"/>
      <c r="E5878" s="1"/>
      <c r="F5878" s="1"/>
    </row>
    <row r="5879" spans="3:6">
      <c r="C5879" s="1"/>
      <c r="D5879" s="1"/>
      <c r="E5879" s="1"/>
      <c r="F5879" s="1"/>
    </row>
    <row r="5880" spans="3:6">
      <c r="C5880" s="1"/>
      <c r="D5880" s="1"/>
      <c r="E5880" s="1"/>
      <c r="F5880" s="1"/>
    </row>
    <row r="5881" spans="3:6">
      <c r="C5881" s="1"/>
      <c r="D5881" s="1"/>
      <c r="E5881" s="1"/>
      <c r="F5881" s="1"/>
    </row>
    <row r="5882" spans="3:6">
      <c r="C5882" s="1"/>
      <c r="D5882" s="1"/>
      <c r="E5882" s="1"/>
      <c r="F5882" s="1"/>
    </row>
    <row r="5883" spans="3:6">
      <c r="C5883" s="1"/>
      <c r="D5883" s="1"/>
      <c r="E5883" s="1"/>
      <c r="F5883" s="1"/>
    </row>
    <row r="5884" spans="3:6">
      <c r="C5884" s="1"/>
      <c r="D5884" s="1"/>
      <c r="E5884" s="1"/>
      <c r="F5884" s="1"/>
    </row>
    <row r="5885" spans="3:6">
      <c r="C5885" s="1"/>
      <c r="D5885" s="1"/>
      <c r="E5885" s="1"/>
      <c r="F5885" s="1"/>
    </row>
    <row r="5886" spans="3:6">
      <c r="C5886" s="1"/>
      <c r="D5886" s="1"/>
      <c r="E5886" s="1"/>
      <c r="F5886" s="1"/>
    </row>
    <row r="5887" spans="3:6">
      <c r="C5887" s="1"/>
      <c r="D5887" s="1"/>
      <c r="E5887" s="1"/>
      <c r="F5887" s="1"/>
    </row>
    <row r="5888" spans="3:6">
      <c r="C5888" s="1"/>
      <c r="D5888" s="1"/>
      <c r="E5888" s="1"/>
      <c r="F5888" s="1"/>
    </row>
    <row r="5889" spans="3:6">
      <c r="C5889" s="1"/>
      <c r="D5889" s="1"/>
      <c r="E5889" s="1"/>
      <c r="F5889" s="1"/>
    </row>
    <row r="5890" spans="3:6">
      <c r="C5890" s="1"/>
      <c r="D5890" s="1"/>
      <c r="E5890" s="1"/>
      <c r="F5890" s="1"/>
    </row>
    <row r="5891" spans="3:6">
      <c r="C5891" s="1"/>
      <c r="D5891" s="1"/>
      <c r="E5891" s="1"/>
      <c r="F5891" s="1"/>
    </row>
    <row r="5892" spans="3:6">
      <c r="C5892" s="1"/>
      <c r="D5892" s="1"/>
      <c r="E5892" s="1"/>
      <c r="F5892" s="1"/>
    </row>
    <row r="5893" spans="3:6">
      <c r="C5893" s="1"/>
      <c r="D5893" s="1"/>
      <c r="E5893" s="1"/>
      <c r="F5893" s="1"/>
    </row>
    <row r="5894" spans="3:6">
      <c r="C5894" s="1"/>
      <c r="D5894" s="1"/>
      <c r="E5894" s="1"/>
      <c r="F5894" s="1"/>
    </row>
    <row r="5895" spans="3:6">
      <c r="C5895" s="1"/>
      <c r="D5895" s="1"/>
      <c r="E5895" s="1"/>
      <c r="F5895" s="1"/>
    </row>
    <row r="5896" spans="3:6">
      <c r="C5896" s="1"/>
      <c r="D5896" s="1"/>
      <c r="E5896" s="1"/>
      <c r="F5896" s="1"/>
    </row>
    <row r="5897" spans="3:6">
      <c r="C5897" s="1"/>
      <c r="D5897" s="1"/>
      <c r="E5897" s="1"/>
      <c r="F5897" s="1"/>
    </row>
    <row r="5898" spans="3:6">
      <c r="C5898" s="1"/>
      <c r="D5898" s="1"/>
      <c r="E5898" s="1"/>
      <c r="F5898" s="1"/>
    </row>
    <row r="5899" spans="3:6">
      <c r="C5899" s="1"/>
      <c r="D5899" s="1"/>
      <c r="E5899" s="1"/>
      <c r="F5899" s="1"/>
    </row>
    <row r="5900" spans="3:6">
      <c r="C5900" s="1"/>
      <c r="D5900" s="1"/>
      <c r="E5900" s="1"/>
      <c r="F5900" s="1"/>
    </row>
    <row r="5901" spans="3:6">
      <c r="C5901" s="1"/>
      <c r="D5901" s="1"/>
      <c r="E5901" s="1"/>
      <c r="F5901" s="1"/>
    </row>
    <row r="5902" spans="3:6">
      <c r="C5902" s="1"/>
      <c r="D5902" s="1"/>
      <c r="E5902" s="1"/>
      <c r="F5902" s="1"/>
    </row>
    <row r="5903" spans="3:6">
      <c r="C5903" s="1"/>
      <c r="D5903" s="1"/>
      <c r="E5903" s="1"/>
      <c r="F5903" s="1"/>
    </row>
    <row r="5904" spans="3:6">
      <c r="C5904" s="1"/>
      <c r="D5904" s="1"/>
      <c r="E5904" s="1"/>
      <c r="F5904" s="1"/>
    </row>
    <row r="5905" spans="3:6">
      <c r="C5905" s="1"/>
      <c r="D5905" s="1"/>
      <c r="E5905" s="1"/>
      <c r="F5905" s="1"/>
    </row>
    <row r="5906" spans="3:6">
      <c r="C5906" s="1"/>
      <c r="D5906" s="1"/>
      <c r="E5906" s="1"/>
      <c r="F5906" s="1"/>
    </row>
    <row r="5907" spans="3:6">
      <c r="C5907" s="1"/>
      <c r="D5907" s="1"/>
      <c r="E5907" s="1"/>
      <c r="F5907" s="1"/>
    </row>
    <row r="5908" spans="3:6">
      <c r="C5908" s="1"/>
      <c r="D5908" s="1"/>
      <c r="E5908" s="1"/>
      <c r="F5908" s="1"/>
    </row>
    <row r="5909" spans="3:6">
      <c r="C5909" s="1"/>
      <c r="D5909" s="1"/>
      <c r="E5909" s="1"/>
      <c r="F5909" s="1"/>
    </row>
    <row r="5910" spans="3:6">
      <c r="C5910" s="1"/>
      <c r="D5910" s="1"/>
      <c r="E5910" s="1"/>
      <c r="F5910" s="1"/>
    </row>
    <row r="5911" spans="3:6">
      <c r="C5911" s="1"/>
      <c r="D5911" s="1"/>
      <c r="E5911" s="1"/>
      <c r="F5911" s="1"/>
    </row>
    <row r="5912" spans="3:6">
      <c r="C5912" s="1"/>
      <c r="D5912" s="1"/>
      <c r="E5912" s="1"/>
      <c r="F5912" s="1"/>
    </row>
    <row r="5913" spans="3:6">
      <c r="C5913" s="1"/>
      <c r="D5913" s="1"/>
      <c r="E5913" s="1"/>
      <c r="F5913" s="1"/>
    </row>
    <row r="5914" spans="3:6">
      <c r="C5914" s="1"/>
      <c r="D5914" s="1"/>
      <c r="E5914" s="1"/>
      <c r="F5914" s="1"/>
    </row>
    <row r="5915" spans="3:6">
      <c r="C5915" s="1"/>
      <c r="D5915" s="1"/>
      <c r="E5915" s="1"/>
      <c r="F5915" s="1"/>
    </row>
    <row r="5916" spans="3:6">
      <c r="C5916" s="1"/>
      <c r="D5916" s="1"/>
      <c r="E5916" s="1"/>
      <c r="F5916" s="1"/>
    </row>
    <row r="5917" spans="3:6">
      <c r="C5917" s="1"/>
      <c r="D5917" s="1"/>
      <c r="E5917" s="1"/>
      <c r="F5917" s="1"/>
    </row>
    <row r="5918" spans="3:6">
      <c r="C5918" s="1"/>
      <c r="D5918" s="1"/>
      <c r="E5918" s="1"/>
      <c r="F5918" s="1"/>
    </row>
    <row r="5919" spans="3:6">
      <c r="C5919" s="1"/>
      <c r="D5919" s="1"/>
      <c r="E5919" s="1"/>
      <c r="F5919" s="1"/>
    </row>
    <row r="5920" spans="3:6">
      <c r="C5920" s="1"/>
      <c r="D5920" s="1"/>
      <c r="E5920" s="1"/>
      <c r="F5920" s="1"/>
    </row>
    <row r="5921" spans="3:6">
      <c r="C5921" s="1"/>
      <c r="D5921" s="1"/>
      <c r="E5921" s="1"/>
      <c r="F5921" s="1"/>
    </row>
    <row r="5922" spans="3:6">
      <c r="C5922" s="1"/>
      <c r="D5922" s="1"/>
      <c r="E5922" s="1"/>
      <c r="F5922" s="1"/>
    </row>
    <row r="5923" spans="3:6">
      <c r="C5923" s="1"/>
      <c r="D5923" s="1"/>
      <c r="E5923" s="1"/>
      <c r="F5923" s="1"/>
    </row>
    <row r="5924" spans="3:6">
      <c r="C5924" s="1"/>
      <c r="D5924" s="1"/>
      <c r="E5924" s="1"/>
      <c r="F5924" s="1"/>
    </row>
    <row r="5925" spans="3:6">
      <c r="C5925" s="1"/>
      <c r="D5925" s="1"/>
      <c r="E5925" s="1"/>
      <c r="F5925" s="1"/>
    </row>
    <row r="5926" spans="3:6">
      <c r="C5926" s="1"/>
      <c r="D5926" s="1"/>
      <c r="E5926" s="1"/>
      <c r="F5926" s="1"/>
    </row>
    <row r="5927" spans="3:6">
      <c r="C5927" s="1"/>
      <c r="D5927" s="1"/>
      <c r="E5927" s="1"/>
      <c r="F5927" s="1"/>
    </row>
    <row r="5928" spans="3:6">
      <c r="C5928" s="1"/>
      <c r="D5928" s="1"/>
      <c r="E5928" s="1"/>
      <c r="F5928" s="1"/>
    </row>
    <row r="5929" spans="3:6">
      <c r="C5929" s="1"/>
      <c r="D5929" s="1"/>
      <c r="E5929" s="1"/>
      <c r="F5929" s="1"/>
    </row>
    <row r="5930" spans="3:6">
      <c r="C5930" s="1"/>
      <c r="D5930" s="1"/>
      <c r="E5930" s="1"/>
      <c r="F5930" s="1"/>
    </row>
    <row r="5931" spans="3:6">
      <c r="C5931" s="1"/>
      <c r="D5931" s="1"/>
      <c r="E5931" s="1"/>
      <c r="F5931" s="1"/>
    </row>
    <row r="5932" spans="3:6">
      <c r="C5932" s="1"/>
      <c r="D5932" s="1"/>
      <c r="E5932" s="1"/>
      <c r="F5932" s="1"/>
    </row>
    <row r="5933" spans="3:6">
      <c r="C5933" s="1"/>
      <c r="D5933" s="1"/>
      <c r="E5933" s="1"/>
      <c r="F5933" s="1"/>
    </row>
    <row r="5934" spans="3:6">
      <c r="C5934" s="1"/>
      <c r="D5934" s="1"/>
      <c r="E5934" s="1"/>
      <c r="F5934" s="1"/>
    </row>
    <row r="5935" spans="3:6">
      <c r="C5935" s="1"/>
      <c r="D5935" s="1"/>
      <c r="E5935" s="1"/>
      <c r="F5935" s="1"/>
    </row>
    <row r="5936" spans="3:6">
      <c r="C5936" s="1"/>
      <c r="D5936" s="1"/>
      <c r="E5936" s="1"/>
      <c r="F5936" s="1"/>
    </row>
    <row r="5937" spans="3:6">
      <c r="C5937" s="1"/>
      <c r="D5937" s="1"/>
      <c r="E5937" s="1"/>
      <c r="F5937" s="1"/>
    </row>
    <row r="5938" spans="3:6">
      <c r="C5938" s="1"/>
      <c r="D5938" s="1"/>
      <c r="E5938" s="1"/>
      <c r="F5938" s="1"/>
    </row>
    <row r="5939" spans="3:6">
      <c r="C5939" s="1"/>
      <c r="D5939" s="1"/>
      <c r="E5939" s="1"/>
      <c r="F5939" s="1"/>
    </row>
    <row r="5940" spans="3:6">
      <c r="C5940" s="1"/>
      <c r="D5940" s="1"/>
      <c r="E5940" s="1"/>
      <c r="F5940" s="1"/>
    </row>
    <row r="5941" spans="3:6">
      <c r="C5941" s="1"/>
      <c r="D5941" s="1"/>
      <c r="E5941" s="1"/>
      <c r="F5941" s="1"/>
    </row>
    <row r="5942" spans="3:6">
      <c r="C5942" s="1"/>
      <c r="D5942" s="1"/>
      <c r="E5942" s="1"/>
      <c r="F5942" s="1"/>
    </row>
    <row r="5943" spans="3:6">
      <c r="C5943" s="1"/>
      <c r="D5943" s="1"/>
      <c r="E5943" s="1"/>
      <c r="F5943" s="1"/>
    </row>
    <row r="5944" spans="3:6">
      <c r="C5944" s="1"/>
      <c r="D5944" s="1"/>
      <c r="E5944" s="1"/>
      <c r="F5944" s="1"/>
    </row>
    <row r="5945" spans="3:6">
      <c r="C5945" s="1"/>
      <c r="D5945" s="1"/>
      <c r="E5945" s="1"/>
      <c r="F5945" s="1"/>
    </row>
    <row r="5946" spans="3:6">
      <c r="C5946" s="1"/>
      <c r="D5946" s="1"/>
      <c r="E5946" s="1"/>
      <c r="F5946" s="1"/>
    </row>
    <row r="5947" spans="3:6">
      <c r="C5947" s="1"/>
      <c r="D5947" s="1"/>
      <c r="E5947" s="1"/>
      <c r="F5947" s="1"/>
    </row>
    <row r="5948" spans="3:6">
      <c r="C5948" s="1"/>
      <c r="D5948" s="1"/>
      <c r="E5948" s="1"/>
      <c r="F5948" s="1"/>
    </row>
    <row r="5949" spans="3:6">
      <c r="C5949" s="1"/>
      <c r="D5949" s="1"/>
      <c r="E5949" s="1"/>
      <c r="F5949" s="1"/>
    </row>
    <row r="5950" spans="3:6">
      <c r="C5950" s="1"/>
      <c r="D5950" s="1"/>
      <c r="E5950" s="1"/>
      <c r="F5950" s="1"/>
    </row>
    <row r="5951" spans="3:6">
      <c r="C5951" s="1"/>
      <c r="D5951" s="1"/>
      <c r="E5951" s="1"/>
      <c r="F5951" s="1"/>
    </row>
    <row r="5952" spans="3:6">
      <c r="C5952" s="1"/>
      <c r="D5952" s="1"/>
      <c r="E5952" s="1"/>
      <c r="F5952" s="1"/>
    </row>
    <row r="5953" spans="3:6">
      <c r="C5953" s="1"/>
      <c r="D5953" s="1"/>
      <c r="E5953" s="1"/>
      <c r="F5953" s="1"/>
    </row>
    <row r="5954" spans="3:6">
      <c r="C5954" s="1"/>
      <c r="D5954" s="1"/>
      <c r="E5954" s="1"/>
      <c r="F5954" s="1"/>
    </row>
    <row r="5955" spans="3:6">
      <c r="C5955" s="1"/>
      <c r="D5955" s="1"/>
      <c r="E5955" s="1"/>
      <c r="F5955" s="1"/>
    </row>
    <row r="5956" spans="3:6">
      <c r="C5956" s="1"/>
      <c r="D5956" s="1"/>
      <c r="E5956" s="1"/>
      <c r="F5956" s="1"/>
    </row>
    <row r="5957" spans="3:6">
      <c r="C5957" s="1"/>
      <c r="D5957" s="1"/>
      <c r="E5957" s="1"/>
      <c r="F5957" s="1"/>
    </row>
    <row r="5958" spans="3:6">
      <c r="C5958" s="1"/>
      <c r="D5958" s="1"/>
      <c r="E5958" s="1"/>
      <c r="F5958" s="1"/>
    </row>
    <row r="5959" spans="3:6">
      <c r="C5959" s="1"/>
      <c r="D5959" s="1"/>
      <c r="E5959" s="1"/>
      <c r="F5959" s="1"/>
    </row>
    <row r="5960" spans="3:6">
      <c r="C5960" s="1"/>
      <c r="D5960" s="1"/>
      <c r="E5960" s="1"/>
      <c r="F5960" s="1"/>
    </row>
    <row r="5961" spans="3:6">
      <c r="C5961" s="1"/>
      <c r="D5961" s="1"/>
      <c r="E5961" s="1"/>
      <c r="F5961" s="1"/>
    </row>
    <row r="5962" spans="3:6">
      <c r="C5962" s="1"/>
      <c r="D5962" s="1"/>
      <c r="E5962" s="1"/>
      <c r="F5962" s="1"/>
    </row>
    <row r="5963" spans="3:6">
      <c r="C5963" s="1"/>
      <c r="D5963" s="1"/>
      <c r="E5963" s="1"/>
      <c r="F5963" s="1"/>
    </row>
    <row r="5964" spans="3:6">
      <c r="C5964" s="1"/>
      <c r="D5964" s="1"/>
      <c r="E5964" s="1"/>
      <c r="F5964" s="1"/>
    </row>
    <row r="5965" spans="3:6">
      <c r="C5965" s="1"/>
      <c r="D5965" s="1"/>
      <c r="E5965" s="1"/>
      <c r="F5965" s="1"/>
    </row>
    <row r="5966" spans="3:6">
      <c r="C5966" s="1"/>
      <c r="D5966" s="1"/>
      <c r="E5966" s="1"/>
      <c r="F5966" s="1"/>
    </row>
    <row r="5967" spans="3:6">
      <c r="C5967" s="1"/>
      <c r="D5967" s="1"/>
      <c r="E5967" s="1"/>
      <c r="F5967" s="1"/>
    </row>
    <row r="5968" spans="3:6">
      <c r="C5968" s="1"/>
      <c r="D5968" s="1"/>
      <c r="E5968" s="1"/>
      <c r="F5968" s="1"/>
    </row>
    <row r="5969" spans="3:6">
      <c r="C5969" s="1"/>
      <c r="D5969" s="1"/>
      <c r="E5969" s="1"/>
      <c r="F5969" s="1"/>
    </row>
    <row r="5970" spans="3:6">
      <c r="C5970" s="1"/>
      <c r="D5970" s="1"/>
      <c r="E5970" s="1"/>
      <c r="F5970" s="1"/>
    </row>
    <row r="5971" spans="3:6">
      <c r="C5971" s="1"/>
      <c r="D5971" s="1"/>
      <c r="E5971" s="1"/>
      <c r="F5971" s="1"/>
    </row>
    <row r="5972" spans="3:6">
      <c r="C5972" s="1"/>
      <c r="D5972" s="1"/>
      <c r="E5972" s="1"/>
      <c r="F5972" s="1"/>
    </row>
    <row r="5973" spans="3:6">
      <c r="C5973" s="1"/>
      <c r="D5973" s="1"/>
      <c r="E5973" s="1"/>
      <c r="F5973" s="1"/>
    </row>
    <row r="5974" spans="3:6">
      <c r="C5974" s="1"/>
      <c r="D5974" s="1"/>
      <c r="E5974" s="1"/>
      <c r="F5974" s="1"/>
    </row>
    <row r="5975" spans="3:6">
      <c r="C5975" s="1"/>
      <c r="D5975" s="1"/>
      <c r="E5975" s="1"/>
      <c r="F5975" s="1"/>
    </row>
    <row r="5976" spans="3:6">
      <c r="C5976" s="1"/>
      <c r="D5976" s="1"/>
      <c r="E5976" s="1"/>
      <c r="F5976" s="1"/>
    </row>
    <row r="5977" spans="3:6">
      <c r="C5977" s="1"/>
      <c r="D5977" s="1"/>
      <c r="E5977" s="1"/>
      <c r="F5977" s="1"/>
    </row>
    <row r="5978" spans="3:6">
      <c r="C5978" s="1"/>
      <c r="D5978" s="1"/>
      <c r="E5978" s="1"/>
      <c r="F5978" s="1"/>
    </row>
    <row r="5979" spans="3:6">
      <c r="C5979" s="1"/>
      <c r="D5979" s="1"/>
      <c r="E5979" s="1"/>
      <c r="F5979" s="1"/>
    </row>
    <row r="5980" spans="3:6">
      <c r="C5980" s="1"/>
      <c r="D5980" s="1"/>
      <c r="E5980" s="1"/>
      <c r="F5980" s="1"/>
    </row>
    <row r="5981" spans="3:6">
      <c r="C5981" s="1"/>
      <c r="D5981" s="1"/>
      <c r="E5981" s="1"/>
      <c r="F5981" s="1"/>
    </row>
    <row r="5982" spans="3:6">
      <c r="C5982" s="1"/>
      <c r="D5982" s="1"/>
      <c r="E5982" s="1"/>
      <c r="F5982" s="1"/>
    </row>
    <row r="5983" spans="3:6">
      <c r="C5983" s="1"/>
      <c r="D5983" s="1"/>
      <c r="E5983" s="1"/>
      <c r="F5983" s="1"/>
    </row>
    <row r="5984" spans="3:6">
      <c r="C5984" s="1"/>
      <c r="D5984" s="1"/>
      <c r="E5984" s="1"/>
      <c r="F5984" s="1"/>
    </row>
    <row r="5985" spans="3:6">
      <c r="C5985" s="1"/>
      <c r="D5985" s="1"/>
      <c r="E5985" s="1"/>
      <c r="F5985" s="1"/>
    </row>
    <row r="5986" spans="3:6">
      <c r="C5986" s="1"/>
      <c r="D5986" s="1"/>
      <c r="E5986" s="1"/>
      <c r="F5986" s="1"/>
    </row>
    <row r="5987" spans="3:6">
      <c r="C5987" s="1"/>
      <c r="D5987" s="1"/>
      <c r="E5987" s="1"/>
      <c r="F5987" s="1"/>
    </row>
    <row r="5988" spans="3:6">
      <c r="C5988" s="1"/>
      <c r="D5988" s="1"/>
      <c r="E5988" s="1"/>
      <c r="F5988" s="1"/>
    </row>
    <row r="5989" spans="3:6">
      <c r="C5989" s="1"/>
      <c r="D5989" s="1"/>
      <c r="E5989" s="1"/>
      <c r="F5989" s="1"/>
    </row>
    <row r="5990" spans="3:6">
      <c r="C5990" s="1"/>
      <c r="D5990" s="1"/>
      <c r="E5990" s="1"/>
      <c r="F5990" s="1"/>
    </row>
    <row r="5991" spans="3:6">
      <c r="C5991" s="1"/>
      <c r="D5991" s="1"/>
      <c r="E5991" s="1"/>
      <c r="F5991" s="1"/>
    </row>
    <row r="5992" spans="3:6">
      <c r="C5992" s="1"/>
      <c r="D5992" s="1"/>
      <c r="E5992" s="1"/>
      <c r="F5992" s="1"/>
    </row>
    <row r="5993" spans="3:6">
      <c r="C5993" s="1"/>
      <c r="D5993" s="1"/>
      <c r="E5993" s="1"/>
      <c r="F5993" s="1"/>
    </row>
    <row r="5994" spans="3:6">
      <c r="C5994" s="1"/>
      <c r="D5994" s="1"/>
      <c r="E5994" s="1"/>
      <c r="F5994" s="1"/>
    </row>
    <row r="5995" spans="3:6">
      <c r="C5995" s="1"/>
      <c r="D5995" s="1"/>
      <c r="E5995" s="1"/>
      <c r="F5995" s="1"/>
    </row>
    <row r="5996" spans="3:6">
      <c r="C5996" s="1"/>
      <c r="D5996" s="1"/>
      <c r="E5996" s="1"/>
      <c r="F5996" s="1"/>
    </row>
    <row r="5997" spans="3:6">
      <c r="C5997" s="1"/>
      <c r="D5997" s="1"/>
      <c r="E5997" s="1"/>
      <c r="F5997" s="1"/>
    </row>
    <row r="5998" spans="3:6">
      <c r="C5998" s="1"/>
      <c r="D5998" s="1"/>
      <c r="E5998" s="1"/>
      <c r="F5998" s="1"/>
    </row>
    <row r="5999" spans="3:6">
      <c r="C5999" s="1"/>
      <c r="D5999" s="1"/>
      <c r="E5999" s="1"/>
      <c r="F5999" s="1"/>
    </row>
    <row r="6000" spans="3:6">
      <c r="C6000" s="1"/>
      <c r="D6000" s="1"/>
      <c r="E6000" s="1"/>
      <c r="F6000" s="1"/>
    </row>
    <row r="6001" spans="3:6">
      <c r="C6001" s="1"/>
      <c r="D6001" s="1"/>
      <c r="E6001" s="1"/>
      <c r="F6001" s="1"/>
    </row>
    <row r="6002" spans="3:6">
      <c r="C6002" s="1"/>
      <c r="D6002" s="1"/>
      <c r="E6002" s="1"/>
      <c r="F6002" s="1"/>
    </row>
    <row r="6003" spans="3:6">
      <c r="C6003" s="1"/>
      <c r="D6003" s="1"/>
      <c r="E6003" s="1"/>
      <c r="F6003" s="1"/>
    </row>
    <row r="6004" spans="3:6">
      <c r="C6004" s="1"/>
      <c r="D6004" s="1"/>
      <c r="E6004" s="1"/>
      <c r="F6004" s="1"/>
    </row>
    <row r="6005" spans="3:6">
      <c r="C6005" s="1"/>
      <c r="D6005" s="1"/>
      <c r="E6005" s="1"/>
      <c r="F6005" s="1"/>
    </row>
    <row r="6006" spans="3:6">
      <c r="C6006" s="1"/>
      <c r="D6006" s="1"/>
      <c r="E6006" s="1"/>
      <c r="F6006" s="1"/>
    </row>
    <row r="6007" spans="3:6">
      <c r="C6007" s="1"/>
      <c r="D6007" s="1"/>
      <c r="E6007" s="1"/>
      <c r="F6007" s="1"/>
    </row>
    <row r="6008" spans="3:6">
      <c r="C6008" s="1"/>
      <c r="D6008" s="1"/>
      <c r="E6008" s="1"/>
      <c r="F6008" s="1"/>
    </row>
    <row r="6009" spans="3:6">
      <c r="C6009" s="1"/>
      <c r="D6009" s="1"/>
      <c r="E6009" s="1"/>
      <c r="F6009" s="1"/>
    </row>
    <row r="6010" spans="3:6">
      <c r="C6010" s="1"/>
      <c r="D6010" s="1"/>
      <c r="E6010" s="1"/>
      <c r="F6010" s="1"/>
    </row>
    <row r="6011" spans="3:6">
      <c r="C6011" s="1"/>
      <c r="D6011" s="1"/>
      <c r="E6011" s="1"/>
      <c r="F6011" s="1"/>
    </row>
    <row r="6012" spans="3:6">
      <c r="C6012" s="1"/>
      <c r="D6012" s="1"/>
      <c r="E6012" s="1"/>
      <c r="F6012" s="1"/>
    </row>
    <row r="6013" spans="3:6">
      <c r="C6013" s="1"/>
      <c r="D6013" s="1"/>
      <c r="E6013" s="1"/>
      <c r="F6013" s="1"/>
    </row>
    <row r="6014" spans="3:6">
      <c r="C6014" s="1"/>
      <c r="D6014" s="1"/>
      <c r="E6014" s="1"/>
      <c r="F6014" s="1"/>
    </row>
    <row r="6015" spans="3:6">
      <c r="C6015" s="1"/>
      <c r="D6015" s="1"/>
      <c r="E6015" s="1"/>
      <c r="F6015" s="1"/>
    </row>
    <row r="6016" spans="3:6">
      <c r="C6016" s="1"/>
      <c r="D6016" s="1"/>
      <c r="E6016" s="1"/>
      <c r="F6016" s="1"/>
    </row>
    <row r="6017" spans="3:6">
      <c r="C6017" s="1"/>
      <c r="D6017" s="1"/>
      <c r="E6017" s="1"/>
      <c r="F6017" s="1"/>
    </row>
    <row r="6018" spans="3:6">
      <c r="C6018" s="1"/>
      <c r="D6018" s="1"/>
      <c r="E6018" s="1"/>
      <c r="F6018" s="1"/>
    </row>
    <row r="6019" spans="3:6">
      <c r="C6019" s="1"/>
      <c r="D6019" s="1"/>
      <c r="E6019" s="1"/>
      <c r="F6019" s="1"/>
    </row>
    <row r="6020" spans="3:6">
      <c r="C6020" s="1"/>
      <c r="D6020" s="1"/>
      <c r="E6020" s="1"/>
      <c r="F6020" s="1"/>
    </row>
    <row r="6021" spans="3:6">
      <c r="C6021" s="1"/>
      <c r="D6021" s="1"/>
      <c r="E6021" s="1"/>
      <c r="F6021" s="1"/>
    </row>
    <row r="6022" spans="3:6">
      <c r="C6022" s="1"/>
      <c r="D6022" s="1"/>
      <c r="E6022" s="1"/>
      <c r="F6022" s="1"/>
    </row>
    <row r="6023" spans="3:6">
      <c r="C6023" s="1"/>
      <c r="D6023" s="1"/>
      <c r="E6023" s="1"/>
      <c r="F6023" s="1"/>
    </row>
    <row r="6024" spans="3:6">
      <c r="C6024" s="1"/>
      <c r="D6024" s="1"/>
      <c r="E6024" s="1"/>
      <c r="F6024" s="1"/>
    </row>
    <row r="6025" spans="3:6">
      <c r="C6025" s="1"/>
      <c r="D6025" s="1"/>
      <c r="E6025" s="1"/>
      <c r="F6025" s="1"/>
    </row>
    <row r="6026" spans="3:6">
      <c r="C6026" s="1"/>
      <c r="D6026" s="1"/>
      <c r="E6026" s="1"/>
      <c r="F6026" s="1"/>
    </row>
    <row r="6027" spans="3:6">
      <c r="C6027" s="1"/>
      <c r="D6027" s="1"/>
      <c r="E6027" s="1"/>
      <c r="F6027" s="1"/>
    </row>
    <row r="6028" spans="3:6">
      <c r="C6028" s="1"/>
      <c r="D6028" s="1"/>
      <c r="E6028" s="1"/>
      <c r="F6028" s="1"/>
    </row>
    <row r="6029" spans="3:6">
      <c r="C6029" s="1"/>
      <c r="D6029" s="1"/>
      <c r="E6029" s="1"/>
      <c r="F6029" s="1"/>
    </row>
    <row r="6030" spans="3:6">
      <c r="C6030" s="1"/>
      <c r="D6030" s="1"/>
      <c r="E6030" s="1"/>
      <c r="F6030" s="1"/>
    </row>
    <row r="6031" spans="3:6">
      <c r="C6031" s="1"/>
      <c r="D6031" s="1"/>
      <c r="E6031" s="1"/>
      <c r="F6031" s="1"/>
    </row>
    <row r="6032" spans="3:6">
      <c r="C6032" s="1"/>
      <c r="D6032" s="1"/>
      <c r="E6032" s="1"/>
      <c r="F6032" s="1"/>
    </row>
    <row r="6033" spans="3:6">
      <c r="C6033" s="1"/>
      <c r="D6033" s="1"/>
      <c r="E6033" s="1"/>
      <c r="F6033" s="1"/>
    </row>
    <row r="6034" spans="3:6">
      <c r="C6034" s="1"/>
      <c r="D6034" s="1"/>
      <c r="E6034" s="1"/>
      <c r="F6034" s="1"/>
    </row>
    <row r="6035" spans="3:6">
      <c r="C6035" s="1"/>
      <c r="D6035" s="1"/>
      <c r="E6035" s="1"/>
      <c r="F6035" s="1"/>
    </row>
    <row r="6036" spans="3:6">
      <c r="C6036" s="1"/>
      <c r="D6036" s="1"/>
      <c r="E6036" s="1"/>
      <c r="F6036" s="1"/>
    </row>
    <row r="6037" spans="3:6">
      <c r="C6037" s="1"/>
      <c r="D6037" s="1"/>
      <c r="E6037" s="1"/>
      <c r="F6037" s="1"/>
    </row>
    <row r="6038" spans="3:6">
      <c r="C6038" s="1"/>
      <c r="D6038" s="1"/>
      <c r="E6038" s="1"/>
      <c r="F6038" s="1"/>
    </row>
    <row r="6039" spans="3:6">
      <c r="C6039" s="1"/>
      <c r="D6039" s="1"/>
      <c r="E6039" s="1"/>
      <c r="F6039" s="1"/>
    </row>
    <row r="6040" spans="3:6">
      <c r="C6040" s="1"/>
      <c r="D6040" s="1"/>
      <c r="E6040" s="1"/>
      <c r="F6040" s="1"/>
    </row>
    <row r="6041" spans="3:6">
      <c r="C6041" s="1"/>
      <c r="D6041" s="1"/>
      <c r="E6041" s="1"/>
      <c r="F6041" s="1"/>
    </row>
    <row r="6042" spans="3:6">
      <c r="C6042" s="1"/>
      <c r="D6042" s="1"/>
      <c r="E6042" s="1"/>
      <c r="F6042" s="1"/>
    </row>
    <row r="6043" spans="3:6">
      <c r="C6043" s="1"/>
      <c r="D6043" s="1"/>
      <c r="E6043" s="1"/>
      <c r="F6043" s="1"/>
    </row>
    <row r="6044" spans="3:6">
      <c r="C6044" s="1"/>
      <c r="D6044" s="1"/>
      <c r="E6044" s="1"/>
      <c r="F6044" s="1"/>
    </row>
    <row r="6045" spans="3:6">
      <c r="C6045" s="1"/>
      <c r="D6045" s="1"/>
      <c r="E6045" s="1"/>
      <c r="F6045" s="1"/>
    </row>
    <row r="6046" spans="3:6">
      <c r="C6046" s="1"/>
      <c r="D6046" s="1"/>
      <c r="E6046" s="1"/>
      <c r="F6046" s="1"/>
    </row>
    <row r="6047" spans="3:6">
      <c r="C6047" s="1"/>
      <c r="D6047" s="1"/>
      <c r="E6047" s="1"/>
      <c r="F6047" s="1"/>
    </row>
    <row r="6048" spans="3:6">
      <c r="C6048" s="1"/>
      <c r="D6048" s="1"/>
      <c r="E6048" s="1"/>
      <c r="F6048" s="1"/>
    </row>
    <row r="6049" spans="3:6">
      <c r="C6049" s="1"/>
      <c r="D6049" s="1"/>
      <c r="E6049" s="1"/>
      <c r="F6049" s="1"/>
    </row>
    <row r="6050" spans="3:6">
      <c r="C6050" s="1"/>
      <c r="D6050" s="1"/>
      <c r="E6050" s="1"/>
      <c r="F6050" s="1"/>
    </row>
    <row r="6051" spans="3:6">
      <c r="C6051" s="1"/>
      <c r="D6051" s="1"/>
      <c r="E6051" s="1"/>
      <c r="F6051" s="1"/>
    </row>
    <row r="6052" spans="3:6">
      <c r="C6052" s="1"/>
      <c r="D6052" s="1"/>
      <c r="E6052" s="1"/>
      <c r="F6052" s="1"/>
    </row>
    <row r="6053" spans="3:6">
      <c r="C6053" s="1"/>
      <c r="D6053" s="1"/>
      <c r="E6053" s="1"/>
      <c r="F6053" s="1"/>
    </row>
    <row r="6054" spans="3:6">
      <c r="C6054" s="1"/>
      <c r="D6054" s="1"/>
      <c r="E6054" s="1"/>
      <c r="F6054" s="1"/>
    </row>
    <row r="6055" spans="3:6">
      <c r="C6055" s="1"/>
      <c r="D6055" s="1"/>
      <c r="E6055" s="1"/>
      <c r="F6055" s="1"/>
    </row>
    <row r="6056" spans="3:6">
      <c r="C6056" s="1"/>
      <c r="D6056" s="1"/>
      <c r="E6056" s="1"/>
      <c r="F6056" s="1"/>
    </row>
    <row r="6057" spans="3:6">
      <c r="C6057" s="1"/>
      <c r="D6057" s="1"/>
      <c r="E6057" s="1"/>
      <c r="F6057" s="1"/>
    </row>
    <row r="6058" spans="3:6">
      <c r="C6058" s="1"/>
      <c r="D6058" s="1"/>
      <c r="E6058" s="1"/>
      <c r="F6058" s="1"/>
    </row>
    <row r="6059" spans="3:6">
      <c r="C6059" s="1"/>
      <c r="D6059" s="1"/>
      <c r="E6059" s="1"/>
      <c r="F6059" s="1"/>
    </row>
    <row r="6060" spans="3:6">
      <c r="C6060" s="1"/>
      <c r="D6060" s="1"/>
      <c r="E6060" s="1"/>
      <c r="F6060" s="1"/>
    </row>
    <row r="6061" spans="3:6">
      <c r="C6061" s="1"/>
      <c r="D6061" s="1"/>
      <c r="E6061" s="1"/>
      <c r="F6061" s="1"/>
    </row>
    <row r="6062" spans="3:6">
      <c r="C6062" s="1"/>
      <c r="D6062" s="1"/>
      <c r="E6062" s="1"/>
      <c r="F6062" s="1"/>
    </row>
    <row r="6063" spans="3:6">
      <c r="C6063" s="1"/>
      <c r="D6063" s="1"/>
      <c r="E6063" s="1"/>
      <c r="F6063" s="1"/>
    </row>
    <row r="6064" spans="3:6">
      <c r="C6064" s="1"/>
      <c r="D6064" s="1"/>
      <c r="E6064" s="1"/>
      <c r="F6064" s="1"/>
    </row>
    <row r="6065" spans="3:6">
      <c r="C6065" s="1"/>
      <c r="D6065" s="1"/>
      <c r="E6065" s="1"/>
      <c r="F6065" s="1"/>
    </row>
    <row r="6066" spans="3:6">
      <c r="C6066" s="1"/>
      <c r="D6066" s="1"/>
      <c r="E6066" s="1"/>
      <c r="F6066" s="1"/>
    </row>
    <row r="6067" spans="3:6">
      <c r="C6067" s="1"/>
      <c r="D6067" s="1"/>
      <c r="E6067" s="1"/>
      <c r="F6067" s="1"/>
    </row>
    <row r="6068" spans="3:6">
      <c r="C6068" s="1"/>
      <c r="D6068" s="1"/>
      <c r="E6068" s="1"/>
      <c r="F6068" s="1"/>
    </row>
    <row r="6069" spans="3:6">
      <c r="C6069" s="1"/>
      <c r="D6069" s="1"/>
      <c r="E6069" s="1"/>
      <c r="F6069" s="1"/>
    </row>
    <row r="6070" spans="3:6">
      <c r="C6070" s="1"/>
      <c r="D6070" s="1"/>
      <c r="E6070" s="1"/>
      <c r="F6070" s="1"/>
    </row>
    <row r="6071" spans="3:6">
      <c r="C6071" s="1"/>
      <c r="D6071" s="1"/>
      <c r="E6071" s="1"/>
      <c r="F6071" s="1"/>
    </row>
    <row r="6072" spans="3:6">
      <c r="C6072" s="1"/>
      <c r="D6072" s="1"/>
      <c r="E6072" s="1"/>
      <c r="F6072" s="1"/>
    </row>
    <row r="6073" spans="3:6">
      <c r="C6073" s="1"/>
      <c r="D6073" s="1"/>
      <c r="E6073" s="1"/>
      <c r="F6073" s="1"/>
    </row>
    <row r="6074" spans="3:6">
      <c r="C6074" s="1"/>
      <c r="D6074" s="1"/>
      <c r="E6074" s="1"/>
      <c r="F6074" s="1"/>
    </row>
    <row r="6075" spans="3:6">
      <c r="C6075" s="1"/>
      <c r="D6075" s="1"/>
      <c r="E6075" s="1"/>
      <c r="F6075" s="1"/>
    </row>
    <row r="6076" spans="3:6">
      <c r="C6076" s="1"/>
      <c r="D6076" s="1"/>
      <c r="E6076" s="1"/>
      <c r="F6076" s="1"/>
    </row>
    <row r="6077" spans="3:6">
      <c r="C6077" s="1"/>
      <c r="D6077" s="1"/>
      <c r="E6077" s="1"/>
      <c r="F6077" s="1"/>
    </row>
    <row r="6078" spans="3:6">
      <c r="C6078" s="1"/>
      <c r="D6078" s="1"/>
      <c r="E6078" s="1"/>
      <c r="F6078" s="1"/>
    </row>
    <row r="6079" spans="3:6">
      <c r="C6079" s="1"/>
      <c r="D6079" s="1"/>
      <c r="E6079" s="1"/>
      <c r="F6079" s="1"/>
    </row>
    <row r="6080" spans="3:6">
      <c r="C6080" s="1"/>
      <c r="D6080" s="1"/>
      <c r="E6080" s="1"/>
      <c r="F6080" s="1"/>
    </row>
    <row r="6081" spans="3:6">
      <c r="C6081" s="1"/>
      <c r="D6081" s="1"/>
      <c r="E6081" s="1"/>
      <c r="F6081" s="1"/>
    </row>
    <row r="6082" spans="3:6">
      <c r="C6082" s="1"/>
      <c r="D6082" s="1"/>
      <c r="E6082" s="1"/>
      <c r="F6082" s="1"/>
    </row>
    <row r="6083" spans="3:6">
      <c r="C6083" s="1"/>
      <c r="D6083" s="1"/>
      <c r="E6083" s="1"/>
      <c r="F6083" s="1"/>
    </row>
    <row r="6084" spans="3:6">
      <c r="C6084" s="1"/>
      <c r="D6084" s="1"/>
      <c r="E6084" s="1"/>
      <c r="F6084" s="1"/>
    </row>
    <row r="6085" spans="3:6">
      <c r="C6085" s="1"/>
      <c r="D6085" s="1"/>
      <c r="E6085" s="1"/>
      <c r="F6085" s="1"/>
    </row>
    <row r="6086" spans="3:6">
      <c r="C6086" s="1"/>
      <c r="D6086" s="1"/>
      <c r="E6086" s="1"/>
      <c r="F6086" s="1"/>
    </row>
    <row r="6087" spans="3:6">
      <c r="C6087" s="1"/>
      <c r="D6087" s="1"/>
      <c r="E6087" s="1"/>
      <c r="F6087" s="1"/>
    </row>
    <row r="6088" spans="3:6">
      <c r="C6088" s="1"/>
      <c r="D6088" s="1"/>
      <c r="E6088" s="1"/>
      <c r="F6088" s="1"/>
    </row>
    <row r="6089" spans="3:6">
      <c r="C6089" s="1"/>
      <c r="D6089" s="1"/>
      <c r="E6089" s="1"/>
      <c r="F6089" s="1"/>
    </row>
    <row r="6090" spans="3:6">
      <c r="C6090" s="1"/>
      <c r="D6090" s="1"/>
      <c r="E6090" s="1"/>
      <c r="F6090" s="1"/>
    </row>
    <row r="6091" spans="3:6">
      <c r="C6091" s="1"/>
      <c r="D6091" s="1"/>
      <c r="E6091" s="1"/>
      <c r="F6091" s="1"/>
    </row>
    <row r="6092" spans="3:6">
      <c r="C6092" s="1"/>
      <c r="D6092" s="1"/>
      <c r="E6092" s="1"/>
      <c r="F6092" s="1"/>
    </row>
    <row r="6093" spans="3:6">
      <c r="C6093" s="1"/>
      <c r="D6093" s="1"/>
      <c r="E6093" s="1"/>
      <c r="F6093" s="1"/>
    </row>
    <row r="6094" spans="3:6">
      <c r="C6094" s="1"/>
      <c r="D6094" s="1"/>
      <c r="E6094" s="1"/>
      <c r="F6094" s="1"/>
    </row>
    <row r="6095" spans="3:6">
      <c r="C6095" s="1"/>
      <c r="D6095" s="1"/>
      <c r="E6095" s="1"/>
      <c r="F6095" s="1"/>
    </row>
    <row r="6096" spans="3:6">
      <c r="C6096" s="1"/>
      <c r="D6096" s="1"/>
      <c r="E6096" s="1"/>
      <c r="F6096" s="1"/>
    </row>
    <row r="6097" spans="3:6">
      <c r="C6097" s="1"/>
      <c r="D6097" s="1"/>
      <c r="E6097" s="1"/>
      <c r="F6097" s="1"/>
    </row>
    <row r="6098" spans="3:6">
      <c r="C6098" s="1"/>
      <c r="D6098" s="1"/>
      <c r="E6098" s="1"/>
      <c r="F6098" s="1"/>
    </row>
    <row r="6099" spans="3:6">
      <c r="C6099" s="1"/>
      <c r="D6099" s="1"/>
      <c r="E6099" s="1"/>
      <c r="F6099" s="1"/>
    </row>
    <row r="6100" spans="3:6">
      <c r="C6100" s="1"/>
      <c r="D6100" s="1"/>
      <c r="E6100" s="1"/>
      <c r="F6100" s="1"/>
    </row>
    <row r="6101" spans="3:6">
      <c r="C6101" s="1"/>
      <c r="D6101" s="1"/>
      <c r="E6101" s="1"/>
      <c r="F6101" s="1"/>
    </row>
    <row r="6102" spans="3:6">
      <c r="C6102" s="1"/>
      <c r="D6102" s="1"/>
      <c r="E6102" s="1"/>
      <c r="F6102" s="1"/>
    </row>
    <row r="6103" spans="3:6">
      <c r="C6103" s="1"/>
      <c r="D6103" s="1"/>
      <c r="E6103" s="1"/>
      <c r="F6103" s="1"/>
    </row>
    <row r="6104" spans="3:6">
      <c r="C6104" s="1"/>
      <c r="D6104" s="1"/>
      <c r="E6104" s="1"/>
      <c r="F6104" s="1"/>
    </row>
    <row r="6105" spans="3:6">
      <c r="C6105" s="1"/>
      <c r="D6105" s="1"/>
      <c r="E6105" s="1"/>
      <c r="F6105" s="1"/>
    </row>
    <row r="6106" spans="3:6">
      <c r="C6106" s="1"/>
      <c r="D6106" s="1"/>
      <c r="E6106" s="1"/>
      <c r="F6106" s="1"/>
    </row>
    <row r="6107" spans="3:6">
      <c r="C6107" s="1"/>
      <c r="D6107" s="1"/>
      <c r="E6107" s="1"/>
      <c r="F6107" s="1"/>
    </row>
    <row r="6108" spans="3:6">
      <c r="C6108" s="1"/>
      <c r="D6108" s="1"/>
      <c r="E6108" s="1"/>
      <c r="F6108" s="1"/>
    </row>
    <row r="6109" spans="3:6">
      <c r="C6109" s="1"/>
      <c r="D6109" s="1"/>
      <c r="E6109" s="1"/>
      <c r="F6109" s="1"/>
    </row>
    <row r="6110" spans="3:6">
      <c r="C6110" s="1"/>
      <c r="D6110" s="1"/>
      <c r="E6110" s="1"/>
      <c r="F6110" s="1"/>
    </row>
    <row r="6111" spans="3:6">
      <c r="C6111" s="1"/>
      <c r="D6111" s="1"/>
      <c r="E6111" s="1"/>
      <c r="F6111" s="1"/>
    </row>
    <row r="6112" spans="3:6">
      <c r="C6112" s="1"/>
      <c r="D6112" s="1"/>
      <c r="E6112" s="1"/>
      <c r="F6112" s="1"/>
    </row>
    <row r="6113" spans="3:6">
      <c r="C6113" s="1"/>
      <c r="D6113" s="1"/>
      <c r="E6113" s="1"/>
      <c r="F6113" s="1"/>
    </row>
    <row r="6114" spans="3:6">
      <c r="C6114" s="1"/>
      <c r="D6114" s="1"/>
      <c r="E6114" s="1"/>
      <c r="F6114" s="1"/>
    </row>
    <row r="6115" spans="3:6">
      <c r="C6115" s="1"/>
      <c r="D6115" s="1"/>
      <c r="E6115" s="1"/>
      <c r="F6115" s="1"/>
    </row>
    <row r="6116" spans="3:6">
      <c r="C6116" s="1"/>
      <c r="D6116" s="1"/>
      <c r="E6116" s="1"/>
      <c r="F6116" s="1"/>
    </row>
    <row r="6117" spans="3:6">
      <c r="C6117" s="1"/>
      <c r="D6117" s="1"/>
      <c r="E6117" s="1"/>
      <c r="F6117" s="1"/>
    </row>
    <row r="6118" spans="3:6">
      <c r="C6118" s="1"/>
      <c r="D6118" s="1"/>
      <c r="E6118" s="1"/>
      <c r="F6118" s="1"/>
    </row>
    <row r="6119" spans="3:6">
      <c r="C6119" s="1"/>
      <c r="D6119" s="1"/>
      <c r="E6119" s="1"/>
      <c r="F6119" s="1"/>
    </row>
    <row r="6120" spans="3:6">
      <c r="C6120" s="1"/>
      <c r="D6120" s="1"/>
      <c r="E6120" s="1"/>
      <c r="F6120" s="1"/>
    </row>
    <row r="6121" spans="3:6">
      <c r="C6121" s="1"/>
      <c r="D6121" s="1"/>
      <c r="E6121" s="1"/>
      <c r="F6121" s="1"/>
    </row>
    <row r="6122" spans="3:6">
      <c r="C6122" s="1"/>
      <c r="D6122" s="1"/>
      <c r="E6122" s="1"/>
      <c r="F6122" s="1"/>
    </row>
    <row r="6123" spans="3:6">
      <c r="C6123" s="1"/>
      <c r="D6123" s="1"/>
      <c r="E6123" s="1"/>
      <c r="F6123" s="1"/>
    </row>
    <row r="6124" spans="3:6">
      <c r="C6124" s="1"/>
      <c r="D6124" s="1"/>
      <c r="E6124" s="1"/>
      <c r="F6124" s="1"/>
    </row>
    <row r="6125" spans="3:6">
      <c r="C6125" s="1"/>
      <c r="D6125" s="1"/>
      <c r="E6125" s="1"/>
      <c r="F6125" s="1"/>
    </row>
    <row r="6126" spans="3:6">
      <c r="C6126" s="1"/>
      <c r="D6126" s="1"/>
      <c r="E6126" s="1"/>
      <c r="F6126" s="1"/>
    </row>
    <row r="6127" spans="3:6">
      <c r="C6127" s="1"/>
      <c r="D6127" s="1"/>
      <c r="E6127" s="1"/>
      <c r="F6127" s="1"/>
    </row>
    <row r="6128" spans="3:6">
      <c r="C6128" s="1"/>
      <c r="D6128" s="1"/>
      <c r="E6128" s="1"/>
      <c r="F6128" s="1"/>
    </row>
    <row r="6129" spans="3:6">
      <c r="C6129" s="1"/>
      <c r="D6129" s="1"/>
      <c r="E6129" s="1"/>
      <c r="F6129" s="1"/>
    </row>
    <row r="6130" spans="3:6">
      <c r="C6130" s="1"/>
      <c r="D6130" s="1"/>
      <c r="E6130" s="1"/>
      <c r="F6130" s="1"/>
    </row>
    <row r="6131" spans="3:6">
      <c r="C6131" s="1"/>
      <c r="D6131" s="1"/>
      <c r="E6131" s="1"/>
      <c r="F6131" s="1"/>
    </row>
    <row r="6132" spans="3:6">
      <c r="C6132" s="1"/>
      <c r="D6132" s="1"/>
      <c r="E6132" s="1"/>
      <c r="F6132" s="1"/>
    </row>
    <row r="6133" spans="3:6">
      <c r="C6133" s="1"/>
      <c r="D6133" s="1"/>
      <c r="E6133" s="1"/>
      <c r="F6133" s="1"/>
    </row>
    <row r="6134" spans="3:6">
      <c r="C6134" s="1"/>
      <c r="D6134" s="1"/>
      <c r="E6134" s="1"/>
      <c r="F6134" s="1"/>
    </row>
    <row r="6135" spans="3:6">
      <c r="C6135" s="1"/>
      <c r="D6135" s="1"/>
      <c r="E6135" s="1"/>
      <c r="F6135" s="1"/>
    </row>
    <row r="6136" spans="3:6">
      <c r="C6136" s="1"/>
      <c r="D6136" s="1"/>
      <c r="E6136" s="1"/>
      <c r="F6136" s="1"/>
    </row>
    <row r="6137" spans="3:6">
      <c r="C6137" s="1"/>
      <c r="D6137" s="1"/>
      <c r="E6137" s="1"/>
      <c r="F6137" s="1"/>
    </row>
    <row r="6138" spans="3:6">
      <c r="C6138" s="1"/>
      <c r="D6138" s="1"/>
      <c r="E6138" s="1"/>
      <c r="F6138" s="1"/>
    </row>
    <row r="6139" spans="3:6">
      <c r="C6139" s="1"/>
      <c r="D6139" s="1"/>
      <c r="E6139" s="1"/>
      <c r="F6139" s="1"/>
    </row>
    <row r="6140" spans="3:6">
      <c r="C6140" s="1"/>
      <c r="D6140" s="1"/>
      <c r="E6140" s="1"/>
      <c r="F6140" s="1"/>
    </row>
    <row r="6141" spans="3:6">
      <c r="C6141" s="1"/>
      <c r="D6141" s="1"/>
      <c r="E6141" s="1"/>
      <c r="F6141" s="1"/>
    </row>
    <row r="6142" spans="3:6">
      <c r="C6142" s="1"/>
      <c r="D6142" s="1"/>
      <c r="E6142" s="1"/>
      <c r="F6142" s="1"/>
    </row>
    <row r="6143" spans="3:6">
      <c r="C6143" s="1"/>
      <c r="D6143" s="1"/>
      <c r="E6143" s="1"/>
      <c r="F6143" s="1"/>
    </row>
    <row r="6144" spans="3:6">
      <c r="C6144" s="1"/>
      <c r="D6144" s="1"/>
      <c r="E6144" s="1"/>
      <c r="F6144" s="1"/>
    </row>
    <row r="6145" spans="3:6">
      <c r="C6145" s="1"/>
      <c r="D6145" s="1"/>
      <c r="E6145" s="1"/>
      <c r="F6145" s="1"/>
    </row>
    <row r="6146" spans="3:6">
      <c r="C6146" s="1"/>
      <c r="D6146" s="1"/>
      <c r="E6146" s="1"/>
      <c r="F6146" s="1"/>
    </row>
    <row r="6147" spans="3:6">
      <c r="C6147" s="1"/>
      <c r="D6147" s="1"/>
      <c r="E6147" s="1"/>
      <c r="F6147" s="1"/>
    </row>
    <row r="6148" spans="3:6">
      <c r="C6148" s="1"/>
      <c r="D6148" s="1"/>
      <c r="E6148" s="1"/>
      <c r="F6148" s="1"/>
    </row>
    <row r="6149" spans="3:6">
      <c r="C6149" s="1"/>
      <c r="D6149" s="1"/>
      <c r="E6149" s="1"/>
      <c r="F6149" s="1"/>
    </row>
    <row r="6150" spans="3:6">
      <c r="C6150" s="1"/>
      <c r="D6150" s="1"/>
      <c r="E6150" s="1"/>
      <c r="F6150" s="1"/>
    </row>
    <row r="6151" spans="3:6">
      <c r="C6151" s="1"/>
      <c r="D6151" s="1"/>
      <c r="E6151" s="1"/>
      <c r="F6151" s="1"/>
    </row>
    <row r="6152" spans="3:6">
      <c r="C6152" s="1"/>
      <c r="D6152" s="1"/>
      <c r="E6152" s="1"/>
      <c r="F6152" s="1"/>
    </row>
    <row r="6153" spans="3:6">
      <c r="C6153" s="1"/>
      <c r="D6153" s="1"/>
      <c r="E6153" s="1"/>
      <c r="F6153" s="1"/>
    </row>
    <row r="6154" spans="3:6">
      <c r="C6154" s="1"/>
      <c r="D6154" s="1"/>
      <c r="E6154" s="1"/>
      <c r="F6154" s="1"/>
    </row>
    <row r="6155" spans="3:6">
      <c r="C6155" s="1"/>
      <c r="D6155" s="1"/>
      <c r="E6155" s="1"/>
      <c r="F6155" s="1"/>
    </row>
    <row r="6156" spans="3:6">
      <c r="C6156" s="1"/>
      <c r="D6156" s="1"/>
      <c r="E6156" s="1"/>
      <c r="F6156" s="1"/>
    </row>
    <row r="6157" spans="3:6">
      <c r="C6157" s="1"/>
      <c r="D6157" s="1"/>
      <c r="E6157" s="1"/>
      <c r="F6157" s="1"/>
    </row>
    <row r="6158" spans="3:6">
      <c r="C6158" s="1"/>
      <c r="D6158" s="1"/>
      <c r="E6158" s="1"/>
      <c r="F6158" s="1"/>
    </row>
    <row r="6159" spans="3:6">
      <c r="C6159" s="1"/>
      <c r="D6159" s="1"/>
      <c r="E6159" s="1"/>
      <c r="F6159" s="1"/>
    </row>
    <row r="6160" spans="3:6">
      <c r="C6160" s="1"/>
      <c r="D6160" s="1"/>
      <c r="E6160" s="1"/>
      <c r="F6160" s="1"/>
    </row>
    <row r="6161" spans="3:6">
      <c r="C6161" s="1"/>
      <c r="D6161" s="1"/>
      <c r="E6161" s="1"/>
      <c r="F6161" s="1"/>
    </row>
    <row r="6162" spans="3:6">
      <c r="C6162" s="1"/>
      <c r="D6162" s="1"/>
      <c r="E6162" s="1"/>
      <c r="F6162" s="1"/>
    </row>
    <row r="6163" spans="3:6">
      <c r="C6163" s="1"/>
      <c r="D6163" s="1"/>
      <c r="E6163" s="1"/>
      <c r="F6163" s="1"/>
    </row>
    <row r="6164" spans="3:6">
      <c r="C6164" s="1"/>
      <c r="D6164" s="1"/>
      <c r="E6164" s="1"/>
      <c r="F6164" s="1"/>
    </row>
    <row r="6165" spans="3:6">
      <c r="C6165" s="1"/>
      <c r="D6165" s="1"/>
      <c r="E6165" s="1"/>
      <c r="F6165" s="1"/>
    </row>
    <row r="6166" spans="3:6">
      <c r="C6166" s="1"/>
      <c r="D6166" s="1"/>
      <c r="E6166" s="1"/>
      <c r="F6166" s="1"/>
    </row>
    <row r="6167" spans="3:6">
      <c r="C6167" s="1"/>
      <c r="D6167" s="1"/>
      <c r="E6167" s="1"/>
      <c r="F6167" s="1"/>
    </row>
    <row r="6168" spans="3:6">
      <c r="C6168" s="1"/>
      <c r="D6168" s="1"/>
      <c r="E6168" s="1"/>
      <c r="F6168" s="1"/>
    </row>
    <row r="6169" spans="3:6">
      <c r="C6169" s="1"/>
      <c r="D6169" s="1"/>
      <c r="E6169" s="1"/>
      <c r="F6169" s="1"/>
    </row>
    <row r="6170" spans="3:6">
      <c r="C6170" s="1"/>
      <c r="D6170" s="1"/>
      <c r="E6170" s="1"/>
      <c r="F6170" s="1"/>
    </row>
    <row r="6171" spans="3:6">
      <c r="C6171" s="1"/>
      <c r="D6171" s="1"/>
      <c r="E6171" s="1"/>
      <c r="F6171" s="1"/>
    </row>
    <row r="6172" spans="3:6">
      <c r="C6172" s="1"/>
      <c r="D6172" s="1"/>
      <c r="E6172" s="1"/>
      <c r="F6172" s="1"/>
    </row>
    <row r="6173" spans="3:6">
      <c r="C6173" s="1"/>
      <c r="D6173" s="1"/>
      <c r="E6173" s="1"/>
      <c r="F6173" s="1"/>
    </row>
    <row r="6174" spans="3:6">
      <c r="C6174" s="1"/>
      <c r="D6174" s="1"/>
      <c r="E6174" s="1"/>
      <c r="F6174" s="1"/>
    </row>
    <row r="6175" spans="3:6">
      <c r="C6175" s="1"/>
      <c r="D6175" s="1"/>
      <c r="E6175" s="1"/>
      <c r="F6175" s="1"/>
    </row>
    <row r="6176" spans="3:6">
      <c r="C6176" s="1"/>
      <c r="D6176" s="1"/>
      <c r="E6176" s="1"/>
      <c r="F6176" s="1"/>
    </row>
    <row r="6177" spans="3:6">
      <c r="C6177" s="1"/>
      <c r="D6177" s="1"/>
      <c r="E6177" s="1"/>
      <c r="F6177" s="1"/>
    </row>
    <row r="6178" spans="3:6">
      <c r="C6178" s="1"/>
      <c r="D6178" s="1"/>
      <c r="E6178" s="1"/>
      <c r="F6178" s="1"/>
    </row>
    <row r="6179" spans="3:6">
      <c r="C6179" s="1"/>
      <c r="D6179" s="1"/>
      <c r="E6179" s="1"/>
      <c r="F6179" s="1"/>
    </row>
    <row r="6180" spans="3:6">
      <c r="C6180" s="1"/>
      <c r="D6180" s="1"/>
      <c r="E6180" s="1"/>
      <c r="F6180" s="1"/>
    </row>
    <row r="6181" spans="3:6">
      <c r="C6181" s="1"/>
      <c r="D6181" s="1"/>
      <c r="E6181" s="1"/>
      <c r="F6181" s="1"/>
    </row>
    <row r="6182" spans="3:6">
      <c r="C6182" s="1"/>
      <c r="D6182" s="1"/>
      <c r="E6182" s="1"/>
      <c r="F6182" s="1"/>
    </row>
    <row r="6183" spans="3:6">
      <c r="C6183" s="1"/>
      <c r="D6183" s="1"/>
      <c r="E6183" s="1"/>
      <c r="F6183" s="1"/>
    </row>
    <row r="6184" spans="3:6">
      <c r="C6184" s="1"/>
      <c r="D6184" s="1"/>
      <c r="E6184" s="1"/>
      <c r="F6184" s="1"/>
    </row>
    <row r="6185" spans="3:6">
      <c r="C6185" s="1"/>
      <c r="D6185" s="1"/>
      <c r="E6185" s="1"/>
      <c r="F6185" s="1"/>
    </row>
    <row r="6186" spans="3:6">
      <c r="C6186" s="1"/>
      <c r="D6186" s="1"/>
      <c r="E6186" s="1"/>
      <c r="F6186" s="1"/>
    </row>
    <row r="6187" spans="3:6">
      <c r="C6187" s="1"/>
      <c r="D6187" s="1"/>
      <c r="E6187" s="1"/>
      <c r="F6187" s="1"/>
    </row>
    <row r="6188" spans="3:6">
      <c r="C6188" s="1"/>
      <c r="D6188" s="1"/>
      <c r="E6188" s="1"/>
      <c r="F6188" s="1"/>
    </row>
    <row r="6189" spans="3:6">
      <c r="C6189" s="1"/>
      <c r="D6189" s="1"/>
      <c r="E6189" s="1"/>
      <c r="F6189" s="1"/>
    </row>
    <row r="6190" spans="3:6">
      <c r="C6190" s="1"/>
      <c r="D6190" s="1"/>
      <c r="E6190" s="1"/>
      <c r="F6190" s="1"/>
    </row>
    <row r="6191" spans="3:6">
      <c r="C6191" s="1"/>
      <c r="D6191" s="1"/>
      <c r="E6191" s="1"/>
      <c r="F6191" s="1"/>
    </row>
    <row r="6192" spans="3:6">
      <c r="C6192" s="1"/>
      <c r="D6192" s="1"/>
      <c r="E6192" s="1"/>
      <c r="F6192" s="1"/>
    </row>
    <row r="6193" spans="3:6">
      <c r="C6193" s="1"/>
      <c r="D6193" s="1"/>
      <c r="E6193" s="1"/>
      <c r="F6193" s="1"/>
    </row>
    <row r="6194" spans="3:6">
      <c r="C6194" s="1"/>
      <c r="D6194" s="1"/>
      <c r="E6194" s="1"/>
      <c r="F6194" s="1"/>
    </row>
    <row r="6195" spans="3:6">
      <c r="C6195" s="1"/>
      <c r="D6195" s="1"/>
      <c r="E6195" s="1"/>
      <c r="F6195" s="1"/>
    </row>
    <row r="6196" spans="3:6">
      <c r="C6196" s="1"/>
      <c r="D6196" s="1"/>
      <c r="E6196" s="1"/>
      <c r="F6196" s="1"/>
    </row>
    <row r="6197" spans="3:6">
      <c r="C6197" s="1"/>
      <c r="D6197" s="1"/>
      <c r="E6197" s="1"/>
      <c r="F6197" s="1"/>
    </row>
    <row r="6198" spans="3:6">
      <c r="C6198" s="1"/>
      <c r="D6198" s="1"/>
      <c r="E6198" s="1"/>
      <c r="F6198" s="1"/>
    </row>
    <row r="6199" spans="3:6">
      <c r="C6199" s="1"/>
      <c r="D6199" s="1"/>
      <c r="E6199" s="1"/>
      <c r="F6199" s="1"/>
    </row>
    <row r="6200" spans="3:6">
      <c r="C6200" s="1"/>
      <c r="D6200" s="1"/>
      <c r="E6200" s="1"/>
      <c r="F6200" s="1"/>
    </row>
    <row r="6201" spans="3:6">
      <c r="C6201" s="1"/>
      <c r="D6201" s="1"/>
      <c r="E6201" s="1"/>
      <c r="F6201" s="1"/>
    </row>
    <row r="6202" spans="3:6">
      <c r="C6202" s="1"/>
      <c r="D6202" s="1"/>
      <c r="E6202" s="1"/>
      <c r="F6202" s="1"/>
    </row>
    <row r="6203" spans="3:6">
      <c r="C6203" s="1"/>
      <c r="D6203" s="1"/>
      <c r="E6203" s="1"/>
      <c r="F6203" s="1"/>
    </row>
    <row r="6204" spans="3:6">
      <c r="C6204" s="1"/>
      <c r="D6204" s="1"/>
      <c r="E6204" s="1"/>
      <c r="F6204" s="1"/>
    </row>
    <row r="6205" spans="3:6">
      <c r="C6205" s="1"/>
      <c r="D6205" s="1"/>
      <c r="E6205" s="1"/>
      <c r="F6205" s="1"/>
    </row>
    <row r="6206" spans="3:6">
      <c r="C6206" s="1"/>
      <c r="D6206" s="1"/>
      <c r="E6206" s="1"/>
      <c r="F6206" s="1"/>
    </row>
    <row r="6207" spans="3:6">
      <c r="C6207" s="1"/>
      <c r="D6207" s="1"/>
      <c r="E6207" s="1"/>
      <c r="F6207" s="1"/>
    </row>
    <row r="6208" spans="3:6">
      <c r="C6208" s="1"/>
      <c r="D6208" s="1"/>
      <c r="E6208" s="1"/>
      <c r="F6208" s="1"/>
    </row>
    <row r="6209" spans="3:6">
      <c r="C6209" s="1"/>
      <c r="D6209" s="1"/>
      <c r="E6209" s="1"/>
      <c r="F6209" s="1"/>
    </row>
    <row r="6210" spans="3:6">
      <c r="C6210" s="1"/>
      <c r="D6210" s="1"/>
      <c r="E6210" s="1"/>
      <c r="F6210" s="1"/>
    </row>
    <row r="6211" spans="3:6">
      <c r="C6211" s="1"/>
      <c r="D6211" s="1"/>
      <c r="E6211" s="1"/>
      <c r="F6211" s="1"/>
    </row>
    <row r="6212" spans="3:6">
      <c r="C6212" s="1"/>
      <c r="D6212" s="1"/>
      <c r="E6212" s="1"/>
      <c r="F6212" s="1"/>
    </row>
    <row r="6213" spans="3:6">
      <c r="C6213" s="1"/>
      <c r="D6213" s="1"/>
      <c r="E6213" s="1"/>
      <c r="F6213" s="1"/>
    </row>
    <row r="6214" spans="3:6">
      <c r="C6214" s="1"/>
      <c r="D6214" s="1"/>
      <c r="E6214" s="1"/>
      <c r="F6214" s="1"/>
    </row>
    <row r="6215" spans="3:6">
      <c r="C6215" s="1"/>
      <c r="D6215" s="1"/>
      <c r="E6215" s="1"/>
      <c r="F6215" s="1"/>
    </row>
    <row r="6216" spans="3:6">
      <c r="C6216" s="1"/>
      <c r="D6216" s="1"/>
      <c r="E6216" s="1"/>
      <c r="F6216" s="1"/>
    </row>
    <row r="6217" spans="3:6">
      <c r="C6217" s="1"/>
      <c r="D6217" s="1"/>
      <c r="E6217" s="1"/>
      <c r="F6217" s="1"/>
    </row>
    <row r="6218" spans="3:6">
      <c r="C6218" s="1"/>
      <c r="D6218" s="1"/>
      <c r="E6218" s="1"/>
      <c r="F6218" s="1"/>
    </row>
    <row r="6219" spans="3:6">
      <c r="C6219" s="1"/>
      <c r="D6219" s="1"/>
      <c r="E6219" s="1"/>
      <c r="F6219" s="1"/>
    </row>
    <row r="6220" spans="3:6">
      <c r="C6220" s="1"/>
      <c r="D6220" s="1"/>
      <c r="E6220" s="1"/>
      <c r="F6220" s="1"/>
    </row>
    <row r="6221" spans="3:6">
      <c r="C6221" s="1"/>
      <c r="D6221" s="1"/>
      <c r="E6221" s="1"/>
      <c r="F6221" s="1"/>
    </row>
    <row r="6222" spans="3:6">
      <c r="C6222" s="1"/>
      <c r="D6222" s="1"/>
      <c r="E6222" s="1"/>
      <c r="F6222" s="1"/>
    </row>
    <row r="6223" spans="3:6">
      <c r="C6223" s="1"/>
      <c r="D6223" s="1"/>
      <c r="E6223" s="1"/>
      <c r="F6223" s="1"/>
    </row>
    <row r="6224" spans="3:6">
      <c r="C6224" s="1"/>
      <c r="D6224" s="1"/>
      <c r="E6224" s="1"/>
      <c r="F6224" s="1"/>
    </row>
    <row r="6225" spans="3:6">
      <c r="C6225" s="1"/>
      <c r="D6225" s="1"/>
      <c r="E6225" s="1"/>
      <c r="F6225" s="1"/>
    </row>
    <row r="6226" spans="3:6">
      <c r="C6226" s="1"/>
      <c r="D6226" s="1"/>
      <c r="E6226" s="1"/>
      <c r="F6226" s="1"/>
    </row>
    <row r="6227" spans="3:6">
      <c r="C6227" s="1"/>
      <c r="D6227" s="1"/>
      <c r="E6227" s="1"/>
      <c r="F6227" s="1"/>
    </row>
    <row r="6228" spans="3:6">
      <c r="C6228" s="1"/>
      <c r="D6228" s="1"/>
      <c r="E6228" s="1"/>
      <c r="F6228" s="1"/>
    </row>
    <row r="6229" spans="3:6">
      <c r="C6229" s="1"/>
      <c r="D6229" s="1"/>
      <c r="E6229" s="1"/>
      <c r="F6229" s="1"/>
    </row>
    <row r="6230" spans="3:6">
      <c r="C6230" s="1"/>
      <c r="D6230" s="1"/>
      <c r="E6230" s="1"/>
      <c r="F6230" s="1"/>
    </row>
    <row r="6231" spans="3:6">
      <c r="C6231" s="1"/>
      <c r="D6231" s="1"/>
      <c r="E6231" s="1"/>
      <c r="F6231" s="1"/>
    </row>
    <row r="6232" spans="3:6">
      <c r="C6232" s="1"/>
      <c r="D6232" s="1"/>
      <c r="E6232" s="1"/>
      <c r="F6232" s="1"/>
    </row>
    <row r="6233" spans="3:6">
      <c r="C6233" s="1"/>
      <c r="D6233" s="1"/>
      <c r="E6233" s="1"/>
      <c r="F6233" s="1"/>
    </row>
    <row r="6234" spans="3:6">
      <c r="C6234" s="1"/>
      <c r="D6234" s="1"/>
      <c r="E6234" s="1"/>
      <c r="F6234" s="1"/>
    </row>
    <row r="6235" spans="3:6">
      <c r="C6235" s="1"/>
      <c r="D6235" s="1"/>
      <c r="E6235" s="1"/>
      <c r="F6235" s="1"/>
    </row>
    <row r="6236" spans="3:6">
      <c r="C6236" s="1"/>
      <c r="D6236" s="1"/>
      <c r="E6236" s="1"/>
      <c r="F6236" s="1"/>
    </row>
    <row r="6237" spans="3:6">
      <c r="C6237" s="1"/>
      <c r="D6237" s="1"/>
      <c r="E6237" s="1"/>
      <c r="F6237" s="1"/>
    </row>
    <row r="6238" spans="3:6">
      <c r="C6238" s="1"/>
      <c r="D6238" s="1"/>
      <c r="E6238" s="1"/>
      <c r="F6238" s="1"/>
    </row>
    <row r="6239" spans="3:6">
      <c r="C6239" s="1"/>
      <c r="D6239" s="1"/>
      <c r="E6239" s="1"/>
      <c r="F6239" s="1"/>
    </row>
    <row r="6240" spans="3:6">
      <c r="C6240" s="1"/>
      <c r="D6240" s="1"/>
      <c r="E6240" s="1"/>
      <c r="F6240" s="1"/>
    </row>
    <row r="6241" spans="3:6">
      <c r="C6241" s="1"/>
      <c r="D6241" s="1"/>
      <c r="E6241" s="1"/>
      <c r="F6241" s="1"/>
    </row>
    <row r="6242" spans="3:6">
      <c r="C6242" s="1"/>
      <c r="D6242" s="1"/>
      <c r="E6242" s="1"/>
      <c r="F6242" s="1"/>
    </row>
    <row r="6243" spans="3:6">
      <c r="C6243" s="1"/>
      <c r="D6243" s="1"/>
      <c r="E6243" s="1"/>
      <c r="F6243" s="1"/>
    </row>
    <row r="6244" spans="3:6">
      <c r="C6244" s="1"/>
      <c r="D6244" s="1"/>
      <c r="E6244" s="1"/>
      <c r="F6244" s="1"/>
    </row>
    <row r="6245" spans="3:6">
      <c r="C6245" s="1"/>
      <c r="D6245" s="1"/>
      <c r="E6245" s="1"/>
      <c r="F6245" s="1"/>
    </row>
    <row r="6246" spans="3:6">
      <c r="C6246" s="1"/>
      <c r="D6246" s="1"/>
      <c r="E6246" s="1"/>
      <c r="F6246" s="1"/>
    </row>
    <row r="6247" spans="3:6">
      <c r="C6247" s="1"/>
      <c r="D6247" s="1"/>
      <c r="E6247" s="1"/>
      <c r="F6247" s="1"/>
    </row>
    <row r="6248" spans="3:6">
      <c r="C6248" s="1"/>
      <c r="D6248" s="1"/>
      <c r="E6248" s="1"/>
      <c r="F6248" s="1"/>
    </row>
    <row r="6249" spans="3:6">
      <c r="C6249" s="1"/>
      <c r="D6249" s="1"/>
      <c r="E6249" s="1"/>
      <c r="F6249" s="1"/>
    </row>
    <row r="6250" spans="3:6">
      <c r="C6250" s="1"/>
      <c r="D6250" s="1"/>
      <c r="E6250" s="1"/>
      <c r="F6250" s="1"/>
    </row>
    <row r="6251" spans="3:6">
      <c r="C6251" s="1"/>
      <c r="D6251" s="1"/>
      <c r="E6251" s="1"/>
      <c r="F6251" s="1"/>
    </row>
    <row r="6252" spans="3:6">
      <c r="C6252" s="1"/>
      <c r="D6252" s="1"/>
      <c r="E6252" s="1"/>
      <c r="F6252" s="1"/>
    </row>
    <row r="6253" spans="3:6">
      <c r="C6253" s="1"/>
      <c r="D6253" s="1"/>
      <c r="E6253" s="1"/>
      <c r="F6253" s="1"/>
    </row>
    <row r="6254" spans="3:6">
      <c r="C6254" s="1"/>
      <c r="D6254" s="1"/>
      <c r="E6254" s="1"/>
      <c r="F6254" s="1"/>
    </row>
    <row r="6255" spans="3:6">
      <c r="C6255" s="1"/>
      <c r="D6255" s="1"/>
      <c r="E6255" s="1"/>
      <c r="F6255" s="1"/>
    </row>
    <row r="6256" spans="3:6">
      <c r="C6256" s="1"/>
      <c r="D6256" s="1"/>
      <c r="E6256" s="1"/>
      <c r="F6256" s="1"/>
    </row>
    <row r="6257" spans="3:6">
      <c r="C6257" s="1"/>
      <c r="D6257" s="1"/>
      <c r="E6257" s="1"/>
      <c r="F6257" s="1"/>
    </row>
    <row r="6258" spans="3:6">
      <c r="C6258" s="1"/>
      <c r="D6258" s="1"/>
      <c r="E6258" s="1"/>
      <c r="F6258" s="1"/>
    </row>
    <row r="6259" spans="3:6">
      <c r="C6259" s="1"/>
      <c r="D6259" s="1"/>
      <c r="E6259" s="1"/>
      <c r="F6259" s="1"/>
    </row>
    <row r="6260" spans="3:6">
      <c r="C6260" s="1"/>
      <c r="D6260" s="1"/>
      <c r="E6260" s="1"/>
      <c r="F6260" s="1"/>
    </row>
    <row r="6261" spans="3:6">
      <c r="C6261" s="1"/>
      <c r="D6261" s="1"/>
      <c r="E6261" s="1"/>
      <c r="F6261" s="1"/>
    </row>
    <row r="6262" spans="3:6">
      <c r="C6262" s="1"/>
      <c r="D6262" s="1"/>
      <c r="E6262" s="1"/>
      <c r="F6262" s="1"/>
    </row>
    <row r="6263" spans="3:6">
      <c r="C6263" s="1"/>
      <c r="D6263" s="1"/>
      <c r="E6263" s="1"/>
      <c r="F6263" s="1"/>
    </row>
    <row r="6264" spans="3:6">
      <c r="C6264" s="1"/>
      <c r="D6264" s="1"/>
      <c r="E6264" s="1"/>
      <c r="F6264" s="1"/>
    </row>
    <row r="6265" spans="3:6">
      <c r="C6265" s="1"/>
      <c r="D6265" s="1"/>
      <c r="E6265" s="1"/>
      <c r="F6265" s="1"/>
    </row>
    <row r="6266" spans="3:6">
      <c r="C6266" s="1"/>
      <c r="D6266" s="1"/>
      <c r="E6266" s="1"/>
      <c r="F6266" s="1"/>
    </row>
    <row r="6267" spans="3:6">
      <c r="C6267" s="1"/>
      <c r="D6267" s="1"/>
      <c r="E6267" s="1"/>
      <c r="F6267" s="1"/>
    </row>
    <row r="6268" spans="3:6">
      <c r="C6268" s="1"/>
      <c r="D6268" s="1"/>
      <c r="E6268" s="1"/>
      <c r="F6268" s="1"/>
    </row>
    <row r="6269" spans="3:6">
      <c r="C6269" s="1"/>
      <c r="D6269" s="1"/>
      <c r="E6269" s="1"/>
      <c r="F6269" s="1"/>
    </row>
    <row r="6270" spans="3:6">
      <c r="C6270" s="1"/>
      <c r="D6270" s="1"/>
      <c r="E6270" s="1"/>
      <c r="F6270" s="1"/>
    </row>
    <row r="6271" spans="3:6">
      <c r="C6271" s="1"/>
      <c r="D6271" s="1"/>
      <c r="E6271" s="1"/>
      <c r="F6271" s="1"/>
    </row>
    <row r="6272" spans="3:6">
      <c r="C6272" s="1"/>
      <c r="D6272" s="1"/>
      <c r="E6272" s="1"/>
      <c r="F6272" s="1"/>
    </row>
    <row r="6273" spans="3:6">
      <c r="C6273" s="1"/>
      <c r="D6273" s="1"/>
      <c r="E6273" s="1"/>
      <c r="F6273" s="1"/>
    </row>
    <row r="6274" spans="3:6">
      <c r="C6274" s="1"/>
      <c r="D6274" s="1"/>
      <c r="E6274" s="1"/>
      <c r="F6274" s="1"/>
    </row>
    <row r="6275" spans="3:6">
      <c r="C6275" s="1"/>
      <c r="D6275" s="1"/>
      <c r="E6275" s="1"/>
      <c r="F6275" s="1"/>
    </row>
    <row r="6276" spans="3:6">
      <c r="C6276" s="1"/>
      <c r="D6276" s="1"/>
      <c r="E6276" s="1"/>
      <c r="F6276" s="1"/>
    </row>
    <row r="6277" spans="3:6">
      <c r="C6277" s="1"/>
      <c r="D6277" s="1"/>
      <c r="E6277" s="1"/>
      <c r="F6277" s="1"/>
    </row>
    <row r="6278" spans="3:6">
      <c r="C6278" s="1"/>
      <c r="D6278" s="1"/>
      <c r="E6278" s="1"/>
      <c r="F6278" s="1"/>
    </row>
    <row r="6279" spans="3:6">
      <c r="C6279" s="1"/>
      <c r="D6279" s="1"/>
      <c r="E6279" s="1"/>
      <c r="F6279" s="1"/>
    </row>
    <row r="6280" spans="3:6">
      <c r="C6280" s="1"/>
      <c r="D6280" s="1"/>
      <c r="E6280" s="1"/>
      <c r="F6280" s="1"/>
    </row>
    <row r="6281" spans="3:6">
      <c r="C6281" s="1"/>
      <c r="D6281" s="1"/>
      <c r="E6281" s="1"/>
      <c r="F6281" s="1"/>
    </row>
    <row r="6282" spans="3:6">
      <c r="C6282" s="1"/>
      <c r="D6282" s="1"/>
      <c r="E6282" s="1"/>
      <c r="F6282" s="1"/>
    </row>
    <row r="6283" spans="3:6">
      <c r="C6283" s="1"/>
      <c r="D6283" s="1"/>
      <c r="E6283" s="1"/>
      <c r="F6283" s="1"/>
    </row>
    <row r="6284" spans="3:6">
      <c r="C6284" s="1"/>
      <c r="D6284" s="1"/>
      <c r="E6284" s="1"/>
      <c r="F6284" s="1"/>
    </row>
    <row r="6285" spans="3:6">
      <c r="C6285" s="1"/>
      <c r="D6285" s="1"/>
      <c r="E6285" s="1"/>
      <c r="F6285" s="1"/>
    </row>
    <row r="6286" spans="3:6">
      <c r="C6286" s="1"/>
      <c r="D6286" s="1"/>
      <c r="E6286" s="1"/>
      <c r="F6286" s="1"/>
    </row>
    <row r="6287" spans="3:6">
      <c r="C6287" s="1"/>
      <c r="D6287" s="1"/>
      <c r="E6287" s="1"/>
      <c r="F6287" s="1"/>
    </row>
    <row r="6288" spans="3:6">
      <c r="C6288" s="1"/>
      <c r="D6288" s="1"/>
      <c r="E6288" s="1"/>
      <c r="F6288" s="1"/>
    </row>
    <row r="6289" spans="3:6">
      <c r="C6289" s="1"/>
      <c r="D6289" s="1"/>
      <c r="E6289" s="1"/>
      <c r="F6289" s="1"/>
    </row>
    <row r="6290" spans="3:6">
      <c r="C6290" s="1"/>
      <c r="D6290" s="1"/>
      <c r="E6290" s="1"/>
      <c r="F6290" s="1"/>
    </row>
    <row r="6291" spans="3:6">
      <c r="C6291" s="1"/>
      <c r="D6291" s="1"/>
      <c r="E6291" s="1"/>
      <c r="F6291" s="1"/>
    </row>
    <row r="6292" spans="3:6">
      <c r="C6292" s="1"/>
      <c r="D6292" s="1"/>
      <c r="E6292" s="1"/>
      <c r="F6292" s="1"/>
    </row>
    <row r="6293" spans="3:6">
      <c r="C6293" s="1"/>
      <c r="D6293" s="1"/>
      <c r="E6293" s="1"/>
      <c r="F6293" s="1"/>
    </row>
    <row r="6294" spans="3:6">
      <c r="C6294" s="1"/>
      <c r="D6294" s="1"/>
      <c r="E6294" s="1"/>
      <c r="F6294" s="1"/>
    </row>
    <row r="6295" spans="3:6">
      <c r="C6295" s="1"/>
      <c r="D6295" s="1"/>
      <c r="E6295" s="1"/>
      <c r="F6295" s="1"/>
    </row>
    <row r="6296" spans="3:6">
      <c r="C6296" s="1"/>
      <c r="D6296" s="1"/>
      <c r="E6296" s="1"/>
      <c r="F6296" s="1"/>
    </row>
    <row r="6297" spans="3:6">
      <c r="C6297" s="1"/>
      <c r="D6297" s="1"/>
      <c r="E6297" s="1"/>
      <c r="F6297" s="1"/>
    </row>
    <row r="6298" spans="3:6">
      <c r="C6298" s="1"/>
      <c r="D6298" s="1"/>
      <c r="E6298" s="1"/>
      <c r="F6298" s="1"/>
    </row>
    <row r="6299" spans="3:6">
      <c r="C6299" s="1"/>
      <c r="D6299" s="1"/>
      <c r="E6299" s="1"/>
      <c r="F6299" s="1"/>
    </row>
    <row r="6300" spans="3:6">
      <c r="C6300" s="1"/>
      <c r="D6300" s="1"/>
      <c r="E6300" s="1"/>
      <c r="F6300" s="1"/>
    </row>
    <row r="6301" spans="3:6">
      <c r="C6301" s="1"/>
      <c r="D6301" s="1"/>
      <c r="E6301" s="1"/>
      <c r="F6301" s="1"/>
    </row>
    <row r="6302" spans="3:6">
      <c r="C6302" s="1"/>
      <c r="D6302" s="1"/>
      <c r="E6302" s="1"/>
      <c r="F6302" s="1"/>
    </row>
    <row r="6303" spans="3:6">
      <c r="C6303" s="1"/>
      <c r="D6303" s="1"/>
      <c r="E6303" s="1"/>
      <c r="F6303" s="1"/>
    </row>
    <row r="6304" spans="3:6">
      <c r="C6304" s="1"/>
      <c r="D6304" s="1"/>
      <c r="E6304" s="1"/>
      <c r="F6304" s="1"/>
    </row>
    <row r="6305" spans="3:6">
      <c r="C6305" s="1"/>
      <c r="D6305" s="1"/>
      <c r="E6305" s="1"/>
      <c r="F6305" s="1"/>
    </row>
    <row r="6306" spans="3:6">
      <c r="C6306" s="1"/>
      <c r="D6306" s="1"/>
      <c r="E6306" s="1"/>
      <c r="F6306" s="1"/>
    </row>
    <row r="6307" spans="3:6">
      <c r="C6307" s="1"/>
      <c r="D6307" s="1"/>
      <c r="E6307" s="1"/>
      <c r="F6307" s="1"/>
    </row>
    <row r="6308" spans="3:6">
      <c r="C6308" s="1"/>
      <c r="D6308" s="1"/>
      <c r="E6308" s="1"/>
      <c r="F6308" s="1"/>
    </row>
    <row r="6309" spans="3:6">
      <c r="C6309" s="1"/>
      <c r="D6309" s="1"/>
      <c r="E6309" s="1"/>
      <c r="F6309" s="1"/>
    </row>
    <row r="6310" spans="3:6">
      <c r="C6310" s="1"/>
      <c r="D6310" s="1"/>
      <c r="E6310" s="1"/>
      <c r="F6310" s="1"/>
    </row>
    <row r="6311" spans="3:6">
      <c r="C6311" s="1"/>
      <c r="D6311" s="1"/>
      <c r="E6311" s="1"/>
      <c r="F6311" s="1"/>
    </row>
    <row r="6312" spans="3:6">
      <c r="C6312" s="1"/>
      <c r="D6312" s="1"/>
      <c r="E6312" s="1"/>
      <c r="F6312" s="1"/>
    </row>
    <row r="6313" spans="3:6">
      <c r="C6313" s="1"/>
      <c r="D6313" s="1"/>
      <c r="E6313" s="1"/>
      <c r="F6313" s="1"/>
    </row>
    <row r="6314" spans="3:6">
      <c r="C6314" s="1"/>
      <c r="D6314" s="1"/>
      <c r="E6314" s="1"/>
      <c r="F6314" s="1"/>
    </row>
    <row r="6315" spans="3:6">
      <c r="C6315" s="1"/>
      <c r="D6315" s="1"/>
      <c r="E6315" s="1"/>
      <c r="F6315" s="1"/>
    </row>
    <row r="6316" spans="3:6">
      <c r="C6316" s="1"/>
      <c r="D6316" s="1"/>
      <c r="E6316" s="1"/>
      <c r="F6316" s="1"/>
    </row>
    <row r="6317" spans="3:6">
      <c r="C6317" s="1"/>
      <c r="D6317" s="1"/>
      <c r="E6317" s="1"/>
      <c r="F6317" s="1"/>
    </row>
    <row r="6318" spans="3:6">
      <c r="C6318" s="1"/>
      <c r="D6318" s="1"/>
      <c r="E6318" s="1"/>
      <c r="F6318" s="1"/>
    </row>
    <row r="6319" spans="3:6">
      <c r="C6319" s="1"/>
      <c r="D6319" s="1"/>
      <c r="E6319" s="1"/>
      <c r="F6319" s="1"/>
    </row>
    <row r="6320" spans="3:6">
      <c r="C6320" s="1"/>
      <c r="D6320" s="1"/>
      <c r="E6320" s="1"/>
      <c r="F6320" s="1"/>
    </row>
    <row r="6321" spans="3:6">
      <c r="C6321" s="1"/>
      <c r="D6321" s="1"/>
      <c r="E6321" s="1"/>
      <c r="F6321" s="1"/>
    </row>
    <row r="6322" spans="3:6">
      <c r="C6322" s="1"/>
      <c r="D6322" s="1"/>
      <c r="E6322" s="1"/>
      <c r="F6322" s="1"/>
    </row>
    <row r="6323" spans="3:6">
      <c r="C6323" s="1"/>
      <c r="D6323" s="1"/>
      <c r="E6323" s="1"/>
      <c r="F6323" s="1"/>
    </row>
    <row r="6324" spans="3:6">
      <c r="C6324" s="1"/>
      <c r="D6324" s="1"/>
      <c r="E6324" s="1"/>
      <c r="F6324" s="1"/>
    </row>
    <row r="6325" spans="3:6">
      <c r="C6325" s="1"/>
      <c r="D6325" s="1"/>
      <c r="E6325" s="1"/>
      <c r="F6325" s="1"/>
    </row>
    <row r="6326" spans="3:6">
      <c r="C6326" s="1"/>
      <c r="D6326" s="1"/>
      <c r="E6326" s="1"/>
      <c r="F6326" s="1"/>
    </row>
    <row r="6327" spans="3:6">
      <c r="C6327" s="1"/>
      <c r="D6327" s="1"/>
      <c r="E6327" s="1"/>
      <c r="F6327" s="1"/>
    </row>
    <row r="6328" spans="3:6">
      <c r="C6328" s="1"/>
      <c r="D6328" s="1"/>
      <c r="E6328" s="1"/>
      <c r="F6328" s="1"/>
    </row>
    <row r="6329" spans="3:6">
      <c r="C6329" s="1"/>
      <c r="D6329" s="1"/>
      <c r="E6329" s="1"/>
      <c r="F6329" s="1"/>
    </row>
    <row r="6330" spans="3:6">
      <c r="C6330" s="1"/>
      <c r="D6330" s="1"/>
      <c r="E6330" s="1"/>
      <c r="F6330" s="1"/>
    </row>
    <row r="6331" spans="3:6">
      <c r="C6331" s="1"/>
      <c r="D6331" s="1"/>
      <c r="E6331" s="1"/>
      <c r="F6331" s="1"/>
    </row>
    <row r="6332" spans="3:6">
      <c r="C6332" s="1"/>
      <c r="D6332" s="1"/>
      <c r="E6332" s="1"/>
      <c r="F6332" s="1"/>
    </row>
    <row r="6333" spans="3:6">
      <c r="C6333" s="1"/>
      <c r="D6333" s="1"/>
      <c r="E6333" s="1"/>
      <c r="F6333" s="1"/>
    </row>
    <row r="6334" spans="3:6">
      <c r="C6334" s="1"/>
      <c r="D6334" s="1"/>
      <c r="E6334" s="1"/>
      <c r="F6334" s="1"/>
    </row>
    <row r="6335" spans="3:6">
      <c r="C6335" s="1"/>
      <c r="D6335" s="1"/>
      <c r="E6335" s="1"/>
      <c r="F6335" s="1"/>
    </row>
    <row r="6336" spans="3:6">
      <c r="C6336" s="1"/>
      <c r="D6336" s="1"/>
      <c r="E6336" s="1"/>
      <c r="F6336" s="1"/>
    </row>
    <row r="6337" spans="3:6">
      <c r="C6337" s="1"/>
      <c r="D6337" s="1"/>
      <c r="E6337" s="1"/>
      <c r="F6337" s="1"/>
    </row>
    <row r="6338" spans="3:6">
      <c r="C6338" s="1"/>
      <c r="D6338" s="1"/>
      <c r="E6338" s="1"/>
      <c r="F6338" s="1"/>
    </row>
    <row r="6339" spans="3:6">
      <c r="C6339" s="1"/>
      <c r="D6339" s="1"/>
      <c r="E6339" s="1"/>
      <c r="F6339" s="1"/>
    </row>
    <row r="6340" spans="3:6">
      <c r="C6340" s="1"/>
      <c r="D6340" s="1"/>
      <c r="E6340" s="1"/>
      <c r="F6340" s="1"/>
    </row>
    <row r="6341" spans="3:6">
      <c r="C6341" s="1"/>
      <c r="D6341" s="1"/>
      <c r="E6341" s="1"/>
      <c r="F6341" s="1"/>
    </row>
    <row r="6342" spans="3:6">
      <c r="C6342" s="1"/>
      <c r="D6342" s="1"/>
      <c r="E6342" s="1"/>
      <c r="F6342" s="1"/>
    </row>
    <row r="6343" spans="3:6">
      <c r="C6343" s="1"/>
      <c r="D6343" s="1"/>
      <c r="E6343" s="1"/>
      <c r="F6343" s="1"/>
    </row>
    <row r="6344" spans="3:6">
      <c r="C6344" s="1"/>
      <c r="D6344" s="1"/>
      <c r="E6344" s="1"/>
      <c r="F6344" s="1"/>
    </row>
    <row r="6345" spans="3:6">
      <c r="C6345" s="1"/>
      <c r="D6345" s="1"/>
      <c r="E6345" s="1"/>
      <c r="F6345" s="1"/>
    </row>
    <row r="6346" spans="3:6">
      <c r="C6346" s="1"/>
      <c r="D6346" s="1"/>
      <c r="E6346" s="1"/>
      <c r="F6346" s="1"/>
    </row>
    <row r="6347" spans="3:6">
      <c r="C6347" s="1"/>
      <c r="D6347" s="1"/>
      <c r="E6347" s="1"/>
      <c r="F6347" s="1"/>
    </row>
    <row r="6348" spans="3:6">
      <c r="C6348" s="1"/>
      <c r="D6348" s="1"/>
      <c r="E6348" s="1"/>
      <c r="F6348" s="1"/>
    </row>
    <row r="6349" spans="3:6">
      <c r="C6349" s="1"/>
      <c r="D6349" s="1"/>
      <c r="E6349" s="1"/>
      <c r="F6349" s="1"/>
    </row>
    <row r="6350" spans="3:6">
      <c r="C6350" s="1"/>
      <c r="D6350" s="1"/>
      <c r="E6350" s="1"/>
      <c r="F6350" s="1"/>
    </row>
    <row r="6351" spans="3:6">
      <c r="C6351" s="1"/>
      <c r="D6351" s="1"/>
      <c r="E6351" s="1"/>
      <c r="F6351" s="1"/>
    </row>
    <row r="6352" spans="3:6">
      <c r="C6352" s="1"/>
      <c r="D6352" s="1"/>
      <c r="E6352" s="1"/>
      <c r="F6352" s="1"/>
    </row>
    <row r="6353" spans="3:6">
      <c r="C6353" s="1"/>
      <c r="D6353" s="1"/>
      <c r="E6353" s="1"/>
      <c r="F6353" s="1"/>
    </row>
    <row r="6354" spans="3:6">
      <c r="C6354" s="1"/>
      <c r="D6354" s="1"/>
      <c r="E6354" s="1"/>
      <c r="F6354" s="1"/>
    </row>
    <row r="6355" spans="3:6">
      <c r="C6355" s="1"/>
      <c r="D6355" s="1"/>
      <c r="E6355" s="1"/>
      <c r="F6355" s="1"/>
    </row>
    <row r="6356" spans="3:6">
      <c r="C6356" s="1"/>
      <c r="D6356" s="1"/>
      <c r="E6356" s="1"/>
      <c r="F6356" s="1"/>
    </row>
    <row r="6357" spans="3:6">
      <c r="C6357" s="1"/>
      <c r="D6357" s="1"/>
      <c r="E6357" s="1"/>
      <c r="F6357" s="1"/>
    </row>
    <row r="6358" spans="3:6">
      <c r="C6358" s="1"/>
      <c r="D6358" s="1"/>
      <c r="E6358" s="1"/>
      <c r="F6358" s="1"/>
    </row>
    <row r="6359" spans="3:6">
      <c r="C6359" s="1"/>
      <c r="D6359" s="1"/>
      <c r="E6359" s="1"/>
      <c r="F6359" s="1"/>
    </row>
    <row r="6360" spans="3:6">
      <c r="C6360" s="1"/>
      <c r="D6360" s="1"/>
      <c r="E6360" s="1"/>
      <c r="F6360" s="1"/>
    </row>
    <row r="6361" spans="3:6">
      <c r="C6361" s="1"/>
      <c r="D6361" s="1"/>
      <c r="E6361" s="1"/>
      <c r="F6361" s="1"/>
    </row>
    <row r="6362" spans="3:6">
      <c r="C6362" s="1"/>
      <c r="D6362" s="1"/>
      <c r="E6362" s="1"/>
      <c r="F6362" s="1"/>
    </row>
    <row r="6363" spans="3:6">
      <c r="C6363" s="1"/>
      <c r="D6363" s="1"/>
      <c r="E6363" s="1"/>
      <c r="F6363" s="1"/>
    </row>
    <row r="6364" spans="3:6">
      <c r="C6364" s="1"/>
      <c r="D6364" s="1"/>
      <c r="E6364" s="1"/>
      <c r="F6364" s="1"/>
    </row>
    <row r="6365" spans="3:6">
      <c r="C6365" s="1"/>
      <c r="D6365" s="1"/>
      <c r="E6365" s="1"/>
      <c r="F6365" s="1"/>
    </row>
    <row r="6366" spans="3:6">
      <c r="C6366" s="1"/>
      <c r="D6366" s="1"/>
      <c r="E6366" s="1"/>
      <c r="F6366" s="1"/>
    </row>
    <row r="6367" spans="3:6">
      <c r="C6367" s="1"/>
      <c r="D6367" s="1"/>
      <c r="E6367" s="1"/>
      <c r="F6367" s="1"/>
    </row>
    <row r="6368" spans="3:6">
      <c r="C6368" s="1"/>
      <c r="D6368" s="1"/>
      <c r="E6368" s="1"/>
      <c r="F6368" s="1"/>
    </row>
    <row r="6369" spans="3:6">
      <c r="C6369" s="1"/>
      <c r="D6369" s="1"/>
      <c r="E6369" s="1"/>
      <c r="F6369" s="1"/>
    </row>
    <row r="6370" spans="3:6">
      <c r="C6370" s="1"/>
      <c r="D6370" s="1"/>
      <c r="E6370" s="1"/>
      <c r="F6370" s="1"/>
    </row>
    <row r="6371" spans="3:6">
      <c r="C6371" s="1"/>
      <c r="D6371" s="1"/>
      <c r="E6371" s="1"/>
      <c r="F6371" s="1"/>
    </row>
    <row r="6372" spans="3:6">
      <c r="C6372" s="1"/>
      <c r="D6372" s="1"/>
      <c r="E6372" s="1"/>
      <c r="F6372" s="1"/>
    </row>
    <row r="6373" spans="3:6">
      <c r="C6373" s="1"/>
      <c r="D6373" s="1"/>
      <c r="E6373" s="1"/>
      <c r="F6373" s="1"/>
    </row>
    <row r="6374" spans="3:6">
      <c r="C6374" s="1"/>
      <c r="D6374" s="1"/>
      <c r="E6374" s="1"/>
      <c r="F6374" s="1"/>
    </row>
    <row r="6375" spans="3:6">
      <c r="C6375" s="1"/>
      <c r="D6375" s="1"/>
      <c r="E6375" s="1"/>
      <c r="F6375" s="1"/>
    </row>
    <row r="6376" spans="3:6">
      <c r="C6376" s="1"/>
      <c r="D6376" s="1"/>
      <c r="E6376" s="1"/>
      <c r="F6376" s="1"/>
    </row>
    <row r="6377" spans="3:6">
      <c r="C6377" s="1"/>
      <c r="D6377" s="1"/>
      <c r="E6377" s="1"/>
      <c r="F6377" s="1"/>
    </row>
    <row r="6378" spans="3:6">
      <c r="C6378" s="1"/>
      <c r="D6378" s="1"/>
      <c r="E6378" s="1"/>
      <c r="F6378" s="1"/>
    </row>
    <row r="6379" spans="3:6">
      <c r="C6379" s="1"/>
      <c r="D6379" s="1"/>
      <c r="E6379" s="1"/>
      <c r="F6379" s="1"/>
    </row>
    <row r="6380" spans="3:6">
      <c r="C6380" s="1"/>
      <c r="D6380" s="1"/>
      <c r="E6380" s="1"/>
      <c r="F6380" s="1"/>
    </row>
    <row r="6381" spans="3:6">
      <c r="C6381" s="1"/>
      <c r="D6381" s="1"/>
      <c r="E6381" s="1"/>
      <c r="F6381" s="1"/>
    </row>
    <row r="6382" spans="3:6">
      <c r="C6382" s="1"/>
      <c r="D6382" s="1"/>
      <c r="E6382" s="1"/>
      <c r="F6382" s="1"/>
    </row>
    <row r="6383" spans="3:6">
      <c r="C6383" s="1"/>
      <c r="D6383" s="1"/>
      <c r="E6383" s="1"/>
      <c r="F6383" s="1"/>
    </row>
    <row r="6384" spans="3:6">
      <c r="C6384" s="1"/>
      <c r="D6384" s="1"/>
      <c r="E6384" s="1"/>
      <c r="F6384" s="1"/>
    </row>
    <row r="6385" spans="3:6">
      <c r="C6385" s="1"/>
      <c r="D6385" s="1"/>
      <c r="E6385" s="1"/>
      <c r="F6385" s="1"/>
    </row>
    <row r="6386" spans="3:6">
      <c r="C6386" s="1"/>
      <c r="D6386" s="1"/>
      <c r="E6386" s="1"/>
      <c r="F6386" s="1"/>
    </row>
    <row r="6387" spans="3:6">
      <c r="C6387" s="1"/>
      <c r="D6387" s="1"/>
      <c r="E6387" s="1"/>
      <c r="F6387" s="1"/>
    </row>
    <row r="6388" spans="3:6">
      <c r="C6388" s="1"/>
      <c r="D6388" s="1"/>
      <c r="E6388" s="1"/>
      <c r="F6388" s="1"/>
    </row>
    <row r="6389" spans="3:6">
      <c r="C6389" s="1"/>
      <c r="D6389" s="1"/>
      <c r="E6389" s="1"/>
      <c r="F6389" s="1"/>
    </row>
    <row r="6390" spans="3:6">
      <c r="C6390" s="1"/>
      <c r="D6390" s="1"/>
      <c r="E6390" s="1"/>
      <c r="F6390" s="1"/>
    </row>
    <row r="6391" spans="3:6">
      <c r="C6391" s="1"/>
      <c r="D6391" s="1"/>
      <c r="E6391" s="1"/>
      <c r="F6391" s="1"/>
    </row>
    <row r="6392" spans="3:6">
      <c r="C6392" s="1"/>
      <c r="D6392" s="1"/>
      <c r="E6392" s="1"/>
      <c r="F6392" s="1"/>
    </row>
    <row r="6393" spans="3:6">
      <c r="C6393" s="1"/>
      <c r="D6393" s="1"/>
      <c r="E6393" s="1"/>
      <c r="F6393" s="1"/>
    </row>
    <row r="6394" spans="3:6">
      <c r="C6394" s="1"/>
      <c r="D6394" s="1"/>
      <c r="E6394" s="1"/>
      <c r="F6394" s="1"/>
    </row>
    <row r="6395" spans="3:6">
      <c r="C6395" s="1"/>
      <c r="D6395" s="1"/>
      <c r="E6395" s="1"/>
      <c r="F6395" s="1"/>
    </row>
    <row r="6396" spans="3:6">
      <c r="C6396" s="1"/>
      <c r="D6396" s="1"/>
      <c r="E6396" s="1"/>
      <c r="F6396" s="1"/>
    </row>
    <row r="6397" spans="3:6">
      <c r="C6397" s="1"/>
      <c r="D6397" s="1"/>
      <c r="E6397" s="1"/>
      <c r="F6397" s="1"/>
    </row>
    <row r="6398" spans="3:6">
      <c r="C6398" s="1"/>
      <c r="D6398" s="1"/>
      <c r="E6398" s="1"/>
      <c r="F6398" s="1"/>
    </row>
    <row r="6399" spans="3:6">
      <c r="C6399" s="1"/>
      <c r="D6399" s="1"/>
      <c r="E6399" s="1"/>
      <c r="F6399" s="1"/>
    </row>
    <row r="6400" spans="3:6">
      <c r="C6400" s="1"/>
      <c r="D6400" s="1"/>
      <c r="E6400" s="1"/>
      <c r="F6400" s="1"/>
    </row>
    <row r="6401" spans="3:6">
      <c r="C6401" s="1"/>
      <c r="D6401" s="1"/>
      <c r="E6401" s="1"/>
      <c r="F6401" s="1"/>
    </row>
    <row r="6402" spans="3:6">
      <c r="C6402" s="1"/>
      <c r="D6402" s="1"/>
      <c r="E6402" s="1"/>
      <c r="F6402" s="1"/>
    </row>
    <row r="6403" spans="3:6">
      <c r="C6403" s="1"/>
      <c r="D6403" s="1"/>
      <c r="E6403" s="1"/>
      <c r="F6403" s="1"/>
    </row>
    <row r="6404" spans="3:6">
      <c r="C6404" s="1"/>
      <c r="D6404" s="1"/>
      <c r="E6404" s="1"/>
      <c r="F6404" s="1"/>
    </row>
    <row r="6405" spans="3:6">
      <c r="C6405" s="1"/>
      <c r="D6405" s="1"/>
      <c r="E6405" s="1"/>
      <c r="F6405" s="1"/>
    </row>
    <row r="6406" spans="3:6">
      <c r="C6406" s="1"/>
      <c r="D6406" s="1"/>
      <c r="E6406" s="1"/>
      <c r="F6406" s="1"/>
    </row>
    <row r="6407" spans="3:6">
      <c r="C6407" s="1"/>
      <c r="D6407" s="1"/>
      <c r="E6407" s="1"/>
      <c r="F6407" s="1"/>
    </row>
    <row r="6408" spans="3:6">
      <c r="C6408" s="1"/>
      <c r="D6408" s="1"/>
      <c r="E6408" s="1"/>
      <c r="F6408" s="1"/>
    </row>
    <row r="6409" spans="3:6">
      <c r="C6409" s="1"/>
      <c r="D6409" s="1"/>
      <c r="E6409" s="1"/>
      <c r="F6409" s="1"/>
    </row>
    <row r="6410" spans="3:6">
      <c r="C6410" s="1"/>
      <c r="D6410" s="1"/>
      <c r="E6410" s="1"/>
      <c r="F6410" s="1"/>
    </row>
    <row r="6411" spans="3:6">
      <c r="C6411" s="1"/>
      <c r="D6411" s="1"/>
      <c r="E6411" s="1"/>
      <c r="F6411" s="1"/>
    </row>
    <row r="6412" spans="3:6">
      <c r="C6412" s="1"/>
      <c r="D6412" s="1"/>
      <c r="E6412" s="1"/>
      <c r="F6412" s="1"/>
    </row>
    <row r="6413" spans="3:6">
      <c r="C6413" s="1"/>
      <c r="D6413" s="1"/>
      <c r="E6413" s="1"/>
      <c r="F6413" s="1"/>
    </row>
    <row r="6414" spans="3:6">
      <c r="C6414" s="1"/>
      <c r="D6414" s="1"/>
      <c r="E6414" s="1"/>
      <c r="F6414" s="1"/>
    </row>
    <row r="6415" spans="3:6">
      <c r="C6415" s="1"/>
      <c r="D6415" s="1"/>
      <c r="E6415" s="1"/>
      <c r="F6415" s="1"/>
    </row>
    <row r="6416" spans="3:6">
      <c r="C6416" s="1"/>
      <c r="D6416" s="1"/>
      <c r="E6416" s="1"/>
      <c r="F6416" s="1"/>
    </row>
    <row r="6417" spans="3:6">
      <c r="C6417" s="1"/>
      <c r="D6417" s="1"/>
      <c r="E6417" s="1"/>
      <c r="F6417" s="1"/>
    </row>
    <row r="6418" spans="3:6">
      <c r="C6418" s="1"/>
      <c r="D6418" s="1"/>
      <c r="E6418" s="1"/>
      <c r="F6418" s="1"/>
    </row>
    <row r="6419" spans="3:6">
      <c r="C6419" s="1"/>
      <c r="D6419" s="1"/>
      <c r="E6419" s="1"/>
      <c r="F6419" s="1"/>
    </row>
    <row r="6420" spans="3:6">
      <c r="C6420" s="1"/>
      <c r="D6420" s="1"/>
      <c r="E6420" s="1"/>
      <c r="F6420" s="1"/>
    </row>
    <row r="6421" spans="3:6">
      <c r="C6421" s="1"/>
      <c r="D6421" s="1"/>
      <c r="E6421" s="1"/>
      <c r="F6421" s="1"/>
    </row>
    <row r="6422" spans="3:6">
      <c r="C6422" s="1"/>
      <c r="D6422" s="1"/>
      <c r="E6422" s="1"/>
      <c r="F6422" s="1"/>
    </row>
    <row r="6423" spans="3:6">
      <c r="C6423" s="1"/>
      <c r="D6423" s="1"/>
      <c r="E6423" s="1"/>
      <c r="F6423" s="1"/>
    </row>
    <row r="6424" spans="3:6">
      <c r="C6424" s="1"/>
      <c r="D6424" s="1"/>
      <c r="E6424" s="1"/>
      <c r="F6424" s="1"/>
    </row>
    <row r="6425" spans="3:6">
      <c r="C6425" s="1"/>
      <c r="D6425" s="1"/>
      <c r="E6425" s="1"/>
      <c r="F6425" s="1"/>
    </row>
    <row r="6426" spans="3:6">
      <c r="C6426" s="1"/>
      <c r="D6426" s="1"/>
      <c r="E6426" s="1"/>
      <c r="F6426" s="1"/>
    </row>
    <row r="6427" spans="3:6">
      <c r="C6427" s="1"/>
      <c r="D6427" s="1"/>
      <c r="E6427" s="1"/>
      <c r="F6427" s="1"/>
    </row>
    <row r="6428" spans="3:6">
      <c r="C6428" s="1"/>
      <c r="D6428" s="1"/>
      <c r="E6428" s="1"/>
      <c r="F6428" s="1"/>
    </row>
    <row r="6429" spans="3:6">
      <c r="C6429" s="1"/>
      <c r="D6429" s="1"/>
      <c r="E6429" s="1"/>
      <c r="F6429" s="1"/>
    </row>
    <row r="6430" spans="3:6">
      <c r="C6430" s="1"/>
      <c r="D6430" s="1"/>
      <c r="E6430" s="1"/>
      <c r="F6430" s="1"/>
    </row>
    <row r="6431" spans="3:6">
      <c r="C6431" s="1"/>
      <c r="D6431" s="1"/>
      <c r="E6431" s="1"/>
      <c r="F6431" s="1"/>
    </row>
    <row r="6432" spans="3:6">
      <c r="C6432" s="1"/>
      <c r="D6432" s="1"/>
      <c r="E6432" s="1"/>
      <c r="F6432" s="1"/>
    </row>
    <row r="6433" spans="3:6">
      <c r="C6433" s="1"/>
      <c r="D6433" s="1"/>
      <c r="E6433" s="1"/>
      <c r="F6433" s="1"/>
    </row>
    <row r="6434" spans="3:6">
      <c r="C6434" s="1"/>
      <c r="D6434" s="1"/>
      <c r="E6434" s="1"/>
      <c r="F6434" s="1"/>
    </row>
    <row r="6435" spans="3:6">
      <c r="C6435" s="1"/>
      <c r="D6435" s="1"/>
      <c r="E6435" s="1"/>
      <c r="F6435" s="1"/>
    </row>
    <row r="6436" spans="3:6">
      <c r="C6436" s="1"/>
      <c r="D6436" s="1"/>
      <c r="E6436" s="1"/>
      <c r="F6436" s="1"/>
    </row>
    <row r="6437" spans="3:6">
      <c r="C6437" s="1"/>
      <c r="D6437" s="1"/>
      <c r="E6437" s="1"/>
      <c r="F6437" s="1"/>
    </row>
    <row r="6438" spans="3:6">
      <c r="C6438" s="1"/>
      <c r="D6438" s="1"/>
      <c r="E6438" s="1"/>
      <c r="F6438" s="1"/>
    </row>
    <row r="6439" spans="3:6">
      <c r="C6439" s="1"/>
      <c r="D6439" s="1"/>
      <c r="E6439" s="1"/>
      <c r="F6439" s="1"/>
    </row>
    <row r="6440" spans="3:6">
      <c r="C6440" s="1"/>
      <c r="D6440" s="1"/>
      <c r="E6440" s="1"/>
      <c r="F6440" s="1"/>
    </row>
    <row r="6441" spans="3:6">
      <c r="C6441" s="1"/>
      <c r="D6441" s="1"/>
      <c r="E6441" s="1"/>
      <c r="F6441" s="1"/>
    </row>
    <row r="6442" spans="3:6">
      <c r="C6442" s="1"/>
      <c r="D6442" s="1"/>
      <c r="E6442" s="1"/>
      <c r="F6442" s="1"/>
    </row>
    <row r="6443" spans="3:6">
      <c r="C6443" s="1"/>
      <c r="D6443" s="1"/>
      <c r="E6443" s="1"/>
      <c r="F6443" s="1"/>
    </row>
    <row r="6444" spans="3:6">
      <c r="C6444" s="1"/>
      <c r="D6444" s="1"/>
      <c r="E6444" s="1"/>
      <c r="F6444" s="1"/>
    </row>
    <row r="6445" spans="3:6">
      <c r="C6445" s="1"/>
      <c r="D6445" s="1"/>
      <c r="E6445" s="1"/>
      <c r="F6445" s="1"/>
    </row>
    <row r="6446" spans="3:6">
      <c r="C6446" s="1"/>
      <c r="D6446" s="1"/>
      <c r="E6446" s="1"/>
      <c r="F6446" s="1"/>
    </row>
    <row r="6447" spans="3:6">
      <c r="C6447" s="1"/>
      <c r="D6447" s="1"/>
      <c r="E6447" s="1"/>
      <c r="F6447" s="1"/>
    </row>
    <row r="6448" spans="3:6">
      <c r="C6448" s="1"/>
      <c r="D6448" s="1"/>
      <c r="E6448" s="1"/>
      <c r="F6448" s="1"/>
    </row>
    <row r="6449" spans="3:6">
      <c r="C6449" s="1"/>
      <c r="D6449" s="1"/>
      <c r="E6449" s="1"/>
      <c r="F6449" s="1"/>
    </row>
    <row r="6450" spans="3:6">
      <c r="C6450" s="1"/>
      <c r="D6450" s="1"/>
      <c r="E6450" s="1"/>
      <c r="F6450" s="1"/>
    </row>
    <row r="6451" spans="3:6">
      <c r="C6451" s="1"/>
      <c r="D6451" s="1"/>
      <c r="E6451" s="1"/>
      <c r="F6451" s="1"/>
    </row>
    <row r="6452" spans="3:6">
      <c r="C6452" s="1"/>
      <c r="D6452" s="1"/>
      <c r="E6452" s="1"/>
      <c r="F6452" s="1"/>
    </row>
    <row r="6453" spans="3:6">
      <c r="C6453" s="1"/>
      <c r="D6453" s="1"/>
      <c r="E6453" s="1"/>
      <c r="F6453" s="1"/>
    </row>
    <row r="6454" spans="3:6">
      <c r="C6454" s="1"/>
      <c r="D6454" s="1"/>
      <c r="E6454" s="1"/>
      <c r="F6454" s="1"/>
    </row>
    <row r="6455" spans="3:6">
      <c r="C6455" s="1"/>
      <c r="D6455" s="1"/>
      <c r="E6455" s="1"/>
      <c r="F6455" s="1"/>
    </row>
    <row r="6456" spans="3:6">
      <c r="C6456" s="1"/>
      <c r="D6456" s="1"/>
      <c r="E6456" s="1"/>
      <c r="F6456" s="1"/>
    </row>
    <row r="6457" spans="3:6">
      <c r="C6457" s="1"/>
      <c r="D6457" s="1"/>
      <c r="E6457" s="1"/>
      <c r="F6457" s="1"/>
    </row>
    <row r="6458" spans="3:6">
      <c r="C6458" s="1"/>
      <c r="D6458" s="1"/>
      <c r="E6458" s="1"/>
      <c r="F6458" s="1"/>
    </row>
    <row r="6459" spans="3:6">
      <c r="C6459" s="1"/>
      <c r="D6459" s="1"/>
      <c r="E6459" s="1"/>
      <c r="F6459" s="1"/>
    </row>
    <row r="6460" spans="3:6">
      <c r="C6460" s="1"/>
      <c r="D6460" s="1"/>
      <c r="E6460" s="1"/>
      <c r="F6460" s="1"/>
    </row>
    <row r="6461" spans="3:6">
      <c r="C6461" s="1"/>
      <c r="D6461" s="1"/>
      <c r="E6461" s="1"/>
      <c r="F6461" s="1"/>
    </row>
    <row r="6462" spans="3:6">
      <c r="C6462" s="1"/>
      <c r="D6462" s="1"/>
      <c r="E6462" s="1"/>
      <c r="F6462" s="1"/>
    </row>
    <row r="6463" spans="3:6">
      <c r="C6463" s="1"/>
      <c r="D6463" s="1"/>
      <c r="E6463" s="1"/>
      <c r="F6463" s="1"/>
    </row>
    <row r="6464" spans="3:6">
      <c r="C6464" s="1"/>
      <c r="D6464" s="1"/>
      <c r="E6464" s="1"/>
      <c r="F6464" s="1"/>
    </row>
    <row r="6465" spans="3:6">
      <c r="C6465" s="1"/>
      <c r="D6465" s="1"/>
      <c r="E6465" s="1"/>
      <c r="F6465" s="1"/>
    </row>
    <row r="6466" spans="3:6">
      <c r="C6466" s="1"/>
      <c r="D6466" s="1"/>
      <c r="E6466" s="1"/>
      <c r="F6466" s="1"/>
    </row>
    <row r="6467" spans="3:6">
      <c r="C6467" s="1"/>
      <c r="D6467" s="1"/>
      <c r="E6467" s="1"/>
      <c r="F6467" s="1"/>
    </row>
    <row r="6468" spans="3:6">
      <c r="C6468" s="1"/>
      <c r="D6468" s="1"/>
      <c r="E6468" s="1"/>
      <c r="F6468" s="1"/>
    </row>
    <row r="6469" spans="3:6">
      <c r="C6469" s="1"/>
      <c r="D6469" s="1"/>
      <c r="E6469" s="1"/>
      <c r="F6469" s="1"/>
    </row>
    <row r="6470" spans="3:6">
      <c r="C6470" s="1"/>
      <c r="D6470" s="1"/>
      <c r="E6470" s="1"/>
      <c r="F6470" s="1"/>
    </row>
    <row r="6471" spans="3:6">
      <c r="C6471" s="1"/>
      <c r="D6471" s="1"/>
      <c r="E6471" s="1"/>
      <c r="F6471" s="1"/>
    </row>
    <row r="6472" spans="3:6">
      <c r="C6472" s="1"/>
      <c r="D6472" s="1"/>
      <c r="E6472" s="1"/>
      <c r="F6472" s="1"/>
    </row>
    <row r="6473" spans="3:6">
      <c r="C6473" s="1"/>
      <c r="D6473" s="1"/>
      <c r="E6473" s="1"/>
      <c r="F6473" s="1"/>
    </row>
    <row r="6474" spans="3:6">
      <c r="C6474" s="1"/>
      <c r="D6474" s="1"/>
      <c r="E6474" s="1"/>
      <c r="F6474" s="1"/>
    </row>
    <row r="6475" spans="3:6">
      <c r="C6475" s="1"/>
      <c r="D6475" s="1"/>
      <c r="E6475" s="1"/>
      <c r="F6475" s="1"/>
    </row>
    <row r="6476" spans="3:6">
      <c r="C6476" s="1"/>
      <c r="D6476" s="1"/>
      <c r="E6476" s="1"/>
      <c r="F6476" s="1"/>
    </row>
    <row r="6477" spans="3:6">
      <c r="C6477" s="1"/>
      <c r="D6477" s="1"/>
      <c r="E6477" s="1"/>
      <c r="F6477" s="1"/>
    </row>
    <row r="6478" spans="3:6">
      <c r="C6478" s="1"/>
      <c r="D6478" s="1"/>
      <c r="E6478" s="1"/>
      <c r="F6478" s="1"/>
    </row>
    <row r="6479" spans="3:6">
      <c r="C6479" s="1"/>
      <c r="D6479" s="1"/>
      <c r="E6479" s="1"/>
      <c r="F6479" s="1"/>
    </row>
    <row r="6480" spans="3:6">
      <c r="C6480" s="1"/>
      <c r="D6480" s="1"/>
      <c r="E6480" s="1"/>
      <c r="F6480" s="1"/>
    </row>
    <row r="6481" spans="3:6">
      <c r="C6481" s="1"/>
      <c r="D6481" s="1"/>
      <c r="E6481" s="1"/>
      <c r="F6481" s="1"/>
    </row>
    <row r="6482" spans="3:6">
      <c r="C6482" s="1"/>
      <c r="D6482" s="1"/>
      <c r="E6482" s="1"/>
      <c r="F6482" s="1"/>
    </row>
    <row r="6483" spans="3:6">
      <c r="C6483" s="1"/>
      <c r="D6483" s="1"/>
      <c r="E6483" s="1"/>
      <c r="F6483" s="1"/>
    </row>
    <row r="6484" spans="3:6">
      <c r="C6484" s="1"/>
      <c r="D6484" s="1"/>
      <c r="E6484" s="1"/>
      <c r="F6484" s="1"/>
    </row>
    <row r="6485" spans="3:6">
      <c r="C6485" s="1"/>
      <c r="D6485" s="1"/>
      <c r="E6485" s="1"/>
      <c r="F6485" s="1"/>
    </row>
    <row r="6486" spans="3:6">
      <c r="C6486" s="1"/>
      <c r="D6486" s="1"/>
      <c r="E6486" s="1"/>
      <c r="F6486" s="1"/>
    </row>
    <row r="6487" spans="3:6">
      <c r="C6487" s="1"/>
      <c r="D6487" s="1"/>
      <c r="E6487" s="1"/>
      <c r="F6487" s="1"/>
    </row>
    <row r="6488" spans="3:6">
      <c r="C6488" s="1"/>
      <c r="D6488" s="1"/>
      <c r="E6488" s="1"/>
      <c r="F6488" s="1"/>
    </row>
    <row r="6489" spans="3:6">
      <c r="C6489" s="1"/>
      <c r="D6489" s="1"/>
      <c r="E6489" s="1"/>
      <c r="F6489" s="1"/>
    </row>
    <row r="6490" spans="3:6">
      <c r="C6490" s="1"/>
      <c r="D6490" s="1"/>
      <c r="E6490" s="1"/>
      <c r="F6490" s="1"/>
    </row>
    <row r="6491" spans="3:6">
      <c r="C6491" s="1"/>
      <c r="D6491" s="1"/>
      <c r="E6491" s="1"/>
      <c r="F6491" s="1"/>
    </row>
    <row r="6492" spans="3:6">
      <c r="C6492" s="1"/>
      <c r="D6492" s="1"/>
      <c r="E6492" s="1"/>
      <c r="F6492" s="1"/>
    </row>
    <row r="6493" spans="3:6">
      <c r="C6493" s="1"/>
      <c r="D6493" s="1"/>
      <c r="E6493" s="1"/>
      <c r="F6493" s="1"/>
    </row>
    <row r="6494" spans="3:6">
      <c r="C6494" s="1"/>
      <c r="D6494" s="1"/>
      <c r="E6494" s="1"/>
      <c r="F6494" s="1"/>
    </row>
    <row r="6495" spans="3:6">
      <c r="C6495" s="1"/>
      <c r="D6495" s="1"/>
      <c r="E6495" s="1"/>
      <c r="F6495" s="1"/>
    </row>
    <row r="6496" spans="3:6">
      <c r="C6496" s="1"/>
      <c r="D6496" s="1"/>
      <c r="E6496" s="1"/>
      <c r="F6496" s="1"/>
    </row>
    <row r="6497" spans="3:6">
      <c r="C6497" s="1"/>
      <c r="D6497" s="1"/>
      <c r="E6497" s="1"/>
      <c r="F6497" s="1"/>
    </row>
    <row r="6498" spans="3:6">
      <c r="C6498" s="1"/>
      <c r="D6498" s="1"/>
      <c r="E6498" s="1"/>
      <c r="F6498" s="1"/>
    </row>
    <row r="6499" spans="3:6">
      <c r="C6499" s="1"/>
      <c r="D6499" s="1"/>
      <c r="E6499" s="1"/>
      <c r="F6499" s="1"/>
    </row>
    <row r="6500" spans="3:6">
      <c r="C6500" s="1"/>
      <c r="D6500" s="1"/>
      <c r="E6500" s="1"/>
      <c r="F6500" s="1"/>
    </row>
    <row r="6501" spans="3:6">
      <c r="C6501" s="1"/>
      <c r="D6501" s="1"/>
      <c r="E6501" s="1"/>
      <c r="F6501" s="1"/>
    </row>
    <row r="6502" spans="3:6">
      <c r="C6502" s="1"/>
      <c r="D6502" s="1"/>
      <c r="E6502" s="1"/>
      <c r="F6502" s="1"/>
    </row>
    <row r="6503" spans="3:6">
      <c r="C6503" s="1"/>
      <c r="D6503" s="1"/>
      <c r="E6503" s="1"/>
      <c r="F6503" s="1"/>
    </row>
    <row r="6504" spans="3:6">
      <c r="C6504" s="1"/>
      <c r="D6504" s="1"/>
      <c r="E6504" s="1"/>
      <c r="F6504" s="1"/>
    </row>
    <row r="6505" spans="3:6">
      <c r="C6505" s="1"/>
      <c r="D6505" s="1"/>
      <c r="E6505" s="1"/>
      <c r="F6505" s="1"/>
    </row>
    <row r="6506" spans="3:6">
      <c r="C6506" s="1"/>
      <c r="D6506" s="1"/>
      <c r="E6506" s="1"/>
      <c r="F6506" s="1"/>
    </row>
    <row r="6507" spans="3:6">
      <c r="C6507" s="1"/>
      <c r="D6507" s="1"/>
      <c r="E6507" s="1"/>
      <c r="F6507" s="1"/>
    </row>
    <row r="6508" spans="3:6">
      <c r="C6508" s="1"/>
      <c r="D6508" s="1"/>
      <c r="E6508" s="1"/>
      <c r="F6508" s="1"/>
    </row>
    <row r="6509" spans="3:6">
      <c r="C6509" s="1"/>
      <c r="D6509" s="1"/>
      <c r="E6509" s="1"/>
      <c r="F6509" s="1"/>
    </row>
    <row r="6510" spans="3:6">
      <c r="C6510" s="1"/>
      <c r="D6510" s="1"/>
      <c r="E6510" s="1"/>
      <c r="F6510" s="1"/>
    </row>
    <row r="6511" spans="3:6">
      <c r="C6511" s="1"/>
      <c r="D6511" s="1"/>
      <c r="E6511" s="1"/>
      <c r="F6511" s="1"/>
    </row>
    <row r="6512" spans="3:6">
      <c r="C6512" s="1"/>
      <c r="D6512" s="1"/>
      <c r="E6512" s="1"/>
      <c r="F6512" s="1"/>
    </row>
    <row r="6513" spans="3:6">
      <c r="C6513" s="1"/>
      <c r="D6513" s="1"/>
      <c r="E6513" s="1"/>
      <c r="F6513" s="1"/>
    </row>
    <row r="6514" spans="3:6">
      <c r="C6514" s="1"/>
      <c r="D6514" s="1"/>
      <c r="E6514" s="1"/>
      <c r="F6514" s="1"/>
    </row>
    <row r="6515" spans="3:6">
      <c r="C6515" s="1"/>
      <c r="D6515" s="1"/>
      <c r="E6515" s="1"/>
      <c r="F6515" s="1"/>
    </row>
    <row r="6516" spans="3:6">
      <c r="C6516" s="1"/>
      <c r="D6516" s="1"/>
      <c r="E6516" s="1"/>
      <c r="F6516" s="1"/>
    </row>
    <row r="6517" spans="3:6">
      <c r="C6517" s="1"/>
      <c r="D6517" s="1"/>
      <c r="E6517" s="1"/>
      <c r="F6517" s="1"/>
    </row>
    <row r="6518" spans="3:6">
      <c r="C6518" s="1"/>
      <c r="D6518" s="1"/>
      <c r="E6518" s="1"/>
      <c r="F6518" s="1"/>
    </row>
    <row r="6519" spans="3:6">
      <c r="C6519" s="1"/>
      <c r="D6519" s="1"/>
      <c r="E6519" s="1"/>
      <c r="F6519" s="1"/>
    </row>
    <row r="6520" spans="3:6">
      <c r="C6520" s="1"/>
      <c r="D6520" s="1"/>
      <c r="E6520" s="1"/>
      <c r="F6520" s="1"/>
    </row>
    <row r="6521" spans="3:6">
      <c r="C6521" s="1"/>
      <c r="D6521" s="1"/>
      <c r="E6521" s="1"/>
      <c r="F6521" s="1"/>
    </row>
    <row r="6522" spans="3:6">
      <c r="C6522" s="1"/>
      <c r="D6522" s="1"/>
      <c r="E6522" s="1"/>
      <c r="F6522" s="1"/>
    </row>
    <row r="6523" spans="3:6">
      <c r="C6523" s="1"/>
      <c r="D6523" s="1"/>
      <c r="E6523" s="1"/>
      <c r="F6523" s="1"/>
    </row>
    <row r="6524" spans="3:6">
      <c r="C6524" s="1"/>
      <c r="D6524" s="1"/>
      <c r="E6524" s="1"/>
      <c r="F6524" s="1"/>
    </row>
    <row r="6525" spans="3:6">
      <c r="C6525" s="1"/>
      <c r="D6525" s="1"/>
      <c r="E6525" s="1"/>
      <c r="F6525" s="1"/>
    </row>
    <row r="6526" spans="3:6">
      <c r="C6526" s="1"/>
      <c r="D6526" s="1"/>
      <c r="E6526" s="1"/>
      <c r="F6526" s="1"/>
    </row>
    <row r="6527" spans="3:6">
      <c r="C6527" s="1"/>
      <c r="D6527" s="1"/>
      <c r="E6527" s="1"/>
      <c r="F6527" s="1"/>
    </row>
    <row r="6528" spans="3:6">
      <c r="C6528" s="1"/>
      <c r="D6528" s="1"/>
      <c r="E6528" s="1"/>
      <c r="F6528" s="1"/>
    </row>
    <row r="6529" spans="3:6">
      <c r="C6529" s="1"/>
      <c r="D6529" s="1"/>
      <c r="E6529" s="1"/>
      <c r="F6529" s="1"/>
    </row>
    <row r="6530" spans="3:6">
      <c r="C6530" s="1"/>
      <c r="D6530" s="1"/>
      <c r="E6530" s="1"/>
      <c r="F6530" s="1"/>
    </row>
    <row r="6531" spans="3:6">
      <c r="C6531" s="1"/>
      <c r="D6531" s="1"/>
      <c r="E6531" s="1"/>
      <c r="F6531" s="1"/>
    </row>
    <row r="6532" spans="3:6">
      <c r="C6532" s="1"/>
      <c r="D6532" s="1"/>
      <c r="E6532" s="1"/>
      <c r="F6532" s="1"/>
    </row>
    <row r="6533" spans="3:6">
      <c r="C6533" s="1"/>
      <c r="D6533" s="1"/>
      <c r="E6533" s="1"/>
      <c r="F6533" s="1"/>
    </row>
    <row r="6534" spans="3:6">
      <c r="C6534" s="1"/>
      <c r="D6534" s="1"/>
      <c r="E6534" s="1"/>
      <c r="F6534" s="1"/>
    </row>
    <row r="6535" spans="3:6">
      <c r="C6535" s="1"/>
      <c r="D6535" s="1"/>
      <c r="E6535" s="1"/>
      <c r="F6535" s="1"/>
    </row>
    <row r="6536" spans="3:6">
      <c r="C6536" s="1"/>
      <c r="D6536" s="1"/>
      <c r="E6536" s="1"/>
      <c r="F6536" s="1"/>
    </row>
    <row r="6537" spans="3:6">
      <c r="C6537" s="1"/>
      <c r="D6537" s="1"/>
      <c r="E6537" s="1"/>
      <c r="F6537" s="1"/>
    </row>
    <row r="6538" spans="3:6">
      <c r="C6538" s="1"/>
      <c r="D6538" s="1"/>
      <c r="E6538" s="1"/>
      <c r="F6538" s="1"/>
    </row>
    <row r="6539" spans="3:6">
      <c r="C6539" s="1"/>
      <c r="D6539" s="1"/>
      <c r="E6539" s="1"/>
      <c r="F6539" s="1"/>
    </row>
    <row r="6540" spans="3:6">
      <c r="C6540" s="1"/>
      <c r="D6540" s="1"/>
      <c r="E6540" s="1"/>
      <c r="F6540" s="1"/>
    </row>
    <row r="6541" spans="3:6">
      <c r="C6541" s="1"/>
      <c r="D6541" s="1"/>
      <c r="E6541" s="1"/>
      <c r="F6541" s="1"/>
    </row>
    <row r="6542" spans="3:6">
      <c r="C6542" s="1"/>
      <c r="D6542" s="1"/>
      <c r="E6542" s="1"/>
      <c r="F6542" s="1"/>
    </row>
    <row r="6543" spans="3:6">
      <c r="C6543" s="1"/>
      <c r="D6543" s="1"/>
      <c r="E6543" s="1"/>
      <c r="F6543" s="1"/>
    </row>
    <row r="6544" spans="3:6">
      <c r="C6544" s="1"/>
      <c r="D6544" s="1"/>
      <c r="E6544" s="1"/>
      <c r="F6544" s="1"/>
    </row>
    <row r="6545" spans="3:6">
      <c r="C6545" s="1"/>
      <c r="D6545" s="1"/>
      <c r="E6545" s="1"/>
      <c r="F6545" s="1"/>
    </row>
    <row r="6546" spans="3:6">
      <c r="C6546" s="1"/>
      <c r="D6546" s="1"/>
      <c r="E6546" s="1"/>
      <c r="F6546" s="1"/>
    </row>
    <row r="6547" spans="3:6">
      <c r="C6547" s="1"/>
      <c r="D6547" s="1"/>
      <c r="E6547" s="1"/>
      <c r="F6547" s="1"/>
    </row>
    <row r="6548" spans="3:6">
      <c r="C6548" s="1"/>
      <c r="D6548" s="1"/>
      <c r="E6548" s="1"/>
      <c r="F6548" s="1"/>
    </row>
    <row r="6549" spans="3:6">
      <c r="C6549" s="1"/>
      <c r="D6549" s="1"/>
      <c r="E6549" s="1"/>
      <c r="F6549" s="1"/>
    </row>
    <row r="6550" spans="3:6">
      <c r="C6550" s="1"/>
      <c r="D6550" s="1"/>
      <c r="E6550" s="1"/>
      <c r="F6550" s="1"/>
    </row>
    <row r="6551" spans="3:6">
      <c r="C6551" s="1"/>
      <c r="D6551" s="1"/>
      <c r="E6551" s="1"/>
      <c r="F6551" s="1"/>
    </row>
    <row r="6552" spans="3:6">
      <c r="C6552" s="1"/>
      <c r="D6552" s="1"/>
      <c r="E6552" s="1"/>
      <c r="F6552" s="1"/>
    </row>
    <row r="6553" spans="3:6">
      <c r="C6553" s="1"/>
      <c r="D6553" s="1"/>
      <c r="E6553" s="1"/>
      <c r="F6553" s="1"/>
    </row>
    <row r="6554" spans="3:6">
      <c r="C6554" s="1"/>
      <c r="D6554" s="1"/>
      <c r="E6554" s="1"/>
      <c r="F6554" s="1"/>
    </row>
    <row r="6555" spans="3:6">
      <c r="C6555" s="1"/>
      <c r="D6555" s="1"/>
      <c r="E6555" s="1"/>
      <c r="F6555" s="1"/>
    </row>
    <row r="6556" spans="3:6">
      <c r="C6556" s="1"/>
      <c r="D6556" s="1"/>
      <c r="E6556" s="1"/>
      <c r="F6556" s="1"/>
    </row>
    <row r="6557" spans="3:6">
      <c r="C6557" s="1"/>
      <c r="D6557" s="1"/>
      <c r="E6557" s="1"/>
      <c r="F6557" s="1"/>
    </row>
    <row r="6558" spans="3:6">
      <c r="C6558" s="1"/>
      <c r="D6558" s="1"/>
      <c r="E6558" s="1"/>
      <c r="F6558" s="1"/>
    </row>
    <row r="6559" spans="3:6">
      <c r="C6559" s="1"/>
      <c r="D6559" s="1"/>
      <c r="E6559" s="1"/>
      <c r="F6559" s="1"/>
    </row>
    <row r="6560" spans="3:6">
      <c r="C6560" s="1"/>
      <c r="D6560" s="1"/>
      <c r="E6560" s="1"/>
      <c r="F6560" s="1"/>
    </row>
    <row r="6561" spans="3:6">
      <c r="C6561" s="1"/>
      <c r="D6561" s="1"/>
      <c r="E6561" s="1"/>
      <c r="F6561" s="1"/>
    </row>
    <row r="6562" spans="3:6">
      <c r="C6562" s="1"/>
      <c r="D6562" s="1"/>
      <c r="E6562" s="1"/>
      <c r="F6562" s="1"/>
    </row>
    <row r="6563" spans="3:6">
      <c r="C6563" s="1"/>
      <c r="D6563" s="1"/>
      <c r="E6563" s="1"/>
      <c r="F6563" s="1"/>
    </row>
    <row r="6564" spans="3:6">
      <c r="C6564" s="1"/>
      <c r="D6564" s="1"/>
      <c r="E6564" s="1"/>
      <c r="F6564" s="1"/>
    </row>
    <row r="6565" spans="3:6">
      <c r="C6565" s="1"/>
      <c r="D6565" s="1"/>
      <c r="E6565" s="1"/>
      <c r="F6565" s="1"/>
    </row>
    <row r="6566" spans="3:6">
      <c r="C6566" s="1"/>
      <c r="D6566" s="1"/>
      <c r="E6566" s="1"/>
      <c r="F6566" s="1"/>
    </row>
    <row r="6567" spans="3:6">
      <c r="C6567" s="1"/>
      <c r="D6567" s="1"/>
      <c r="E6567" s="1"/>
      <c r="F6567" s="1"/>
    </row>
    <row r="6568" spans="3:6">
      <c r="C6568" s="1"/>
      <c r="D6568" s="1"/>
      <c r="E6568" s="1"/>
      <c r="F6568" s="1"/>
    </row>
    <row r="6569" spans="3:6">
      <c r="C6569" s="1"/>
      <c r="D6569" s="1"/>
      <c r="E6569" s="1"/>
      <c r="F6569" s="1"/>
    </row>
    <row r="6570" spans="3:6">
      <c r="C6570" s="1"/>
      <c r="D6570" s="1"/>
      <c r="E6570" s="1"/>
      <c r="F6570" s="1"/>
    </row>
    <row r="6571" spans="3:6">
      <c r="C6571" s="1"/>
      <c r="D6571" s="1"/>
      <c r="E6571" s="1"/>
      <c r="F6571" s="1"/>
    </row>
    <row r="6572" spans="3:6">
      <c r="C6572" s="1"/>
      <c r="D6572" s="1"/>
      <c r="E6572" s="1"/>
      <c r="F6572" s="1"/>
    </row>
    <row r="6573" spans="3:6">
      <c r="C6573" s="1"/>
      <c r="D6573" s="1"/>
      <c r="E6573" s="1"/>
      <c r="F6573" s="1"/>
    </row>
    <row r="6574" spans="3:6">
      <c r="C6574" s="1"/>
      <c r="D6574" s="1"/>
      <c r="E6574" s="1"/>
      <c r="F6574" s="1"/>
    </row>
    <row r="6575" spans="3:6">
      <c r="C6575" s="1"/>
      <c r="D6575" s="1"/>
      <c r="E6575" s="1"/>
      <c r="F6575" s="1"/>
    </row>
    <row r="6576" spans="3:6">
      <c r="C6576" s="1"/>
      <c r="D6576" s="1"/>
      <c r="E6576" s="1"/>
      <c r="F6576" s="1"/>
    </row>
    <row r="6577" spans="3:6">
      <c r="C6577" s="1"/>
      <c r="D6577" s="1"/>
      <c r="E6577" s="1"/>
      <c r="F6577" s="1"/>
    </row>
    <row r="6578" spans="3:6">
      <c r="C6578" s="1"/>
      <c r="D6578" s="1"/>
      <c r="E6578" s="1"/>
      <c r="F6578" s="1"/>
    </row>
    <row r="6579" spans="3:6">
      <c r="C6579" s="1"/>
      <c r="D6579" s="1"/>
      <c r="E6579" s="1"/>
      <c r="F6579" s="1"/>
    </row>
    <row r="6580" spans="3:6">
      <c r="C6580" s="1"/>
      <c r="D6580" s="1"/>
      <c r="E6580" s="1"/>
      <c r="F6580" s="1"/>
    </row>
    <row r="6581" spans="3:6">
      <c r="C6581" s="1"/>
      <c r="D6581" s="1"/>
      <c r="E6581" s="1"/>
      <c r="F6581" s="1"/>
    </row>
    <row r="6582" spans="3:6">
      <c r="C6582" s="1"/>
      <c r="D6582" s="1"/>
      <c r="E6582" s="1"/>
      <c r="F6582" s="1"/>
    </row>
    <row r="6583" spans="3:6">
      <c r="C6583" s="1"/>
      <c r="D6583" s="1"/>
      <c r="E6583" s="1"/>
      <c r="F6583" s="1"/>
    </row>
    <row r="6584" spans="3:6">
      <c r="C6584" s="1"/>
      <c r="D6584" s="1"/>
      <c r="E6584" s="1"/>
      <c r="F6584" s="1"/>
    </row>
    <row r="6585" spans="3:6">
      <c r="C6585" s="1"/>
      <c r="D6585" s="1"/>
      <c r="E6585" s="1"/>
      <c r="F6585" s="1"/>
    </row>
    <row r="6586" spans="3:6">
      <c r="C6586" s="1"/>
      <c r="D6586" s="1"/>
      <c r="E6586" s="1"/>
      <c r="F6586" s="1"/>
    </row>
    <row r="6587" spans="3:6">
      <c r="C6587" s="1"/>
      <c r="D6587" s="1"/>
      <c r="E6587" s="1"/>
      <c r="F6587" s="1"/>
    </row>
    <row r="6588" spans="3:6">
      <c r="C6588" s="1"/>
      <c r="D6588" s="1"/>
      <c r="E6588" s="1"/>
      <c r="F6588" s="1"/>
    </row>
    <row r="6589" spans="3:6">
      <c r="C6589" s="1"/>
      <c r="D6589" s="1"/>
      <c r="E6589" s="1"/>
      <c r="F6589" s="1"/>
    </row>
    <row r="6590" spans="3:6">
      <c r="C6590" s="1"/>
      <c r="D6590" s="1"/>
      <c r="E6590" s="1"/>
      <c r="F6590" s="1"/>
    </row>
    <row r="6591" spans="3:6">
      <c r="C6591" s="1"/>
      <c r="D6591" s="1"/>
      <c r="E6591" s="1"/>
      <c r="F6591" s="1"/>
    </row>
    <row r="6592" spans="3:6">
      <c r="C6592" s="1"/>
      <c r="D6592" s="1"/>
      <c r="E6592" s="1"/>
      <c r="F6592" s="1"/>
    </row>
    <row r="6593" spans="3:6">
      <c r="C6593" s="1"/>
      <c r="D6593" s="1"/>
      <c r="E6593" s="1"/>
      <c r="F6593" s="1"/>
    </row>
    <row r="6594" spans="3:6">
      <c r="C6594" s="1"/>
      <c r="D6594" s="1"/>
      <c r="E6594" s="1"/>
      <c r="F6594" s="1"/>
    </row>
    <row r="6595" spans="3:6">
      <c r="C6595" s="1"/>
      <c r="D6595" s="1"/>
      <c r="E6595" s="1"/>
      <c r="F6595" s="1"/>
    </row>
    <row r="6596" spans="3:6">
      <c r="C6596" s="1"/>
      <c r="D6596" s="1"/>
      <c r="E6596" s="1"/>
      <c r="F6596" s="1"/>
    </row>
    <row r="6597" spans="3:6">
      <c r="C6597" s="1"/>
      <c r="D6597" s="1"/>
      <c r="E6597" s="1"/>
      <c r="F6597" s="1"/>
    </row>
    <row r="6598" spans="3:6">
      <c r="C6598" s="1"/>
      <c r="D6598" s="1"/>
      <c r="E6598" s="1"/>
      <c r="F6598" s="1"/>
    </row>
    <row r="6599" spans="3:6">
      <c r="C6599" s="1"/>
      <c r="D6599" s="1"/>
      <c r="E6599" s="1"/>
      <c r="F6599" s="1"/>
    </row>
    <row r="6600" spans="3:6">
      <c r="C6600" s="1"/>
      <c r="D6600" s="1"/>
      <c r="E6600" s="1"/>
      <c r="F6600" s="1"/>
    </row>
    <row r="6601" spans="3:6">
      <c r="C6601" s="1"/>
      <c r="D6601" s="1"/>
      <c r="E6601" s="1"/>
      <c r="F6601" s="1"/>
    </row>
    <row r="6602" spans="3:6">
      <c r="C6602" s="1"/>
      <c r="D6602" s="1"/>
      <c r="E6602" s="1"/>
      <c r="F6602" s="1"/>
    </row>
    <row r="6603" spans="3:6">
      <c r="C6603" s="1"/>
      <c r="D6603" s="1"/>
      <c r="E6603" s="1"/>
      <c r="F6603" s="1"/>
    </row>
    <row r="6604" spans="3:6">
      <c r="C6604" s="1"/>
      <c r="D6604" s="1"/>
      <c r="E6604" s="1"/>
      <c r="F6604" s="1"/>
    </row>
    <row r="6605" spans="3:6">
      <c r="C6605" s="1"/>
      <c r="D6605" s="1"/>
      <c r="E6605" s="1"/>
      <c r="F6605" s="1"/>
    </row>
    <row r="6606" spans="3:6">
      <c r="C6606" s="1"/>
      <c r="D6606" s="1"/>
      <c r="E6606" s="1"/>
      <c r="F6606" s="1"/>
    </row>
    <row r="6607" spans="3:6">
      <c r="C6607" s="1"/>
      <c r="D6607" s="1"/>
      <c r="E6607" s="1"/>
      <c r="F6607" s="1"/>
    </row>
    <row r="6608" spans="3:6">
      <c r="C6608" s="1"/>
      <c r="D6608" s="1"/>
      <c r="E6608" s="1"/>
      <c r="F6608" s="1"/>
    </row>
    <row r="6609" spans="3:6">
      <c r="C6609" s="1"/>
      <c r="D6609" s="1"/>
      <c r="E6609" s="1"/>
      <c r="F6609" s="1"/>
    </row>
    <row r="6610" spans="3:6">
      <c r="C6610" s="1"/>
      <c r="D6610" s="1"/>
      <c r="E6610" s="1"/>
      <c r="F6610" s="1"/>
    </row>
    <row r="6611" spans="3:6">
      <c r="C6611" s="1"/>
      <c r="D6611" s="1"/>
      <c r="E6611" s="1"/>
      <c r="F6611" s="1"/>
    </row>
    <row r="6612" spans="3:6">
      <c r="C6612" s="1"/>
      <c r="D6612" s="1"/>
      <c r="E6612" s="1"/>
      <c r="F6612" s="1"/>
    </row>
    <row r="6613" spans="3:6">
      <c r="C6613" s="1"/>
      <c r="D6613" s="1"/>
      <c r="E6613" s="1"/>
      <c r="F6613" s="1"/>
    </row>
    <row r="6614" spans="3:6">
      <c r="C6614" s="1"/>
      <c r="D6614" s="1"/>
      <c r="E6614" s="1"/>
      <c r="F6614" s="1"/>
    </row>
    <row r="6615" spans="3:6">
      <c r="C6615" s="1"/>
      <c r="D6615" s="1"/>
      <c r="E6615" s="1"/>
      <c r="F6615" s="1"/>
    </row>
    <row r="6616" spans="3:6">
      <c r="C6616" s="1"/>
      <c r="D6616" s="1"/>
      <c r="E6616" s="1"/>
      <c r="F6616" s="1"/>
    </row>
    <row r="6617" spans="3:6">
      <c r="C6617" s="1"/>
      <c r="D6617" s="1"/>
      <c r="E6617" s="1"/>
      <c r="F6617" s="1"/>
    </row>
    <row r="6618" spans="3:6">
      <c r="C6618" s="1"/>
      <c r="D6618" s="1"/>
      <c r="E6618" s="1"/>
      <c r="F6618" s="1"/>
    </row>
    <row r="6619" spans="3:6">
      <c r="C6619" s="1"/>
      <c r="D6619" s="1"/>
      <c r="E6619" s="1"/>
      <c r="F6619" s="1"/>
    </row>
    <row r="6620" spans="3:6">
      <c r="C6620" s="1"/>
      <c r="D6620" s="1"/>
      <c r="E6620" s="1"/>
      <c r="F6620" s="1"/>
    </row>
    <row r="6621" spans="3:6">
      <c r="C6621" s="1"/>
      <c r="D6621" s="1"/>
      <c r="E6621" s="1"/>
      <c r="F6621" s="1"/>
    </row>
    <row r="6622" spans="3:6">
      <c r="C6622" s="1"/>
      <c r="D6622" s="1"/>
      <c r="E6622" s="1"/>
      <c r="F6622" s="1"/>
    </row>
    <row r="6623" spans="3:6">
      <c r="C6623" s="1"/>
      <c r="D6623" s="1"/>
      <c r="E6623" s="1"/>
      <c r="F6623" s="1"/>
    </row>
    <row r="6624" spans="3:6">
      <c r="C6624" s="1"/>
      <c r="D6624" s="1"/>
      <c r="E6624" s="1"/>
      <c r="F6624" s="1"/>
    </row>
    <row r="6625" spans="3:6">
      <c r="C6625" s="1"/>
      <c r="D6625" s="1"/>
      <c r="E6625" s="1"/>
      <c r="F6625" s="1"/>
    </row>
    <row r="6626" spans="3:6">
      <c r="C6626" s="1"/>
      <c r="D6626" s="1"/>
      <c r="E6626" s="1"/>
      <c r="F6626" s="1"/>
    </row>
    <row r="6627" spans="3:6">
      <c r="C6627" s="1"/>
      <c r="D6627" s="1"/>
      <c r="E6627" s="1"/>
      <c r="F6627" s="1"/>
    </row>
    <row r="6628" spans="3:6">
      <c r="C6628" s="1"/>
      <c r="D6628" s="1"/>
      <c r="E6628" s="1"/>
      <c r="F6628" s="1"/>
    </row>
    <row r="6629" spans="3:6">
      <c r="C6629" s="1"/>
      <c r="D6629" s="1"/>
      <c r="E6629" s="1"/>
      <c r="F6629" s="1"/>
    </row>
    <row r="6630" spans="3:6">
      <c r="C6630" s="1"/>
      <c r="D6630" s="1"/>
      <c r="E6630" s="1"/>
      <c r="F6630" s="1"/>
    </row>
    <row r="6631" spans="3:6">
      <c r="C6631" s="1"/>
      <c r="D6631" s="1"/>
      <c r="E6631" s="1"/>
      <c r="F6631" s="1"/>
    </row>
    <row r="6632" spans="3:6">
      <c r="C6632" s="1"/>
      <c r="D6632" s="1"/>
      <c r="E6632" s="1"/>
      <c r="F6632" s="1"/>
    </row>
    <row r="6633" spans="3:6">
      <c r="C6633" s="1"/>
      <c r="D6633" s="1"/>
      <c r="E6633" s="1"/>
      <c r="F6633" s="1"/>
    </row>
    <row r="6634" spans="3:6">
      <c r="C6634" s="1"/>
      <c r="D6634" s="1"/>
      <c r="E6634" s="1"/>
      <c r="F6634" s="1"/>
    </row>
    <row r="6635" spans="3:6">
      <c r="C6635" s="1"/>
      <c r="D6635" s="1"/>
      <c r="E6635" s="1"/>
      <c r="F6635" s="1"/>
    </row>
    <row r="6636" spans="3:6">
      <c r="C6636" s="1"/>
      <c r="D6636" s="1"/>
      <c r="E6636" s="1"/>
      <c r="F6636" s="1"/>
    </row>
    <row r="6637" spans="3:6">
      <c r="C6637" s="1"/>
      <c r="D6637" s="1"/>
      <c r="E6637" s="1"/>
      <c r="F6637" s="1"/>
    </row>
    <row r="6638" spans="3:6">
      <c r="C6638" s="1"/>
      <c r="D6638" s="1"/>
      <c r="E6638" s="1"/>
      <c r="F6638" s="1"/>
    </row>
    <row r="6639" spans="3:6">
      <c r="C6639" s="1"/>
      <c r="D6639" s="1"/>
      <c r="E6639" s="1"/>
      <c r="F6639" s="1"/>
    </row>
    <row r="6640" spans="3:6">
      <c r="C6640" s="1"/>
      <c r="D6640" s="1"/>
      <c r="E6640" s="1"/>
      <c r="F6640" s="1"/>
    </row>
    <row r="6641" spans="3:6">
      <c r="C6641" s="1"/>
      <c r="D6641" s="1"/>
      <c r="E6641" s="1"/>
      <c r="F6641" s="1"/>
    </row>
    <row r="6642" spans="3:6">
      <c r="C6642" s="1"/>
      <c r="D6642" s="1"/>
      <c r="E6642" s="1"/>
      <c r="F6642" s="1"/>
    </row>
    <row r="6643" spans="3:6">
      <c r="C6643" s="1"/>
      <c r="D6643" s="1"/>
      <c r="E6643" s="1"/>
      <c r="F6643" s="1"/>
    </row>
    <row r="6644" spans="3:6">
      <c r="C6644" s="1"/>
      <c r="D6644" s="1"/>
      <c r="E6644" s="1"/>
      <c r="F6644" s="1"/>
    </row>
    <row r="6645" spans="3:6">
      <c r="C6645" s="1"/>
      <c r="D6645" s="1"/>
      <c r="E6645" s="1"/>
      <c r="F6645" s="1"/>
    </row>
    <row r="6646" spans="3:6">
      <c r="C6646" s="1"/>
      <c r="D6646" s="1"/>
      <c r="E6646" s="1"/>
      <c r="F6646" s="1"/>
    </row>
    <row r="6647" spans="3:6">
      <c r="C6647" s="1"/>
      <c r="D6647" s="1"/>
      <c r="E6647" s="1"/>
      <c r="F6647" s="1"/>
    </row>
    <row r="6648" spans="3:6">
      <c r="C6648" s="1"/>
      <c r="D6648" s="1"/>
      <c r="E6648" s="1"/>
      <c r="F6648" s="1"/>
    </row>
    <row r="6649" spans="3:6">
      <c r="C6649" s="1"/>
      <c r="D6649" s="1"/>
      <c r="E6649" s="1"/>
      <c r="F6649" s="1"/>
    </row>
    <row r="6650" spans="3:6">
      <c r="C6650" s="1"/>
      <c r="D6650" s="1"/>
      <c r="E6650" s="1"/>
      <c r="F6650" s="1"/>
    </row>
    <row r="6651" spans="3:6">
      <c r="C6651" s="1"/>
      <c r="D6651" s="1"/>
      <c r="E6651" s="1"/>
      <c r="F6651" s="1"/>
    </row>
    <row r="6652" spans="3:6">
      <c r="C6652" s="1"/>
      <c r="D6652" s="1"/>
      <c r="E6652" s="1"/>
      <c r="F6652" s="1"/>
    </row>
    <row r="6653" spans="3:6">
      <c r="C6653" s="1"/>
      <c r="D6653" s="1"/>
      <c r="E6653" s="1"/>
      <c r="F6653" s="1"/>
    </row>
    <row r="6654" spans="3:6">
      <c r="C6654" s="1"/>
      <c r="D6654" s="1"/>
      <c r="E6654" s="1"/>
      <c r="F6654" s="1"/>
    </row>
    <row r="6655" spans="3:6">
      <c r="C6655" s="1"/>
      <c r="D6655" s="1"/>
      <c r="E6655" s="1"/>
      <c r="F6655" s="1"/>
    </row>
    <row r="6656" spans="3:6">
      <c r="C6656" s="1"/>
      <c r="D6656" s="1"/>
      <c r="E6656" s="1"/>
      <c r="F6656" s="1"/>
    </row>
    <row r="6657" spans="3:6">
      <c r="C6657" s="1"/>
      <c r="D6657" s="1"/>
      <c r="E6657" s="1"/>
      <c r="F6657" s="1"/>
    </row>
    <row r="6658" spans="3:6">
      <c r="C6658" s="1"/>
      <c r="D6658" s="1"/>
      <c r="E6658" s="1"/>
      <c r="F6658" s="1"/>
    </row>
    <row r="6659" spans="3:6">
      <c r="C6659" s="1"/>
      <c r="D6659" s="1"/>
      <c r="E6659" s="1"/>
      <c r="F6659" s="1"/>
    </row>
    <row r="6660" spans="3:6">
      <c r="C6660" s="1"/>
      <c r="D6660" s="1"/>
      <c r="E6660" s="1"/>
      <c r="F6660" s="1"/>
    </row>
    <row r="6661" spans="3:6">
      <c r="C6661" s="1"/>
      <c r="D6661" s="1"/>
      <c r="E6661" s="1"/>
      <c r="F6661" s="1"/>
    </row>
    <row r="6662" spans="3:6">
      <c r="C6662" s="1"/>
      <c r="D6662" s="1"/>
      <c r="E6662" s="1"/>
      <c r="F6662" s="1"/>
    </row>
    <row r="6663" spans="3:6">
      <c r="C6663" s="1"/>
      <c r="D6663" s="1"/>
      <c r="E6663" s="1"/>
      <c r="F6663" s="1"/>
    </row>
    <row r="6664" spans="3:6">
      <c r="C6664" s="1"/>
      <c r="D6664" s="1"/>
      <c r="E6664" s="1"/>
      <c r="F6664" s="1"/>
    </row>
    <row r="6665" spans="3:6">
      <c r="C6665" s="1"/>
      <c r="D6665" s="1"/>
      <c r="E6665" s="1"/>
      <c r="F6665" s="1"/>
    </row>
    <row r="6666" spans="3:6">
      <c r="C6666" s="1"/>
      <c r="D6666" s="1"/>
      <c r="E6666" s="1"/>
      <c r="F6666" s="1"/>
    </row>
    <row r="6667" spans="3:6">
      <c r="C6667" s="1"/>
      <c r="D6667" s="1"/>
      <c r="E6667" s="1"/>
      <c r="F6667" s="1"/>
    </row>
    <row r="6668" spans="3:6">
      <c r="C6668" s="1"/>
      <c r="D6668" s="1"/>
      <c r="E6668" s="1"/>
      <c r="F6668" s="1"/>
    </row>
    <row r="6669" spans="3:6">
      <c r="C6669" s="1"/>
      <c r="D6669" s="1"/>
      <c r="E6669" s="1"/>
      <c r="F6669" s="1"/>
    </row>
    <row r="6670" spans="3:6">
      <c r="C6670" s="1"/>
      <c r="D6670" s="1"/>
      <c r="E6670" s="1"/>
      <c r="F6670" s="1"/>
    </row>
    <row r="6671" spans="3:6">
      <c r="C6671" s="1"/>
      <c r="D6671" s="1"/>
      <c r="E6671" s="1"/>
      <c r="F6671" s="1"/>
    </row>
    <row r="6672" spans="3:6">
      <c r="C6672" s="1"/>
      <c r="D6672" s="1"/>
      <c r="E6672" s="1"/>
      <c r="F6672" s="1"/>
    </row>
    <row r="6673" spans="3:6">
      <c r="C6673" s="1"/>
      <c r="D6673" s="1"/>
      <c r="E6673" s="1"/>
      <c r="F6673" s="1"/>
    </row>
    <row r="6674" spans="3:6">
      <c r="C6674" s="1"/>
      <c r="D6674" s="1"/>
      <c r="E6674" s="1"/>
      <c r="F6674" s="1"/>
    </row>
    <row r="6675" spans="3:6">
      <c r="C6675" s="1"/>
      <c r="D6675" s="1"/>
      <c r="E6675" s="1"/>
      <c r="F6675" s="1"/>
    </row>
    <row r="6676" spans="3:6">
      <c r="C6676" s="1"/>
      <c r="D6676" s="1"/>
      <c r="E6676" s="1"/>
      <c r="F6676" s="1"/>
    </row>
    <row r="6677" spans="3:6">
      <c r="C6677" s="1"/>
      <c r="D6677" s="1"/>
      <c r="E6677" s="1"/>
      <c r="F6677" s="1"/>
    </row>
    <row r="6678" spans="3:6">
      <c r="C6678" s="1"/>
      <c r="D6678" s="1"/>
      <c r="E6678" s="1"/>
      <c r="F6678" s="1"/>
    </row>
    <row r="6679" spans="3:6">
      <c r="C6679" s="1"/>
      <c r="D6679" s="1"/>
      <c r="E6679" s="1"/>
      <c r="F6679" s="1"/>
    </row>
    <row r="6680" spans="3:6">
      <c r="C6680" s="1"/>
      <c r="D6680" s="1"/>
      <c r="E6680" s="1"/>
      <c r="F6680" s="1"/>
    </row>
    <row r="6681" spans="3:6">
      <c r="C6681" s="1"/>
      <c r="D6681" s="1"/>
      <c r="E6681" s="1"/>
      <c r="F6681" s="1"/>
    </row>
    <row r="6682" spans="3:6">
      <c r="C6682" s="1"/>
      <c r="D6682" s="1"/>
      <c r="E6682" s="1"/>
      <c r="F6682" s="1"/>
    </row>
    <row r="6683" spans="3:6">
      <c r="C6683" s="1"/>
      <c r="D6683" s="1"/>
      <c r="E6683" s="1"/>
      <c r="F6683" s="1"/>
    </row>
    <row r="6684" spans="3:6">
      <c r="C6684" s="1"/>
      <c r="D6684" s="1"/>
      <c r="E6684" s="1"/>
      <c r="F6684" s="1"/>
    </row>
    <row r="6685" spans="3:6">
      <c r="C6685" s="1"/>
      <c r="D6685" s="1"/>
      <c r="E6685" s="1"/>
      <c r="F6685" s="1"/>
    </row>
    <row r="6686" spans="3:6">
      <c r="C6686" s="1"/>
      <c r="D6686" s="1"/>
      <c r="E6686" s="1"/>
      <c r="F6686" s="1"/>
    </row>
    <row r="6687" spans="3:6">
      <c r="C6687" s="1"/>
      <c r="D6687" s="1"/>
      <c r="E6687" s="1"/>
      <c r="F6687" s="1"/>
    </row>
    <row r="6688" spans="3:6">
      <c r="C6688" s="1"/>
      <c r="D6688" s="1"/>
      <c r="E6688" s="1"/>
      <c r="F6688" s="1"/>
    </row>
    <row r="6689" spans="3:6">
      <c r="C6689" s="1"/>
      <c r="D6689" s="1"/>
      <c r="E6689" s="1"/>
      <c r="F6689" s="1"/>
    </row>
    <row r="6690" spans="3:6">
      <c r="C6690" s="1"/>
      <c r="D6690" s="1"/>
      <c r="E6690" s="1"/>
      <c r="F6690" s="1"/>
    </row>
    <row r="6691" spans="3:6">
      <c r="C6691" s="1"/>
      <c r="D6691" s="1"/>
      <c r="E6691" s="1"/>
      <c r="F6691" s="1"/>
    </row>
    <row r="6692" spans="3:6">
      <c r="C6692" s="1"/>
      <c r="D6692" s="1"/>
      <c r="E6692" s="1"/>
      <c r="F6692" s="1"/>
    </row>
    <row r="6693" spans="3:6">
      <c r="C6693" s="1"/>
      <c r="D6693" s="1"/>
      <c r="E6693" s="1"/>
      <c r="F6693" s="1"/>
    </row>
    <row r="6694" spans="3:6">
      <c r="C6694" s="1"/>
      <c r="D6694" s="1"/>
      <c r="E6694" s="1"/>
      <c r="F6694" s="1"/>
    </row>
    <row r="6695" spans="3:6">
      <c r="C6695" s="1"/>
      <c r="D6695" s="1"/>
      <c r="E6695" s="1"/>
      <c r="F6695" s="1"/>
    </row>
    <row r="6696" spans="3:6">
      <c r="C6696" s="1"/>
      <c r="D6696" s="1"/>
      <c r="E6696" s="1"/>
      <c r="F6696" s="1"/>
    </row>
    <row r="6697" spans="3:6">
      <c r="C6697" s="1"/>
      <c r="D6697" s="1"/>
      <c r="E6697" s="1"/>
      <c r="F6697" s="1"/>
    </row>
    <row r="6698" spans="3:6">
      <c r="C6698" s="1"/>
      <c r="D6698" s="1"/>
      <c r="E6698" s="1"/>
      <c r="F6698" s="1"/>
    </row>
    <row r="6699" spans="3:6">
      <c r="C6699" s="1"/>
      <c r="D6699" s="1"/>
      <c r="E6699" s="1"/>
      <c r="F6699" s="1"/>
    </row>
    <row r="6700" spans="3:6">
      <c r="C6700" s="1"/>
      <c r="D6700" s="1"/>
      <c r="E6700" s="1"/>
      <c r="F6700" s="1"/>
    </row>
    <row r="6701" spans="3:6">
      <c r="C6701" s="1"/>
      <c r="D6701" s="1"/>
      <c r="E6701" s="1"/>
      <c r="F6701" s="1"/>
    </row>
    <row r="6702" spans="3:6">
      <c r="C6702" s="1"/>
      <c r="D6702" s="1"/>
      <c r="E6702" s="1"/>
      <c r="F6702" s="1"/>
    </row>
    <row r="6703" spans="3:6">
      <c r="C6703" s="1"/>
      <c r="D6703" s="1"/>
      <c r="E6703" s="1"/>
      <c r="F6703" s="1"/>
    </row>
    <row r="6704" spans="3:6">
      <c r="C6704" s="1"/>
      <c r="D6704" s="1"/>
      <c r="E6704" s="1"/>
      <c r="F6704" s="1"/>
    </row>
    <row r="6705" spans="3:6">
      <c r="C6705" s="1"/>
      <c r="D6705" s="1"/>
      <c r="E6705" s="1"/>
      <c r="F6705" s="1"/>
    </row>
    <row r="6706" spans="3:6">
      <c r="C6706" s="1"/>
      <c r="D6706" s="1"/>
      <c r="E6706" s="1"/>
      <c r="F6706" s="1"/>
    </row>
    <row r="6707" spans="3:6">
      <c r="C6707" s="1"/>
      <c r="D6707" s="1"/>
      <c r="E6707" s="1"/>
      <c r="F6707" s="1"/>
    </row>
    <row r="6708" spans="3:6">
      <c r="C6708" s="1"/>
      <c r="D6708" s="1"/>
      <c r="E6708" s="1"/>
      <c r="F6708" s="1"/>
    </row>
    <row r="6709" spans="3:6">
      <c r="C6709" s="1"/>
      <c r="D6709" s="1"/>
      <c r="E6709" s="1"/>
      <c r="F6709" s="1"/>
    </row>
    <row r="6710" spans="3:6">
      <c r="C6710" s="1"/>
      <c r="D6710" s="1"/>
      <c r="E6710" s="1"/>
      <c r="F6710" s="1"/>
    </row>
    <row r="6711" spans="3:6">
      <c r="C6711" s="1"/>
      <c r="D6711" s="1"/>
      <c r="E6711" s="1"/>
      <c r="F6711" s="1"/>
    </row>
    <row r="6712" spans="3:6">
      <c r="C6712" s="1"/>
      <c r="D6712" s="1"/>
      <c r="E6712" s="1"/>
      <c r="F6712" s="1"/>
    </row>
    <row r="6713" spans="3:6">
      <c r="C6713" s="1"/>
      <c r="D6713" s="1"/>
      <c r="E6713" s="1"/>
      <c r="F6713" s="1"/>
    </row>
    <row r="6714" spans="3:6">
      <c r="C6714" s="1"/>
      <c r="D6714" s="1"/>
      <c r="E6714" s="1"/>
      <c r="F6714" s="1"/>
    </row>
    <row r="6715" spans="3:6">
      <c r="C6715" s="1"/>
      <c r="D6715" s="1"/>
      <c r="E6715" s="1"/>
      <c r="F6715" s="1"/>
    </row>
    <row r="6716" spans="3:6">
      <c r="C6716" s="1"/>
      <c r="D6716" s="1"/>
      <c r="E6716" s="1"/>
      <c r="F6716" s="1"/>
    </row>
    <row r="6717" spans="3:6">
      <c r="C6717" s="1"/>
      <c r="D6717" s="1"/>
      <c r="E6717" s="1"/>
      <c r="F6717" s="1"/>
    </row>
    <row r="6718" spans="3:6">
      <c r="C6718" s="1"/>
      <c r="D6718" s="1"/>
      <c r="E6718" s="1"/>
      <c r="F6718" s="1"/>
    </row>
    <row r="6719" spans="3:6">
      <c r="C6719" s="1"/>
      <c r="D6719" s="1"/>
      <c r="E6719" s="1"/>
      <c r="F6719" s="1"/>
    </row>
    <row r="6720" spans="3:6">
      <c r="C6720" s="1"/>
      <c r="D6720" s="1"/>
      <c r="E6720" s="1"/>
      <c r="F6720" s="1"/>
    </row>
    <row r="6721" spans="3:6">
      <c r="C6721" s="1"/>
      <c r="D6721" s="1"/>
      <c r="E6721" s="1"/>
      <c r="F6721" s="1"/>
    </row>
    <row r="6722" spans="3:6">
      <c r="C6722" s="1"/>
      <c r="D6722" s="1"/>
      <c r="E6722" s="1"/>
      <c r="F6722" s="1"/>
    </row>
    <row r="6723" spans="3:6">
      <c r="C6723" s="1"/>
      <c r="D6723" s="1"/>
      <c r="E6723" s="1"/>
      <c r="F6723" s="1"/>
    </row>
    <row r="6724" spans="3:6">
      <c r="C6724" s="1"/>
      <c r="D6724" s="1"/>
      <c r="E6724" s="1"/>
      <c r="F6724" s="1"/>
    </row>
    <row r="6725" spans="3:6">
      <c r="C6725" s="1"/>
      <c r="D6725" s="1"/>
      <c r="E6725" s="1"/>
      <c r="F6725" s="1"/>
    </row>
    <row r="6726" spans="3:6">
      <c r="C6726" s="1"/>
      <c r="D6726" s="1"/>
      <c r="E6726" s="1"/>
      <c r="F6726" s="1"/>
    </row>
    <row r="6727" spans="3:6">
      <c r="C6727" s="1"/>
      <c r="D6727" s="1"/>
      <c r="E6727" s="1"/>
      <c r="F6727" s="1"/>
    </row>
    <row r="6728" spans="3:6">
      <c r="C6728" s="1"/>
      <c r="D6728" s="1"/>
      <c r="E6728" s="1"/>
      <c r="F6728" s="1"/>
    </row>
    <row r="6729" spans="3:6">
      <c r="C6729" s="1"/>
      <c r="D6729" s="1"/>
      <c r="E6729" s="1"/>
      <c r="F6729" s="1"/>
    </row>
    <row r="6730" spans="3:6">
      <c r="C6730" s="1"/>
      <c r="D6730" s="1"/>
      <c r="E6730" s="1"/>
      <c r="F6730" s="1"/>
    </row>
    <row r="6731" spans="3:6">
      <c r="C6731" s="1"/>
      <c r="D6731" s="1"/>
      <c r="E6731" s="1"/>
      <c r="F6731" s="1"/>
    </row>
    <row r="6732" spans="3:6">
      <c r="C6732" s="1"/>
      <c r="D6732" s="1"/>
      <c r="E6732" s="1"/>
      <c r="F6732" s="1"/>
    </row>
    <row r="6733" spans="3:6">
      <c r="C6733" s="1"/>
      <c r="D6733" s="1"/>
      <c r="E6733" s="1"/>
      <c r="F6733" s="1"/>
    </row>
    <row r="6734" spans="3:6">
      <c r="C6734" s="1"/>
      <c r="D6734" s="1"/>
      <c r="E6734" s="1"/>
      <c r="F6734" s="1"/>
    </row>
    <row r="6735" spans="3:6">
      <c r="C6735" s="1"/>
      <c r="D6735" s="1"/>
      <c r="E6735" s="1"/>
      <c r="F6735" s="1"/>
    </row>
    <row r="6736" spans="3:6">
      <c r="C6736" s="1"/>
      <c r="D6736" s="1"/>
      <c r="E6736" s="1"/>
      <c r="F6736" s="1"/>
    </row>
    <row r="6737" spans="3:6">
      <c r="C6737" s="1"/>
      <c r="D6737" s="1"/>
      <c r="E6737" s="1"/>
      <c r="F6737" s="1"/>
    </row>
    <row r="6738" spans="3:6">
      <c r="C6738" s="1"/>
      <c r="D6738" s="1"/>
      <c r="E6738" s="1"/>
      <c r="F6738" s="1"/>
    </row>
    <row r="6739" spans="3:6">
      <c r="C6739" s="1"/>
      <c r="D6739" s="1"/>
      <c r="E6739" s="1"/>
      <c r="F6739" s="1"/>
    </row>
    <row r="6740" spans="3:6">
      <c r="C6740" s="1"/>
      <c r="D6740" s="1"/>
      <c r="E6740" s="1"/>
      <c r="F6740" s="1"/>
    </row>
    <row r="6741" spans="3:6">
      <c r="C6741" s="1"/>
      <c r="D6741" s="1"/>
      <c r="E6741" s="1"/>
      <c r="F6741" s="1"/>
    </row>
    <row r="6742" spans="3:6">
      <c r="C6742" s="1"/>
      <c r="D6742" s="1"/>
      <c r="E6742" s="1"/>
      <c r="F6742" s="1"/>
    </row>
    <row r="6743" spans="3:6">
      <c r="C6743" s="1"/>
      <c r="D6743" s="1"/>
      <c r="E6743" s="1"/>
      <c r="F6743" s="1"/>
    </row>
    <row r="6744" spans="3:6">
      <c r="C6744" s="1"/>
      <c r="D6744" s="1"/>
      <c r="E6744" s="1"/>
      <c r="F6744" s="1"/>
    </row>
    <row r="6745" spans="3:6">
      <c r="C6745" s="1"/>
      <c r="D6745" s="1"/>
      <c r="E6745" s="1"/>
      <c r="F6745" s="1"/>
    </row>
    <row r="6746" spans="3:6">
      <c r="C6746" s="1"/>
      <c r="D6746" s="1"/>
      <c r="E6746" s="1"/>
      <c r="F6746" s="1"/>
    </row>
    <row r="6747" spans="3:6">
      <c r="C6747" s="1"/>
      <c r="D6747" s="1"/>
      <c r="E6747" s="1"/>
      <c r="F6747" s="1"/>
    </row>
    <row r="6748" spans="3:6">
      <c r="C6748" s="1"/>
      <c r="D6748" s="1"/>
      <c r="E6748" s="1"/>
      <c r="F6748" s="1"/>
    </row>
    <row r="6749" spans="3:6">
      <c r="C6749" s="1"/>
      <c r="D6749" s="1"/>
      <c r="E6749" s="1"/>
      <c r="F6749" s="1"/>
    </row>
    <row r="6750" spans="3:6">
      <c r="C6750" s="1"/>
      <c r="D6750" s="1"/>
      <c r="E6750" s="1"/>
      <c r="F6750" s="1"/>
    </row>
    <row r="6751" spans="3:6">
      <c r="C6751" s="1"/>
      <c r="D6751" s="1"/>
      <c r="E6751" s="1"/>
      <c r="F6751" s="1"/>
    </row>
    <row r="6752" spans="3:6">
      <c r="C6752" s="1"/>
      <c r="D6752" s="1"/>
      <c r="E6752" s="1"/>
      <c r="F6752" s="1"/>
    </row>
    <row r="6753" spans="3:6">
      <c r="C6753" s="1"/>
      <c r="D6753" s="1"/>
      <c r="E6753" s="1"/>
      <c r="F6753" s="1"/>
    </row>
    <row r="6754" spans="3:6">
      <c r="C6754" s="1"/>
      <c r="D6754" s="1"/>
      <c r="E6754" s="1"/>
      <c r="F6754" s="1"/>
    </row>
    <row r="6755" spans="3:6">
      <c r="C6755" s="1"/>
      <c r="D6755" s="1"/>
      <c r="E6755" s="1"/>
      <c r="F6755" s="1"/>
    </row>
    <row r="6756" spans="3:6">
      <c r="C6756" s="1"/>
      <c r="D6756" s="1"/>
      <c r="E6756" s="1"/>
      <c r="F6756" s="1"/>
    </row>
    <row r="6757" spans="3:6">
      <c r="C6757" s="1"/>
      <c r="D6757" s="1"/>
      <c r="E6757" s="1"/>
      <c r="F6757" s="1"/>
    </row>
    <row r="6758" spans="3:6">
      <c r="C6758" s="1"/>
      <c r="D6758" s="1"/>
      <c r="E6758" s="1"/>
      <c r="F6758" s="1"/>
    </row>
    <row r="6759" spans="3:6">
      <c r="C6759" s="1"/>
      <c r="D6759" s="1"/>
      <c r="E6759" s="1"/>
      <c r="F6759" s="1"/>
    </row>
    <row r="6760" spans="3:6">
      <c r="C6760" s="1"/>
      <c r="D6760" s="1"/>
      <c r="E6760" s="1"/>
      <c r="F6760" s="1"/>
    </row>
    <row r="6761" spans="3:6">
      <c r="C6761" s="1"/>
      <c r="D6761" s="1"/>
      <c r="E6761" s="1"/>
      <c r="F6761" s="1"/>
    </row>
    <row r="6762" spans="3:6">
      <c r="C6762" s="1"/>
      <c r="D6762" s="1"/>
      <c r="E6762" s="1"/>
      <c r="F6762" s="1"/>
    </row>
    <row r="6763" spans="3:6">
      <c r="C6763" s="1"/>
      <c r="D6763" s="1"/>
      <c r="E6763" s="1"/>
      <c r="F6763" s="1"/>
    </row>
    <row r="6764" spans="3:6">
      <c r="C6764" s="1"/>
      <c r="D6764" s="1"/>
      <c r="E6764" s="1"/>
      <c r="F6764" s="1"/>
    </row>
    <row r="6765" spans="3:6">
      <c r="C6765" s="1"/>
      <c r="D6765" s="1"/>
      <c r="E6765" s="1"/>
      <c r="F6765" s="1"/>
    </row>
    <row r="6766" spans="3:6">
      <c r="C6766" s="1"/>
      <c r="D6766" s="1"/>
      <c r="E6766" s="1"/>
      <c r="F6766" s="1"/>
    </row>
    <row r="6767" spans="3:6">
      <c r="C6767" s="1"/>
      <c r="D6767" s="1"/>
      <c r="E6767" s="1"/>
      <c r="F6767" s="1"/>
    </row>
    <row r="6768" spans="3:6">
      <c r="C6768" s="1"/>
      <c r="D6768" s="1"/>
      <c r="E6768" s="1"/>
      <c r="F6768" s="1"/>
    </row>
    <row r="6769" spans="3:6">
      <c r="C6769" s="1"/>
      <c r="D6769" s="1"/>
      <c r="E6769" s="1"/>
      <c r="F6769" s="1"/>
    </row>
    <row r="6770" spans="3:6">
      <c r="C6770" s="1"/>
      <c r="D6770" s="1"/>
      <c r="E6770" s="1"/>
      <c r="F6770" s="1"/>
    </row>
    <row r="6771" spans="3:6">
      <c r="C6771" s="1"/>
      <c r="D6771" s="1"/>
      <c r="E6771" s="1"/>
      <c r="F6771" s="1"/>
    </row>
    <row r="6772" spans="3:6">
      <c r="C6772" s="1"/>
      <c r="D6772" s="1"/>
      <c r="E6772" s="1"/>
      <c r="F6772" s="1"/>
    </row>
    <row r="6773" spans="3:6">
      <c r="C6773" s="1"/>
      <c r="D6773" s="1"/>
      <c r="E6773" s="1"/>
      <c r="F6773" s="1"/>
    </row>
    <row r="6774" spans="3:6">
      <c r="C6774" s="1"/>
      <c r="D6774" s="1"/>
      <c r="E6774" s="1"/>
      <c r="F6774" s="1"/>
    </row>
    <row r="6775" spans="3:6">
      <c r="C6775" s="1"/>
      <c r="D6775" s="1"/>
      <c r="E6775" s="1"/>
      <c r="F6775" s="1"/>
    </row>
    <row r="6776" spans="3:6">
      <c r="C6776" s="1"/>
      <c r="D6776" s="1"/>
      <c r="E6776" s="1"/>
      <c r="F6776" s="1"/>
    </row>
    <row r="6777" spans="3:6">
      <c r="C6777" s="1"/>
      <c r="D6777" s="1"/>
      <c r="E6777" s="1"/>
      <c r="F6777" s="1"/>
    </row>
    <row r="6778" spans="3:6">
      <c r="C6778" s="1"/>
      <c r="D6778" s="1"/>
      <c r="E6778" s="1"/>
      <c r="F6778" s="1"/>
    </row>
    <row r="6779" spans="3:6">
      <c r="C6779" s="1"/>
      <c r="D6779" s="1"/>
      <c r="E6779" s="1"/>
      <c r="F6779" s="1"/>
    </row>
    <row r="6780" spans="3:6">
      <c r="C6780" s="1"/>
      <c r="D6780" s="1"/>
      <c r="E6780" s="1"/>
      <c r="F6780" s="1"/>
    </row>
    <row r="6781" spans="3:6">
      <c r="C6781" s="1"/>
      <c r="D6781" s="1"/>
      <c r="E6781" s="1"/>
      <c r="F6781" s="1"/>
    </row>
    <row r="6782" spans="3:6">
      <c r="C6782" s="1"/>
      <c r="D6782" s="1"/>
      <c r="E6782" s="1"/>
      <c r="F6782" s="1"/>
    </row>
    <row r="6783" spans="3:6">
      <c r="C6783" s="1"/>
      <c r="D6783" s="1"/>
      <c r="E6783" s="1"/>
      <c r="F6783" s="1"/>
    </row>
    <row r="6784" spans="3:6">
      <c r="C6784" s="1"/>
      <c r="D6784" s="1"/>
      <c r="E6784" s="1"/>
      <c r="F6784" s="1"/>
    </row>
    <row r="6785" spans="3:6">
      <c r="C6785" s="1"/>
      <c r="D6785" s="1"/>
      <c r="E6785" s="1"/>
      <c r="F6785" s="1"/>
    </row>
    <row r="6786" spans="3:6">
      <c r="C6786" s="1"/>
      <c r="D6786" s="1"/>
      <c r="E6786" s="1"/>
      <c r="F6786" s="1"/>
    </row>
    <row r="6787" spans="3:6">
      <c r="C6787" s="1"/>
      <c r="D6787" s="1"/>
      <c r="E6787" s="1"/>
      <c r="F6787" s="1"/>
    </row>
    <row r="6788" spans="3:6">
      <c r="C6788" s="1"/>
      <c r="D6788" s="1"/>
      <c r="E6788" s="1"/>
      <c r="F6788" s="1"/>
    </row>
    <row r="6789" spans="3:6">
      <c r="C6789" s="1"/>
      <c r="D6789" s="1"/>
      <c r="E6789" s="1"/>
      <c r="F6789" s="1"/>
    </row>
    <row r="6790" spans="3:6">
      <c r="C6790" s="1"/>
      <c r="D6790" s="1"/>
      <c r="E6790" s="1"/>
      <c r="F6790" s="1"/>
    </row>
    <row r="6791" spans="3:6">
      <c r="C6791" s="1"/>
      <c r="D6791" s="1"/>
      <c r="E6791" s="1"/>
      <c r="F6791" s="1"/>
    </row>
    <row r="6792" spans="3:6">
      <c r="C6792" s="1"/>
      <c r="D6792" s="1"/>
      <c r="E6792" s="1"/>
      <c r="F6792" s="1"/>
    </row>
    <row r="6793" spans="3:6">
      <c r="C6793" s="1"/>
      <c r="D6793" s="1"/>
      <c r="E6793" s="1"/>
      <c r="F6793" s="1"/>
    </row>
    <row r="6794" spans="3:6">
      <c r="C6794" s="1"/>
      <c r="D6794" s="1"/>
      <c r="E6794" s="1"/>
      <c r="F6794" s="1"/>
    </row>
    <row r="6795" spans="3:6">
      <c r="C6795" s="1"/>
      <c r="D6795" s="1"/>
      <c r="E6795" s="1"/>
      <c r="F6795" s="1"/>
    </row>
    <row r="6796" spans="3:6">
      <c r="C6796" s="1"/>
      <c r="D6796" s="1"/>
      <c r="E6796" s="1"/>
      <c r="F6796" s="1"/>
    </row>
    <row r="6797" spans="3:6">
      <c r="C6797" s="1"/>
      <c r="D6797" s="1"/>
      <c r="E6797" s="1"/>
      <c r="F6797" s="1"/>
    </row>
    <row r="6798" spans="3:6">
      <c r="C6798" s="1"/>
      <c r="D6798" s="1"/>
      <c r="E6798" s="1"/>
      <c r="F6798" s="1"/>
    </row>
    <row r="6799" spans="3:6">
      <c r="C6799" s="1"/>
      <c r="D6799" s="1"/>
      <c r="E6799" s="1"/>
      <c r="F6799" s="1"/>
    </row>
    <row r="6800" spans="3:6">
      <c r="C6800" s="1"/>
      <c r="D6800" s="1"/>
      <c r="E6800" s="1"/>
      <c r="F6800" s="1"/>
    </row>
    <row r="6801" spans="3:6">
      <c r="C6801" s="1"/>
      <c r="D6801" s="1"/>
      <c r="E6801" s="1"/>
      <c r="F6801" s="1"/>
    </row>
    <row r="6802" spans="3:6">
      <c r="C6802" s="1"/>
      <c r="D6802" s="1"/>
      <c r="E6802" s="1"/>
      <c r="F6802" s="1"/>
    </row>
    <row r="6803" spans="3:6">
      <c r="C6803" s="1"/>
      <c r="D6803" s="1"/>
      <c r="E6803" s="1"/>
      <c r="F6803" s="1"/>
    </row>
    <row r="6804" spans="3:6">
      <c r="C6804" s="1"/>
      <c r="D6804" s="1"/>
      <c r="E6804" s="1"/>
      <c r="F6804" s="1"/>
    </row>
    <row r="6805" spans="3:6">
      <c r="C6805" s="1"/>
      <c r="D6805" s="1"/>
      <c r="E6805" s="1"/>
      <c r="F6805" s="1"/>
    </row>
    <row r="6806" spans="3:6">
      <c r="C6806" s="1"/>
      <c r="D6806" s="1"/>
      <c r="E6806" s="1"/>
      <c r="F6806" s="1"/>
    </row>
    <row r="6807" spans="3:6">
      <c r="C6807" s="1"/>
      <c r="D6807" s="1"/>
      <c r="E6807" s="1"/>
      <c r="F6807" s="1"/>
    </row>
    <row r="6808" spans="3:6">
      <c r="C6808" s="1"/>
      <c r="D6808" s="1"/>
      <c r="E6808" s="1"/>
      <c r="F6808" s="1"/>
    </row>
    <row r="6809" spans="3:6">
      <c r="C6809" s="1"/>
      <c r="D6809" s="1"/>
      <c r="E6809" s="1"/>
      <c r="F6809" s="1"/>
    </row>
    <row r="6810" spans="3:6">
      <c r="C6810" s="1"/>
      <c r="D6810" s="1"/>
      <c r="E6810" s="1"/>
      <c r="F6810" s="1"/>
    </row>
    <row r="6811" spans="3:6">
      <c r="C6811" s="1"/>
      <c r="D6811" s="1"/>
      <c r="E6811" s="1"/>
      <c r="F6811" s="1"/>
    </row>
    <row r="6812" spans="3:6">
      <c r="C6812" s="1"/>
      <c r="D6812" s="1"/>
      <c r="E6812" s="1"/>
      <c r="F6812" s="1"/>
    </row>
    <row r="6813" spans="3:6">
      <c r="C6813" s="1"/>
      <c r="D6813" s="1"/>
      <c r="E6813" s="1"/>
      <c r="F6813" s="1"/>
    </row>
    <row r="6814" spans="3:6">
      <c r="C6814" s="1"/>
      <c r="D6814" s="1"/>
      <c r="E6814" s="1"/>
      <c r="F6814" s="1"/>
    </row>
    <row r="6815" spans="3:6">
      <c r="C6815" s="1"/>
      <c r="D6815" s="1"/>
      <c r="E6815" s="1"/>
      <c r="F6815" s="1"/>
    </row>
    <row r="6816" spans="3:6">
      <c r="C6816" s="1"/>
      <c r="D6816" s="1"/>
      <c r="E6816" s="1"/>
      <c r="F6816" s="1"/>
    </row>
    <row r="6817" spans="3:6">
      <c r="C6817" s="1"/>
      <c r="D6817" s="1"/>
      <c r="E6817" s="1"/>
      <c r="F6817" s="1"/>
    </row>
    <row r="6818" spans="3:6">
      <c r="C6818" s="1"/>
      <c r="D6818" s="1"/>
      <c r="E6818" s="1"/>
      <c r="F6818" s="1"/>
    </row>
    <row r="6819" spans="3:6">
      <c r="C6819" s="1"/>
      <c r="D6819" s="1"/>
      <c r="E6819" s="1"/>
      <c r="F6819" s="1"/>
    </row>
    <row r="6820" spans="3:6">
      <c r="C6820" s="1"/>
      <c r="D6820" s="1"/>
      <c r="E6820" s="1"/>
      <c r="F6820" s="1"/>
    </row>
    <row r="6821" spans="3:6">
      <c r="C6821" s="1"/>
      <c r="D6821" s="1"/>
      <c r="E6821" s="1"/>
      <c r="F6821" s="1"/>
    </row>
    <row r="6822" spans="3:6">
      <c r="C6822" s="1"/>
      <c r="D6822" s="1"/>
      <c r="E6822" s="1"/>
      <c r="F6822" s="1"/>
    </row>
    <row r="6823" spans="3:6">
      <c r="C6823" s="1"/>
      <c r="D6823" s="1"/>
      <c r="E6823" s="1"/>
      <c r="F6823" s="1"/>
    </row>
    <row r="6824" spans="3:6">
      <c r="C6824" s="1"/>
      <c r="D6824" s="1"/>
      <c r="E6824" s="1"/>
      <c r="F6824" s="1"/>
    </row>
    <row r="6825" spans="3:6">
      <c r="C6825" s="1"/>
      <c r="D6825" s="1"/>
      <c r="E6825" s="1"/>
      <c r="F6825" s="1"/>
    </row>
    <row r="6826" spans="3:6">
      <c r="C6826" s="1"/>
      <c r="D6826" s="1"/>
      <c r="E6826" s="1"/>
      <c r="F6826" s="1"/>
    </row>
    <row r="6827" spans="3:6">
      <c r="C6827" s="1"/>
      <c r="D6827" s="1"/>
      <c r="E6827" s="1"/>
      <c r="F6827" s="1"/>
    </row>
    <row r="6828" spans="3:6">
      <c r="C6828" s="1"/>
      <c r="D6828" s="1"/>
      <c r="E6828" s="1"/>
      <c r="F6828" s="1"/>
    </row>
    <row r="6829" spans="3:6">
      <c r="C6829" s="1"/>
      <c r="D6829" s="1"/>
      <c r="E6829" s="1"/>
      <c r="F6829" s="1"/>
    </row>
    <row r="6830" spans="3:6">
      <c r="C6830" s="1"/>
      <c r="D6830" s="1"/>
      <c r="E6830" s="1"/>
      <c r="F6830" s="1"/>
    </row>
    <row r="6831" spans="3:6">
      <c r="C6831" s="1"/>
      <c r="D6831" s="1"/>
      <c r="E6831" s="1"/>
      <c r="F6831" s="1"/>
    </row>
    <row r="6832" spans="3:6">
      <c r="C6832" s="1"/>
      <c r="D6832" s="1"/>
      <c r="E6832" s="1"/>
      <c r="F6832" s="1"/>
    </row>
    <row r="6833" spans="3:6">
      <c r="C6833" s="1"/>
      <c r="D6833" s="1"/>
      <c r="E6833" s="1"/>
      <c r="F6833" s="1"/>
    </row>
    <row r="6834" spans="3:6">
      <c r="C6834" s="1"/>
      <c r="D6834" s="1"/>
      <c r="E6834" s="1"/>
      <c r="F6834" s="1"/>
    </row>
    <row r="6835" spans="3:6">
      <c r="C6835" s="1"/>
      <c r="D6835" s="1"/>
      <c r="E6835" s="1"/>
      <c r="F6835" s="1"/>
    </row>
    <row r="6836" spans="3:6">
      <c r="C6836" s="1"/>
      <c r="D6836" s="1"/>
      <c r="E6836" s="1"/>
      <c r="F6836" s="1"/>
    </row>
    <row r="6837" spans="3:6">
      <c r="C6837" s="1"/>
      <c r="D6837" s="1"/>
      <c r="E6837" s="1"/>
      <c r="F6837" s="1"/>
    </row>
    <row r="6838" spans="3:6">
      <c r="C6838" s="1"/>
      <c r="D6838" s="1"/>
      <c r="E6838" s="1"/>
      <c r="F6838" s="1"/>
    </row>
    <row r="6839" spans="3:6">
      <c r="C6839" s="1"/>
      <c r="D6839" s="1"/>
      <c r="E6839" s="1"/>
      <c r="F6839" s="1"/>
    </row>
    <row r="6840" spans="3:6">
      <c r="C6840" s="1"/>
      <c r="D6840" s="1"/>
      <c r="E6840" s="1"/>
      <c r="F6840" s="1"/>
    </row>
    <row r="6841" spans="3:6">
      <c r="C6841" s="1"/>
      <c r="D6841" s="1"/>
      <c r="E6841" s="1"/>
      <c r="F6841" s="1"/>
    </row>
    <row r="6842" spans="3:6">
      <c r="C6842" s="1"/>
      <c r="D6842" s="1"/>
      <c r="E6842" s="1"/>
      <c r="F6842" s="1"/>
    </row>
    <row r="6843" spans="3:6">
      <c r="C6843" s="1"/>
      <c r="D6843" s="1"/>
      <c r="E6843" s="1"/>
      <c r="F6843" s="1"/>
    </row>
    <row r="6844" spans="3:6">
      <c r="C6844" s="1"/>
      <c r="D6844" s="1"/>
      <c r="E6844" s="1"/>
      <c r="F6844" s="1"/>
    </row>
    <row r="6845" spans="3:6">
      <c r="C6845" s="1"/>
      <c r="D6845" s="1"/>
      <c r="E6845" s="1"/>
      <c r="F6845" s="1"/>
    </row>
    <row r="6846" spans="3:6">
      <c r="C6846" s="1"/>
      <c r="D6846" s="1"/>
      <c r="E6846" s="1"/>
      <c r="F6846" s="1"/>
    </row>
    <row r="6847" spans="3:6">
      <c r="C6847" s="1"/>
      <c r="D6847" s="1"/>
      <c r="E6847" s="1"/>
      <c r="F6847" s="1"/>
    </row>
    <row r="6848" spans="3:6">
      <c r="C6848" s="1"/>
      <c r="D6848" s="1"/>
      <c r="E6848" s="1"/>
      <c r="F6848" s="1"/>
    </row>
    <row r="6849" spans="3:6">
      <c r="C6849" s="1"/>
      <c r="D6849" s="1"/>
      <c r="E6849" s="1"/>
      <c r="F6849" s="1"/>
    </row>
    <row r="6850" spans="3:6">
      <c r="C6850" s="1"/>
      <c r="D6850" s="1"/>
      <c r="E6850" s="1"/>
      <c r="F6850" s="1"/>
    </row>
    <row r="6851" spans="3:6">
      <c r="C6851" s="1"/>
      <c r="D6851" s="1"/>
      <c r="E6851" s="1"/>
      <c r="F6851" s="1"/>
    </row>
    <row r="6852" spans="3:6">
      <c r="C6852" s="1"/>
      <c r="D6852" s="1"/>
      <c r="E6852" s="1"/>
      <c r="F6852" s="1"/>
    </row>
    <row r="6853" spans="3:6">
      <c r="C6853" s="1"/>
      <c r="D6853" s="1"/>
      <c r="E6853" s="1"/>
      <c r="F6853" s="1"/>
    </row>
    <row r="6854" spans="3:6">
      <c r="C6854" s="1"/>
      <c r="D6854" s="1"/>
      <c r="E6854" s="1"/>
      <c r="F6854" s="1"/>
    </row>
    <row r="6855" spans="3:6">
      <c r="C6855" s="1"/>
      <c r="D6855" s="1"/>
      <c r="E6855" s="1"/>
      <c r="F6855" s="1"/>
    </row>
    <row r="6856" spans="3:6">
      <c r="C6856" s="1"/>
      <c r="D6856" s="1"/>
      <c r="E6856" s="1"/>
      <c r="F6856" s="1"/>
    </row>
    <row r="6857" spans="3:6">
      <c r="C6857" s="1"/>
      <c r="D6857" s="1"/>
      <c r="E6857" s="1"/>
      <c r="F6857" s="1"/>
    </row>
    <row r="6858" spans="3:6">
      <c r="C6858" s="1"/>
      <c r="D6858" s="1"/>
      <c r="E6858" s="1"/>
      <c r="F6858" s="1"/>
    </row>
    <row r="6859" spans="3:6">
      <c r="C6859" s="1"/>
      <c r="D6859" s="1"/>
      <c r="E6859" s="1"/>
      <c r="F6859" s="1"/>
    </row>
    <row r="6860" spans="3:6">
      <c r="C6860" s="1"/>
      <c r="D6860" s="1"/>
      <c r="E6860" s="1"/>
      <c r="F6860" s="1"/>
    </row>
    <row r="6861" spans="3:6">
      <c r="C6861" s="1"/>
      <c r="D6861" s="1"/>
      <c r="E6861" s="1"/>
      <c r="F6861" s="1"/>
    </row>
    <row r="6862" spans="3:6">
      <c r="C6862" s="1"/>
      <c r="D6862" s="1"/>
      <c r="E6862" s="1"/>
      <c r="F6862" s="1"/>
    </row>
    <row r="6863" spans="3:6">
      <c r="C6863" s="1"/>
      <c r="D6863" s="1"/>
      <c r="E6863" s="1"/>
      <c r="F6863" s="1"/>
    </row>
    <row r="6864" spans="3:6">
      <c r="C6864" s="1"/>
      <c r="D6864" s="1"/>
      <c r="E6864" s="1"/>
      <c r="F6864" s="1"/>
    </row>
    <row r="6865" spans="3:6">
      <c r="C6865" s="1"/>
      <c r="D6865" s="1"/>
      <c r="E6865" s="1"/>
      <c r="F6865" s="1"/>
    </row>
    <row r="6866" spans="3:6">
      <c r="C6866" s="1"/>
      <c r="D6866" s="1"/>
      <c r="E6866" s="1"/>
      <c r="F6866" s="1"/>
    </row>
    <row r="6867" spans="3:6">
      <c r="C6867" s="1"/>
      <c r="D6867" s="1"/>
      <c r="E6867" s="1"/>
      <c r="F6867" s="1"/>
    </row>
    <row r="6868" spans="3:6">
      <c r="C6868" s="1"/>
      <c r="D6868" s="1"/>
      <c r="E6868" s="1"/>
      <c r="F6868" s="1"/>
    </row>
    <row r="6869" spans="3:6">
      <c r="C6869" s="1"/>
      <c r="D6869" s="1"/>
      <c r="E6869" s="1"/>
      <c r="F6869" s="1"/>
    </row>
    <row r="6870" spans="3:6">
      <c r="C6870" s="1"/>
      <c r="D6870" s="1"/>
      <c r="E6870" s="1"/>
      <c r="F6870" s="1"/>
    </row>
    <row r="6871" spans="3:6">
      <c r="C6871" s="1"/>
      <c r="D6871" s="1"/>
      <c r="E6871" s="1"/>
      <c r="F6871" s="1"/>
    </row>
    <row r="6872" spans="3:6">
      <c r="C6872" s="1"/>
      <c r="D6872" s="1"/>
      <c r="E6872" s="1"/>
      <c r="F6872" s="1"/>
    </row>
    <row r="6873" spans="3:6">
      <c r="C6873" s="1"/>
      <c r="D6873" s="1"/>
      <c r="E6873" s="1"/>
      <c r="F6873" s="1"/>
    </row>
    <row r="6874" spans="3:6">
      <c r="C6874" s="1"/>
      <c r="D6874" s="1"/>
      <c r="E6874" s="1"/>
      <c r="F6874" s="1"/>
    </row>
    <row r="6875" spans="3:6">
      <c r="C6875" s="1"/>
      <c r="D6875" s="1"/>
      <c r="E6875" s="1"/>
      <c r="F6875" s="1"/>
    </row>
    <row r="6876" spans="3:6">
      <c r="C6876" s="1"/>
      <c r="D6876" s="1"/>
      <c r="E6876" s="1"/>
      <c r="F6876" s="1"/>
    </row>
    <row r="6877" spans="3:6">
      <c r="C6877" s="1"/>
      <c r="D6877" s="1"/>
      <c r="E6877" s="1"/>
      <c r="F6877" s="1"/>
    </row>
    <row r="6878" spans="3:6">
      <c r="C6878" s="1"/>
      <c r="D6878" s="1"/>
      <c r="E6878" s="1"/>
      <c r="F6878" s="1"/>
    </row>
    <row r="6879" spans="3:6">
      <c r="C6879" s="1"/>
      <c r="D6879" s="1"/>
      <c r="E6879" s="1"/>
      <c r="F6879" s="1"/>
    </row>
    <row r="6880" spans="3:6">
      <c r="C6880" s="1"/>
      <c r="D6880" s="1"/>
      <c r="E6880" s="1"/>
      <c r="F6880" s="1"/>
    </row>
    <row r="6881" spans="3:6">
      <c r="C6881" s="1"/>
      <c r="D6881" s="1"/>
      <c r="E6881" s="1"/>
      <c r="F6881" s="1"/>
    </row>
    <row r="6882" spans="3:6">
      <c r="C6882" s="1"/>
      <c r="D6882" s="1"/>
      <c r="E6882" s="1"/>
      <c r="F6882" s="1"/>
    </row>
    <row r="6883" spans="3:6">
      <c r="C6883" s="1"/>
      <c r="D6883" s="1"/>
      <c r="E6883" s="1"/>
      <c r="F6883" s="1"/>
    </row>
    <row r="6884" spans="3:6">
      <c r="C6884" s="1"/>
      <c r="D6884" s="1"/>
      <c r="E6884" s="1"/>
      <c r="F6884" s="1"/>
    </row>
    <row r="6885" spans="3:6">
      <c r="C6885" s="1"/>
      <c r="D6885" s="1"/>
      <c r="E6885" s="1"/>
      <c r="F6885" s="1"/>
    </row>
    <row r="6886" spans="3:6">
      <c r="C6886" s="1"/>
      <c r="D6886" s="1"/>
      <c r="E6886" s="1"/>
      <c r="F6886" s="1"/>
    </row>
    <row r="6887" spans="3:6">
      <c r="C6887" s="1"/>
      <c r="D6887" s="1"/>
      <c r="E6887" s="1"/>
      <c r="F6887" s="1"/>
    </row>
    <row r="6888" spans="3:6">
      <c r="C6888" s="1"/>
      <c r="D6888" s="1"/>
      <c r="E6888" s="1"/>
      <c r="F6888" s="1"/>
    </row>
    <row r="6889" spans="3:6">
      <c r="C6889" s="1"/>
      <c r="D6889" s="1"/>
      <c r="E6889" s="1"/>
      <c r="F6889" s="1"/>
    </row>
    <row r="6890" spans="3:6">
      <c r="C6890" s="1"/>
      <c r="D6890" s="1"/>
      <c r="E6890" s="1"/>
      <c r="F6890" s="1"/>
    </row>
    <row r="6891" spans="3:6">
      <c r="C6891" s="1"/>
      <c r="D6891" s="1"/>
      <c r="E6891" s="1"/>
      <c r="F6891" s="1"/>
    </row>
    <row r="6892" spans="3:6">
      <c r="C6892" s="1"/>
      <c r="D6892" s="1"/>
      <c r="E6892" s="1"/>
      <c r="F6892" s="1"/>
    </row>
    <row r="6893" spans="3:6">
      <c r="C6893" s="1"/>
      <c r="D6893" s="1"/>
      <c r="E6893" s="1"/>
      <c r="F6893" s="1"/>
    </row>
    <row r="6894" spans="3:6">
      <c r="C6894" s="1"/>
      <c r="D6894" s="1"/>
      <c r="E6894" s="1"/>
      <c r="F6894" s="1"/>
    </row>
    <row r="6895" spans="3:6">
      <c r="C6895" s="1"/>
      <c r="D6895" s="1"/>
      <c r="E6895" s="1"/>
      <c r="F6895" s="1"/>
    </row>
    <row r="6896" spans="3:6">
      <c r="C6896" s="1"/>
      <c r="D6896" s="1"/>
      <c r="E6896" s="1"/>
      <c r="F6896" s="1"/>
    </row>
    <row r="6897" spans="3:6">
      <c r="C6897" s="1"/>
      <c r="D6897" s="1"/>
      <c r="E6897" s="1"/>
      <c r="F6897" s="1"/>
    </row>
    <row r="6898" spans="3:6">
      <c r="C6898" s="1"/>
      <c r="D6898" s="1"/>
      <c r="E6898" s="1"/>
      <c r="F6898" s="1"/>
    </row>
    <row r="6899" spans="3:6">
      <c r="C6899" s="1"/>
      <c r="D6899" s="1"/>
      <c r="E6899" s="1"/>
      <c r="F6899" s="1"/>
    </row>
    <row r="6900" spans="3:6">
      <c r="C6900" s="1"/>
      <c r="D6900" s="1"/>
      <c r="E6900" s="1"/>
      <c r="F6900" s="1"/>
    </row>
    <row r="6901" spans="3:6">
      <c r="C6901" s="1"/>
      <c r="D6901" s="1"/>
      <c r="E6901" s="1"/>
      <c r="F6901" s="1"/>
    </row>
    <row r="6902" spans="3:6">
      <c r="C6902" s="1"/>
      <c r="D6902" s="1"/>
      <c r="E6902" s="1"/>
      <c r="F6902" s="1"/>
    </row>
    <row r="6903" spans="3:6">
      <c r="C6903" s="1"/>
      <c r="D6903" s="1"/>
      <c r="E6903" s="1"/>
      <c r="F6903" s="1"/>
    </row>
    <row r="6904" spans="3:6">
      <c r="C6904" s="1"/>
      <c r="D6904" s="1"/>
      <c r="E6904" s="1"/>
      <c r="F6904" s="1"/>
    </row>
    <row r="6905" spans="3:6">
      <c r="C6905" s="1"/>
      <c r="D6905" s="1"/>
      <c r="E6905" s="1"/>
      <c r="F6905" s="1"/>
    </row>
    <row r="6906" spans="3:6">
      <c r="C6906" s="1"/>
      <c r="D6906" s="1"/>
      <c r="E6906" s="1"/>
      <c r="F6906" s="1"/>
    </row>
    <row r="6907" spans="3:6">
      <c r="C6907" s="1"/>
      <c r="D6907" s="1"/>
      <c r="E6907" s="1"/>
      <c r="F6907" s="1"/>
    </row>
    <row r="6908" spans="3:6">
      <c r="C6908" s="1"/>
      <c r="D6908" s="1"/>
      <c r="E6908" s="1"/>
      <c r="F6908" s="1"/>
    </row>
    <row r="6909" spans="3:6">
      <c r="C6909" s="1"/>
      <c r="D6909" s="1"/>
      <c r="E6909" s="1"/>
      <c r="F6909" s="1"/>
    </row>
    <row r="6910" spans="3:6">
      <c r="C6910" s="1"/>
      <c r="D6910" s="1"/>
      <c r="E6910" s="1"/>
      <c r="F6910" s="1"/>
    </row>
    <row r="6911" spans="3:6">
      <c r="C6911" s="1"/>
      <c r="D6911" s="1"/>
      <c r="E6911" s="1"/>
      <c r="F6911" s="1"/>
    </row>
    <row r="6912" spans="3:6">
      <c r="C6912" s="1"/>
      <c r="D6912" s="1"/>
      <c r="E6912" s="1"/>
      <c r="F6912" s="1"/>
    </row>
    <row r="6913" spans="3:6">
      <c r="C6913" s="1"/>
      <c r="D6913" s="1"/>
      <c r="E6913" s="1"/>
      <c r="F6913" s="1"/>
    </row>
    <row r="6914" spans="3:6">
      <c r="C6914" s="1"/>
      <c r="D6914" s="1"/>
      <c r="E6914" s="1"/>
      <c r="F6914" s="1"/>
    </row>
    <row r="6915" spans="3:6">
      <c r="C6915" s="1"/>
      <c r="D6915" s="1"/>
      <c r="E6915" s="1"/>
      <c r="F6915" s="1"/>
    </row>
    <row r="6916" spans="3:6">
      <c r="C6916" s="1"/>
      <c r="D6916" s="1"/>
      <c r="E6916" s="1"/>
      <c r="F6916" s="1"/>
    </row>
    <row r="6917" spans="3:6">
      <c r="C6917" s="1"/>
      <c r="D6917" s="1"/>
      <c r="E6917" s="1"/>
      <c r="F6917" s="1"/>
    </row>
    <row r="6918" spans="3:6">
      <c r="C6918" s="1"/>
      <c r="D6918" s="1"/>
      <c r="E6918" s="1"/>
      <c r="F6918" s="1"/>
    </row>
    <row r="6919" spans="3:6">
      <c r="C6919" s="1"/>
      <c r="D6919" s="1"/>
      <c r="E6919" s="1"/>
      <c r="F6919" s="1"/>
    </row>
    <row r="6920" spans="3:6">
      <c r="C6920" s="1"/>
      <c r="D6920" s="1"/>
      <c r="E6920" s="1"/>
      <c r="F6920" s="1"/>
    </row>
    <row r="6921" spans="3:6">
      <c r="C6921" s="1"/>
      <c r="D6921" s="1"/>
      <c r="E6921" s="1"/>
      <c r="F6921" s="1"/>
    </row>
    <row r="6922" spans="3:6">
      <c r="C6922" s="1"/>
      <c r="D6922" s="1"/>
      <c r="E6922" s="1"/>
      <c r="F6922" s="1"/>
    </row>
    <row r="6923" spans="3:6">
      <c r="C6923" s="1"/>
      <c r="D6923" s="1"/>
      <c r="E6923" s="1"/>
      <c r="F6923" s="1"/>
    </row>
    <row r="6924" spans="3:6">
      <c r="C6924" s="1"/>
      <c r="D6924" s="1"/>
      <c r="E6924" s="1"/>
      <c r="F6924" s="1"/>
    </row>
    <row r="6925" spans="3:6">
      <c r="C6925" s="1"/>
      <c r="D6925" s="1"/>
      <c r="E6925" s="1"/>
      <c r="F6925" s="1"/>
    </row>
    <row r="6926" spans="3:6">
      <c r="C6926" s="1"/>
      <c r="D6926" s="1"/>
      <c r="E6926" s="1"/>
      <c r="F6926" s="1"/>
    </row>
    <row r="6927" spans="3:6">
      <c r="C6927" s="1"/>
      <c r="D6927" s="1"/>
      <c r="E6927" s="1"/>
      <c r="F6927" s="1"/>
    </row>
    <row r="6928" spans="3:6">
      <c r="C6928" s="1"/>
      <c r="D6928" s="1"/>
      <c r="E6928" s="1"/>
      <c r="F6928" s="1"/>
    </row>
    <row r="6929" spans="3:6">
      <c r="C6929" s="1"/>
      <c r="D6929" s="1"/>
      <c r="E6929" s="1"/>
      <c r="F6929" s="1"/>
    </row>
    <row r="6930" spans="3:6">
      <c r="C6930" s="1"/>
      <c r="D6930" s="1"/>
      <c r="E6930" s="1"/>
      <c r="F6930" s="1"/>
    </row>
    <row r="6931" spans="3:6">
      <c r="C6931" s="1"/>
      <c r="D6931" s="1"/>
      <c r="E6931" s="1"/>
      <c r="F6931" s="1"/>
    </row>
    <row r="6932" spans="3:6">
      <c r="C6932" s="1"/>
      <c r="D6932" s="1"/>
      <c r="E6932" s="1"/>
      <c r="F6932" s="1"/>
    </row>
    <row r="6933" spans="3:6">
      <c r="C6933" s="1"/>
      <c r="D6933" s="1"/>
      <c r="E6933" s="1"/>
      <c r="F6933" s="1"/>
    </row>
    <row r="6934" spans="3:6">
      <c r="C6934" s="1"/>
      <c r="D6934" s="1"/>
      <c r="E6934" s="1"/>
      <c r="F6934" s="1"/>
    </row>
    <row r="6935" spans="3:6">
      <c r="C6935" s="1"/>
      <c r="D6935" s="1"/>
      <c r="E6935" s="1"/>
      <c r="F6935" s="1"/>
    </row>
    <row r="6936" spans="3:6">
      <c r="C6936" s="1"/>
      <c r="D6936" s="1"/>
      <c r="E6936" s="1"/>
      <c r="F6936" s="1"/>
    </row>
    <row r="6937" spans="3:6">
      <c r="C6937" s="1"/>
      <c r="D6937" s="1"/>
      <c r="E6937" s="1"/>
      <c r="F6937" s="1"/>
    </row>
    <row r="6938" spans="3:6">
      <c r="C6938" s="1"/>
      <c r="D6938" s="1"/>
      <c r="E6938" s="1"/>
      <c r="F6938" s="1"/>
    </row>
    <row r="6939" spans="3:6">
      <c r="C6939" s="1"/>
      <c r="D6939" s="1"/>
      <c r="E6939" s="1"/>
      <c r="F6939" s="1"/>
    </row>
    <row r="6940" spans="3:6">
      <c r="C6940" s="1"/>
      <c r="D6940" s="1"/>
      <c r="E6940" s="1"/>
      <c r="F6940" s="1"/>
    </row>
    <row r="6941" spans="3:6">
      <c r="C6941" s="1"/>
      <c r="D6941" s="1"/>
      <c r="E6941" s="1"/>
      <c r="F6941" s="1"/>
    </row>
    <row r="6942" spans="3:6">
      <c r="C6942" s="1"/>
      <c r="D6942" s="1"/>
      <c r="E6942" s="1"/>
      <c r="F6942" s="1"/>
    </row>
    <row r="6943" spans="3:6">
      <c r="C6943" s="1"/>
      <c r="D6943" s="1"/>
      <c r="E6943" s="1"/>
      <c r="F6943" s="1"/>
    </row>
    <row r="6944" spans="3:6">
      <c r="C6944" s="1"/>
      <c r="D6944" s="1"/>
      <c r="E6944" s="1"/>
      <c r="F6944" s="1"/>
    </row>
    <row r="6945" spans="3:6">
      <c r="C6945" s="1"/>
      <c r="D6945" s="1"/>
      <c r="E6945" s="1"/>
      <c r="F6945" s="1"/>
    </row>
    <row r="6946" spans="3:6">
      <c r="C6946" s="1"/>
      <c r="D6946" s="1"/>
      <c r="E6946" s="1"/>
      <c r="F6946" s="1"/>
    </row>
    <row r="6947" spans="3:6">
      <c r="C6947" s="1"/>
      <c r="D6947" s="1"/>
      <c r="E6947" s="1"/>
      <c r="F6947" s="1"/>
    </row>
    <row r="6948" spans="3:6">
      <c r="C6948" s="1"/>
      <c r="D6948" s="1"/>
      <c r="E6948" s="1"/>
      <c r="F6948" s="1"/>
    </row>
    <row r="6949" spans="3:6">
      <c r="C6949" s="1"/>
      <c r="D6949" s="1"/>
      <c r="E6949" s="1"/>
      <c r="F6949" s="1"/>
    </row>
    <row r="6950" spans="3:6">
      <c r="C6950" s="1"/>
      <c r="D6950" s="1"/>
      <c r="E6950" s="1"/>
      <c r="F6950" s="1"/>
    </row>
    <row r="6951" spans="3:6">
      <c r="C6951" s="1"/>
      <c r="D6951" s="1"/>
      <c r="E6951" s="1"/>
      <c r="F6951" s="1"/>
    </row>
    <row r="6952" spans="3:6">
      <c r="C6952" s="1"/>
      <c r="D6952" s="1"/>
      <c r="E6952" s="1"/>
      <c r="F6952" s="1"/>
    </row>
    <row r="6953" spans="3:6">
      <c r="C6953" s="1"/>
      <c r="D6953" s="1"/>
      <c r="E6953" s="1"/>
      <c r="F6953" s="1"/>
    </row>
    <row r="6954" spans="3:6">
      <c r="C6954" s="1"/>
      <c r="D6954" s="1"/>
      <c r="E6954" s="1"/>
      <c r="F6954" s="1"/>
    </row>
    <row r="6955" spans="3:6">
      <c r="C6955" s="1"/>
      <c r="D6955" s="1"/>
      <c r="E6955" s="1"/>
      <c r="F6955" s="1"/>
    </row>
    <row r="6956" spans="3:6">
      <c r="C6956" s="1"/>
      <c r="D6956" s="1"/>
      <c r="E6956" s="1"/>
      <c r="F6956" s="1"/>
    </row>
    <row r="6957" spans="3:6">
      <c r="C6957" s="1"/>
      <c r="D6957" s="1"/>
      <c r="E6957" s="1"/>
      <c r="F6957" s="1"/>
    </row>
    <row r="6958" spans="3:6">
      <c r="C6958" s="1"/>
      <c r="D6958" s="1"/>
      <c r="E6958" s="1"/>
      <c r="F6958" s="1"/>
    </row>
    <row r="6959" spans="3:6">
      <c r="C6959" s="1"/>
      <c r="D6959" s="1"/>
      <c r="E6959" s="1"/>
      <c r="F6959" s="1"/>
    </row>
    <row r="6960" spans="3:6">
      <c r="C6960" s="1"/>
      <c r="D6960" s="1"/>
      <c r="E6960" s="1"/>
      <c r="F6960" s="1"/>
    </row>
    <row r="6961" spans="3:6">
      <c r="C6961" s="1"/>
      <c r="D6961" s="1"/>
      <c r="E6961" s="1"/>
      <c r="F6961" s="1"/>
    </row>
    <row r="6962" spans="3:6">
      <c r="C6962" s="1"/>
      <c r="D6962" s="1"/>
      <c r="E6962" s="1"/>
      <c r="F6962" s="1"/>
    </row>
    <row r="6963" spans="3:6">
      <c r="C6963" s="1"/>
      <c r="D6963" s="1"/>
      <c r="E6963" s="1"/>
      <c r="F6963" s="1"/>
    </row>
    <row r="6964" spans="3:6">
      <c r="C6964" s="1"/>
      <c r="D6964" s="1"/>
      <c r="E6964" s="1"/>
      <c r="F6964" s="1"/>
    </row>
    <row r="6965" spans="3:6">
      <c r="C6965" s="1"/>
      <c r="D6965" s="1"/>
      <c r="E6965" s="1"/>
      <c r="F6965" s="1"/>
    </row>
    <row r="6966" spans="3:6">
      <c r="C6966" s="1"/>
      <c r="D6966" s="1"/>
      <c r="E6966" s="1"/>
      <c r="F6966" s="1"/>
    </row>
    <row r="6967" spans="3:6">
      <c r="C6967" s="1"/>
      <c r="D6967" s="1"/>
      <c r="E6967" s="1"/>
      <c r="F6967" s="1"/>
    </row>
    <row r="6968" spans="3:6">
      <c r="C6968" s="1"/>
      <c r="D6968" s="1"/>
      <c r="E6968" s="1"/>
      <c r="F6968" s="1"/>
    </row>
    <row r="6969" spans="3:6">
      <c r="C6969" s="1"/>
      <c r="D6969" s="1"/>
      <c r="E6969" s="1"/>
      <c r="F6969" s="1"/>
    </row>
    <row r="6970" spans="3:6">
      <c r="C6970" s="1"/>
      <c r="D6970" s="1"/>
      <c r="E6970" s="1"/>
      <c r="F6970" s="1"/>
    </row>
    <row r="6971" spans="3:6">
      <c r="C6971" s="1"/>
      <c r="D6971" s="1"/>
      <c r="E6971" s="1"/>
      <c r="F6971" s="1"/>
    </row>
    <row r="6972" spans="3:6">
      <c r="C6972" s="1"/>
      <c r="D6972" s="1"/>
      <c r="E6972" s="1"/>
      <c r="F6972" s="1"/>
    </row>
    <row r="6973" spans="3:6">
      <c r="C6973" s="1"/>
      <c r="D6973" s="1"/>
      <c r="E6973" s="1"/>
      <c r="F6973" s="1"/>
    </row>
    <row r="6974" spans="3:6">
      <c r="C6974" s="1"/>
      <c r="D6974" s="1"/>
      <c r="E6974" s="1"/>
      <c r="F6974" s="1"/>
    </row>
    <row r="6975" spans="3:6">
      <c r="C6975" s="1"/>
      <c r="D6975" s="1"/>
      <c r="E6975" s="1"/>
      <c r="F6975" s="1"/>
    </row>
    <row r="6976" spans="3:6">
      <c r="C6976" s="1"/>
      <c r="D6976" s="1"/>
      <c r="E6976" s="1"/>
      <c r="F6976" s="1"/>
    </row>
    <row r="6977" spans="3:6">
      <c r="C6977" s="1"/>
      <c r="D6977" s="1"/>
      <c r="E6977" s="1"/>
      <c r="F6977" s="1"/>
    </row>
    <row r="6978" spans="3:6">
      <c r="C6978" s="1"/>
      <c r="D6978" s="1"/>
      <c r="E6978" s="1"/>
      <c r="F6978" s="1"/>
    </row>
    <row r="6979" spans="3:6">
      <c r="C6979" s="1"/>
      <c r="D6979" s="1"/>
      <c r="E6979" s="1"/>
      <c r="F6979" s="1"/>
    </row>
    <row r="6980" spans="3:6">
      <c r="C6980" s="1"/>
      <c r="D6980" s="1"/>
      <c r="E6980" s="1"/>
      <c r="F6980" s="1"/>
    </row>
    <row r="6981" spans="3:6">
      <c r="C6981" s="1"/>
      <c r="D6981" s="1"/>
      <c r="E6981" s="1"/>
      <c r="F6981" s="1"/>
    </row>
    <row r="6982" spans="3:6">
      <c r="C6982" s="1"/>
      <c r="D6982" s="1"/>
      <c r="E6982" s="1"/>
      <c r="F6982" s="1"/>
    </row>
    <row r="6983" spans="3:6">
      <c r="C6983" s="1"/>
      <c r="D6983" s="1"/>
      <c r="E6983" s="1"/>
      <c r="F6983" s="1"/>
    </row>
    <row r="6984" spans="3:6">
      <c r="C6984" s="1"/>
      <c r="D6984" s="1"/>
      <c r="E6984" s="1"/>
      <c r="F6984" s="1"/>
    </row>
    <row r="6985" spans="3:6">
      <c r="C6985" s="1"/>
      <c r="D6985" s="1"/>
      <c r="E6985" s="1"/>
      <c r="F6985" s="1"/>
    </row>
    <row r="6986" spans="3:6">
      <c r="C6986" s="1"/>
      <c r="D6986" s="1"/>
      <c r="E6986" s="1"/>
      <c r="F6986" s="1"/>
    </row>
    <row r="6987" spans="3:6">
      <c r="C6987" s="1"/>
      <c r="D6987" s="1"/>
      <c r="E6987" s="1"/>
      <c r="F6987" s="1"/>
    </row>
    <row r="6988" spans="3:6">
      <c r="C6988" s="1"/>
      <c r="D6988" s="1"/>
      <c r="E6988" s="1"/>
      <c r="F6988" s="1"/>
    </row>
    <row r="6989" spans="3:6">
      <c r="C6989" s="1"/>
      <c r="D6989" s="1"/>
      <c r="E6989" s="1"/>
      <c r="F6989" s="1"/>
    </row>
    <row r="6990" spans="3:6">
      <c r="C6990" s="1"/>
      <c r="D6990" s="1"/>
      <c r="E6990" s="1"/>
      <c r="F6990" s="1"/>
    </row>
    <row r="6991" spans="3:6">
      <c r="C6991" s="1"/>
      <c r="D6991" s="1"/>
      <c r="E6991" s="1"/>
      <c r="F6991" s="1"/>
    </row>
    <row r="6992" spans="3:6">
      <c r="C6992" s="1"/>
      <c r="D6992" s="1"/>
      <c r="E6992" s="1"/>
      <c r="F6992" s="1"/>
    </row>
    <row r="6993" spans="3:6">
      <c r="C6993" s="1"/>
      <c r="D6993" s="1"/>
      <c r="E6993" s="1"/>
      <c r="F6993" s="1"/>
    </row>
    <row r="6994" spans="3:6">
      <c r="C6994" s="1"/>
      <c r="D6994" s="1"/>
      <c r="E6994" s="1"/>
      <c r="F6994" s="1"/>
    </row>
    <row r="6995" spans="3:6">
      <c r="C6995" s="1"/>
      <c r="D6995" s="1"/>
      <c r="E6995" s="1"/>
      <c r="F6995" s="1"/>
    </row>
    <row r="6996" spans="3:6">
      <c r="C6996" s="1"/>
      <c r="D6996" s="1"/>
      <c r="E6996" s="1"/>
      <c r="F6996" s="1"/>
    </row>
    <row r="6997" spans="3:6">
      <c r="C6997" s="1"/>
      <c r="D6997" s="1"/>
      <c r="E6997" s="1"/>
      <c r="F6997" s="1"/>
    </row>
    <row r="6998" spans="3:6">
      <c r="C6998" s="1"/>
      <c r="D6998" s="1"/>
      <c r="E6998" s="1"/>
      <c r="F6998" s="1"/>
    </row>
    <row r="6999" spans="3:6">
      <c r="C6999" s="1"/>
      <c r="D6999" s="1"/>
      <c r="E6999" s="1"/>
      <c r="F6999" s="1"/>
    </row>
    <row r="7000" spans="3:6">
      <c r="C7000" s="1"/>
      <c r="D7000" s="1"/>
      <c r="E7000" s="1"/>
      <c r="F7000" s="1"/>
    </row>
    <row r="7001" spans="3:6">
      <c r="C7001" s="1"/>
      <c r="D7001" s="1"/>
      <c r="E7001" s="1"/>
      <c r="F7001" s="1"/>
    </row>
    <row r="7002" spans="3:6">
      <c r="C7002" s="1"/>
      <c r="D7002" s="1"/>
      <c r="E7002" s="1"/>
      <c r="F7002" s="1"/>
    </row>
    <row r="7003" spans="3:6">
      <c r="C7003" s="1"/>
      <c r="D7003" s="1"/>
      <c r="E7003" s="1"/>
      <c r="F7003" s="1"/>
    </row>
    <row r="7004" spans="3:6">
      <c r="C7004" s="1"/>
      <c r="D7004" s="1"/>
      <c r="E7004" s="1"/>
      <c r="F7004" s="1"/>
    </row>
    <row r="7005" spans="3:6">
      <c r="C7005" s="1"/>
      <c r="D7005" s="1"/>
      <c r="E7005" s="1"/>
      <c r="F7005" s="1"/>
    </row>
    <row r="7006" spans="3:6">
      <c r="C7006" s="1"/>
      <c r="D7006" s="1"/>
      <c r="E7006" s="1"/>
      <c r="F7006" s="1"/>
    </row>
    <row r="7007" spans="3:6">
      <c r="C7007" s="1"/>
      <c r="D7007" s="1"/>
      <c r="E7007" s="1"/>
      <c r="F7007" s="1"/>
    </row>
    <row r="7008" spans="3:6">
      <c r="C7008" s="1"/>
      <c r="D7008" s="1"/>
      <c r="E7008" s="1"/>
      <c r="F7008" s="1"/>
    </row>
    <row r="7009" spans="3:6">
      <c r="C7009" s="1"/>
      <c r="D7009" s="1"/>
      <c r="E7009" s="1"/>
      <c r="F7009" s="1"/>
    </row>
    <row r="7010" spans="3:6">
      <c r="C7010" s="1"/>
      <c r="D7010" s="1"/>
      <c r="E7010" s="1"/>
      <c r="F7010" s="1"/>
    </row>
    <row r="7011" spans="3:6">
      <c r="C7011" s="1"/>
      <c r="D7011" s="1"/>
      <c r="E7011" s="1"/>
      <c r="F7011" s="1"/>
    </row>
    <row r="7012" spans="3:6">
      <c r="C7012" s="1"/>
      <c r="D7012" s="1"/>
      <c r="E7012" s="1"/>
      <c r="F7012" s="1"/>
    </row>
    <row r="7013" spans="3:6">
      <c r="C7013" s="1"/>
      <c r="D7013" s="1"/>
      <c r="E7013" s="1"/>
      <c r="F7013" s="1"/>
    </row>
    <row r="7014" spans="3:6">
      <c r="C7014" s="1"/>
      <c r="D7014" s="1"/>
      <c r="E7014" s="1"/>
      <c r="F7014" s="1"/>
    </row>
    <row r="7015" spans="3:6">
      <c r="C7015" s="1"/>
      <c r="D7015" s="1"/>
      <c r="E7015" s="1"/>
      <c r="F7015" s="1"/>
    </row>
    <row r="7016" spans="3:6">
      <c r="C7016" s="1"/>
      <c r="D7016" s="1"/>
      <c r="E7016" s="1"/>
      <c r="F7016" s="1"/>
    </row>
    <row r="7017" spans="3:6">
      <c r="C7017" s="1"/>
      <c r="D7017" s="1"/>
      <c r="E7017" s="1"/>
      <c r="F7017" s="1"/>
    </row>
    <row r="7018" spans="3:6">
      <c r="C7018" s="1"/>
      <c r="D7018" s="1"/>
      <c r="E7018" s="1"/>
      <c r="F7018" s="1"/>
    </row>
    <row r="7019" spans="3:6">
      <c r="C7019" s="1"/>
      <c r="D7019" s="1"/>
      <c r="E7019" s="1"/>
      <c r="F7019" s="1"/>
    </row>
    <row r="7020" spans="3:6">
      <c r="C7020" s="1"/>
      <c r="D7020" s="1"/>
      <c r="E7020" s="1"/>
      <c r="F7020" s="1"/>
    </row>
    <row r="7021" spans="3:6">
      <c r="C7021" s="1"/>
      <c r="D7021" s="1"/>
      <c r="E7021" s="1"/>
      <c r="F7021" s="1"/>
    </row>
    <row r="7022" spans="3:6">
      <c r="C7022" s="1"/>
      <c r="D7022" s="1"/>
      <c r="E7022" s="1"/>
      <c r="F7022" s="1"/>
    </row>
    <row r="7023" spans="3:6">
      <c r="C7023" s="1"/>
      <c r="D7023" s="1"/>
      <c r="E7023" s="1"/>
      <c r="F7023" s="1"/>
    </row>
    <row r="7024" spans="3:6">
      <c r="C7024" s="1"/>
      <c r="D7024" s="1"/>
      <c r="E7024" s="1"/>
      <c r="F7024" s="1"/>
    </row>
    <row r="7025" spans="3:6">
      <c r="C7025" s="1"/>
      <c r="D7025" s="1"/>
      <c r="E7025" s="1"/>
      <c r="F7025" s="1"/>
    </row>
    <row r="7026" spans="3:6">
      <c r="C7026" s="1"/>
      <c r="D7026" s="1"/>
      <c r="E7026" s="1"/>
      <c r="F7026" s="1"/>
    </row>
    <row r="7027" spans="3:6">
      <c r="C7027" s="1"/>
      <c r="D7027" s="1"/>
      <c r="E7027" s="1"/>
      <c r="F7027" s="1"/>
    </row>
    <row r="7028" spans="3:6">
      <c r="C7028" s="1"/>
      <c r="D7028" s="1"/>
      <c r="E7028" s="1"/>
      <c r="F7028" s="1"/>
    </row>
    <row r="7029" spans="3:6">
      <c r="C7029" s="1"/>
      <c r="D7029" s="1"/>
      <c r="E7029" s="1"/>
      <c r="F7029" s="1"/>
    </row>
    <row r="7030" spans="3:6">
      <c r="C7030" s="1"/>
      <c r="D7030" s="1"/>
      <c r="E7030" s="1"/>
      <c r="F7030" s="1"/>
    </row>
    <row r="7031" spans="3:6">
      <c r="C7031" s="1"/>
      <c r="D7031" s="1"/>
      <c r="E7031" s="1"/>
      <c r="F7031" s="1"/>
    </row>
    <row r="7032" spans="3:6">
      <c r="C7032" s="1"/>
      <c r="D7032" s="1"/>
      <c r="E7032" s="1"/>
      <c r="F7032" s="1"/>
    </row>
    <row r="7033" spans="3:6">
      <c r="C7033" s="1"/>
      <c r="D7033" s="1"/>
      <c r="E7033" s="1"/>
      <c r="F7033" s="1"/>
    </row>
    <row r="7034" spans="3:6">
      <c r="C7034" s="1"/>
      <c r="D7034" s="1"/>
      <c r="E7034" s="1"/>
      <c r="F7034" s="1"/>
    </row>
    <row r="7035" spans="3:6">
      <c r="C7035" s="1"/>
      <c r="D7035" s="1"/>
      <c r="E7035" s="1"/>
      <c r="F7035" s="1"/>
    </row>
    <row r="7036" spans="3:6">
      <c r="C7036" s="1"/>
      <c r="D7036" s="1"/>
      <c r="E7036" s="1"/>
      <c r="F7036" s="1"/>
    </row>
    <row r="7037" spans="3:6">
      <c r="C7037" s="1"/>
      <c r="D7037" s="1"/>
      <c r="E7037" s="1"/>
      <c r="F7037" s="1"/>
    </row>
    <row r="7038" spans="3:6">
      <c r="C7038" s="1"/>
      <c r="D7038" s="1"/>
      <c r="E7038" s="1"/>
      <c r="F7038" s="1"/>
    </row>
    <row r="7039" spans="3:6">
      <c r="C7039" s="1"/>
      <c r="D7039" s="1"/>
      <c r="E7039" s="1"/>
      <c r="F7039" s="1"/>
    </row>
    <row r="7040" spans="3:6">
      <c r="C7040" s="1"/>
      <c r="D7040" s="1"/>
      <c r="E7040" s="1"/>
      <c r="F7040" s="1"/>
    </row>
    <row r="7041" spans="3:6">
      <c r="C7041" s="1"/>
      <c r="D7041" s="1"/>
      <c r="E7041" s="1"/>
      <c r="F7041" s="1"/>
    </row>
    <row r="7042" spans="3:6">
      <c r="C7042" s="1"/>
      <c r="D7042" s="1"/>
      <c r="E7042" s="1"/>
      <c r="F7042" s="1"/>
    </row>
    <row r="7043" spans="3:6">
      <c r="C7043" s="1"/>
      <c r="D7043" s="1"/>
      <c r="E7043" s="1"/>
      <c r="F7043" s="1"/>
    </row>
    <row r="7044" spans="3:6">
      <c r="C7044" s="1"/>
      <c r="D7044" s="1"/>
      <c r="E7044" s="1"/>
      <c r="F7044" s="1"/>
    </row>
    <row r="7045" spans="3:6">
      <c r="C7045" s="1"/>
      <c r="D7045" s="1"/>
      <c r="E7045" s="1"/>
      <c r="F7045" s="1"/>
    </row>
    <row r="7046" spans="3:6">
      <c r="C7046" s="1"/>
      <c r="D7046" s="1"/>
      <c r="E7046" s="1"/>
      <c r="F7046" s="1"/>
    </row>
    <row r="7047" spans="3:6">
      <c r="C7047" s="1"/>
      <c r="D7047" s="1"/>
      <c r="E7047" s="1"/>
      <c r="F7047" s="1"/>
    </row>
    <row r="7048" spans="3:6">
      <c r="C7048" s="1"/>
      <c r="D7048" s="1"/>
      <c r="E7048" s="1"/>
      <c r="F7048" s="1"/>
    </row>
    <row r="7049" spans="3:6">
      <c r="C7049" s="1"/>
      <c r="D7049" s="1"/>
      <c r="E7049" s="1"/>
      <c r="F7049" s="1"/>
    </row>
    <row r="7050" spans="3:6">
      <c r="C7050" s="1"/>
      <c r="D7050" s="1"/>
      <c r="E7050" s="1"/>
      <c r="F7050" s="1"/>
    </row>
    <row r="7051" spans="3:6">
      <c r="C7051" s="1"/>
      <c r="D7051" s="1"/>
      <c r="E7051" s="1"/>
      <c r="F7051" s="1"/>
    </row>
    <row r="7052" spans="3:6">
      <c r="C7052" s="1"/>
      <c r="D7052" s="1"/>
      <c r="E7052" s="1"/>
      <c r="F7052" s="1"/>
    </row>
    <row r="7053" spans="3:6">
      <c r="C7053" s="1"/>
      <c r="D7053" s="1"/>
      <c r="E7053" s="1"/>
      <c r="F7053" s="1"/>
    </row>
    <row r="7054" spans="3:6">
      <c r="C7054" s="1"/>
      <c r="D7054" s="1"/>
      <c r="E7054" s="1"/>
      <c r="F7054" s="1"/>
    </row>
    <row r="7055" spans="3:6">
      <c r="C7055" s="1"/>
      <c r="D7055" s="1"/>
      <c r="E7055" s="1"/>
      <c r="F7055" s="1"/>
    </row>
    <row r="7056" spans="3:6">
      <c r="C7056" s="1"/>
      <c r="D7056" s="1"/>
      <c r="E7056" s="1"/>
      <c r="F7056" s="1"/>
    </row>
    <row r="7057" spans="3:6">
      <c r="C7057" s="1"/>
      <c r="D7057" s="1"/>
      <c r="E7057" s="1"/>
      <c r="F7057" s="1"/>
    </row>
    <row r="7058" spans="3:6">
      <c r="C7058" s="1"/>
      <c r="D7058" s="1"/>
      <c r="E7058" s="1"/>
      <c r="F7058" s="1"/>
    </row>
    <row r="7059" spans="3:6">
      <c r="C7059" s="1"/>
      <c r="D7059" s="1"/>
      <c r="E7059" s="1"/>
      <c r="F7059" s="1"/>
    </row>
    <row r="7060" spans="3:6">
      <c r="C7060" s="1"/>
      <c r="D7060" s="1"/>
      <c r="E7060" s="1"/>
      <c r="F7060" s="1"/>
    </row>
    <row r="7061" spans="3:6">
      <c r="C7061" s="1"/>
      <c r="D7061" s="1"/>
      <c r="E7061" s="1"/>
      <c r="F7061" s="1"/>
    </row>
    <row r="7062" spans="3:6">
      <c r="C7062" s="1"/>
      <c r="D7062" s="1"/>
      <c r="E7062" s="1"/>
      <c r="F7062" s="1"/>
    </row>
    <row r="7063" spans="3:6">
      <c r="C7063" s="1"/>
      <c r="D7063" s="1"/>
      <c r="E7063" s="1"/>
      <c r="F7063" s="1"/>
    </row>
    <row r="7064" spans="3:6">
      <c r="C7064" s="1"/>
      <c r="D7064" s="1"/>
      <c r="E7064" s="1"/>
      <c r="F7064" s="1"/>
    </row>
    <row r="7065" spans="3:6">
      <c r="C7065" s="1"/>
      <c r="D7065" s="1"/>
      <c r="E7065" s="1"/>
      <c r="F7065" s="1"/>
    </row>
    <row r="7066" spans="3:6">
      <c r="C7066" s="1"/>
      <c r="D7066" s="1"/>
      <c r="E7066" s="1"/>
      <c r="F7066" s="1"/>
    </row>
    <row r="7067" spans="3:6">
      <c r="C7067" s="1"/>
      <c r="D7067" s="1"/>
      <c r="E7067" s="1"/>
      <c r="F7067" s="1"/>
    </row>
    <row r="7068" spans="3:6">
      <c r="C7068" s="1"/>
      <c r="D7068" s="1"/>
      <c r="E7068" s="1"/>
      <c r="F7068" s="1"/>
    </row>
    <row r="7069" spans="3:6">
      <c r="C7069" s="1"/>
      <c r="D7069" s="1"/>
      <c r="E7069" s="1"/>
      <c r="F7069" s="1"/>
    </row>
    <row r="7070" spans="3:6">
      <c r="C7070" s="1"/>
      <c r="D7070" s="1"/>
      <c r="E7070" s="1"/>
      <c r="F7070" s="1"/>
    </row>
    <row r="7071" spans="3:6">
      <c r="C7071" s="1"/>
      <c r="D7071" s="1"/>
      <c r="E7071" s="1"/>
      <c r="F7071" s="1"/>
    </row>
    <row r="7072" spans="3:6">
      <c r="C7072" s="1"/>
      <c r="D7072" s="1"/>
      <c r="E7072" s="1"/>
      <c r="F7072" s="1"/>
    </row>
    <row r="7073" spans="3:6">
      <c r="C7073" s="1"/>
      <c r="D7073" s="1"/>
      <c r="E7073" s="1"/>
      <c r="F7073" s="1"/>
    </row>
    <row r="7074" spans="3:6">
      <c r="C7074" s="1"/>
      <c r="D7074" s="1"/>
      <c r="E7074" s="1"/>
      <c r="F7074" s="1"/>
    </row>
    <row r="7075" spans="3:6">
      <c r="C7075" s="1"/>
      <c r="D7075" s="1"/>
      <c r="E7075" s="1"/>
      <c r="F7075" s="1"/>
    </row>
    <row r="7076" spans="3:6">
      <c r="C7076" s="1"/>
      <c r="D7076" s="1"/>
      <c r="E7076" s="1"/>
      <c r="F7076" s="1"/>
    </row>
    <row r="7077" spans="3:6">
      <c r="C7077" s="1"/>
      <c r="D7077" s="1"/>
      <c r="E7077" s="1"/>
      <c r="F7077" s="1"/>
    </row>
    <row r="7078" spans="3:6">
      <c r="C7078" s="1"/>
      <c r="D7078" s="1"/>
      <c r="E7078" s="1"/>
      <c r="F7078" s="1"/>
    </row>
    <row r="7079" spans="3:6">
      <c r="C7079" s="1"/>
      <c r="D7079" s="1"/>
      <c r="E7079" s="1"/>
      <c r="F7079" s="1"/>
    </row>
    <row r="7080" spans="3:6">
      <c r="C7080" s="1"/>
      <c r="D7080" s="1"/>
      <c r="E7080" s="1"/>
      <c r="F7080" s="1"/>
    </row>
    <row r="7081" spans="3:6">
      <c r="C7081" s="1"/>
      <c r="D7081" s="1"/>
      <c r="E7081" s="1"/>
      <c r="F7081" s="1"/>
    </row>
    <row r="7082" spans="3:6">
      <c r="C7082" s="1"/>
      <c r="D7082" s="1"/>
      <c r="E7082" s="1"/>
      <c r="F7082" s="1"/>
    </row>
    <row r="7083" spans="3:6">
      <c r="C7083" s="1"/>
      <c r="D7083" s="1"/>
      <c r="E7083" s="1"/>
      <c r="F7083" s="1"/>
    </row>
    <row r="7084" spans="3:6">
      <c r="C7084" s="1"/>
      <c r="D7084" s="1"/>
      <c r="E7084" s="1"/>
      <c r="F7084" s="1"/>
    </row>
    <row r="7085" spans="3:6">
      <c r="C7085" s="1"/>
      <c r="D7085" s="1"/>
      <c r="E7085" s="1"/>
      <c r="F7085" s="1"/>
    </row>
    <row r="7086" spans="3:6">
      <c r="C7086" s="1"/>
      <c r="D7086" s="1"/>
      <c r="E7086" s="1"/>
      <c r="F7086" s="1"/>
    </row>
    <row r="7087" spans="3:6">
      <c r="C7087" s="1"/>
      <c r="D7087" s="1"/>
      <c r="E7087" s="1"/>
      <c r="F7087" s="1"/>
    </row>
    <row r="7088" spans="3:6">
      <c r="C7088" s="1"/>
      <c r="D7088" s="1"/>
      <c r="E7088" s="1"/>
      <c r="F7088" s="1"/>
    </row>
    <row r="7089" spans="3:6">
      <c r="C7089" s="1"/>
      <c r="D7089" s="1"/>
      <c r="E7089" s="1"/>
      <c r="F7089" s="1"/>
    </row>
    <row r="7090" spans="3:6">
      <c r="C7090" s="1"/>
      <c r="D7090" s="1"/>
      <c r="E7090" s="1"/>
      <c r="F7090" s="1"/>
    </row>
    <row r="7091" spans="3:6">
      <c r="C7091" s="1"/>
      <c r="D7091" s="1"/>
      <c r="E7091" s="1"/>
      <c r="F7091" s="1"/>
    </row>
    <row r="7092" spans="3:6">
      <c r="C7092" s="1"/>
      <c r="D7092" s="1"/>
      <c r="E7092" s="1"/>
      <c r="F7092" s="1"/>
    </row>
    <row r="7093" spans="3:6">
      <c r="C7093" s="1"/>
      <c r="D7093" s="1"/>
      <c r="E7093" s="1"/>
      <c r="F7093" s="1"/>
    </row>
    <row r="7094" spans="3:6">
      <c r="C7094" s="1"/>
      <c r="D7094" s="1"/>
      <c r="E7094" s="1"/>
      <c r="F7094" s="1"/>
    </row>
    <row r="7095" spans="3:6">
      <c r="C7095" s="1"/>
      <c r="D7095" s="1"/>
      <c r="E7095" s="1"/>
      <c r="F7095" s="1"/>
    </row>
    <row r="7096" spans="3:6">
      <c r="C7096" s="1"/>
      <c r="D7096" s="1"/>
      <c r="E7096" s="1"/>
      <c r="F7096" s="1"/>
    </row>
    <row r="7097" spans="3:6">
      <c r="C7097" s="1"/>
      <c r="D7097" s="1"/>
      <c r="E7097" s="1"/>
      <c r="F7097" s="1"/>
    </row>
    <row r="7098" spans="3:6">
      <c r="C7098" s="1"/>
      <c r="D7098" s="1"/>
      <c r="E7098" s="1"/>
      <c r="F7098" s="1"/>
    </row>
    <row r="7099" spans="3:6">
      <c r="C7099" s="1"/>
      <c r="D7099" s="1"/>
      <c r="E7099" s="1"/>
      <c r="F7099" s="1"/>
    </row>
    <row r="7100" spans="3:6">
      <c r="C7100" s="1"/>
      <c r="D7100" s="1"/>
      <c r="E7100" s="1"/>
      <c r="F7100" s="1"/>
    </row>
    <row r="7101" spans="3:6">
      <c r="C7101" s="1"/>
      <c r="D7101" s="1"/>
      <c r="E7101" s="1"/>
      <c r="F7101" s="1"/>
    </row>
    <row r="7102" spans="3:6">
      <c r="C7102" s="1"/>
      <c r="D7102" s="1"/>
      <c r="E7102" s="1"/>
      <c r="F7102" s="1"/>
    </row>
    <row r="7103" spans="3:6">
      <c r="C7103" s="1"/>
      <c r="D7103" s="1"/>
      <c r="E7103" s="1"/>
      <c r="F7103" s="1"/>
    </row>
    <row r="7104" spans="3:6">
      <c r="C7104" s="1"/>
      <c r="D7104" s="1"/>
      <c r="E7104" s="1"/>
      <c r="F7104" s="1"/>
    </row>
    <row r="7105" spans="3:6">
      <c r="C7105" s="1"/>
      <c r="D7105" s="1"/>
      <c r="E7105" s="1"/>
      <c r="F7105" s="1"/>
    </row>
    <row r="7106" spans="3:6">
      <c r="C7106" s="1"/>
      <c r="D7106" s="1"/>
      <c r="E7106" s="1"/>
      <c r="F7106" s="1"/>
    </row>
    <row r="7107" spans="3:6">
      <c r="C7107" s="1"/>
      <c r="D7107" s="1"/>
      <c r="E7107" s="1"/>
      <c r="F7107" s="1"/>
    </row>
    <row r="7108" spans="3:6">
      <c r="C7108" s="1"/>
      <c r="D7108" s="1"/>
      <c r="E7108" s="1"/>
      <c r="F7108" s="1"/>
    </row>
    <row r="7109" spans="3:6">
      <c r="C7109" s="1"/>
      <c r="D7109" s="1"/>
      <c r="E7109" s="1"/>
      <c r="F7109" s="1"/>
    </row>
    <row r="7110" spans="3:6">
      <c r="C7110" s="1"/>
      <c r="D7110" s="1"/>
      <c r="E7110" s="1"/>
      <c r="F7110" s="1"/>
    </row>
    <row r="7111" spans="3:6">
      <c r="C7111" s="1"/>
      <c r="D7111" s="1"/>
      <c r="E7111" s="1"/>
      <c r="F7111" s="1"/>
    </row>
    <row r="7112" spans="3:6">
      <c r="C7112" s="1"/>
      <c r="D7112" s="1"/>
      <c r="E7112" s="1"/>
      <c r="F7112" s="1"/>
    </row>
    <row r="7113" spans="3:6">
      <c r="C7113" s="1"/>
      <c r="D7113" s="1"/>
      <c r="E7113" s="1"/>
      <c r="F7113" s="1"/>
    </row>
    <row r="7114" spans="3:6">
      <c r="C7114" s="1"/>
      <c r="D7114" s="1"/>
      <c r="E7114" s="1"/>
      <c r="F7114" s="1"/>
    </row>
    <row r="7115" spans="3:6">
      <c r="C7115" s="1"/>
      <c r="D7115" s="1"/>
      <c r="E7115" s="1"/>
      <c r="F7115" s="1"/>
    </row>
    <row r="7116" spans="3:6">
      <c r="C7116" s="1"/>
      <c r="D7116" s="1"/>
      <c r="E7116" s="1"/>
      <c r="F7116" s="1"/>
    </row>
    <row r="7117" spans="3:6">
      <c r="C7117" s="1"/>
      <c r="D7117" s="1"/>
      <c r="E7117" s="1"/>
      <c r="F7117" s="1"/>
    </row>
    <row r="7118" spans="3:6">
      <c r="C7118" s="1"/>
      <c r="D7118" s="1"/>
      <c r="E7118" s="1"/>
      <c r="F7118" s="1"/>
    </row>
    <row r="7119" spans="3:6">
      <c r="C7119" s="1"/>
      <c r="D7119" s="1"/>
      <c r="E7119" s="1"/>
      <c r="F7119" s="1"/>
    </row>
    <row r="7120" spans="3:6">
      <c r="C7120" s="1"/>
      <c r="D7120" s="1"/>
      <c r="E7120" s="1"/>
      <c r="F7120" s="1"/>
    </row>
    <row r="7121" spans="3:6">
      <c r="C7121" s="1"/>
      <c r="D7121" s="1"/>
      <c r="E7121" s="1"/>
      <c r="F7121" s="1"/>
    </row>
    <row r="7122" spans="3:6">
      <c r="C7122" s="1"/>
      <c r="D7122" s="1"/>
      <c r="E7122" s="1"/>
      <c r="F7122" s="1"/>
    </row>
    <row r="7123" spans="3:6">
      <c r="C7123" s="1"/>
      <c r="D7123" s="1"/>
      <c r="E7123" s="1"/>
      <c r="F7123" s="1"/>
    </row>
    <row r="7124" spans="3:6">
      <c r="C7124" s="1"/>
      <c r="D7124" s="1"/>
      <c r="E7124" s="1"/>
      <c r="F7124" s="1"/>
    </row>
    <row r="7125" spans="3:6">
      <c r="C7125" s="1"/>
      <c r="D7125" s="1"/>
      <c r="E7125" s="1"/>
      <c r="F7125" s="1"/>
    </row>
    <row r="7126" spans="3:6">
      <c r="C7126" s="1"/>
      <c r="D7126" s="1"/>
      <c r="E7126" s="1"/>
      <c r="F7126" s="1"/>
    </row>
    <row r="7127" spans="3:6">
      <c r="C7127" s="1"/>
      <c r="D7127" s="1"/>
      <c r="E7127" s="1"/>
      <c r="F7127" s="1"/>
    </row>
    <row r="7128" spans="3:6">
      <c r="C7128" s="1"/>
      <c r="D7128" s="1"/>
      <c r="E7128" s="1"/>
      <c r="F7128" s="1"/>
    </row>
    <row r="7129" spans="3:6">
      <c r="C7129" s="1"/>
      <c r="D7129" s="1"/>
      <c r="E7129" s="1"/>
      <c r="F7129" s="1"/>
    </row>
    <row r="7130" spans="3:6">
      <c r="C7130" s="1"/>
      <c r="D7130" s="1"/>
      <c r="E7130" s="1"/>
      <c r="F7130" s="1"/>
    </row>
    <row r="7131" spans="3:6">
      <c r="C7131" s="1"/>
      <c r="D7131" s="1"/>
      <c r="E7131" s="1"/>
      <c r="F7131" s="1"/>
    </row>
    <row r="7132" spans="3:6">
      <c r="C7132" s="1"/>
      <c r="D7132" s="1"/>
      <c r="E7132" s="1"/>
      <c r="F7132" s="1"/>
    </row>
    <row r="7133" spans="3:6">
      <c r="C7133" s="1"/>
      <c r="D7133" s="1"/>
      <c r="E7133" s="1"/>
      <c r="F7133" s="1"/>
    </row>
    <row r="7134" spans="3:6">
      <c r="C7134" s="1"/>
      <c r="D7134" s="1"/>
      <c r="E7134" s="1"/>
      <c r="F7134" s="1"/>
    </row>
    <row r="7135" spans="3:6">
      <c r="C7135" s="1"/>
      <c r="D7135" s="1"/>
      <c r="E7135" s="1"/>
      <c r="F7135" s="1"/>
    </row>
    <row r="7136" spans="3:6">
      <c r="C7136" s="1"/>
      <c r="D7136" s="1"/>
      <c r="E7136" s="1"/>
      <c r="F7136" s="1"/>
    </row>
    <row r="7137" spans="3:6">
      <c r="C7137" s="1"/>
      <c r="D7137" s="1"/>
      <c r="E7137" s="1"/>
      <c r="F7137" s="1"/>
    </row>
    <row r="7138" spans="3:6">
      <c r="C7138" s="1"/>
      <c r="D7138" s="1"/>
      <c r="E7138" s="1"/>
      <c r="F7138" s="1"/>
    </row>
    <row r="7139" spans="3:6">
      <c r="C7139" s="1"/>
      <c r="D7139" s="1"/>
      <c r="E7139" s="1"/>
      <c r="F7139" s="1"/>
    </row>
    <row r="7140" spans="3:6">
      <c r="C7140" s="1"/>
      <c r="D7140" s="1"/>
      <c r="E7140" s="1"/>
      <c r="F7140" s="1"/>
    </row>
    <row r="7141" spans="3:6">
      <c r="C7141" s="1"/>
      <c r="D7141" s="1"/>
      <c r="E7141" s="1"/>
      <c r="F7141" s="1"/>
    </row>
    <row r="7142" spans="3:6">
      <c r="C7142" s="1"/>
      <c r="D7142" s="1"/>
      <c r="E7142" s="1"/>
      <c r="F7142" s="1"/>
    </row>
    <row r="7143" spans="3:6">
      <c r="C7143" s="1"/>
      <c r="D7143" s="1"/>
      <c r="E7143" s="1"/>
      <c r="F7143" s="1"/>
    </row>
    <row r="7144" spans="3:6">
      <c r="C7144" s="1"/>
      <c r="D7144" s="1"/>
      <c r="E7144" s="1"/>
      <c r="F7144" s="1"/>
    </row>
    <row r="7145" spans="3:6">
      <c r="C7145" s="1"/>
      <c r="D7145" s="1"/>
      <c r="E7145" s="1"/>
      <c r="F7145" s="1"/>
    </row>
    <row r="7146" spans="3:6">
      <c r="C7146" s="1"/>
      <c r="D7146" s="1"/>
      <c r="E7146" s="1"/>
      <c r="F7146" s="1"/>
    </row>
    <row r="7147" spans="3:6">
      <c r="C7147" s="1"/>
      <c r="D7147" s="1"/>
      <c r="E7147" s="1"/>
      <c r="F7147" s="1"/>
    </row>
    <row r="7148" spans="3:6">
      <c r="C7148" s="1"/>
      <c r="D7148" s="1"/>
      <c r="E7148" s="1"/>
      <c r="F7148" s="1"/>
    </row>
    <row r="7149" spans="3:6">
      <c r="C7149" s="1"/>
      <c r="D7149" s="1"/>
      <c r="E7149" s="1"/>
      <c r="F7149" s="1"/>
    </row>
    <row r="7150" spans="3:6">
      <c r="C7150" s="1"/>
      <c r="D7150" s="1"/>
      <c r="E7150" s="1"/>
      <c r="F7150" s="1"/>
    </row>
    <row r="7151" spans="3:6">
      <c r="C7151" s="1"/>
      <c r="D7151" s="1"/>
      <c r="E7151" s="1"/>
      <c r="F7151" s="1"/>
    </row>
    <row r="7152" spans="3:6">
      <c r="C7152" s="1"/>
      <c r="D7152" s="1"/>
      <c r="E7152" s="1"/>
      <c r="F7152" s="1"/>
    </row>
    <row r="7153" spans="3:6">
      <c r="C7153" s="1"/>
      <c r="D7153" s="1"/>
      <c r="E7153" s="1"/>
      <c r="F7153" s="1"/>
    </row>
    <row r="7154" spans="3:6">
      <c r="C7154" s="1"/>
      <c r="D7154" s="1"/>
      <c r="E7154" s="1"/>
      <c r="F7154" s="1"/>
    </row>
    <row r="7155" spans="3:6">
      <c r="C7155" s="1"/>
      <c r="D7155" s="1"/>
      <c r="E7155" s="1"/>
      <c r="F7155" s="1"/>
    </row>
    <row r="7156" spans="3:6">
      <c r="C7156" s="1"/>
      <c r="D7156" s="1"/>
      <c r="E7156" s="1"/>
      <c r="F7156" s="1"/>
    </row>
    <row r="7157" spans="3:6">
      <c r="C7157" s="1"/>
      <c r="D7157" s="1"/>
      <c r="E7157" s="1"/>
      <c r="F7157" s="1"/>
    </row>
    <row r="7158" spans="3:6">
      <c r="C7158" s="1"/>
      <c r="D7158" s="1"/>
      <c r="E7158" s="1"/>
      <c r="F7158" s="1"/>
    </row>
    <row r="7159" spans="3:6">
      <c r="C7159" s="1"/>
      <c r="D7159" s="1"/>
      <c r="E7159" s="1"/>
      <c r="F7159" s="1"/>
    </row>
    <row r="7160" spans="3:6">
      <c r="C7160" s="1"/>
      <c r="D7160" s="1"/>
      <c r="E7160" s="1"/>
      <c r="F7160" s="1"/>
    </row>
    <row r="7161" spans="3:6">
      <c r="C7161" s="1"/>
      <c r="D7161" s="1"/>
      <c r="E7161" s="1"/>
      <c r="F7161" s="1"/>
    </row>
    <row r="7162" spans="3:6">
      <c r="C7162" s="1"/>
      <c r="D7162" s="1"/>
      <c r="E7162" s="1"/>
      <c r="F7162" s="1"/>
    </row>
    <row r="7163" spans="3:6">
      <c r="C7163" s="1"/>
      <c r="D7163" s="1"/>
      <c r="E7163" s="1"/>
      <c r="F7163" s="1"/>
    </row>
    <row r="7164" spans="3:6">
      <c r="C7164" s="1"/>
      <c r="D7164" s="1"/>
      <c r="E7164" s="1"/>
      <c r="F7164" s="1"/>
    </row>
    <row r="7165" spans="3:6">
      <c r="C7165" s="1"/>
      <c r="D7165" s="1"/>
      <c r="E7165" s="1"/>
      <c r="F7165" s="1"/>
    </row>
    <row r="7166" spans="3:6">
      <c r="C7166" s="1"/>
      <c r="D7166" s="1"/>
      <c r="E7166" s="1"/>
      <c r="F7166" s="1"/>
    </row>
    <row r="7167" spans="3:6">
      <c r="C7167" s="1"/>
      <c r="D7167" s="1"/>
      <c r="E7167" s="1"/>
      <c r="F7167" s="1"/>
    </row>
    <row r="7168" spans="3:6">
      <c r="C7168" s="1"/>
      <c r="D7168" s="1"/>
      <c r="E7168" s="1"/>
      <c r="F7168" s="1"/>
    </row>
    <row r="7169" spans="3:6">
      <c r="C7169" s="1"/>
      <c r="D7169" s="1"/>
      <c r="E7169" s="1"/>
      <c r="F7169" s="1"/>
    </row>
    <row r="7170" spans="3:6">
      <c r="C7170" s="1"/>
      <c r="D7170" s="1"/>
      <c r="E7170" s="1"/>
      <c r="F7170" s="1"/>
    </row>
    <row r="7171" spans="3:6">
      <c r="C7171" s="1"/>
      <c r="D7171" s="1"/>
      <c r="E7171" s="1"/>
      <c r="F7171" s="1"/>
    </row>
    <row r="7172" spans="3:6">
      <c r="C7172" s="1"/>
      <c r="D7172" s="1"/>
      <c r="E7172" s="1"/>
      <c r="F7172" s="1"/>
    </row>
    <row r="7173" spans="3:6">
      <c r="C7173" s="1"/>
      <c r="D7173" s="1"/>
      <c r="E7173" s="1"/>
      <c r="F7173" s="1"/>
    </row>
    <row r="7174" spans="3:6">
      <c r="C7174" s="1"/>
      <c r="D7174" s="1"/>
      <c r="E7174" s="1"/>
      <c r="F7174" s="1"/>
    </row>
    <row r="7175" spans="3:6">
      <c r="C7175" s="1"/>
      <c r="D7175" s="1"/>
      <c r="E7175" s="1"/>
      <c r="F7175" s="1"/>
    </row>
    <row r="7176" spans="3:6">
      <c r="C7176" s="1"/>
      <c r="D7176" s="1"/>
      <c r="E7176" s="1"/>
      <c r="F7176" s="1"/>
    </row>
    <row r="7177" spans="3:6">
      <c r="C7177" s="1"/>
      <c r="D7177" s="1"/>
      <c r="E7177" s="1"/>
      <c r="F7177" s="1"/>
    </row>
    <row r="7178" spans="3:6">
      <c r="C7178" s="1"/>
      <c r="D7178" s="1"/>
      <c r="E7178" s="1"/>
      <c r="F7178" s="1"/>
    </row>
    <row r="7179" spans="3:6">
      <c r="C7179" s="1"/>
      <c r="D7179" s="1"/>
      <c r="E7179" s="1"/>
      <c r="F7179" s="1"/>
    </row>
    <row r="7180" spans="3:6">
      <c r="C7180" s="1"/>
      <c r="D7180" s="1"/>
      <c r="E7180" s="1"/>
      <c r="F7180" s="1"/>
    </row>
    <row r="7181" spans="3:6">
      <c r="C7181" s="1"/>
      <c r="D7181" s="1"/>
      <c r="E7181" s="1"/>
      <c r="F7181" s="1"/>
    </row>
    <row r="7182" spans="3:6">
      <c r="C7182" s="1"/>
      <c r="D7182" s="1"/>
      <c r="E7182" s="1"/>
      <c r="F7182" s="1"/>
    </row>
    <row r="7183" spans="3:6">
      <c r="C7183" s="1"/>
      <c r="D7183" s="1"/>
      <c r="E7183" s="1"/>
      <c r="F7183" s="1"/>
    </row>
    <row r="7184" spans="3:6">
      <c r="C7184" s="1"/>
      <c r="D7184" s="1"/>
      <c r="E7184" s="1"/>
      <c r="F7184" s="1"/>
    </row>
    <row r="7185" spans="3:6">
      <c r="C7185" s="1"/>
      <c r="D7185" s="1"/>
      <c r="E7185" s="1"/>
      <c r="F7185" s="1"/>
    </row>
    <row r="7186" spans="3:6">
      <c r="C7186" s="1"/>
      <c r="D7186" s="1"/>
      <c r="E7186" s="1"/>
      <c r="F7186" s="1"/>
    </row>
    <row r="7187" spans="3:6">
      <c r="C7187" s="1"/>
      <c r="D7187" s="1"/>
      <c r="E7187" s="1"/>
      <c r="F7187" s="1"/>
    </row>
    <row r="7188" spans="3:6">
      <c r="C7188" s="1"/>
      <c r="D7188" s="1"/>
      <c r="E7188" s="1"/>
      <c r="F7188" s="1"/>
    </row>
    <row r="7189" spans="3:6">
      <c r="C7189" s="1"/>
      <c r="D7189" s="1"/>
      <c r="E7189" s="1"/>
      <c r="F7189" s="1"/>
    </row>
    <row r="7190" spans="3:6">
      <c r="C7190" s="1"/>
      <c r="D7190" s="1"/>
      <c r="E7190" s="1"/>
      <c r="F7190" s="1"/>
    </row>
    <row r="7191" spans="3:6">
      <c r="C7191" s="1"/>
      <c r="D7191" s="1"/>
      <c r="E7191" s="1"/>
      <c r="F7191" s="1"/>
    </row>
    <row r="7192" spans="3:6">
      <c r="C7192" s="1"/>
      <c r="D7192" s="1"/>
      <c r="E7192" s="1"/>
      <c r="F7192" s="1"/>
    </row>
    <row r="7193" spans="3:6">
      <c r="C7193" s="1"/>
      <c r="D7193" s="1"/>
      <c r="E7193" s="1"/>
      <c r="F7193" s="1"/>
    </row>
    <row r="7194" spans="3:6">
      <c r="C7194" s="1"/>
      <c r="D7194" s="1"/>
      <c r="E7194" s="1"/>
      <c r="F7194" s="1"/>
    </row>
    <row r="7195" spans="3:6">
      <c r="C7195" s="1"/>
      <c r="D7195" s="1"/>
      <c r="E7195" s="1"/>
      <c r="F7195" s="1"/>
    </row>
    <row r="7196" spans="3:6">
      <c r="C7196" s="1"/>
      <c r="D7196" s="1"/>
      <c r="E7196" s="1"/>
      <c r="F7196" s="1"/>
    </row>
    <row r="7197" spans="3:6">
      <c r="C7197" s="1"/>
      <c r="D7197" s="1"/>
      <c r="E7197" s="1"/>
      <c r="F7197" s="1"/>
    </row>
    <row r="7198" spans="3:6">
      <c r="C7198" s="1"/>
      <c r="D7198" s="1"/>
      <c r="E7198" s="1"/>
      <c r="F7198" s="1"/>
    </row>
    <row r="7199" spans="3:6">
      <c r="C7199" s="1"/>
      <c r="D7199" s="1"/>
      <c r="E7199" s="1"/>
      <c r="F7199" s="1"/>
    </row>
    <row r="7200" spans="3:6">
      <c r="C7200" s="1"/>
      <c r="D7200" s="1"/>
      <c r="E7200" s="1"/>
      <c r="F7200" s="1"/>
    </row>
    <row r="7201" spans="3:6">
      <c r="C7201" s="1"/>
      <c r="D7201" s="1"/>
      <c r="E7201" s="1"/>
      <c r="F7201" s="1"/>
    </row>
    <row r="7202" spans="3:6">
      <c r="C7202" s="1"/>
      <c r="D7202" s="1"/>
      <c r="E7202" s="1"/>
      <c r="F7202" s="1"/>
    </row>
    <row r="7203" spans="3:6">
      <c r="C7203" s="1"/>
      <c r="D7203" s="1"/>
      <c r="E7203" s="1"/>
      <c r="F7203" s="1"/>
    </row>
    <row r="7204" spans="3:6">
      <c r="C7204" s="1"/>
      <c r="D7204" s="1"/>
      <c r="E7204" s="1"/>
      <c r="F7204" s="1"/>
    </row>
    <row r="7205" spans="3:6">
      <c r="C7205" s="1"/>
      <c r="D7205" s="1"/>
      <c r="E7205" s="1"/>
      <c r="F7205" s="1"/>
    </row>
    <row r="7206" spans="3:6">
      <c r="C7206" s="1"/>
      <c r="D7206" s="1"/>
      <c r="E7206" s="1"/>
      <c r="F7206" s="1"/>
    </row>
    <row r="7207" spans="3:6">
      <c r="C7207" s="1"/>
      <c r="D7207" s="1"/>
      <c r="E7207" s="1"/>
      <c r="F7207" s="1"/>
    </row>
    <row r="7208" spans="3:6">
      <c r="C7208" s="1"/>
      <c r="D7208" s="1"/>
      <c r="E7208" s="1"/>
      <c r="F7208" s="1"/>
    </row>
    <row r="7209" spans="3:6">
      <c r="C7209" s="1"/>
      <c r="D7209" s="1"/>
      <c r="E7209" s="1"/>
      <c r="F7209" s="1"/>
    </row>
    <row r="7210" spans="3:6">
      <c r="C7210" s="1"/>
      <c r="D7210" s="1"/>
      <c r="E7210" s="1"/>
      <c r="F7210" s="1"/>
    </row>
    <row r="7211" spans="3:6">
      <c r="C7211" s="1"/>
      <c r="D7211" s="1"/>
      <c r="E7211" s="1"/>
      <c r="F7211" s="1"/>
    </row>
    <row r="7212" spans="3:6">
      <c r="C7212" s="1"/>
      <c r="D7212" s="1"/>
      <c r="E7212" s="1"/>
      <c r="F7212" s="1"/>
    </row>
    <row r="7213" spans="3:6">
      <c r="C7213" s="1"/>
      <c r="D7213" s="1"/>
      <c r="E7213" s="1"/>
      <c r="F7213" s="1"/>
    </row>
    <row r="7214" spans="3:6">
      <c r="C7214" s="1"/>
      <c r="D7214" s="1"/>
      <c r="E7214" s="1"/>
      <c r="F7214" s="1"/>
    </row>
    <row r="7215" spans="3:6">
      <c r="C7215" s="1"/>
      <c r="D7215" s="1"/>
      <c r="E7215" s="1"/>
      <c r="F7215" s="1"/>
    </row>
    <row r="7216" spans="3:6">
      <c r="C7216" s="1"/>
      <c r="D7216" s="1"/>
      <c r="E7216" s="1"/>
      <c r="F7216" s="1"/>
    </row>
    <row r="7217" spans="3:6">
      <c r="C7217" s="1"/>
      <c r="D7217" s="1"/>
      <c r="E7217" s="1"/>
      <c r="F7217" s="1"/>
    </row>
    <row r="7218" spans="3:6">
      <c r="C7218" s="1"/>
      <c r="D7218" s="1"/>
      <c r="E7218" s="1"/>
      <c r="F7218" s="1"/>
    </row>
    <row r="7219" spans="3:6">
      <c r="C7219" s="1"/>
      <c r="D7219" s="1"/>
      <c r="E7219" s="1"/>
      <c r="F7219" s="1"/>
    </row>
    <row r="7220" spans="3:6">
      <c r="C7220" s="1"/>
      <c r="D7220" s="1"/>
      <c r="E7220" s="1"/>
      <c r="F7220" s="1"/>
    </row>
    <row r="7221" spans="3:6">
      <c r="C7221" s="1"/>
      <c r="D7221" s="1"/>
      <c r="E7221" s="1"/>
      <c r="F7221" s="1"/>
    </row>
    <row r="7222" spans="3:6">
      <c r="C7222" s="1"/>
      <c r="D7222" s="1"/>
      <c r="E7222" s="1"/>
      <c r="F7222" s="1"/>
    </row>
    <row r="7223" spans="3:6">
      <c r="C7223" s="1"/>
      <c r="D7223" s="1"/>
      <c r="E7223" s="1"/>
      <c r="F7223" s="1"/>
    </row>
    <row r="7224" spans="3:6">
      <c r="C7224" s="1"/>
      <c r="D7224" s="1"/>
      <c r="E7224" s="1"/>
      <c r="F7224" s="1"/>
    </row>
    <row r="7225" spans="3:6">
      <c r="C7225" s="1"/>
      <c r="D7225" s="1"/>
      <c r="E7225" s="1"/>
      <c r="F7225" s="1"/>
    </row>
    <row r="7226" spans="3:6">
      <c r="C7226" s="1"/>
      <c r="D7226" s="1"/>
      <c r="E7226" s="1"/>
      <c r="F7226" s="1"/>
    </row>
    <row r="7227" spans="3:6">
      <c r="C7227" s="1"/>
      <c r="D7227" s="1"/>
      <c r="E7227" s="1"/>
      <c r="F7227" s="1"/>
    </row>
    <row r="7228" spans="3:6">
      <c r="C7228" s="1"/>
      <c r="D7228" s="1"/>
      <c r="E7228" s="1"/>
      <c r="F7228" s="1"/>
    </row>
    <row r="7229" spans="3:6">
      <c r="C7229" s="1"/>
      <c r="D7229" s="1"/>
      <c r="E7229" s="1"/>
      <c r="F7229" s="1"/>
    </row>
    <row r="7230" spans="3:6">
      <c r="C7230" s="1"/>
      <c r="D7230" s="1"/>
      <c r="E7230" s="1"/>
      <c r="F7230" s="1"/>
    </row>
    <row r="7231" spans="3:6">
      <c r="C7231" s="1"/>
      <c r="D7231" s="1"/>
      <c r="E7231" s="1"/>
      <c r="F7231" s="1"/>
    </row>
    <row r="7232" spans="3:6">
      <c r="C7232" s="1"/>
      <c r="D7232" s="1"/>
      <c r="E7232" s="1"/>
      <c r="F7232" s="1"/>
    </row>
    <row r="7233" spans="3:6">
      <c r="C7233" s="1"/>
      <c r="D7233" s="1"/>
      <c r="E7233" s="1"/>
      <c r="F7233" s="1"/>
    </row>
    <row r="7234" spans="3:6">
      <c r="C7234" s="1"/>
      <c r="D7234" s="1"/>
      <c r="E7234" s="1"/>
      <c r="F7234" s="1"/>
    </row>
    <row r="7235" spans="3:6">
      <c r="C7235" s="1"/>
      <c r="D7235" s="1"/>
      <c r="E7235" s="1"/>
      <c r="F7235" s="1"/>
    </row>
    <row r="7236" spans="3:6">
      <c r="C7236" s="1"/>
      <c r="D7236" s="1"/>
      <c r="E7236" s="1"/>
      <c r="F7236" s="1"/>
    </row>
    <row r="7237" spans="3:6">
      <c r="C7237" s="1"/>
      <c r="D7237" s="1"/>
      <c r="E7237" s="1"/>
      <c r="F7237" s="1"/>
    </row>
    <row r="7238" spans="3:6">
      <c r="C7238" s="1"/>
      <c r="D7238" s="1"/>
      <c r="E7238" s="1"/>
      <c r="F7238" s="1"/>
    </row>
    <row r="7239" spans="3:6">
      <c r="C7239" s="1"/>
      <c r="D7239" s="1"/>
      <c r="E7239" s="1"/>
      <c r="F7239" s="1"/>
    </row>
    <row r="7240" spans="3:6">
      <c r="C7240" s="1"/>
      <c r="D7240" s="1"/>
      <c r="E7240" s="1"/>
      <c r="F7240" s="1"/>
    </row>
    <row r="7241" spans="3:6">
      <c r="C7241" s="1"/>
      <c r="D7241" s="1"/>
      <c r="E7241" s="1"/>
      <c r="F7241" s="1"/>
    </row>
    <row r="7242" spans="3:6">
      <c r="C7242" s="1"/>
      <c r="D7242" s="1"/>
      <c r="E7242" s="1"/>
      <c r="F7242" s="1"/>
    </row>
    <row r="7243" spans="3:6">
      <c r="C7243" s="1"/>
      <c r="D7243" s="1"/>
      <c r="E7243" s="1"/>
      <c r="F7243" s="1"/>
    </row>
    <row r="7244" spans="3:6">
      <c r="C7244" s="1"/>
      <c r="D7244" s="1"/>
      <c r="E7244" s="1"/>
      <c r="F7244" s="1"/>
    </row>
    <row r="7245" spans="3:6">
      <c r="C7245" s="1"/>
      <c r="D7245" s="1"/>
      <c r="E7245" s="1"/>
      <c r="F7245" s="1"/>
    </row>
    <row r="7246" spans="3:6">
      <c r="C7246" s="1"/>
      <c r="D7246" s="1"/>
      <c r="E7246" s="1"/>
      <c r="F7246" s="1"/>
    </row>
    <row r="7247" spans="3:6">
      <c r="C7247" s="1"/>
      <c r="D7247" s="1"/>
      <c r="E7247" s="1"/>
      <c r="F7247" s="1"/>
    </row>
    <row r="7248" spans="3:6">
      <c r="C7248" s="1"/>
      <c r="D7248" s="1"/>
      <c r="E7248" s="1"/>
      <c r="F7248" s="1"/>
    </row>
    <row r="7249" spans="3:6">
      <c r="C7249" s="1"/>
      <c r="D7249" s="1"/>
      <c r="E7249" s="1"/>
      <c r="F7249" s="1"/>
    </row>
    <row r="7250" spans="3:6">
      <c r="C7250" s="1"/>
      <c r="D7250" s="1"/>
      <c r="E7250" s="1"/>
      <c r="F7250" s="1"/>
    </row>
    <row r="7251" spans="3:6">
      <c r="C7251" s="1"/>
      <c r="D7251" s="1"/>
      <c r="E7251" s="1"/>
      <c r="F7251" s="1"/>
    </row>
    <row r="7252" spans="3:6">
      <c r="C7252" s="1"/>
      <c r="D7252" s="1"/>
      <c r="E7252" s="1"/>
      <c r="F7252" s="1"/>
    </row>
    <row r="7253" spans="3:6">
      <c r="C7253" s="1"/>
      <c r="D7253" s="1"/>
      <c r="E7253" s="1"/>
      <c r="F7253" s="1"/>
    </row>
    <row r="7254" spans="3:6">
      <c r="C7254" s="1"/>
      <c r="D7254" s="1"/>
      <c r="E7254" s="1"/>
      <c r="F7254" s="1"/>
    </row>
    <row r="7255" spans="3:6">
      <c r="C7255" s="1"/>
      <c r="D7255" s="1"/>
      <c r="E7255" s="1"/>
      <c r="F7255" s="1"/>
    </row>
    <row r="7256" spans="3:6">
      <c r="C7256" s="1"/>
      <c r="D7256" s="1"/>
      <c r="E7256" s="1"/>
      <c r="F7256" s="1"/>
    </row>
    <row r="7257" spans="3:6">
      <c r="C7257" s="1"/>
      <c r="D7257" s="1"/>
      <c r="E7257" s="1"/>
      <c r="F7257" s="1"/>
    </row>
    <row r="7258" spans="3:6">
      <c r="C7258" s="1"/>
      <c r="D7258" s="1"/>
      <c r="E7258" s="1"/>
      <c r="F7258" s="1"/>
    </row>
    <row r="7259" spans="3:6">
      <c r="C7259" s="1"/>
      <c r="D7259" s="1"/>
      <c r="E7259" s="1"/>
      <c r="F7259" s="1"/>
    </row>
    <row r="7260" spans="3:6">
      <c r="C7260" s="1"/>
      <c r="D7260" s="1"/>
      <c r="E7260" s="1"/>
      <c r="F7260" s="1"/>
    </row>
    <row r="7261" spans="3:6">
      <c r="C7261" s="1"/>
      <c r="D7261" s="1"/>
      <c r="E7261" s="1"/>
      <c r="F7261" s="1"/>
    </row>
    <row r="7262" spans="3:6">
      <c r="C7262" s="1"/>
      <c r="D7262" s="1"/>
      <c r="E7262" s="1"/>
      <c r="F7262" s="1"/>
    </row>
    <row r="7263" spans="3:6">
      <c r="C7263" s="1"/>
      <c r="D7263" s="1"/>
      <c r="E7263" s="1"/>
      <c r="F7263" s="1"/>
    </row>
    <row r="7264" spans="3:6">
      <c r="C7264" s="1"/>
      <c r="D7264" s="1"/>
      <c r="E7264" s="1"/>
      <c r="F7264" s="1"/>
    </row>
    <row r="7265" spans="3:6">
      <c r="C7265" s="1"/>
      <c r="D7265" s="1"/>
      <c r="E7265" s="1"/>
      <c r="F7265" s="1"/>
    </row>
    <row r="7266" spans="3:6">
      <c r="C7266" s="1"/>
      <c r="D7266" s="1"/>
      <c r="E7266" s="1"/>
      <c r="F7266" s="1"/>
    </row>
    <row r="7267" spans="3:6">
      <c r="C7267" s="1"/>
      <c r="D7267" s="1"/>
      <c r="E7267" s="1"/>
      <c r="F7267" s="1"/>
    </row>
    <row r="7268" spans="3:6">
      <c r="C7268" s="1"/>
      <c r="D7268" s="1"/>
      <c r="E7268" s="1"/>
      <c r="F7268" s="1"/>
    </row>
    <row r="7269" spans="3:6">
      <c r="C7269" s="1"/>
      <c r="D7269" s="1"/>
      <c r="E7269" s="1"/>
      <c r="F7269" s="1"/>
    </row>
    <row r="7270" spans="3:6">
      <c r="C7270" s="1"/>
      <c r="D7270" s="1"/>
      <c r="E7270" s="1"/>
      <c r="F7270" s="1"/>
    </row>
    <row r="7271" spans="3:6">
      <c r="C7271" s="1"/>
      <c r="D7271" s="1"/>
      <c r="E7271" s="1"/>
      <c r="F7271" s="1"/>
    </row>
    <row r="7272" spans="3:6">
      <c r="C7272" s="1"/>
      <c r="D7272" s="1"/>
      <c r="E7272" s="1"/>
      <c r="F7272" s="1"/>
    </row>
    <row r="7273" spans="3:6">
      <c r="C7273" s="1"/>
      <c r="D7273" s="1"/>
      <c r="E7273" s="1"/>
      <c r="F7273" s="1"/>
    </row>
    <row r="7274" spans="3:6">
      <c r="C7274" s="1"/>
      <c r="D7274" s="1"/>
      <c r="E7274" s="1"/>
      <c r="F7274" s="1"/>
    </row>
    <row r="7275" spans="3:6">
      <c r="C7275" s="1"/>
      <c r="D7275" s="1"/>
      <c r="E7275" s="1"/>
      <c r="F7275" s="1"/>
    </row>
    <row r="7276" spans="3:6">
      <c r="C7276" s="1"/>
      <c r="D7276" s="1"/>
      <c r="E7276" s="1"/>
      <c r="F7276" s="1"/>
    </row>
    <row r="7277" spans="3:6">
      <c r="C7277" s="1"/>
      <c r="D7277" s="1"/>
      <c r="E7277" s="1"/>
      <c r="F7277" s="1"/>
    </row>
    <row r="7278" spans="3:6">
      <c r="C7278" s="1"/>
      <c r="D7278" s="1"/>
      <c r="E7278" s="1"/>
      <c r="F7278" s="1"/>
    </row>
    <row r="7279" spans="3:6">
      <c r="C7279" s="1"/>
      <c r="D7279" s="1"/>
      <c r="E7279" s="1"/>
      <c r="F7279" s="1"/>
    </row>
    <row r="7280" spans="3:6">
      <c r="C7280" s="1"/>
      <c r="D7280" s="1"/>
      <c r="E7280" s="1"/>
      <c r="F7280" s="1"/>
    </row>
    <row r="7281" spans="3:6">
      <c r="C7281" s="1"/>
      <c r="D7281" s="1"/>
      <c r="E7281" s="1"/>
      <c r="F7281" s="1"/>
    </row>
    <row r="7282" spans="3:6">
      <c r="C7282" s="1"/>
      <c r="D7282" s="1"/>
      <c r="E7282" s="1"/>
      <c r="F7282" s="1"/>
    </row>
    <row r="7283" spans="3:6">
      <c r="C7283" s="1"/>
      <c r="D7283" s="1"/>
      <c r="E7283" s="1"/>
      <c r="F7283" s="1"/>
    </row>
    <row r="7284" spans="3:6">
      <c r="C7284" s="1"/>
      <c r="D7284" s="1"/>
      <c r="E7284" s="1"/>
      <c r="F7284" s="1"/>
    </row>
    <row r="7285" spans="3:6">
      <c r="C7285" s="1"/>
      <c r="D7285" s="1"/>
      <c r="E7285" s="1"/>
      <c r="F7285" s="1"/>
    </row>
    <row r="7286" spans="3:6">
      <c r="C7286" s="1"/>
      <c r="D7286" s="1"/>
      <c r="E7286" s="1"/>
      <c r="F7286" s="1"/>
    </row>
    <row r="7287" spans="3:6">
      <c r="C7287" s="1"/>
      <c r="D7287" s="1"/>
      <c r="E7287" s="1"/>
      <c r="F7287" s="1"/>
    </row>
    <row r="7288" spans="3:6">
      <c r="C7288" s="1"/>
      <c r="D7288" s="1"/>
      <c r="E7288" s="1"/>
      <c r="F7288" s="1"/>
    </row>
    <row r="7289" spans="3:6">
      <c r="C7289" s="1"/>
      <c r="D7289" s="1"/>
      <c r="E7289" s="1"/>
      <c r="F7289" s="1"/>
    </row>
    <row r="7290" spans="3:6">
      <c r="C7290" s="1"/>
      <c r="D7290" s="1"/>
      <c r="E7290" s="1"/>
      <c r="F7290" s="1"/>
    </row>
    <row r="7291" spans="3:6">
      <c r="C7291" s="1"/>
      <c r="D7291" s="1"/>
      <c r="E7291" s="1"/>
      <c r="F7291" s="1"/>
    </row>
    <row r="7292" spans="3:6">
      <c r="C7292" s="1"/>
      <c r="D7292" s="1"/>
      <c r="E7292" s="1"/>
      <c r="F7292" s="1"/>
    </row>
    <row r="7293" spans="3:6">
      <c r="C7293" s="1"/>
      <c r="D7293" s="1"/>
      <c r="E7293" s="1"/>
      <c r="F7293" s="1"/>
    </row>
    <row r="7294" spans="3:6">
      <c r="C7294" s="1"/>
      <c r="D7294" s="1"/>
      <c r="E7294" s="1"/>
      <c r="F7294" s="1"/>
    </row>
    <row r="7295" spans="3:6">
      <c r="C7295" s="1"/>
      <c r="D7295" s="1"/>
      <c r="E7295" s="1"/>
      <c r="F7295" s="1"/>
    </row>
    <row r="7296" spans="3:6">
      <c r="C7296" s="1"/>
      <c r="D7296" s="1"/>
      <c r="E7296" s="1"/>
      <c r="F7296" s="1"/>
    </row>
    <row r="7297" spans="3:6">
      <c r="C7297" s="1"/>
      <c r="D7297" s="1"/>
      <c r="E7297" s="1"/>
      <c r="F7297" s="1"/>
    </row>
    <row r="7298" spans="3:6">
      <c r="C7298" s="1"/>
      <c r="D7298" s="1"/>
      <c r="E7298" s="1"/>
      <c r="F7298" s="1"/>
    </row>
    <row r="7299" spans="3:6">
      <c r="C7299" s="1"/>
      <c r="D7299" s="1"/>
      <c r="E7299" s="1"/>
      <c r="F7299" s="1"/>
    </row>
    <row r="7300" spans="3:6">
      <c r="C7300" s="1"/>
      <c r="D7300" s="1"/>
      <c r="E7300" s="1"/>
      <c r="F7300" s="1"/>
    </row>
    <row r="7301" spans="3:6">
      <c r="C7301" s="1"/>
      <c r="D7301" s="1"/>
      <c r="E7301" s="1"/>
      <c r="F7301" s="1"/>
    </row>
    <row r="7302" spans="3:6">
      <c r="C7302" s="1"/>
      <c r="D7302" s="1"/>
      <c r="E7302" s="1"/>
      <c r="F7302" s="1"/>
    </row>
    <row r="7303" spans="3:6">
      <c r="C7303" s="1"/>
      <c r="D7303" s="1"/>
      <c r="E7303" s="1"/>
      <c r="F7303" s="1"/>
    </row>
    <row r="7304" spans="3:6">
      <c r="C7304" s="1"/>
      <c r="D7304" s="1"/>
      <c r="E7304" s="1"/>
      <c r="F7304" s="1"/>
    </row>
    <row r="7305" spans="3:6">
      <c r="C7305" s="1"/>
      <c r="D7305" s="1"/>
      <c r="E7305" s="1"/>
      <c r="F7305" s="1"/>
    </row>
    <row r="7306" spans="3:6">
      <c r="C7306" s="1"/>
      <c r="D7306" s="1"/>
      <c r="E7306" s="1"/>
      <c r="F7306" s="1"/>
    </row>
    <row r="7307" spans="3:6">
      <c r="C7307" s="1"/>
      <c r="D7307" s="1"/>
      <c r="E7307" s="1"/>
      <c r="F7307" s="1"/>
    </row>
    <row r="7308" spans="3:6">
      <c r="C7308" s="1"/>
      <c r="D7308" s="1"/>
      <c r="E7308" s="1"/>
      <c r="F7308" s="1"/>
    </row>
    <row r="7309" spans="3:6">
      <c r="C7309" s="1"/>
      <c r="D7309" s="1"/>
      <c r="E7309" s="1"/>
      <c r="F7309" s="1"/>
    </row>
    <row r="7310" spans="3:6">
      <c r="C7310" s="1"/>
      <c r="D7310" s="1"/>
      <c r="E7310" s="1"/>
      <c r="F7310" s="1"/>
    </row>
    <row r="7311" spans="3:6">
      <c r="C7311" s="1"/>
      <c r="D7311" s="1"/>
      <c r="E7311" s="1"/>
      <c r="F7311" s="1"/>
    </row>
    <row r="7312" spans="3:6">
      <c r="C7312" s="1"/>
      <c r="D7312" s="1"/>
      <c r="E7312" s="1"/>
      <c r="F7312" s="1"/>
    </row>
    <row r="7313" spans="3:6">
      <c r="C7313" s="1"/>
      <c r="D7313" s="1"/>
      <c r="E7313" s="1"/>
      <c r="F7313" s="1"/>
    </row>
    <row r="7314" spans="3:6">
      <c r="C7314" s="1"/>
      <c r="D7314" s="1"/>
      <c r="E7314" s="1"/>
      <c r="F7314" s="1"/>
    </row>
    <row r="7315" spans="3:6">
      <c r="C7315" s="1"/>
      <c r="D7315" s="1"/>
      <c r="E7315" s="1"/>
      <c r="F7315" s="1"/>
    </row>
    <row r="7316" spans="3:6">
      <c r="C7316" s="1"/>
      <c r="D7316" s="1"/>
      <c r="E7316" s="1"/>
      <c r="F7316" s="1"/>
    </row>
    <row r="7317" spans="3:6">
      <c r="C7317" s="1"/>
      <c r="D7317" s="1"/>
      <c r="E7317" s="1"/>
      <c r="F7317" s="1"/>
    </row>
    <row r="7318" spans="3:6">
      <c r="C7318" s="1"/>
      <c r="D7318" s="1"/>
      <c r="E7318" s="1"/>
      <c r="F7318" s="1"/>
    </row>
    <row r="7319" spans="3:6">
      <c r="C7319" s="1"/>
      <c r="D7319" s="1"/>
      <c r="E7319" s="1"/>
      <c r="F7319" s="1"/>
    </row>
    <row r="7320" spans="3:6">
      <c r="C7320" s="1"/>
      <c r="D7320" s="1"/>
      <c r="E7320" s="1"/>
      <c r="F7320" s="1"/>
    </row>
    <row r="7321" spans="3:6">
      <c r="C7321" s="1"/>
      <c r="D7321" s="1"/>
      <c r="E7321" s="1"/>
      <c r="F7321" s="1"/>
    </row>
    <row r="7322" spans="3:6">
      <c r="C7322" s="1"/>
      <c r="D7322" s="1"/>
      <c r="E7322" s="1"/>
      <c r="F7322" s="1"/>
    </row>
    <row r="7323" spans="3:6">
      <c r="C7323" s="1"/>
      <c r="D7323" s="1"/>
      <c r="E7323" s="1"/>
      <c r="F7323" s="1"/>
    </row>
    <row r="7324" spans="3:6">
      <c r="C7324" s="1"/>
      <c r="D7324" s="1"/>
      <c r="E7324" s="1"/>
      <c r="F7324" s="1"/>
    </row>
    <row r="7325" spans="3:6">
      <c r="C7325" s="1"/>
      <c r="D7325" s="1"/>
      <c r="E7325" s="1"/>
      <c r="F7325" s="1"/>
    </row>
    <row r="7326" spans="3:6">
      <c r="C7326" s="1"/>
      <c r="D7326" s="1"/>
      <c r="E7326" s="1"/>
      <c r="F7326" s="1"/>
    </row>
    <row r="7327" spans="3:6">
      <c r="C7327" s="1"/>
      <c r="D7327" s="1"/>
      <c r="E7327" s="1"/>
      <c r="F7327" s="1"/>
    </row>
    <row r="7328" spans="3:6">
      <c r="C7328" s="1"/>
      <c r="D7328" s="1"/>
      <c r="E7328" s="1"/>
      <c r="F7328" s="1"/>
    </row>
    <row r="7329" spans="3:6">
      <c r="C7329" s="1"/>
      <c r="D7329" s="1"/>
      <c r="E7329" s="1"/>
      <c r="F7329" s="1"/>
    </row>
    <row r="7330" spans="3:6">
      <c r="C7330" s="1"/>
      <c r="D7330" s="1"/>
      <c r="E7330" s="1"/>
      <c r="F7330" s="1"/>
    </row>
    <row r="7331" spans="3:6">
      <c r="C7331" s="1"/>
      <c r="D7331" s="1"/>
      <c r="E7331" s="1"/>
      <c r="F7331" s="1"/>
    </row>
    <row r="7332" spans="3:6">
      <c r="C7332" s="1"/>
      <c r="D7332" s="1"/>
      <c r="E7332" s="1"/>
      <c r="F7332" s="1"/>
    </row>
    <row r="7333" spans="3:6">
      <c r="C7333" s="1"/>
      <c r="D7333" s="1"/>
      <c r="E7333" s="1"/>
      <c r="F7333" s="1"/>
    </row>
    <row r="7334" spans="3:6">
      <c r="C7334" s="1"/>
      <c r="D7334" s="1"/>
      <c r="E7334" s="1"/>
      <c r="F7334" s="1"/>
    </row>
    <row r="7335" spans="3:6">
      <c r="C7335" s="1"/>
      <c r="D7335" s="1"/>
      <c r="E7335" s="1"/>
      <c r="F7335" s="1"/>
    </row>
    <row r="7336" spans="3:6">
      <c r="C7336" s="1"/>
      <c r="D7336" s="1"/>
      <c r="E7336" s="1"/>
      <c r="F7336" s="1"/>
    </row>
    <row r="7337" spans="3:6">
      <c r="C7337" s="1"/>
      <c r="D7337" s="1"/>
      <c r="E7337" s="1"/>
      <c r="F7337" s="1"/>
    </row>
    <row r="7338" spans="3:6">
      <c r="C7338" s="1"/>
      <c r="D7338" s="1"/>
      <c r="E7338" s="1"/>
      <c r="F7338" s="1"/>
    </row>
    <row r="7339" spans="3:6">
      <c r="C7339" s="1"/>
      <c r="D7339" s="1"/>
      <c r="E7339" s="1"/>
      <c r="F7339" s="1"/>
    </row>
    <row r="7340" spans="3:6">
      <c r="C7340" s="1"/>
      <c r="D7340" s="1"/>
      <c r="E7340" s="1"/>
      <c r="F7340" s="1"/>
    </row>
    <row r="7341" spans="3:6">
      <c r="C7341" s="1"/>
      <c r="D7341" s="1"/>
      <c r="E7341" s="1"/>
      <c r="F7341" s="1"/>
    </row>
    <row r="7342" spans="3:6">
      <c r="C7342" s="1"/>
      <c r="D7342" s="1"/>
      <c r="E7342" s="1"/>
      <c r="F7342" s="1"/>
    </row>
    <row r="7343" spans="3:6">
      <c r="C7343" s="1"/>
      <c r="D7343" s="1"/>
      <c r="E7343" s="1"/>
      <c r="F7343" s="1"/>
    </row>
    <row r="7344" spans="3:6">
      <c r="C7344" s="1"/>
      <c r="D7344" s="1"/>
      <c r="E7344" s="1"/>
      <c r="F7344" s="1"/>
    </row>
    <row r="7345" spans="3:6">
      <c r="C7345" s="1"/>
      <c r="D7345" s="1"/>
      <c r="E7345" s="1"/>
      <c r="F7345" s="1"/>
    </row>
    <row r="7346" spans="3:6">
      <c r="C7346" s="1"/>
      <c r="D7346" s="1"/>
      <c r="E7346" s="1"/>
      <c r="F7346" s="1"/>
    </row>
    <row r="7347" spans="3:6">
      <c r="C7347" s="1"/>
      <c r="D7347" s="1"/>
      <c r="E7347" s="1"/>
      <c r="F7347" s="1"/>
    </row>
    <row r="7348" spans="3:6">
      <c r="C7348" s="1"/>
      <c r="D7348" s="1"/>
      <c r="E7348" s="1"/>
      <c r="F7348" s="1"/>
    </row>
    <row r="7349" spans="3:6">
      <c r="C7349" s="1"/>
      <c r="D7349" s="1"/>
      <c r="E7349" s="1"/>
      <c r="F7349" s="1"/>
    </row>
    <row r="7350" spans="3:6">
      <c r="C7350" s="1"/>
      <c r="D7350" s="1"/>
      <c r="E7350" s="1"/>
      <c r="F7350" s="1"/>
    </row>
    <row r="7351" spans="3:6">
      <c r="C7351" s="1"/>
      <c r="D7351" s="1"/>
      <c r="E7351" s="1"/>
      <c r="F7351" s="1"/>
    </row>
    <row r="7352" spans="3:6">
      <c r="C7352" s="1"/>
      <c r="D7352" s="1"/>
      <c r="E7352" s="1"/>
      <c r="F7352" s="1"/>
    </row>
    <row r="7353" spans="3:6">
      <c r="C7353" s="1"/>
      <c r="D7353" s="1"/>
      <c r="E7353" s="1"/>
      <c r="F7353" s="1"/>
    </row>
    <row r="7354" spans="3:6">
      <c r="C7354" s="1"/>
      <c r="D7354" s="1"/>
      <c r="E7354" s="1"/>
      <c r="F7354" s="1"/>
    </row>
    <row r="7355" spans="3:6">
      <c r="C7355" s="1"/>
      <c r="D7355" s="1"/>
      <c r="E7355" s="1"/>
      <c r="F7355" s="1"/>
    </row>
    <row r="7356" spans="3:6">
      <c r="C7356" s="1"/>
      <c r="D7356" s="1"/>
      <c r="E7356" s="1"/>
      <c r="F7356" s="1"/>
    </row>
    <row r="7357" spans="3:6">
      <c r="C7357" s="1"/>
      <c r="D7357" s="1"/>
      <c r="E7357" s="1"/>
      <c r="F7357" s="1"/>
    </row>
    <row r="7358" spans="3:6">
      <c r="C7358" s="1"/>
      <c r="D7358" s="1"/>
      <c r="E7358" s="1"/>
      <c r="F7358" s="1"/>
    </row>
    <row r="7359" spans="3:6">
      <c r="C7359" s="1"/>
      <c r="D7359" s="1"/>
      <c r="E7359" s="1"/>
      <c r="F7359" s="1"/>
    </row>
    <row r="7360" spans="3:6">
      <c r="C7360" s="1"/>
      <c r="D7360" s="1"/>
      <c r="E7360" s="1"/>
      <c r="F7360" s="1"/>
    </row>
    <row r="7361" spans="3:6">
      <c r="C7361" s="1"/>
      <c r="D7361" s="1"/>
      <c r="E7361" s="1"/>
      <c r="F7361" s="1"/>
    </row>
    <row r="7362" spans="3:6">
      <c r="C7362" s="1"/>
      <c r="D7362" s="1"/>
      <c r="E7362" s="1"/>
      <c r="F7362" s="1"/>
    </row>
    <row r="7363" spans="3:6">
      <c r="C7363" s="1"/>
      <c r="D7363" s="1"/>
      <c r="E7363" s="1"/>
      <c r="F7363" s="1"/>
    </row>
    <row r="7364" spans="3:6">
      <c r="C7364" s="1"/>
      <c r="D7364" s="1"/>
      <c r="E7364" s="1"/>
      <c r="F7364" s="1"/>
    </row>
    <row r="7365" spans="3:6">
      <c r="C7365" s="1"/>
      <c r="D7365" s="1"/>
      <c r="E7365" s="1"/>
      <c r="F7365" s="1"/>
    </row>
    <row r="7366" spans="3:6">
      <c r="C7366" s="1"/>
      <c r="D7366" s="1"/>
      <c r="E7366" s="1"/>
      <c r="F7366" s="1"/>
    </row>
    <row r="7367" spans="3:6">
      <c r="C7367" s="1"/>
      <c r="D7367" s="1"/>
      <c r="E7367" s="1"/>
      <c r="F7367" s="1"/>
    </row>
    <row r="7368" spans="3:6">
      <c r="C7368" s="1"/>
      <c r="D7368" s="1"/>
      <c r="E7368" s="1"/>
      <c r="F7368" s="1"/>
    </row>
    <row r="7369" spans="3:6">
      <c r="C7369" s="1"/>
      <c r="D7369" s="1"/>
      <c r="E7369" s="1"/>
      <c r="F7369" s="1"/>
    </row>
    <row r="7370" spans="3:6">
      <c r="C7370" s="1"/>
      <c r="D7370" s="1"/>
      <c r="E7370" s="1"/>
      <c r="F7370" s="1"/>
    </row>
    <row r="7371" spans="3:6">
      <c r="C7371" s="1"/>
      <c r="D7371" s="1"/>
      <c r="E7371" s="1"/>
      <c r="F7371" s="1"/>
    </row>
    <row r="7372" spans="3:6">
      <c r="C7372" s="1"/>
      <c r="D7372" s="1"/>
      <c r="E7372" s="1"/>
      <c r="F7372" s="1"/>
    </row>
    <row r="7373" spans="3:6">
      <c r="C7373" s="1"/>
      <c r="D7373" s="1"/>
      <c r="E7373" s="1"/>
      <c r="F7373" s="1"/>
    </row>
    <row r="7374" spans="3:6">
      <c r="C7374" s="1"/>
      <c r="D7374" s="1"/>
      <c r="E7374" s="1"/>
      <c r="F7374" s="1"/>
    </row>
    <row r="7375" spans="3:6">
      <c r="C7375" s="1"/>
      <c r="D7375" s="1"/>
      <c r="E7375" s="1"/>
      <c r="F7375" s="1"/>
    </row>
    <row r="7376" spans="3:6">
      <c r="C7376" s="1"/>
      <c r="D7376" s="1"/>
      <c r="E7376" s="1"/>
      <c r="F7376" s="1"/>
    </row>
    <row r="7377" spans="3:6">
      <c r="C7377" s="1"/>
      <c r="D7377" s="1"/>
      <c r="E7377" s="1"/>
      <c r="F7377" s="1"/>
    </row>
    <row r="7378" spans="3:6">
      <c r="C7378" s="1"/>
      <c r="D7378" s="1"/>
      <c r="E7378" s="1"/>
      <c r="F7378" s="1"/>
    </row>
    <row r="7379" spans="3:6">
      <c r="C7379" s="1"/>
      <c r="D7379" s="1"/>
      <c r="E7379" s="1"/>
      <c r="F7379" s="1"/>
    </row>
    <row r="7380" spans="3:6">
      <c r="C7380" s="1"/>
      <c r="D7380" s="1"/>
      <c r="E7380" s="1"/>
      <c r="F7380" s="1"/>
    </row>
    <row r="7381" spans="3:6">
      <c r="C7381" s="1"/>
      <c r="D7381" s="1"/>
      <c r="E7381" s="1"/>
      <c r="F7381" s="1"/>
    </row>
    <row r="7382" spans="3:6">
      <c r="C7382" s="1"/>
      <c r="D7382" s="1"/>
      <c r="E7382" s="1"/>
      <c r="F7382" s="1"/>
    </row>
    <row r="7383" spans="3:6">
      <c r="C7383" s="1"/>
      <c r="D7383" s="1"/>
      <c r="E7383" s="1"/>
      <c r="F7383" s="1"/>
    </row>
    <row r="7384" spans="3:6">
      <c r="C7384" s="1"/>
      <c r="D7384" s="1"/>
      <c r="E7384" s="1"/>
      <c r="F7384" s="1"/>
    </row>
    <row r="7385" spans="3:6">
      <c r="C7385" s="1"/>
      <c r="D7385" s="1"/>
      <c r="E7385" s="1"/>
      <c r="F7385" s="1"/>
    </row>
    <row r="7386" spans="3:6">
      <c r="C7386" s="1"/>
      <c r="D7386" s="1"/>
      <c r="E7386" s="1"/>
      <c r="F7386" s="1"/>
    </row>
    <row r="7387" spans="3:6">
      <c r="C7387" s="1"/>
      <c r="D7387" s="1"/>
      <c r="E7387" s="1"/>
      <c r="F7387" s="1"/>
    </row>
    <row r="7388" spans="3:6">
      <c r="C7388" s="1"/>
      <c r="D7388" s="1"/>
      <c r="E7388" s="1"/>
      <c r="F7388" s="1"/>
    </row>
    <row r="7389" spans="3:6">
      <c r="C7389" s="1"/>
      <c r="D7389" s="1"/>
      <c r="E7389" s="1"/>
      <c r="F7389" s="1"/>
    </row>
    <row r="7390" spans="3:6">
      <c r="C7390" s="1"/>
      <c r="D7390" s="1"/>
      <c r="E7390" s="1"/>
      <c r="F7390" s="1"/>
    </row>
    <row r="7391" spans="3:6">
      <c r="C7391" s="1"/>
      <c r="D7391" s="1"/>
      <c r="E7391" s="1"/>
      <c r="F7391" s="1"/>
    </row>
    <row r="7392" spans="3:6">
      <c r="C7392" s="1"/>
      <c r="D7392" s="1"/>
      <c r="E7392" s="1"/>
      <c r="F7392" s="1"/>
    </row>
    <row r="7393" spans="3:6">
      <c r="C7393" s="1"/>
      <c r="D7393" s="1"/>
      <c r="E7393" s="1"/>
      <c r="F7393" s="1"/>
    </row>
    <row r="7394" spans="3:6">
      <c r="C7394" s="1"/>
      <c r="D7394" s="1"/>
      <c r="E7394" s="1"/>
      <c r="F7394" s="1"/>
    </row>
    <row r="7395" spans="3:6">
      <c r="C7395" s="1"/>
      <c r="D7395" s="1"/>
      <c r="E7395" s="1"/>
      <c r="F7395" s="1"/>
    </row>
    <row r="7396" spans="3:6">
      <c r="C7396" s="1"/>
      <c r="D7396" s="1"/>
      <c r="E7396" s="1"/>
      <c r="F7396" s="1"/>
    </row>
    <row r="7397" spans="3:6">
      <c r="C7397" s="1"/>
      <c r="D7397" s="1"/>
      <c r="E7397" s="1"/>
      <c r="F7397" s="1"/>
    </row>
    <row r="7398" spans="3:6">
      <c r="C7398" s="1"/>
      <c r="D7398" s="1"/>
      <c r="E7398" s="1"/>
      <c r="F7398" s="1"/>
    </row>
    <row r="7399" spans="3:6">
      <c r="C7399" s="1"/>
      <c r="D7399" s="1"/>
      <c r="E7399" s="1"/>
      <c r="F7399" s="1"/>
    </row>
    <row r="7400" spans="3:6">
      <c r="C7400" s="1"/>
      <c r="D7400" s="1"/>
      <c r="E7400" s="1"/>
      <c r="F7400" s="1"/>
    </row>
    <row r="7401" spans="3:6">
      <c r="C7401" s="1"/>
      <c r="D7401" s="1"/>
      <c r="E7401" s="1"/>
      <c r="F7401" s="1"/>
    </row>
    <row r="7402" spans="3:6">
      <c r="C7402" s="1"/>
      <c r="D7402" s="1"/>
      <c r="E7402" s="1"/>
      <c r="F7402" s="1"/>
    </row>
    <row r="7403" spans="3:6">
      <c r="C7403" s="1"/>
      <c r="D7403" s="1"/>
      <c r="E7403" s="1"/>
      <c r="F7403" s="1"/>
    </row>
    <row r="7404" spans="3:6">
      <c r="C7404" s="1"/>
      <c r="D7404" s="1"/>
      <c r="E7404" s="1"/>
      <c r="F7404" s="1"/>
    </row>
    <row r="7405" spans="3:6">
      <c r="C7405" s="1"/>
      <c r="D7405" s="1"/>
      <c r="E7405" s="1"/>
      <c r="F7405" s="1"/>
    </row>
    <row r="7406" spans="3:6">
      <c r="C7406" s="1"/>
      <c r="D7406" s="1"/>
      <c r="E7406" s="1"/>
      <c r="F7406" s="1"/>
    </row>
    <row r="7407" spans="3:6">
      <c r="C7407" s="1"/>
      <c r="D7407" s="1"/>
      <c r="E7407" s="1"/>
      <c r="F7407" s="1"/>
    </row>
    <row r="7408" spans="3:6">
      <c r="C7408" s="1"/>
      <c r="D7408" s="1"/>
      <c r="E7408" s="1"/>
      <c r="F7408" s="1"/>
    </row>
    <row r="7409" spans="3:6">
      <c r="C7409" s="1"/>
      <c r="D7409" s="1"/>
      <c r="E7409" s="1"/>
      <c r="F7409" s="1"/>
    </row>
    <row r="7410" spans="3:6">
      <c r="C7410" s="1"/>
      <c r="D7410" s="1"/>
      <c r="E7410" s="1"/>
      <c r="F7410" s="1"/>
    </row>
    <row r="7411" spans="3:6">
      <c r="C7411" s="1"/>
      <c r="D7411" s="1"/>
      <c r="E7411" s="1"/>
      <c r="F7411" s="1"/>
    </row>
    <row r="7412" spans="3:6">
      <c r="C7412" s="1"/>
      <c r="D7412" s="1"/>
      <c r="E7412" s="1"/>
      <c r="F7412" s="1"/>
    </row>
    <row r="7413" spans="3:6">
      <c r="C7413" s="1"/>
      <c r="D7413" s="1"/>
      <c r="E7413" s="1"/>
      <c r="F7413" s="1"/>
    </row>
    <row r="7414" spans="3:6">
      <c r="C7414" s="1"/>
      <c r="D7414" s="1"/>
      <c r="E7414" s="1"/>
      <c r="F7414" s="1"/>
    </row>
    <row r="7415" spans="3:6">
      <c r="C7415" s="1"/>
      <c r="D7415" s="1"/>
      <c r="E7415" s="1"/>
      <c r="F7415" s="1"/>
    </row>
    <row r="7416" spans="3:6">
      <c r="C7416" s="1"/>
      <c r="D7416" s="1"/>
      <c r="E7416" s="1"/>
      <c r="F7416" s="1"/>
    </row>
    <row r="7417" spans="3:6">
      <c r="C7417" s="1"/>
      <c r="D7417" s="1"/>
      <c r="E7417" s="1"/>
      <c r="F7417" s="1"/>
    </row>
    <row r="7418" spans="3:6">
      <c r="C7418" s="1"/>
      <c r="D7418" s="1"/>
      <c r="E7418" s="1"/>
      <c r="F7418" s="1"/>
    </row>
    <row r="7419" spans="3:6">
      <c r="C7419" s="1"/>
      <c r="D7419" s="1"/>
      <c r="E7419" s="1"/>
      <c r="F7419" s="1"/>
    </row>
    <row r="7420" spans="3:6">
      <c r="C7420" s="1"/>
      <c r="D7420" s="1"/>
      <c r="E7420" s="1"/>
      <c r="F7420" s="1"/>
    </row>
    <row r="7421" spans="3:6">
      <c r="C7421" s="1"/>
      <c r="D7421" s="1"/>
      <c r="E7421" s="1"/>
      <c r="F7421" s="1"/>
    </row>
    <row r="7422" spans="3:6">
      <c r="C7422" s="1"/>
      <c r="D7422" s="1"/>
      <c r="E7422" s="1"/>
      <c r="F7422" s="1"/>
    </row>
    <row r="7423" spans="3:6">
      <c r="C7423" s="1"/>
      <c r="D7423" s="1"/>
      <c r="E7423" s="1"/>
      <c r="F7423" s="1"/>
    </row>
    <row r="7424" spans="3:6">
      <c r="C7424" s="1"/>
      <c r="D7424" s="1"/>
      <c r="E7424" s="1"/>
      <c r="F7424" s="1"/>
    </row>
    <row r="7425" spans="3:6">
      <c r="C7425" s="1"/>
      <c r="D7425" s="1"/>
      <c r="E7425" s="1"/>
      <c r="F7425" s="1"/>
    </row>
    <row r="7426" spans="3:6">
      <c r="C7426" s="1"/>
      <c r="D7426" s="1"/>
      <c r="E7426" s="1"/>
      <c r="F7426" s="1"/>
    </row>
    <row r="7427" spans="3:6">
      <c r="C7427" s="1"/>
      <c r="D7427" s="1"/>
      <c r="E7427" s="1"/>
      <c r="F7427" s="1"/>
    </row>
    <row r="7428" spans="3:6">
      <c r="C7428" s="1"/>
      <c r="D7428" s="1"/>
      <c r="E7428" s="1"/>
      <c r="F7428" s="1"/>
    </row>
    <row r="7429" spans="3:6">
      <c r="C7429" s="1"/>
      <c r="D7429" s="1"/>
      <c r="E7429" s="1"/>
      <c r="F7429" s="1"/>
    </row>
    <row r="7430" spans="3:6">
      <c r="C7430" s="1"/>
      <c r="D7430" s="1"/>
      <c r="E7430" s="1"/>
      <c r="F7430" s="1"/>
    </row>
    <row r="7431" spans="3:6">
      <c r="C7431" s="1"/>
      <c r="D7431" s="1"/>
      <c r="E7431" s="1"/>
      <c r="F7431" s="1"/>
    </row>
    <row r="7432" spans="3:6">
      <c r="C7432" s="1"/>
      <c r="D7432" s="1"/>
      <c r="E7432" s="1"/>
      <c r="F7432" s="1"/>
    </row>
    <row r="7433" spans="3:6">
      <c r="C7433" s="1"/>
      <c r="D7433" s="1"/>
      <c r="E7433" s="1"/>
      <c r="F7433" s="1"/>
    </row>
    <row r="7434" spans="3:6">
      <c r="C7434" s="1"/>
      <c r="D7434" s="1"/>
      <c r="E7434" s="1"/>
      <c r="F7434" s="1"/>
    </row>
    <row r="7435" spans="3:6">
      <c r="C7435" s="1"/>
      <c r="D7435" s="1"/>
      <c r="E7435" s="1"/>
      <c r="F7435" s="1"/>
    </row>
    <row r="7436" spans="3:6">
      <c r="C7436" s="1"/>
      <c r="D7436" s="1"/>
      <c r="E7436" s="1"/>
      <c r="F7436" s="1"/>
    </row>
    <row r="7437" spans="3:6">
      <c r="C7437" s="1"/>
      <c r="D7437" s="1"/>
      <c r="E7437" s="1"/>
      <c r="F7437" s="1"/>
    </row>
    <row r="7438" spans="3:6">
      <c r="C7438" s="1"/>
      <c r="D7438" s="1"/>
      <c r="E7438" s="1"/>
      <c r="F7438" s="1"/>
    </row>
    <row r="7439" spans="3:6">
      <c r="C7439" s="1"/>
      <c r="D7439" s="1"/>
      <c r="E7439" s="1"/>
      <c r="F7439" s="1"/>
    </row>
    <row r="7440" spans="3:6">
      <c r="C7440" s="1"/>
      <c r="D7440" s="1"/>
      <c r="E7440" s="1"/>
      <c r="F7440" s="1"/>
    </row>
    <row r="7441" spans="3:6">
      <c r="C7441" s="1"/>
      <c r="D7441" s="1"/>
      <c r="E7441" s="1"/>
      <c r="F7441" s="1"/>
    </row>
    <row r="7442" spans="3:6">
      <c r="C7442" s="1"/>
      <c r="D7442" s="1"/>
      <c r="E7442" s="1"/>
      <c r="F7442" s="1"/>
    </row>
    <row r="7443" spans="3:6">
      <c r="C7443" s="1"/>
      <c r="D7443" s="1"/>
      <c r="E7443" s="1"/>
      <c r="F7443" s="1"/>
    </row>
    <row r="7444" spans="3:6">
      <c r="C7444" s="1"/>
      <c r="D7444" s="1"/>
      <c r="E7444" s="1"/>
      <c r="F7444" s="1"/>
    </row>
    <row r="7445" spans="3:6">
      <c r="C7445" s="1"/>
      <c r="D7445" s="1"/>
      <c r="E7445" s="1"/>
      <c r="F7445" s="1"/>
    </row>
    <row r="7446" spans="3:6">
      <c r="C7446" s="1"/>
      <c r="D7446" s="1"/>
      <c r="E7446" s="1"/>
      <c r="F7446" s="1"/>
    </row>
    <row r="7447" spans="3:6">
      <c r="C7447" s="1"/>
      <c r="D7447" s="1"/>
      <c r="E7447" s="1"/>
      <c r="F7447" s="1"/>
    </row>
    <row r="7448" spans="3:6">
      <c r="C7448" s="1"/>
      <c r="D7448" s="1"/>
      <c r="E7448" s="1"/>
      <c r="F7448" s="1"/>
    </row>
    <row r="7449" spans="3:6">
      <c r="C7449" s="1"/>
      <c r="D7449" s="1"/>
      <c r="E7449" s="1"/>
      <c r="F7449" s="1"/>
    </row>
    <row r="7450" spans="3:6">
      <c r="C7450" s="1"/>
      <c r="D7450" s="1"/>
      <c r="E7450" s="1"/>
      <c r="F7450" s="1"/>
    </row>
    <row r="7451" spans="3:6">
      <c r="C7451" s="1"/>
      <c r="D7451" s="1"/>
      <c r="E7451" s="1"/>
      <c r="F7451" s="1"/>
    </row>
    <row r="7452" spans="3:6">
      <c r="C7452" s="1"/>
      <c r="D7452" s="1"/>
      <c r="E7452" s="1"/>
      <c r="F7452" s="1"/>
    </row>
    <row r="7453" spans="3:6">
      <c r="C7453" s="1"/>
      <c r="D7453" s="1"/>
      <c r="E7453" s="1"/>
      <c r="F7453" s="1"/>
    </row>
    <row r="7454" spans="3:6">
      <c r="C7454" s="1"/>
      <c r="D7454" s="1"/>
      <c r="E7454" s="1"/>
      <c r="F7454" s="1"/>
    </row>
    <row r="7455" spans="3:6">
      <c r="C7455" s="1"/>
      <c r="D7455" s="1"/>
      <c r="E7455" s="1"/>
      <c r="F7455" s="1"/>
    </row>
    <row r="7456" spans="3:6">
      <c r="C7456" s="1"/>
      <c r="D7456" s="1"/>
      <c r="E7456" s="1"/>
      <c r="F7456" s="1"/>
    </row>
    <row r="7457" spans="3:6">
      <c r="C7457" s="1"/>
      <c r="D7457" s="1"/>
      <c r="E7457" s="1"/>
      <c r="F7457" s="1"/>
    </row>
    <row r="7458" spans="3:6">
      <c r="C7458" s="1"/>
      <c r="D7458" s="1"/>
      <c r="E7458" s="1"/>
      <c r="F7458" s="1"/>
    </row>
    <row r="7459" spans="3:6">
      <c r="C7459" s="1"/>
      <c r="D7459" s="1"/>
      <c r="E7459" s="1"/>
      <c r="F7459" s="1"/>
    </row>
    <row r="7460" spans="3:6">
      <c r="C7460" s="1"/>
      <c r="D7460" s="1"/>
      <c r="E7460" s="1"/>
      <c r="F7460" s="1"/>
    </row>
    <row r="7461" spans="3:6">
      <c r="C7461" s="1"/>
      <c r="D7461" s="1"/>
      <c r="E7461" s="1"/>
      <c r="F7461" s="1"/>
    </row>
    <row r="7462" spans="3:6">
      <c r="C7462" s="1"/>
      <c r="D7462" s="1"/>
      <c r="E7462" s="1"/>
      <c r="F7462" s="1"/>
    </row>
    <row r="7463" spans="3:6">
      <c r="C7463" s="1"/>
      <c r="D7463" s="1"/>
      <c r="E7463" s="1"/>
      <c r="F7463" s="1"/>
    </row>
    <row r="7464" spans="3:6">
      <c r="C7464" s="1"/>
      <c r="D7464" s="1"/>
      <c r="E7464" s="1"/>
      <c r="F7464" s="1"/>
    </row>
    <row r="7465" spans="3:6">
      <c r="C7465" s="1"/>
      <c r="D7465" s="1"/>
      <c r="E7465" s="1"/>
      <c r="F7465" s="1"/>
    </row>
    <row r="7466" spans="3:6">
      <c r="C7466" s="1"/>
      <c r="D7466" s="1"/>
      <c r="E7466" s="1"/>
      <c r="F7466" s="1"/>
    </row>
    <row r="7467" spans="3:6">
      <c r="C7467" s="1"/>
      <c r="D7467" s="1"/>
      <c r="E7467" s="1"/>
      <c r="F7467" s="1"/>
    </row>
    <row r="7468" spans="3:6">
      <c r="C7468" s="1"/>
      <c r="D7468" s="1"/>
      <c r="E7468" s="1"/>
      <c r="F7468" s="1"/>
    </row>
    <row r="7469" spans="3:6">
      <c r="C7469" s="1"/>
      <c r="D7469" s="1"/>
      <c r="E7469" s="1"/>
      <c r="F7469" s="1"/>
    </row>
    <row r="7470" spans="3:6">
      <c r="C7470" s="1"/>
      <c r="D7470" s="1"/>
      <c r="E7470" s="1"/>
      <c r="F7470" s="1"/>
    </row>
    <row r="7471" spans="3:6">
      <c r="C7471" s="1"/>
      <c r="D7471" s="1"/>
      <c r="E7471" s="1"/>
      <c r="F7471" s="1"/>
    </row>
    <row r="7472" spans="3:6">
      <c r="C7472" s="1"/>
      <c r="D7472" s="1"/>
      <c r="E7472" s="1"/>
      <c r="F7472" s="1"/>
    </row>
    <row r="7473" spans="3:6">
      <c r="C7473" s="1"/>
      <c r="D7473" s="1"/>
      <c r="E7473" s="1"/>
      <c r="F7473" s="1"/>
    </row>
    <row r="7474" spans="3:6">
      <c r="C7474" s="1"/>
      <c r="D7474" s="1"/>
      <c r="E7474" s="1"/>
      <c r="F7474" s="1"/>
    </row>
    <row r="7475" spans="3:6">
      <c r="C7475" s="1"/>
      <c r="D7475" s="1"/>
      <c r="E7475" s="1"/>
      <c r="F7475" s="1"/>
    </row>
    <row r="7476" spans="3:6">
      <c r="C7476" s="1"/>
      <c r="D7476" s="1"/>
      <c r="E7476" s="1"/>
      <c r="F7476" s="1"/>
    </row>
    <row r="7477" spans="3:6">
      <c r="C7477" s="1"/>
      <c r="D7477" s="1"/>
      <c r="E7477" s="1"/>
      <c r="F7477" s="1"/>
    </row>
    <row r="7478" spans="3:6">
      <c r="C7478" s="1"/>
      <c r="D7478" s="1"/>
      <c r="E7478" s="1"/>
      <c r="F7478" s="1"/>
    </row>
    <row r="7479" spans="3:6">
      <c r="C7479" s="1"/>
      <c r="D7479" s="1"/>
      <c r="E7479" s="1"/>
      <c r="F7479" s="1"/>
    </row>
    <row r="7480" spans="3:6">
      <c r="C7480" s="1"/>
      <c r="D7480" s="1"/>
      <c r="E7480" s="1"/>
      <c r="F7480" s="1"/>
    </row>
    <row r="7481" spans="3:6">
      <c r="C7481" s="1"/>
      <c r="D7481" s="1"/>
      <c r="E7481" s="1"/>
      <c r="F7481" s="1"/>
    </row>
    <row r="7482" spans="3:6">
      <c r="C7482" s="1"/>
      <c r="D7482" s="1"/>
      <c r="E7482" s="1"/>
      <c r="F7482" s="1"/>
    </row>
    <row r="7483" spans="3:6">
      <c r="C7483" s="1"/>
      <c r="D7483" s="1"/>
      <c r="E7483" s="1"/>
      <c r="F7483" s="1"/>
    </row>
    <row r="7484" spans="3:6">
      <c r="C7484" s="1"/>
      <c r="D7484" s="1"/>
      <c r="E7484" s="1"/>
      <c r="F7484" s="1"/>
    </row>
    <row r="7485" spans="3:6">
      <c r="C7485" s="1"/>
      <c r="D7485" s="1"/>
      <c r="E7485" s="1"/>
      <c r="F7485" s="1"/>
    </row>
    <row r="7486" spans="3:6">
      <c r="C7486" s="1"/>
      <c r="D7486" s="1"/>
      <c r="E7486" s="1"/>
      <c r="F7486" s="1"/>
    </row>
    <row r="7487" spans="3:6">
      <c r="C7487" s="1"/>
      <c r="D7487" s="1"/>
      <c r="E7487" s="1"/>
      <c r="F7487" s="1"/>
    </row>
    <row r="7488" spans="3:6">
      <c r="C7488" s="1"/>
      <c r="D7488" s="1"/>
      <c r="E7488" s="1"/>
      <c r="F7488" s="1"/>
    </row>
    <row r="7489" spans="3:6">
      <c r="C7489" s="1"/>
      <c r="D7489" s="1"/>
      <c r="E7489" s="1"/>
      <c r="F7489" s="1"/>
    </row>
    <row r="7490" spans="3:6">
      <c r="C7490" s="1"/>
      <c r="D7490" s="1"/>
      <c r="E7490" s="1"/>
      <c r="F7490" s="1"/>
    </row>
    <row r="7491" spans="3:6">
      <c r="C7491" s="1"/>
      <c r="D7491" s="1"/>
      <c r="E7491" s="1"/>
      <c r="F7491" s="1"/>
    </row>
    <row r="7492" spans="3:6">
      <c r="C7492" s="1"/>
      <c r="D7492" s="1"/>
      <c r="E7492" s="1"/>
      <c r="F7492" s="1"/>
    </row>
    <row r="7493" spans="3:6">
      <c r="C7493" s="1"/>
      <c r="D7493" s="1"/>
      <c r="E7493" s="1"/>
      <c r="F7493" s="1"/>
    </row>
    <row r="7494" spans="3:6">
      <c r="C7494" s="1"/>
      <c r="D7494" s="1"/>
      <c r="E7494" s="1"/>
      <c r="F7494" s="1"/>
    </row>
    <row r="7495" spans="3:6">
      <c r="C7495" s="1"/>
      <c r="D7495" s="1"/>
      <c r="E7495" s="1"/>
      <c r="F7495" s="1"/>
    </row>
    <row r="7496" spans="3:6">
      <c r="C7496" s="1"/>
      <c r="D7496" s="1"/>
      <c r="E7496" s="1"/>
      <c r="F7496" s="1"/>
    </row>
    <row r="7497" spans="3:6">
      <c r="C7497" s="1"/>
      <c r="D7497" s="1"/>
      <c r="E7497" s="1"/>
      <c r="F7497" s="1"/>
    </row>
    <row r="7498" spans="3:6">
      <c r="C7498" s="1"/>
      <c r="D7498" s="1"/>
      <c r="E7498" s="1"/>
      <c r="F7498" s="1"/>
    </row>
    <row r="7499" spans="3:6">
      <c r="C7499" s="1"/>
      <c r="D7499" s="1"/>
      <c r="E7499" s="1"/>
      <c r="F7499" s="1"/>
    </row>
    <row r="7500" spans="3:6">
      <c r="C7500" s="1"/>
      <c r="D7500" s="1"/>
      <c r="E7500" s="1"/>
      <c r="F7500" s="1"/>
    </row>
    <row r="7501" spans="3:6">
      <c r="C7501" s="1"/>
      <c r="D7501" s="1"/>
      <c r="E7501" s="1"/>
      <c r="F7501" s="1"/>
    </row>
    <row r="7502" spans="3:6">
      <c r="C7502" s="1"/>
      <c r="D7502" s="1"/>
      <c r="E7502" s="1"/>
      <c r="F7502" s="1"/>
    </row>
    <row r="7503" spans="3:6">
      <c r="C7503" s="1"/>
      <c r="D7503" s="1"/>
      <c r="E7503" s="1"/>
      <c r="F7503" s="1"/>
    </row>
    <row r="7504" spans="3:6">
      <c r="C7504" s="1"/>
      <c r="D7504" s="1"/>
      <c r="E7504" s="1"/>
      <c r="F7504" s="1"/>
    </row>
    <row r="7505" spans="3:6">
      <c r="C7505" s="1"/>
      <c r="D7505" s="1"/>
      <c r="E7505" s="1"/>
      <c r="F7505" s="1"/>
    </row>
    <row r="7506" spans="3:6">
      <c r="C7506" s="1"/>
      <c r="D7506" s="1"/>
      <c r="E7506" s="1"/>
      <c r="F7506" s="1"/>
    </row>
    <row r="7507" spans="3:6">
      <c r="C7507" s="1"/>
      <c r="D7507" s="1"/>
      <c r="E7507" s="1"/>
      <c r="F7507" s="1"/>
    </row>
    <row r="7508" spans="3:6">
      <c r="C7508" s="1"/>
      <c r="D7508" s="1"/>
      <c r="E7508" s="1"/>
      <c r="F7508" s="1"/>
    </row>
    <row r="7509" spans="3:6">
      <c r="C7509" s="1"/>
      <c r="D7509" s="1"/>
      <c r="E7509" s="1"/>
      <c r="F7509" s="1"/>
    </row>
    <row r="7510" spans="3:6">
      <c r="C7510" s="1"/>
      <c r="D7510" s="1"/>
      <c r="E7510" s="1"/>
      <c r="F7510" s="1"/>
    </row>
    <row r="7511" spans="3:6">
      <c r="C7511" s="1"/>
      <c r="D7511" s="1"/>
      <c r="E7511" s="1"/>
      <c r="F7511" s="1"/>
    </row>
    <row r="7512" spans="3:6">
      <c r="C7512" s="1"/>
      <c r="D7512" s="1"/>
      <c r="E7512" s="1"/>
      <c r="F7512" s="1"/>
    </row>
    <row r="7513" spans="3:6">
      <c r="C7513" s="1"/>
      <c r="D7513" s="1"/>
      <c r="E7513" s="1"/>
      <c r="F7513" s="1"/>
    </row>
    <row r="7514" spans="3:6">
      <c r="C7514" s="1"/>
      <c r="D7514" s="1"/>
      <c r="E7514" s="1"/>
      <c r="F7514" s="1"/>
    </row>
    <row r="7515" spans="3:6">
      <c r="C7515" s="1"/>
      <c r="D7515" s="1"/>
      <c r="E7515" s="1"/>
      <c r="F7515" s="1"/>
    </row>
    <row r="7516" spans="3:6">
      <c r="C7516" s="1"/>
      <c r="D7516" s="1"/>
      <c r="E7516" s="1"/>
      <c r="F7516" s="1"/>
    </row>
    <row r="7517" spans="3:6">
      <c r="C7517" s="1"/>
      <c r="D7517" s="1"/>
      <c r="E7517" s="1"/>
      <c r="F7517" s="1"/>
    </row>
    <row r="7518" spans="3:6">
      <c r="C7518" s="1"/>
      <c r="D7518" s="1"/>
      <c r="E7518" s="1"/>
      <c r="F7518" s="1"/>
    </row>
    <row r="7519" spans="3:6">
      <c r="C7519" s="1"/>
      <c r="D7519" s="1"/>
      <c r="E7519" s="1"/>
      <c r="F7519" s="1"/>
    </row>
    <row r="7520" spans="3:6">
      <c r="C7520" s="1"/>
      <c r="D7520" s="1"/>
      <c r="E7520" s="1"/>
      <c r="F7520" s="1"/>
    </row>
    <row r="7521" spans="3:6">
      <c r="C7521" s="1"/>
      <c r="D7521" s="1"/>
      <c r="E7521" s="1"/>
      <c r="F7521" s="1"/>
    </row>
    <row r="7522" spans="3:6">
      <c r="C7522" s="1"/>
      <c r="D7522" s="1"/>
      <c r="E7522" s="1"/>
      <c r="F7522" s="1"/>
    </row>
    <row r="7523" spans="3:6">
      <c r="C7523" s="1"/>
      <c r="D7523" s="1"/>
      <c r="E7523" s="1"/>
      <c r="F7523" s="1"/>
    </row>
    <row r="7524" spans="3:6">
      <c r="C7524" s="1"/>
      <c r="D7524" s="1"/>
      <c r="E7524" s="1"/>
      <c r="F7524" s="1"/>
    </row>
    <row r="7525" spans="3:6">
      <c r="C7525" s="1"/>
      <c r="D7525" s="1"/>
      <c r="E7525" s="1"/>
      <c r="F7525" s="1"/>
    </row>
    <row r="7526" spans="3:6">
      <c r="C7526" s="1"/>
      <c r="D7526" s="1"/>
      <c r="E7526" s="1"/>
      <c r="F7526" s="1"/>
    </row>
    <row r="7527" spans="3:6">
      <c r="C7527" s="1"/>
      <c r="D7527" s="1"/>
      <c r="E7527" s="1"/>
      <c r="F7527" s="1"/>
    </row>
    <row r="7528" spans="3:6">
      <c r="C7528" s="1"/>
      <c r="D7528" s="1"/>
      <c r="E7528" s="1"/>
      <c r="F7528" s="1"/>
    </row>
    <row r="7529" spans="3:6">
      <c r="C7529" s="1"/>
      <c r="D7529" s="1"/>
      <c r="E7529" s="1"/>
      <c r="F7529" s="1"/>
    </row>
    <row r="7530" spans="3:6">
      <c r="C7530" s="1"/>
      <c r="D7530" s="1"/>
      <c r="E7530" s="1"/>
      <c r="F7530" s="1"/>
    </row>
    <row r="7531" spans="3:6">
      <c r="C7531" s="1"/>
      <c r="D7531" s="1"/>
      <c r="E7531" s="1"/>
      <c r="F7531" s="1"/>
    </row>
    <row r="7532" spans="3:6">
      <c r="C7532" s="1"/>
      <c r="D7532" s="1"/>
      <c r="E7532" s="1"/>
      <c r="F7532" s="1"/>
    </row>
    <row r="7533" spans="3:6">
      <c r="C7533" s="1"/>
      <c r="D7533" s="1"/>
      <c r="E7533" s="1"/>
      <c r="F7533" s="1"/>
    </row>
    <row r="7534" spans="3:6">
      <c r="C7534" s="1"/>
      <c r="D7534" s="1"/>
      <c r="E7534" s="1"/>
      <c r="F7534" s="1"/>
    </row>
    <row r="7535" spans="3:6">
      <c r="C7535" s="1"/>
      <c r="D7535" s="1"/>
      <c r="E7535" s="1"/>
      <c r="F7535" s="1"/>
    </row>
    <row r="7536" spans="3:6">
      <c r="C7536" s="1"/>
      <c r="D7536" s="1"/>
      <c r="E7536" s="1"/>
      <c r="F7536" s="1"/>
    </row>
    <row r="7537" spans="3:6">
      <c r="C7537" s="1"/>
      <c r="D7537" s="1"/>
      <c r="E7537" s="1"/>
      <c r="F7537" s="1"/>
    </row>
    <row r="7538" spans="3:6">
      <c r="C7538" s="1"/>
      <c r="D7538" s="1"/>
      <c r="E7538" s="1"/>
      <c r="F7538" s="1"/>
    </row>
    <row r="7539" spans="3:6">
      <c r="C7539" s="1"/>
      <c r="D7539" s="1"/>
      <c r="E7539" s="1"/>
      <c r="F7539" s="1"/>
    </row>
    <row r="7540" spans="3:6">
      <c r="C7540" s="1"/>
      <c r="D7540" s="1"/>
      <c r="E7540" s="1"/>
      <c r="F7540" s="1"/>
    </row>
    <row r="7541" spans="3:6">
      <c r="C7541" s="1"/>
      <c r="D7541" s="1"/>
      <c r="E7541" s="1"/>
      <c r="F7541" s="1"/>
    </row>
    <row r="7542" spans="3:6">
      <c r="C7542" s="1"/>
      <c r="D7542" s="1"/>
      <c r="E7542" s="1"/>
      <c r="F7542" s="1"/>
    </row>
    <row r="7543" spans="3:6">
      <c r="C7543" s="1"/>
      <c r="D7543" s="1"/>
      <c r="E7543" s="1"/>
      <c r="F7543" s="1"/>
    </row>
    <row r="7544" spans="3:6">
      <c r="C7544" s="1"/>
      <c r="D7544" s="1"/>
      <c r="E7544" s="1"/>
      <c r="F7544" s="1"/>
    </row>
    <row r="7545" spans="3:6">
      <c r="C7545" s="1"/>
      <c r="D7545" s="1"/>
      <c r="E7545" s="1"/>
      <c r="F7545" s="1"/>
    </row>
    <row r="7546" spans="3:6">
      <c r="C7546" s="1"/>
      <c r="D7546" s="1"/>
      <c r="E7546" s="1"/>
      <c r="F7546" s="1"/>
    </row>
    <row r="7547" spans="3:6">
      <c r="C7547" s="1"/>
      <c r="D7547" s="1"/>
      <c r="E7547" s="1"/>
      <c r="F7547" s="1"/>
    </row>
    <row r="7548" spans="3:6">
      <c r="C7548" s="1"/>
      <c r="D7548" s="1"/>
      <c r="E7548" s="1"/>
      <c r="F7548" s="1"/>
    </row>
    <row r="7549" spans="3:6">
      <c r="C7549" s="1"/>
      <c r="D7549" s="1"/>
      <c r="E7549" s="1"/>
      <c r="F7549" s="1"/>
    </row>
    <row r="7550" spans="3:6">
      <c r="C7550" s="1"/>
      <c r="D7550" s="1"/>
      <c r="E7550" s="1"/>
      <c r="F7550" s="1"/>
    </row>
    <row r="7551" spans="3:6">
      <c r="C7551" s="1"/>
      <c r="D7551" s="1"/>
      <c r="E7551" s="1"/>
      <c r="F7551" s="1"/>
    </row>
    <row r="7552" spans="3:6">
      <c r="C7552" s="1"/>
      <c r="D7552" s="1"/>
      <c r="E7552" s="1"/>
      <c r="F7552" s="1"/>
    </row>
    <row r="7553" spans="3:6">
      <c r="C7553" s="1"/>
      <c r="D7553" s="1"/>
      <c r="E7553" s="1"/>
      <c r="F7553" s="1"/>
    </row>
    <row r="7554" spans="3:6">
      <c r="C7554" s="1"/>
      <c r="D7554" s="1"/>
      <c r="E7554" s="1"/>
      <c r="F7554" s="1"/>
    </row>
    <row r="7555" spans="3:6">
      <c r="C7555" s="1"/>
      <c r="D7555" s="1"/>
      <c r="E7555" s="1"/>
      <c r="F7555" s="1"/>
    </row>
    <row r="7556" spans="3:6">
      <c r="C7556" s="1"/>
      <c r="D7556" s="1"/>
      <c r="E7556" s="1"/>
      <c r="F7556" s="1"/>
    </row>
    <row r="7557" spans="3:6">
      <c r="C7557" s="1"/>
      <c r="D7557" s="1"/>
      <c r="E7557" s="1"/>
      <c r="F7557" s="1"/>
    </row>
    <row r="7558" spans="3:6">
      <c r="C7558" s="1"/>
      <c r="D7558" s="1"/>
      <c r="E7558" s="1"/>
      <c r="F7558" s="1"/>
    </row>
    <row r="7559" spans="3:6">
      <c r="C7559" s="1"/>
      <c r="D7559" s="1"/>
      <c r="E7559" s="1"/>
      <c r="F7559" s="1"/>
    </row>
    <row r="7560" spans="3:6">
      <c r="C7560" s="1"/>
      <c r="D7560" s="1"/>
      <c r="E7560" s="1"/>
      <c r="F7560" s="1"/>
    </row>
    <row r="7561" spans="3:6">
      <c r="C7561" s="1"/>
      <c r="D7561" s="1"/>
      <c r="E7561" s="1"/>
      <c r="F7561" s="1"/>
    </row>
    <row r="7562" spans="3:6">
      <c r="C7562" s="1"/>
      <c r="D7562" s="1"/>
      <c r="E7562" s="1"/>
      <c r="F7562" s="1"/>
    </row>
    <row r="7563" spans="3:6">
      <c r="C7563" s="1"/>
      <c r="D7563" s="1"/>
      <c r="E7563" s="1"/>
      <c r="F7563" s="1"/>
    </row>
    <row r="7564" spans="3:6">
      <c r="C7564" s="1"/>
      <c r="D7564" s="1"/>
      <c r="E7564" s="1"/>
      <c r="F7564" s="1"/>
    </row>
    <row r="7565" spans="3:6">
      <c r="C7565" s="1"/>
      <c r="D7565" s="1"/>
      <c r="E7565" s="1"/>
      <c r="F7565" s="1"/>
    </row>
    <row r="7566" spans="3:6">
      <c r="C7566" s="1"/>
      <c r="D7566" s="1"/>
      <c r="E7566" s="1"/>
      <c r="F7566" s="1"/>
    </row>
    <row r="7567" spans="3:6">
      <c r="C7567" s="1"/>
      <c r="D7567" s="1"/>
      <c r="E7567" s="1"/>
      <c r="F7567" s="1"/>
    </row>
    <row r="7568" spans="3:6">
      <c r="C7568" s="1"/>
      <c r="D7568" s="1"/>
      <c r="E7568" s="1"/>
      <c r="F7568" s="1"/>
    </row>
    <row r="7569" spans="3:6">
      <c r="C7569" s="1"/>
      <c r="D7569" s="1"/>
      <c r="E7569" s="1"/>
      <c r="F7569" s="1"/>
    </row>
    <row r="7570" spans="3:6">
      <c r="C7570" s="1"/>
      <c r="D7570" s="1"/>
      <c r="E7570" s="1"/>
      <c r="F7570" s="1"/>
    </row>
    <row r="7571" spans="3:6">
      <c r="C7571" s="1"/>
      <c r="D7571" s="1"/>
      <c r="E7571" s="1"/>
      <c r="F7571" s="1"/>
    </row>
    <row r="7572" spans="3:6">
      <c r="C7572" s="1"/>
      <c r="D7572" s="1"/>
      <c r="E7572" s="1"/>
      <c r="F7572" s="1"/>
    </row>
    <row r="7573" spans="3:6">
      <c r="C7573" s="1"/>
      <c r="D7573" s="1"/>
      <c r="E7573" s="1"/>
      <c r="F7573" s="1"/>
    </row>
    <row r="7574" spans="3:6">
      <c r="C7574" s="1"/>
      <c r="D7574" s="1"/>
      <c r="E7574" s="1"/>
      <c r="F7574" s="1"/>
    </row>
    <row r="7575" spans="3:6">
      <c r="C7575" s="1"/>
      <c r="D7575" s="1"/>
      <c r="E7575" s="1"/>
      <c r="F7575" s="1"/>
    </row>
    <row r="7576" spans="3:6">
      <c r="C7576" s="1"/>
      <c r="D7576" s="1"/>
      <c r="E7576" s="1"/>
      <c r="F7576" s="1"/>
    </row>
    <row r="7577" spans="3:6">
      <c r="C7577" s="1"/>
      <c r="D7577" s="1"/>
      <c r="E7577" s="1"/>
      <c r="F7577" s="1"/>
    </row>
    <row r="7578" spans="3:6">
      <c r="C7578" s="1"/>
      <c r="D7578" s="1"/>
      <c r="E7578" s="1"/>
      <c r="F7578" s="1"/>
    </row>
    <row r="7579" spans="3:6">
      <c r="C7579" s="1"/>
      <c r="D7579" s="1"/>
      <c r="E7579" s="1"/>
      <c r="F7579" s="1"/>
    </row>
    <row r="7580" spans="3:6">
      <c r="C7580" s="1"/>
      <c r="D7580" s="1"/>
      <c r="E7580" s="1"/>
      <c r="F7580" s="1"/>
    </row>
    <row r="7581" spans="3:6">
      <c r="C7581" s="1"/>
      <c r="D7581" s="1"/>
      <c r="E7581" s="1"/>
      <c r="F7581" s="1"/>
    </row>
    <row r="7582" spans="3:6">
      <c r="C7582" s="1"/>
      <c r="D7582" s="1"/>
      <c r="E7582" s="1"/>
      <c r="F7582" s="1"/>
    </row>
    <row r="7583" spans="3:6">
      <c r="C7583" s="1"/>
      <c r="D7583" s="1"/>
      <c r="E7583" s="1"/>
      <c r="F7583" s="1"/>
    </row>
    <row r="7584" spans="3:6">
      <c r="C7584" s="1"/>
      <c r="D7584" s="1"/>
      <c r="E7584" s="1"/>
      <c r="F7584" s="1"/>
    </row>
    <row r="7585" spans="3:6">
      <c r="C7585" s="1"/>
      <c r="D7585" s="1"/>
      <c r="E7585" s="1"/>
      <c r="F7585" s="1"/>
    </row>
    <row r="7586" spans="3:6">
      <c r="C7586" s="1"/>
      <c r="D7586" s="1"/>
      <c r="E7586" s="1"/>
      <c r="F7586" s="1"/>
    </row>
    <row r="7587" spans="3:6">
      <c r="C7587" s="1"/>
      <c r="D7587" s="1"/>
      <c r="E7587" s="1"/>
      <c r="F7587" s="1"/>
    </row>
    <row r="7588" spans="3:6">
      <c r="C7588" s="1"/>
      <c r="D7588" s="1"/>
      <c r="E7588" s="1"/>
      <c r="F7588" s="1"/>
    </row>
    <row r="7589" spans="3:6">
      <c r="C7589" s="1"/>
      <c r="D7589" s="1"/>
      <c r="E7589" s="1"/>
      <c r="F7589" s="1"/>
    </row>
    <row r="7590" spans="3:6">
      <c r="C7590" s="1"/>
      <c r="D7590" s="1"/>
      <c r="E7590" s="1"/>
      <c r="F7590" s="1"/>
    </row>
    <row r="7591" spans="3:6">
      <c r="C7591" s="1"/>
      <c r="D7591" s="1"/>
      <c r="E7591" s="1"/>
      <c r="F7591" s="1"/>
    </row>
    <row r="7592" spans="3:6">
      <c r="C7592" s="1"/>
      <c r="D7592" s="1"/>
      <c r="E7592" s="1"/>
      <c r="F7592" s="1"/>
    </row>
    <row r="7593" spans="3:6">
      <c r="C7593" s="1"/>
      <c r="D7593" s="1"/>
      <c r="E7593" s="1"/>
      <c r="F7593" s="1"/>
    </row>
    <row r="7594" spans="3:6">
      <c r="C7594" s="1"/>
      <c r="D7594" s="1"/>
      <c r="E7594" s="1"/>
      <c r="F7594" s="1"/>
    </row>
    <row r="7595" spans="3:6">
      <c r="C7595" s="1"/>
      <c r="D7595" s="1"/>
      <c r="E7595" s="1"/>
      <c r="F7595" s="1"/>
    </row>
    <row r="7596" spans="3:6">
      <c r="C7596" s="1"/>
      <c r="D7596" s="1"/>
      <c r="E7596" s="1"/>
      <c r="F7596" s="1"/>
    </row>
    <row r="7597" spans="3:6">
      <c r="C7597" s="1"/>
      <c r="D7597" s="1"/>
      <c r="E7597" s="1"/>
      <c r="F7597" s="1"/>
    </row>
    <row r="7598" spans="3:6">
      <c r="C7598" s="1"/>
      <c r="D7598" s="1"/>
      <c r="E7598" s="1"/>
      <c r="F7598" s="1"/>
    </row>
    <row r="7599" spans="3:6">
      <c r="C7599" s="1"/>
      <c r="D7599" s="1"/>
      <c r="E7599" s="1"/>
      <c r="F7599" s="1"/>
    </row>
    <row r="7600" spans="3:6">
      <c r="C7600" s="1"/>
      <c r="D7600" s="1"/>
      <c r="E7600" s="1"/>
      <c r="F7600" s="1"/>
    </row>
    <row r="7601" spans="3:6">
      <c r="C7601" s="1"/>
      <c r="D7601" s="1"/>
      <c r="E7601" s="1"/>
      <c r="F7601" s="1"/>
    </row>
    <row r="7602" spans="3:6">
      <c r="C7602" s="1"/>
      <c r="D7602" s="1"/>
      <c r="E7602" s="1"/>
      <c r="F7602" s="1"/>
    </row>
    <row r="7603" spans="3:6">
      <c r="C7603" s="1"/>
      <c r="D7603" s="1"/>
      <c r="E7603" s="1"/>
      <c r="F7603" s="1"/>
    </row>
    <row r="7604" spans="3:6">
      <c r="C7604" s="1"/>
      <c r="D7604" s="1"/>
      <c r="E7604" s="1"/>
      <c r="F7604" s="1"/>
    </row>
    <row r="7605" spans="3:6">
      <c r="C7605" s="1"/>
      <c r="D7605" s="1"/>
      <c r="E7605" s="1"/>
      <c r="F7605" s="1"/>
    </row>
    <row r="7606" spans="3:6">
      <c r="C7606" s="1"/>
      <c r="D7606" s="1"/>
      <c r="E7606" s="1"/>
      <c r="F7606" s="1"/>
    </row>
    <row r="7607" spans="3:6">
      <c r="C7607" s="1"/>
      <c r="D7607" s="1"/>
      <c r="E7607" s="1"/>
      <c r="F7607" s="1"/>
    </row>
    <row r="7608" spans="3:6">
      <c r="C7608" s="1"/>
      <c r="D7608" s="1"/>
      <c r="E7608" s="1"/>
      <c r="F7608" s="1"/>
    </row>
    <row r="7609" spans="3:6">
      <c r="C7609" s="1"/>
      <c r="D7609" s="1"/>
      <c r="E7609" s="1"/>
      <c r="F7609" s="1"/>
    </row>
    <row r="7610" spans="3:6">
      <c r="C7610" s="1"/>
      <c r="D7610" s="1"/>
      <c r="E7610" s="1"/>
      <c r="F7610" s="1"/>
    </row>
    <row r="7611" spans="3:6">
      <c r="C7611" s="1"/>
      <c r="D7611" s="1"/>
      <c r="E7611" s="1"/>
      <c r="F7611" s="1"/>
    </row>
    <row r="7612" spans="3:6">
      <c r="C7612" s="1"/>
      <c r="D7612" s="1"/>
      <c r="E7612" s="1"/>
      <c r="F7612" s="1"/>
    </row>
    <row r="7613" spans="3:6">
      <c r="C7613" s="1"/>
      <c r="D7613" s="1"/>
      <c r="E7613" s="1"/>
      <c r="F7613" s="1"/>
    </row>
    <row r="7614" spans="3:6">
      <c r="C7614" s="1"/>
      <c r="D7614" s="1"/>
      <c r="E7614" s="1"/>
      <c r="F7614" s="1"/>
    </row>
    <row r="7615" spans="3:6">
      <c r="C7615" s="1"/>
      <c r="D7615" s="1"/>
      <c r="E7615" s="1"/>
      <c r="F7615" s="1"/>
    </row>
    <row r="7616" spans="3:6">
      <c r="C7616" s="1"/>
      <c r="D7616" s="1"/>
      <c r="E7616" s="1"/>
      <c r="F7616" s="1"/>
    </row>
    <row r="7617" spans="3:6">
      <c r="C7617" s="1"/>
      <c r="D7617" s="1"/>
      <c r="E7617" s="1"/>
      <c r="F7617" s="1"/>
    </row>
    <row r="7618" spans="3:6">
      <c r="C7618" s="1"/>
      <c r="D7618" s="1"/>
      <c r="E7618" s="1"/>
      <c r="F7618" s="1"/>
    </row>
    <row r="7619" spans="3:6">
      <c r="C7619" s="1"/>
      <c r="D7619" s="1"/>
      <c r="E7619" s="1"/>
      <c r="F7619" s="1"/>
    </row>
    <row r="7620" spans="3:6">
      <c r="C7620" s="1"/>
      <c r="D7620" s="1"/>
      <c r="E7620" s="1"/>
      <c r="F7620" s="1"/>
    </row>
    <row r="7621" spans="3:6">
      <c r="C7621" s="1"/>
      <c r="D7621" s="1"/>
      <c r="E7621" s="1"/>
      <c r="F7621" s="1"/>
    </row>
    <row r="7622" spans="3:6">
      <c r="C7622" s="1"/>
      <c r="D7622" s="1"/>
      <c r="E7622" s="1"/>
      <c r="F7622" s="1"/>
    </row>
    <row r="7623" spans="3:6">
      <c r="C7623" s="1"/>
      <c r="D7623" s="1"/>
      <c r="E7623" s="1"/>
      <c r="F7623" s="1"/>
    </row>
    <row r="7624" spans="3:6">
      <c r="C7624" s="1"/>
      <c r="D7624" s="1"/>
      <c r="E7624" s="1"/>
      <c r="F7624" s="1"/>
    </row>
    <row r="7625" spans="3:6">
      <c r="C7625" s="1"/>
      <c r="D7625" s="1"/>
      <c r="E7625" s="1"/>
      <c r="F7625" s="1"/>
    </row>
    <row r="7626" spans="3:6">
      <c r="C7626" s="1"/>
      <c r="D7626" s="1"/>
      <c r="E7626" s="1"/>
      <c r="F7626" s="1"/>
    </row>
    <row r="7627" spans="3:6">
      <c r="C7627" s="1"/>
      <c r="D7627" s="1"/>
      <c r="E7627" s="1"/>
      <c r="F7627" s="1"/>
    </row>
    <row r="7628" spans="3:6">
      <c r="C7628" s="1"/>
      <c r="D7628" s="1"/>
      <c r="E7628" s="1"/>
      <c r="F7628" s="1"/>
    </row>
    <row r="7629" spans="3:6">
      <c r="C7629" s="1"/>
      <c r="D7629" s="1"/>
      <c r="E7629" s="1"/>
      <c r="F7629" s="1"/>
    </row>
    <row r="7630" spans="3:6">
      <c r="C7630" s="1"/>
      <c r="D7630" s="1"/>
      <c r="E7630" s="1"/>
      <c r="F7630" s="1"/>
    </row>
    <row r="7631" spans="3:6">
      <c r="C7631" s="1"/>
      <c r="D7631" s="1"/>
      <c r="E7631" s="1"/>
      <c r="F7631" s="1"/>
    </row>
    <row r="7632" spans="3:6">
      <c r="C7632" s="1"/>
      <c r="D7632" s="1"/>
      <c r="E7632" s="1"/>
      <c r="F7632" s="1"/>
    </row>
    <row r="7633" spans="3:6">
      <c r="C7633" s="1"/>
      <c r="D7633" s="1"/>
      <c r="E7633" s="1"/>
      <c r="F7633" s="1"/>
    </row>
    <row r="7634" spans="3:6">
      <c r="C7634" s="1"/>
      <c r="D7634" s="1"/>
      <c r="E7634" s="1"/>
      <c r="F7634" s="1"/>
    </row>
    <row r="7635" spans="3:6">
      <c r="C7635" s="1"/>
      <c r="D7635" s="1"/>
      <c r="E7635" s="1"/>
      <c r="F7635" s="1"/>
    </row>
    <row r="7636" spans="3:6">
      <c r="C7636" s="1"/>
      <c r="D7636" s="1"/>
      <c r="E7636" s="1"/>
      <c r="F7636" s="1"/>
    </row>
    <row r="7637" spans="3:6">
      <c r="C7637" s="1"/>
      <c r="D7637" s="1"/>
      <c r="E7637" s="1"/>
      <c r="F7637" s="1"/>
    </row>
    <row r="7638" spans="3:6">
      <c r="C7638" s="1"/>
      <c r="D7638" s="1"/>
      <c r="E7638" s="1"/>
      <c r="F7638" s="1"/>
    </row>
    <row r="7639" spans="3:6">
      <c r="C7639" s="1"/>
      <c r="D7639" s="1"/>
      <c r="E7639" s="1"/>
      <c r="F7639" s="1"/>
    </row>
    <row r="7640" spans="3:6">
      <c r="C7640" s="1"/>
      <c r="D7640" s="1"/>
      <c r="E7640" s="1"/>
      <c r="F7640" s="1"/>
    </row>
    <row r="7641" spans="3:6">
      <c r="C7641" s="1"/>
      <c r="D7641" s="1"/>
      <c r="E7641" s="1"/>
      <c r="F7641" s="1"/>
    </row>
    <row r="7642" spans="3:6">
      <c r="C7642" s="1"/>
      <c r="D7642" s="1"/>
      <c r="E7642" s="1"/>
      <c r="F7642" s="1"/>
    </row>
    <row r="7643" spans="3:6">
      <c r="C7643" s="1"/>
      <c r="D7643" s="1"/>
      <c r="E7643" s="1"/>
      <c r="F7643" s="1"/>
    </row>
    <row r="7644" spans="3:6">
      <c r="C7644" s="1"/>
      <c r="D7644" s="1"/>
      <c r="E7644" s="1"/>
      <c r="F7644" s="1"/>
    </row>
    <row r="7645" spans="3:6">
      <c r="C7645" s="1"/>
      <c r="D7645" s="1"/>
      <c r="E7645" s="1"/>
      <c r="F7645" s="1"/>
    </row>
    <row r="7646" spans="3:6">
      <c r="C7646" s="1"/>
      <c r="D7646" s="1"/>
      <c r="E7646" s="1"/>
      <c r="F7646" s="1"/>
    </row>
    <row r="7647" spans="3:6">
      <c r="C7647" s="1"/>
      <c r="D7647" s="1"/>
      <c r="E7647" s="1"/>
      <c r="F7647" s="1"/>
    </row>
    <row r="7648" spans="3:6">
      <c r="C7648" s="1"/>
      <c r="D7648" s="1"/>
      <c r="E7648" s="1"/>
      <c r="F7648" s="1"/>
    </row>
    <row r="7649" spans="3:6">
      <c r="C7649" s="1"/>
      <c r="D7649" s="1"/>
      <c r="E7649" s="1"/>
      <c r="F7649" s="1"/>
    </row>
    <row r="7650" spans="3:6">
      <c r="C7650" s="1"/>
      <c r="D7650" s="1"/>
      <c r="E7650" s="1"/>
      <c r="F7650" s="1"/>
    </row>
    <row r="7651" spans="3:6">
      <c r="C7651" s="1"/>
      <c r="D7651" s="1"/>
      <c r="E7651" s="1"/>
      <c r="F7651" s="1"/>
    </row>
    <row r="7652" spans="3:6">
      <c r="C7652" s="1"/>
      <c r="D7652" s="1"/>
      <c r="E7652" s="1"/>
      <c r="F7652" s="1"/>
    </row>
    <row r="7653" spans="3:6">
      <c r="C7653" s="1"/>
      <c r="D7653" s="1"/>
      <c r="E7653" s="1"/>
      <c r="F7653" s="1"/>
    </row>
    <row r="7654" spans="3:6">
      <c r="C7654" s="1"/>
      <c r="D7654" s="1"/>
      <c r="E7654" s="1"/>
      <c r="F7654" s="1"/>
    </row>
    <row r="7655" spans="3:6">
      <c r="C7655" s="1"/>
      <c r="D7655" s="1"/>
      <c r="E7655" s="1"/>
      <c r="F7655" s="1"/>
    </row>
    <row r="7656" spans="3:6">
      <c r="C7656" s="1"/>
      <c r="D7656" s="1"/>
      <c r="E7656" s="1"/>
      <c r="F7656" s="1"/>
    </row>
    <row r="7657" spans="3:6">
      <c r="C7657" s="1"/>
      <c r="D7657" s="1"/>
      <c r="E7657" s="1"/>
      <c r="F7657" s="1"/>
    </row>
    <row r="7658" spans="3:6">
      <c r="C7658" s="1"/>
      <c r="D7658" s="1"/>
      <c r="E7658" s="1"/>
      <c r="F7658" s="1"/>
    </row>
    <row r="7659" spans="3:6">
      <c r="C7659" s="1"/>
      <c r="D7659" s="1"/>
      <c r="E7659" s="1"/>
      <c r="F7659" s="1"/>
    </row>
    <row r="7660" spans="3:6">
      <c r="C7660" s="1"/>
      <c r="D7660" s="1"/>
      <c r="E7660" s="1"/>
      <c r="F7660" s="1"/>
    </row>
    <row r="7661" spans="3:6">
      <c r="C7661" s="1"/>
      <c r="D7661" s="1"/>
      <c r="E7661" s="1"/>
      <c r="F7661" s="1"/>
    </row>
    <row r="7662" spans="3:6">
      <c r="C7662" s="1"/>
      <c r="D7662" s="1"/>
      <c r="E7662" s="1"/>
      <c r="F7662" s="1"/>
    </row>
    <row r="7663" spans="3:6">
      <c r="C7663" s="1"/>
      <c r="D7663" s="1"/>
      <c r="E7663" s="1"/>
      <c r="F7663" s="1"/>
    </row>
    <row r="7664" spans="3:6">
      <c r="C7664" s="1"/>
      <c r="D7664" s="1"/>
      <c r="E7664" s="1"/>
      <c r="F7664" s="1"/>
    </row>
    <row r="7665" spans="3:6">
      <c r="C7665" s="1"/>
      <c r="D7665" s="1"/>
      <c r="E7665" s="1"/>
      <c r="F7665" s="1"/>
    </row>
    <row r="7666" spans="3:6">
      <c r="C7666" s="1"/>
      <c r="D7666" s="1"/>
      <c r="E7666" s="1"/>
      <c r="F7666" s="1"/>
    </row>
    <row r="7667" spans="3:6">
      <c r="C7667" s="1"/>
      <c r="D7667" s="1"/>
      <c r="E7667" s="1"/>
      <c r="F7667" s="1"/>
    </row>
    <row r="7668" spans="3:6">
      <c r="C7668" s="1"/>
      <c r="D7668" s="1"/>
      <c r="E7668" s="1"/>
      <c r="F7668" s="1"/>
    </row>
    <row r="7669" spans="3:6">
      <c r="C7669" s="1"/>
      <c r="D7669" s="1"/>
      <c r="E7669" s="1"/>
      <c r="F7669" s="1"/>
    </row>
    <row r="7670" spans="3:6">
      <c r="C7670" s="1"/>
      <c r="D7670" s="1"/>
      <c r="E7670" s="1"/>
      <c r="F7670" s="1"/>
    </row>
    <row r="7671" spans="3:6">
      <c r="C7671" s="1"/>
      <c r="D7671" s="1"/>
      <c r="E7671" s="1"/>
      <c r="F7671" s="1"/>
    </row>
    <row r="7672" spans="3:6">
      <c r="C7672" s="1"/>
      <c r="D7672" s="1"/>
      <c r="E7672" s="1"/>
      <c r="F7672" s="1"/>
    </row>
    <row r="7673" spans="3:6">
      <c r="C7673" s="1"/>
      <c r="D7673" s="1"/>
      <c r="E7673" s="1"/>
      <c r="F7673" s="1"/>
    </row>
    <row r="7674" spans="3:6">
      <c r="C7674" s="1"/>
      <c r="D7674" s="1"/>
      <c r="E7674" s="1"/>
      <c r="F7674" s="1"/>
    </row>
    <row r="7675" spans="3:6">
      <c r="C7675" s="1"/>
      <c r="D7675" s="1"/>
      <c r="E7675" s="1"/>
      <c r="F7675" s="1"/>
    </row>
    <row r="7676" spans="3:6">
      <c r="C7676" s="1"/>
      <c r="D7676" s="1"/>
      <c r="E7676" s="1"/>
      <c r="F7676" s="1"/>
    </row>
    <row r="7677" spans="3:6">
      <c r="C7677" s="1"/>
      <c r="D7677" s="1"/>
      <c r="E7677" s="1"/>
      <c r="F7677" s="1"/>
    </row>
    <row r="7678" spans="3:6">
      <c r="C7678" s="1"/>
      <c r="D7678" s="1"/>
      <c r="E7678" s="1"/>
      <c r="F7678" s="1"/>
    </row>
    <row r="7679" spans="3:6">
      <c r="C7679" s="1"/>
      <c r="D7679" s="1"/>
      <c r="E7679" s="1"/>
      <c r="F7679" s="1"/>
    </row>
    <row r="7680" spans="3:6">
      <c r="C7680" s="1"/>
      <c r="D7680" s="1"/>
      <c r="E7680" s="1"/>
      <c r="F7680" s="1"/>
    </row>
    <row r="7681" spans="3:6">
      <c r="C7681" s="1"/>
      <c r="D7681" s="1"/>
      <c r="E7681" s="1"/>
      <c r="F7681" s="1"/>
    </row>
    <row r="7682" spans="3:6">
      <c r="C7682" s="1"/>
      <c r="D7682" s="1"/>
      <c r="E7682" s="1"/>
      <c r="F7682" s="1"/>
    </row>
    <row r="7683" spans="3:6">
      <c r="C7683" s="1"/>
      <c r="D7683" s="1"/>
      <c r="E7683" s="1"/>
      <c r="F7683" s="1"/>
    </row>
    <row r="7684" spans="3:6">
      <c r="C7684" s="1"/>
      <c r="D7684" s="1"/>
      <c r="E7684" s="1"/>
      <c r="F7684" s="1"/>
    </row>
    <row r="7685" spans="3:6">
      <c r="C7685" s="1"/>
      <c r="D7685" s="1"/>
      <c r="E7685" s="1"/>
      <c r="F7685" s="1"/>
    </row>
    <row r="7686" spans="3:6">
      <c r="C7686" s="1"/>
      <c r="D7686" s="1"/>
      <c r="E7686" s="1"/>
      <c r="F7686" s="1"/>
    </row>
    <row r="7687" spans="3:6">
      <c r="C7687" s="1"/>
      <c r="D7687" s="1"/>
      <c r="E7687" s="1"/>
      <c r="F7687" s="1"/>
    </row>
    <row r="7688" spans="3:6">
      <c r="C7688" s="1"/>
      <c r="D7688" s="1"/>
      <c r="E7688" s="1"/>
      <c r="F7688" s="1"/>
    </row>
    <row r="7689" spans="3:6">
      <c r="C7689" s="1"/>
      <c r="D7689" s="1"/>
      <c r="E7689" s="1"/>
      <c r="F7689" s="1"/>
    </row>
    <row r="7690" spans="3:6">
      <c r="C7690" s="1"/>
      <c r="D7690" s="1"/>
      <c r="E7690" s="1"/>
      <c r="F7690" s="1"/>
    </row>
    <row r="7691" spans="3:6">
      <c r="C7691" s="1"/>
      <c r="D7691" s="1"/>
      <c r="E7691" s="1"/>
      <c r="F7691" s="1"/>
    </row>
    <row r="7692" spans="3:6">
      <c r="C7692" s="1"/>
      <c r="D7692" s="1"/>
      <c r="E7692" s="1"/>
      <c r="F7692" s="1"/>
    </row>
    <row r="7693" spans="3:6">
      <c r="C7693" s="1"/>
      <c r="D7693" s="1"/>
      <c r="E7693" s="1"/>
      <c r="F7693" s="1"/>
    </row>
    <row r="7694" spans="3:6">
      <c r="C7694" s="1"/>
      <c r="D7694" s="1"/>
      <c r="E7694" s="1"/>
      <c r="F7694" s="1"/>
    </row>
    <row r="7695" spans="3:6">
      <c r="C7695" s="1"/>
      <c r="D7695" s="1"/>
      <c r="E7695" s="1"/>
      <c r="F7695" s="1"/>
    </row>
    <row r="7696" spans="3:6">
      <c r="C7696" s="1"/>
      <c r="D7696" s="1"/>
      <c r="E7696" s="1"/>
      <c r="F7696" s="1"/>
    </row>
    <row r="7697" spans="3:6">
      <c r="C7697" s="1"/>
      <c r="D7697" s="1"/>
      <c r="E7697" s="1"/>
      <c r="F7697" s="1"/>
    </row>
    <row r="7698" spans="3:6">
      <c r="C7698" s="1"/>
      <c r="D7698" s="1"/>
      <c r="E7698" s="1"/>
      <c r="F7698" s="1"/>
    </row>
    <row r="7699" spans="3:6">
      <c r="C7699" s="1"/>
      <c r="D7699" s="1"/>
      <c r="E7699" s="1"/>
      <c r="F7699" s="1"/>
    </row>
    <row r="7700" spans="3:6">
      <c r="C7700" s="1"/>
      <c r="D7700" s="1"/>
      <c r="E7700" s="1"/>
      <c r="F7700" s="1"/>
    </row>
    <row r="7701" spans="3:6">
      <c r="C7701" s="1"/>
      <c r="D7701" s="1"/>
      <c r="E7701" s="1"/>
      <c r="F7701" s="1"/>
    </row>
    <row r="7702" spans="3:6">
      <c r="C7702" s="1"/>
      <c r="D7702" s="1"/>
      <c r="E7702" s="1"/>
      <c r="F7702" s="1"/>
    </row>
    <row r="7703" spans="3:6">
      <c r="C7703" s="1"/>
      <c r="D7703" s="1"/>
      <c r="E7703" s="1"/>
      <c r="F7703" s="1"/>
    </row>
    <row r="7704" spans="3:6">
      <c r="C7704" s="1"/>
      <c r="D7704" s="1"/>
      <c r="E7704" s="1"/>
      <c r="F7704" s="1"/>
    </row>
    <row r="7705" spans="3:6">
      <c r="C7705" s="1"/>
      <c r="D7705" s="1"/>
      <c r="E7705" s="1"/>
      <c r="F7705" s="1"/>
    </row>
    <row r="7706" spans="3:6">
      <c r="C7706" s="1"/>
      <c r="D7706" s="1"/>
      <c r="E7706" s="1"/>
      <c r="F7706" s="1"/>
    </row>
    <row r="7707" spans="3:6">
      <c r="C7707" s="1"/>
      <c r="D7707" s="1"/>
      <c r="E7707" s="1"/>
      <c r="F7707" s="1"/>
    </row>
    <row r="7708" spans="3:6">
      <c r="C7708" s="1"/>
      <c r="D7708" s="1"/>
      <c r="E7708" s="1"/>
      <c r="F7708" s="1"/>
    </row>
    <row r="7709" spans="3:6">
      <c r="C7709" s="1"/>
      <c r="D7709" s="1"/>
      <c r="E7709" s="1"/>
      <c r="F7709" s="1"/>
    </row>
    <row r="7710" spans="3:6">
      <c r="C7710" s="1"/>
      <c r="D7710" s="1"/>
      <c r="E7710" s="1"/>
      <c r="F7710" s="1"/>
    </row>
    <row r="7711" spans="3:6">
      <c r="C7711" s="1"/>
      <c r="D7711" s="1"/>
      <c r="E7711" s="1"/>
      <c r="F7711" s="1"/>
    </row>
    <row r="7712" spans="3:6">
      <c r="C7712" s="1"/>
      <c r="D7712" s="1"/>
      <c r="E7712" s="1"/>
      <c r="F7712" s="1"/>
    </row>
    <row r="7713" spans="3:6">
      <c r="C7713" s="1"/>
      <c r="D7713" s="1"/>
      <c r="E7713" s="1"/>
      <c r="F7713" s="1"/>
    </row>
    <row r="7714" spans="3:6">
      <c r="C7714" s="1"/>
      <c r="D7714" s="1"/>
      <c r="E7714" s="1"/>
      <c r="F7714" s="1"/>
    </row>
    <row r="7715" spans="3:6">
      <c r="C7715" s="1"/>
      <c r="D7715" s="1"/>
      <c r="E7715" s="1"/>
      <c r="F7715" s="1"/>
    </row>
    <row r="7716" spans="3:6">
      <c r="C7716" s="1"/>
      <c r="D7716" s="1"/>
      <c r="E7716" s="1"/>
      <c r="F7716" s="1"/>
    </row>
    <row r="7717" spans="3:6">
      <c r="C7717" s="1"/>
      <c r="D7717" s="1"/>
      <c r="E7717" s="1"/>
      <c r="F7717" s="1"/>
    </row>
    <row r="7718" spans="3:6">
      <c r="C7718" s="1"/>
      <c r="D7718" s="1"/>
      <c r="E7718" s="1"/>
      <c r="F7718" s="1"/>
    </row>
    <row r="7719" spans="3:6">
      <c r="C7719" s="1"/>
      <c r="D7719" s="1"/>
      <c r="E7719" s="1"/>
      <c r="F7719" s="1"/>
    </row>
    <row r="7720" spans="3:6">
      <c r="C7720" s="1"/>
      <c r="D7720" s="1"/>
      <c r="E7720" s="1"/>
      <c r="F7720" s="1"/>
    </row>
    <row r="7721" spans="3:6">
      <c r="C7721" s="1"/>
      <c r="D7721" s="1"/>
      <c r="E7721" s="1"/>
      <c r="F7721" s="1"/>
    </row>
    <row r="7722" spans="3:6">
      <c r="C7722" s="1"/>
      <c r="D7722" s="1"/>
      <c r="E7722" s="1"/>
      <c r="F7722" s="1"/>
    </row>
    <row r="7723" spans="3:6">
      <c r="C7723" s="1"/>
      <c r="D7723" s="1"/>
      <c r="E7723" s="1"/>
      <c r="F7723" s="1"/>
    </row>
    <row r="7724" spans="3:6">
      <c r="C7724" s="1"/>
      <c r="D7724" s="1"/>
      <c r="E7724" s="1"/>
      <c r="F7724" s="1"/>
    </row>
    <row r="7725" spans="3:6">
      <c r="C7725" s="1"/>
      <c r="D7725" s="1"/>
      <c r="E7725" s="1"/>
      <c r="F7725" s="1"/>
    </row>
    <row r="7726" spans="3:6">
      <c r="C7726" s="1"/>
      <c r="D7726" s="1"/>
      <c r="E7726" s="1"/>
      <c r="F7726" s="1"/>
    </row>
    <row r="7727" spans="3:6">
      <c r="C7727" s="1"/>
      <c r="D7727" s="1"/>
      <c r="E7727" s="1"/>
      <c r="F7727" s="1"/>
    </row>
    <row r="7728" spans="3:6">
      <c r="C7728" s="1"/>
      <c r="D7728" s="1"/>
      <c r="E7728" s="1"/>
      <c r="F7728" s="1"/>
    </row>
    <row r="7729" spans="3:6">
      <c r="C7729" s="1"/>
      <c r="D7729" s="1"/>
      <c r="E7729" s="1"/>
      <c r="F7729" s="1"/>
    </row>
    <row r="7730" spans="3:6">
      <c r="C7730" s="1"/>
      <c r="D7730" s="1"/>
      <c r="E7730" s="1"/>
      <c r="F7730" s="1"/>
    </row>
    <row r="7731" spans="3:6">
      <c r="C7731" s="1"/>
      <c r="D7731" s="1"/>
      <c r="E7731" s="1"/>
      <c r="F7731" s="1"/>
    </row>
    <row r="7732" spans="3:6">
      <c r="C7732" s="1"/>
      <c r="D7732" s="1"/>
      <c r="E7732" s="1"/>
      <c r="F7732" s="1"/>
    </row>
    <row r="7733" spans="3:6">
      <c r="C7733" s="1"/>
      <c r="D7733" s="1"/>
      <c r="E7733" s="1"/>
      <c r="F7733" s="1"/>
    </row>
    <row r="7734" spans="3:6">
      <c r="C7734" s="1"/>
      <c r="D7734" s="1"/>
      <c r="E7734" s="1"/>
      <c r="F7734" s="1"/>
    </row>
    <row r="7735" spans="3:6">
      <c r="C7735" s="1"/>
      <c r="D7735" s="1"/>
      <c r="E7735" s="1"/>
      <c r="F7735" s="1"/>
    </row>
    <row r="7736" spans="3:6">
      <c r="C7736" s="1"/>
      <c r="D7736" s="1"/>
      <c r="E7736" s="1"/>
      <c r="F7736" s="1"/>
    </row>
    <row r="7737" spans="3:6">
      <c r="C7737" s="1"/>
      <c r="D7737" s="1"/>
      <c r="E7737" s="1"/>
      <c r="F7737" s="1"/>
    </row>
    <row r="7738" spans="3:6">
      <c r="C7738" s="1"/>
      <c r="D7738" s="1"/>
      <c r="E7738" s="1"/>
      <c r="F7738" s="1"/>
    </row>
    <row r="7739" spans="3:6">
      <c r="C7739" s="1"/>
      <c r="D7739" s="1"/>
      <c r="E7739" s="1"/>
      <c r="F7739" s="1"/>
    </row>
    <row r="7740" spans="3:6">
      <c r="C7740" s="1"/>
      <c r="D7740" s="1"/>
      <c r="E7740" s="1"/>
      <c r="F7740" s="1"/>
    </row>
    <row r="7741" spans="3:6">
      <c r="C7741" s="1"/>
      <c r="D7741" s="1"/>
      <c r="E7741" s="1"/>
      <c r="F7741" s="1"/>
    </row>
    <row r="7742" spans="3:6">
      <c r="C7742" s="1"/>
      <c r="D7742" s="1"/>
      <c r="E7742" s="1"/>
      <c r="F7742" s="1"/>
    </row>
    <row r="7743" spans="3:6">
      <c r="C7743" s="1"/>
      <c r="D7743" s="1"/>
      <c r="E7743" s="1"/>
      <c r="F7743" s="1"/>
    </row>
    <row r="7744" spans="3:6">
      <c r="C7744" s="1"/>
      <c r="D7744" s="1"/>
      <c r="E7744" s="1"/>
      <c r="F7744" s="1"/>
    </row>
    <row r="7745" spans="3:6">
      <c r="C7745" s="1"/>
      <c r="D7745" s="1"/>
      <c r="E7745" s="1"/>
      <c r="F7745" s="1"/>
    </row>
    <row r="7746" spans="3:6">
      <c r="C7746" s="1"/>
      <c r="D7746" s="1"/>
      <c r="E7746" s="1"/>
      <c r="F7746" s="1"/>
    </row>
    <row r="7747" spans="3:6">
      <c r="C7747" s="1"/>
      <c r="D7747" s="1"/>
      <c r="E7747" s="1"/>
      <c r="F7747" s="1"/>
    </row>
    <row r="7748" spans="3:6">
      <c r="C7748" s="1"/>
      <c r="D7748" s="1"/>
      <c r="E7748" s="1"/>
      <c r="F7748" s="1"/>
    </row>
    <row r="7749" spans="3:6">
      <c r="C7749" s="1"/>
      <c r="D7749" s="1"/>
      <c r="E7749" s="1"/>
      <c r="F7749" s="1"/>
    </row>
    <row r="7750" spans="3:6">
      <c r="C7750" s="1"/>
      <c r="D7750" s="1"/>
      <c r="E7750" s="1"/>
      <c r="F7750" s="1"/>
    </row>
    <row r="7751" spans="3:6">
      <c r="C7751" s="1"/>
      <c r="D7751" s="1"/>
      <c r="E7751" s="1"/>
      <c r="F7751" s="1"/>
    </row>
    <row r="7752" spans="3:6">
      <c r="C7752" s="1"/>
      <c r="D7752" s="1"/>
      <c r="E7752" s="1"/>
      <c r="F7752" s="1"/>
    </row>
    <row r="7753" spans="3:6">
      <c r="C7753" s="1"/>
      <c r="D7753" s="1"/>
      <c r="E7753" s="1"/>
      <c r="F7753" s="1"/>
    </row>
    <row r="7754" spans="3:6">
      <c r="C7754" s="1"/>
      <c r="D7754" s="1"/>
      <c r="E7754" s="1"/>
      <c r="F7754" s="1"/>
    </row>
    <row r="7755" spans="3:6">
      <c r="C7755" s="1"/>
      <c r="D7755" s="1"/>
      <c r="E7755" s="1"/>
      <c r="F7755" s="1"/>
    </row>
    <row r="7756" spans="3:6">
      <c r="C7756" s="1"/>
      <c r="D7756" s="1"/>
      <c r="E7756" s="1"/>
      <c r="F7756" s="1"/>
    </row>
    <row r="7757" spans="3:6">
      <c r="C7757" s="1"/>
      <c r="D7757" s="1"/>
      <c r="E7757" s="1"/>
      <c r="F7757" s="1"/>
    </row>
    <row r="7758" spans="3:6">
      <c r="C7758" s="1"/>
      <c r="D7758" s="1"/>
      <c r="E7758" s="1"/>
      <c r="F7758" s="1"/>
    </row>
    <row r="7759" spans="3:6">
      <c r="C7759" s="1"/>
      <c r="D7759" s="1"/>
      <c r="E7759" s="1"/>
      <c r="F7759" s="1"/>
    </row>
    <row r="7760" spans="3:6">
      <c r="C7760" s="1"/>
      <c r="D7760" s="1"/>
      <c r="E7760" s="1"/>
      <c r="F7760" s="1"/>
    </row>
    <row r="7761" spans="3:6">
      <c r="C7761" s="1"/>
      <c r="D7761" s="1"/>
      <c r="E7761" s="1"/>
      <c r="F7761" s="1"/>
    </row>
    <row r="7762" spans="3:6">
      <c r="C7762" s="1"/>
      <c r="D7762" s="1"/>
      <c r="E7762" s="1"/>
      <c r="F7762" s="1"/>
    </row>
    <row r="7763" spans="3:6">
      <c r="C7763" s="1"/>
      <c r="D7763" s="1"/>
      <c r="E7763" s="1"/>
      <c r="F7763" s="1"/>
    </row>
    <row r="7764" spans="3:6">
      <c r="C7764" s="1"/>
      <c r="D7764" s="1"/>
      <c r="E7764" s="1"/>
      <c r="F7764" s="1"/>
    </row>
    <row r="7765" spans="3:6">
      <c r="C7765" s="1"/>
      <c r="D7765" s="1"/>
      <c r="E7765" s="1"/>
      <c r="F7765" s="1"/>
    </row>
    <row r="7766" spans="3:6">
      <c r="C7766" s="1"/>
      <c r="D7766" s="1"/>
      <c r="E7766" s="1"/>
      <c r="F7766" s="1"/>
    </row>
    <row r="7767" spans="3:6">
      <c r="C7767" s="1"/>
      <c r="D7767" s="1"/>
      <c r="E7767" s="1"/>
      <c r="F7767" s="1"/>
    </row>
    <row r="7768" spans="3:6">
      <c r="C7768" s="1"/>
      <c r="D7768" s="1"/>
      <c r="E7768" s="1"/>
      <c r="F7768" s="1"/>
    </row>
    <row r="7769" spans="3:6">
      <c r="C7769" s="1"/>
      <c r="D7769" s="1"/>
      <c r="E7769" s="1"/>
      <c r="F7769" s="1"/>
    </row>
    <row r="7770" spans="3:6">
      <c r="C7770" s="1"/>
      <c r="D7770" s="1"/>
      <c r="E7770" s="1"/>
      <c r="F7770" s="1"/>
    </row>
    <row r="7771" spans="3:6">
      <c r="C7771" s="1"/>
      <c r="D7771" s="1"/>
      <c r="E7771" s="1"/>
      <c r="F7771" s="1"/>
    </row>
    <row r="7772" spans="3:6">
      <c r="C7772" s="1"/>
      <c r="D7772" s="1"/>
      <c r="E7772" s="1"/>
      <c r="F7772" s="1"/>
    </row>
    <row r="7773" spans="3:6">
      <c r="C7773" s="1"/>
      <c r="D7773" s="1"/>
      <c r="E7773" s="1"/>
      <c r="F7773" s="1"/>
    </row>
    <row r="7774" spans="3:6">
      <c r="C7774" s="1"/>
      <c r="D7774" s="1"/>
      <c r="E7774" s="1"/>
      <c r="F7774" s="1"/>
    </row>
    <row r="7775" spans="3:6">
      <c r="C7775" s="1"/>
      <c r="D7775" s="1"/>
      <c r="E7775" s="1"/>
      <c r="F7775" s="1"/>
    </row>
    <row r="7776" spans="3:6">
      <c r="C7776" s="1"/>
      <c r="D7776" s="1"/>
      <c r="E7776" s="1"/>
      <c r="F7776" s="1"/>
    </row>
    <row r="7777" spans="3:6">
      <c r="C7777" s="1"/>
      <c r="D7777" s="1"/>
      <c r="E7777" s="1"/>
      <c r="F7777" s="1"/>
    </row>
    <row r="7778" spans="3:6">
      <c r="C7778" s="1"/>
      <c r="D7778" s="1"/>
      <c r="E7778" s="1"/>
      <c r="F7778" s="1"/>
    </row>
    <row r="7779" spans="3:6">
      <c r="C7779" s="1"/>
      <c r="D7779" s="1"/>
      <c r="E7779" s="1"/>
      <c r="F7779" s="1"/>
    </row>
    <row r="7780" spans="3:6">
      <c r="C7780" s="1"/>
      <c r="D7780" s="1"/>
      <c r="E7780" s="1"/>
      <c r="F7780" s="1"/>
    </row>
    <row r="7781" spans="3:6">
      <c r="C7781" s="1"/>
      <c r="D7781" s="1"/>
      <c r="E7781" s="1"/>
      <c r="F7781" s="1"/>
    </row>
    <row r="7782" spans="3:6">
      <c r="C7782" s="1"/>
      <c r="D7782" s="1"/>
      <c r="E7782" s="1"/>
      <c r="F7782" s="1"/>
    </row>
    <row r="7783" spans="3:6">
      <c r="C7783" s="1"/>
      <c r="D7783" s="1"/>
      <c r="E7783" s="1"/>
      <c r="F7783" s="1"/>
    </row>
    <row r="7784" spans="3:6">
      <c r="C7784" s="1"/>
      <c r="D7784" s="1"/>
      <c r="E7784" s="1"/>
      <c r="F7784" s="1"/>
    </row>
    <row r="7785" spans="3:6">
      <c r="C7785" s="1"/>
      <c r="D7785" s="1"/>
      <c r="E7785" s="1"/>
      <c r="F7785" s="1"/>
    </row>
    <row r="7786" spans="3:6">
      <c r="C7786" s="1"/>
      <c r="D7786" s="1"/>
      <c r="E7786" s="1"/>
      <c r="F7786" s="1"/>
    </row>
    <row r="7787" spans="3:6">
      <c r="C7787" s="1"/>
      <c r="D7787" s="1"/>
      <c r="E7787" s="1"/>
      <c r="F7787" s="1"/>
    </row>
    <row r="7788" spans="3:6">
      <c r="C7788" s="1"/>
      <c r="D7788" s="1"/>
      <c r="E7788" s="1"/>
      <c r="F7788" s="1"/>
    </row>
    <row r="7789" spans="3:6">
      <c r="C7789" s="1"/>
      <c r="D7789" s="1"/>
      <c r="E7789" s="1"/>
      <c r="F7789" s="1"/>
    </row>
    <row r="7790" spans="3:6">
      <c r="C7790" s="1"/>
      <c r="D7790" s="1"/>
      <c r="E7790" s="1"/>
      <c r="F7790" s="1"/>
    </row>
    <row r="7791" spans="3:6">
      <c r="C7791" s="1"/>
      <c r="D7791" s="1"/>
      <c r="E7791" s="1"/>
      <c r="F7791" s="1"/>
    </row>
    <row r="7792" spans="3:6">
      <c r="C7792" s="1"/>
      <c r="D7792" s="1"/>
      <c r="E7792" s="1"/>
      <c r="F7792" s="1"/>
    </row>
    <row r="7793" spans="3:6">
      <c r="C7793" s="1"/>
      <c r="D7793" s="1"/>
      <c r="E7793" s="1"/>
      <c r="F7793" s="1"/>
    </row>
    <row r="7794" spans="3:6">
      <c r="C7794" s="1"/>
      <c r="D7794" s="1"/>
      <c r="E7794" s="1"/>
      <c r="F7794" s="1"/>
    </row>
    <row r="7795" spans="3:6">
      <c r="C7795" s="1"/>
      <c r="D7795" s="1"/>
      <c r="E7795" s="1"/>
      <c r="F7795" s="1"/>
    </row>
    <row r="7796" spans="3:6">
      <c r="C7796" s="1"/>
      <c r="D7796" s="1"/>
      <c r="E7796" s="1"/>
      <c r="F7796" s="1"/>
    </row>
    <row r="7797" spans="3:6">
      <c r="C7797" s="1"/>
      <c r="D7797" s="1"/>
      <c r="E7797" s="1"/>
      <c r="F7797" s="1"/>
    </row>
    <row r="7798" spans="3:6">
      <c r="C7798" s="1"/>
      <c r="D7798" s="1"/>
      <c r="E7798" s="1"/>
      <c r="F7798" s="1"/>
    </row>
    <row r="7799" spans="3:6">
      <c r="C7799" s="1"/>
      <c r="D7799" s="1"/>
      <c r="E7799" s="1"/>
      <c r="F7799" s="1"/>
    </row>
    <row r="7800" spans="3:6">
      <c r="C7800" s="1"/>
      <c r="D7800" s="1"/>
      <c r="E7800" s="1"/>
      <c r="F7800" s="1"/>
    </row>
    <row r="7801" spans="3:6">
      <c r="C7801" s="1"/>
      <c r="D7801" s="1"/>
      <c r="E7801" s="1"/>
      <c r="F7801" s="1"/>
    </row>
    <row r="7802" spans="3:6">
      <c r="C7802" s="1"/>
      <c r="D7802" s="1"/>
      <c r="E7802" s="1"/>
      <c r="F7802" s="1"/>
    </row>
    <row r="7803" spans="3:6">
      <c r="C7803" s="1"/>
      <c r="D7803" s="1"/>
      <c r="E7803" s="1"/>
      <c r="F7803" s="1"/>
    </row>
    <row r="7804" spans="3:6">
      <c r="C7804" s="1"/>
      <c r="D7804" s="1"/>
      <c r="E7804" s="1"/>
      <c r="F7804" s="1"/>
    </row>
    <row r="7805" spans="3:6">
      <c r="C7805" s="1"/>
      <c r="D7805" s="1"/>
      <c r="E7805" s="1"/>
      <c r="F7805" s="1"/>
    </row>
    <row r="7806" spans="3:6">
      <c r="C7806" s="1"/>
      <c r="D7806" s="1"/>
      <c r="E7806" s="1"/>
      <c r="F7806" s="1"/>
    </row>
    <row r="7807" spans="3:6">
      <c r="C7807" s="1"/>
      <c r="D7807" s="1"/>
      <c r="E7807" s="1"/>
      <c r="F7807" s="1"/>
    </row>
    <row r="7808" spans="3:6">
      <c r="C7808" s="1"/>
      <c r="D7808" s="1"/>
      <c r="E7808" s="1"/>
      <c r="F7808" s="1"/>
    </row>
    <row r="7809" spans="3:6">
      <c r="C7809" s="1"/>
      <c r="D7809" s="1"/>
      <c r="E7809" s="1"/>
      <c r="F7809" s="1"/>
    </row>
    <row r="7810" spans="3:6">
      <c r="C7810" s="1"/>
      <c r="D7810" s="1"/>
      <c r="E7810" s="1"/>
      <c r="F7810" s="1"/>
    </row>
    <row r="7811" spans="3:6">
      <c r="C7811" s="1"/>
      <c r="D7811" s="1"/>
      <c r="E7811" s="1"/>
      <c r="F7811" s="1"/>
    </row>
    <row r="7812" spans="3:6">
      <c r="C7812" s="1"/>
      <c r="D7812" s="1"/>
      <c r="E7812" s="1"/>
      <c r="F7812" s="1"/>
    </row>
    <row r="7813" spans="3:6">
      <c r="C7813" s="1"/>
      <c r="D7813" s="1"/>
      <c r="E7813" s="1"/>
      <c r="F7813" s="1"/>
    </row>
    <row r="7814" spans="3:6">
      <c r="C7814" s="1"/>
      <c r="D7814" s="1"/>
      <c r="E7814" s="1"/>
      <c r="F7814" s="1"/>
    </row>
    <row r="7815" spans="3:6">
      <c r="C7815" s="1"/>
      <c r="D7815" s="1"/>
      <c r="E7815" s="1"/>
      <c r="F7815" s="1"/>
    </row>
    <row r="7816" spans="3:6">
      <c r="C7816" s="1"/>
      <c r="D7816" s="1"/>
      <c r="E7816" s="1"/>
      <c r="F7816" s="1"/>
    </row>
    <row r="7817" spans="3:6">
      <c r="C7817" s="1"/>
      <c r="D7817" s="1"/>
      <c r="E7817" s="1"/>
      <c r="F7817" s="1"/>
    </row>
    <row r="7818" spans="3:6">
      <c r="C7818" s="1"/>
      <c r="D7818" s="1"/>
      <c r="E7818" s="1"/>
      <c r="F7818" s="1"/>
    </row>
    <row r="7819" spans="3:6">
      <c r="C7819" s="1"/>
      <c r="D7819" s="1"/>
      <c r="E7819" s="1"/>
      <c r="F7819" s="1"/>
    </row>
    <row r="7820" spans="3:6">
      <c r="C7820" s="1"/>
      <c r="D7820" s="1"/>
      <c r="E7820" s="1"/>
      <c r="F7820" s="1"/>
    </row>
    <row r="7821" spans="3:6">
      <c r="C7821" s="1"/>
      <c r="D7821" s="1"/>
      <c r="E7821" s="1"/>
      <c r="F7821" s="1"/>
    </row>
    <row r="7822" spans="3:6">
      <c r="C7822" s="1"/>
      <c r="D7822" s="1"/>
      <c r="E7822" s="1"/>
      <c r="F7822" s="1"/>
    </row>
    <row r="7823" spans="3:6">
      <c r="C7823" s="1"/>
      <c r="D7823" s="1"/>
      <c r="E7823" s="1"/>
      <c r="F7823" s="1"/>
    </row>
    <row r="7824" spans="3:6">
      <c r="C7824" s="1"/>
      <c r="D7824" s="1"/>
      <c r="E7824" s="1"/>
      <c r="F7824" s="1"/>
    </row>
    <row r="7825" spans="3:6">
      <c r="C7825" s="1"/>
      <c r="D7825" s="1"/>
      <c r="E7825" s="1"/>
      <c r="F7825" s="1"/>
    </row>
    <row r="7826" spans="3:6">
      <c r="C7826" s="1"/>
      <c r="D7826" s="1"/>
      <c r="E7826" s="1"/>
      <c r="F7826" s="1"/>
    </row>
    <row r="7827" spans="3:6">
      <c r="C7827" s="1"/>
      <c r="D7827" s="1"/>
      <c r="E7827" s="1"/>
      <c r="F7827" s="1"/>
    </row>
    <row r="7828" spans="3:6">
      <c r="C7828" s="1"/>
      <c r="D7828" s="1"/>
      <c r="E7828" s="1"/>
      <c r="F7828" s="1"/>
    </row>
    <row r="7829" spans="3:6">
      <c r="C7829" s="1"/>
      <c r="D7829" s="1"/>
      <c r="E7829" s="1"/>
      <c r="F7829" s="1"/>
    </row>
    <row r="7830" spans="3:6">
      <c r="C7830" s="1"/>
      <c r="D7830" s="1"/>
      <c r="E7830" s="1"/>
      <c r="F7830" s="1"/>
    </row>
    <row r="7831" spans="3:6">
      <c r="C7831" s="1"/>
      <c r="D7831" s="1"/>
      <c r="E7831" s="1"/>
      <c r="F7831" s="1"/>
    </row>
    <row r="7832" spans="3:6">
      <c r="C7832" s="1"/>
      <c r="D7832" s="1"/>
      <c r="E7832" s="1"/>
      <c r="F7832" s="1"/>
    </row>
    <row r="7833" spans="3:6">
      <c r="C7833" s="1"/>
      <c r="D7833" s="1"/>
      <c r="E7833" s="1"/>
      <c r="F7833" s="1"/>
    </row>
    <row r="7834" spans="3:6">
      <c r="C7834" s="1"/>
      <c r="D7834" s="1"/>
      <c r="E7834" s="1"/>
      <c r="F7834" s="1"/>
    </row>
    <row r="7835" spans="3:6">
      <c r="C7835" s="1"/>
      <c r="D7835" s="1"/>
      <c r="E7835" s="1"/>
      <c r="F7835" s="1"/>
    </row>
    <row r="7836" spans="3:6">
      <c r="C7836" s="1"/>
      <c r="D7836" s="1"/>
      <c r="E7836" s="1"/>
      <c r="F7836" s="1"/>
    </row>
    <row r="7837" spans="3:6">
      <c r="C7837" s="1"/>
      <c r="D7837" s="1"/>
      <c r="E7837" s="1"/>
      <c r="F7837" s="1"/>
    </row>
    <row r="7838" spans="3:6">
      <c r="C7838" s="1"/>
      <c r="D7838" s="1"/>
      <c r="E7838" s="1"/>
      <c r="F7838" s="1"/>
    </row>
    <row r="7839" spans="3:6">
      <c r="C7839" s="1"/>
      <c r="D7839" s="1"/>
      <c r="E7839" s="1"/>
      <c r="F7839" s="1"/>
    </row>
    <row r="7840" spans="3:6">
      <c r="C7840" s="1"/>
      <c r="D7840" s="1"/>
      <c r="E7840" s="1"/>
      <c r="F7840" s="1"/>
    </row>
    <row r="7841" spans="3:6">
      <c r="C7841" s="1"/>
      <c r="D7841" s="1"/>
      <c r="E7841" s="1"/>
      <c r="F7841" s="1"/>
    </row>
    <row r="7842" spans="3:6">
      <c r="C7842" s="1"/>
      <c r="D7842" s="1"/>
      <c r="E7842" s="1"/>
      <c r="F7842" s="1"/>
    </row>
    <row r="7843" spans="3:6">
      <c r="C7843" s="1"/>
      <c r="D7843" s="1"/>
      <c r="E7843" s="1"/>
      <c r="F7843" s="1"/>
    </row>
    <row r="7844" spans="3:6">
      <c r="C7844" s="1"/>
      <c r="D7844" s="1"/>
      <c r="E7844" s="1"/>
      <c r="F7844" s="1"/>
    </row>
    <row r="7845" spans="3:6">
      <c r="C7845" s="1"/>
      <c r="D7845" s="1"/>
      <c r="E7845" s="1"/>
      <c r="F7845" s="1"/>
    </row>
    <row r="7846" spans="3:6">
      <c r="C7846" s="1"/>
      <c r="D7846" s="1"/>
      <c r="E7846" s="1"/>
      <c r="F7846" s="1"/>
    </row>
    <row r="7847" spans="3:6">
      <c r="C7847" s="1"/>
      <c r="D7847" s="1"/>
      <c r="E7847" s="1"/>
      <c r="F7847" s="1"/>
    </row>
    <row r="7848" spans="3:6">
      <c r="C7848" s="1"/>
      <c r="D7848" s="1"/>
      <c r="E7848" s="1"/>
      <c r="F7848" s="1"/>
    </row>
    <row r="7849" spans="3:6">
      <c r="C7849" s="1"/>
      <c r="D7849" s="1"/>
      <c r="E7849" s="1"/>
      <c r="F7849" s="1"/>
    </row>
    <row r="7850" spans="3:6">
      <c r="C7850" s="1"/>
      <c r="D7850" s="1"/>
      <c r="E7850" s="1"/>
      <c r="F7850" s="1"/>
    </row>
    <row r="7851" spans="3:6">
      <c r="C7851" s="1"/>
      <c r="D7851" s="1"/>
      <c r="E7851" s="1"/>
      <c r="F7851" s="1"/>
    </row>
    <row r="7852" spans="3:6">
      <c r="C7852" s="1"/>
      <c r="D7852" s="1"/>
      <c r="E7852" s="1"/>
      <c r="F7852" s="1"/>
    </row>
    <row r="7853" spans="3:6">
      <c r="C7853" s="1"/>
      <c r="D7853" s="1"/>
      <c r="E7853" s="1"/>
      <c r="F7853" s="1"/>
    </row>
    <row r="7854" spans="3:6">
      <c r="C7854" s="1"/>
      <c r="D7854" s="1"/>
      <c r="E7854" s="1"/>
      <c r="F7854" s="1"/>
    </row>
    <row r="7855" spans="3:6">
      <c r="C7855" s="1"/>
      <c r="D7855" s="1"/>
      <c r="E7855" s="1"/>
      <c r="F7855" s="1"/>
    </row>
    <row r="7856" spans="3:6">
      <c r="C7856" s="1"/>
      <c r="D7856" s="1"/>
      <c r="E7856" s="1"/>
      <c r="F7856" s="1"/>
    </row>
    <row r="7857" spans="3:6">
      <c r="C7857" s="1"/>
      <c r="D7857" s="1"/>
      <c r="E7857" s="1"/>
      <c r="F7857" s="1"/>
    </row>
    <row r="7858" spans="3:6">
      <c r="C7858" s="1"/>
      <c r="D7858" s="1"/>
      <c r="E7858" s="1"/>
      <c r="F7858" s="1"/>
    </row>
    <row r="7859" spans="3:6">
      <c r="C7859" s="1"/>
      <c r="D7859" s="1"/>
      <c r="E7859" s="1"/>
      <c r="F7859" s="1"/>
    </row>
    <row r="7860" spans="3:6">
      <c r="C7860" s="1"/>
      <c r="D7860" s="1"/>
      <c r="E7860" s="1"/>
      <c r="F7860" s="1"/>
    </row>
    <row r="7861" spans="3:6">
      <c r="C7861" s="1"/>
      <c r="D7861" s="1"/>
      <c r="E7861" s="1"/>
      <c r="F7861" s="1"/>
    </row>
    <row r="7862" spans="3:6">
      <c r="C7862" s="1"/>
      <c r="D7862" s="1"/>
      <c r="E7862" s="1"/>
      <c r="F7862" s="1"/>
    </row>
    <row r="7863" spans="3:6">
      <c r="C7863" s="1"/>
      <c r="D7863" s="1"/>
      <c r="E7863" s="1"/>
      <c r="F7863" s="1"/>
    </row>
    <row r="7864" spans="3:6">
      <c r="C7864" s="1"/>
      <c r="D7864" s="1"/>
      <c r="E7864" s="1"/>
      <c r="F7864" s="1"/>
    </row>
    <row r="7865" spans="3:6">
      <c r="C7865" s="1"/>
      <c r="D7865" s="1"/>
      <c r="E7865" s="1"/>
      <c r="F7865" s="1"/>
    </row>
    <row r="7866" spans="3:6">
      <c r="C7866" s="1"/>
      <c r="D7866" s="1"/>
      <c r="E7866" s="1"/>
      <c r="F7866" s="1"/>
    </row>
    <row r="7867" spans="3:6">
      <c r="C7867" s="1"/>
      <c r="D7867" s="1"/>
      <c r="E7867" s="1"/>
      <c r="F7867" s="1"/>
    </row>
    <row r="7868" spans="3:6">
      <c r="C7868" s="1"/>
      <c r="D7868" s="1"/>
      <c r="E7868" s="1"/>
      <c r="F7868" s="1"/>
    </row>
    <row r="7869" spans="3:6">
      <c r="C7869" s="1"/>
      <c r="D7869" s="1"/>
      <c r="E7869" s="1"/>
      <c r="F7869" s="1"/>
    </row>
    <row r="7870" spans="3:6">
      <c r="C7870" s="1"/>
      <c r="D7870" s="1"/>
      <c r="E7870" s="1"/>
      <c r="F7870" s="1"/>
    </row>
    <row r="7871" spans="3:6">
      <c r="C7871" s="1"/>
      <c r="D7871" s="1"/>
      <c r="E7871" s="1"/>
      <c r="F7871" s="1"/>
    </row>
    <row r="7872" spans="3:6">
      <c r="C7872" s="1"/>
      <c r="D7872" s="1"/>
      <c r="E7872" s="1"/>
      <c r="F7872" s="1"/>
    </row>
    <row r="7873" spans="3:6">
      <c r="C7873" s="1"/>
      <c r="D7873" s="1"/>
      <c r="E7873" s="1"/>
      <c r="F7873" s="1"/>
    </row>
    <row r="7874" spans="3:6">
      <c r="C7874" s="1"/>
      <c r="D7874" s="1"/>
      <c r="E7874" s="1"/>
      <c r="F7874" s="1"/>
    </row>
    <row r="7875" spans="3:6">
      <c r="C7875" s="1"/>
      <c r="D7875" s="1"/>
      <c r="E7875" s="1"/>
      <c r="F7875" s="1"/>
    </row>
    <row r="7876" spans="3:6">
      <c r="C7876" s="1"/>
      <c r="D7876" s="1"/>
      <c r="E7876" s="1"/>
      <c r="F7876" s="1"/>
    </row>
    <row r="7877" spans="3:6">
      <c r="C7877" s="1"/>
      <c r="D7877" s="1"/>
      <c r="E7877" s="1"/>
      <c r="F7877" s="1"/>
    </row>
    <row r="7878" spans="3:6">
      <c r="C7878" s="1"/>
      <c r="D7878" s="1"/>
      <c r="E7878" s="1"/>
      <c r="F7878" s="1"/>
    </row>
    <row r="7879" spans="3:6">
      <c r="C7879" s="1"/>
      <c r="D7879" s="1"/>
      <c r="E7879" s="1"/>
      <c r="F7879" s="1"/>
    </row>
    <row r="7880" spans="3:6">
      <c r="C7880" s="1"/>
      <c r="D7880" s="1"/>
      <c r="E7880" s="1"/>
      <c r="F7880" s="1"/>
    </row>
    <row r="7881" spans="3:6">
      <c r="C7881" s="1"/>
      <c r="D7881" s="1"/>
      <c r="E7881" s="1"/>
      <c r="F7881" s="1"/>
    </row>
    <row r="7882" spans="3:6">
      <c r="C7882" s="1"/>
      <c r="D7882" s="1"/>
      <c r="E7882" s="1"/>
      <c r="F7882" s="1"/>
    </row>
    <row r="7883" spans="3:6">
      <c r="C7883" s="1"/>
      <c r="D7883" s="1"/>
      <c r="E7883" s="1"/>
      <c r="F7883" s="1"/>
    </row>
    <row r="7884" spans="3:6">
      <c r="C7884" s="1"/>
      <c r="D7884" s="1"/>
      <c r="E7884" s="1"/>
      <c r="F7884" s="1"/>
    </row>
    <row r="7885" spans="3:6">
      <c r="C7885" s="1"/>
      <c r="D7885" s="1"/>
      <c r="E7885" s="1"/>
      <c r="F7885" s="1"/>
    </row>
    <row r="7886" spans="3:6">
      <c r="C7886" s="1"/>
      <c r="D7886" s="1"/>
      <c r="E7886" s="1"/>
      <c r="F7886" s="1"/>
    </row>
    <row r="7887" spans="3:6">
      <c r="C7887" s="1"/>
      <c r="D7887" s="1"/>
      <c r="E7887" s="1"/>
      <c r="F7887" s="1"/>
    </row>
    <row r="7888" spans="3:6">
      <c r="C7888" s="1"/>
      <c r="D7888" s="1"/>
      <c r="E7888" s="1"/>
      <c r="F7888" s="1"/>
    </row>
    <row r="7889" spans="3:6">
      <c r="C7889" s="1"/>
      <c r="D7889" s="1"/>
      <c r="E7889" s="1"/>
      <c r="F7889" s="1"/>
    </row>
    <row r="7890" spans="3:6">
      <c r="C7890" s="1"/>
      <c r="D7890" s="1"/>
      <c r="E7890" s="1"/>
      <c r="F7890" s="1"/>
    </row>
    <row r="7891" spans="3:6">
      <c r="C7891" s="1"/>
      <c r="D7891" s="1"/>
      <c r="E7891" s="1"/>
      <c r="F7891" s="1"/>
    </row>
    <row r="7892" spans="3:6">
      <c r="C7892" s="1"/>
      <c r="D7892" s="1"/>
      <c r="E7892" s="1"/>
      <c r="F7892" s="1"/>
    </row>
    <row r="7893" spans="3:6">
      <c r="C7893" s="1"/>
      <c r="D7893" s="1"/>
      <c r="E7893" s="1"/>
      <c r="F7893" s="1"/>
    </row>
    <row r="7894" spans="3:6">
      <c r="C7894" s="1"/>
      <c r="D7894" s="1"/>
      <c r="E7894" s="1"/>
      <c r="F7894" s="1"/>
    </row>
    <row r="7895" spans="3:6">
      <c r="C7895" s="1"/>
      <c r="D7895" s="1"/>
      <c r="E7895" s="1"/>
      <c r="F7895" s="1"/>
    </row>
    <row r="7896" spans="3:6">
      <c r="C7896" s="1"/>
      <c r="D7896" s="1"/>
      <c r="E7896" s="1"/>
      <c r="F7896" s="1"/>
    </row>
    <row r="7897" spans="3:6">
      <c r="C7897" s="1"/>
      <c r="D7897" s="1"/>
      <c r="E7897" s="1"/>
      <c r="F7897" s="1"/>
    </row>
    <row r="7898" spans="3:6">
      <c r="C7898" s="1"/>
      <c r="D7898" s="1"/>
      <c r="E7898" s="1"/>
      <c r="F7898" s="1"/>
    </row>
    <row r="7899" spans="3:6">
      <c r="C7899" s="1"/>
      <c r="D7899" s="1"/>
      <c r="E7899" s="1"/>
      <c r="F7899" s="1"/>
    </row>
    <row r="7900" spans="3:6">
      <c r="C7900" s="1"/>
      <c r="D7900" s="1"/>
      <c r="E7900" s="1"/>
      <c r="F7900" s="1"/>
    </row>
    <row r="7901" spans="3:6">
      <c r="C7901" s="1"/>
      <c r="D7901" s="1"/>
      <c r="E7901" s="1"/>
      <c r="F7901" s="1"/>
    </row>
    <row r="7902" spans="3:6">
      <c r="C7902" s="1"/>
      <c r="D7902" s="1"/>
      <c r="E7902" s="1"/>
      <c r="F7902" s="1"/>
    </row>
    <row r="7903" spans="3:6">
      <c r="C7903" s="1"/>
      <c r="D7903" s="1"/>
      <c r="E7903" s="1"/>
      <c r="F7903" s="1"/>
    </row>
    <row r="7904" spans="3:6">
      <c r="C7904" s="1"/>
      <c r="D7904" s="1"/>
      <c r="E7904" s="1"/>
      <c r="F7904" s="1"/>
    </row>
    <row r="7905" spans="3:6">
      <c r="C7905" s="1"/>
      <c r="D7905" s="1"/>
      <c r="E7905" s="1"/>
      <c r="F7905" s="1"/>
    </row>
    <row r="7906" spans="3:6">
      <c r="C7906" s="1"/>
      <c r="D7906" s="1"/>
      <c r="E7906" s="1"/>
      <c r="F7906" s="1"/>
    </row>
    <row r="7907" spans="3:6">
      <c r="C7907" s="1"/>
      <c r="D7907" s="1"/>
      <c r="E7907" s="1"/>
      <c r="F7907" s="1"/>
    </row>
    <row r="7908" spans="3:6">
      <c r="C7908" s="1"/>
      <c r="D7908" s="1"/>
      <c r="E7908" s="1"/>
      <c r="F7908" s="1"/>
    </row>
    <row r="7909" spans="3:6">
      <c r="C7909" s="1"/>
      <c r="D7909" s="1"/>
      <c r="E7909" s="1"/>
      <c r="F7909" s="1"/>
    </row>
    <row r="7910" spans="3:6">
      <c r="C7910" s="1"/>
      <c r="D7910" s="1"/>
      <c r="E7910" s="1"/>
      <c r="F7910" s="1"/>
    </row>
    <row r="7911" spans="3:6">
      <c r="C7911" s="1"/>
      <c r="D7911" s="1"/>
      <c r="E7911" s="1"/>
      <c r="F7911" s="1"/>
    </row>
    <row r="7912" spans="3:6">
      <c r="C7912" s="1"/>
      <c r="D7912" s="1"/>
      <c r="E7912" s="1"/>
      <c r="F7912" s="1"/>
    </row>
    <row r="7913" spans="3:6">
      <c r="C7913" s="1"/>
      <c r="D7913" s="1"/>
      <c r="E7913" s="1"/>
      <c r="F7913" s="1"/>
    </row>
    <row r="7914" spans="3:6">
      <c r="C7914" s="1"/>
      <c r="D7914" s="1"/>
      <c r="E7914" s="1"/>
      <c r="F7914" s="1"/>
    </row>
    <row r="7915" spans="3:6">
      <c r="C7915" s="1"/>
      <c r="D7915" s="1"/>
      <c r="E7915" s="1"/>
      <c r="F7915" s="1"/>
    </row>
    <row r="7916" spans="3:6">
      <c r="C7916" s="1"/>
      <c r="D7916" s="1"/>
      <c r="E7916" s="1"/>
      <c r="F7916" s="1"/>
    </row>
    <row r="7917" spans="3:6">
      <c r="C7917" s="1"/>
      <c r="D7917" s="1"/>
      <c r="E7917" s="1"/>
      <c r="F7917" s="1"/>
    </row>
    <row r="7918" spans="3:6">
      <c r="C7918" s="1"/>
      <c r="D7918" s="1"/>
      <c r="E7918" s="1"/>
      <c r="F7918" s="1"/>
    </row>
    <row r="7919" spans="3:6">
      <c r="C7919" s="1"/>
      <c r="D7919" s="1"/>
      <c r="E7919" s="1"/>
      <c r="F7919" s="1"/>
    </row>
    <row r="7920" spans="3:6">
      <c r="C7920" s="1"/>
      <c r="D7920" s="1"/>
      <c r="E7920" s="1"/>
      <c r="F7920" s="1"/>
    </row>
    <row r="7921" spans="3:6">
      <c r="C7921" s="1"/>
      <c r="D7921" s="1"/>
      <c r="E7921" s="1"/>
      <c r="F7921" s="1"/>
    </row>
    <row r="7922" spans="3:6">
      <c r="C7922" s="1"/>
      <c r="D7922" s="1"/>
      <c r="E7922" s="1"/>
      <c r="F7922" s="1"/>
    </row>
    <row r="7923" spans="3:6">
      <c r="C7923" s="1"/>
      <c r="D7923" s="1"/>
      <c r="E7923" s="1"/>
      <c r="F7923" s="1"/>
    </row>
    <row r="7924" spans="3:6">
      <c r="C7924" s="1"/>
      <c r="D7924" s="1"/>
      <c r="E7924" s="1"/>
      <c r="F7924" s="1"/>
    </row>
    <row r="7925" spans="3:6">
      <c r="C7925" s="1"/>
      <c r="D7925" s="1"/>
      <c r="E7925" s="1"/>
      <c r="F7925" s="1"/>
    </row>
    <row r="7926" spans="3:6">
      <c r="C7926" s="1"/>
      <c r="D7926" s="1"/>
      <c r="E7926" s="1"/>
      <c r="F7926" s="1"/>
    </row>
    <row r="7927" spans="3:6">
      <c r="C7927" s="1"/>
      <c r="D7927" s="1"/>
      <c r="E7927" s="1"/>
      <c r="F7927" s="1"/>
    </row>
    <row r="7928" spans="3:6">
      <c r="C7928" s="1"/>
      <c r="D7928" s="1"/>
      <c r="E7928" s="1"/>
      <c r="F7928" s="1"/>
    </row>
    <row r="7929" spans="3:6">
      <c r="C7929" s="1"/>
      <c r="D7929" s="1"/>
      <c r="E7929" s="1"/>
      <c r="F7929" s="1"/>
    </row>
    <row r="7930" spans="3:6">
      <c r="C7930" s="1"/>
      <c r="D7930" s="1"/>
      <c r="E7930" s="1"/>
      <c r="F7930" s="1"/>
    </row>
    <row r="7931" spans="3:6">
      <c r="C7931" s="1"/>
      <c r="D7931" s="1"/>
      <c r="E7931" s="1"/>
      <c r="F7931" s="1"/>
    </row>
    <row r="7932" spans="3:6">
      <c r="C7932" s="1"/>
      <c r="D7932" s="1"/>
      <c r="E7932" s="1"/>
      <c r="F7932" s="1"/>
    </row>
    <row r="7933" spans="3:6">
      <c r="C7933" s="1"/>
      <c r="D7933" s="1"/>
      <c r="E7933" s="1"/>
      <c r="F7933" s="1"/>
    </row>
    <row r="7934" spans="3:6">
      <c r="C7934" s="1"/>
      <c r="D7934" s="1"/>
      <c r="E7934" s="1"/>
      <c r="F7934" s="1"/>
    </row>
    <row r="7935" spans="3:6">
      <c r="C7935" s="1"/>
      <c r="D7935" s="1"/>
      <c r="E7935" s="1"/>
      <c r="F7935" s="1"/>
    </row>
    <row r="7936" spans="3:6">
      <c r="C7936" s="1"/>
      <c r="D7936" s="1"/>
      <c r="E7936" s="1"/>
      <c r="F7936" s="1"/>
    </row>
    <row r="7937" spans="3:6">
      <c r="C7937" s="1"/>
      <c r="D7937" s="1"/>
      <c r="E7937" s="1"/>
      <c r="F7937" s="1"/>
    </row>
    <row r="7938" spans="3:6">
      <c r="C7938" s="1"/>
      <c r="D7938" s="1"/>
      <c r="E7938" s="1"/>
      <c r="F7938" s="1"/>
    </row>
    <row r="7939" spans="3:6">
      <c r="C7939" s="1"/>
      <c r="D7939" s="1"/>
      <c r="E7939" s="1"/>
      <c r="F7939" s="1"/>
    </row>
    <row r="7940" spans="3:6">
      <c r="C7940" s="1"/>
      <c r="D7940" s="1"/>
      <c r="E7940" s="1"/>
      <c r="F7940" s="1"/>
    </row>
    <row r="7941" spans="3:6">
      <c r="C7941" s="1"/>
      <c r="D7941" s="1"/>
      <c r="E7941" s="1"/>
      <c r="F7941" s="1"/>
    </row>
    <row r="7942" spans="3:6">
      <c r="C7942" s="1"/>
      <c r="D7942" s="1"/>
      <c r="E7942" s="1"/>
      <c r="F7942" s="1"/>
    </row>
    <row r="7943" spans="3:6">
      <c r="C7943" s="1"/>
      <c r="D7943" s="1"/>
      <c r="E7943" s="1"/>
      <c r="F7943" s="1"/>
    </row>
    <row r="7944" spans="3:6">
      <c r="C7944" s="1"/>
      <c r="D7944" s="1"/>
      <c r="E7944" s="1"/>
      <c r="F7944" s="1"/>
    </row>
    <row r="7945" spans="3:6">
      <c r="C7945" s="1"/>
      <c r="D7945" s="1"/>
      <c r="E7945" s="1"/>
      <c r="F7945" s="1"/>
    </row>
    <row r="7946" spans="3:6">
      <c r="C7946" s="1"/>
      <c r="D7946" s="1"/>
      <c r="E7946" s="1"/>
      <c r="F7946" s="1"/>
    </row>
    <row r="7947" spans="3:6">
      <c r="C7947" s="1"/>
      <c r="D7947" s="1"/>
      <c r="E7947" s="1"/>
      <c r="F7947" s="1"/>
    </row>
    <row r="7948" spans="3:6">
      <c r="C7948" s="1"/>
      <c r="D7948" s="1"/>
      <c r="E7948" s="1"/>
      <c r="F7948" s="1"/>
    </row>
    <row r="7949" spans="3:6">
      <c r="C7949" s="1"/>
      <c r="D7949" s="1"/>
      <c r="E7949" s="1"/>
      <c r="F7949" s="1"/>
    </row>
    <row r="7950" spans="3:6">
      <c r="C7950" s="1"/>
      <c r="D7950" s="1"/>
      <c r="E7950" s="1"/>
      <c r="F7950" s="1"/>
    </row>
    <row r="7951" spans="3:6">
      <c r="C7951" s="1"/>
      <c r="D7951" s="1"/>
      <c r="E7951" s="1"/>
      <c r="F7951" s="1"/>
    </row>
    <row r="7952" spans="3:6">
      <c r="C7952" s="1"/>
      <c r="D7952" s="1"/>
      <c r="E7952" s="1"/>
      <c r="F7952" s="1"/>
    </row>
    <row r="7953" spans="3:6">
      <c r="C7953" s="1"/>
      <c r="D7953" s="1"/>
      <c r="E7953" s="1"/>
      <c r="F7953" s="1"/>
    </row>
    <row r="7954" spans="3:6">
      <c r="C7954" s="1"/>
      <c r="D7954" s="1"/>
      <c r="E7954" s="1"/>
      <c r="F7954" s="1"/>
    </row>
    <row r="7955" spans="3:6">
      <c r="C7955" s="1"/>
      <c r="D7955" s="1"/>
      <c r="E7955" s="1"/>
      <c r="F7955" s="1"/>
    </row>
    <row r="7956" spans="3:6">
      <c r="C7956" s="1"/>
      <c r="D7956" s="1"/>
      <c r="E7956" s="1"/>
      <c r="F7956" s="1"/>
    </row>
    <row r="7957" spans="3:6">
      <c r="C7957" s="1"/>
      <c r="D7957" s="1"/>
      <c r="E7957" s="1"/>
      <c r="F7957" s="1"/>
    </row>
    <row r="7958" spans="3:6">
      <c r="C7958" s="1"/>
      <c r="D7958" s="1"/>
      <c r="E7958" s="1"/>
      <c r="F7958" s="1"/>
    </row>
    <row r="7959" spans="3:6">
      <c r="C7959" s="1"/>
      <c r="D7959" s="1"/>
      <c r="E7959" s="1"/>
      <c r="F7959" s="1"/>
    </row>
    <row r="7960" spans="3:6">
      <c r="C7960" s="1"/>
      <c r="D7960" s="1"/>
      <c r="E7960" s="1"/>
      <c r="F7960" s="1"/>
    </row>
    <row r="7961" spans="3:6">
      <c r="C7961" s="1"/>
      <c r="D7961" s="1"/>
      <c r="E7961" s="1"/>
      <c r="F7961" s="1"/>
    </row>
    <row r="7962" spans="3:6">
      <c r="C7962" s="1"/>
      <c r="D7962" s="1"/>
      <c r="E7962" s="1"/>
      <c r="F7962" s="1"/>
    </row>
    <row r="7963" spans="3:6">
      <c r="C7963" s="1"/>
      <c r="D7963" s="1"/>
      <c r="E7963" s="1"/>
      <c r="F7963" s="1"/>
    </row>
    <row r="7964" spans="3:6">
      <c r="C7964" s="1"/>
      <c r="D7964" s="1"/>
      <c r="E7964" s="1"/>
      <c r="F7964" s="1"/>
    </row>
    <row r="7965" spans="3:6">
      <c r="C7965" s="1"/>
      <c r="D7965" s="1"/>
      <c r="E7965" s="1"/>
      <c r="F7965" s="1"/>
    </row>
    <row r="7966" spans="3:6">
      <c r="C7966" s="1"/>
      <c r="D7966" s="1"/>
      <c r="E7966" s="1"/>
      <c r="F7966" s="1"/>
    </row>
    <row r="7967" spans="3:6">
      <c r="C7967" s="1"/>
      <c r="D7967" s="1"/>
      <c r="E7967" s="1"/>
      <c r="F7967" s="1"/>
    </row>
    <row r="7968" spans="3:6">
      <c r="C7968" s="1"/>
      <c r="D7968" s="1"/>
      <c r="E7968" s="1"/>
      <c r="F7968" s="1"/>
    </row>
    <row r="7969" spans="3:6">
      <c r="C7969" s="1"/>
      <c r="D7969" s="1"/>
      <c r="E7969" s="1"/>
      <c r="F7969" s="1"/>
    </row>
    <row r="7970" spans="3:6">
      <c r="C7970" s="1"/>
      <c r="D7970" s="1"/>
      <c r="E7970" s="1"/>
      <c r="F7970" s="1"/>
    </row>
    <row r="7971" spans="3:6">
      <c r="C7971" s="1"/>
      <c r="D7971" s="1"/>
      <c r="E7971" s="1"/>
      <c r="F7971" s="1"/>
    </row>
    <row r="7972" spans="3:6">
      <c r="C7972" s="1"/>
      <c r="D7972" s="1"/>
      <c r="E7972" s="1"/>
      <c r="F7972" s="1"/>
    </row>
    <row r="7973" spans="3:6">
      <c r="C7973" s="1"/>
      <c r="D7973" s="1"/>
      <c r="E7973" s="1"/>
      <c r="F7973" s="1"/>
    </row>
    <row r="7974" spans="3:6">
      <c r="C7974" s="1"/>
      <c r="D7974" s="1"/>
      <c r="E7974" s="1"/>
      <c r="F7974" s="1"/>
    </row>
    <row r="7975" spans="3:6">
      <c r="C7975" s="1"/>
      <c r="D7975" s="1"/>
      <c r="E7975" s="1"/>
      <c r="F7975" s="1"/>
    </row>
    <row r="7976" spans="3:6">
      <c r="C7976" s="1"/>
      <c r="D7976" s="1"/>
      <c r="E7976" s="1"/>
      <c r="F7976" s="1"/>
    </row>
    <row r="7977" spans="3:6">
      <c r="C7977" s="1"/>
      <c r="D7977" s="1"/>
      <c r="E7977" s="1"/>
      <c r="F7977" s="1"/>
    </row>
    <row r="7978" spans="3:6">
      <c r="C7978" s="1"/>
      <c r="D7978" s="1"/>
      <c r="E7978" s="1"/>
      <c r="F7978" s="1"/>
    </row>
    <row r="7979" spans="3:6">
      <c r="C7979" s="1"/>
      <c r="D7979" s="1"/>
      <c r="E7979" s="1"/>
      <c r="F7979" s="1"/>
    </row>
    <row r="7980" spans="3:6">
      <c r="C7980" s="1"/>
      <c r="D7980" s="1"/>
      <c r="E7980" s="1"/>
      <c r="F7980" s="1"/>
    </row>
    <row r="7981" spans="3:6">
      <c r="C7981" s="1"/>
      <c r="D7981" s="1"/>
      <c r="E7981" s="1"/>
      <c r="F7981" s="1"/>
    </row>
    <row r="7982" spans="3:6">
      <c r="C7982" s="1"/>
      <c r="D7982" s="1"/>
      <c r="E7982" s="1"/>
      <c r="F7982" s="1"/>
    </row>
    <row r="7983" spans="3:6">
      <c r="C7983" s="1"/>
      <c r="D7983" s="1"/>
      <c r="E7983" s="1"/>
      <c r="F7983" s="1"/>
    </row>
    <row r="7984" spans="3:6">
      <c r="C7984" s="1"/>
      <c r="D7984" s="1"/>
      <c r="E7984" s="1"/>
      <c r="F7984" s="1"/>
    </row>
    <row r="7985" spans="3:6">
      <c r="C7985" s="1"/>
      <c r="D7985" s="1"/>
      <c r="E7985" s="1"/>
      <c r="F7985" s="1"/>
    </row>
    <row r="7986" spans="3:6">
      <c r="C7986" s="1"/>
      <c r="D7986" s="1"/>
      <c r="E7986" s="1"/>
      <c r="F7986" s="1"/>
    </row>
    <row r="7987" spans="3:6">
      <c r="C7987" s="1"/>
      <c r="D7987" s="1"/>
      <c r="E7987" s="1"/>
      <c r="F7987" s="1"/>
    </row>
    <row r="7988" spans="3:6">
      <c r="C7988" s="1"/>
      <c r="D7988" s="1"/>
      <c r="E7988" s="1"/>
      <c r="F7988" s="1"/>
    </row>
    <row r="7989" spans="3:6">
      <c r="C7989" s="1"/>
      <c r="D7989" s="1"/>
      <c r="E7989" s="1"/>
      <c r="F7989" s="1"/>
    </row>
    <row r="7990" spans="3:6">
      <c r="C7990" s="1"/>
      <c r="D7990" s="1"/>
      <c r="E7990" s="1"/>
      <c r="F7990" s="1"/>
    </row>
    <row r="7991" spans="3:6">
      <c r="C7991" s="1"/>
      <c r="D7991" s="1"/>
      <c r="E7991" s="1"/>
      <c r="F7991" s="1"/>
    </row>
    <row r="7992" spans="3:6">
      <c r="C7992" s="1"/>
      <c r="D7992" s="1"/>
      <c r="E7992" s="1"/>
      <c r="F7992" s="1"/>
    </row>
    <row r="7993" spans="3:6">
      <c r="C7993" s="1"/>
      <c r="D7993" s="1"/>
      <c r="E7993" s="1"/>
      <c r="F7993" s="1"/>
    </row>
    <row r="7994" spans="3:6">
      <c r="C7994" s="1"/>
      <c r="D7994" s="1"/>
      <c r="E7994" s="1"/>
      <c r="F7994" s="1"/>
    </row>
    <row r="7995" spans="3:6">
      <c r="C7995" s="1"/>
      <c r="D7995" s="1"/>
      <c r="E7995" s="1"/>
      <c r="F7995" s="1"/>
    </row>
    <row r="7996" spans="3:6">
      <c r="C7996" s="1"/>
      <c r="D7996" s="1"/>
      <c r="E7996" s="1"/>
      <c r="F7996" s="1"/>
    </row>
    <row r="7997" spans="3:6">
      <c r="C7997" s="1"/>
      <c r="D7997" s="1"/>
      <c r="E7997" s="1"/>
      <c r="F7997" s="1"/>
    </row>
    <row r="7998" spans="3:6">
      <c r="C7998" s="1"/>
      <c r="D7998" s="1"/>
      <c r="E7998" s="1"/>
      <c r="F7998" s="1"/>
    </row>
    <row r="7999" spans="3:6">
      <c r="C7999" s="1"/>
      <c r="D7999" s="1"/>
      <c r="E7999" s="1"/>
      <c r="F7999" s="1"/>
    </row>
    <row r="8000" spans="3:6">
      <c r="C8000" s="1"/>
      <c r="D8000" s="1"/>
      <c r="E8000" s="1"/>
      <c r="F8000" s="1"/>
    </row>
    <row r="8001" spans="3:6">
      <c r="C8001" s="1"/>
      <c r="D8001" s="1"/>
      <c r="E8001" s="1"/>
      <c r="F8001" s="1"/>
    </row>
    <row r="8002" spans="3:6">
      <c r="C8002" s="1"/>
      <c r="D8002" s="1"/>
      <c r="E8002" s="1"/>
      <c r="F8002" s="1"/>
    </row>
    <row r="8003" spans="3:6">
      <c r="C8003" s="1"/>
      <c r="D8003" s="1"/>
      <c r="E8003" s="1"/>
      <c r="F8003" s="1"/>
    </row>
    <row r="8004" spans="3:6">
      <c r="C8004" s="1"/>
      <c r="D8004" s="1"/>
      <c r="E8004" s="1"/>
      <c r="F8004" s="1"/>
    </row>
    <row r="8005" spans="3:6">
      <c r="C8005" s="1"/>
      <c r="D8005" s="1"/>
      <c r="E8005" s="1"/>
      <c r="F8005" s="1"/>
    </row>
    <row r="8006" spans="3:6">
      <c r="C8006" s="1"/>
      <c r="D8006" s="1"/>
      <c r="E8006" s="1"/>
      <c r="F8006" s="1"/>
    </row>
    <row r="8007" spans="3:6">
      <c r="C8007" s="1"/>
      <c r="D8007" s="1"/>
      <c r="E8007" s="1"/>
      <c r="F8007" s="1"/>
    </row>
    <row r="8008" spans="3:6">
      <c r="C8008" s="1"/>
      <c r="D8008" s="1"/>
      <c r="E8008" s="1"/>
      <c r="F8008" s="1"/>
    </row>
    <row r="8009" spans="3:6">
      <c r="C8009" s="1"/>
      <c r="D8009" s="1"/>
      <c r="E8009" s="1"/>
      <c r="F8009" s="1"/>
    </row>
    <row r="8010" spans="3:6">
      <c r="C8010" s="1"/>
      <c r="D8010" s="1"/>
      <c r="E8010" s="1"/>
      <c r="F8010" s="1"/>
    </row>
    <row r="8011" spans="3:6">
      <c r="C8011" s="1"/>
      <c r="D8011" s="1"/>
      <c r="E8011" s="1"/>
      <c r="F8011" s="1"/>
    </row>
    <row r="8012" spans="3:6">
      <c r="C8012" s="1"/>
      <c r="D8012" s="1"/>
      <c r="E8012" s="1"/>
      <c r="F8012" s="1"/>
    </row>
    <row r="8013" spans="3:6">
      <c r="C8013" s="1"/>
      <c r="D8013" s="1"/>
      <c r="E8013" s="1"/>
      <c r="F8013" s="1"/>
    </row>
    <row r="8014" spans="3:6">
      <c r="C8014" s="1"/>
      <c r="D8014" s="1"/>
      <c r="E8014" s="1"/>
      <c r="F8014" s="1"/>
    </row>
    <row r="8015" spans="3:6">
      <c r="C8015" s="1"/>
      <c r="D8015" s="1"/>
      <c r="E8015" s="1"/>
      <c r="F8015" s="1"/>
    </row>
    <row r="8016" spans="3:6">
      <c r="C8016" s="1"/>
      <c r="D8016" s="1"/>
      <c r="E8016" s="1"/>
      <c r="F8016" s="1"/>
    </row>
    <row r="8017" spans="3:6">
      <c r="C8017" s="1"/>
      <c r="D8017" s="1"/>
      <c r="E8017" s="1"/>
      <c r="F8017" s="1"/>
    </row>
    <row r="8018" spans="3:6">
      <c r="C8018" s="1"/>
      <c r="D8018" s="1"/>
      <c r="E8018" s="1"/>
      <c r="F8018" s="1"/>
    </row>
    <row r="8019" spans="3:6">
      <c r="C8019" s="1"/>
      <c r="D8019" s="1"/>
      <c r="E8019" s="1"/>
      <c r="F8019" s="1"/>
    </row>
    <row r="8020" spans="3:6">
      <c r="C8020" s="1"/>
      <c r="D8020" s="1"/>
      <c r="E8020" s="1"/>
      <c r="F8020" s="1"/>
    </row>
    <row r="8021" spans="3:6">
      <c r="C8021" s="1"/>
      <c r="D8021" s="1"/>
      <c r="E8021" s="1"/>
      <c r="F8021" s="1"/>
    </row>
    <row r="8022" spans="3:6">
      <c r="C8022" s="1"/>
      <c r="D8022" s="1"/>
      <c r="E8022" s="1"/>
      <c r="F8022" s="1"/>
    </row>
    <row r="8023" spans="3:6">
      <c r="C8023" s="1"/>
      <c r="D8023" s="1"/>
      <c r="E8023" s="1"/>
      <c r="F8023" s="1"/>
    </row>
    <row r="8024" spans="3:6">
      <c r="C8024" s="1"/>
      <c r="D8024" s="1"/>
      <c r="E8024" s="1"/>
      <c r="F8024" s="1"/>
    </row>
    <row r="8025" spans="3:6">
      <c r="C8025" s="1"/>
      <c r="D8025" s="1"/>
      <c r="E8025" s="1"/>
      <c r="F8025" s="1"/>
    </row>
    <row r="8026" spans="3:6">
      <c r="C8026" s="1"/>
      <c r="D8026" s="1"/>
      <c r="E8026" s="1"/>
      <c r="F8026" s="1"/>
    </row>
    <row r="8027" spans="3:6">
      <c r="C8027" s="1"/>
      <c r="D8027" s="1"/>
      <c r="E8027" s="1"/>
      <c r="F8027" s="1"/>
    </row>
    <row r="8028" spans="3:6">
      <c r="C8028" s="1"/>
      <c r="D8028" s="1"/>
      <c r="E8028" s="1"/>
      <c r="F8028" s="1"/>
    </row>
    <row r="8029" spans="3:6">
      <c r="C8029" s="1"/>
      <c r="D8029" s="1"/>
      <c r="E8029" s="1"/>
      <c r="F8029" s="1"/>
    </row>
    <row r="8030" spans="3:6">
      <c r="C8030" s="1"/>
      <c r="D8030" s="1"/>
      <c r="E8030" s="1"/>
      <c r="F8030" s="1"/>
    </row>
    <row r="8031" spans="3:6">
      <c r="C8031" s="1"/>
      <c r="D8031" s="1"/>
      <c r="E8031" s="1"/>
      <c r="F8031" s="1"/>
    </row>
    <row r="8032" spans="3:6">
      <c r="C8032" s="1"/>
      <c r="D8032" s="1"/>
      <c r="E8032" s="1"/>
      <c r="F8032" s="1"/>
    </row>
    <row r="8033" spans="3:6">
      <c r="C8033" s="1"/>
      <c r="D8033" s="1"/>
      <c r="E8033" s="1"/>
      <c r="F8033" s="1"/>
    </row>
    <row r="8034" spans="3:6">
      <c r="C8034" s="1"/>
      <c r="D8034" s="1"/>
      <c r="E8034" s="1"/>
      <c r="F8034" s="1"/>
    </row>
    <row r="8035" spans="3:6">
      <c r="C8035" s="1"/>
      <c r="D8035" s="1"/>
      <c r="E8035" s="1"/>
      <c r="F8035" s="1"/>
    </row>
    <row r="8036" spans="3:6">
      <c r="C8036" s="1"/>
      <c r="D8036" s="1"/>
      <c r="E8036" s="1"/>
      <c r="F8036" s="1"/>
    </row>
    <row r="8037" spans="3:6">
      <c r="C8037" s="1"/>
      <c r="D8037" s="1"/>
      <c r="E8037" s="1"/>
      <c r="F8037" s="1"/>
    </row>
    <row r="8038" spans="3:6">
      <c r="C8038" s="1"/>
      <c r="D8038" s="1"/>
      <c r="E8038" s="1"/>
      <c r="F8038" s="1"/>
    </row>
    <row r="8039" spans="3:6">
      <c r="C8039" s="1"/>
      <c r="D8039" s="1"/>
      <c r="E8039" s="1"/>
      <c r="F8039" s="1"/>
    </row>
    <row r="8040" spans="3:6">
      <c r="C8040" s="1"/>
      <c r="D8040" s="1"/>
      <c r="E8040" s="1"/>
      <c r="F8040" s="1"/>
    </row>
    <row r="8041" spans="3:6">
      <c r="C8041" s="1"/>
      <c r="D8041" s="1"/>
      <c r="E8041" s="1"/>
      <c r="F8041" s="1"/>
    </row>
    <row r="8042" spans="3:6">
      <c r="C8042" s="1"/>
      <c r="D8042" s="1"/>
      <c r="E8042" s="1"/>
      <c r="F8042" s="1"/>
    </row>
    <row r="8043" spans="3:6">
      <c r="C8043" s="1"/>
      <c r="D8043" s="1"/>
      <c r="E8043" s="1"/>
      <c r="F8043" s="1"/>
    </row>
    <row r="8044" spans="3:6">
      <c r="C8044" s="1"/>
      <c r="D8044" s="1"/>
      <c r="E8044" s="1"/>
      <c r="F8044" s="1"/>
    </row>
    <row r="8045" spans="3:6">
      <c r="C8045" s="1"/>
      <c r="D8045" s="1"/>
      <c r="E8045" s="1"/>
      <c r="F8045" s="1"/>
    </row>
    <row r="8046" spans="3:6">
      <c r="C8046" s="1"/>
      <c r="D8046" s="1"/>
      <c r="E8046" s="1"/>
      <c r="F8046" s="1"/>
    </row>
    <row r="8047" spans="3:6">
      <c r="C8047" s="1"/>
      <c r="D8047" s="1"/>
      <c r="E8047" s="1"/>
      <c r="F8047" s="1"/>
    </row>
    <row r="8048" spans="3:6">
      <c r="C8048" s="1"/>
      <c r="D8048" s="1"/>
      <c r="E8048" s="1"/>
      <c r="F8048" s="1"/>
    </row>
    <row r="8049" spans="3:6">
      <c r="C8049" s="1"/>
      <c r="D8049" s="1"/>
      <c r="E8049" s="1"/>
      <c r="F8049" s="1"/>
    </row>
    <row r="8050" spans="3:6">
      <c r="C8050" s="1"/>
      <c r="D8050" s="1"/>
      <c r="E8050" s="1"/>
      <c r="F8050" s="1"/>
    </row>
    <row r="8051" spans="3:6">
      <c r="C8051" s="1"/>
      <c r="D8051" s="1"/>
      <c r="E8051" s="1"/>
      <c r="F8051" s="1"/>
    </row>
    <row r="8052" spans="3:6">
      <c r="C8052" s="1"/>
      <c r="D8052" s="1"/>
      <c r="E8052" s="1"/>
      <c r="F8052" s="1"/>
    </row>
    <row r="8053" spans="3:6">
      <c r="C8053" s="1"/>
      <c r="D8053" s="1"/>
      <c r="E8053" s="1"/>
      <c r="F8053" s="1"/>
    </row>
    <row r="8054" spans="3:6">
      <c r="C8054" s="1"/>
      <c r="D8054" s="1"/>
      <c r="E8054" s="1"/>
      <c r="F8054" s="1"/>
    </row>
    <row r="8055" spans="3:6">
      <c r="C8055" s="1"/>
      <c r="D8055" s="1"/>
      <c r="E8055" s="1"/>
      <c r="F8055" s="1"/>
    </row>
    <row r="8056" spans="3:6">
      <c r="C8056" s="1"/>
      <c r="D8056" s="1"/>
      <c r="E8056" s="1"/>
      <c r="F8056" s="1"/>
    </row>
    <row r="8057" spans="3:6">
      <c r="C8057" s="1"/>
      <c r="D8057" s="1"/>
      <c r="E8057" s="1"/>
      <c r="F8057" s="1"/>
    </row>
    <row r="8058" spans="3:6">
      <c r="C8058" s="1"/>
      <c r="D8058" s="1"/>
      <c r="E8058" s="1"/>
      <c r="F8058" s="1"/>
    </row>
    <row r="8059" spans="3:6">
      <c r="C8059" s="1"/>
      <c r="D8059" s="1"/>
      <c r="E8059" s="1"/>
      <c r="F8059" s="1"/>
    </row>
    <row r="8060" spans="3:6">
      <c r="C8060" s="1"/>
      <c r="D8060" s="1"/>
      <c r="E8060" s="1"/>
      <c r="F8060" s="1"/>
    </row>
    <row r="8061" spans="3:6">
      <c r="C8061" s="1"/>
      <c r="D8061" s="1"/>
      <c r="E8061" s="1"/>
      <c r="F8061" s="1"/>
    </row>
    <row r="8062" spans="3:6">
      <c r="C8062" s="1"/>
      <c r="D8062" s="1"/>
      <c r="E8062" s="1"/>
      <c r="F8062" s="1"/>
    </row>
    <row r="8063" spans="3:6">
      <c r="C8063" s="1"/>
      <c r="D8063" s="1"/>
      <c r="E8063" s="1"/>
      <c r="F8063" s="1"/>
    </row>
    <row r="8064" spans="3:6">
      <c r="C8064" s="1"/>
      <c r="D8064" s="1"/>
      <c r="E8064" s="1"/>
      <c r="F8064" s="1"/>
    </row>
    <row r="8065" spans="3:6">
      <c r="C8065" s="1"/>
      <c r="D8065" s="1"/>
      <c r="E8065" s="1"/>
      <c r="F8065" s="1"/>
    </row>
    <row r="8066" spans="3:6">
      <c r="C8066" s="1"/>
      <c r="D8066" s="1"/>
      <c r="E8066" s="1"/>
      <c r="F8066" s="1"/>
    </row>
    <row r="8067" spans="3:6">
      <c r="C8067" s="1"/>
      <c r="D8067" s="1"/>
      <c r="E8067" s="1"/>
      <c r="F8067" s="1"/>
    </row>
    <row r="8068" spans="3:6">
      <c r="C8068" s="1"/>
      <c r="D8068" s="1"/>
      <c r="E8068" s="1"/>
      <c r="F8068" s="1"/>
    </row>
    <row r="8069" spans="3:6">
      <c r="C8069" s="1"/>
      <c r="D8069" s="1"/>
      <c r="E8069" s="1"/>
      <c r="F8069" s="1"/>
    </row>
    <row r="8070" spans="3:6">
      <c r="C8070" s="1"/>
      <c r="D8070" s="1"/>
      <c r="E8070" s="1"/>
      <c r="F8070" s="1"/>
    </row>
    <row r="8071" spans="3:6">
      <c r="C8071" s="1"/>
      <c r="D8071" s="1"/>
      <c r="E8071" s="1"/>
      <c r="F8071" s="1"/>
    </row>
    <row r="8072" spans="3:6">
      <c r="C8072" s="1"/>
      <c r="D8072" s="1"/>
      <c r="E8072" s="1"/>
      <c r="F8072" s="1"/>
    </row>
    <row r="8073" spans="3:6">
      <c r="C8073" s="1"/>
      <c r="D8073" s="1"/>
      <c r="E8073" s="1"/>
      <c r="F8073" s="1"/>
    </row>
    <row r="8074" spans="3:6">
      <c r="C8074" s="1"/>
      <c r="D8074" s="1"/>
      <c r="E8074" s="1"/>
      <c r="F8074" s="1"/>
    </row>
    <row r="8075" spans="3:6">
      <c r="C8075" s="1"/>
      <c r="D8075" s="1"/>
      <c r="E8075" s="1"/>
      <c r="F8075" s="1"/>
    </row>
    <row r="8076" spans="3:6">
      <c r="C8076" s="1"/>
      <c r="D8076" s="1"/>
      <c r="E8076" s="1"/>
      <c r="F8076" s="1"/>
    </row>
    <row r="8077" spans="3:6">
      <c r="C8077" s="1"/>
      <c r="D8077" s="1"/>
      <c r="E8077" s="1"/>
      <c r="F8077" s="1"/>
    </row>
    <row r="8078" spans="3:6">
      <c r="C8078" s="1"/>
      <c r="D8078" s="1"/>
      <c r="E8078" s="1"/>
      <c r="F8078" s="1"/>
    </row>
    <row r="8079" spans="3:6">
      <c r="C8079" s="1"/>
      <c r="D8079" s="1"/>
      <c r="E8079" s="1"/>
      <c r="F8079" s="1"/>
    </row>
    <row r="8080" spans="3:6">
      <c r="C8080" s="1"/>
      <c r="D8080" s="1"/>
      <c r="E8080" s="1"/>
      <c r="F8080" s="1"/>
    </row>
    <row r="8081" spans="3:6">
      <c r="C8081" s="1"/>
      <c r="D8081" s="1"/>
      <c r="E8081" s="1"/>
      <c r="F8081" s="1"/>
    </row>
    <row r="8082" spans="3:6">
      <c r="C8082" s="1"/>
      <c r="D8082" s="1"/>
      <c r="E8082" s="1"/>
      <c r="F8082" s="1"/>
    </row>
    <row r="8083" spans="3:6">
      <c r="C8083" s="1"/>
      <c r="D8083" s="1"/>
      <c r="E8083" s="1"/>
      <c r="F8083" s="1"/>
    </row>
    <row r="8084" spans="3:6">
      <c r="C8084" s="1"/>
      <c r="D8084" s="1"/>
      <c r="E8084" s="1"/>
      <c r="F8084" s="1"/>
    </row>
    <row r="8085" spans="3:6">
      <c r="C8085" s="1"/>
      <c r="D8085" s="1"/>
      <c r="E8085" s="1"/>
      <c r="F8085" s="1"/>
    </row>
    <row r="8086" spans="3:6">
      <c r="C8086" s="1"/>
      <c r="D8086" s="1"/>
      <c r="E8086" s="1"/>
      <c r="F8086" s="1"/>
    </row>
    <row r="8087" spans="3:6">
      <c r="C8087" s="1"/>
      <c r="D8087" s="1"/>
      <c r="E8087" s="1"/>
      <c r="F8087" s="1"/>
    </row>
    <row r="8088" spans="3:6">
      <c r="C8088" s="1"/>
      <c r="D8088" s="1"/>
      <c r="E8088" s="1"/>
      <c r="F8088" s="1"/>
    </row>
    <row r="8089" spans="3:6">
      <c r="C8089" s="1"/>
      <c r="D8089" s="1"/>
      <c r="E8089" s="1"/>
      <c r="F8089" s="1"/>
    </row>
    <row r="8090" spans="3:6">
      <c r="C8090" s="1"/>
      <c r="D8090" s="1"/>
      <c r="E8090" s="1"/>
      <c r="F8090" s="1"/>
    </row>
    <row r="8091" spans="3:6">
      <c r="C8091" s="1"/>
      <c r="D8091" s="1"/>
      <c r="E8091" s="1"/>
      <c r="F8091" s="1"/>
    </row>
    <row r="8092" spans="3:6">
      <c r="C8092" s="1"/>
      <c r="D8092" s="1"/>
      <c r="E8092" s="1"/>
      <c r="F8092" s="1"/>
    </row>
    <row r="8093" spans="3:6">
      <c r="C8093" s="1"/>
      <c r="D8093" s="1"/>
      <c r="E8093" s="1"/>
      <c r="F8093" s="1"/>
    </row>
    <row r="8094" spans="3:6">
      <c r="C8094" s="1"/>
      <c r="D8094" s="1"/>
      <c r="E8094" s="1"/>
      <c r="F8094" s="1"/>
    </row>
    <row r="8095" spans="3:6">
      <c r="C8095" s="1"/>
      <c r="D8095" s="1"/>
      <c r="E8095" s="1"/>
      <c r="F8095" s="1"/>
    </row>
    <row r="8096" spans="3:6">
      <c r="C8096" s="1"/>
      <c r="D8096" s="1"/>
      <c r="E8096" s="1"/>
      <c r="F8096" s="1"/>
    </row>
    <row r="8097" spans="3:6">
      <c r="C8097" s="1"/>
      <c r="D8097" s="1"/>
      <c r="E8097" s="1"/>
      <c r="F8097" s="1"/>
    </row>
    <row r="8098" spans="3:6">
      <c r="C8098" s="1"/>
      <c r="D8098" s="1"/>
      <c r="E8098" s="1"/>
      <c r="F8098" s="1"/>
    </row>
    <row r="8099" spans="3:6">
      <c r="C8099" s="1"/>
      <c r="D8099" s="1"/>
      <c r="E8099" s="1"/>
      <c r="F8099" s="1"/>
    </row>
    <row r="8100" spans="3:6">
      <c r="C8100" s="1"/>
      <c r="D8100" s="1"/>
      <c r="E8100" s="1"/>
      <c r="F8100" s="1"/>
    </row>
    <row r="8101" spans="3:6">
      <c r="C8101" s="1"/>
      <c r="D8101" s="1"/>
      <c r="E8101" s="1"/>
      <c r="F8101" s="1"/>
    </row>
    <row r="8102" spans="3:6">
      <c r="C8102" s="1"/>
      <c r="D8102" s="1"/>
      <c r="E8102" s="1"/>
      <c r="F8102" s="1"/>
    </row>
    <row r="8103" spans="3:6">
      <c r="C8103" s="1"/>
      <c r="D8103" s="1"/>
      <c r="E8103" s="1"/>
      <c r="F8103" s="1"/>
    </row>
    <row r="8104" spans="3:6">
      <c r="C8104" s="1"/>
      <c r="D8104" s="1"/>
      <c r="E8104" s="1"/>
      <c r="F8104" s="1"/>
    </row>
    <row r="8105" spans="3:6">
      <c r="C8105" s="1"/>
      <c r="D8105" s="1"/>
      <c r="E8105" s="1"/>
      <c r="F8105" s="1"/>
    </row>
    <row r="8106" spans="3:6">
      <c r="C8106" s="1"/>
      <c r="D8106" s="1"/>
      <c r="E8106" s="1"/>
      <c r="F8106" s="1"/>
    </row>
    <row r="8107" spans="3:6">
      <c r="C8107" s="1"/>
      <c r="D8107" s="1"/>
      <c r="E8107" s="1"/>
      <c r="F8107" s="1"/>
    </row>
    <row r="8108" spans="3:6">
      <c r="C8108" s="1"/>
      <c r="D8108" s="1"/>
      <c r="E8108" s="1"/>
      <c r="F8108" s="1"/>
    </row>
    <row r="8109" spans="3:6">
      <c r="C8109" s="1"/>
      <c r="D8109" s="1"/>
      <c r="E8109" s="1"/>
      <c r="F8109" s="1"/>
    </row>
    <row r="8110" spans="3:6">
      <c r="C8110" s="1"/>
      <c r="D8110" s="1"/>
      <c r="E8110" s="1"/>
      <c r="F8110" s="1"/>
    </row>
    <row r="8111" spans="3:6">
      <c r="C8111" s="1"/>
      <c r="D8111" s="1"/>
      <c r="E8111" s="1"/>
      <c r="F8111" s="1"/>
    </row>
    <row r="8112" spans="3:6">
      <c r="C8112" s="1"/>
      <c r="D8112" s="1"/>
      <c r="E8112" s="1"/>
      <c r="F8112" s="1"/>
    </row>
    <row r="8113" spans="3:6">
      <c r="C8113" s="1"/>
      <c r="D8113" s="1"/>
      <c r="E8113" s="1"/>
      <c r="F8113" s="1"/>
    </row>
    <row r="8114" spans="3:6">
      <c r="C8114" s="1"/>
      <c r="D8114" s="1"/>
      <c r="E8114" s="1"/>
      <c r="F8114" s="1"/>
    </row>
    <row r="8115" spans="3:6">
      <c r="C8115" s="1"/>
      <c r="D8115" s="1"/>
      <c r="E8115" s="1"/>
      <c r="F8115" s="1"/>
    </row>
    <row r="8116" spans="3:6">
      <c r="C8116" s="1"/>
      <c r="D8116" s="1"/>
      <c r="E8116" s="1"/>
      <c r="F8116" s="1"/>
    </row>
    <row r="8117" spans="3:6">
      <c r="C8117" s="1"/>
      <c r="D8117" s="1"/>
      <c r="E8117" s="1"/>
      <c r="F8117" s="1"/>
    </row>
    <row r="8118" spans="3:6">
      <c r="C8118" s="1"/>
      <c r="D8118" s="1"/>
      <c r="E8118" s="1"/>
      <c r="F8118" s="1"/>
    </row>
    <row r="8119" spans="3:6">
      <c r="C8119" s="1"/>
      <c r="D8119" s="1"/>
      <c r="E8119" s="1"/>
      <c r="F8119" s="1"/>
    </row>
    <row r="8120" spans="3:6">
      <c r="C8120" s="1"/>
      <c r="D8120" s="1"/>
      <c r="E8120" s="1"/>
      <c r="F8120" s="1"/>
    </row>
    <row r="8121" spans="3:6">
      <c r="C8121" s="1"/>
      <c r="D8121" s="1"/>
      <c r="E8121" s="1"/>
      <c r="F8121" s="1"/>
    </row>
    <row r="8122" spans="3:6">
      <c r="C8122" s="1"/>
      <c r="D8122" s="1"/>
      <c r="E8122" s="1"/>
      <c r="F8122" s="1"/>
    </row>
    <row r="8123" spans="3:6">
      <c r="C8123" s="1"/>
      <c r="D8123" s="1"/>
      <c r="E8123" s="1"/>
      <c r="F8123" s="1"/>
    </row>
    <row r="8124" spans="3:6">
      <c r="C8124" s="1"/>
      <c r="D8124" s="1"/>
      <c r="E8124" s="1"/>
      <c r="F8124" s="1"/>
    </row>
    <row r="8125" spans="3:6">
      <c r="C8125" s="1"/>
      <c r="D8125" s="1"/>
      <c r="E8125" s="1"/>
      <c r="F8125" s="1"/>
    </row>
    <row r="8126" spans="3:6">
      <c r="C8126" s="1"/>
      <c r="D8126" s="1"/>
      <c r="E8126" s="1"/>
      <c r="F8126" s="1"/>
    </row>
    <row r="8127" spans="3:6">
      <c r="C8127" s="1"/>
      <c r="D8127" s="1"/>
      <c r="E8127" s="1"/>
      <c r="F8127" s="1"/>
    </row>
    <row r="8128" spans="3:6">
      <c r="C8128" s="1"/>
      <c r="D8128" s="1"/>
      <c r="E8128" s="1"/>
      <c r="F8128" s="1"/>
    </row>
    <row r="8129" spans="3:6">
      <c r="C8129" s="1"/>
      <c r="D8129" s="1"/>
      <c r="E8129" s="1"/>
      <c r="F8129" s="1"/>
    </row>
    <row r="8130" spans="3:6">
      <c r="C8130" s="1"/>
      <c r="D8130" s="1"/>
      <c r="E8130" s="1"/>
      <c r="F8130" s="1"/>
    </row>
    <row r="8131" spans="3:6">
      <c r="C8131" s="1"/>
      <c r="D8131" s="1"/>
      <c r="E8131" s="1"/>
      <c r="F8131" s="1"/>
    </row>
    <row r="8132" spans="3:6">
      <c r="C8132" s="1"/>
      <c r="D8132" s="1"/>
      <c r="E8132" s="1"/>
      <c r="F8132" s="1"/>
    </row>
    <row r="8133" spans="3:6">
      <c r="C8133" s="1"/>
      <c r="D8133" s="1"/>
      <c r="E8133" s="1"/>
      <c r="F8133" s="1"/>
    </row>
    <row r="8134" spans="3:6">
      <c r="C8134" s="1"/>
      <c r="D8134" s="1"/>
      <c r="E8134" s="1"/>
      <c r="F8134" s="1"/>
    </row>
    <row r="8135" spans="3:6">
      <c r="C8135" s="1"/>
      <c r="D8135" s="1"/>
      <c r="E8135" s="1"/>
      <c r="F8135" s="1"/>
    </row>
    <row r="8136" spans="3:6">
      <c r="C8136" s="1"/>
      <c r="D8136" s="1"/>
      <c r="E8136" s="1"/>
      <c r="F8136" s="1"/>
    </row>
    <row r="8137" spans="3:6">
      <c r="C8137" s="1"/>
      <c r="D8137" s="1"/>
      <c r="E8137" s="1"/>
      <c r="F8137" s="1"/>
    </row>
    <row r="8138" spans="3:6">
      <c r="C8138" s="1"/>
      <c r="D8138" s="1"/>
      <c r="E8138" s="1"/>
      <c r="F8138" s="1"/>
    </row>
    <row r="8139" spans="3:6">
      <c r="C8139" s="1"/>
      <c r="D8139" s="1"/>
      <c r="E8139" s="1"/>
      <c r="F8139" s="1"/>
    </row>
    <row r="8140" spans="3:6">
      <c r="C8140" s="1"/>
      <c r="D8140" s="1"/>
      <c r="E8140" s="1"/>
      <c r="F8140" s="1"/>
    </row>
    <row r="8141" spans="3:6">
      <c r="C8141" s="1"/>
      <c r="D8141" s="1"/>
      <c r="E8141" s="1"/>
      <c r="F8141" s="1"/>
    </row>
    <row r="8142" spans="3:6">
      <c r="C8142" s="1"/>
      <c r="D8142" s="1"/>
      <c r="E8142" s="1"/>
      <c r="F8142" s="1"/>
    </row>
    <row r="8143" spans="3:6">
      <c r="C8143" s="1"/>
      <c r="D8143" s="1"/>
      <c r="E8143" s="1"/>
      <c r="F8143" s="1"/>
    </row>
    <row r="8144" spans="3:6">
      <c r="C8144" s="1"/>
      <c r="D8144" s="1"/>
      <c r="E8144" s="1"/>
      <c r="F8144" s="1"/>
    </row>
    <row r="8145" spans="3:6">
      <c r="C8145" s="1"/>
      <c r="D8145" s="1"/>
      <c r="E8145" s="1"/>
      <c r="F8145" s="1"/>
    </row>
    <row r="8146" spans="3:6">
      <c r="C8146" s="1"/>
      <c r="D8146" s="1"/>
      <c r="E8146" s="1"/>
      <c r="F8146" s="1"/>
    </row>
    <row r="8147" spans="3:6">
      <c r="C8147" s="1"/>
      <c r="D8147" s="1"/>
      <c r="E8147" s="1"/>
      <c r="F8147" s="1"/>
    </row>
    <row r="8148" spans="3:6">
      <c r="C8148" s="1"/>
      <c r="D8148" s="1"/>
      <c r="E8148" s="1"/>
      <c r="F8148" s="1"/>
    </row>
    <row r="8149" spans="3:6">
      <c r="C8149" s="1"/>
      <c r="D8149" s="1"/>
      <c r="E8149" s="1"/>
      <c r="F8149" s="1"/>
    </row>
    <row r="8150" spans="3:6">
      <c r="C8150" s="1"/>
      <c r="D8150" s="1"/>
      <c r="E8150" s="1"/>
      <c r="F8150" s="1"/>
    </row>
    <row r="8151" spans="3:6">
      <c r="C8151" s="1"/>
      <c r="D8151" s="1"/>
      <c r="E8151" s="1"/>
      <c r="F8151" s="1"/>
    </row>
    <row r="8152" spans="3:6">
      <c r="C8152" s="1"/>
      <c r="D8152" s="1"/>
      <c r="E8152" s="1"/>
      <c r="F8152" s="1"/>
    </row>
    <row r="8153" spans="3:6">
      <c r="C8153" s="1"/>
      <c r="D8153" s="1"/>
      <c r="E8153" s="1"/>
      <c r="F8153" s="1"/>
    </row>
    <row r="8154" spans="3:6">
      <c r="C8154" s="1"/>
      <c r="D8154" s="1"/>
      <c r="E8154" s="1"/>
      <c r="F8154" s="1"/>
    </row>
    <row r="8155" spans="3:6">
      <c r="C8155" s="1"/>
      <c r="D8155" s="1"/>
      <c r="E8155" s="1"/>
      <c r="F8155" s="1"/>
    </row>
    <row r="8156" spans="3:6">
      <c r="C8156" s="1"/>
      <c r="D8156" s="1"/>
      <c r="E8156" s="1"/>
      <c r="F8156" s="1"/>
    </row>
    <row r="8157" spans="3:6">
      <c r="C8157" s="1"/>
      <c r="D8157" s="1"/>
      <c r="E8157" s="1"/>
      <c r="F8157" s="1"/>
    </row>
    <row r="8158" spans="3:6">
      <c r="C8158" s="1"/>
      <c r="D8158" s="1"/>
      <c r="E8158" s="1"/>
      <c r="F8158" s="1"/>
    </row>
    <row r="8159" spans="3:6">
      <c r="C8159" s="1"/>
      <c r="D8159" s="1"/>
      <c r="E8159" s="1"/>
      <c r="F8159" s="1"/>
    </row>
    <row r="8160" spans="3:6">
      <c r="C8160" s="1"/>
      <c r="D8160" s="1"/>
      <c r="E8160" s="1"/>
      <c r="F8160" s="1"/>
    </row>
    <row r="8161" spans="3:6">
      <c r="C8161" s="1"/>
      <c r="D8161" s="1"/>
      <c r="E8161" s="1"/>
      <c r="F8161" s="1"/>
    </row>
    <row r="8162" spans="3:6">
      <c r="C8162" s="1"/>
      <c r="D8162" s="1"/>
      <c r="E8162" s="1"/>
      <c r="F8162" s="1"/>
    </row>
    <row r="8163" spans="3:6">
      <c r="C8163" s="1"/>
      <c r="D8163" s="1"/>
      <c r="E8163" s="1"/>
      <c r="F8163" s="1"/>
    </row>
    <row r="8164" spans="3:6">
      <c r="C8164" s="1"/>
      <c r="D8164" s="1"/>
      <c r="E8164" s="1"/>
      <c r="F8164" s="1"/>
    </row>
    <row r="8165" spans="3:6">
      <c r="C8165" s="1"/>
      <c r="D8165" s="1"/>
      <c r="E8165" s="1"/>
      <c r="F8165" s="1"/>
    </row>
    <row r="8166" spans="3:6">
      <c r="C8166" s="1"/>
      <c r="D8166" s="1"/>
      <c r="E8166" s="1"/>
      <c r="F8166" s="1"/>
    </row>
    <row r="8167" spans="3:6">
      <c r="C8167" s="1"/>
      <c r="D8167" s="1"/>
      <c r="E8167" s="1"/>
      <c r="F8167" s="1"/>
    </row>
    <row r="8168" spans="3:6">
      <c r="C8168" s="1"/>
      <c r="D8168" s="1"/>
      <c r="E8168" s="1"/>
      <c r="F8168" s="1"/>
    </row>
    <row r="8169" spans="3:6">
      <c r="C8169" s="1"/>
      <c r="D8169" s="1"/>
      <c r="E8169" s="1"/>
      <c r="F8169" s="1"/>
    </row>
    <row r="8170" spans="3:6">
      <c r="C8170" s="1"/>
      <c r="D8170" s="1"/>
      <c r="E8170" s="1"/>
      <c r="F8170" s="1"/>
    </row>
    <row r="8171" spans="3:6">
      <c r="C8171" s="1"/>
      <c r="D8171" s="1"/>
      <c r="E8171" s="1"/>
      <c r="F8171" s="1"/>
    </row>
    <row r="8172" spans="3:6">
      <c r="C8172" s="1"/>
      <c r="D8172" s="1"/>
      <c r="E8172" s="1"/>
      <c r="F8172" s="1"/>
    </row>
    <row r="8173" spans="3:6">
      <c r="C8173" s="1"/>
      <c r="D8173" s="1"/>
      <c r="E8173" s="1"/>
      <c r="F8173" s="1"/>
    </row>
    <row r="8174" spans="3:6">
      <c r="C8174" s="1"/>
      <c r="D8174" s="1"/>
      <c r="E8174" s="1"/>
      <c r="F8174" s="1"/>
    </row>
    <row r="8175" spans="3:6">
      <c r="C8175" s="1"/>
      <c r="D8175" s="1"/>
      <c r="E8175" s="1"/>
      <c r="F8175" s="1"/>
    </row>
    <row r="8176" spans="3:6">
      <c r="C8176" s="1"/>
      <c r="D8176" s="1"/>
      <c r="E8176" s="1"/>
      <c r="F8176" s="1"/>
    </row>
    <row r="8177" spans="3:6">
      <c r="C8177" s="1"/>
      <c r="D8177" s="1"/>
      <c r="E8177" s="1"/>
      <c r="F8177" s="1"/>
    </row>
    <row r="8178" spans="3:6">
      <c r="C8178" s="1"/>
      <c r="D8178" s="1"/>
      <c r="E8178" s="1"/>
      <c r="F8178" s="1"/>
    </row>
    <row r="8179" spans="3:6">
      <c r="C8179" s="1"/>
      <c r="D8179" s="1"/>
      <c r="E8179" s="1"/>
      <c r="F8179" s="1"/>
    </row>
    <row r="8180" spans="3:6">
      <c r="C8180" s="1"/>
      <c r="D8180" s="1"/>
      <c r="E8180" s="1"/>
      <c r="F8180" s="1"/>
    </row>
    <row r="8181" spans="3:6">
      <c r="C8181" s="1"/>
      <c r="D8181" s="1"/>
      <c r="E8181" s="1"/>
      <c r="F8181" s="1"/>
    </row>
    <row r="8182" spans="3:6">
      <c r="C8182" s="1"/>
      <c r="D8182" s="1"/>
      <c r="E8182" s="1"/>
      <c r="F8182" s="1"/>
    </row>
    <row r="8183" spans="3:6">
      <c r="C8183" s="1"/>
      <c r="D8183" s="1"/>
      <c r="E8183" s="1"/>
      <c r="F8183" s="1"/>
    </row>
    <row r="8184" spans="3:6">
      <c r="C8184" s="1"/>
      <c r="D8184" s="1"/>
      <c r="E8184" s="1"/>
      <c r="F8184" s="1"/>
    </row>
    <row r="8185" spans="3:6">
      <c r="C8185" s="1"/>
      <c r="D8185" s="1"/>
      <c r="E8185" s="1"/>
      <c r="F8185" s="1"/>
    </row>
    <row r="8186" spans="3:6">
      <c r="C8186" s="1"/>
      <c r="D8186" s="1"/>
      <c r="E8186" s="1"/>
      <c r="F8186" s="1"/>
    </row>
    <row r="8187" spans="3:6">
      <c r="C8187" s="1"/>
      <c r="D8187" s="1"/>
      <c r="E8187" s="1"/>
      <c r="F8187" s="1"/>
    </row>
    <row r="8188" spans="3:6">
      <c r="C8188" s="1"/>
      <c r="D8188" s="1"/>
      <c r="E8188" s="1"/>
      <c r="F8188" s="1"/>
    </row>
    <row r="8189" spans="3:6">
      <c r="C8189" s="1"/>
      <c r="D8189" s="1"/>
      <c r="E8189" s="1"/>
      <c r="F8189" s="1"/>
    </row>
    <row r="8190" spans="3:6">
      <c r="C8190" s="1"/>
      <c r="D8190" s="1"/>
      <c r="E8190" s="1"/>
      <c r="F8190" s="1"/>
    </row>
    <row r="8191" spans="3:6">
      <c r="C8191" s="1"/>
      <c r="D8191" s="1"/>
      <c r="E8191" s="1"/>
      <c r="F8191" s="1"/>
    </row>
    <row r="8192" spans="3:6">
      <c r="C8192" s="1"/>
      <c r="D8192" s="1"/>
      <c r="E8192" s="1"/>
      <c r="F8192" s="1"/>
    </row>
    <row r="8193" spans="3:6">
      <c r="C8193" s="1"/>
      <c r="D8193" s="1"/>
      <c r="E8193" s="1"/>
      <c r="F8193" s="1"/>
    </row>
    <row r="8194" spans="3:6">
      <c r="C8194" s="1"/>
      <c r="D8194" s="1"/>
      <c r="E8194" s="1"/>
      <c r="F8194" s="1"/>
    </row>
    <row r="8195" spans="3:6">
      <c r="C8195" s="1"/>
      <c r="D8195" s="1"/>
      <c r="E8195" s="1"/>
      <c r="F8195" s="1"/>
    </row>
    <row r="8196" spans="3:6">
      <c r="C8196" s="1"/>
      <c r="D8196" s="1"/>
      <c r="E8196" s="1"/>
      <c r="F8196" s="1"/>
    </row>
    <row r="8197" spans="3:6">
      <c r="C8197" s="1"/>
      <c r="D8197" s="1"/>
      <c r="E8197" s="1"/>
      <c r="F8197" s="1"/>
    </row>
    <row r="8198" spans="3:6">
      <c r="C8198" s="1"/>
      <c r="D8198" s="1"/>
      <c r="E8198" s="1"/>
      <c r="F8198" s="1"/>
    </row>
    <row r="8199" spans="3:6">
      <c r="C8199" s="1"/>
      <c r="D8199" s="1"/>
      <c r="E8199" s="1"/>
      <c r="F8199" s="1"/>
    </row>
    <row r="8200" spans="3:6">
      <c r="C8200" s="1"/>
      <c r="D8200" s="1"/>
      <c r="E8200" s="1"/>
      <c r="F8200" s="1"/>
    </row>
    <row r="8201" spans="3:6">
      <c r="C8201" s="1"/>
      <c r="D8201" s="1"/>
      <c r="E8201" s="1"/>
      <c r="F8201" s="1"/>
    </row>
    <row r="8202" spans="3:6">
      <c r="C8202" s="1"/>
      <c r="D8202" s="1"/>
      <c r="E8202" s="1"/>
      <c r="F8202" s="1"/>
    </row>
    <row r="8203" spans="3:6">
      <c r="C8203" s="1"/>
      <c r="D8203" s="1"/>
      <c r="E8203" s="1"/>
      <c r="F8203" s="1"/>
    </row>
    <row r="8204" spans="3:6">
      <c r="C8204" s="1"/>
      <c r="D8204" s="1"/>
      <c r="E8204" s="1"/>
      <c r="F8204" s="1"/>
    </row>
    <row r="8205" spans="3:6">
      <c r="C8205" s="1"/>
      <c r="D8205" s="1"/>
      <c r="E8205" s="1"/>
      <c r="F8205" s="1"/>
    </row>
    <row r="8206" spans="3:6">
      <c r="C8206" s="1"/>
      <c r="D8206" s="1"/>
      <c r="E8206" s="1"/>
      <c r="F8206" s="1"/>
    </row>
    <row r="8207" spans="3:6">
      <c r="C8207" s="1"/>
      <c r="D8207" s="1"/>
      <c r="E8207" s="1"/>
      <c r="F8207" s="1"/>
    </row>
    <row r="8208" spans="3:6">
      <c r="C8208" s="1"/>
      <c r="D8208" s="1"/>
      <c r="E8208" s="1"/>
      <c r="F8208" s="1"/>
    </row>
    <row r="8209" spans="3:6">
      <c r="C8209" s="1"/>
      <c r="D8209" s="1"/>
      <c r="E8209" s="1"/>
      <c r="F8209" s="1"/>
    </row>
    <row r="8210" spans="3:6">
      <c r="C8210" s="1"/>
      <c r="D8210" s="1"/>
      <c r="E8210" s="1"/>
      <c r="F8210" s="1"/>
    </row>
    <row r="8211" spans="3:6">
      <c r="C8211" s="1"/>
      <c r="D8211" s="1"/>
      <c r="E8211" s="1"/>
      <c r="F8211" s="1"/>
    </row>
    <row r="8212" spans="3:6">
      <c r="C8212" s="1"/>
      <c r="D8212" s="1"/>
      <c r="E8212" s="1"/>
      <c r="F8212" s="1"/>
    </row>
    <row r="8213" spans="3:6">
      <c r="C8213" s="1"/>
      <c r="D8213" s="1"/>
      <c r="E8213" s="1"/>
      <c r="F8213" s="1"/>
    </row>
    <row r="8214" spans="3:6">
      <c r="C8214" s="1"/>
      <c r="D8214" s="1"/>
      <c r="E8214" s="1"/>
      <c r="F8214" s="1"/>
    </row>
    <row r="8215" spans="3:6">
      <c r="C8215" s="1"/>
      <c r="D8215" s="1"/>
      <c r="E8215" s="1"/>
      <c r="F8215" s="1"/>
    </row>
    <row r="8216" spans="3:6">
      <c r="C8216" s="1"/>
      <c r="D8216" s="1"/>
      <c r="E8216" s="1"/>
      <c r="F8216" s="1"/>
    </row>
    <row r="8217" spans="3:6">
      <c r="C8217" s="1"/>
      <c r="D8217" s="1"/>
      <c r="E8217" s="1"/>
      <c r="F8217" s="1"/>
    </row>
    <row r="8218" spans="3:6">
      <c r="C8218" s="1"/>
      <c r="D8218" s="1"/>
      <c r="E8218" s="1"/>
      <c r="F8218" s="1"/>
    </row>
    <row r="8219" spans="3:6">
      <c r="C8219" s="1"/>
      <c r="D8219" s="1"/>
      <c r="E8219" s="1"/>
      <c r="F8219" s="1"/>
    </row>
    <row r="8220" spans="3:6">
      <c r="C8220" s="1"/>
      <c r="D8220" s="1"/>
      <c r="E8220" s="1"/>
      <c r="F8220" s="1"/>
    </row>
    <row r="8221" spans="3:6">
      <c r="C8221" s="1"/>
      <c r="D8221" s="1"/>
      <c r="E8221" s="1"/>
      <c r="F8221" s="1"/>
    </row>
    <row r="8222" spans="3:6">
      <c r="C8222" s="1"/>
      <c r="D8222" s="1"/>
      <c r="E8222" s="1"/>
      <c r="F8222" s="1"/>
    </row>
    <row r="8223" spans="3:6">
      <c r="C8223" s="1"/>
      <c r="D8223" s="1"/>
      <c r="E8223" s="1"/>
      <c r="F8223" s="1"/>
    </row>
    <row r="8224" spans="3:6">
      <c r="C8224" s="1"/>
      <c r="D8224" s="1"/>
      <c r="E8224" s="1"/>
      <c r="F8224" s="1"/>
    </row>
    <row r="8225" spans="3:6">
      <c r="C8225" s="1"/>
      <c r="D8225" s="1"/>
      <c r="E8225" s="1"/>
      <c r="F8225" s="1"/>
    </row>
    <row r="8226" spans="3:6">
      <c r="C8226" s="1"/>
      <c r="D8226" s="1"/>
      <c r="E8226" s="1"/>
      <c r="F8226" s="1"/>
    </row>
    <row r="8227" spans="3:6">
      <c r="C8227" s="1"/>
      <c r="D8227" s="1"/>
      <c r="E8227" s="1"/>
      <c r="F8227" s="1"/>
    </row>
    <row r="8228" spans="3:6">
      <c r="C8228" s="1"/>
      <c r="D8228" s="1"/>
      <c r="E8228" s="1"/>
      <c r="F8228" s="1"/>
    </row>
    <row r="8229" spans="3:6">
      <c r="C8229" s="1"/>
      <c r="D8229" s="1"/>
      <c r="E8229" s="1"/>
      <c r="F8229" s="1"/>
    </row>
    <row r="8230" spans="3:6">
      <c r="C8230" s="1"/>
      <c r="D8230" s="1"/>
      <c r="E8230" s="1"/>
      <c r="F8230" s="1"/>
    </row>
    <row r="8231" spans="3:6">
      <c r="C8231" s="1"/>
      <c r="D8231" s="1"/>
      <c r="E8231" s="1"/>
      <c r="F8231" s="1"/>
    </row>
    <row r="8232" spans="3:6">
      <c r="C8232" s="1"/>
      <c r="D8232" s="1"/>
      <c r="E8232" s="1"/>
      <c r="F8232" s="1"/>
    </row>
    <row r="8233" spans="3:6">
      <c r="C8233" s="1"/>
      <c r="D8233" s="1"/>
      <c r="E8233" s="1"/>
      <c r="F8233" s="1"/>
    </row>
    <row r="8234" spans="3:6">
      <c r="C8234" s="1"/>
      <c r="D8234" s="1"/>
      <c r="E8234" s="1"/>
      <c r="F8234" s="1"/>
    </row>
    <row r="8235" spans="3:6">
      <c r="C8235" s="1"/>
      <c r="D8235" s="1"/>
      <c r="E8235" s="1"/>
      <c r="F8235" s="1"/>
    </row>
    <row r="8236" spans="3:6">
      <c r="C8236" s="1"/>
      <c r="D8236" s="1"/>
      <c r="E8236" s="1"/>
      <c r="F8236" s="1"/>
    </row>
    <row r="8237" spans="3:6">
      <c r="C8237" s="1"/>
      <c r="D8237" s="1"/>
      <c r="E8237" s="1"/>
      <c r="F8237" s="1"/>
    </row>
    <row r="8238" spans="3:6">
      <c r="C8238" s="1"/>
      <c r="D8238" s="1"/>
      <c r="E8238" s="1"/>
      <c r="F8238" s="1"/>
    </row>
    <row r="8239" spans="3:6">
      <c r="C8239" s="1"/>
      <c r="D8239" s="1"/>
      <c r="E8239" s="1"/>
      <c r="F8239" s="1"/>
    </row>
    <row r="8240" spans="3:6">
      <c r="C8240" s="1"/>
      <c r="D8240" s="1"/>
      <c r="E8240" s="1"/>
      <c r="F8240" s="1"/>
    </row>
    <row r="8241" spans="3:6">
      <c r="C8241" s="1"/>
      <c r="D8241" s="1"/>
      <c r="E8241" s="1"/>
      <c r="F8241" s="1"/>
    </row>
    <row r="8242" spans="3:6">
      <c r="C8242" s="1"/>
      <c r="D8242" s="1"/>
      <c r="E8242" s="1"/>
      <c r="F8242" s="1"/>
    </row>
    <row r="8243" spans="3:6">
      <c r="C8243" s="1"/>
      <c r="D8243" s="1"/>
      <c r="E8243" s="1"/>
      <c r="F8243" s="1"/>
    </row>
    <row r="8244" spans="3:6">
      <c r="C8244" s="1"/>
      <c r="D8244" s="1"/>
      <c r="E8244" s="1"/>
      <c r="F8244" s="1"/>
    </row>
    <row r="8245" spans="3:6">
      <c r="C8245" s="1"/>
      <c r="D8245" s="1"/>
      <c r="E8245" s="1"/>
      <c r="F8245" s="1"/>
    </row>
    <row r="8246" spans="3:6">
      <c r="C8246" s="1"/>
      <c r="D8246" s="1"/>
      <c r="E8246" s="1"/>
      <c r="F8246" s="1"/>
    </row>
    <row r="8247" spans="3:6">
      <c r="C8247" s="1"/>
      <c r="D8247" s="1"/>
      <c r="E8247" s="1"/>
      <c r="F8247" s="1"/>
    </row>
    <row r="8248" spans="3:6">
      <c r="C8248" s="1"/>
      <c r="D8248" s="1"/>
      <c r="E8248" s="1"/>
      <c r="F8248" s="1"/>
    </row>
    <row r="8249" spans="3:6">
      <c r="C8249" s="1"/>
      <c r="D8249" s="1"/>
      <c r="E8249" s="1"/>
      <c r="F8249" s="1"/>
    </row>
    <row r="8250" spans="3:6">
      <c r="C8250" s="1"/>
      <c r="D8250" s="1"/>
      <c r="E8250" s="1"/>
      <c r="F8250" s="1"/>
    </row>
    <row r="8251" spans="3:6">
      <c r="C8251" s="1"/>
      <c r="D8251" s="1"/>
      <c r="E8251" s="1"/>
      <c r="F8251" s="1"/>
    </row>
    <row r="8252" spans="3:6">
      <c r="C8252" s="1"/>
      <c r="D8252" s="1"/>
      <c r="E8252" s="1"/>
      <c r="F8252" s="1"/>
    </row>
    <row r="8253" spans="3:6">
      <c r="C8253" s="1"/>
      <c r="D8253" s="1"/>
      <c r="E8253" s="1"/>
      <c r="F8253" s="1"/>
    </row>
    <row r="8254" spans="3:6">
      <c r="C8254" s="1"/>
      <c r="D8254" s="1"/>
      <c r="E8254" s="1"/>
      <c r="F8254" s="1"/>
    </row>
    <row r="8255" spans="3:6">
      <c r="C8255" s="1"/>
      <c r="D8255" s="1"/>
      <c r="E8255" s="1"/>
      <c r="F8255" s="1"/>
    </row>
    <row r="8256" spans="3:6">
      <c r="C8256" s="1"/>
      <c r="D8256" s="1"/>
      <c r="E8256" s="1"/>
      <c r="F8256" s="1"/>
    </row>
    <row r="8257" spans="3:6">
      <c r="C8257" s="1"/>
      <c r="D8257" s="1"/>
      <c r="E8257" s="1"/>
      <c r="F8257" s="1"/>
    </row>
    <row r="8258" spans="3:6">
      <c r="C8258" s="1"/>
      <c r="D8258" s="1"/>
      <c r="E8258" s="1"/>
      <c r="F8258" s="1"/>
    </row>
    <row r="8259" spans="3:6">
      <c r="C8259" s="1"/>
      <c r="D8259" s="1"/>
      <c r="E8259" s="1"/>
      <c r="F8259" s="1"/>
    </row>
    <row r="8260" spans="3:6">
      <c r="C8260" s="1"/>
      <c r="D8260" s="1"/>
      <c r="E8260" s="1"/>
      <c r="F8260" s="1"/>
    </row>
    <row r="8261" spans="3:6">
      <c r="C8261" s="1"/>
      <c r="D8261" s="1"/>
      <c r="E8261" s="1"/>
      <c r="F8261" s="1"/>
    </row>
    <row r="8262" spans="3:6">
      <c r="C8262" s="1"/>
      <c r="D8262" s="1"/>
      <c r="E8262" s="1"/>
      <c r="F8262" s="1"/>
    </row>
    <row r="8263" spans="3:6">
      <c r="C8263" s="1"/>
      <c r="D8263" s="1"/>
      <c r="E8263" s="1"/>
      <c r="F8263" s="1"/>
    </row>
    <row r="8264" spans="3:6">
      <c r="C8264" s="1"/>
      <c r="D8264" s="1"/>
      <c r="E8264" s="1"/>
      <c r="F8264" s="1"/>
    </row>
    <row r="8265" spans="3:6">
      <c r="C8265" s="1"/>
      <c r="D8265" s="1"/>
      <c r="E8265" s="1"/>
      <c r="F8265" s="1"/>
    </row>
    <row r="8266" spans="3:6">
      <c r="C8266" s="1"/>
      <c r="D8266" s="1"/>
      <c r="E8266" s="1"/>
      <c r="F8266" s="1"/>
    </row>
    <row r="8267" spans="3:6">
      <c r="C8267" s="1"/>
      <c r="D8267" s="1"/>
      <c r="E8267" s="1"/>
      <c r="F8267" s="1"/>
    </row>
    <row r="8268" spans="3:6">
      <c r="C8268" s="1"/>
      <c r="D8268" s="1"/>
      <c r="E8268" s="1"/>
      <c r="F8268" s="1"/>
    </row>
    <row r="8269" spans="3:6">
      <c r="C8269" s="1"/>
      <c r="D8269" s="1"/>
      <c r="E8269" s="1"/>
      <c r="F8269" s="1"/>
    </row>
    <row r="8270" spans="3:6">
      <c r="C8270" s="1"/>
      <c r="D8270" s="1"/>
      <c r="E8270" s="1"/>
      <c r="F8270" s="1"/>
    </row>
    <row r="8271" spans="3:6">
      <c r="C8271" s="1"/>
      <c r="D8271" s="1"/>
      <c r="E8271" s="1"/>
      <c r="F8271" s="1"/>
    </row>
    <row r="8272" spans="3:6">
      <c r="C8272" s="1"/>
      <c r="D8272" s="1"/>
      <c r="E8272" s="1"/>
      <c r="F8272" s="1"/>
    </row>
    <row r="8273" spans="3:6">
      <c r="C8273" s="1"/>
      <c r="D8273" s="1"/>
      <c r="E8273" s="1"/>
      <c r="F8273" s="1"/>
    </row>
    <row r="8274" spans="3:6">
      <c r="C8274" s="1"/>
      <c r="D8274" s="1"/>
      <c r="E8274" s="1"/>
      <c r="F8274" s="1"/>
    </row>
    <row r="8275" spans="3:6">
      <c r="C8275" s="1"/>
      <c r="D8275" s="1"/>
      <c r="E8275" s="1"/>
      <c r="F8275" s="1"/>
    </row>
    <row r="8276" spans="3:6">
      <c r="C8276" s="1"/>
      <c r="D8276" s="1"/>
      <c r="E8276" s="1"/>
      <c r="F8276" s="1"/>
    </row>
    <row r="8277" spans="3:6">
      <c r="C8277" s="1"/>
      <c r="D8277" s="1"/>
      <c r="E8277" s="1"/>
      <c r="F8277" s="1"/>
    </row>
    <row r="8278" spans="3:6">
      <c r="C8278" s="1"/>
      <c r="D8278" s="1"/>
      <c r="E8278" s="1"/>
      <c r="F8278" s="1"/>
    </row>
    <row r="8279" spans="3:6">
      <c r="C8279" s="1"/>
      <c r="D8279" s="1"/>
      <c r="E8279" s="1"/>
      <c r="F8279" s="1"/>
    </row>
    <row r="8280" spans="3:6">
      <c r="C8280" s="1"/>
      <c r="D8280" s="1"/>
      <c r="E8280" s="1"/>
      <c r="F8280" s="1"/>
    </row>
    <row r="8281" spans="3:6">
      <c r="C8281" s="1"/>
      <c r="D8281" s="1"/>
      <c r="E8281" s="1"/>
      <c r="F8281" s="1"/>
    </row>
    <row r="8282" spans="3:6">
      <c r="C8282" s="1"/>
      <c r="D8282" s="1"/>
      <c r="E8282" s="1"/>
      <c r="F8282" s="1"/>
    </row>
    <row r="8283" spans="3:6">
      <c r="C8283" s="1"/>
      <c r="D8283" s="1"/>
      <c r="E8283" s="1"/>
      <c r="F8283" s="1"/>
    </row>
    <row r="8284" spans="3:6">
      <c r="C8284" s="1"/>
      <c r="D8284" s="1"/>
      <c r="E8284" s="1"/>
      <c r="F8284" s="1"/>
    </row>
    <row r="8285" spans="3:6">
      <c r="C8285" s="1"/>
      <c r="D8285" s="1"/>
      <c r="E8285" s="1"/>
      <c r="F8285" s="1"/>
    </row>
    <row r="8286" spans="3:6">
      <c r="C8286" s="1"/>
      <c r="D8286" s="1"/>
      <c r="E8286" s="1"/>
      <c r="F8286" s="1"/>
    </row>
    <row r="8287" spans="3:6">
      <c r="C8287" s="1"/>
      <c r="D8287" s="1"/>
      <c r="E8287" s="1"/>
      <c r="F8287" s="1"/>
    </row>
    <row r="8288" spans="3:6">
      <c r="C8288" s="1"/>
      <c r="D8288" s="1"/>
      <c r="E8288" s="1"/>
      <c r="F8288" s="1"/>
    </row>
    <row r="8289" spans="3:6">
      <c r="C8289" s="1"/>
      <c r="D8289" s="1"/>
      <c r="E8289" s="1"/>
      <c r="F8289" s="1"/>
    </row>
    <row r="8290" spans="3:6">
      <c r="C8290" s="1"/>
      <c r="D8290" s="1"/>
      <c r="E8290" s="1"/>
      <c r="F8290" s="1"/>
    </row>
    <row r="8291" spans="3:6">
      <c r="C8291" s="1"/>
      <c r="D8291" s="1"/>
      <c r="E8291" s="1"/>
      <c r="F8291" s="1"/>
    </row>
    <row r="8292" spans="3:6">
      <c r="C8292" s="1"/>
      <c r="D8292" s="1"/>
      <c r="E8292" s="1"/>
      <c r="F8292" s="1"/>
    </row>
    <row r="8293" spans="3:6">
      <c r="C8293" s="1"/>
      <c r="D8293" s="1"/>
      <c r="E8293" s="1"/>
      <c r="F8293" s="1"/>
    </row>
    <row r="8294" spans="3:6">
      <c r="C8294" s="1"/>
      <c r="D8294" s="1"/>
      <c r="E8294" s="1"/>
      <c r="F8294" s="1"/>
    </row>
    <row r="8295" spans="3:6">
      <c r="C8295" s="1"/>
      <c r="D8295" s="1"/>
      <c r="E8295" s="1"/>
      <c r="F8295" s="1"/>
    </row>
    <row r="8296" spans="3:6">
      <c r="C8296" s="1"/>
      <c r="D8296" s="1"/>
      <c r="E8296" s="1"/>
      <c r="F8296" s="1"/>
    </row>
    <row r="8297" spans="3:6">
      <c r="C8297" s="1"/>
      <c r="D8297" s="1"/>
      <c r="E8297" s="1"/>
      <c r="F8297" s="1"/>
    </row>
    <row r="8298" spans="3:6">
      <c r="C8298" s="1"/>
      <c r="D8298" s="1"/>
      <c r="E8298" s="1"/>
      <c r="F8298" s="1"/>
    </row>
    <row r="8299" spans="3:6">
      <c r="C8299" s="1"/>
      <c r="D8299" s="1"/>
      <c r="E8299" s="1"/>
      <c r="F8299" s="1"/>
    </row>
    <row r="8300" spans="3:6">
      <c r="C8300" s="1"/>
      <c r="D8300" s="1"/>
      <c r="E8300" s="1"/>
      <c r="F8300" s="1"/>
    </row>
    <row r="8301" spans="3:6">
      <c r="C8301" s="1"/>
      <c r="D8301" s="1"/>
      <c r="E8301" s="1"/>
      <c r="F8301" s="1"/>
    </row>
    <row r="8302" spans="3:6">
      <c r="C8302" s="1"/>
      <c r="D8302" s="1"/>
      <c r="E8302" s="1"/>
      <c r="F8302" s="1"/>
    </row>
    <row r="8303" spans="3:6">
      <c r="C8303" s="1"/>
      <c r="D8303" s="1"/>
      <c r="E8303" s="1"/>
      <c r="F8303" s="1"/>
    </row>
    <row r="8304" spans="3:6">
      <c r="C8304" s="1"/>
      <c r="D8304" s="1"/>
      <c r="E8304" s="1"/>
      <c r="F8304" s="1"/>
    </row>
    <row r="8305" spans="3:6">
      <c r="C8305" s="1"/>
      <c r="D8305" s="1"/>
      <c r="E8305" s="1"/>
      <c r="F8305" s="1"/>
    </row>
    <row r="8306" spans="3:6">
      <c r="C8306" s="1"/>
      <c r="D8306" s="1"/>
      <c r="E8306" s="1"/>
      <c r="F8306" s="1"/>
    </row>
    <row r="8307" spans="3:6">
      <c r="C8307" s="1"/>
      <c r="D8307" s="1"/>
      <c r="E8307" s="1"/>
      <c r="F8307" s="1"/>
    </row>
    <row r="8308" spans="3:6">
      <c r="C8308" s="1"/>
      <c r="D8308" s="1"/>
      <c r="E8308" s="1"/>
      <c r="F8308" s="1"/>
    </row>
    <row r="8309" spans="3:6">
      <c r="C8309" s="1"/>
      <c r="D8309" s="1"/>
      <c r="E8309" s="1"/>
      <c r="F8309" s="1"/>
    </row>
    <row r="8310" spans="3:6">
      <c r="C8310" s="1"/>
      <c r="D8310" s="1"/>
      <c r="E8310" s="1"/>
      <c r="F8310" s="1"/>
    </row>
    <row r="8311" spans="3:6">
      <c r="C8311" s="1"/>
      <c r="D8311" s="1"/>
      <c r="E8311" s="1"/>
      <c r="F8311" s="1"/>
    </row>
    <row r="8312" spans="3:6">
      <c r="C8312" s="1"/>
      <c r="D8312" s="1"/>
      <c r="E8312" s="1"/>
      <c r="F8312" s="1"/>
    </row>
    <row r="8313" spans="3:6">
      <c r="C8313" s="1"/>
      <c r="D8313" s="1"/>
      <c r="E8313" s="1"/>
      <c r="F8313" s="1"/>
    </row>
    <row r="8314" spans="3:6">
      <c r="C8314" s="1"/>
      <c r="D8314" s="1"/>
      <c r="E8314" s="1"/>
      <c r="F8314" s="1"/>
    </row>
    <row r="8315" spans="3:6">
      <c r="C8315" s="1"/>
      <c r="D8315" s="1"/>
      <c r="E8315" s="1"/>
      <c r="F8315" s="1"/>
    </row>
    <row r="8316" spans="3:6">
      <c r="C8316" s="1"/>
      <c r="D8316" s="1"/>
      <c r="E8316" s="1"/>
      <c r="F8316" s="1"/>
    </row>
    <row r="8317" spans="3:6">
      <c r="C8317" s="1"/>
      <c r="D8317" s="1"/>
      <c r="E8317" s="1"/>
      <c r="F8317" s="1"/>
    </row>
    <row r="8318" spans="3:6">
      <c r="C8318" s="1"/>
      <c r="D8318" s="1"/>
      <c r="E8318" s="1"/>
      <c r="F8318" s="1"/>
    </row>
    <row r="8319" spans="3:6">
      <c r="C8319" s="1"/>
      <c r="D8319" s="1"/>
      <c r="E8319" s="1"/>
      <c r="F8319" s="1"/>
    </row>
    <row r="8320" spans="3:6">
      <c r="C8320" s="1"/>
      <c r="D8320" s="1"/>
      <c r="E8320" s="1"/>
      <c r="F8320" s="1"/>
    </row>
    <row r="8321" spans="3:6">
      <c r="C8321" s="1"/>
      <c r="D8321" s="1"/>
      <c r="E8321" s="1"/>
      <c r="F8321" s="1"/>
    </row>
    <row r="8322" spans="3:6">
      <c r="C8322" s="1"/>
      <c r="D8322" s="1"/>
      <c r="E8322" s="1"/>
      <c r="F8322" s="1"/>
    </row>
    <row r="8323" spans="3:6">
      <c r="C8323" s="1"/>
      <c r="D8323" s="1"/>
      <c r="E8323" s="1"/>
      <c r="F8323" s="1"/>
    </row>
    <row r="8324" spans="3:6">
      <c r="C8324" s="1"/>
      <c r="D8324" s="1"/>
      <c r="E8324" s="1"/>
      <c r="F8324" s="1"/>
    </row>
    <row r="8325" spans="3:6">
      <c r="C8325" s="1"/>
      <c r="D8325" s="1"/>
      <c r="E8325" s="1"/>
      <c r="F8325" s="1"/>
    </row>
    <row r="8326" spans="3:6">
      <c r="C8326" s="1"/>
      <c r="D8326" s="1"/>
      <c r="E8326" s="1"/>
      <c r="F8326" s="1"/>
    </row>
    <row r="8327" spans="3:6">
      <c r="C8327" s="1"/>
      <c r="D8327" s="1"/>
      <c r="E8327" s="1"/>
      <c r="F8327" s="1"/>
    </row>
    <row r="8328" spans="3:6">
      <c r="C8328" s="1"/>
      <c r="D8328" s="1"/>
      <c r="E8328" s="1"/>
      <c r="F8328" s="1"/>
    </row>
    <row r="8329" spans="3:6">
      <c r="C8329" s="1"/>
      <c r="D8329" s="1"/>
      <c r="E8329" s="1"/>
      <c r="F8329" s="1"/>
    </row>
    <row r="8330" spans="3:6">
      <c r="C8330" s="1"/>
      <c r="D8330" s="1"/>
      <c r="E8330" s="1"/>
      <c r="F8330" s="1"/>
    </row>
    <row r="8331" spans="3:6">
      <c r="C8331" s="1"/>
      <c r="D8331" s="1"/>
      <c r="E8331" s="1"/>
      <c r="F8331" s="1"/>
    </row>
    <row r="8332" spans="3:6">
      <c r="C8332" s="1"/>
      <c r="D8332" s="1"/>
      <c r="E8332" s="1"/>
      <c r="F8332" s="1"/>
    </row>
    <row r="8333" spans="3:6">
      <c r="C8333" s="1"/>
      <c r="D8333" s="1"/>
      <c r="E8333" s="1"/>
      <c r="F8333" s="1"/>
    </row>
    <row r="8334" spans="3:6">
      <c r="C8334" s="1"/>
      <c r="D8334" s="1"/>
      <c r="E8334" s="1"/>
      <c r="F8334" s="1"/>
    </row>
    <row r="8335" spans="3:6">
      <c r="C8335" s="1"/>
      <c r="D8335" s="1"/>
      <c r="E8335" s="1"/>
      <c r="F8335" s="1"/>
    </row>
    <row r="8336" spans="3:6">
      <c r="C8336" s="1"/>
      <c r="D8336" s="1"/>
      <c r="E8336" s="1"/>
      <c r="F8336" s="1"/>
    </row>
    <row r="8337" spans="3:6">
      <c r="C8337" s="1"/>
      <c r="D8337" s="1"/>
      <c r="E8337" s="1"/>
      <c r="F8337" s="1"/>
    </row>
    <row r="8338" spans="3:6">
      <c r="C8338" s="1"/>
      <c r="D8338" s="1"/>
      <c r="E8338" s="1"/>
      <c r="F8338" s="1"/>
    </row>
    <row r="8339" spans="3:6">
      <c r="C8339" s="1"/>
      <c r="D8339" s="1"/>
      <c r="E8339" s="1"/>
      <c r="F8339" s="1"/>
    </row>
    <row r="8340" spans="3:6">
      <c r="C8340" s="1"/>
      <c r="D8340" s="1"/>
      <c r="E8340" s="1"/>
      <c r="F8340" s="1"/>
    </row>
    <row r="8341" spans="3:6">
      <c r="C8341" s="1"/>
      <c r="D8341" s="1"/>
      <c r="E8341" s="1"/>
      <c r="F8341" s="1"/>
    </row>
    <row r="8342" spans="3:6">
      <c r="C8342" s="1"/>
      <c r="D8342" s="1"/>
      <c r="E8342" s="1"/>
      <c r="F8342" s="1"/>
    </row>
    <row r="8343" spans="3:6">
      <c r="C8343" s="1"/>
      <c r="D8343" s="1"/>
      <c r="E8343" s="1"/>
      <c r="F8343" s="1"/>
    </row>
    <row r="8344" spans="3:6">
      <c r="C8344" s="1"/>
      <c r="D8344" s="1"/>
      <c r="E8344" s="1"/>
      <c r="F8344" s="1"/>
    </row>
    <row r="8345" spans="3:6">
      <c r="C8345" s="1"/>
      <c r="D8345" s="1"/>
      <c r="E8345" s="1"/>
      <c r="F8345" s="1"/>
    </row>
    <row r="8346" spans="3:6">
      <c r="C8346" s="1"/>
      <c r="D8346" s="1"/>
      <c r="E8346" s="1"/>
      <c r="F8346" s="1"/>
    </row>
    <row r="8347" spans="3:6">
      <c r="C8347" s="1"/>
      <c r="D8347" s="1"/>
      <c r="E8347" s="1"/>
      <c r="F8347" s="1"/>
    </row>
    <row r="8348" spans="3:6">
      <c r="C8348" s="1"/>
      <c r="D8348" s="1"/>
      <c r="E8348" s="1"/>
      <c r="F8348" s="1"/>
    </row>
    <row r="8349" spans="3:6">
      <c r="C8349" s="1"/>
      <c r="D8349" s="1"/>
      <c r="E8349" s="1"/>
      <c r="F8349" s="1"/>
    </row>
    <row r="8350" spans="3:6">
      <c r="C8350" s="1"/>
      <c r="D8350" s="1"/>
      <c r="E8350" s="1"/>
      <c r="F8350" s="1"/>
    </row>
    <row r="8351" spans="3:6">
      <c r="C8351" s="1"/>
      <c r="D8351" s="1"/>
      <c r="E8351" s="1"/>
      <c r="F8351" s="1"/>
    </row>
    <row r="8352" spans="3:6">
      <c r="C8352" s="1"/>
      <c r="D8352" s="1"/>
      <c r="E8352" s="1"/>
      <c r="F8352" s="1"/>
    </row>
    <row r="8353" spans="3:6">
      <c r="C8353" s="1"/>
      <c r="D8353" s="1"/>
      <c r="E8353" s="1"/>
      <c r="F8353" s="1"/>
    </row>
    <row r="8354" spans="3:6">
      <c r="C8354" s="1"/>
      <c r="D8354" s="1"/>
      <c r="E8354" s="1"/>
      <c r="F8354" s="1"/>
    </row>
    <row r="8355" spans="3:6">
      <c r="C8355" s="1"/>
      <c r="D8355" s="1"/>
      <c r="E8355" s="1"/>
      <c r="F8355" s="1"/>
    </row>
    <row r="8356" spans="3:6">
      <c r="C8356" s="1"/>
      <c r="D8356" s="1"/>
      <c r="E8356" s="1"/>
      <c r="F8356" s="1"/>
    </row>
    <row r="8357" spans="3:6">
      <c r="C8357" s="1"/>
      <c r="D8357" s="1"/>
      <c r="E8357" s="1"/>
      <c r="F8357" s="1"/>
    </row>
    <row r="8358" spans="3:6">
      <c r="C8358" s="1"/>
      <c r="D8358" s="1"/>
      <c r="E8358" s="1"/>
      <c r="F8358" s="1"/>
    </row>
    <row r="8359" spans="3:6">
      <c r="C8359" s="1"/>
      <c r="D8359" s="1"/>
      <c r="E8359" s="1"/>
      <c r="F8359" s="1"/>
    </row>
    <row r="8360" spans="3:6">
      <c r="C8360" s="1"/>
      <c r="D8360" s="1"/>
      <c r="E8360" s="1"/>
      <c r="F8360" s="1"/>
    </row>
    <row r="8361" spans="3:6">
      <c r="C8361" s="1"/>
      <c r="D8361" s="1"/>
      <c r="E8361" s="1"/>
      <c r="F8361" s="1"/>
    </row>
    <row r="8362" spans="3:6">
      <c r="C8362" s="1"/>
      <c r="D8362" s="1"/>
      <c r="E8362" s="1"/>
      <c r="F8362" s="1"/>
    </row>
    <row r="8363" spans="3:6">
      <c r="C8363" s="1"/>
      <c r="D8363" s="1"/>
      <c r="E8363" s="1"/>
      <c r="F8363" s="1"/>
    </row>
    <row r="8364" spans="3:6">
      <c r="C8364" s="1"/>
      <c r="D8364" s="1"/>
      <c r="E8364" s="1"/>
      <c r="F8364" s="1"/>
    </row>
    <row r="8365" spans="3:6">
      <c r="C8365" s="1"/>
      <c r="D8365" s="1"/>
      <c r="E8365" s="1"/>
      <c r="F8365" s="1"/>
    </row>
    <row r="8366" spans="3:6">
      <c r="C8366" s="1"/>
      <c r="D8366" s="1"/>
      <c r="E8366" s="1"/>
      <c r="F8366" s="1"/>
    </row>
    <row r="8367" spans="3:6">
      <c r="C8367" s="1"/>
      <c r="D8367" s="1"/>
      <c r="E8367" s="1"/>
      <c r="F8367" s="1"/>
    </row>
    <row r="8368" spans="3:6">
      <c r="C8368" s="1"/>
      <c r="D8368" s="1"/>
      <c r="E8368" s="1"/>
      <c r="F8368" s="1"/>
    </row>
    <row r="8369" spans="3:6">
      <c r="C8369" s="1"/>
      <c r="D8369" s="1"/>
      <c r="E8369" s="1"/>
      <c r="F8369" s="1"/>
    </row>
    <row r="8370" spans="3:6">
      <c r="C8370" s="1"/>
      <c r="D8370" s="1"/>
      <c r="E8370" s="1"/>
      <c r="F8370" s="1"/>
    </row>
    <row r="8371" spans="3:6">
      <c r="C8371" s="1"/>
      <c r="D8371" s="1"/>
      <c r="E8371" s="1"/>
      <c r="F8371" s="1"/>
    </row>
    <row r="8372" spans="3:6">
      <c r="C8372" s="1"/>
      <c r="D8372" s="1"/>
      <c r="E8372" s="1"/>
      <c r="F8372" s="1"/>
    </row>
    <row r="8373" spans="3:6">
      <c r="C8373" s="1"/>
      <c r="D8373" s="1"/>
      <c r="E8373" s="1"/>
      <c r="F8373" s="1"/>
    </row>
    <row r="8374" spans="3:6">
      <c r="C8374" s="1"/>
      <c r="D8374" s="1"/>
      <c r="E8374" s="1"/>
      <c r="F8374" s="1"/>
    </row>
    <row r="8375" spans="3:6">
      <c r="C8375" s="1"/>
      <c r="D8375" s="1"/>
      <c r="E8375" s="1"/>
      <c r="F8375" s="1"/>
    </row>
    <row r="8376" spans="3:6">
      <c r="C8376" s="1"/>
      <c r="D8376" s="1"/>
      <c r="E8376" s="1"/>
      <c r="F8376" s="1"/>
    </row>
    <row r="8377" spans="3:6">
      <c r="C8377" s="1"/>
      <c r="D8377" s="1"/>
      <c r="E8377" s="1"/>
      <c r="F8377" s="1"/>
    </row>
    <row r="8378" spans="3:6">
      <c r="C8378" s="1"/>
      <c r="D8378" s="1"/>
      <c r="E8378" s="1"/>
      <c r="F8378" s="1"/>
    </row>
    <row r="8379" spans="3:6">
      <c r="C8379" s="1"/>
      <c r="D8379" s="1"/>
      <c r="E8379" s="1"/>
      <c r="F8379" s="1"/>
    </row>
    <row r="8380" spans="3:6">
      <c r="C8380" s="1"/>
      <c r="D8380" s="1"/>
      <c r="E8380" s="1"/>
      <c r="F8380" s="1"/>
    </row>
    <row r="8381" spans="3:6">
      <c r="C8381" s="1"/>
      <c r="D8381" s="1"/>
      <c r="E8381" s="1"/>
      <c r="F8381" s="1"/>
    </row>
    <row r="8382" spans="3:6">
      <c r="C8382" s="1"/>
      <c r="D8382" s="1"/>
      <c r="E8382" s="1"/>
      <c r="F8382" s="1"/>
    </row>
    <row r="8383" spans="3:6">
      <c r="C8383" s="1"/>
      <c r="D8383" s="1"/>
      <c r="E8383" s="1"/>
      <c r="F8383" s="1"/>
    </row>
    <row r="8384" spans="3:6">
      <c r="C8384" s="1"/>
      <c r="D8384" s="1"/>
      <c r="E8384" s="1"/>
      <c r="F8384" s="1"/>
    </row>
    <row r="8385" spans="3:6">
      <c r="C8385" s="1"/>
      <c r="D8385" s="1"/>
      <c r="E8385" s="1"/>
      <c r="F8385" s="1"/>
    </row>
    <row r="8386" spans="3:6">
      <c r="C8386" s="1"/>
      <c r="D8386" s="1"/>
      <c r="E8386" s="1"/>
      <c r="F8386" s="1"/>
    </row>
    <row r="8387" spans="3:6">
      <c r="C8387" s="1"/>
      <c r="D8387" s="1"/>
      <c r="E8387" s="1"/>
      <c r="F8387" s="1"/>
    </row>
    <row r="8388" spans="3:6">
      <c r="C8388" s="1"/>
      <c r="D8388" s="1"/>
      <c r="E8388" s="1"/>
      <c r="F8388" s="1"/>
    </row>
    <row r="8389" spans="3:6">
      <c r="C8389" s="1"/>
      <c r="D8389" s="1"/>
      <c r="E8389" s="1"/>
      <c r="F8389" s="1"/>
    </row>
    <row r="8390" spans="3:6">
      <c r="C8390" s="1"/>
      <c r="D8390" s="1"/>
      <c r="E8390" s="1"/>
      <c r="F8390" s="1"/>
    </row>
    <row r="8391" spans="3:6">
      <c r="C8391" s="1"/>
      <c r="D8391" s="1"/>
      <c r="E8391" s="1"/>
      <c r="F8391" s="1"/>
    </row>
    <row r="8392" spans="3:6">
      <c r="C8392" s="1"/>
      <c r="D8392" s="1"/>
      <c r="E8392" s="1"/>
      <c r="F8392" s="1"/>
    </row>
    <row r="8393" spans="3:6">
      <c r="C8393" s="1"/>
      <c r="D8393" s="1"/>
      <c r="E8393" s="1"/>
      <c r="F8393" s="1"/>
    </row>
    <row r="8394" spans="3:6">
      <c r="C8394" s="1"/>
      <c r="D8394" s="1"/>
      <c r="E8394" s="1"/>
      <c r="F8394" s="1"/>
    </row>
    <row r="8395" spans="3:6">
      <c r="C8395" s="1"/>
      <c r="D8395" s="1"/>
      <c r="E8395" s="1"/>
      <c r="F8395" s="1"/>
    </row>
    <row r="8396" spans="3:6">
      <c r="C8396" s="1"/>
      <c r="D8396" s="1"/>
      <c r="E8396" s="1"/>
      <c r="F8396" s="1"/>
    </row>
    <row r="8397" spans="3:6">
      <c r="C8397" s="1"/>
      <c r="D8397" s="1"/>
      <c r="E8397" s="1"/>
      <c r="F8397" s="1"/>
    </row>
    <row r="8398" spans="3:6">
      <c r="C8398" s="1"/>
      <c r="D8398" s="1"/>
      <c r="E8398" s="1"/>
      <c r="F8398" s="1"/>
    </row>
    <row r="8399" spans="3:6">
      <c r="C8399" s="1"/>
      <c r="D8399" s="1"/>
      <c r="E8399" s="1"/>
      <c r="F8399" s="1"/>
    </row>
    <row r="8400" spans="3:6">
      <c r="C8400" s="1"/>
      <c r="D8400" s="1"/>
      <c r="E8400" s="1"/>
      <c r="F8400" s="1"/>
    </row>
    <row r="8401" spans="3:6">
      <c r="C8401" s="1"/>
      <c r="D8401" s="1"/>
      <c r="E8401" s="1"/>
      <c r="F8401" s="1"/>
    </row>
    <row r="8402" spans="3:6">
      <c r="C8402" s="1"/>
      <c r="D8402" s="1"/>
      <c r="E8402" s="1"/>
      <c r="F8402" s="1"/>
    </row>
    <row r="8403" spans="3:6">
      <c r="C8403" s="1"/>
      <c r="D8403" s="1"/>
      <c r="E8403" s="1"/>
      <c r="F8403" s="1"/>
    </row>
    <row r="8404" spans="3:6">
      <c r="C8404" s="1"/>
      <c r="D8404" s="1"/>
      <c r="E8404" s="1"/>
      <c r="F8404" s="1"/>
    </row>
    <row r="8405" spans="3:6">
      <c r="C8405" s="1"/>
      <c r="D8405" s="1"/>
      <c r="E8405" s="1"/>
      <c r="F8405" s="1"/>
    </row>
    <row r="8406" spans="3:6">
      <c r="C8406" s="1"/>
      <c r="D8406" s="1"/>
      <c r="E8406" s="1"/>
      <c r="F8406" s="1"/>
    </row>
    <row r="8407" spans="3:6">
      <c r="C8407" s="1"/>
      <c r="D8407" s="1"/>
      <c r="E8407" s="1"/>
      <c r="F8407" s="1"/>
    </row>
    <row r="8408" spans="3:6">
      <c r="C8408" s="1"/>
      <c r="D8408" s="1"/>
      <c r="E8408" s="1"/>
      <c r="F8408" s="1"/>
    </row>
    <row r="8409" spans="3:6">
      <c r="C8409" s="1"/>
      <c r="D8409" s="1"/>
      <c r="E8409" s="1"/>
      <c r="F8409" s="1"/>
    </row>
    <row r="8410" spans="3:6">
      <c r="C8410" s="1"/>
      <c r="D8410" s="1"/>
      <c r="E8410" s="1"/>
      <c r="F8410" s="1"/>
    </row>
    <row r="8411" spans="3:6">
      <c r="C8411" s="1"/>
      <c r="D8411" s="1"/>
      <c r="E8411" s="1"/>
      <c r="F8411" s="1"/>
    </row>
    <row r="8412" spans="3:6">
      <c r="C8412" s="1"/>
      <c r="D8412" s="1"/>
      <c r="E8412" s="1"/>
      <c r="F8412" s="1"/>
    </row>
    <row r="8413" spans="3:6">
      <c r="C8413" s="1"/>
      <c r="D8413" s="1"/>
      <c r="E8413" s="1"/>
      <c r="F8413" s="1"/>
    </row>
    <row r="8414" spans="3:6">
      <c r="C8414" s="1"/>
      <c r="D8414" s="1"/>
      <c r="E8414" s="1"/>
      <c r="F8414" s="1"/>
    </row>
    <row r="8415" spans="3:6">
      <c r="C8415" s="1"/>
      <c r="D8415" s="1"/>
      <c r="E8415" s="1"/>
      <c r="F8415" s="1"/>
    </row>
    <row r="8416" spans="3:6">
      <c r="C8416" s="1"/>
      <c r="D8416" s="1"/>
      <c r="E8416" s="1"/>
      <c r="F8416" s="1"/>
    </row>
    <row r="8417" spans="3:6">
      <c r="C8417" s="1"/>
      <c r="D8417" s="1"/>
      <c r="E8417" s="1"/>
      <c r="F8417" s="1"/>
    </row>
    <row r="8418" spans="3:6">
      <c r="C8418" s="1"/>
      <c r="D8418" s="1"/>
      <c r="E8418" s="1"/>
      <c r="F8418" s="1"/>
    </row>
    <row r="8419" spans="3:6">
      <c r="C8419" s="1"/>
      <c r="D8419" s="1"/>
      <c r="E8419" s="1"/>
      <c r="F8419" s="1"/>
    </row>
    <row r="8420" spans="3:6">
      <c r="C8420" s="1"/>
      <c r="D8420" s="1"/>
      <c r="E8420" s="1"/>
      <c r="F8420" s="1"/>
    </row>
    <row r="8421" spans="3:6">
      <c r="C8421" s="1"/>
      <c r="D8421" s="1"/>
      <c r="E8421" s="1"/>
      <c r="F8421" s="1"/>
    </row>
    <row r="8422" spans="3:6">
      <c r="C8422" s="1"/>
      <c r="D8422" s="1"/>
      <c r="E8422" s="1"/>
      <c r="F8422" s="1"/>
    </row>
    <row r="8423" spans="3:6">
      <c r="C8423" s="1"/>
      <c r="D8423" s="1"/>
      <c r="E8423" s="1"/>
      <c r="F8423" s="1"/>
    </row>
    <row r="8424" spans="3:6">
      <c r="C8424" s="1"/>
      <c r="D8424" s="1"/>
      <c r="E8424" s="1"/>
      <c r="F8424" s="1"/>
    </row>
    <row r="8425" spans="3:6">
      <c r="C8425" s="1"/>
      <c r="D8425" s="1"/>
      <c r="E8425" s="1"/>
      <c r="F8425" s="1"/>
    </row>
    <row r="8426" spans="3:6">
      <c r="C8426" s="1"/>
      <c r="D8426" s="1"/>
      <c r="E8426" s="1"/>
      <c r="F8426" s="1"/>
    </row>
    <row r="8427" spans="3:6">
      <c r="C8427" s="1"/>
      <c r="D8427" s="1"/>
      <c r="E8427" s="1"/>
      <c r="F8427" s="1"/>
    </row>
    <row r="8428" spans="3:6">
      <c r="C8428" s="1"/>
      <c r="D8428" s="1"/>
      <c r="E8428" s="1"/>
      <c r="F8428" s="1"/>
    </row>
    <row r="8429" spans="3:6">
      <c r="C8429" s="1"/>
      <c r="D8429" s="1"/>
      <c r="E8429" s="1"/>
      <c r="F8429" s="1"/>
    </row>
    <row r="8430" spans="3:6">
      <c r="C8430" s="1"/>
      <c r="D8430" s="1"/>
      <c r="E8430" s="1"/>
      <c r="F8430" s="1"/>
    </row>
    <row r="8431" spans="3:6">
      <c r="C8431" s="1"/>
      <c r="D8431" s="1"/>
      <c r="E8431" s="1"/>
      <c r="F8431" s="1"/>
    </row>
    <row r="8432" spans="3:6">
      <c r="C8432" s="1"/>
      <c r="D8432" s="1"/>
      <c r="E8432" s="1"/>
      <c r="F8432" s="1"/>
    </row>
    <row r="8433" spans="3:6">
      <c r="C8433" s="1"/>
      <c r="D8433" s="1"/>
      <c r="E8433" s="1"/>
      <c r="F8433" s="1"/>
    </row>
    <row r="8434" spans="3:6">
      <c r="C8434" s="1"/>
      <c r="D8434" s="1"/>
      <c r="E8434" s="1"/>
      <c r="F8434" s="1"/>
    </row>
    <row r="8435" spans="3:6">
      <c r="C8435" s="1"/>
      <c r="D8435" s="1"/>
      <c r="E8435" s="1"/>
      <c r="F8435" s="1"/>
    </row>
    <row r="8436" spans="3:6">
      <c r="C8436" s="1"/>
      <c r="D8436" s="1"/>
      <c r="E8436" s="1"/>
      <c r="F8436" s="1"/>
    </row>
    <row r="8437" spans="3:6">
      <c r="C8437" s="1"/>
      <c r="D8437" s="1"/>
      <c r="E8437" s="1"/>
      <c r="F8437" s="1"/>
    </row>
    <row r="8438" spans="3:6">
      <c r="C8438" s="1"/>
      <c r="D8438" s="1"/>
      <c r="E8438" s="1"/>
      <c r="F8438" s="1"/>
    </row>
    <row r="8439" spans="3:6">
      <c r="C8439" s="1"/>
      <c r="D8439" s="1"/>
      <c r="E8439" s="1"/>
      <c r="F8439" s="1"/>
    </row>
    <row r="8440" spans="3:6">
      <c r="C8440" s="1"/>
      <c r="D8440" s="1"/>
      <c r="E8440" s="1"/>
      <c r="F8440" s="1"/>
    </row>
    <row r="8441" spans="3:6">
      <c r="C8441" s="1"/>
      <c r="D8441" s="1"/>
      <c r="E8441" s="1"/>
      <c r="F8441" s="1"/>
    </row>
    <row r="8442" spans="3:6">
      <c r="C8442" s="1"/>
      <c r="D8442" s="1"/>
      <c r="E8442" s="1"/>
      <c r="F8442" s="1"/>
    </row>
    <row r="8443" spans="3:6">
      <c r="C8443" s="1"/>
      <c r="D8443" s="1"/>
      <c r="E8443" s="1"/>
      <c r="F8443" s="1"/>
    </row>
    <row r="8444" spans="3:6">
      <c r="C8444" s="1"/>
      <c r="D8444" s="1"/>
      <c r="E8444" s="1"/>
      <c r="F8444" s="1"/>
    </row>
    <row r="8445" spans="3:6">
      <c r="C8445" s="1"/>
      <c r="D8445" s="1"/>
      <c r="E8445" s="1"/>
      <c r="F8445" s="1"/>
    </row>
    <row r="8446" spans="3:6">
      <c r="C8446" s="1"/>
      <c r="D8446" s="1"/>
      <c r="E8446" s="1"/>
      <c r="F8446" s="1"/>
    </row>
    <row r="8447" spans="3:6">
      <c r="C8447" s="1"/>
      <c r="D8447" s="1"/>
      <c r="E8447" s="1"/>
      <c r="F8447" s="1"/>
    </row>
    <row r="8448" spans="3:6">
      <c r="C8448" s="1"/>
      <c r="D8448" s="1"/>
      <c r="E8448" s="1"/>
      <c r="F8448" s="1"/>
    </row>
    <row r="8449" spans="3:6">
      <c r="C8449" s="1"/>
      <c r="D8449" s="1"/>
      <c r="E8449" s="1"/>
      <c r="F8449" s="1"/>
    </row>
    <row r="8450" spans="3:6">
      <c r="C8450" s="1"/>
      <c r="D8450" s="1"/>
      <c r="E8450" s="1"/>
      <c r="F8450" s="1"/>
    </row>
    <row r="8451" spans="3:6">
      <c r="C8451" s="1"/>
      <c r="D8451" s="1"/>
      <c r="E8451" s="1"/>
      <c r="F8451" s="1"/>
    </row>
    <row r="8452" spans="3:6">
      <c r="C8452" s="1"/>
      <c r="D8452" s="1"/>
      <c r="E8452" s="1"/>
      <c r="F8452" s="1"/>
    </row>
    <row r="8453" spans="3:6">
      <c r="C8453" s="1"/>
      <c r="D8453" s="1"/>
      <c r="E8453" s="1"/>
      <c r="F8453" s="1"/>
    </row>
    <row r="8454" spans="3:6">
      <c r="C8454" s="1"/>
      <c r="D8454" s="1"/>
      <c r="E8454" s="1"/>
      <c r="F8454" s="1"/>
    </row>
    <row r="8455" spans="3:6">
      <c r="C8455" s="1"/>
      <c r="D8455" s="1"/>
      <c r="E8455" s="1"/>
      <c r="F8455" s="1"/>
    </row>
    <row r="8456" spans="3:6">
      <c r="C8456" s="1"/>
      <c r="D8456" s="1"/>
      <c r="E8456" s="1"/>
      <c r="F8456" s="1"/>
    </row>
    <row r="8457" spans="3:6">
      <c r="C8457" s="1"/>
      <c r="D8457" s="1"/>
      <c r="E8457" s="1"/>
      <c r="F8457" s="1"/>
    </row>
    <row r="8458" spans="3:6">
      <c r="C8458" s="1"/>
      <c r="D8458" s="1"/>
      <c r="E8458" s="1"/>
      <c r="F8458" s="1"/>
    </row>
    <row r="8459" spans="3:6">
      <c r="C8459" s="1"/>
      <c r="D8459" s="1"/>
      <c r="E8459" s="1"/>
      <c r="F8459" s="1"/>
    </row>
    <row r="8460" spans="3:6">
      <c r="C8460" s="1"/>
      <c r="D8460" s="1"/>
      <c r="E8460" s="1"/>
      <c r="F8460" s="1"/>
    </row>
    <row r="8461" spans="3:6">
      <c r="C8461" s="1"/>
      <c r="D8461" s="1"/>
      <c r="E8461" s="1"/>
      <c r="F8461" s="1"/>
    </row>
    <row r="8462" spans="3:6">
      <c r="C8462" s="1"/>
      <c r="D8462" s="1"/>
      <c r="E8462" s="1"/>
      <c r="F8462" s="1"/>
    </row>
    <row r="8463" spans="3:6">
      <c r="C8463" s="1"/>
      <c r="D8463" s="1"/>
      <c r="E8463" s="1"/>
      <c r="F8463" s="1"/>
    </row>
    <row r="8464" spans="3:6">
      <c r="C8464" s="1"/>
      <c r="D8464" s="1"/>
      <c r="E8464" s="1"/>
      <c r="F8464" s="1"/>
    </row>
    <row r="8465" spans="3:6">
      <c r="C8465" s="1"/>
      <c r="D8465" s="1"/>
      <c r="E8465" s="1"/>
      <c r="F8465" s="1"/>
    </row>
    <row r="8466" spans="3:6">
      <c r="C8466" s="1"/>
      <c r="D8466" s="1"/>
      <c r="E8466" s="1"/>
      <c r="F8466" s="1"/>
    </row>
    <row r="8467" spans="3:6">
      <c r="C8467" s="1"/>
      <c r="D8467" s="1"/>
      <c r="E8467" s="1"/>
      <c r="F8467" s="1"/>
    </row>
    <row r="8468" spans="3:6">
      <c r="C8468" s="1"/>
      <c r="D8468" s="1"/>
      <c r="E8468" s="1"/>
      <c r="F8468" s="1"/>
    </row>
    <row r="8469" spans="3:6">
      <c r="C8469" s="1"/>
      <c r="D8469" s="1"/>
      <c r="E8469" s="1"/>
      <c r="F8469" s="1"/>
    </row>
    <row r="8470" spans="3:6">
      <c r="C8470" s="1"/>
      <c r="D8470" s="1"/>
      <c r="E8470" s="1"/>
      <c r="F8470" s="1"/>
    </row>
    <row r="8471" spans="3:6">
      <c r="C8471" s="1"/>
      <c r="D8471" s="1"/>
      <c r="E8471" s="1"/>
      <c r="F8471" s="1"/>
    </row>
    <row r="8472" spans="3:6">
      <c r="C8472" s="1"/>
      <c r="D8472" s="1"/>
      <c r="E8472" s="1"/>
      <c r="F8472" s="1"/>
    </row>
    <row r="8473" spans="3:6">
      <c r="C8473" s="1"/>
      <c r="D8473" s="1"/>
      <c r="E8473" s="1"/>
      <c r="F8473" s="1"/>
    </row>
    <row r="8474" spans="3:6">
      <c r="C8474" s="1"/>
      <c r="D8474" s="1"/>
      <c r="E8474" s="1"/>
      <c r="F8474" s="1"/>
    </row>
    <row r="8475" spans="3:6">
      <c r="C8475" s="1"/>
      <c r="D8475" s="1"/>
      <c r="E8475" s="1"/>
      <c r="F8475" s="1"/>
    </row>
    <row r="8476" spans="3:6">
      <c r="C8476" s="1"/>
      <c r="D8476" s="1"/>
      <c r="E8476" s="1"/>
      <c r="F8476" s="1"/>
    </row>
    <row r="8477" spans="3:6">
      <c r="C8477" s="1"/>
      <c r="D8477" s="1"/>
      <c r="E8477" s="1"/>
      <c r="F8477" s="1"/>
    </row>
    <row r="8478" spans="3:6">
      <c r="C8478" s="1"/>
      <c r="D8478" s="1"/>
      <c r="E8478" s="1"/>
      <c r="F8478" s="1"/>
    </row>
    <row r="8479" spans="3:6">
      <c r="C8479" s="1"/>
      <c r="D8479" s="1"/>
      <c r="E8479" s="1"/>
      <c r="F8479" s="1"/>
    </row>
    <row r="8480" spans="3:6">
      <c r="C8480" s="1"/>
      <c r="D8480" s="1"/>
      <c r="E8480" s="1"/>
      <c r="F8480" s="1"/>
    </row>
    <row r="8481" spans="3:6">
      <c r="C8481" s="1"/>
      <c r="D8481" s="1"/>
      <c r="E8481" s="1"/>
      <c r="F8481" s="1"/>
    </row>
    <row r="8482" spans="3:6">
      <c r="C8482" s="1"/>
      <c r="D8482" s="1"/>
      <c r="E8482" s="1"/>
      <c r="F8482" s="1"/>
    </row>
    <row r="8483" spans="3:6">
      <c r="C8483" s="1"/>
      <c r="D8483" s="1"/>
      <c r="E8483" s="1"/>
      <c r="F8483" s="1"/>
    </row>
    <row r="8484" spans="3:6">
      <c r="C8484" s="1"/>
      <c r="D8484" s="1"/>
      <c r="E8484" s="1"/>
      <c r="F8484" s="1"/>
    </row>
    <row r="8485" spans="3:6">
      <c r="C8485" s="1"/>
      <c r="D8485" s="1"/>
      <c r="E8485" s="1"/>
      <c r="F8485" s="1"/>
    </row>
    <row r="8486" spans="3:6">
      <c r="C8486" s="1"/>
      <c r="D8486" s="1"/>
      <c r="E8486" s="1"/>
      <c r="F8486" s="1"/>
    </row>
    <row r="8487" spans="3:6">
      <c r="C8487" s="1"/>
      <c r="D8487" s="1"/>
      <c r="E8487" s="1"/>
      <c r="F8487" s="1"/>
    </row>
    <row r="8488" spans="3:6">
      <c r="C8488" s="1"/>
      <c r="D8488" s="1"/>
      <c r="E8488" s="1"/>
      <c r="F8488" s="1"/>
    </row>
    <row r="8489" spans="3:6">
      <c r="C8489" s="1"/>
      <c r="D8489" s="1"/>
      <c r="E8489" s="1"/>
      <c r="F8489" s="1"/>
    </row>
    <row r="8490" spans="3:6">
      <c r="C8490" s="1"/>
      <c r="D8490" s="1"/>
      <c r="E8490" s="1"/>
      <c r="F8490" s="1"/>
    </row>
    <row r="8491" spans="3:6">
      <c r="C8491" s="1"/>
      <c r="D8491" s="1"/>
      <c r="E8491" s="1"/>
      <c r="F8491" s="1"/>
    </row>
    <row r="8492" spans="3:6">
      <c r="C8492" s="1"/>
      <c r="D8492" s="1"/>
      <c r="E8492" s="1"/>
      <c r="F8492" s="1"/>
    </row>
    <row r="8493" spans="3:6">
      <c r="C8493" s="1"/>
      <c r="D8493" s="1"/>
      <c r="E8493" s="1"/>
      <c r="F8493" s="1"/>
    </row>
    <row r="8494" spans="3:6">
      <c r="C8494" s="1"/>
      <c r="D8494" s="1"/>
      <c r="E8494" s="1"/>
      <c r="F8494" s="1"/>
    </row>
    <row r="8495" spans="3:6">
      <c r="C8495" s="1"/>
      <c r="D8495" s="1"/>
      <c r="E8495" s="1"/>
      <c r="F8495" s="1"/>
    </row>
    <row r="8496" spans="3:6">
      <c r="C8496" s="1"/>
      <c r="D8496" s="1"/>
      <c r="E8496" s="1"/>
      <c r="F8496" s="1"/>
    </row>
    <row r="8497" spans="3:6">
      <c r="C8497" s="1"/>
      <c r="D8497" s="1"/>
      <c r="E8497" s="1"/>
      <c r="F8497" s="1"/>
    </row>
    <row r="8498" spans="3:6">
      <c r="C8498" s="1"/>
      <c r="D8498" s="1"/>
      <c r="E8498" s="1"/>
      <c r="F8498" s="1"/>
    </row>
    <row r="8499" spans="3:6">
      <c r="C8499" s="1"/>
      <c r="D8499" s="1"/>
      <c r="E8499" s="1"/>
      <c r="F8499" s="1"/>
    </row>
    <row r="8500" spans="3:6">
      <c r="C8500" s="1"/>
      <c r="D8500" s="1"/>
      <c r="E8500" s="1"/>
      <c r="F8500" s="1"/>
    </row>
    <row r="8501" spans="3:6">
      <c r="C8501" s="1"/>
      <c r="D8501" s="1"/>
      <c r="E8501" s="1"/>
      <c r="F8501" s="1"/>
    </row>
    <row r="8502" spans="3:6">
      <c r="C8502" s="1"/>
      <c r="D8502" s="1"/>
      <c r="E8502" s="1"/>
      <c r="F8502" s="1"/>
    </row>
    <row r="8503" spans="3:6">
      <c r="C8503" s="1"/>
      <c r="D8503" s="1"/>
      <c r="E8503" s="1"/>
      <c r="F8503" s="1"/>
    </row>
    <row r="8504" spans="3:6">
      <c r="C8504" s="1"/>
      <c r="D8504" s="1"/>
      <c r="E8504" s="1"/>
      <c r="F8504" s="1"/>
    </row>
    <row r="8505" spans="3:6">
      <c r="C8505" s="1"/>
      <c r="D8505" s="1"/>
      <c r="E8505" s="1"/>
      <c r="F8505" s="1"/>
    </row>
    <row r="8506" spans="3:6">
      <c r="C8506" s="1"/>
      <c r="D8506" s="1"/>
      <c r="E8506" s="1"/>
      <c r="F8506" s="1"/>
    </row>
    <row r="8507" spans="3:6">
      <c r="C8507" s="1"/>
      <c r="D8507" s="1"/>
      <c r="E8507" s="1"/>
      <c r="F8507" s="1"/>
    </row>
    <row r="8508" spans="3:6">
      <c r="C8508" s="1"/>
      <c r="D8508" s="1"/>
      <c r="E8508" s="1"/>
      <c r="F8508" s="1"/>
    </row>
    <row r="8509" spans="3:6">
      <c r="C8509" s="1"/>
      <c r="D8509" s="1"/>
      <c r="E8509" s="1"/>
      <c r="F8509" s="1"/>
    </row>
    <row r="8510" spans="3:6">
      <c r="C8510" s="1"/>
      <c r="D8510" s="1"/>
      <c r="E8510" s="1"/>
      <c r="F8510" s="1"/>
    </row>
    <row r="8511" spans="3:6">
      <c r="C8511" s="1"/>
      <c r="D8511" s="1"/>
      <c r="E8511" s="1"/>
      <c r="F8511" s="1"/>
    </row>
    <row r="8512" spans="3:6">
      <c r="C8512" s="1"/>
      <c r="D8512" s="1"/>
      <c r="E8512" s="1"/>
      <c r="F8512" s="1"/>
    </row>
    <row r="8513" spans="3:6">
      <c r="C8513" s="1"/>
      <c r="D8513" s="1"/>
      <c r="E8513" s="1"/>
      <c r="F8513" s="1"/>
    </row>
    <row r="8514" spans="3:6">
      <c r="C8514" s="1"/>
      <c r="D8514" s="1"/>
      <c r="E8514" s="1"/>
      <c r="F8514" s="1"/>
    </row>
    <row r="8515" spans="3:6">
      <c r="C8515" s="1"/>
      <c r="D8515" s="1"/>
      <c r="E8515" s="1"/>
      <c r="F8515" s="1"/>
    </row>
    <row r="8516" spans="3:6">
      <c r="C8516" s="1"/>
      <c r="D8516" s="1"/>
      <c r="E8516" s="1"/>
      <c r="F8516" s="1"/>
    </row>
    <row r="8517" spans="3:6">
      <c r="C8517" s="1"/>
      <c r="D8517" s="1"/>
      <c r="E8517" s="1"/>
      <c r="F8517" s="1"/>
    </row>
    <row r="8518" spans="3:6">
      <c r="C8518" s="1"/>
      <c r="D8518" s="1"/>
      <c r="E8518" s="1"/>
      <c r="F8518" s="1"/>
    </row>
    <row r="8519" spans="3:6">
      <c r="C8519" s="1"/>
      <c r="D8519" s="1"/>
      <c r="E8519" s="1"/>
      <c r="F8519" s="1"/>
    </row>
    <row r="8520" spans="3:6">
      <c r="C8520" s="1"/>
      <c r="D8520" s="1"/>
      <c r="E8520" s="1"/>
      <c r="F8520" s="1"/>
    </row>
    <row r="8521" spans="3:6">
      <c r="C8521" s="1"/>
      <c r="D8521" s="1"/>
      <c r="E8521" s="1"/>
      <c r="F8521" s="1"/>
    </row>
    <row r="8522" spans="3:6">
      <c r="C8522" s="1"/>
      <c r="D8522" s="1"/>
      <c r="E8522" s="1"/>
      <c r="F8522" s="1"/>
    </row>
    <row r="8523" spans="3:6">
      <c r="C8523" s="1"/>
      <c r="D8523" s="1"/>
      <c r="E8523" s="1"/>
      <c r="F8523" s="1"/>
    </row>
    <row r="8524" spans="3:6">
      <c r="C8524" s="1"/>
      <c r="D8524" s="1"/>
      <c r="E8524" s="1"/>
      <c r="F8524" s="1"/>
    </row>
    <row r="8525" spans="3:6">
      <c r="C8525" s="1"/>
      <c r="D8525" s="1"/>
      <c r="E8525" s="1"/>
      <c r="F8525" s="1"/>
    </row>
    <row r="8526" spans="3:6">
      <c r="C8526" s="1"/>
      <c r="D8526" s="1"/>
      <c r="E8526" s="1"/>
      <c r="F8526" s="1"/>
    </row>
    <row r="8527" spans="3:6">
      <c r="C8527" s="1"/>
      <c r="D8527" s="1"/>
      <c r="E8527" s="1"/>
      <c r="F8527" s="1"/>
    </row>
    <row r="8528" spans="3:6">
      <c r="C8528" s="1"/>
      <c r="D8528" s="1"/>
      <c r="E8528" s="1"/>
      <c r="F8528" s="1"/>
    </row>
    <row r="8529" spans="3:6">
      <c r="C8529" s="1"/>
      <c r="D8529" s="1"/>
      <c r="E8529" s="1"/>
      <c r="F8529" s="1"/>
    </row>
    <row r="8530" spans="3:6">
      <c r="C8530" s="1"/>
      <c r="D8530" s="1"/>
      <c r="E8530" s="1"/>
      <c r="F8530" s="1"/>
    </row>
    <row r="8531" spans="3:6">
      <c r="C8531" s="1"/>
      <c r="D8531" s="1"/>
      <c r="E8531" s="1"/>
      <c r="F8531" s="1"/>
    </row>
    <row r="8532" spans="3:6">
      <c r="C8532" s="1"/>
      <c r="D8532" s="1"/>
      <c r="E8532" s="1"/>
      <c r="F8532" s="1"/>
    </row>
    <row r="8533" spans="3:6">
      <c r="C8533" s="1"/>
      <c r="D8533" s="1"/>
      <c r="E8533" s="1"/>
      <c r="F8533" s="1"/>
    </row>
    <row r="8534" spans="3:6">
      <c r="C8534" s="1"/>
      <c r="D8534" s="1"/>
      <c r="E8534" s="1"/>
      <c r="F8534" s="1"/>
    </row>
    <row r="8535" spans="3:6">
      <c r="C8535" s="1"/>
      <c r="D8535" s="1"/>
      <c r="E8535" s="1"/>
      <c r="F8535" s="1"/>
    </row>
    <row r="8536" spans="3:6">
      <c r="C8536" s="1"/>
      <c r="D8536" s="1"/>
      <c r="E8536" s="1"/>
      <c r="F8536" s="1"/>
    </row>
    <row r="8537" spans="3:6">
      <c r="C8537" s="1"/>
      <c r="D8537" s="1"/>
      <c r="E8537" s="1"/>
      <c r="F8537" s="1"/>
    </row>
    <row r="8538" spans="3:6">
      <c r="C8538" s="1"/>
      <c r="D8538" s="1"/>
      <c r="E8538" s="1"/>
      <c r="F8538" s="1"/>
    </row>
    <row r="8539" spans="3:6">
      <c r="C8539" s="1"/>
      <c r="D8539" s="1"/>
      <c r="E8539" s="1"/>
      <c r="F8539" s="1"/>
    </row>
    <row r="8540" spans="3:6">
      <c r="C8540" s="1"/>
      <c r="D8540" s="1"/>
      <c r="E8540" s="1"/>
      <c r="F8540" s="1"/>
    </row>
    <row r="8541" spans="3:6">
      <c r="C8541" s="1"/>
      <c r="D8541" s="1"/>
      <c r="E8541" s="1"/>
      <c r="F8541" s="1"/>
    </row>
    <row r="8542" spans="3:6">
      <c r="C8542" s="1"/>
      <c r="D8542" s="1"/>
      <c r="E8542" s="1"/>
      <c r="F8542" s="1"/>
    </row>
    <row r="8543" spans="3:6">
      <c r="C8543" s="1"/>
      <c r="D8543" s="1"/>
      <c r="E8543" s="1"/>
      <c r="F8543" s="1"/>
    </row>
    <row r="8544" spans="3:6">
      <c r="C8544" s="1"/>
      <c r="D8544" s="1"/>
      <c r="E8544" s="1"/>
      <c r="F8544" s="1"/>
    </row>
    <row r="8545" spans="3:6">
      <c r="C8545" s="1"/>
      <c r="D8545" s="1"/>
      <c r="E8545" s="1"/>
      <c r="F8545" s="1"/>
    </row>
    <row r="8546" spans="3:6">
      <c r="C8546" s="1"/>
      <c r="D8546" s="1"/>
      <c r="E8546" s="1"/>
      <c r="F8546" s="1"/>
    </row>
    <row r="8547" spans="3:6">
      <c r="C8547" s="1"/>
      <c r="D8547" s="1"/>
      <c r="E8547" s="1"/>
      <c r="F8547" s="1"/>
    </row>
    <row r="8548" spans="3:6">
      <c r="C8548" s="1"/>
      <c r="D8548" s="1"/>
      <c r="E8548" s="1"/>
      <c r="F8548" s="1"/>
    </row>
    <row r="8549" spans="3:6">
      <c r="C8549" s="1"/>
      <c r="D8549" s="1"/>
      <c r="E8549" s="1"/>
      <c r="F8549" s="1"/>
    </row>
    <row r="8550" spans="3:6">
      <c r="C8550" s="1"/>
      <c r="D8550" s="1"/>
      <c r="E8550" s="1"/>
      <c r="F8550" s="1"/>
    </row>
    <row r="8551" spans="3:6">
      <c r="C8551" s="1"/>
      <c r="D8551" s="1"/>
      <c r="E8551" s="1"/>
      <c r="F8551" s="1"/>
    </row>
    <row r="8552" spans="3:6">
      <c r="C8552" s="1"/>
      <c r="D8552" s="1"/>
      <c r="E8552" s="1"/>
      <c r="F8552" s="1"/>
    </row>
    <row r="8553" spans="3:6">
      <c r="C8553" s="1"/>
      <c r="D8553" s="1"/>
      <c r="E8553" s="1"/>
      <c r="F8553" s="1"/>
    </row>
    <row r="8554" spans="3:6">
      <c r="C8554" s="1"/>
      <c r="D8554" s="1"/>
      <c r="E8554" s="1"/>
      <c r="F8554" s="1"/>
    </row>
    <row r="8555" spans="3:6">
      <c r="C8555" s="1"/>
      <c r="D8555" s="1"/>
      <c r="E8555" s="1"/>
      <c r="F8555" s="1"/>
    </row>
    <row r="8556" spans="3:6">
      <c r="C8556" s="1"/>
      <c r="D8556" s="1"/>
      <c r="E8556" s="1"/>
      <c r="F8556" s="1"/>
    </row>
    <row r="8557" spans="3:6">
      <c r="C8557" s="1"/>
      <c r="D8557" s="1"/>
      <c r="E8557" s="1"/>
      <c r="F8557" s="1"/>
    </row>
    <row r="8558" spans="3:6">
      <c r="C8558" s="1"/>
      <c r="D8558" s="1"/>
      <c r="E8558" s="1"/>
      <c r="F8558" s="1"/>
    </row>
    <row r="8559" spans="3:6">
      <c r="C8559" s="1"/>
      <c r="D8559" s="1"/>
      <c r="E8559" s="1"/>
      <c r="F8559" s="1"/>
    </row>
    <row r="8560" spans="3:6">
      <c r="C8560" s="1"/>
      <c r="D8560" s="1"/>
      <c r="E8560" s="1"/>
      <c r="F8560" s="1"/>
    </row>
    <row r="8561" spans="3:6">
      <c r="C8561" s="1"/>
      <c r="D8561" s="1"/>
      <c r="E8561" s="1"/>
      <c r="F8561" s="1"/>
    </row>
    <row r="8562" spans="3:6">
      <c r="C8562" s="1"/>
      <c r="D8562" s="1"/>
      <c r="E8562" s="1"/>
      <c r="F8562" s="1"/>
    </row>
    <row r="8563" spans="3:6">
      <c r="C8563" s="1"/>
      <c r="D8563" s="1"/>
      <c r="E8563" s="1"/>
      <c r="F8563" s="1"/>
    </row>
    <row r="8564" spans="3:6">
      <c r="C8564" s="1"/>
      <c r="D8564" s="1"/>
      <c r="E8564" s="1"/>
      <c r="F8564" s="1"/>
    </row>
    <row r="8565" spans="3:6">
      <c r="C8565" s="1"/>
      <c r="D8565" s="1"/>
      <c r="E8565" s="1"/>
      <c r="F8565" s="1"/>
    </row>
    <row r="8566" spans="3:6">
      <c r="C8566" s="1"/>
      <c r="D8566" s="1"/>
      <c r="E8566" s="1"/>
      <c r="F8566" s="1"/>
    </row>
    <row r="8567" spans="3:6">
      <c r="C8567" s="1"/>
      <c r="D8567" s="1"/>
      <c r="E8567" s="1"/>
      <c r="F8567" s="1"/>
    </row>
    <row r="8568" spans="3:6">
      <c r="C8568" s="1"/>
      <c r="D8568" s="1"/>
      <c r="E8568" s="1"/>
      <c r="F8568" s="1"/>
    </row>
    <row r="8569" spans="3:6">
      <c r="C8569" s="1"/>
      <c r="D8569" s="1"/>
      <c r="E8569" s="1"/>
      <c r="F8569" s="1"/>
    </row>
    <row r="8570" spans="3:6">
      <c r="C8570" s="1"/>
      <c r="D8570" s="1"/>
      <c r="E8570" s="1"/>
      <c r="F8570" s="1"/>
    </row>
    <row r="8571" spans="3:6">
      <c r="C8571" s="1"/>
      <c r="D8571" s="1"/>
      <c r="E8571" s="1"/>
      <c r="F8571" s="1"/>
    </row>
    <row r="8572" spans="3:6">
      <c r="C8572" s="1"/>
      <c r="D8572" s="1"/>
      <c r="E8572" s="1"/>
      <c r="F8572" s="1"/>
    </row>
    <row r="8573" spans="3:6">
      <c r="C8573" s="1"/>
      <c r="D8573" s="1"/>
      <c r="E8573" s="1"/>
      <c r="F8573" s="1"/>
    </row>
    <row r="8574" spans="3:6">
      <c r="C8574" s="1"/>
      <c r="D8574" s="1"/>
      <c r="E8574" s="1"/>
      <c r="F8574" s="1"/>
    </row>
    <row r="8575" spans="3:6">
      <c r="C8575" s="1"/>
      <c r="D8575" s="1"/>
      <c r="E8575" s="1"/>
      <c r="F8575" s="1"/>
    </row>
    <row r="8576" spans="3:6">
      <c r="C8576" s="1"/>
      <c r="D8576" s="1"/>
      <c r="E8576" s="1"/>
      <c r="F8576" s="1"/>
    </row>
    <row r="8577" spans="3:6">
      <c r="C8577" s="1"/>
      <c r="D8577" s="1"/>
      <c r="E8577" s="1"/>
      <c r="F8577" s="1"/>
    </row>
    <row r="8578" spans="3:6">
      <c r="C8578" s="1"/>
      <c r="D8578" s="1"/>
      <c r="E8578" s="1"/>
      <c r="F8578" s="1"/>
    </row>
    <row r="8579" spans="3:6">
      <c r="C8579" s="1"/>
      <c r="D8579" s="1"/>
      <c r="E8579" s="1"/>
      <c r="F8579" s="1"/>
    </row>
    <row r="8580" spans="3:6">
      <c r="C8580" s="1"/>
      <c r="D8580" s="1"/>
      <c r="E8580" s="1"/>
      <c r="F8580" s="1"/>
    </row>
    <row r="8581" spans="3:6">
      <c r="C8581" s="1"/>
      <c r="D8581" s="1"/>
      <c r="E8581" s="1"/>
      <c r="F8581" s="1"/>
    </row>
    <row r="8582" spans="3:6">
      <c r="C8582" s="1"/>
      <c r="D8582" s="1"/>
      <c r="E8582" s="1"/>
      <c r="F8582" s="1"/>
    </row>
    <row r="8583" spans="3:6">
      <c r="C8583" s="1"/>
      <c r="D8583" s="1"/>
      <c r="E8583" s="1"/>
      <c r="F8583" s="1"/>
    </row>
    <row r="8584" spans="3:6">
      <c r="C8584" s="1"/>
      <c r="D8584" s="1"/>
      <c r="E8584" s="1"/>
      <c r="F8584" s="1"/>
    </row>
    <row r="8585" spans="3:6">
      <c r="C8585" s="1"/>
      <c r="D8585" s="1"/>
      <c r="E8585" s="1"/>
      <c r="F8585" s="1"/>
    </row>
    <row r="8586" spans="3:6">
      <c r="C8586" s="1"/>
      <c r="D8586" s="1"/>
      <c r="E8586" s="1"/>
      <c r="F8586" s="1"/>
    </row>
    <row r="8587" spans="3:6">
      <c r="C8587" s="1"/>
      <c r="D8587" s="1"/>
      <c r="E8587" s="1"/>
      <c r="F8587" s="1"/>
    </row>
    <row r="8588" spans="3:6">
      <c r="C8588" s="1"/>
      <c r="D8588" s="1"/>
      <c r="E8588" s="1"/>
      <c r="F8588" s="1"/>
    </row>
    <row r="8589" spans="3:6">
      <c r="C8589" s="1"/>
      <c r="D8589" s="1"/>
      <c r="E8589" s="1"/>
      <c r="F8589" s="1"/>
    </row>
    <row r="8590" spans="3:6">
      <c r="C8590" s="1"/>
      <c r="D8590" s="1"/>
      <c r="E8590" s="1"/>
      <c r="F8590" s="1"/>
    </row>
    <row r="8591" spans="3:6">
      <c r="C8591" s="1"/>
      <c r="D8591" s="1"/>
      <c r="E8591" s="1"/>
      <c r="F8591" s="1"/>
    </row>
    <row r="8592" spans="3:6">
      <c r="C8592" s="1"/>
      <c r="D8592" s="1"/>
      <c r="E8592" s="1"/>
      <c r="F8592" s="1"/>
    </row>
    <row r="8593" spans="3:6">
      <c r="C8593" s="1"/>
      <c r="D8593" s="1"/>
      <c r="E8593" s="1"/>
      <c r="F8593" s="1"/>
    </row>
    <row r="8594" spans="3:6">
      <c r="C8594" s="1"/>
      <c r="D8594" s="1"/>
      <c r="E8594" s="1"/>
      <c r="F8594" s="1"/>
    </row>
    <row r="8595" spans="3:6">
      <c r="C8595" s="1"/>
      <c r="D8595" s="1"/>
      <c r="E8595" s="1"/>
      <c r="F8595" s="1"/>
    </row>
    <row r="8596" spans="3:6">
      <c r="C8596" s="1"/>
      <c r="D8596" s="1"/>
      <c r="E8596" s="1"/>
      <c r="F8596" s="1"/>
    </row>
    <row r="8597" spans="3:6">
      <c r="C8597" s="1"/>
      <c r="D8597" s="1"/>
      <c r="E8597" s="1"/>
      <c r="F8597" s="1"/>
    </row>
    <row r="8598" spans="3:6">
      <c r="C8598" s="1"/>
      <c r="D8598" s="1"/>
      <c r="E8598" s="1"/>
      <c r="F8598" s="1"/>
    </row>
    <row r="8599" spans="3:6">
      <c r="C8599" s="1"/>
      <c r="D8599" s="1"/>
      <c r="E8599" s="1"/>
      <c r="F8599" s="1"/>
    </row>
    <row r="8600" spans="3:6">
      <c r="C8600" s="1"/>
      <c r="D8600" s="1"/>
      <c r="E8600" s="1"/>
      <c r="F8600" s="1"/>
    </row>
    <row r="8601" spans="3:6">
      <c r="C8601" s="1"/>
      <c r="D8601" s="1"/>
      <c r="E8601" s="1"/>
      <c r="F8601" s="1"/>
    </row>
    <row r="8602" spans="3:6">
      <c r="C8602" s="1"/>
      <c r="D8602" s="1"/>
      <c r="E8602" s="1"/>
      <c r="F8602" s="1"/>
    </row>
    <row r="8603" spans="3:6">
      <c r="C8603" s="1"/>
      <c r="D8603" s="1"/>
      <c r="E8603" s="1"/>
      <c r="F8603" s="1"/>
    </row>
    <row r="8604" spans="3:6">
      <c r="C8604" s="1"/>
      <c r="D8604" s="1"/>
      <c r="E8604" s="1"/>
      <c r="F8604" s="1"/>
    </row>
    <row r="8605" spans="3:6">
      <c r="C8605" s="1"/>
      <c r="D8605" s="1"/>
      <c r="E8605" s="1"/>
      <c r="F8605" s="1"/>
    </row>
    <row r="8606" spans="3:6">
      <c r="C8606" s="1"/>
      <c r="D8606" s="1"/>
      <c r="E8606" s="1"/>
      <c r="F8606" s="1"/>
    </row>
    <row r="8607" spans="3:6">
      <c r="C8607" s="1"/>
      <c r="D8607" s="1"/>
      <c r="E8607" s="1"/>
      <c r="F8607" s="1"/>
    </row>
    <row r="8608" spans="3:6">
      <c r="C8608" s="1"/>
      <c r="D8608" s="1"/>
      <c r="E8608" s="1"/>
      <c r="F8608" s="1"/>
    </row>
    <row r="8609" spans="3:6">
      <c r="C8609" s="1"/>
      <c r="D8609" s="1"/>
      <c r="E8609" s="1"/>
      <c r="F8609" s="1"/>
    </row>
    <row r="8610" spans="3:6">
      <c r="C8610" s="1"/>
      <c r="D8610" s="1"/>
      <c r="E8610" s="1"/>
      <c r="F8610" s="1"/>
    </row>
    <row r="8611" spans="3:6">
      <c r="C8611" s="1"/>
      <c r="D8611" s="1"/>
      <c r="E8611" s="1"/>
      <c r="F8611" s="1"/>
    </row>
    <row r="8612" spans="3:6">
      <c r="C8612" s="1"/>
      <c r="D8612" s="1"/>
      <c r="E8612" s="1"/>
      <c r="F8612" s="1"/>
    </row>
    <row r="8613" spans="3:6">
      <c r="C8613" s="1"/>
      <c r="D8613" s="1"/>
      <c r="E8613" s="1"/>
      <c r="F8613" s="1"/>
    </row>
    <row r="8614" spans="3:6">
      <c r="C8614" s="1"/>
      <c r="D8614" s="1"/>
      <c r="E8614" s="1"/>
      <c r="F8614" s="1"/>
    </row>
    <row r="8615" spans="3:6">
      <c r="C8615" s="1"/>
      <c r="D8615" s="1"/>
      <c r="E8615" s="1"/>
      <c r="F8615" s="1"/>
    </row>
    <row r="8616" spans="3:6">
      <c r="C8616" s="1"/>
      <c r="D8616" s="1"/>
      <c r="E8616" s="1"/>
      <c r="F8616" s="1"/>
    </row>
    <row r="8617" spans="3:6">
      <c r="C8617" s="1"/>
      <c r="D8617" s="1"/>
      <c r="E8617" s="1"/>
      <c r="F8617" s="1"/>
    </row>
    <row r="8618" spans="3:6">
      <c r="C8618" s="1"/>
      <c r="D8618" s="1"/>
      <c r="E8618" s="1"/>
      <c r="F8618" s="1"/>
    </row>
    <row r="8619" spans="3:6">
      <c r="C8619" s="1"/>
      <c r="D8619" s="1"/>
      <c r="E8619" s="1"/>
      <c r="F8619" s="1"/>
    </row>
    <row r="8620" spans="3:6">
      <c r="C8620" s="1"/>
      <c r="D8620" s="1"/>
      <c r="E8620" s="1"/>
      <c r="F8620" s="1"/>
    </row>
    <row r="8621" spans="3:6">
      <c r="C8621" s="1"/>
      <c r="D8621" s="1"/>
      <c r="E8621" s="1"/>
      <c r="F8621" s="1"/>
    </row>
    <row r="8622" spans="3:6">
      <c r="C8622" s="1"/>
      <c r="D8622" s="1"/>
      <c r="E8622" s="1"/>
      <c r="F8622" s="1"/>
    </row>
    <row r="8623" spans="3:6">
      <c r="C8623" s="1"/>
      <c r="D8623" s="1"/>
      <c r="E8623" s="1"/>
      <c r="F8623" s="1"/>
    </row>
    <row r="8624" spans="3:6">
      <c r="C8624" s="1"/>
      <c r="D8624" s="1"/>
      <c r="E8624" s="1"/>
      <c r="F8624" s="1"/>
    </row>
    <row r="8625" spans="3:6">
      <c r="C8625" s="1"/>
      <c r="D8625" s="1"/>
      <c r="E8625" s="1"/>
      <c r="F8625" s="1"/>
    </row>
    <row r="8626" spans="3:6">
      <c r="C8626" s="1"/>
      <c r="D8626" s="1"/>
      <c r="E8626" s="1"/>
      <c r="F8626" s="1"/>
    </row>
    <row r="8627" spans="3:6">
      <c r="C8627" s="1"/>
      <c r="D8627" s="1"/>
      <c r="E8627" s="1"/>
      <c r="F8627" s="1"/>
    </row>
    <row r="8628" spans="3:6">
      <c r="C8628" s="1"/>
      <c r="D8628" s="1"/>
      <c r="E8628" s="1"/>
      <c r="F8628" s="1"/>
    </row>
    <row r="8629" spans="3:6">
      <c r="C8629" s="1"/>
      <c r="D8629" s="1"/>
      <c r="E8629" s="1"/>
      <c r="F8629" s="1"/>
    </row>
    <row r="8630" spans="3:6">
      <c r="C8630" s="1"/>
      <c r="D8630" s="1"/>
      <c r="E8630" s="1"/>
      <c r="F8630" s="1"/>
    </row>
    <row r="8631" spans="3:6">
      <c r="C8631" s="1"/>
      <c r="D8631" s="1"/>
      <c r="E8631" s="1"/>
      <c r="F8631" s="1"/>
    </row>
    <row r="8632" spans="3:6">
      <c r="C8632" s="1"/>
      <c r="D8632" s="1"/>
      <c r="E8632" s="1"/>
      <c r="F8632" s="1"/>
    </row>
    <row r="8633" spans="3:6">
      <c r="C8633" s="1"/>
      <c r="D8633" s="1"/>
      <c r="E8633" s="1"/>
      <c r="F8633" s="1"/>
    </row>
    <row r="8634" spans="3:6">
      <c r="C8634" s="1"/>
      <c r="D8634" s="1"/>
      <c r="E8634" s="1"/>
      <c r="F8634" s="1"/>
    </row>
    <row r="8635" spans="3:6">
      <c r="C8635" s="1"/>
      <c r="D8635" s="1"/>
      <c r="E8635" s="1"/>
      <c r="F8635" s="1"/>
    </row>
    <row r="8636" spans="3:6">
      <c r="C8636" s="1"/>
      <c r="D8636" s="1"/>
      <c r="E8636" s="1"/>
      <c r="F8636" s="1"/>
    </row>
    <row r="8637" spans="3:6">
      <c r="C8637" s="1"/>
      <c r="D8637" s="1"/>
      <c r="E8637" s="1"/>
      <c r="F8637" s="1"/>
    </row>
    <row r="8638" spans="3:6">
      <c r="C8638" s="1"/>
      <c r="D8638" s="1"/>
      <c r="E8638" s="1"/>
      <c r="F8638" s="1"/>
    </row>
    <row r="8639" spans="3:6">
      <c r="C8639" s="1"/>
      <c r="D8639" s="1"/>
      <c r="E8639" s="1"/>
      <c r="F8639" s="1"/>
    </row>
    <row r="8640" spans="3:6">
      <c r="C8640" s="1"/>
      <c r="D8640" s="1"/>
      <c r="E8640" s="1"/>
      <c r="F8640" s="1"/>
    </row>
    <row r="8641" spans="3:6">
      <c r="C8641" s="1"/>
      <c r="D8641" s="1"/>
      <c r="E8641" s="1"/>
      <c r="F8641" s="1"/>
    </row>
    <row r="8642" spans="3:6">
      <c r="C8642" s="1"/>
      <c r="D8642" s="1"/>
      <c r="E8642" s="1"/>
      <c r="F8642" s="1"/>
    </row>
    <row r="8643" spans="3:6">
      <c r="C8643" s="1"/>
      <c r="D8643" s="1"/>
      <c r="E8643" s="1"/>
      <c r="F8643" s="1"/>
    </row>
    <row r="8644" spans="3:6">
      <c r="C8644" s="1"/>
      <c r="D8644" s="1"/>
      <c r="E8644" s="1"/>
      <c r="F8644" s="1"/>
    </row>
    <row r="8645" spans="3:6">
      <c r="C8645" s="1"/>
      <c r="D8645" s="1"/>
      <c r="E8645" s="1"/>
      <c r="F8645" s="1"/>
    </row>
    <row r="8646" spans="3:6">
      <c r="C8646" s="1"/>
      <c r="D8646" s="1"/>
      <c r="E8646" s="1"/>
      <c r="F8646" s="1"/>
    </row>
    <row r="8647" spans="3:6">
      <c r="C8647" s="1"/>
      <c r="D8647" s="1"/>
      <c r="E8647" s="1"/>
      <c r="F8647" s="1"/>
    </row>
    <row r="8648" spans="3:6">
      <c r="C8648" s="1"/>
      <c r="D8648" s="1"/>
      <c r="E8648" s="1"/>
      <c r="F8648" s="1"/>
    </row>
    <row r="8649" spans="3:6">
      <c r="C8649" s="1"/>
      <c r="D8649" s="1"/>
      <c r="E8649" s="1"/>
      <c r="F8649" s="1"/>
    </row>
    <row r="8650" spans="3:6">
      <c r="C8650" s="1"/>
      <c r="D8650" s="1"/>
      <c r="E8650" s="1"/>
      <c r="F8650" s="1"/>
    </row>
    <row r="8651" spans="3:6">
      <c r="C8651" s="1"/>
      <c r="D8651" s="1"/>
      <c r="E8651" s="1"/>
      <c r="F8651" s="1"/>
    </row>
    <row r="8652" spans="3:6">
      <c r="C8652" s="1"/>
      <c r="D8652" s="1"/>
      <c r="E8652" s="1"/>
      <c r="F8652" s="1"/>
    </row>
    <row r="8653" spans="3:6">
      <c r="C8653" s="1"/>
      <c r="D8653" s="1"/>
      <c r="E8653" s="1"/>
      <c r="F8653" s="1"/>
    </row>
    <row r="8654" spans="3:6">
      <c r="C8654" s="1"/>
      <c r="D8654" s="1"/>
      <c r="E8654" s="1"/>
      <c r="F8654" s="1"/>
    </row>
    <row r="8655" spans="3:6">
      <c r="C8655" s="1"/>
      <c r="D8655" s="1"/>
      <c r="E8655" s="1"/>
      <c r="F8655" s="1"/>
    </row>
    <row r="8656" spans="3:6">
      <c r="C8656" s="1"/>
      <c r="D8656" s="1"/>
      <c r="E8656" s="1"/>
      <c r="F8656" s="1"/>
    </row>
    <row r="8657" spans="3:6">
      <c r="C8657" s="1"/>
      <c r="D8657" s="1"/>
      <c r="E8657" s="1"/>
      <c r="F8657" s="1"/>
    </row>
    <row r="8658" spans="3:6">
      <c r="C8658" s="1"/>
      <c r="D8658" s="1"/>
      <c r="E8658" s="1"/>
      <c r="F8658" s="1"/>
    </row>
    <row r="8659" spans="3:6">
      <c r="C8659" s="1"/>
      <c r="D8659" s="1"/>
      <c r="E8659" s="1"/>
      <c r="F8659" s="1"/>
    </row>
    <row r="8660" spans="3:6">
      <c r="C8660" s="1"/>
      <c r="D8660" s="1"/>
      <c r="E8660" s="1"/>
      <c r="F8660" s="1"/>
    </row>
    <row r="8661" spans="3:6">
      <c r="C8661" s="1"/>
      <c r="D8661" s="1"/>
      <c r="E8661" s="1"/>
      <c r="F8661" s="1"/>
    </row>
    <row r="8662" spans="3:6">
      <c r="C8662" s="1"/>
      <c r="D8662" s="1"/>
      <c r="E8662" s="1"/>
      <c r="F8662" s="1"/>
    </row>
    <row r="8663" spans="3:6">
      <c r="C8663" s="1"/>
      <c r="D8663" s="1"/>
      <c r="E8663" s="1"/>
      <c r="F8663" s="1"/>
    </row>
    <row r="8664" spans="3:6">
      <c r="C8664" s="1"/>
      <c r="D8664" s="1"/>
      <c r="E8664" s="1"/>
      <c r="F8664" s="1"/>
    </row>
    <row r="8665" spans="3:6">
      <c r="C8665" s="1"/>
      <c r="D8665" s="1"/>
      <c r="E8665" s="1"/>
      <c r="F8665" s="1"/>
    </row>
    <row r="8666" spans="3:6">
      <c r="C8666" s="1"/>
      <c r="D8666" s="1"/>
      <c r="E8666" s="1"/>
      <c r="F8666" s="1"/>
    </row>
    <row r="8667" spans="3:6">
      <c r="C8667" s="1"/>
      <c r="D8667" s="1"/>
      <c r="E8667" s="1"/>
      <c r="F8667" s="1"/>
    </row>
    <row r="8668" spans="3:6">
      <c r="C8668" s="1"/>
      <c r="D8668" s="1"/>
      <c r="E8668" s="1"/>
      <c r="F8668" s="1"/>
    </row>
    <row r="8669" spans="3:6">
      <c r="C8669" s="1"/>
      <c r="D8669" s="1"/>
      <c r="E8669" s="1"/>
      <c r="F8669" s="1"/>
    </row>
    <row r="8670" spans="3:6">
      <c r="C8670" s="1"/>
      <c r="D8670" s="1"/>
      <c r="E8670" s="1"/>
      <c r="F8670" s="1"/>
    </row>
    <row r="8671" spans="3:6">
      <c r="C8671" s="1"/>
      <c r="D8671" s="1"/>
      <c r="E8671" s="1"/>
      <c r="F8671" s="1"/>
    </row>
    <row r="8672" spans="3:6">
      <c r="C8672" s="1"/>
      <c r="D8672" s="1"/>
      <c r="E8672" s="1"/>
      <c r="F8672" s="1"/>
    </row>
    <row r="8673" spans="3:6">
      <c r="C8673" s="1"/>
      <c r="D8673" s="1"/>
      <c r="E8673" s="1"/>
      <c r="F8673" s="1"/>
    </row>
    <row r="8674" spans="3:6">
      <c r="C8674" s="1"/>
      <c r="D8674" s="1"/>
      <c r="E8674" s="1"/>
      <c r="F8674" s="1"/>
    </row>
    <row r="8675" spans="3:6">
      <c r="C8675" s="1"/>
      <c r="D8675" s="1"/>
      <c r="E8675" s="1"/>
      <c r="F8675" s="1"/>
    </row>
    <row r="8676" spans="3:6">
      <c r="C8676" s="1"/>
      <c r="D8676" s="1"/>
      <c r="E8676" s="1"/>
      <c r="F8676" s="1"/>
    </row>
    <row r="8677" spans="3:6">
      <c r="C8677" s="1"/>
      <c r="D8677" s="1"/>
      <c r="E8677" s="1"/>
      <c r="F8677" s="1"/>
    </row>
    <row r="8678" spans="3:6">
      <c r="C8678" s="1"/>
      <c r="D8678" s="1"/>
      <c r="E8678" s="1"/>
      <c r="F8678" s="1"/>
    </row>
    <row r="8679" spans="3:6">
      <c r="C8679" s="1"/>
      <c r="D8679" s="1"/>
      <c r="E8679" s="1"/>
      <c r="F8679" s="1"/>
    </row>
    <row r="8680" spans="3:6">
      <c r="C8680" s="1"/>
      <c r="D8680" s="1"/>
      <c r="E8680" s="1"/>
      <c r="F8680" s="1"/>
    </row>
    <row r="8681" spans="3:6">
      <c r="C8681" s="1"/>
      <c r="D8681" s="1"/>
      <c r="E8681" s="1"/>
      <c r="F8681" s="1"/>
    </row>
    <row r="8682" spans="3:6">
      <c r="C8682" s="1"/>
      <c r="D8682" s="1"/>
      <c r="E8682" s="1"/>
      <c r="F8682" s="1"/>
    </row>
    <row r="8683" spans="3:6">
      <c r="C8683" s="1"/>
      <c r="D8683" s="1"/>
      <c r="E8683" s="1"/>
      <c r="F8683" s="1"/>
    </row>
    <row r="8684" spans="3:6">
      <c r="C8684" s="1"/>
      <c r="D8684" s="1"/>
      <c r="E8684" s="1"/>
      <c r="F8684" s="1"/>
    </row>
    <row r="8685" spans="3:6">
      <c r="C8685" s="1"/>
      <c r="D8685" s="1"/>
      <c r="E8685" s="1"/>
      <c r="F8685" s="1"/>
    </row>
    <row r="8686" spans="3:6">
      <c r="C8686" s="1"/>
      <c r="D8686" s="1"/>
      <c r="E8686" s="1"/>
      <c r="F8686" s="1"/>
    </row>
    <row r="8687" spans="3:6">
      <c r="C8687" s="1"/>
      <c r="D8687" s="1"/>
      <c r="E8687" s="1"/>
      <c r="F8687" s="1"/>
    </row>
    <row r="8688" spans="3:6">
      <c r="C8688" s="1"/>
      <c r="D8688" s="1"/>
      <c r="E8688" s="1"/>
      <c r="F8688" s="1"/>
    </row>
    <row r="8689" spans="3:6">
      <c r="C8689" s="1"/>
      <c r="D8689" s="1"/>
      <c r="E8689" s="1"/>
      <c r="F8689" s="1"/>
    </row>
    <row r="8690" spans="3:6">
      <c r="C8690" s="1"/>
      <c r="D8690" s="1"/>
      <c r="E8690" s="1"/>
      <c r="F8690" s="1"/>
    </row>
    <row r="8691" spans="3:6">
      <c r="C8691" s="1"/>
      <c r="D8691" s="1"/>
      <c r="E8691" s="1"/>
      <c r="F8691" s="1"/>
    </row>
    <row r="8692" spans="3:6">
      <c r="C8692" s="1"/>
      <c r="D8692" s="1"/>
      <c r="E8692" s="1"/>
      <c r="F8692" s="1"/>
    </row>
    <row r="8693" spans="3:6">
      <c r="C8693" s="1"/>
      <c r="D8693" s="1"/>
      <c r="E8693" s="1"/>
      <c r="F8693" s="1"/>
    </row>
    <row r="8694" spans="3:6">
      <c r="C8694" s="1"/>
      <c r="D8694" s="1"/>
      <c r="E8694" s="1"/>
      <c r="F8694" s="1"/>
    </row>
    <row r="8695" spans="3:6">
      <c r="C8695" s="1"/>
      <c r="D8695" s="1"/>
      <c r="E8695" s="1"/>
      <c r="F8695" s="1"/>
    </row>
    <row r="8696" spans="3:6">
      <c r="C8696" s="1"/>
      <c r="D8696" s="1"/>
      <c r="E8696" s="1"/>
      <c r="F8696" s="1"/>
    </row>
    <row r="8697" spans="3:6">
      <c r="C8697" s="1"/>
      <c r="D8697" s="1"/>
      <c r="E8697" s="1"/>
      <c r="F8697" s="1"/>
    </row>
    <row r="8698" spans="3:6">
      <c r="C8698" s="1"/>
      <c r="D8698" s="1"/>
      <c r="E8698" s="1"/>
      <c r="F8698" s="1"/>
    </row>
    <row r="8699" spans="3:6">
      <c r="C8699" s="1"/>
      <c r="D8699" s="1"/>
      <c r="E8699" s="1"/>
      <c r="F8699" s="1"/>
    </row>
    <row r="8700" spans="3:6">
      <c r="C8700" s="1"/>
      <c r="D8700" s="1"/>
      <c r="E8700" s="1"/>
      <c r="F8700" s="1"/>
    </row>
    <row r="8701" spans="3:6">
      <c r="C8701" s="1"/>
      <c r="D8701" s="1"/>
      <c r="E8701" s="1"/>
      <c r="F8701" s="1"/>
    </row>
    <row r="8702" spans="3:6">
      <c r="C8702" s="1"/>
      <c r="D8702" s="1"/>
      <c r="E8702" s="1"/>
      <c r="F8702" s="1"/>
    </row>
    <row r="8703" spans="3:6">
      <c r="C8703" s="1"/>
      <c r="D8703" s="1"/>
      <c r="E8703" s="1"/>
      <c r="F8703" s="1"/>
    </row>
    <row r="8704" spans="3:6">
      <c r="C8704" s="1"/>
      <c r="D8704" s="1"/>
      <c r="E8704" s="1"/>
      <c r="F8704" s="1"/>
    </row>
    <row r="8705" spans="3:6">
      <c r="C8705" s="1"/>
      <c r="D8705" s="1"/>
      <c r="E8705" s="1"/>
      <c r="F8705" s="1"/>
    </row>
    <row r="8706" spans="3:6">
      <c r="C8706" s="1"/>
      <c r="D8706" s="1"/>
      <c r="E8706" s="1"/>
      <c r="F8706" s="1"/>
    </row>
    <row r="8707" spans="3:6">
      <c r="C8707" s="1"/>
      <c r="D8707" s="1"/>
      <c r="E8707" s="1"/>
      <c r="F8707" s="1"/>
    </row>
    <row r="8708" spans="3:6">
      <c r="C8708" s="1"/>
      <c r="D8708" s="1"/>
      <c r="E8708" s="1"/>
      <c r="F8708" s="1"/>
    </row>
    <row r="8709" spans="3:6">
      <c r="C8709" s="1"/>
      <c r="D8709" s="1"/>
      <c r="E8709" s="1"/>
      <c r="F8709" s="1"/>
    </row>
    <row r="8710" spans="3:6">
      <c r="C8710" s="1"/>
      <c r="D8710" s="1"/>
      <c r="E8710" s="1"/>
      <c r="F8710" s="1"/>
    </row>
    <row r="8711" spans="3:6">
      <c r="C8711" s="1"/>
      <c r="D8711" s="1"/>
      <c r="E8711" s="1"/>
      <c r="F8711" s="1"/>
    </row>
    <row r="8712" spans="3:6">
      <c r="C8712" s="1"/>
      <c r="D8712" s="1"/>
      <c r="E8712" s="1"/>
      <c r="F8712" s="1"/>
    </row>
    <row r="8713" spans="3:6">
      <c r="C8713" s="1"/>
      <c r="D8713" s="1"/>
      <c r="E8713" s="1"/>
      <c r="F8713" s="1"/>
    </row>
    <row r="8714" spans="3:6">
      <c r="C8714" s="1"/>
      <c r="D8714" s="1"/>
      <c r="E8714" s="1"/>
      <c r="F8714" s="1"/>
    </row>
    <row r="8715" spans="3:6">
      <c r="C8715" s="1"/>
      <c r="D8715" s="1"/>
      <c r="E8715" s="1"/>
      <c r="F8715" s="1"/>
    </row>
    <row r="8716" spans="3:6">
      <c r="C8716" s="1"/>
      <c r="D8716" s="1"/>
      <c r="E8716" s="1"/>
      <c r="F8716" s="1"/>
    </row>
    <row r="8717" spans="3:6">
      <c r="C8717" s="1"/>
      <c r="D8717" s="1"/>
      <c r="E8717" s="1"/>
      <c r="F8717" s="1"/>
    </row>
    <row r="8718" spans="3:6">
      <c r="C8718" s="1"/>
      <c r="D8718" s="1"/>
      <c r="E8718" s="1"/>
      <c r="F8718" s="1"/>
    </row>
    <row r="8719" spans="3:6">
      <c r="C8719" s="1"/>
      <c r="D8719" s="1"/>
      <c r="E8719" s="1"/>
      <c r="F8719" s="1"/>
    </row>
    <row r="8720" spans="3:6">
      <c r="C8720" s="1"/>
      <c r="D8720" s="1"/>
      <c r="E8720" s="1"/>
      <c r="F8720" s="1"/>
    </row>
    <row r="8721" spans="3:6">
      <c r="C8721" s="1"/>
      <c r="D8721" s="1"/>
      <c r="E8721" s="1"/>
      <c r="F8721" s="1"/>
    </row>
    <row r="8722" spans="3:6">
      <c r="C8722" s="1"/>
      <c r="D8722" s="1"/>
      <c r="E8722" s="1"/>
      <c r="F8722" s="1"/>
    </row>
    <row r="8723" spans="3:6">
      <c r="C8723" s="1"/>
      <c r="D8723" s="1"/>
      <c r="E8723" s="1"/>
      <c r="F8723" s="1"/>
    </row>
    <row r="8724" spans="3:6">
      <c r="C8724" s="1"/>
      <c r="D8724" s="1"/>
      <c r="E8724" s="1"/>
      <c r="F8724" s="1"/>
    </row>
    <row r="8725" spans="3:6">
      <c r="C8725" s="1"/>
      <c r="D8725" s="1"/>
      <c r="E8725" s="1"/>
      <c r="F8725" s="1"/>
    </row>
    <row r="8726" spans="3:6">
      <c r="C8726" s="1"/>
      <c r="D8726" s="1"/>
      <c r="E8726" s="1"/>
      <c r="F8726" s="1"/>
    </row>
    <row r="8727" spans="3:6">
      <c r="C8727" s="1"/>
      <c r="D8727" s="1"/>
      <c r="E8727" s="1"/>
      <c r="F8727" s="1"/>
    </row>
    <row r="8728" spans="3:6">
      <c r="C8728" s="1"/>
      <c r="D8728" s="1"/>
      <c r="E8728" s="1"/>
      <c r="F8728" s="1"/>
    </row>
    <row r="8729" spans="3:6">
      <c r="C8729" s="1"/>
      <c r="D8729" s="1"/>
      <c r="E8729" s="1"/>
      <c r="F8729" s="1"/>
    </row>
    <row r="8730" spans="3:6">
      <c r="C8730" s="1"/>
      <c r="D8730" s="1"/>
      <c r="E8730" s="1"/>
      <c r="F8730" s="1"/>
    </row>
    <row r="8731" spans="3:6">
      <c r="C8731" s="1"/>
      <c r="D8731" s="1"/>
      <c r="E8731" s="1"/>
      <c r="F8731" s="1"/>
    </row>
    <row r="8732" spans="3:6">
      <c r="C8732" s="1"/>
      <c r="D8732" s="1"/>
      <c r="E8732" s="1"/>
      <c r="F8732" s="1"/>
    </row>
    <row r="8733" spans="3:6">
      <c r="C8733" s="1"/>
      <c r="D8733" s="1"/>
      <c r="E8733" s="1"/>
      <c r="F8733" s="1"/>
    </row>
    <row r="8734" spans="3:6">
      <c r="C8734" s="1"/>
      <c r="D8734" s="1"/>
      <c r="E8734" s="1"/>
      <c r="F8734" s="1"/>
    </row>
    <row r="8735" spans="3:6">
      <c r="C8735" s="1"/>
      <c r="D8735" s="1"/>
      <c r="E8735" s="1"/>
      <c r="F8735" s="1"/>
    </row>
    <row r="8736" spans="3:6">
      <c r="C8736" s="1"/>
      <c r="D8736" s="1"/>
      <c r="E8736" s="1"/>
      <c r="F8736" s="1"/>
    </row>
    <row r="8737" spans="3:6">
      <c r="C8737" s="1"/>
      <c r="D8737" s="1"/>
      <c r="E8737" s="1"/>
      <c r="F8737" s="1"/>
    </row>
    <row r="8738" spans="3:6">
      <c r="C8738" s="1"/>
      <c r="D8738" s="1"/>
      <c r="E8738" s="1"/>
      <c r="F8738" s="1"/>
    </row>
    <row r="8739" spans="3:6">
      <c r="C8739" s="1"/>
      <c r="D8739" s="1"/>
      <c r="E8739" s="1"/>
      <c r="F8739" s="1"/>
    </row>
    <row r="8740" spans="3:6">
      <c r="C8740" s="1"/>
      <c r="D8740" s="1"/>
      <c r="E8740" s="1"/>
      <c r="F8740" s="1"/>
    </row>
    <row r="8741" spans="3:6">
      <c r="C8741" s="1"/>
      <c r="D8741" s="1"/>
      <c r="E8741" s="1"/>
      <c r="F8741" s="1"/>
    </row>
    <row r="8742" spans="3:6">
      <c r="C8742" s="1"/>
      <c r="D8742" s="1"/>
      <c r="E8742" s="1"/>
      <c r="F8742" s="1"/>
    </row>
    <row r="8743" spans="3:6">
      <c r="C8743" s="1"/>
      <c r="D8743" s="1"/>
      <c r="E8743" s="1"/>
      <c r="F8743" s="1"/>
    </row>
    <row r="8744" spans="3:6">
      <c r="C8744" s="1"/>
      <c r="D8744" s="1"/>
      <c r="E8744" s="1"/>
      <c r="F8744" s="1"/>
    </row>
    <row r="8745" spans="3:6">
      <c r="C8745" s="1"/>
      <c r="D8745" s="1"/>
      <c r="E8745" s="1"/>
      <c r="F8745" s="1"/>
    </row>
    <row r="8746" spans="3:6">
      <c r="C8746" s="1"/>
      <c r="D8746" s="1"/>
      <c r="E8746" s="1"/>
      <c r="F8746" s="1"/>
    </row>
    <row r="8747" spans="3:6">
      <c r="C8747" s="1"/>
      <c r="D8747" s="1"/>
      <c r="E8747" s="1"/>
      <c r="F8747" s="1"/>
    </row>
    <row r="8748" spans="3:6">
      <c r="C8748" s="1"/>
      <c r="D8748" s="1"/>
      <c r="E8748" s="1"/>
      <c r="F8748" s="1"/>
    </row>
    <row r="8749" spans="3:6">
      <c r="C8749" s="1"/>
      <c r="D8749" s="1"/>
      <c r="E8749" s="1"/>
      <c r="F8749" s="1"/>
    </row>
    <row r="8750" spans="3:6">
      <c r="C8750" s="1"/>
      <c r="D8750" s="1"/>
      <c r="E8750" s="1"/>
      <c r="F8750" s="1"/>
    </row>
    <row r="8751" spans="3:6">
      <c r="C8751" s="1"/>
      <c r="D8751" s="1"/>
      <c r="E8751" s="1"/>
      <c r="F8751" s="1"/>
    </row>
    <row r="8752" spans="3:6">
      <c r="C8752" s="1"/>
      <c r="D8752" s="1"/>
      <c r="E8752" s="1"/>
      <c r="F8752" s="1"/>
    </row>
    <row r="8753" spans="3:6">
      <c r="C8753" s="1"/>
      <c r="D8753" s="1"/>
      <c r="E8753" s="1"/>
      <c r="F8753" s="1"/>
    </row>
    <row r="8754" spans="3:6">
      <c r="C8754" s="1"/>
      <c r="D8754" s="1"/>
      <c r="E8754" s="1"/>
      <c r="F8754" s="1"/>
    </row>
    <row r="8755" spans="3:6">
      <c r="C8755" s="1"/>
      <c r="D8755" s="1"/>
      <c r="E8755" s="1"/>
      <c r="F8755" s="1"/>
    </row>
    <row r="8756" spans="3:6">
      <c r="C8756" s="1"/>
      <c r="D8756" s="1"/>
      <c r="E8756" s="1"/>
      <c r="F8756" s="1"/>
    </row>
    <row r="8757" spans="3:6">
      <c r="C8757" s="1"/>
      <c r="D8757" s="1"/>
      <c r="E8757" s="1"/>
      <c r="F8757" s="1"/>
    </row>
    <row r="8758" spans="3:6">
      <c r="C8758" s="1"/>
      <c r="D8758" s="1"/>
      <c r="E8758" s="1"/>
      <c r="F8758" s="1"/>
    </row>
    <row r="8759" spans="3:6">
      <c r="C8759" s="1"/>
      <c r="D8759" s="1"/>
      <c r="E8759" s="1"/>
      <c r="F8759" s="1"/>
    </row>
    <row r="8760" spans="3:6">
      <c r="C8760" s="1"/>
      <c r="D8760" s="1"/>
      <c r="E8760" s="1"/>
      <c r="F8760" s="1"/>
    </row>
    <row r="8761" spans="3:6">
      <c r="C8761" s="1"/>
      <c r="D8761" s="1"/>
      <c r="E8761" s="1"/>
      <c r="F8761" s="1"/>
    </row>
    <row r="8762" spans="3:6">
      <c r="C8762" s="1"/>
      <c r="D8762" s="1"/>
      <c r="E8762" s="1"/>
      <c r="F8762" s="1"/>
    </row>
    <row r="8763" spans="3:6">
      <c r="C8763" s="1"/>
      <c r="D8763" s="1"/>
      <c r="E8763" s="1"/>
      <c r="F8763" s="1"/>
    </row>
    <row r="8764" spans="3:6">
      <c r="C8764" s="1"/>
      <c r="D8764" s="1"/>
      <c r="E8764" s="1"/>
      <c r="F8764" s="1"/>
    </row>
    <row r="8765" spans="3:6">
      <c r="C8765" s="1"/>
      <c r="D8765" s="1"/>
      <c r="E8765" s="1"/>
      <c r="F8765" s="1"/>
    </row>
    <row r="8766" spans="3:6">
      <c r="C8766" s="1"/>
      <c r="D8766" s="1"/>
      <c r="E8766" s="1"/>
      <c r="F8766" s="1"/>
    </row>
    <row r="8767" spans="3:6">
      <c r="C8767" s="1"/>
      <c r="D8767" s="1"/>
      <c r="E8767" s="1"/>
      <c r="F8767" s="1"/>
    </row>
    <row r="8768" spans="3:6">
      <c r="C8768" s="1"/>
      <c r="D8768" s="1"/>
      <c r="E8768" s="1"/>
      <c r="F8768" s="1"/>
    </row>
    <row r="8769" spans="3:6">
      <c r="C8769" s="1"/>
      <c r="D8769" s="1"/>
      <c r="E8769" s="1"/>
      <c r="F8769" s="1"/>
    </row>
    <row r="8770" spans="3:6">
      <c r="C8770" s="1"/>
      <c r="D8770" s="1"/>
      <c r="E8770" s="1"/>
      <c r="F8770" s="1"/>
    </row>
    <row r="8771" spans="3:6">
      <c r="C8771" s="1"/>
      <c r="D8771" s="1"/>
      <c r="E8771" s="1"/>
      <c r="F8771" s="1"/>
    </row>
    <row r="8772" spans="3:6">
      <c r="C8772" s="1"/>
      <c r="D8772" s="1"/>
      <c r="E8772" s="1"/>
      <c r="F8772" s="1"/>
    </row>
    <row r="8773" spans="3:6">
      <c r="C8773" s="1"/>
      <c r="D8773" s="1"/>
      <c r="E8773" s="1"/>
      <c r="F8773" s="1"/>
    </row>
    <row r="8774" spans="3:6">
      <c r="C8774" s="1"/>
      <c r="D8774" s="1"/>
      <c r="E8774" s="1"/>
      <c r="F8774" s="1"/>
    </row>
    <row r="8775" spans="3:6">
      <c r="C8775" s="1"/>
      <c r="D8775" s="1"/>
      <c r="E8775" s="1"/>
      <c r="F8775" s="1"/>
    </row>
    <row r="8776" spans="3:6">
      <c r="C8776" s="1"/>
      <c r="D8776" s="1"/>
      <c r="E8776" s="1"/>
      <c r="F8776" s="1"/>
    </row>
    <row r="8777" spans="3:6">
      <c r="C8777" s="1"/>
      <c r="D8777" s="1"/>
      <c r="E8777" s="1"/>
      <c r="F8777" s="1"/>
    </row>
    <row r="8778" spans="3:6">
      <c r="C8778" s="1"/>
      <c r="D8778" s="1"/>
      <c r="E8778" s="1"/>
      <c r="F8778" s="1"/>
    </row>
    <row r="8779" spans="3:6">
      <c r="C8779" s="1"/>
      <c r="D8779" s="1"/>
      <c r="E8779" s="1"/>
      <c r="F8779" s="1"/>
    </row>
    <row r="8780" spans="3:6">
      <c r="C8780" s="1"/>
      <c r="D8780" s="1"/>
      <c r="E8780" s="1"/>
      <c r="F8780" s="1"/>
    </row>
    <row r="8781" spans="3:6">
      <c r="C8781" s="1"/>
      <c r="D8781" s="1"/>
      <c r="E8781" s="1"/>
      <c r="F8781" s="1"/>
    </row>
    <row r="8782" spans="3:6">
      <c r="C8782" s="1"/>
      <c r="D8782" s="1"/>
      <c r="E8782" s="1"/>
      <c r="F8782" s="1"/>
    </row>
    <row r="8783" spans="3:6">
      <c r="C8783" s="1"/>
      <c r="D8783" s="1"/>
      <c r="E8783" s="1"/>
      <c r="F8783" s="1"/>
    </row>
    <row r="8784" spans="3:6">
      <c r="C8784" s="1"/>
      <c r="D8784" s="1"/>
      <c r="E8784" s="1"/>
      <c r="F8784" s="1"/>
    </row>
    <row r="8785" spans="3:6">
      <c r="C8785" s="1"/>
      <c r="D8785" s="1"/>
      <c r="E8785" s="1"/>
      <c r="F8785" s="1"/>
    </row>
    <row r="8786" spans="3:6">
      <c r="C8786" s="1"/>
      <c r="D8786" s="1"/>
      <c r="E8786" s="1"/>
      <c r="F8786" s="1"/>
    </row>
    <row r="8787" spans="3:6">
      <c r="C8787" s="1"/>
      <c r="D8787" s="1"/>
      <c r="E8787" s="1"/>
      <c r="F8787" s="1"/>
    </row>
    <row r="8788" spans="3:6">
      <c r="C8788" s="1"/>
      <c r="D8788" s="1"/>
      <c r="E8788" s="1"/>
      <c r="F8788" s="1"/>
    </row>
    <row r="8789" spans="3:6">
      <c r="C8789" s="1"/>
      <c r="D8789" s="1"/>
      <c r="E8789" s="1"/>
      <c r="F8789" s="1"/>
    </row>
    <row r="8790" spans="3:6">
      <c r="C8790" s="1"/>
      <c r="D8790" s="1"/>
      <c r="E8790" s="1"/>
      <c r="F8790" s="1"/>
    </row>
    <row r="8791" spans="3:6">
      <c r="C8791" s="1"/>
      <c r="D8791" s="1"/>
      <c r="E8791" s="1"/>
      <c r="F8791" s="1"/>
    </row>
    <row r="8792" spans="3:6">
      <c r="C8792" s="1"/>
      <c r="D8792" s="1"/>
      <c r="E8792" s="1"/>
      <c r="F8792" s="1"/>
    </row>
    <row r="8793" spans="3:6">
      <c r="C8793" s="1"/>
      <c r="D8793" s="1"/>
      <c r="E8793" s="1"/>
      <c r="F8793" s="1"/>
    </row>
    <row r="8794" spans="3:6">
      <c r="C8794" s="1"/>
      <c r="D8794" s="1"/>
      <c r="E8794" s="1"/>
      <c r="F8794" s="1"/>
    </row>
    <row r="8795" spans="3:6">
      <c r="C8795" s="1"/>
      <c r="D8795" s="1"/>
      <c r="E8795" s="1"/>
      <c r="F8795" s="1"/>
    </row>
    <row r="8796" spans="3:6">
      <c r="C8796" s="1"/>
      <c r="D8796" s="1"/>
      <c r="E8796" s="1"/>
      <c r="F8796" s="1"/>
    </row>
    <row r="8797" spans="3:6">
      <c r="C8797" s="1"/>
      <c r="D8797" s="1"/>
      <c r="E8797" s="1"/>
      <c r="F8797" s="1"/>
    </row>
    <row r="8798" spans="3:6">
      <c r="C8798" s="1"/>
      <c r="D8798" s="1"/>
      <c r="E8798" s="1"/>
      <c r="F8798" s="1"/>
    </row>
    <row r="8799" spans="3:6">
      <c r="C8799" s="1"/>
      <c r="D8799" s="1"/>
      <c r="E8799" s="1"/>
      <c r="F8799" s="1"/>
    </row>
    <row r="8800" spans="3:6">
      <c r="C8800" s="1"/>
      <c r="D8800" s="1"/>
      <c r="E8800" s="1"/>
      <c r="F8800" s="1"/>
    </row>
    <row r="8801" spans="3:6">
      <c r="C8801" s="1"/>
      <c r="D8801" s="1"/>
      <c r="E8801" s="1"/>
      <c r="F8801" s="1"/>
    </row>
    <row r="8802" spans="3:6">
      <c r="C8802" s="1"/>
      <c r="D8802" s="1"/>
      <c r="E8802" s="1"/>
      <c r="F8802" s="1"/>
    </row>
    <row r="8803" spans="3:6">
      <c r="C8803" s="1"/>
      <c r="D8803" s="1"/>
      <c r="E8803" s="1"/>
      <c r="F8803" s="1"/>
    </row>
    <row r="8804" spans="3:6">
      <c r="C8804" s="1"/>
      <c r="D8804" s="1"/>
      <c r="E8804" s="1"/>
      <c r="F8804" s="1"/>
    </row>
    <row r="8805" spans="3:6">
      <c r="C8805" s="1"/>
      <c r="D8805" s="1"/>
      <c r="E8805" s="1"/>
      <c r="F8805" s="1"/>
    </row>
    <row r="8806" spans="3:6">
      <c r="C8806" s="1"/>
      <c r="D8806" s="1"/>
      <c r="E8806" s="1"/>
      <c r="F8806" s="1"/>
    </row>
    <row r="8807" spans="3:6">
      <c r="C8807" s="1"/>
      <c r="D8807" s="1"/>
      <c r="E8807" s="1"/>
      <c r="F8807" s="1"/>
    </row>
    <row r="8808" spans="3:6">
      <c r="C8808" s="1"/>
      <c r="D8808" s="1"/>
      <c r="E8808" s="1"/>
      <c r="F8808" s="1"/>
    </row>
    <row r="8809" spans="3:6">
      <c r="C8809" s="1"/>
      <c r="D8809" s="1"/>
      <c r="E8809" s="1"/>
      <c r="F8809" s="1"/>
    </row>
    <row r="8810" spans="3:6">
      <c r="C8810" s="1"/>
      <c r="D8810" s="1"/>
      <c r="E8810" s="1"/>
      <c r="F8810" s="1"/>
    </row>
    <row r="8811" spans="3:6">
      <c r="C8811" s="1"/>
      <c r="D8811" s="1"/>
      <c r="E8811" s="1"/>
      <c r="F8811" s="1"/>
    </row>
    <row r="8812" spans="3:6">
      <c r="C8812" s="1"/>
      <c r="D8812" s="1"/>
      <c r="E8812" s="1"/>
      <c r="F8812" s="1"/>
    </row>
    <row r="8813" spans="3:6">
      <c r="C8813" s="1"/>
      <c r="D8813" s="1"/>
      <c r="E8813" s="1"/>
      <c r="F8813" s="1"/>
    </row>
    <row r="8814" spans="3:6">
      <c r="C8814" s="1"/>
      <c r="D8814" s="1"/>
      <c r="E8814" s="1"/>
      <c r="F8814" s="1"/>
    </row>
    <row r="8815" spans="3:6">
      <c r="C8815" s="1"/>
      <c r="D8815" s="1"/>
      <c r="E8815" s="1"/>
      <c r="F8815" s="1"/>
    </row>
    <row r="8816" spans="3:6">
      <c r="C8816" s="1"/>
      <c r="D8816" s="1"/>
      <c r="E8816" s="1"/>
      <c r="F8816" s="1"/>
    </row>
    <row r="8817" spans="3:6">
      <c r="C8817" s="1"/>
      <c r="D8817" s="1"/>
      <c r="E8817" s="1"/>
      <c r="F8817" s="1"/>
    </row>
    <row r="8818" spans="3:6">
      <c r="C8818" s="1"/>
      <c r="D8818" s="1"/>
      <c r="E8818" s="1"/>
      <c r="F8818" s="1"/>
    </row>
    <row r="8819" spans="3:6">
      <c r="C8819" s="1"/>
      <c r="D8819" s="1"/>
      <c r="E8819" s="1"/>
      <c r="F8819" s="1"/>
    </row>
    <row r="8820" spans="3:6">
      <c r="C8820" s="1"/>
      <c r="D8820" s="1"/>
      <c r="E8820" s="1"/>
      <c r="F8820" s="1"/>
    </row>
    <row r="8821" spans="3:6">
      <c r="C8821" s="1"/>
      <c r="D8821" s="1"/>
      <c r="E8821" s="1"/>
      <c r="F8821" s="1"/>
    </row>
    <row r="8822" spans="3:6">
      <c r="C8822" s="1"/>
      <c r="D8822" s="1"/>
      <c r="E8822" s="1"/>
      <c r="F8822" s="1"/>
    </row>
    <row r="8823" spans="3:6">
      <c r="C8823" s="1"/>
      <c r="D8823" s="1"/>
      <c r="E8823" s="1"/>
      <c r="F8823" s="1"/>
    </row>
    <row r="8824" spans="3:6">
      <c r="C8824" s="1"/>
      <c r="D8824" s="1"/>
      <c r="E8824" s="1"/>
      <c r="F8824" s="1"/>
    </row>
    <row r="8825" spans="3:6">
      <c r="C8825" s="1"/>
      <c r="D8825" s="1"/>
      <c r="E8825" s="1"/>
      <c r="F8825" s="1"/>
    </row>
    <row r="8826" spans="3:6">
      <c r="C8826" s="1"/>
      <c r="D8826" s="1"/>
      <c r="E8826" s="1"/>
      <c r="F8826" s="1"/>
    </row>
    <row r="8827" spans="3:6">
      <c r="C8827" s="1"/>
      <c r="D8827" s="1"/>
      <c r="E8827" s="1"/>
      <c r="F8827" s="1"/>
    </row>
    <row r="8828" spans="3:6">
      <c r="C8828" s="1"/>
      <c r="D8828" s="1"/>
      <c r="E8828" s="1"/>
      <c r="F8828" s="1"/>
    </row>
    <row r="8829" spans="3:6">
      <c r="C8829" s="1"/>
      <c r="D8829" s="1"/>
      <c r="E8829" s="1"/>
      <c r="F8829" s="1"/>
    </row>
    <row r="8830" spans="3:6">
      <c r="C8830" s="1"/>
      <c r="D8830" s="1"/>
      <c r="E8830" s="1"/>
      <c r="F8830" s="1"/>
    </row>
    <row r="8831" spans="3:6">
      <c r="C8831" s="1"/>
      <c r="D8831" s="1"/>
      <c r="E8831" s="1"/>
      <c r="F8831" s="1"/>
    </row>
    <row r="8832" spans="3:6">
      <c r="C8832" s="1"/>
      <c r="D8832" s="1"/>
      <c r="E8832" s="1"/>
      <c r="F8832" s="1"/>
    </row>
    <row r="8833" spans="3:6">
      <c r="C8833" s="1"/>
      <c r="D8833" s="1"/>
      <c r="E8833" s="1"/>
      <c r="F8833" s="1"/>
    </row>
    <row r="8834" spans="3:6">
      <c r="C8834" s="1"/>
      <c r="D8834" s="1"/>
      <c r="E8834" s="1"/>
      <c r="F8834" s="1"/>
    </row>
    <row r="8835" spans="3:6">
      <c r="C8835" s="1"/>
      <c r="D8835" s="1"/>
      <c r="E8835" s="1"/>
      <c r="F8835" s="1"/>
    </row>
    <row r="8836" spans="3:6">
      <c r="C8836" s="1"/>
      <c r="D8836" s="1"/>
      <c r="E8836" s="1"/>
      <c r="F8836" s="1"/>
    </row>
    <row r="8837" spans="3:6">
      <c r="C8837" s="1"/>
      <c r="D8837" s="1"/>
      <c r="E8837" s="1"/>
      <c r="F8837" s="1"/>
    </row>
    <row r="8838" spans="3:6">
      <c r="C8838" s="1"/>
      <c r="D8838" s="1"/>
      <c r="E8838" s="1"/>
      <c r="F8838" s="1"/>
    </row>
    <row r="8839" spans="3:6">
      <c r="C8839" s="1"/>
      <c r="D8839" s="1"/>
      <c r="E8839" s="1"/>
      <c r="F8839" s="1"/>
    </row>
    <row r="8840" spans="3:6">
      <c r="C8840" s="1"/>
      <c r="D8840" s="1"/>
      <c r="E8840" s="1"/>
      <c r="F8840" s="1"/>
    </row>
    <row r="8841" spans="3:6">
      <c r="C8841" s="1"/>
      <c r="D8841" s="1"/>
      <c r="E8841" s="1"/>
      <c r="F8841" s="1"/>
    </row>
    <row r="8842" spans="3:6">
      <c r="C8842" s="1"/>
      <c r="D8842" s="1"/>
      <c r="E8842" s="1"/>
      <c r="F8842" s="1"/>
    </row>
    <row r="8843" spans="3:6">
      <c r="C8843" s="1"/>
      <c r="D8843" s="1"/>
      <c r="E8843" s="1"/>
      <c r="F8843" s="1"/>
    </row>
    <row r="8844" spans="3:6">
      <c r="C8844" s="1"/>
      <c r="D8844" s="1"/>
      <c r="E8844" s="1"/>
      <c r="F8844" s="1"/>
    </row>
    <row r="8845" spans="3:6">
      <c r="C8845" s="1"/>
      <c r="D8845" s="1"/>
      <c r="E8845" s="1"/>
      <c r="F8845" s="1"/>
    </row>
    <row r="8846" spans="3:6">
      <c r="C8846" s="1"/>
      <c r="D8846" s="1"/>
      <c r="E8846" s="1"/>
      <c r="F8846" s="1"/>
    </row>
    <row r="8847" spans="3:6">
      <c r="C8847" s="1"/>
      <c r="D8847" s="1"/>
      <c r="E8847" s="1"/>
      <c r="F8847" s="1"/>
    </row>
    <row r="8848" spans="3:6">
      <c r="C8848" s="1"/>
      <c r="D8848" s="1"/>
      <c r="E8848" s="1"/>
      <c r="F8848" s="1"/>
    </row>
    <row r="8849" spans="3:6">
      <c r="C8849" s="1"/>
      <c r="D8849" s="1"/>
      <c r="E8849" s="1"/>
      <c r="F8849" s="1"/>
    </row>
    <row r="8850" spans="3:6">
      <c r="C8850" s="1"/>
      <c r="D8850" s="1"/>
      <c r="E8850" s="1"/>
      <c r="F8850" s="1"/>
    </row>
    <row r="8851" spans="3:6">
      <c r="C8851" s="1"/>
      <c r="D8851" s="1"/>
      <c r="E8851" s="1"/>
      <c r="F8851" s="1"/>
    </row>
    <row r="8852" spans="3:6">
      <c r="C8852" s="1"/>
      <c r="D8852" s="1"/>
      <c r="E8852" s="1"/>
      <c r="F8852" s="1"/>
    </row>
    <row r="8853" spans="3:6">
      <c r="C8853" s="1"/>
      <c r="D8853" s="1"/>
      <c r="E8853" s="1"/>
      <c r="F8853" s="1"/>
    </row>
    <row r="8854" spans="3:6">
      <c r="C8854" s="1"/>
      <c r="D8854" s="1"/>
      <c r="E8854" s="1"/>
      <c r="F8854" s="1"/>
    </row>
    <row r="8855" spans="3:6">
      <c r="C8855" s="1"/>
      <c r="D8855" s="1"/>
      <c r="E8855" s="1"/>
      <c r="F8855" s="1"/>
    </row>
    <row r="8856" spans="3:6">
      <c r="C8856" s="1"/>
      <c r="D8856" s="1"/>
      <c r="E8856" s="1"/>
      <c r="F8856" s="1"/>
    </row>
    <row r="8857" spans="3:6">
      <c r="C8857" s="1"/>
      <c r="D8857" s="1"/>
      <c r="E8857" s="1"/>
      <c r="F8857" s="1"/>
    </row>
    <row r="8858" spans="3:6">
      <c r="C8858" s="1"/>
      <c r="D8858" s="1"/>
      <c r="E8858" s="1"/>
      <c r="F8858" s="1"/>
    </row>
    <row r="8859" spans="3:6">
      <c r="C8859" s="1"/>
      <c r="D8859" s="1"/>
      <c r="E8859" s="1"/>
      <c r="F8859" s="1"/>
    </row>
    <row r="8860" spans="3:6">
      <c r="C8860" s="1"/>
      <c r="D8860" s="1"/>
      <c r="E8860" s="1"/>
      <c r="F8860" s="1"/>
    </row>
    <row r="8861" spans="3:6">
      <c r="C8861" s="1"/>
      <c r="D8861" s="1"/>
      <c r="E8861" s="1"/>
      <c r="F8861" s="1"/>
    </row>
    <row r="8862" spans="3:6">
      <c r="C8862" s="1"/>
      <c r="D8862" s="1"/>
      <c r="E8862" s="1"/>
      <c r="F8862" s="1"/>
    </row>
    <row r="8863" spans="3:6">
      <c r="C8863" s="1"/>
      <c r="D8863" s="1"/>
      <c r="E8863" s="1"/>
      <c r="F8863" s="1"/>
    </row>
    <row r="8864" spans="3:6">
      <c r="C8864" s="1"/>
      <c r="D8864" s="1"/>
      <c r="E8864" s="1"/>
      <c r="F8864" s="1"/>
    </row>
    <row r="8865" spans="3:6">
      <c r="C8865" s="1"/>
      <c r="D8865" s="1"/>
      <c r="E8865" s="1"/>
      <c r="F8865" s="1"/>
    </row>
    <row r="8866" spans="3:6">
      <c r="C8866" s="1"/>
      <c r="D8866" s="1"/>
      <c r="E8866" s="1"/>
      <c r="F8866" s="1"/>
    </row>
    <row r="8867" spans="3:6">
      <c r="C8867" s="1"/>
      <c r="D8867" s="1"/>
      <c r="E8867" s="1"/>
      <c r="F8867" s="1"/>
    </row>
    <row r="8868" spans="3:6">
      <c r="C8868" s="1"/>
      <c r="D8868" s="1"/>
      <c r="E8868" s="1"/>
      <c r="F8868" s="1"/>
    </row>
    <row r="8869" spans="3:6">
      <c r="C8869" s="1"/>
      <c r="D8869" s="1"/>
      <c r="E8869" s="1"/>
      <c r="F8869" s="1"/>
    </row>
    <row r="8870" spans="3:6">
      <c r="C8870" s="1"/>
      <c r="D8870" s="1"/>
      <c r="E8870" s="1"/>
      <c r="F8870" s="1"/>
    </row>
    <row r="8871" spans="3:6">
      <c r="C8871" s="1"/>
      <c r="D8871" s="1"/>
      <c r="E8871" s="1"/>
      <c r="F8871" s="1"/>
    </row>
    <row r="8872" spans="3:6">
      <c r="C8872" s="1"/>
      <c r="D8872" s="1"/>
      <c r="E8872" s="1"/>
      <c r="F8872" s="1"/>
    </row>
    <row r="8873" spans="3:6">
      <c r="C8873" s="1"/>
      <c r="D8873" s="1"/>
      <c r="E8873" s="1"/>
      <c r="F8873" s="1"/>
    </row>
    <row r="8874" spans="3:6">
      <c r="C8874" s="1"/>
      <c r="D8874" s="1"/>
      <c r="E8874" s="1"/>
      <c r="F8874" s="1"/>
    </row>
    <row r="8875" spans="3:6">
      <c r="C8875" s="1"/>
      <c r="D8875" s="1"/>
      <c r="E8875" s="1"/>
      <c r="F8875" s="1"/>
    </row>
    <row r="8876" spans="3:6">
      <c r="C8876" s="1"/>
      <c r="D8876" s="1"/>
      <c r="E8876" s="1"/>
      <c r="F8876" s="1"/>
    </row>
    <row r="8877" spans="3:6">
      <c r="C8877" s="1"/>
      <c r="D8877" s="1"/>
      <c r="E8877" s="1"/>
      <c r="F8877" s="1"/>
    </row>
    <row r="8878" spans="3:6">
      <c r="C8878" s="1"/>
      <c r="D8878" s="1"/>
      <c r="E8878" s="1"/>
      <c r="F8878" s="1"/>
    </row>
    <row r="8879" spans="3:6">
      <c r="C8879" s="1"/>
      <c r="D8879" s="1"/>
      <c r="E8879" s="1"/>
      <c r="F8879" s="1"/>
    </row>
    <row r="8880" spans="3:6">
      <c r="C8880" s="1"/>
      <c r="D8880" s="1"/>
      <c r="E8880" s="1"/>
      <c r="F8880" s="1"/>
    </row>
    <row r="8881" spans="3:6">
      <c r="C8881" s="1"/>
      <c r="D8881" s="1"/>
      <c r="E8881" s="1"/>
      <c r="F8881" s="1"/>
    </row>
    <row r="8882" spans="3:6">
      <c r="C8882" s="1"/>
      <c r="D8882" s="1"/>
      <c r="E8882" s="1"/>
      <c r="F8882" s="1"/>
    </row>
    <row r="8883" spans="3:6">
      <c r="C8883" s="1"/>
      <c r="D8883" s="1"/>
      <c r="E8883" s="1"/>
      <c r="F8883" s="1"/>
    </row>
    <row r="8884" spans="3:6">
      <c r="C8884" s="1"/>
      <c r="D8884" s="1"/>
      <c r="E8884" s="1"/>
      <c r="F8884" s="1"/>
    </row>
    <row r="8885" spans="3:6">
      <c r="C8885" s="1"/>
      <c r="D8885" s="1"/>
      <c r="E8885" s="1"/>
      <c r="F8885" s="1"/>
    </row>
    <row r="8886" spans="3:6">
      <c r="C8886" s="1"/>
      <c r="D8886" s="1"/>
      <c r="E8886" s="1"/>
      <c r="F8886" s="1"/>
    </row>
    <row r="8887" spans="3:6">
      <c r="C8887" s="1"/>
      <c r="D8887" s="1"/>
      <c r="E8887" s="1"/>
      <c r="F8887" s="1"/>
    </row>
    <row r="8888" spans="3:6">
      <c r="C8888" s="1"/>
      <c r="D8888" s="1"/>
      <c r="E8888" s="1"/>
      <c r="F8888" s="1"/>
    </row>
    <row r="8889" spans="3:6">
      <c r="C8889" s="1"/>
      <c r="D8889" s="1"/>
      <c r="E8889" s="1"/>
      <c r="F8889" s="1"/>
    </row>
    <row r="8890" spans="3:6">
      <c r="C8890" s="1"/>
      <c r="D8890" s="1"/>
      <c r="E8890" s="1"/>
      <c r="F8890" s="1"/>
    </row>
    <row r="8891" spans="3:6">
      <c r="C8891" s="1"/>
      <c r="D8891" s="1"/>
      <c r="E8891" s="1"/>
      <c r="F8891" s="1"/>
    </row>
    <row r="8892" spans="3:6">
      <c r="C8892" s="1"/>
      <c r="D8892" s="1"/>
      <c r="E8892" s="1"/>
      <c r="F8892" s="1"/>
    </row>
    <row r="8893" spans="3:6">
      <c r="C8893" s="1"/>
      <c r="D8893" s="1"/>
      <c r="E8893" s="1"/>
      <c r="F8893" s="1"/>
    </row>
    <row r="8894" spans="3:6">
      <c r="C8894" s="1"/>
      <c r="D8894" s="1"/>
      <c r="E8894" s="1"/>
      <c r="F8894" s="1"/>
    </row>
    <row r="8895" spans="3:6">
      <c r="C8895" s="1"/>
      <c r="D8895" s="1"/>
      <c r="E8895" s="1"/>
      <c r="F8895" s="1"/>
    </row>
    <row r="8896" spans="3:6">
      <c r="C8896" s="1"/>
      <c r="D8896" s="1"/>
      <c r="E8896" s="1"/>
      <c r="F8896" s="1"/>
    </row>
    <row r="8897" spans="3:6">
      <c r="C8897" s="1"/>
      <c r="D8897" s="1"/>
      <c r="E8897" s="1"/>
      <c r="F8897" s="1"/>
    </row>
    <row r="8898" spans="3:6">
      <c r="C8898" s="1"/>
      <c r="D8898" s="1"/>
      <c r="E8898" s="1"/>
      <c r="F8898" s="1"/>
    </row>
    <row r="8899" spans="3:6">
      <c r="C8899" s="1"/>
      <c r="D8899" s="1"/>
      <c r="E8899" s="1"/>
      <c r="F8899" s="1"/>
    </row>
    <row r="8900" spans="3:6">
      <c r="C8900" s="1"/>
      <c r="D8900" s="1"/>
      <c r="E8900" s="1"/>
      <c r="F8900" s="1"/>
    </row>
    <row r="8901" spans="3:6">
      <c r="C8901" s="1"/>
      <c r="D8901" s="1"/>
      <c r="E8901" s="1"/>
      <c r="F8901" s="1"/>
    </row>
    <row r="8902" spans="3:6">
      <c r="C8902" s="1"/>
      <c r="D8902" s="1"/>
      <c r="E8902" s="1"/>
      <c r="F8902" s="1"/>
    </row>
    <row r="8903" spans="3:6">
      <c r="C8903" s="1"/>
      <c r="D8903" s="1"/>
      <c r="E8903" s="1"/>
      <c r="F8903" s="1"/>
    </row>
    <row r="8904" spans="3:6">
      <c r="C8904" s="1"/>
      <c r="D8904" s="1"/>
      <c r="E8904" s="1"/>
      <c r="F8904" s="1"/>
    </row>
    <row r="8905" spans="3:6">
      <c r="C8905" s="1"/>
      <c r="D8905" s="1"/>
      <c r="E8905" s="1"/>
      <c r="F8905" s="1"/>
    </row>
    <row r="8906" spans="3:6">
      <c r="C8906" s="1"/>
      <c r="D8906" s="1"/>
      <c r="E8906" s="1"/>
      <c r="F8906" s="1"/>
    </row>
    <row r="8907" spans="3:6">
      <c r="C8907" s="1"/>
      <c r="D8907" s="1"/>
      <c r="E8907" s="1"/>
      <c r="F8907" s="1"/>
    </row>
    <row r="8908" spans="3:6">
      <c r="C8908" s="1"/>
      <c r="D8908" s="1"/>
      <c r="E8908" s="1"/>
      <c r="F8908" s="1"/>
    </row>
    <row r="8909" spans="3:6">
      <c r="C8909" s="1"/>
      <c r="D8909" s="1"/>
      <c r="E8909" s="1"/>
      <c r="F8909" s="1"/>
    </row>
    <row r="8910" spans="3:6">
      <c r="C8910" s="1"/>
      <c r="D8910" s="1"/>
      <c r="E8910" s="1"/>
      <c r="F8910" s="1"/>
    </row>
    <row r="8911" spans="3:6">
      <c r="C8911" s="1"/>
      <c r="D8911" s="1"/>
      <c r="E8911" s="1"/>
      <c r="F8911" s="1"/>
    </row>
    <row r="8912" spans="3:6">
      <c r="C8912" s="1"/>
      <c r="D8912" s="1"/>
      <c r="E8912" s="1"/>
      <c r="F8912" s="1"/>
    </row>
    <row r="8913" spans="3:6">
      <c r="C8913" s="1"/>
      <c r="D8913" s="1"/>
      <c r="E8913" s="1"/>
      <c r="F8913" s="1"/>
    </row>
    <row r="8914" spans="3:6">
      <c r="C8914" s="1"/>
      <c r="D8914" s="1"/>
      <c r="E8914" s="1"/>
      <c r="F8914" s="1"/>
    </row>
    <row r="8915" spans="3:6">
      <c r="C8915" s="1"/>
      <c r="D8915" s="1"/>
      <c r="E8915" s="1"/>
      <c r="F8915" s="1"/>
    </row>
    <row r="8916" spans="3:6">
      <c r="C8916" s="1"/>
      <c r="D8916" s="1"/>
      <c r="E8916" s="1"/>
      <c r="F8916" s="1"/>
    </row>
    <row r="8917" spans="3:6">
      <c r="C8917" s="1"/>
      <c r="D8917" s="1"/>
      <c r="E8917" s="1"/>
      <c r="F8917" s="1"/>
    </row>
    <row r="8918" spans="3:6">
      <c r="C8918" s="1"/>
      <c r="D8918" s="1"/>
      <c r="E8918" s="1"/>
      <c r="F8918" s="1"/>
    </row>
    <row r="8919" spans="3:6">
      <c r="C8919" s="1"/>
      <c r="D8919" s="1"/>
      <c r="E8919" s="1"/>
      <c r="F8919" s="1"/>
    </row>
    <row r="8920" spans="3:6">
      <c r="C8920" s="1"/>
      <c r="D8920" s="1"/>
      <c r="E8920" s="1"/>
      <c r="F8920" s="1"/>
    </row>
    <row r="8921" spans="3:6">
      <c r="C8921" s="1"/>
      <c r="D8921" s="1"/>
      <c r="E8921" s="1"/>
      <c r="F8921" s="1"/>
    </row>
    <row r="8922" spans="3:6">
      <c r="C8922" s="1"/>
      <c r="D8922" s="1"/>
      <c r="E8922" s="1"/>
      <c r="F8922" s="1"/>
    </row>
    <row r="8923" spans="3:6">
      <c r="C8923" s="1"/>
      <c r="D8923" s="1"/>
      <c r="E8923" s="1"/>
      <c r="F8923" s="1"/>
    </row>
    <row r="8924" spans="3:6">
      <c r="C8924" s="1"/>
      <c r="D8924" s="1"/>
      <c r="E8924" s="1"/>
      <c r="F8924" s="1"/>
    </row>
    <row r="8925" spans="3:6">
      <c r="C8925" s="1"/>
      <c r="D8925" s="1"/>
      <c r="E8925" s="1"/>
      <c r="F8925" s="1"/>
    </row>
    <row r="8926" spans="3:6">
      <c r="C8926" s="1"/>
      <c r="D8926" s="1"/>
      <c r="E8926" s="1"/>
      <c r="F8926" s="1"/>
    </row>
    <row r="8927" spans="3:6">
      <c r="C8927" s="1"/>
      <c r="D8927" s="1"/>
      <c r="E8927" s="1"/>
      <c r="F8927" s="1"/>
    </row>
    <row r="8928" spans="3:6">
      <c r="C8928" s="1"/>
      <c r="D8928" s="1"/>
      <c r="E8928" s="1"/>
      <c r="F8928" s="1"/>
    </row>
    <row r="8929" spans="3:6">
      <c r="C8929" s="1"/>
      <c r="D8929" s="1"/>
      <c r="E8929" s="1"/>
      <c r="F8929" s="1"/>
    </row>
    <row r="8930" spans="3:6">
      <c r="C8930" s="1"/>
      <c r="D8930" s="1"/>
      <c r="E8930" s="1"/>
      <c r="F8930" s="1"/>
    </row>
    <row r="8931" spans="3:6">
      <c r="C8931" s="1"/>
      <c r="D8931" s="1"/>
      <c r="E8931" s="1"/>
      <c r="F8931" s="1"/>
    </row>
    <row r="8932" spans="3:6">
      <c r="C8932" s="1"/>
      <c r="D8932" s="1"/>
      <c r="E8932" s="1"/>
      <c r="F8932" s="1"/>
    </row>
    <row r="8933" spans="3:6">
      <c r="C8933" s="1"/>
      <c r="D8933" s="1"/>
      <c r="E8933" s="1"/>
      <c r="F8933" s="1"/>
    </row>
    <row r="8934" spans="3:6">
      <c r="C8934" s="1"/>
      <c r="D8934" s="1"/>
      <c r="E8934" s="1"/>
      <c r="F8934" s="1"/>
    </row>
    <row r="8935" spans="3:6">
      <c r="C8935" s="1"/>
      <c r="D8935" s="1"/>
      <c r="E8935" s="1"/>
      <c r="F8935" s="1"/>
    </row>
    <row r="8936" spans="3:6">
      <c r="C8936" s="1"/>
      <c r="D8936" s="1"/>
      <c r="E8936" s="1"/>
      <c r="F8936" s="1"/>
    </row>
    <row r="8937" spans="3:6">
      <c r="C8937" s="1"/>
      <c r="D8937" s="1"/>
      <c r="E8937" s="1"/>
      <c r="F8937" s="1"/>
    </row>
    <row r="8938" spans="3:6">
      <c r="C8938" s="1"/>
      <c r="D8938" s="1"/>
      <c r="E8938" s="1"/>
      <c r="F8938" s="1"/>
    </row>
    <row r="8939" spans="3:6">
      <c r="C8939" s="1"/>
      <c r="D8939" s="1"/>
      <c r="E8939" s="1"/>
      <c r="F8939" s="1"/>
    </row>
    <row r="8940" spans="3:6">
      <c r="C8940" s="1"/>
      <c r="D8940" s="1"/>
      <c r="E8940" s="1"/>
      <c r="F8940" s="1"/>
    </row>
    <row r="8941" spans="3:6">
      <c r="C8941" s="1"/>
      <c r="D8941" s="1"/>
      <c r="E8941" s="1"/>
      <c r="F8941" s="1"/>
    </row>
    <row r="8942" spans="3:6">
      <c r="C8942" s="1"/>
      <c r="D8942" s="1"/>
      <c r="E8942" s="1"/>
      <c r="F8942" s="1"/>
    </row>
    <row r="8943" spans="3:6">
      <c r="C8943" s="1"/>
      <c r="D8943" s="1"/>
      <c r="E8943" s="1"/>
      <c r="F8943" s="1"/>
    </row>
    <row r="8944" spans="3:6">
      <c r="C8944" s="1"/>
      <c r="D8944" s="1"/>
      <c r="E8944" s="1"/>
      <c r="F8944" s="1"/>
    </row>
    <row r="8945" spans="3:6">
      <c r="C8945" s="1"/>
      <c r="D8945" s="1"/>
      <c r="E8945" s="1"/>
      <c r="F8945" s="1"/>
    </row>
    <row r="8946" spans="3:6">
      <c r="C8946" s="1"/>
      <c r="D8946" s="1"/>
      <c r="E8946" s="1"/>
      <c r="F8946" s="1"/>
    </row>
    <row r="8947" spans="3:6">
      <c r="C8947" s="1"/>
      <c r="D8947" s="1"/>
      <c r="E8947" s="1"/>
      <c r="F8947" s="1"/>
    </row>
    <row r="8948" spans="3:6">
      <c r="C8948" s="1"/>
      <c r="D8948" s="1"/>
      <c r="E8948" s="1"/>
      <c r="F8948" s="1"/>
    </row>
    <row r="8949" spans="3:6">
      <c r="C8949" s="1"/>
      <c r="D8949" s="1"/>
      <c r="E8949" s="1"/>
      <c r="F8949" s="1"/>
    </row>
    <row r="8950" spans="3:6">
      <c r="C8950" s="1"/>
      <c r="D8950" s="1"/>
      <c r="E8950" s="1"/>
      <c r="F8950" s="1"/>
    </row>
    <row r="8951" spans="3:6">
      <c r="C8951" s="1"/>
      <c r="D8951" s="1"/>
      <c r="E8951" s="1"/>
      <c r="F8951" s="1"/>
    </row>
    <row r="8952" spans="3:6">
      <c r="C8952" s="1"/>
      <c r="D8952" s="1"/>
      <c r="E8952" s="1"/>
      <c r="F8952" s="1"/>
    </row>
    <row r="8953" spans="3:6">
      <c r="C8953" s="1"/>
      <c r="D8953" s="1"/>
      <c r="E8953" s="1"/>
      <c r="F8953" s="1"/>
    </row>
    <row r="8954" spans="3:6">
      <c r="C8954" s="1"/>
      <c r="D8954" s="1"/>
      <c r="E8954" s="1"/>
      <c r="F8954" s="1"/>
    </row>
    <row r="8955" spans="3:6">
      <c r="C8955" s="1"/>
      <c r="D8955" s="1"/>
      <c r="E8955" s="1"/>
      <c r="F8955" s="1"/>
    </row>
    <row r="8956" spans="3:6">
      <c r="C8956" s="1"/>
      <c r="D8956" s="1"/>
      <c r="E8956" s="1"/>
      <c r="F8956" s="1"/>
    </row>
    <row r="8957" spans="3:6">
      <c r="C8957" s="1"/>
      <c r="D8957" s="1"/>
      <c r="E8957" s="1"/>
      <c r="F8957" s="1"/>
    </row>
    <row r="8958" spans="3:6">
      <c r="C8958" s="1"/>
      <c r="D8958" s="1"/>
      <c r="E8958" s="1"/>
      <c r="F8958" s="1"/>
    </row>
    <row r="8959" spans="3:6">
      <c r="C8959" s="1"/>
      <c r="D8959" s="1"/>
      <c r="E8959" s="1"/>
      <c r="F8959" s="1"/>
    </row>
    <row r="8960" spans="3:6">
      <c r="C8960" s="1"/>
      <c r="D8960" s="1"/>
      <c r="E8960" s="1"/>
      <c r="F8960" s="1"/>
    </row>
    <row r="8961" spans="3:6">
      <c r="C8961" s="1"/>
      <c r="D8961" s="1"/>
      <c r="E8961" s="1"/>
      <c r="F8961" s="1"/>
    </row>
    <row r="8962" spans="3:6">
      <c r="C8962" s="1"/>
      <c r="D8962" s="1"/>
      <c r="E8962" s="1"/>
      <c r="F8962" s="1"/>
    </row>
    <row r="8963" spans="3:6">
      <c r="C8963" s="1"/>
      <c r="D8963" s="1"/>
      <c r="E8963" s="1"/>
      <c r="F8963" s="1"/>
    </row>
    <row r="8964" spans="3:6">
      <c r="C8964" s="1"/>
      <c r="D8964" s="1"/>
      <c r="E8964" s="1"/>
      <c r="F8964" s="1"/>
    </row>
    <row r="8965" spans="3:6">
      <c r="C8965" s="1"/>
      <c r="D8965" s="1"/>
      <c r="E8965" s="1"/>
      <c r="F8965" s="1"/>
    </row>
    <row r="8966" spans="3:6">
      <c r="C8966" s="1"/>
      <c r="D8966" s="1"/>
      <c r="E8966" s="1"/>
      <c r="F8966" s="1"/>
    </row>
    <row r="8967" spans="3:6">
      <c r="C8967" s="1"/>
      <c r="D8967" s="1"/>
      <c r="E8967" s="1"/>
      <c r="F8967" s="1"/>
    </row>
    <row r="8968" spans="3:6">
      <c r="C8968" s="1"/>
      <c r="D8968" s="1"/>
      <c r="E8968" s="1"/>
      <c r="F8968" s="1"/>
    </row>
    <row r="8969" spans="3:6">
      <c r="C8969" s="1"/>
      <c r="D8969" s="1"/>
      <c r="E8969" s="1"/>
      <c r="F8969" s="1"/>
    </row>
    <row r="8970" spans="3:6">
      <c r="C8970" s="1"/>
      <c r="D8970" s="1"/>
      <c r="E8970" s="1"/>
      <c r="F8970" s="1"/>
    </row>
    <row r="8971" spans="3:6">
      <c r="C8971" s="1"/>
      <c r="D8971" s="1"/>
      <c r="E8971" s="1"/>
      <c r="F8971" s="1"/>
    </row>
    <row r="8972" spans="3:6">
      <c r="C8972" s="1"/>
      <c r="D8972" s="1"/>
      <c r="E8972" s="1"/>
      <c r="F8972" s="1"/>
    </row>
    <row r="8973" spans="3:6">
      <c r="C8973" s="1"/>
      <c r="D8973" s="1"/>
      <c r="E8973" s="1"/>
      <c r="F8973" s="1"/>
    </row>
    <row r="8974" spans="3:6">
      <c r="C8974" s="1"/>
      <c r="D8974" s="1"/>
      <c r="E8974" s="1"/>
      <c r="F8974" s="1"/>
    </row>
    <row r="8975" spans="3:6">
      <c r="C8975" s="1"/>
      <c r="D8975" s="1"/>
      <c r="E8975" s="1"/>
      <c r="F8975" s="1"/>
    </row>
    <row r="8976" spans="3:6">
      <c r="C8976" s="1"/>
      <c r="D8976" s="1"/>
      <c r="E8976" s="1"/>
      <c r="F8976" s="1"/>
    </row>
    <row r="8977" spans="3:6">
      <c r="C8977" s="1"/>
      <c r="D8977" s="1"/>
      <c r="E8977" s="1"/>
      <c r="F8977" s="1"/>
    </row>
    <row r="8978" spans="3:6">
      <c r="C8978" s="1"/>
      <c r="D8978" s="1"/>
      <c r="E8978" s="1"/>
      <c r="F8978" s="1"/>
    </row>
    <row r="8979" spans="3:6">
      <c r="C8979" s="1"/>
      <c r="D8979" s="1"/>
      <c r="E8979" s="1"/>
      <c r="F8979" s="1"/>
    </row>
    <row r="8980" spans="3:6">
      <c r="C8980" s="1"/>
      <c r="D8980" s="1"/>
      <c r="E8980" s="1"/>
      <c r="F8980" s="1"/>
    </row>
    <row r="8981" spans="3:6">
      <c r="C8981" s="1"/>
      <c r="D8981" s="1"/>
      <c r="E8981" s="1"/>
      <c r="F8981" s="1"/>
    </row>
    <row r="8982" spans="3:6">
      <c r="C8982" s="1"/>
      <c r="D8982" s="1"/>
      <c r="E8982" s="1"/>
      <c r="F8982" s="1"/>
    </row>
    <row r="8983" spans="3:6">
      <c r="C8983" s="1"/>
      <c r="D8983" s="1"/>
      <c r="E8983" s="1"/>
      <c r="F8983" s="1"/>
    </row>
    <row r="8984" spans="3:6">
      <c r="C8984" s="1"/>
      <c r="D8984" s="1"/>
      <c r="E8984" s="1"/>
      <c r="F8984" s="1"/>
    </row>
    <row r="8985" spans="3:6">
      <c r="C8985" s="1"/>
      <c r="D8985" s="1"/>
      <c r="E8985" s="1"/>
      <c r="F8985" s="1"/>
    </row>
    <row r="8986" spans="3:6">
      <c r="C8986" s="1"/>
      <c r="D8986" s="1"/>
      <c r="E8986" s="1"/>
      <c r="F8986" s="1"/>
    </row>
    <row r="8987" spans="3:6">
      <c r="C8987" s="1"/>
      <c r="D8987" s="1"/>
      <c r="E8987" s="1"/>
      <c r="F8987" s="1"/>
    </row>
    <row r="8988" spans="3:6">
      <c r="C8988" s="1"/>
      <c r="D8988" s="1"/>
      <c r="E8988" s="1"/>
      <c r="F8988" s="1"/>
    </row>
    <row r="8989" spans="3:6">
      <c r="C8989" s="1"/>
      <c r="D8989" s="1"/>
      <c r="E8989" s="1"/>
      <c r="F8989" s="1"/>
    </row>
    <row r="8990" spans="3:6">
      <c r="C8990" s="1"/>
      <c r="D8990" s="1"/>
      <c r="E8990" s="1"/>
      <c r="F8990" s="1"/>
    </row>
    <row r="8991" spans="3:6">
      <c r="C8991" s="1"/>
      <c r="D8991" s="1"/>
      <c r="E8991" s="1"/>
      <c r="F8991" s="1"/>
    </row>
    <row r="8992" spans="3:6">
      <c r="C8992" s="1"/>
      <c r="D8992" s="1"/>
      <c r="E8992" s="1"/>
      <c r="F8992" s="1"/>
    </row>
    <row r="8993" spans="3:6">
      <c r="C8993" s="1"/>
      <c r="D8993" s="1"/>
      <c r="E8993" s="1"/>
      <c r="F8993" s="1"/>
    </row>
    <row r="8994" spans="3:6">
      <c r="C8994" s="1"/>
      <c r="D8994" s="1"/>
      <c r="E8994" s="1"/>
      <c r="F8994" s="1"/>
    </row>
    <row r="8995" spans="3:6">
      <c r="C8995" s="1"/>
      <c r="D8995" s="1"/>
      <c r="E8995" s="1"/>
      <c r="F8995" s="1"/>
    </row>
    <row r="8996" spans="3:6">
      <c r="C8996" s="1"/>
      <c r="D8996" s="1"/>
      <c r="E8996" s="1"/>
      <c r="F8996" s="1"/>
    </row>
    <row r="8997" spans="3:6">
      <c r="C8997" s="1"/>
      <c r="D8997" s="1"/>
      <c r="E8997" s="1"/>
      <c r="F8997" s="1"/>
    </row>
    <row r="8998" spans="3:6">
      <c r="C8998" s="1"/>
      <c r="D8998" s="1"/>
      <c r="E8998" s="1"/>
      <c r="F8998" s="1"/>
    </row>
    <row r="8999" spans="3:6">
      <c r="C8999" s="1"/>
      <c r="D8999" s="1"/>
      <c r="E8999" s="1"/>
      <c r="F8999" s="1"/>
    </row>
    <row r="9000" spans="3:6">
      <c r="C9000" s="1"/>
      <c r="D9000" s="1"/>
      <c r="E9000" s="1"/>
      <c r="F9000" s="1"/>
    </row>
    <row r="9001" spans="3:6">
      <c r="C9001" s="1"/>
      <c r="D9001" s="1"/>
      <c r="E9001" s="1"/>
      <c r="F9001" s="1"/>
    </row>
    <row r="9002" spans="3:6">
      <c r="C9002" s="1"/>
      <c r="D9002" s="1"/>
      <c r="E9002" s="1"/>
      <c r="F9002" s="1"/>
    </row>
    <row r="9003" spans="3:6">
      <c r="C9003" s="1"/>
      <c r="D9003" s="1"/>
      <c r="E9003" s="1"/>
      <c r="F9003" s="1"/>
    </row>
    <row r="9004" spans="3:6">
      <c r="C9004" s="1"/>
      <c r="D9004" s="1"/>
      <c r="E9004" s="1"/>
      <c r="F9004" s="1"/>
    </row>
    <row r="9005" spans="3:6">
      <c r="C9005" s="1"/>
      <c r="D9005" s="1"/>
      <c r="E9005" s="1"/>
      <c r="F9005" s="1"/>
    </row>
    <row r="9006" spans="3:6">
      <c r="C9006" s="1"/>
      <c r="D9006" s="1"/>
      <c r="E9006" s="1"/>
      <c r="F9006" s="1"/>
    </row>
    <row r="9007" spans="3:6">
      <c r="C9007" s="1"/>
      <c r="D9007" s="1"/>
      <c r="E9007" s="1"/>
      <c r="F9007" s="1"/>
    </row>
    <row r="9008" spans="3:6">
      <c r="C9008" s="1"/>
      <c r="D9008" s="1"/>
      <c r="E9008" s="1"/>
      <c r="F9008" s="1"/>
    </row>
    <row r="9009" spans="3:6">
      <c r="C9009" s="1"/>
      <c r="D9009" s="1"/>
      <c r="E9009" s="1"/>
      <c r="F9009" s="1"/>
    </row>
    <row r="9010" spans="3:6">
      <c r="C9010" s="1"/>
      <c r="D9010" s="1"/>
      <c r="E9010" s="1"/>
      <c r="F9010" s="1"/>
    </row>
    <row r="9011" spans="3:6">
      <c r="C9011" s="1"/>
      <c r="D9011" s="1"/>
      <c r="E9011" s="1"/>
      <c r="F9011" s="1"/>
    </row>
    <row r="9012" spans="3:6">
      <c r="C9012" s="1"/>
      <c r="D9012" s="1"/>
      <c r="E9012" s="1"/>
      <c r="F9012" s="1"/>
    </row>
    <row r="9013" spans="3:6">
      <c r="C9013" s="1"/>
      <c r="D9013" s="1"/>
      <c r="E9013" s="1"/>
      <c r="F9013" s="1"/>
    </row>
    <row r="9014" spans="3:6">
      <c r="C9014" s="1"/>
      <c r="D9014" s="1"/>
      <c r="E9014" s="1"/>
      <c r="F9014" s="1"/>
    </row>
    <row r="9015" spans="3:6">
      <c r="C9015" s="1"/>
      <c r="D9015" s="1"/>
      <c r="E9015" s="1"/>
      <c r="F9015" s="1"/>
    </row>
    <row r="9016" spans="3:6">
      <c r="C9016" s="1"/>
      <c r="D9016" s="1"/>
      <c r="E9016" s="1"/>
      <c r="F9016" s="1"/>
    </row>
    <row r="9017" spans="3:6">
      <c r="C9017" s="1"/>
      <c r="D9017" s="1"/>
      <c r="E9017" s="1"/>
      <c r="F9017" s="1"/>
    </row>
    <row r="9018" spans="3:6">
      <c r="C9018" s="1"/>
      <c r="D9018" s="1"/>
      <c r="E9018" s="1"/>
      <c r="F9018" s="1"/>
    </row>
    <row r="9019" spans="3:6">
      <c r="C9019" s="1"/>
      <c r="D9019" s="1"/>
      <c r="E9019" s="1"/>
      <c r="F9019" s="1"/>
    </row>
    <row r="9020" spans="3:6">
      <c r="C9020" s="1"/>
      <c r="D9020" s="1"/>
      <c r="E9020" s="1"/>
      <c r="F9020" s="1"/>
    </row>
    <row r="9021" spans="3:6">
      <c r="C9021" s="1"/>
      <c r="D9021" s="1"/>
      <c r="E9021" s="1"/>
      <c r="F9021" s="1"/>
    </row>
    <row r="9022" spans="3:6">
      <c r="C9022" s="1"/>
      <c r="D9022" s="1"/>
      <c r="E9022" s="1"/>
      <c r="F9022" s="1"/>
    </row>
    <row r="9023" spans="3:6">
      <c r="C9023" s="1"/>
      <c r="D9023" s="1"/>
      <c r="E9023" s="1"/>
      <c r="F9023" s="1"/>
    </row>
    <row r="9024" spans="3:6">
      <c r="C9024" s="1"/>
      <c r="D9024" s="1"/>
      <c r="E9024" s="1"/>
      <c r="F9024" s="1"/>
    </row>
    <row r="9025" spans="3:6">
      <c r="C9025" s="1"/>
      <c r="D9025" s="1"/>
      <c r="E9025" s="1"/>
      <c r="F9025" s="1"/>
    </row>
    <row r="9026" spans="3:6">
      <c r="C9026" s="1"/>
      <c r="D9026" s="1"/>
      <c r="E9026" s="1"/>
      <c r="F9026" s="1"/>
    </row>
    <row r="9027" spans="3:6">
      <c r="C9027" s="1"/>
      <c r="D9027" s="1"/>
      <c r="E9027" s="1"/>
      <c r="F9027" s="1"/>
    </row>
    <row r="9028" spans="3:6">
      <c r="C9028" s="1"/>
      <c r="D9028" s="1"/>
      <c r="E9028" s="1"/>
      <c r="F9028" s="1"/>
    </row>
    <row r="9029" spans="3:6">
      <c r="C9029" s="1"/>
      <c r="D9029" s="1"/>
      <c r="E9029" s="1"/>
      <c r="F9029" s="1"/>
    </row>
    <row r="9030" spans="3:6">
      <c r="C9030" s="1"/>
      <c r="D9030" s="1"/>
      <c r="E9030" s="1"/>
      <c r="F9030" s="1"/>
    </row>
    <row r="9031" spans="3:6">
      <c r="C9031" s="1"/>
      <c r="D9031" s="1"/>
      <c r="E9031" s="1"/>
      <c r="F9031" s="1"/>
    </row>
    <row r="9032" spans="3:6">
      <c r="C9032" s="1"/>
      <c r="D9032" s="1"/>
      <c r="E9032" s="1"/>
      <c r="F9032" s="1"/>
    </row>
    <row r="9033" spans="3:6">
      <c r="C9033" s="1"/>
      <c r="D9033" s="1"/>
      <c r="E9033" s="1"/>
      <c r="F9033" s="1"/>
    </row>
    <row r="9034" spans="3:6">
      <c r="C9034" s="1"/>
      <c r="D9034" s="1"/>
      <c r="E9034" s="1"/>
      <c r="F9034" s="1"/>
    </row>
    <row r="9035" spans="3:6">
      <c r="C9035" s="1"/>
      <c r="D9035" s="1"/>
      <c r="E9035" s="1"/>
      <c r="F9035" s="1"/>
    </row>
    <row r="9036" spans="3:6">
      <c r="C9036" s="1"/>
      <c r="D9036" s="1"/>
      <c r="E9036" s="1"/>
      <c r="F9036" s="1"/>
    </row>
    <row r="9037" spans="3:6">
      <c r="C9037" s="1"/>
      <c r="D9037" s="1"/>
      <c r="E9037" s="1"/>
      <c r="F9037" s="1"/>
    </row>
    <row r="9038" spans="3:6">
      <c r="C9038" s="1"/>
      <c r="D9038" s="1"/>
      <c r="E9038" s="1"/>
      <c r="F9038" s="1"/>
    </row>
    <row r="9039" spans="3:6">
      <c r="C9039" s="1"/>
      <c r="D9039" s="1"/>
      <c r="E9039" s="1"/>
      <c r="F9039" s="1"/>
    </row>
    <row r="9040" spans="3:6">
      <c r="C9040" s="1"/>
      <c r="D9040" s="1"/>
      <c r="E9040" s="1"/>
      <c r="F9040" s="1"/>
    </row>
    <row r="9041" spans="3:6">
      <c r="C9041" s="1"/>
      <c r="D9041" s="1"/>
      <c r="E9041" s="1"/>
      <c r="F9041" s="1"/>
    </row>
    <row r="9042" spans="3:6">
      <c r="C9042" s="1"/>
      <c r="D9042" s="1"/>
      <c r="E9042" s="1"/>
      <c r="F9042" s="1"/>
    </row>
    <row r="9043" spans="3:6">
      <c r="C9043" s="1"/>
      <c r="D9043" s="1"/>
      <c r="E9043" s="1"/>
      <c r="F9043" s="1"/>
    </row>
    <row r="9044" spans="3:6">
      <c r="C9044" s="1"/>
      <c r="D9044" s="1"/>
      <c r="E9044" s="1"/>
      <c r="F9044" s="1"/>
    </row>
    <row r="9045" spans="3:6">
      <c r="C9045" s="1"/>
      <c r="D9045" s="1"/>
      <c r="E9045" s="1"/>
      <c r="F9045" s="1"/>
    </row>
    <row r="9046" spans="3:6">
      <c r="C9046" s="1"/>
      <c r="D9046" s="1"/>
      <c r="E9046" s="1"/>
      <c r="F9046" s="1"/>
    </row>
    <row r="9047" spans="3:6">
      <c r="C9047" s="1"/>
      <c r="D9047" s="1"/>
      <c r="E9047" s="1"/>
      <c r="F9047" s="1"/>
    </row>
    <row r="9048" spans="3:6">
      <c r="C9048" s="1"/>
      <c r="D9048" s="1"/>
      <c r="E9048" s="1"/>
      <c r="F9048" s="1"/>
    </row>
    <row r="9049" spans="3:6">
      <c r="C9049" s="1"/>
      <c r="D9049" s="1"/>
      <c r="E9049" s="1"/>
      <c r="F9049" s="1"/>
    </row>
    <row r="9050" spans="3:6">
      <c r="C9050" s="1"/>
      <c r="D9050" s="1"/>
      <c r="E9050" s="1"/>
      <c r="F9050" s="1"/>
    </row>
    <row r="9051" spans="3:6">
      <c r="C9051" s="1"/>
      <c r="D9051" s="1"/>
      <c r="E9051" s="1"/>
      <c r="F9051" s="1"/>
    </row>
    <row r="9052" spans="3:6">
      <c r="C9052" s="1"/>
      <c r="D9052" s="1"/>
      <c r="E9052" s="1"/>
      <c r="F9052" s="1"/>
    </row>
    <row r="9053" spans="3:6">
      <c r="C9053" s="1"/>
      <c r="D9053" s="1"/>
      <c r="E9053" s="1"/>
      <c r="F9053" s="1"/>
    </row>
    <row r="9054" spans="3:6">
      <c r="C9054" s="1"/>
      <c r="D9054" s="1"/>
      <c r="E9054" s="1"/>
      <c r="F9054" s="1"/>
    </row>
    <row r="9055" spans="3:6">
      <c r="C9055" s="1"/>
      <c r="D9055" s="1"/>
      <c r="E9055" s="1"/>
      <c r="F9055" s="1"/>
    </row>
    <row r="9056" spans="3:6">
      <c r="C9056" s="1"/>
      <c r="D9056" s="1"/>
      <c r="E9056" s="1"/>
      <c r="F9056" s="1"/>
    </row>
    <row r="9057" spans="3:6">
      <c r="C9057" s="1"/>
      <c r="D9057" s="1"/>
      <c r="E9057" s="1"/>
      <c r="F9057" s="1"/>
    </row>
    <row r="9058" spans="3:6">
      <c r="C9058" s="1"/>
      <c r="D9058" s="1"/>
      <c r="E9058" s="1"/>
      <c r="F9058" s="1"/>
    </row>
    <row r="9059" spans="3:6">
      <c r="C9059" s="1"/>
      <c r="D9059" s="1"/>
      <c r="E9059" s="1"/>
      <c r="F9059" s="1"/>
    </row>
    <row r="9060" spans="3:6">
      <c r="C9060" s="1"/>
      <c r="D9060" s="1"/>
      <c r="E9060" s="1"/>
      <c r="F9060" s="1"/>
    </row>
    <row r="9061" spans="3:6">
      <c r="C9061" s="1"/>
      <c r="D9061" s="1"/>
      <c r="E9061" s="1"/>
      <c r="F9061" s="1"/>
    </row>
    <row r="9062" spans="3:6">
      <c r="C9062" s="1"/>
      <c r="D9062" s="1"/>
      <c r="E9062" s="1"/>
      <c r="F9062" s="1"/>
    </row>
    <row r="9063" spans="3:6">
      <c r="C9063" s="1"/>
      <c r="D9063" s="1"/>
      <c r="E9063" s="1"/>
      <c r="F9063" s="1"/>
    </row>
    <row r="9064" spans="3:6">
      <c r="C9064" s="1"/>
      <c r="D9064" s="1"/>
      <c r="E9064" s="1"/>
      <c r="F9064" s="1"/>
    </row>
    <row r="9065" spans="3:6">
      <c r="C9065" s="1"/>
      <c r="D9065" s="1"/>
      <c r="E9065" s="1"/>
      <c r="F9065" s="1"/>
    </row>
    <row r="9066" spans="3:6">
      <c r="C9066" s="1"/>
      <c r="D9066" s="1"/>
      <c r="E9066" s="1"/>
      <c r="F9066" s="1"/>
    </row>
    <row r="9067" spans="3:6">
      <c r="C9067" s="1"/>
      <c r="D9067" s="1"/>
      <c r="E9067" s="1"/>
      <c r="F9067" s="1"/>
    </row>
    <row r="9068" spans="3:6">
      <c r="C9068" s="1"/>
      <c r="D9068" s="1"/>
      <c r="E9068" s="1"/>
      <c r="F9068" s="1"/>
    </row>
    <row r="9069" spans="3:6">
      <c r="C9069" s="1"/>
      <c r="D9069" s="1"/>
      <c r="E9069" s="1"/>
      <c r="F9069" s="1"/>
    </row>
    <row r="9070" spans="3:6">
      <c r="C9070" s="1"/>
      <c r="D9070" s="1"/>
      <c r="E9070" s="1"/>
      <c r="F9070" s="1"/>
    </row>
    <row r="9071" spans="3:6">
      <c r="C9071" s="1"/>
      <c r="D9071" s="1"/>
      <c r="E9071" s="1"/>
      <c r="F9071" s="1"/>
    </row>
    <row r="9072" spans="3:6">
      <c r="C9072" s="1"/>
      <c r="D9072" s="1"/>
      <c r="E9072" s="1"/>
      <c r="F9072" s="1"/>
    </row>
    <row r="9073" spans="3:6">
      <c r="C9073" s="1"/>
      <c r="D9073" s="1"/>
      <c r="E9073" s="1"/>
      <c r="F9073" s="1"/>
    </row>
    <row r="9074" spans="3:6">
      <c r="C9074" s="1"/>
      <c r="D9074" s="1"/>
      <c r="E9074" s="1"/>
      <c r="F9074" s="1"/>
    </row>
    <row r="9075" spans="3:6">
      <c r="C9075" s="1"/>
      <c r="D9075" s="1"/>
      <c r="E9075" s="1"/>
      <c r="F9075" s="1"/>
    </row>
    <row r="9076" spans="3:6">
      <c r="C9076" s="1"/>
      <c r="D9076" s="1"/>
      <c r="E9076" s="1"/>
      <c r="F9076" s="1"/>
    </row>
    <row r="9077" spans="3:6">
      <c r="C9077" s="1"/>
      <c r="D9077" s="1"/>
      <c r="E9077" s="1"/>
      <c r="F9077" s="1"/>
    </row>
    <row r="9078" spans="3:6">
      <c r="C9078" s="1"/>
      <c r="D9078" s="1"/>
      <c r="E9078" s="1"/>
      <c r="F9078" s="1"/>
    </row>
    <row r="9079" spans="3:6">
      <c r="C9079" s="1"/>
      <c r="D9079" s="1"/>
      <c r="E9079" s="1"/>
      <c r="F9079" s="1"/>
    </row>
    <row r="9080" spans="3:6">
      <c r="C9080" s="1"/>
      <c r="D9080" s="1"/>
      <c r="E9080" s="1"/>
      <c r="F9080" s="1"/>
    </row>
    <row r="9081" spans="3:6">
      <c r="C9081" s="1"/>
      <c r="D9081" s="1"/>
      <c r="E9081" s="1"/>
      <c r="F9081" s="1"/>
    </row>
    <row r="9082" spans="3:6">
      <c r="C9082" s="1"/>
      <c r="D9082" s="1"/>
      <c r="E9082" s="1"/>
      <c r="F9082" s="1"/>
    </row>
    <row r="9083" spans="3:6">
      <c r="C9083" s="1"/>
      <c r="D9083" s="1"/>
      <c r="E9083" s="1"/>
      <c r="F9083" s="1"/>
    </row>
    <row r="9084" spans="3:6">
      <c r="C9084" s="1"/>
      <c r="D9084" s="1"/>
      <c r="E9084" s="1"/>
      <c r="F9084" s="1"/>
    </row>
    <row r="9085" spans="3:6">
      <c r="C9085" s="1"/>
      <c r="D9085" s="1"/>
      <c r="E9085" s="1"/>
      <c r="F9085" s="1"/>
    </row>
    <row r="9086" spans="3:6">
      <c r="C9086" s="1"/>
      <c r="D9086" s="1"/>
      <c r="E9086" s="1"/>
      <c r="F9086" s="1"/>
    </row>
    <row r="9087" spans="3:6">
      <c r="C9087" s="1"/>
      <c r="D9087" s="1"/>
      <c r="E9087" s="1"/>
      <c r="F9087" s="1"/>
    </row>
    <row r="9088" spans="3:6">
      <c r="C9088" s="1"/>
      <c r="D9088" s="1"/>
      <c r="E9088" s="1"/>
      <c r="F9088" s="1"/>
    </row>
    <row r="9089" spans="3:6">
      <c r="C9089" s="1"/>
      <c r="D9089" s="1"/>
      <c r="E9089" s="1"/>
      <c r="F9089" s="1"/>
    </row>
    <row r="9090" spans="3:6">
      <c r="C9090" s="1"/>
      <c r="D9090" s="1"/>
      <c r="E9090" s="1"/>
      <c r="F9090" s="1"/>
    </row>
    <row r="9091" spans="3:6">
      <c r="C9091" s="1"/>
      <c r="D9091" s="1"/>
      <c r="E9091" s="1"/>
      <c r="F9091" s="1"/>
    </row>
    <row r="9092" spans="3:6">
      <c r="C9092" s="1"/>
      <c r="D9092" s="1"/>
      <c r="E9092" s="1"/>
      <c r="F9092" s="1"/>
    </row>
    <row r="9093" spans="3:6">
      <c r="C9093" s="1"/>
      <c r="D9093" s="1"/>
      <c r="E9093" s="1"/>
      <c r="F9093" s="1"/>
    </row>
    <row r="9094" spans="3:6">
      <c r="C9094" s="1"/>
      <c r="D9094" s="1"/>
      <c r="E9094" s="1"/>
      <c r="F9094" s="1"/>
    </row>
    <row r="9095" spans="3:6">
      <c r="C9095" s="1"/>
      <c r="D9095" s="1"/>
      <c r="E9095" s="1"/>
      <c r="F9095" s="1"/>
    </row>
    <row r="9096" spans="3:6">
      <c r="C9096" s="1"/>
      <c r="D9096" s="1"/>
      <c r="E9096" s="1"/>
      <c r="F9096" s="1"/>
    </row>
    <row r="9097" spans="3:6">
      <c r="C9097" s="1"/>
      <c r="D9097" s="1"/>
      <c r="E9097" s="1"/>
      <c r="F9097" s="1"/>
    </row>
    <row r="9098" spans="3:6">
      <c r="C9098" s="1"/>
      <c r="D9098" s="1"/>
      <c r="E9098" s="1"/>
      <c r="F9098" s="1"/>
    </row>
    <row r="9099" spans="3:6">
      <c r="C9099" s="1"/>
      <c r="D9099" s="1"/>
      <c r="E9099" s="1"/>
      <c r="F9099" s="1"/>
    </row>
    <row r="9100" spans="3:6">
      <c r="C9100" s="1"/>
      <c r="D9100" s="1"/>
      <c r="E9100" s="1"/>
      <c r="F9100" s="1"/>
    </row>
    <row r="9101" spans="3:6">
      <c r="C9101" s="1"/>
      <c r="D9101" s="1"/>
      <c r="E9101" s="1"/>
      <c r="F9101" s="1"/>
    </row>
    <row r="9102" spans="3:6">
      <c r="C9102" s="1"/>
      <c r="D9102" s="1"/>
      <c r="E9102" s="1"/>
      <c r="F9102" s="1"/>
    </row>
    <row r="9103" spans="3:6">
      <c r="C9103" s="1"/>
      <c r="D9103" s="1"/>
      <c r="E9103" s="1"/>
      <c r="F9103" s="1"/>
    </row>
    <row r="9104" spans="3:6">
      <c r="C9104" s="1"/>
      <c r="D9104" s="1"/>
      <c r="E9104" s="1"/>
      <c r="F9104" s="1"/>
    </row>
    <row r="9105" spans="3:6">
      <c r="C9105" s="1"/>
      <c r="D9105" s="1"/>
      <c r="E9105" s="1"/>
      <c r="F9105" s="1"/>
    </row>
    <row r="9106" spans="3:6">
      <c r="C9106" s="1"/>
      <c r="D9106" s="1"/>
      <c r="E9106" s="1"/>
      <c r="F9106" s="1"/>
    </row>
    <row r="9107" spans="3:6">
      <c r="C9107" s="1"/>
      <c r="D9107" s="1"/>
      <c r="E9107" s="1"/>
      <c r="F9107" s="1"/>
    </row>
    <row r="9108" spans="3:6">
      <c r="C9108" s="1"/>
      <c r="D9108" s="1"/>
      <c r="E9108" s="1"/>
      <c r="F9108" s="1"/>
    </row>
    <row r="9109" spans="3:6">
      <c r="C9109" s="1"/>
      <c r="D9109" s="1"/>
      <c r="E9109" s="1"/>
      <c r="F9109" s="1"/>
    </row>
    <row r="9110" spans="3:6">
      <c r="C9110" s="1"/>
      <c r="D9110" s="1"/>
      <c r="E9110" s="1"/>
      <c r="F9110" s="1"/>
    </row>
    <row r="9111" spans="3:6">
      <c r="C9111" s="1"/>
      <c r="D9111" s="1"/>
      <c r="E9111" s="1"/>
      <c r="F9111" s="1"/>
    </row>
    <row r="9112" spans="3:6">
      <c r="C9112" s="1"/>
      <c r="D9112" s="1"/>
      <c r="E9112" s="1"/>
      <c r="F9112" s="1"/>
    </row>
    <row r="9113" spans="3:6">
      <c r="C9113" s="1"/>
      <c r="D9113" s="1"/>
      <c r="E9113" s="1"/>
      <c r="F9113" s="1"/>
    </row>
    <row r="9114" spans="3:6">
      <c r="C9114" s="1"/>
      <c r="D9114" s="1"/>
      <c r="E9114" s="1"/>
      <c r="F9114" s="1"/>
    </row>
    <row r="9115" spans="3:6">
      <c r="C9115" s="1"/>
      <c r="D9115" s="1"/>
      <c r="E9115" s="1"/>
      <c r="F9115" s="1"/>
    </row>
    <row r="9116" spans="3:6">
      <c r="C9116" s="1"/>
      <c r="D9116" s="1"/>
      <c r="E9116" s="1"/>
      <c r="F9116" s="1"/>
    </row>
    <row r="9117" spans="3:6">
      <c r="C9117" s="1"/>
      <c r="D9117" s="1"/>
      <c r="E9117" s="1"/>
      <c r="F9117" s="1"/>
    </row>
    <row r="9118" spans="3:6">
      <c r="C9118" s="1"/>
      <c r="D9118" s="1"/>
      <c r="E9118" s="1"/>
      <c r="F9118" s="1"/>
    </row>
    <row r="9119" spans="3:6">
      <c r="C9119" s="1"/>
      <c r="D9119" s="1"/>
      <c r="E9119" s="1"/>
      <c r="F9119" s="1"/>
    </row>
    <row r="9120" spans="3:6">
      <c r="C9120" s="1"/>
      <c r="D9120" s="1"/>
      <c r="E9120" s="1"/>
      <c r="F9120" s="1"/>
    </row>
    <row r="9121" spans="3:6">
      <c r="C9121" s="1"/>
      <c r="D9121" s="1"/>
      <c r="E9121" s="1"/>
      <c r="F9121" s="1"/>
    </row>
    <row r="9122" spans="3:6">
      <c r="C9122" s="1"/>
      <c r="D9122" s="1"/>
      <c r="E9122" s="1"/>
      <c r="F9122" s="1"/>
    </row>
    <row r="9123" spans="3:6">
      <c r="C9123" s="1"/>
      <c r="D9123" s="1"/>
      <c r="E9123" s="1"/>
      <c r="F9123" s="1"/>
    </row>
    <row r="9124" spans="3:6">
      <c r="C9124" s="1"/>
      <c r="D9124" s="1"/>
      <c r="E9124" s="1"/>
      <c r="F9124" s="1"/>
    </row>
    <row r="9125" spans="3:6">
      <c r="C9125" s="1"/>
      <c r="D9125" s="1"/>
      <c r="E9125" s="1"/>
      <c r="F9125" s="1"/>
    </row>
    <row r="9126" spans="3:6">
      <c r="C9126" s="1"/>
      <c r="D9126" s="1"/>
      <c r="E9126" s="1"/>
      <c r="F9126" s="1"/>
    </row>
    <row r="9127" spans="3:6">
      <c r="C9127" s="1"/>
      <c r="D9127" s="1"/>
      <c r="E9127" s="1"/>
      <c r="F9127" s="1"/>
    </row>
    <row r="9128" spans="3:6">
      <c r="C9128" s="1"/>
      <c r="D9128" s="1"/>
      <c r="E9128" s="1"/>
      <c r="F9128" s="1"/>
    </row>
    <row r="9129" spans="3:6">
      <c r="C9129" s="1"/>
      <c r="D9129" s="1"/>
      <c r="E9129" s="1"/>
      <c r="F9129" s="1"/>
    </row>
    <row r="9130" spans="3:6">
      <c r="C9130" s="1"/>
      <c r="D9130" s="1"/>
      <c r="E9130" s="1"/>
      <c r="F9130" s="1"/>
    </row>
    <row r="9131" spans="3:6">
      <c r="C9131" s="1"/>
      <c r="D9131" s="1"/>
      <c r="E9131" s="1"/>
      <c r="F9131" s="1"/>
    </row>
    <row r="9132" spans="3:6">
      <c r="C9132" s="1"/>
      <c r="D9132" s="1"/>
      <c r="E9132" s="1"/>
      <c r="F9132" s="1"/>
    </row>
    <row r="9133" spans="3:6">
      <c r="C9133" s="1"/>
      <c r="D9133" s="1"/>
      <c r="E9133" s="1"/>
      <c r="F9133" s="1"/>
    </row>
    <row r="9134" spans="3:6">
      <c r="C9134" s="1"/>
      <c r="D9134" s="1"/>
      <c r="E9134" s="1"/>
      <c r="F9134" s="1"/>
    </row>
    <row r="9135" spans="3:6">
      <c r="C9135" s="1"/>
      <c r="D9135" s="1"/>
      <c r="E9135" s="1"/>
      <c r="F9135" s="1"/>
    </row>
    <row r="9136" spans="3:6">
      <c r="C9136" s="1"/>
      <c r="D9136" s="1"/>
      <c r="E9136" s="1"/>
      <c r="F9136" s="1"/>
    </row>
    <row r="9137" spans="3:6">
      <c r="C9137" s="1"/>
      <c r="D9137" s="1"/>
      <c r="E9137" s="1"/>
      <c r="F9137" s="1"/>
    </row>
    <row r="9138" spans="3:6">
      <c r="C9138" s="1"/>
      <c r="D9138" s="1"/>
      <c r="E9138" s="1"/>
      <c r="F9138" s="1"/>
    </row>
    <row r="9139" spans="3:6">
      <c r="C9139" s="1"/>
      <c r="D9139" s="1"/>
      <c r="E9139" s="1"/>
      <c r="F9139" s="1"/>
    </row>
    <row r="9140" spans="3:6">
      <c r="C9140" s="1"/>
      <c r="D9140" s="1"/>
      <c r="E9140" s="1"/>
      <c r="F9140" s="1"/>
    </row>
    <row r="9141" spans="3:6">
      <c r="C9141" s="1"/>
      <c r="D9141" s="1"/>
      <c r="E9141" s="1"/>
      <c r="F9141" s="1"/>
    </row>
    <row r="9142" spans="3:6">
      <c r="C9142" s="1"/>
      <c r="D9142" s="1"/>
      <c r="E9142" s="1"/>
      <c r="F9142" s="1"/>
    </row>
    <row r="9143" spans="3:6">
      <c r="C9143" s="1"/>
      <c r="D9143" s="1"/>
      <c r="E9143" s="1"/>
      <c r="F9143" s="1"/>
    </row>
    <row r="9144" spans="3:6">
      <c r="C9144" s="1"/>
      <c r="D9144" s="1"/>
      <c r="E9144" s="1"/>
      <c r="F9144" s="1"/>
    </row>
    <row r="9145" spans="3:6">
      <c r="C9145" s="1"/>
      <c r="D9145" s="1"/>
      <c r="E9145" s="1"/>
      <c r="F9145" s="1"/>
    </row>
    <row r="9146" spans="3:6">
      <c r="C9146" s="1"/>
      <c r="D9146" s="1"/>
      <c r="E9146" s="1"/>
      <c r="F9146" s="1"/>
    </row>
    <row r="9147" spans="3:6">
      <c r="C9147" s="1"/>
      <c r="D9147" s="1"/>
      <c r="E9147" s="1"/>
      <c r="F9147" s="1"/>
    </row>
    <row r="9148" spans="3:6">
      <c r="C9148" s="1"/>
      <c r="D9148" s="1"/>
      <c r="E9148" s="1"/>
      <c r="F9148" s="1"/>
    </row>
    <row r="9149" spans="3:6">
      <c r="C9149" s="1"/>
      <c r="D9149" s="1"/>
      <c r="E9149" s="1"/>
      <c r="F9149" s="1"/>
    </row>
    <row r="9150" spans="3:6">
      <c r="C9150" s="1"/>
      <c r="D9150" s="1"/>
      <c r="E9150" s="1"/>
      <c r="F9150" s="1"/>
    </row>
    <row r="9151" spans="3:6">
      <c r="C9151" s="1"/>
      <c r="D9151" s="1"/>
      <c r="E9151" s="1"/>
      <c r="F9151" s="1"/>
    </row>
    <row r="9152" spans="3:6">
      <c r="C9152" s="1"/>
      <c r="D9152" s="1"/>
      <c r="E9152" s="1"/>
      <c r="F9152" s="1"/>
    </row>
    <row r="9153" spans="3:6">
      <c r="C9153" s="1"/>
      <c r="D9153" s="1"/>
      <c r="E9153" s="1"/>
      <c r="F9153" s="1"/>
    </row>
    <row r="9154" spans="3:6">
      <c r="C9154" s="1"/>
      <c r="D9154" s="1"/>
      <c r="E9154" s="1"/>
      <c r="F9154" s="1"/>
    </row>
    <row r="9155" spans="3:6">
      <c r="C9155" s="1"/>
      <c r="D9155" s="1"/>
      <c r="E9155" s="1"/>
      <c r="F9155" s="1"/>
    </row>
    <row r="9156" spans="3:6">
      <c r="C9156" s="1"/>
      <c r="D9156" s="1"/>
      <c r="E9156" s="1"/>
      <c r="F9156" s="1"/>
    </row>
    <row r="9157" spans="3:6">
      <c r="C9157" s="1"/>
      <c r="D9157" s="1"/>
      <c r="E9157" s="1"/>
      <c r="F9157" s="1"/>
    </row>
    <row r="9158" spans="3:6">
      <c r="C9158" s="1"/>
      <c r="D9158" s="1"/>
      <c r="E9158" s="1"/>
      <c r="F9158" s="1"/>
    </row>
    <row r="9159" spans="3:6">
      <c r="C9159" s="1"/>
      <c r="D9159" s="1"/>
      <c r="E9159" s="1"/>
      <c r="F9159" s="1"/>
    </row>
    <row r="9160" spans="3:6">
      <c r="C9160" s="1"/>
      <c r="D9160" s="1"/>
      <c r="E9160" s="1"/>
      <c r="F9160" s="1"/>
    </row>
    <row r="9161" spans="3:6">
      <c r="C9161" s="1"/>
      <c r="D9161" s="1"/>
      <c r="E9161" s="1"/>
      <c r="F9161" s="1"/>
    </row>
    <row r="9162" spans="3:6">
      <c r="C9162" s="1"/>
      <c r="D9162" s="1"/>
      <c r="E9162" s="1"/>
      <c r="F9162" s="1"/>
    </row>
    <row r="9163" spans="3:6">
      <c r="C9163" s="1"/>
      <c r="D9163" s="1"/>
      <c r="E9163" s="1"/>
      <c r="F9163" s="1"/>
    </row>
    <row r="9164" spans="3:6">
      <c r="C9164" s="1"/>
      <c r="D9164" s="1"/>
      <c r="E9164" s="1"/>
      <c r="F9164" s="1"/>
    </row>
    <row r="9165" spans="3:6">
      <c r="C9165" s="1"/>
      <c r="D9165" s="1"/>
      <c r="E9165" s="1"/>
      <c r="F9165" s="1"/>
    </row>
    <row r="9166" spans="3:6">
      <c r="C9166" s="1"/>
      <c r="D9166" s="1"/>
      <c r="E9166" s="1"/>
      <c r="F9166" s="1"/>
    </row>
    <row r="9167" spans="3:6">
      <c r="C9167" s="1"/>
      <c r="D9167" s="1"/>
      <c r="E9167" s="1"/>
      <c r="F9167" s="1"/>
    </row>
    <row r="9168" spans="3:6">
      <c r="C9168" s="1"/>
      <c r="D9168" s="1"/>
      <c r="E9168" s="1"/>
      <c r="F9168" s="1"/>
    </row>
    <row r="9169" spans="3:6">
      <c r="C9169" s="1"/>
      <c r="D9169" s="1"/>
      <c r="E9169" s="1"/>
      <c r="F9169" s="1"/>
    </row>
    <row r="9170" spans="3:6">
      <c r="C9170" s="1"/>
      <c r="D9170" s="1"/>
      <c r="E9170" s="1"/>
      <c r="F9170" s="1"/>
    </row>
    <row r="9171" spans="3:6">
      <c r="C9171" s="1"/>
      <c r="D9171" s="1"/>
      <c r="E9171" s="1"/>
      <c r="F9171" s="1"/>
    </row>
    <row r="9172" spans="3:6">
      <c r="C9172" s="1"/>
      <c r="D9172" s="1"/>
      <c r="E9172" s="1"/>
      <c r="F9172" s="1"/>
    </row>
    <row r="9173" spans="3:6">
      <c r="C9173" s="1"/>
      <c r="D9173" s="1"/>
      <c r="E9173" s="1"/>
      <c r="F9173" s="1"/>
    </row>
    <row r="9174" spans="3:6">
      <c r="C9174" s="1"/>
      <c r="D9174" s="1"/>
      <c r="E9174" s="1"/>
      <c r="F9174" s="1"/>
    </row>
    <row r="9175" spans="3:6">
      <c r="C9175" s="1"/>
      <c r="D9175" s="1"/>
      <c r="E9175" s="1"/>
      <c r="F9175" s="1"/>
    </row>
    <row r="9176" spans="3:6">
      <c r="C9176" s="1"/>
      <c r="D9176" s="1"/>
      <c r="E9176" s="1"/>
      <c r="F9176" s="1"/>
    </row>
    <row r="9177" spans="3:6">
      <c r="C9177" s="1"/>
      <c r="D9177" s="1"/>
      <c r="E9177" s="1"/>
      <c r="F9177" s="1"/>
    </row>
    <row r="9178" spans="3:6">
      <c r="C9178" s="1"/>
      <c r="D9178" s="1"/>
      <c r="E9178" s="1"/>
      <c r="F9178" s="1"/>
    </row>
    <row r="9179" spans="3:6">
      <c r="C9179" s="1"/>
      <c r="D9179" s="1"/>
      <c r="E9179" s="1"/>
      <c r="F9179" s="1"/>
    </row>
    <row r="9180" spans="3:6">
      <c r="C9180" s="1"/>
      <c r="D9180" s="1"/>
      <c r="E9180" s="1"/>
      <c r="F9180" s="1"/>
    </row>
    <row r="9181" spans="3:6">
      <c r="C9181" s="1"/>
      <c r="D9181" s="1"/>
      <c r="E9181" s="1"/>
      <c r="F9181" s="1"/>
    </row>
    <row r="9182" spans="3:6">
      <c r="C9182" s="1"/>
      <c r="D9182" s="1"/>
      <c r="E9182" s="1"/>
      <c r="F9182" s="1"/>
    </row>
    <row r="9183" spans="3:6">
      <c r="C9183" s="1"/>
      <c r="D9183" s="1"/>
      <c r="E9183" s="1"/>
      <c r="F9183" s="1"/>
    </row>
    <row r="9184" spans="3:6">
      <c r="C9184" s="1"/>
      <c r="D9184" s="1"/>
      <c r="E9184" s="1"/>
      <c r="F9184" s="1"/>
    </row>
    <row r="9185" spans="3:6">
      <c r="C9185" s="1"/>
      <c r="D9185" s="1"/>
      <c r="E9185" s="1"/>
      <c r="F9185" s="1"/>
    </row>
    <row r="9186" spans="3:6">
      <c r="C9186" s="1"/>
      <c r="D9186" s="1"/>
      <c r="E9186" s="1"/>
      <c r="F9186" s="1"/>
    </row>
    <row r="9187" spans="3:6">
      <c r="C9187" s="1"/>
      <c r="D9187" s="1"/>
      <c r="E9187" s="1"/>
      <c r="F9187" s="1"/>
    </row>
    <row r="9188" spans="3:6">
      <c r="C9188" s="1"/>
      <c r="D9188" s="1"/>
      <c r="E9188" s="1"/>
      <c r="F9188" s="1"/>
    </row>
    <row r="9189" spans="3:6">
      <c r="C9189" s="1"/>
      <c r="D9189" s="1"/>
      <c r="E9189" s="1"/>
      <c r="F9189" s="1"/>
    </row>
    <row r="9190" spans="3:6">
      <c r="C9190" s="1"/>
      <c r="D9190" s="1"/>
      <c r="E9190" s="1"/>
      <c r="F9190" s="1"/>
    </row>
    <row r="9191" spans="3:6">
      <c r="C9191" s="1"/>
      <c r="D9191" s="1"/>
      <c r="E9191" s="1"/>
      <c r="F9191" s="1"/>
    </row>
    <row r="9192" spans="3:6">
      <c r="C9192" s="1"/>
      <c r="D9192" s="1"/>
      <c r="E9192" s="1"/>
      <c r="F9192" s="1"/>
    </row>
    <row r="9193" spans="3:6">
      <c r="C9193" s="1"/>
      <c r="D9193" s="1"/>
      <c r="E9193" s="1"/>
      <c r="F9193" s="1"/>
    </row>
    <row r="9194" spans="3:6">
      <c r="C9194" s="1"/>
      <c r="D9194" s="1"/>
      <c r="E9194" s="1"/>
      <c r="F9194" s="1"/>
    </row>
    <row r="9195" spans="3:6">
      <c r="C9195" s="1"/>
      <c r="D9195" s="1"/>
      <c r="E9195" s="1"/>
      <c r="F9195" s="1"/>
    </row>
    <row r="9196" spans="3:6">
      <c r="C9196" s="1"/>
      <c r="D9196" s="1"/>
      <c r="E9196" s="1"/>
      <c r="F9196" s="1"/>
    </row>
    <row r="9197" spans="3:6">
      <c r="C9197" s="1"/>
      <c r="D9197" s="1"/>
      <c r="E9197" s="1"/>
      <c r="F9197" s="1"/>
    </row>
    <row r="9198" spans="3:6">
      <c r="C9198" s="1"/>
      <c r="D9198" s="1"/>
      <c r="E9198" s="1"/>
      <c r="F9198" s="1"/>
    </row>
    <row r="9199" spans="3:6">
      <c r="C9199" s="1"/>
      <c r="D9199" s="1"/>
      <c r="E9199" s="1"/>
      <c r="F9199" s="1"/>
    </row>
    <row r="9200" spans="3:6">
      <c r="C9200" s="1"/>
      <c r="D9200" s="1"/>
      <c r="E9200" s="1"/>
      <c r="F9200" s="1"/>
    </row>
    <row r="9201" spans="3:6">
      <c r="C9201" s="1"/>
      <c r="D9201" s="1"/>
      <c r="E9201" s="1"/>
      <c r="F9201" s="1"/>
    </row>
    <row r="9202" spans="3:6">
      <c r="C9202" s="1"/>
      <c r="D9202" s="1"/>
      <c r="E9202" s="1"/>
      <c r="F9202" s="1"/>
    </row>
    <row r="9203" spans="3:6">
      <c r="C9203" s="1"/>
      <c r="D9203" s="1"/>
      <c r="E9203" s="1"/>
      <c r="F9203" s="1"/>
    </row>
    <row r="9204" spans="3:6">
      <c r="C9204" s="1"/>
      <c r="D9204" s="1"/>
      <c r="E9204" s="1"/>
      <c r="F9204" s="1"/>
    </row>
    <row r="9205" spans="3:6">
      <c r="C9205" s="1"/>
      <c r="D9205" s="1"/>
      <c r="E9205" s="1"/>
      <c r="F9205" s="1"/>
    </row>
    <row r="9206" spans="3:6">
      <c r="C9206" s="1"/>
      <c r="D9206" s="1"/>
      <c r="E9206" s="1"/>
      <c r="F9206" s="1"/>
    </row>
    <row r="9207" spans="3:6">
      <c r="C9207" s="1"/>
      <c r="D9207" s="1"/>
      <c r="E9207" s="1"/>
      <c r="F9207" s="1"/>
    </row>
    <row r="9208" spans="3:6">
      <c r="C9208" s="1"/>
      <c r="D9208" s="1"/>
      <c r="E9208" s="1"/>
      <c r="F9208" s="1"/>
    </row>
    <row r="9209" spans="3:6">
      <c r="C9209" s="1"/>
      <c r="D9209" s="1"/>
      <c r="E9209" s="1"/>
      <c r="F9209" s="1"/>
    </row>
    <row r="9210" spans="3:6">
      <c r="C9210" s="1"/>
      <c r="D9210" s="1"/>
      <c r="E9210" s="1"/>
      <c r="F9210" s="1"/>
    </row>
    <row r="9211" spans="3:6">
      <c r="C9211" s="1"/>
      <c r="D9211" s="1"/>
      <c r="E9211" s="1"/>
      <c r="F9211" s="1"/>
    </row>
    <row r="9212" spans="3:6">
      <c r="C9212" s="1"/>
      <c r="D9212" s="1"/>
      <c r="E9212" s="1"/>
      <c r="F9212" s="1"/>
    </row>
    <row r="9213" spans="3:6">
      <c r="C9213" s="1"/>
      <c r="D9213" s="1"/>
      <c r="E9213" s="1"/>
      <c r="F9213" s="1"/>
    </row>
    <row r="9214" spans="3:6">
      <c r="C9214" s="1"/>
      <c r="D9214" s="1"/>
      <c r="E9214" s="1"/>
      <c r="F9214" s="1"/>
    </row>
    <row r="9215" spans="3:6">
      <c r="C9215" s="1"/>
      <c r="D9215" s="1"/>
      <c r="E9215" s="1"/>
      <c r="F9215" s="1"/>
    </row>
    <row r="9216" spans="3:6">
      <c r="C9216" s="1"/>
      <c r="D9216" s="1"/>
      <c r="E9216" s="1"/>
      <c r="F9216" s="1"/>
    </row>
    <row r="9217" spans="3:6">
      <c r="C9217" s="1"/>
      <c r="D9217" s="1"/>
      <c r="E9217" s="1"/>
      <c r="F9217" s="1"/>
    </row>
    <row r="9218" spans="3:6">
      <c r="C9218" s="1"/>
      <c r="D9218" s="1"/>
      <c r="E9218" s="1"/>
      <c r="F9218" s="1"/>
    </row>
    <row r="9219" spans="3:6">
      <c r="C9219" s="1"/>
      <c r="D9219" s="1"/>
      <c r="E9219" s="1"/>
      <c r="F9219" s="1"/>
    </row>
    <row r="9220" spans="3:6">
      <c r="C9220" s="1"/>
      <c r="D9220" s="1"/>
      <c r="E9220" s="1"/>
      <c r="F9220" s="1"/>
    </row>
    <row r="9221" spans="3:6">
      <c r="C9221" s="1"/>
      <c r="D9221" s="1"/>
      <c r="E9221" s="1"/>
      <c r="F9221" s="1"/>
    </row>
    <row r="9222" spans="3:6">
      <c r="C9222" s="1"/>
      <c r="D9222" s="1"/>
      <c r="E9222" s="1"/>
      <c r="F9222" s="1"/>
    </row>
    <row r="9223" spans="3:6">
      <c r="C9223" s="1"/>
      <c r="D9223" s="1"/>
      <c r="E9223" s="1"/>
      <c r="F9223" s="1"/>
    </row>
    <row r="9224" spans="3:6">
      <c r="C9224" s="1"/>
      <c r="D9224" s="1"/>
      <c r="E9224" s="1"/>
      <c r="F9224" s="1"/>
    </row>
    <row r="9225" spans="3:6">
      <c r="C9225" s="1"/>
      <c r="D9225" s="1"/>
      <c r="E9225" s="1"/>
      <c r="F9225" s="1"/>
    </row>
    <row r="9226" spans="3:6">
      <c r="C9226" s="1"/>
      <c r="D9226" s="1"/>
      <c r="E9226" s="1"/>
      <c r="F9226" s="1"/>
    </row>
    <row r="9227" spans="3:6">
      <c r="C9227" s="1"/>
      <c r="D9227" s="1"/>
      <c r="E9227" s="1"/>
      <c r="F9227" s="1"/>
    </row>
    <row r="9228" spans="3:6">
      <c r="C9228" s="1"/>
      <c r="D9228" s="1"/>
      <c r="E9228" s="1"/>
      <c r="F9228" s="1"/>
    </row>
    <row r="9229" spans="3:6">
      <c r="C9229" s="1"/>
      <c r="D9229" s="1"/>
      <c r="E9229" s="1"/>
      <c r="F9229" s="1"/>
    </row>
    <row r="9230" spans="3:6">
      <c r="C9230" s="1"/>
      <c r="D9230" s="1"/>
      <c r="E9230" s="1"/>
      <c r="F9230" s="1"/>
    </row>
    <row r="9231" spans="3:6">
      <c r="C9231" s="1"/>
      <c r="D9231" s="1"/>
      <c r="E9231" s="1"/>
      <c r="F9231" s="1"/>
    </row>
    <row r="9232" spans="3:6">
      <c r="C9232" s="1"/>
      <c r="D9232" s="1"/>
      <c r="E9232" s="1"/>
      <c r="F9232" s="1"/>
    </row>
    <row r="9233" spans="3:6">
      <c r="C9233" s="1"/>
      <c r="D9233" s="1"/>
      <c r="E9233" s="1"/>
      <c r="F9233" s="1"/>
    </row>
    <row r="9234" spans="3:6">
      <c r="C9234" s="1"/>
      <c r="D9234" s="1"/>
      <c r="E9234" s="1"/>
      <c r="F9234" s="1"/>
    </row>
    <row r="9235" spans="3:6">
      <c r="C9235" s="1"/>
      <c r="D9235" s="1"/>
      <c r="E9235" s="1"/>
      <c r="F9235" s="1"/>
    </row>
    <row r="9236" spans="3:6">
      <c r="C9236" s="1"/>
      <c r="D9236" s="1"/>
      <c r="E9236" s="1"/>
      <c r="F9236" s="1"/>
    </row>
    <row r="9237" spans="3:6">
      <c r="C9237" s="1"/>
      <c r="D9237" s="1"/>
      <c r="E9237" s="1"/>
      <c r="F9237" s="1"/>
    </row>
    <row r="9238" spans="3:6">
      <c r="C9238" s="1"/>
      <c r="D9238" s="1"/>
      <c r="E9238" s="1"/>
      <c r="F9238" s="1"/>
    </row>
    <row r="9239" spans="3:6">
      <c r="C9239" s="1"/>
      <c r="D9239" s="1"/>
      <c r="E9239" s="1"/>
      <c r="F9239" s="1"/>
    </row>
    <row r="9240" spans="3:6">
      <c r="C9240" s="1"/>
      <c r="D9240" s="1"/>
      <c r="E9240" s="1"/>
      <c r="F9240" s="1"/>
    </row>
    <row r="9241" spans="3:6">
      <c r="C9241" s="1"/>
      <c r="D9241" s="1"/>
      <c r="E9241" s="1"/>
      <c r="F9241" s="1"/>
    </row>
    <row r="9242" spans="3:6">
      <c r="C9242" s="1"/>
      <c r="D9242" s="1"/>
      <c r="E9242" s="1"/>
      <c r="F9242" s="1"/>
    </row>
    <row r="9243" spans="3:6">
      <c r="C9243" s="1"/>
      <c r="D9243" s="1"/>
      <c r="E9243" s="1"/>
      <c r="F9243" s="1"/>
    </row>
    <row r="9244" spans="3:6">
      <c r="C9244" s="1"/>
      <c r="D9244" s="1"/>
      <c r="E9244" s="1"/>
      <c r="F9244" s="1"/>
    </row>
    <row r="9245" spans="3:6">
      <c r="C9245" s="1"/>
      <c r="D9245" s="1"/>
      <c r="E9245" s="1"/>
      <c r="F9245" s="1"/>
    </row>
    <row r="9246" spans="3:6">
      <c r="C9246" s="1"/>
      <c r="D9246" s="1"/>
      <c r="E9246" s="1"/>
      <c r="F9246" s="1"/>
    </row>
    <row r="9247" spans="3:6">
      <c r="C9247" s="1"/>
      <c r="D9247" s="1"/>
      <c r="E9247" s="1"/>
      <c r="F9247" s="1"/>
    </row>
    <row r="9248" spans="3:6">
      <c r="C9248" s="1"/>
      <c r="D9248" s="1"/>
      <c r="E9248" s="1"/>
      <c r="F9248" s="1"/>
    </row>
    <row r="9249" spans="3:6">
      <c r="C9249" s="1"/>
      <c r="D9249" s="1"/>
      <c r="E9249" s="1"/>
      <c r="F9249" s="1"/>
    </row>
    <row r="9250" spans="3:6">
      <c r="C9250" s="1"/>
      <c r="D9250" s="1"/>
      <c r="E9250" s="1"/>
      <c r="F9250" s="1"/>
    </row>
    <row r="9251" spans="3:6">
      <c r="C9251" s="1"/>
      <c r="D9251" s="1"/>
      <c r="E9251" s="1"/>
      <c r="F9251" s="1"/>
    </row>
    <row r="9252" spans="3:6">
      <c r="C9252" s="1"/>
      <c r="D9252" s="1"/>
      <c r="E9252" s="1"/>
      <c r="F9252" s="1"/>
    </row>
    <row r="9253" spans="3:6">
      <c r="C9253" s="1"/>
      <c r="D9253" s="1"/>
      <c r="E9253" s="1"/>
      <c r="F9253" s="1"/>
    </row>
    <row r="9254" spans="3:6">
      <c r="C9254" s="1"/>
      <c r="D9254" s="1"/>
      <c r="E9254" s="1"/>
      <c r="F9254" s="1"/>
    </row>
    <row r="9255" spans="3:6">
      <c r="C9255" s="1"/>
      <c r="D9255" s="1"/>
      <c r="E9255" s="1"/>
      <c r="F9255" s="1"/>
    </row>
    <row r="9256" spans="3:6">
      <c r="C9256" s="1"/>
      <c r="D9256" s="1"/>
      <c r="E9256" s="1"/>
      <c r="F9256" s="1"/>
    </row>
    <row r="9257" spans="3:6">
      <c r="C9257" s="1"/>
      <c r="D9257" s="1"/>
      <c r="E9257" s="1"/>
      <c r="F9257" s="1"/>
    </row>
    <row r="9258" spans="3:6">
      <c r="C9258" s="1"/>
      <c r="D9258" s="1"/>
      <c r="E9258" s="1"/>
      <c r="F9258" s="1"/>
    </row>
    <row r="9259" spans="3:6">
      <c r="C9259" s="1"/>
      <c r="D9259" s="1"/>
      <c r="E9259" s="1"/>
      <c r="F9259" s="1"/>
    </row>
    <row r="9260" spans="3:6">
      <c r="C9260" s="1"/>
      <c r="D9260" s="1"/>
      <c r="E9260" s="1"/>
      <c r="F9260" s="1"/>
    </row>
    <row r="9261" spans="3:6">
      <c r="C9261" s="1"/>
      <c r="D9261" s="1"/>
      <c r="E9261" s="1"/>
      <c r="F9261" s="1"/>
    </row>
    <row r="9262" spans="3:6">
      <c r="C9262" s="1"/>
      <c r="D9262" s="1"/>
      <c r="E9262" s="1"/>
      <c r="F9262" s="1"/>
    </row>
    <row r="9263" spans="3:6">
      <c r="C9263" s="1"/>
      <c r="D9263" s="1"/>
      <c r="E9263" s="1"/>
      <c r="F9263" s="1"/>
    </row>
    <row r="9264" spans="3:6">
      <c r="C9264" s="1"/>
      <c r="D9264" s="1"/>
      <c r="E9264" s="1"/>
      <c r="F9264" s="1"/>
    </row>
    <row r="9265" spans="3:6">
      <c r="C9265" s="1"/>
      <c r="D9265" s="1"/>
      <c r="E9265" s="1"/>
      <c r="F9265" s="1"/>
    </row>
    <row r="9266" spans="3:6">
      <c r="C9266" s="1"/>
      <c r="D9266" s="1"/>
      <c r="E9266" s="1"/>
      <c r="F9266" s="1"/>
    </row>
    <row r="9267" spans="3:6">
      <c r="C9267" s="1"/>
      <c r="D9267" s="1"/>
      <c r="E9267" s="1"/>
      <c r="F9267" s="1"/>
    </row>
    <row r="9268" spans="3:6">
      <c r="C9268" s="1"/>
      <c r="D9268" s="1"/>
      <c r="E9268" s="1"/>
      <c r="F9268" s="1"/>
    </row>
    <row r="9269" spans="3:6">
      <c r="C9269" s="1"/>
      <c r="D9269" s="1"/>
      <c r="E9269" s="1"/>
      <c r="F9269" s="1"/>
    </row>
    <row r="9270" spans="3:6">
      <c r="C9270" s="1"/>
      <c r="D9270" s="1"/>
      <c r="E9270" s="1"/>
      <c r="F9270" s="1"/>
    </row>
    <row r="9271" spans="3:6">
      <c r="C9271" s="1"/>
      <c r="D9271" s="1"/>
      <c r="E9271" s="1"/>
      <c r="F9271" s="1"/>
    </row>
    <row r="9272" spans="3:6">
      <c r="C9272" s="1"/>
      <c r="D9272" s="1"/>
      <c r="E9272" s="1"/>
      <c r="F9272" s="1"/>
    </row>
    <row r="9273" spans="3:6">
      <c r="C9273" s="1"/>
      <c r="D9273" s="1"/>
      <c r="E9273" s="1"/>
      <c r="F9273" s="1"/>
    </row>
    <row r="9274" spans="3:6">
      <c r="C9274" s="1"/>
      <c r="D9274" s="1"/>
      <c r="E9274" s="1"/>
      <c r="F9274" s="1"/>
    </row>
    <row r="9275" spans="3:6">
      <c r="C9275" s="1"/>
      <c r="D9275" s="1"/>
      <c r="E9275" s="1"/>
      <c r="F9275" s="1"/>
    </row>
    <row r="9276" spans="3:6">
      <c r="C9276" s="1"/>
      <c r="D9276" s="1"/>
      <c r="E9276" s="1"/>
      <c r="F9276" s="1"/>
    </row>
    <row r="9277" spans="3:6">
      <c r="C9277" s="1"/>
      <c r="D9277" s="1"/>
      <c r="E9277" s="1"/>
      <c r="F9277" s="1"/>
    </row>
    <row r="9278" spans="3:6">
      <c r="C9278" s="1"/>
      <c r="D9278" s="1"/>
      <c r="E9278" s="1"/>
      <c r="F9278" s="1"/>
    </row>
    <row r="9279" spans="3:6">
      <c r="C9279" s="1"/>
      <c r="D9279" s="1"/>
      <c r="E9279" s="1"/>
      <c r="F9279" s="1"/>
    </row>
    <row r="9280" spans="3:6">
      <c r="C9280" s="1"/>
      <c r="D9280" s="1"/>
      <c r="E9280" s="1"/>
      <c r="F9280" s="1"/>
    </row>
    <row r="9281" spans="3:6">
      <c r="C9281" s="1"/>
      <c r="D9281" s="1"/>
      <c r="E9281" s="1"/>
      <c r="F9281" s="1"/>
    </row>
    <row r="9282" spans="3:6">
      <c r="C9282" s="1"/>
      <c r="D9282" s="1"/>
      <c r="E9282" s="1"/>
      <c r="F9282" s="1"/>
    </row>
    <row r="9283" spans="3:6">
      <c r="C9283" s="1"/>
      <c r="D9283" s="1"/>
      <c r="E9283" s="1"/>
      <c r="F9283" s="1"/>
    </row>
    <row r="9284" spans="3:6">
      <c r="C9284" s="1"/>
      <c r="D9284" s="1"/>
      <c r="E9284" s="1"/>
      <c r="F9284" s="1"/>
    </row>
    <row r="9285" spans="3:6">
      <c r="C9285" s="1"/>
      <c r="D9285" s="1"/>
      <c r="E9285" s="1"/>
      <c r="F9285" s="1"/>
    </row>
    <row r="9286" spans="3:6">
      <c r="C9286" s="1"/>
      <c r="D9286" s="1"/>
      <c r="E9286" s="1"/>
      <c r="F9286" s="1"/>
    </row>
    <row r="9287" spans="3:6">
      <c r="C9287" s="1"/>
      <c r="D9287" s="1"/>
      <c r="E9287" s="1"/>
      <c r="F9287" s="1"/>
    </row>
    <row r="9288" spans="3:6">
      <c r="C9288" s="1"/>
      <c r="D9288" s="1"/>
      <c r="E9288" s="1"/>
      <c r="F9288" s="1"/>
    </row>
    <row r="9289" spans="3:6">
      <c r="C9289" s="1"/>
      <c r="D9289" s="1"/>
      <c r="E9289" s="1"/>
      <c r="F9289" s="1"/>
    </row>
    <row r="9290" spans="3:6">
      <c r="C9290" s="1"/>
      <c r="D9290" s="1"/>
      <c r="E9290" s="1"/>
      <c r="F9290" s="1"/>
    </row>
    <row r="9291" spans="3:6">
      <c r="C9291" s="1"/>
      <c r="D9291" s="1"/>
      <c r="E9291" s="1"/>
      <c r="F9291" s="1"/>
    </row>
    <row r="9292" spans="3:6">
      <c r="C9292" s="1"/>
      <c r="D9292" s="1"/>
      <c r="E9292" s="1"/>
      <c r="F9292" s="1"/>
    </row>
    <row r="9293" spans="3:6">
      <c r="C9293" s="1"/>
      <c r="D9293" s="1"/>
      <c r="E9293" s="1"/>
      <c r="F9293" s="1"/>
    </row>
    <row r="9294" spans="3:6">
      <c r="C9294" s="1"/>
      <c r="D9294" s="1"/>
      <c r="E9294" s="1"/>
      <c r="F9294" s="1"/>
    </row>
    <row r="9295" spans="3:6">
      <c r="C9295" s="1"/>
      <c r="D9295" s="1"/>
      <c r="E9295" s="1"/>
      <c r="F9295" s="1"/>
    </row>
    <row r="9296" spans="3:6">
      <c r="C9296" s="1"/>
      <c r="D9296" s="1"/>
      <c r="E9296" s="1"/>
      <c r="F9296" s="1"/>
    </row>
    <row r="9297" spans="3:6">
      <c r="C9297" s="1"/>
      <c r="D9297" s="1"/>
      <c r="E9297" s="1"/>
      <c r="F9297" s="1"/>
    </row>
    <row r="9298" spans="3:6">
      <c r="C9298" s="1"/>
      <c r="D9298" s="1"/>
      <c r="E9298" s="1"/>
      <c r="F9298" s="1"/>
    </row>
    <row r="9299" spans="3:6">
      <c r="C9299" s="1"/>
      <c r="D9299" s="1"/>
      <c r="E9299" s="1"/>
      <c r="F9299" s="1"/>
    </row>
    <row r="9300" spans="3:6">
      <c r="C9300" s="1"/>
      <c r="D9300" s="1"/>
      <c r="E9300" s="1"/>
      <c r="F9300" s="1"/>
    </row>
    <row r="9301" spans="3:6">
      <c r="C9301" s="1"/>
      <c r="D9301" s="1"/>
      <c r="E9301" s="1"/>
      <c r="F9301" s="1"/>
    </row>
    <row r="9302" spans="3:6">
      <c r="C9302" s="1"/>
      <c r="D9302" s="1"/>
      <c r="E9302" s="1"/>
      <c r="F9302" s="1"/>
    </row>
    <row r="9303" spans="3:6">
      <c r="C9303" s="1"/>
      <c r="D9303" s="1"/>
      <c r="E9303" s="1"/>
      <c r="F9303" s="1"/>
    </row>
    <row r="9304" spans="3:6">
      <c r="C9304" s="1"/>
      <c r="D9304" s="1"/>
      <c r="E9304" s="1"/>
      <c r="F9304" s="1"/>
    </row>
    <row r="9305" spans="3:6">
      <c r="C9305" s="1"/>
      <c r="D9305" s="1"/>
      <c r="E9305" s="1"/>
      <c r="F9305" s="1"/>
    </row>
    <row r="9306" spans="3:6">
      <c r="C9306" s="1"/>
      <c r="D9306" s="1"/>
      <c r="E9306" s="1"/>
      <c r="F9306" s="1"/>
    </row>
    <row r="9307" spans="3:6">
      <c r="C9307" s="1"/>
      <c r="D9307" s="1"/>
      <c r="E9307" s="1"/>
      <c r="F9307" s="1"/>
    </row>
    <row r="9308" spans="3:6">
      <c r="C9308" s="1"/>
      <c r="D9308" s="1"/>
      <c r="E9308" s="1"/>
      <c r="F9308" s="1"/>
    </row>
    <row r="9309" spans="3:6">
      <c r="C9309" s="1"/>
      <c r="D9309" s="1"/>
      <c r="E9309" s="1"/>
      <c r="F9309" s="1"/>
    </row>
    <row r="9310" spans="3:6">
      <c r="C9310" s="1"/>
      <c r="D9310" s="1"/>
      <c r="E9310" s="1"/>
      <c r="F9310" s="1"/>
    </row>
    <row r="9311" spans="3:6">
      <c r="C9311" s="1"/>
      <c r="D9311" s="1"/>
      <c r="E9311" s="1"/>
      <c r="F9311" s="1"/>
    </row>
    <row r="9312" spans="3:6">
      <c r="C9312" s="1"/>
      <c r="D9312" s="1"/>
      <c r="E9312" s="1"/>
      <c r="F9312" s="1"/>
    </row>
    <row r="9313" spans="3:6">
      <c r="C9313" s="1"/>
      <c r="D9313" s="1"/>
      <c r="E9313" s="1"/>
      <c r="F9313" s="1"/>
    </row>
    <row r="9314" spans="3:6">
      <c r="C9314" s="1"/>
      <c r="D9314" s="1"/>
      <c r="E9314" s="1"/>
      <c r="F9314" s="1"/>
    </row>
    <row r="9315" spans="3:6">
      <c r="C9315" s="1"/>
      <c r="D9315" s="1"/>
      <c r="E9315" s="1"/>
      <c r="F9315" s="1"/>
    </row>
    <row r="9316" spans="3:6">
      <c r="C9316" s="1"/>
      <c r="D9316" s="1"/>
      <c r="E9316" s="1"/>
      <c r="F9316" s="1"/>
    </row>
    <row r="9317" spans="3:6">
      <c r="C9317" s="1"/>
      <c r="D9317" s="1"/>
      <c r="E9317" s="1"/>
      <c r="F9317" s="1"/>
    </row>
    <row r="9318" spans="3:6">
      <c r="C9318" s="1"/>
      <c r="D9318" s="1"/>
      <c r="E9318" s="1"/>
      <c r="F9318" s="1"/>
    </row>
    <row r="9319" spans="3:6">
      <c r="C9319" s="1"/>
      <c r="D9319" s="1"/>
      <c r="E9319" s="1"/>
      <c r="F9319" s="1"/>
    </row>
    <row r="9320" spans="3:6">
      <c r="C9320" s="1"/>
      <c r="D9320" s="1"/>
      <c r="E9320" s="1"/>
      <c r="F9320" s="1"/>
    </row>
    <row r="9321" spans="3:6">
      <c r="C9321" s="1"/>
      <c r="D9321" s="1"/>
      <c r="E9321" s="1"/>
      <c r="F9321" s="1"/>
    </row>
    <row r="9322" spans="3:6">
      <c r="C9322" s="1"/>
      <c r="D9322" s="1"/>
      <c r="E9322" s="1"/>
      <c r="F9322" s="1"/>
    </row>
    <row r="9323" spans="3:6">
      <c r="C9323" s="1"/>
      <c r="D9323" s="1"/>
      <c r="E9323" s="1"/>
      <c r="F9323" s="1"/>
    </row>
    <row r="9324" spans="3:6">
      <c r="C9324" s="1"/>
      <c r="D9324" s="1"/>
      <c r="E9324" s="1"/>
      <c r="F9324" s="1"/>
    </row>
    <row r="9325" spans="3:6">
      <c r="C9325" s="1"/>
      <c r="D9325" s="1"/>
      <c r="E9325" s="1"/>
      <c r="F9325" s="1"/>
    </row>
    <row r="9326" spans="3:6">
      <c r="C9326" s="1"/>
      <c r="D9326" s="1"/>
      <c r="E9326" s="1"/>
      <c r="F9326" s="1"/>
    </row>
    <row r="9327" spans="3:6">
      <c r="C9327" s="1"/>
      <c r="D9327" s="1"/>
      <c r="E9327" s="1"/>
      <c r="F9327" s="1"/>
    </row>
    <row r="9328" spans="3:6">
      <c r="C9328" s="1"/>
      <c r="D9328" s="1"/>
      <c r="E9328" s="1"/>
      <c r="F9328" s="1"/>
    </row>
    <row r="9329" spans="3:6">
      <c r="C9329" s="1"/>
      <c r="D9329" s="1"/>
      <c r="E9329" s="1"/>
      <c r="F9329" s="1"/>
    </row>
    <row r="9330" spans="3:6">
      <c r="C9330" s="1"/>
      <c r="D9330" s="1"/>
      <c r="E9330" s="1"/>
      <c r="F9330" s="1"/>
    </row>
    <row r="9331" spans="3:6">
      <c r="C9331" s="1"/>
      <c r="D9331" s="1"/>
      <c r="E9331" s="1"/>
      <c r="F9331" s="1"/>
    </row>
    <row r="9332" spans="3:6">
      <c r="C9332" s="1"/>
      <c r="D9332" s="1"/>
      <c r="E9332" s="1"/>
      <c r="F9332" s="1"/>
    </row>
    <row r="9333" spans="3:6">
      <c r="C9333" s="1"/>
      <c r="D9333" s="1"/>
      <c r="E9333" s="1"/>
      <c r="F9333" s="1"/>
    </row>
    <row r="9334" spans="3:6">
      <c r="C9334" s="1"/>
      <c r="D9334" s="1"/>
      <c r="E9334" s="1"/>
      <c r="F9334" s="1"/>
    </row>
    <row r="9335" spans="3:6">
      <c r="C9335" s="1"/>
      <c r="D9335" s="1"/>
      <c r="E9335" s="1"/>
      <c r="F9335" s="1"/>
    </row>
    <row r="9336" spans="3:6">
      <c r="C9336" s="1"/>
      <c r="D9336" s="1"/>
      <c r="E9336" s="1"/>
      <c r="F9336" s="1"/>
    </row>
    <row r="9337" spans="3:6">
      <c r="C9337" s="1"/>
      <c r="D9337" s="1"/>
      <c r="E9337" s="1"/>
      <c r="F9337" s="1"/>
    </row>
    <row r="9338" spans="3:6">
      <c r="C9338" s="1"/>
      <c r="D9338" s="1"/>
      <c r="E9338" s="1"/>
      <c r="F9338" s="1"/>
    </row>
    <row r="9339" spans="3:6">
      <c r="C9339" s="1"/>
      <c r="D9339" s="1"/>
      <c r="E9339" s="1"/>
      <c r="F9339" s="1"/>
    </row>
    <row r="9340" spans="3:6">
      <c r="C9340" s="1"/>
      <c r="D9340" s="1"/>
      <c r="E9340" s="1"/>
      <c r="F9340" s="1"/>
    </row>
    <row r="9341" spans="3:6">
      <c r="C9341" s="1"/>
      <c r="D9341" s="1"/>
      <c r="E9341" s="1"/>
      <c r="F9341" s="1"/>
    </row>
    <row r="9342" spans="3:6">
      <c r="C9342" s="1"/>
      <c r="D9342" s="1"/>
      <c r="E9342" s="1"/>
      <c r="F9342" s="1"/>
    </row>
    <row r="9343" spans="3:6">
      <c r="C9343" s="1"/>
      <c r="D9343" s="1"/>
      <c r="E9343" s="1"/>
      <c r="F9343" s="1"/>
    </row>
    <row r="9344" spans="3:6">
      <c r="C9344" s="1"/>
      <c r="D9344" s="1"/>
      <c r="E9344" s="1"/>
      <c r="F9344" s="1"/>
    </row>
    <row r="9345" spans="3:6">
      <c r="C9345" s="1"/>
      <c r="D9345" s="1"/>
      <c r="E9345" s="1"/>
      <c r="F9345" s="1"/>
    </row>
    <row r="9346" spans="3:6">
      <c r="C9346" s="1"/>
      <c r="D9346" s="1"/>
      <c r="E9346" s="1"/>
      <c r="F9346" s="1"/>
    </row>
    <row r="9347" spans="3:6">
      <c r="C9347" s="1"/>
      <c r="D9347" s="1"/>
      <c r="E9347" s="1"/>
      <c r="F9347" s="1"/>
    </row>
    <row r="9348" spans="3:6">
      <c r="C9348" s="1"/>
      <c r="D9348" s="1"/>
      <c r="E9348" s="1"/>
      <c r="F9348" s="1"/>
    </row>
    <row r="9349" spans="3:6">
      <c r="C9349" s="1"/>
      <c r="D9349" s="1"/>
      <c r="E9349" s="1"/>
      <c r="F9349" s="1"/>
    </row>
    <row r="9350" spans="3:6">
      <c r="C9350" s="1"/>
      <c r="D9350" s="1"/>
      <c r="E9350" s="1"/>
      <c r="F9350" s="1"/>
    </row>
    <row r="9351" spans="3:6">
      <c r="C9351" s="1"/>
      <c r="D9351" s="1"/>
      <c r="E9351" s="1"/>
      <c r="F9351" s="1"/>
    </row>
    <row r="9352" spans="3:6">
      <c r="C9352" s="1"/>
      <c r="D9352" s="1"/>
      <c r="E9352" s="1"/>
      <c r="F9352" s="1"/>
    </row>
    <row r="9353" spans="3:6">
      <c r="C9353" s="1"/>
      <c r="D9353" s="1"/>
      <c r="E9353" s="1"/>
      <c r="F9353" s="1"/>
    </row>
    <row r="9354" spans="3:6">
      <c r="C9354" s="1"/>
      <c r="D9354" s="1"/>
      <c r="E9354" s="1"/>
      <c r="F9354" s="1"/>
    </row>
    <row r="9355" spans="3:6">
      <c r="C9355" s="1"/>
      <c r="D9355" s="1"/>
      <c r="E9355" s="1"/>
      <c r="F9355" s="1"/>
    </row>
    <row r="9356" spans="3:6">
      <c r="C9356" s="1"/>
      <c r="D9356" s="1"/>
      <c r="E9356" s="1"/>
      <c r="F9356" s="1"/>
    </row>
    <row r="9357" spans="3:6">
      <c r="C9357" s="1"/>
      <c r="D9357" s="1"/>
      <c r="E9357" s="1"/>
      <c r="F9357" s="1"/>
    </row>
    <row r="9358" spans="3:6">
      <c r="C9358" s="1"/>
      <c r="D9358" s="1"/>
      <c r="E9358" s="1"/>
      <c r="F9358" s="1"/>
    </row>
    <row r="9359" spans="3:6">
      <c r="C9359" s="1"/>
      <c r="D9359" s="1"/>
      <c r="E9359" s="1"/>
      <c r="F9359" s="1"/>
    </row>
    <row r="9360" spans="3:6">
      <c r="C9360" s="1"/>
      <c r="D9360" s="1"/>
      <c r="E9360" s="1"/>
      <c r="F9360" s="1"/>
    </row>
    <row r="9361" spans="3:6">
      <c r="C9361" s="1"/>
      <c r="D9361" s="1"/>
      <c r="E9361" s="1"/>
      <c r="F9361" s="1"/>
    </row>
    <row r="9362" spans="3:6">
      <c r="C9362" s="1"/>
      <c r="D9362" s="1"/>
      <c r="E9362" s="1"/>
      <c r="F9362" s="1"/>
    </row>
    <row r="9363" spans="3:6">
      <c r="C9363" s="1"/>
      <c r="D9363" s="1"/>
      <c r="E9363" s="1"/>
      <c r="F9363" s="1"/>
    </row>
    <row r="9364" spans="3:6">
      <c r="C9364" s="1"/>
      <c r="D9364" s="1"/>
      <c r="E9364" s="1"/>
      <c r="F9364" s="1"/>
    </row>
    <row r="9365" spans="3:6">
      <c r="C9365" s="1"/>
      <c r="D9365" s="1"/>
      <c r="E9365" s="1"/>
      <c r="F9365" s="1"/>
    </row>
    <row r="9366" spans="3:6">
      <c r="C9366" s="1"/>
      <c r="D9366" s="1"/>
      <c r="E9366" s="1"/>
      <c r="F9366" s="1"/>
    </row>
    <row r="9367" spans="3:6">
      <c r="C9367" s="1"/>
      <c r="D9367" s="1"/>
      <c r="E9367" s="1"/>
      <c r="F9367" s="1"/>
    </row>
    <row r="9368" spans="3:6">
      <c r="C9368" s="1"/>
      <c r="D9368" s="1"/>
      <c r="E9368" s="1"/>
      <c r="F9368" s="1"/>
    </row>
    <row r="9369" spans="3:6">
      <c r="C9369" s="1"/>
      <c r="D9369" s="1"/>
      <c r="E9369" s="1"/>
      <c r="F9369" s="1"/>
    </row>
    <row r="9370" spans="3:6">
      <c r="C9370" s="1"/>
      <c r="D9370" s="1"/>
      <c r="E9370" s="1"/>
      <c r="F9370" s="1"/>
    </row>
    <row r="9371" spans="3:6">
      <c r="C9371" s="1"/>
      <c r="D9371" s="1"/>
      <c r="E9371" s="1"/>
      <c r="F9371" s="1"/>
    </row>
    <row r="9372" spans="3:6">
      <c r="C9372" s="1"/>
      <c r="D9372" s="1"/>
      <c r="E9372" s="1"/>
      <c r="F9372" s="1"/>
    </row>
    <row r="9373" spans="3:6">
      <c r="C9373" s="1"/>
      <c r="D9373" s="1"/>
      <c r="E9373" s="1"/>
      <c r="F9373" s="1"/>
    </row>
    <row r="9374" spans="3:6">
      <c r="C9374" s="1"/>
      <c r="D9374" s="1"/>
      <c r="E9374" s="1"/>
      <c r="F9374" s="1"/>
    </row>
    <row r="9375" spans="3:6">
      <c r="C9375" s="1"/>
      <c r="D9375" s="1"/>
      <c r="E9375" s="1"/>
      <c r="F9375" s="1"/>
    </row>
    <row r="9376" spans="3:6">
      <c r="C9376" s="1"/>
      <c r="D9376" s="1"/>
      <c r="E9376" s="1"/>
      <c r="F9376" s="1"/>
    </row>
    <row r="9377" spans="3:6">
      <c r="C9377" s="1"/>
      <c r="D9377" s="1"/>
      <c r="E9377" s="1"/>
      <c r="F9377" s="1"/>
    </row>
    <row r="9378" spans="3:6">
      <c r="C9378" s="1"/>
      <c r="D9378" s="1"/>
      <c r="E9378" s="1"/>
      <c r="F9378" s="1"/>
    </row>
    <row r="9379" spans="3:6">
      <c r="C9379" s="1"/>
      <c r="D9379" s="1"/>
      <c r="E9379" s="1"/>
      <c r="F9379" s="1"/>
    </row>
    <row r="9380" spans="3:6">
      <c r="C9380" s="1"/>
      <c r="D9380" s="1"/>
      <c r="E9380" s="1"/>
      <c r="F9380" s="1"/>
    </row>
    <row r="9381" spans="3:6">
      <c r="C9381" s="1"/>
      <c r="D9381" s="1"/>
      <c r="E9381" s="1"/>
      <c r="F9381" s="1"/>
    </row>
    <row r="9382" spans="3:6">
      <c r="C9382" s="1"/>
      <c r="D9382" s="1"/>
      <c r="E9382" s="1"/>
      <c r="F9382" s="1"/>
    </row>
    <row r="9383" spans="3:6">
      <c r="C9383" s="1"/>
      <c r="D9383" s="1"/>
      <c r="E9383" s="1"/>
      <c r="F9383" s="1"/>
    </row>
    <row r="9384" spans="3:6">
      <c r="C9384" s="1"/>
      <c r="D9384" s="1"/>
      <c r="E9384" s="1"/>
      <c r="F9384" s="1"/>
    </row>
    <row r="9385" spans="3:6">
      <c r="C9385" s="1"/>
      <c r="D9385" s="1"/>
      <c r="E9385" s="1"/>
      <c r="F9385" s="1"/>
    </row>
    <row r="9386" spans="3:6">
      <c r="C9386" s="1"/>
      <c r="D9386" s="1"/>
      <c r="E9386" s="1"/>
      <c r="F9386" s="1"/>
    </row>
    <row r="9387" spans="3:6">
      <c r="C9387" s="1"/>
      <c r="D9387" s="1"/>
      <c r="E9387" s="1"/>
      <c r="F9387" s="1"/>
    </row>
    <row r="9388" spans="3:6">
      <c r="C9388" s="1"/>
      <c r="D9388" s="1"/>
      <c r="E9388" s="1"/>
      <c r="F9388" s="1"/>
    </row>
    <row r="9389" spans="3:6">
      <c r="C9389" s="1"/>
      <c r="D9389" s="1"/>
      <c r="E9389" s="1"/>
      <c r="F9389" s="1"/>
    </row>
    <row r="9390" spans="3:6">
      <c r="C9390" s="1"/>
      <c r="D9390" s="1"/>
      <c r="E9390" s="1"/>
      <c r="F9390" s="1"/>
    </row>
    <row r="9391" spans="3:6">
      <c r="C9391" s="1"/>
      <c r="D9391" s="1"/>
      <c r="E9391" s="1"/>
      <c r="F9391" s="1"/>
    </row>
    <row r="9392" spans="3:6">
      <c r="C9392" s="1"/>
      <c r="D9392" s="1"/>
      <c r="E9392" s="1"/>
      <c r="F9392" s="1"/>
    </row>
    <row r="9393" spans="3:6">
      <c r="C9393" s="1"/>
      <c r="D9393" s="1"/>
      <c r="E9393" s="1"/>
      <c r="F9393" s="1"/>
    </row>
    <row r="9394" spans="3:6">
      <c r="C9394" s="1"/>
      <c r="D9394" s="1"/>
      <c r="E9394" s="1"/>
      <c r="F9394" s="1"/>
    </row>
    <row r="9395" spans="3:6">
      <c r="C9395" s="1"/>
      <c r="D9395" s="1"/>
      <c r="E9395" s="1"/>
      <c r="F9395" s="1"/>
    </row>
    <row r="9396" spans="3:6">
      <c r="C9396" s="1"/>
      <c r="D9396" s="1"/>
      <c r="E9396" s="1"/>
      <c r="F9396" s="1"/>
    </row>
    <row r="9397" spans="3:6">
      <c r="C9397" s="1"/>
      <c r="D9397" s="1"/>
      <c r="E9397" s="1"/>
      <c r="F9397" s="1"/>
    </row>
    <row r="9398" spans="3:6">
      <c r="C9398" s="1"/>
      <c r="D9398" s="1"/>
      <c r="E9398" s="1"/>
      <c r="F9398" s="1"/>
    </row>
    <row r="9399" spans="3:6">
      <c r="C9399" s="1"/>
      <c r="D9399" s="1"/>
      <c r="E9399" s="1"/>
      <c r="F9399" s="1"/>
    </row>
    <row r="9400" spans="3:6">
      <c r="C9400" s="1"/>
      <c r="D9400" s="1"/>
      <c r="E9400" s="1"/>
      <c r="F9400" s="1"/>
    </row>
    <row r="9401" spans="3:6">
      <c r="C9401" s="1"/>
      <c r="D9401" s="1"/>
      <c r="E9401" s="1"/>
      <c r="F9401" s="1"/>
    </row>
    <row r="9402" spans="3:6">
      <c r="C9402" s="1"/>
      <c r="D9402" s="1"/>
      <c r="E9402" s="1"/>
      <c r="F9402" s="1"/>
    </row>
    <row r="9403" spans="3:6">
      <c r="C9403" s="1"/>
      <c r="D9403" s="1"/>
      <c r="E9403" s="1"/>
      <c r="F9403" s="1"/>
    </row>
    <row r="9404" spans="3:6">
      <c r="C9404" s="1"/>
      <c r="D9404" s="1"/>
      <c r="E9404" s="1"/>
      <c r="F9404" s="1"/>
    </row>
    <row r="9405" spans="3:6">
      <c r="C9405" s="1"/>
      <c r="D9405" s="1"/>
      <c r="E9405" s="1"/>
      <c r="F9405" s="1"/>
    </row>
    <row r="9406" spans="3:6">
      <c r="C9406" s="1"/>
      <c r="D9406" s="1"/>
      <c r="E9406" s="1"/>
      <c r="F9406" s="1"/>
    </row>
    <row r="9407" spans="3:6">
      <c r="C9407" s="1"/>
      <c r="D9407" s="1"/>
      <c r="E9407" s="1"/>
      <c r="F9407" s="1"/>
    </row>
    <row r="9408" spans="3:6">
      <c r="C9408" s="1"/>
      <c r="D9408" s="1"/>
      <c r="E9408" s="1"/>
      <c r="F9408" s="1"/>
    </row>
    <row r="9409" spans="3:6">
      <c r="C9409" s="1"/>
      <c r="D9409" s="1"/>
      <c r="E9409" s="1"/>
      <c r="F9409" s="1"/>
    </row>
    <row r="9410" spans="3:6">
      <c r="C9410" s="1"/>
      <c r="D9410" s="1"/>
      <c r="E9410" s="1"/>
      <c r="F9410" s="1"/>
    </row>
    <row r="9411" spans="3:6">
      <c r="C9411" s="1"/>
      <c r="D9411" s="1"/>
      <c r="E9411" s="1"/>
      <c r="F9411" s="1"/>
    </row>
    <row r="9412" spans="3:6">
      <c r="C9412" s="1"/>
      <c r="D9412" s="1"/>
      <c r="E9412" s="1"/>
      <c r="F9412" s="1"/>
    </row>
    <row r="9413" spans="3:6">
      <c r="C9413" s="1"/>
      <c r="D9413" s="1"/>
      <c r="E9413" s="1"/>
      <c r="F9413" s="1"/>
    </row>
    <row r="9414" spans="3:6">
      <c r="C9414" s="1"/>
      <c r="D9414" s="1"/>
      <c r="E9414" s="1"/>
      <c r="F9414" s="1"/>
    </row>
    <row r="9415" spans="3:6">
      <c r="C9415" s="1"/>
      <c r="D9415" s="1"/>
      <c r="E9415" s="1"/>
      <c r="F9415" s="1"/>
    </row>
    <row r="9416" spans="3:6">
      <c r="C9416" s="1"/>
      <c r="D9416" s="1"/>
      <c r="E9416" s="1"/>
      <c r="F9416" s="1"/>
    </row>
    <row r="9417" spans="3:6">
      <c r="C9417" s="1"/>
      <c r="D9417" s="1"/>
      <c r="E9417" s="1"/>
      <c r="F9417" s="1"/>
    </row>
    <row r="9418" spans="3:6">
      <c r="C9418" s="1"/>
      <c r="D9418" s="1"/>
      <c r="E9418" s="1"/>
      <c r="F9418" s="1"/>
    </row>
    <row r="9419" spans="3:6">
      <c r="C9419" s="1"/>
      <c r="D9419" s="1"/>
      <c r="E9419" s="1"/>
      <c r="F9419" s="1"/>
    </row>
    <row r="9420" spans="3:6">
      <c r="C9420" s="1"/>
      <c r="D9420" s="1"/>
      <c r="E9420" s="1"/>
      <c r="F9420" s="1"/>
    </row>
    <row r="9421" spans="3:6">
      <c r="C9421" s="1"/>
      <c r="D9421" s="1"/>
      <c r="E9421" s="1"/>
      <c r="F9421" s="1"/>
    </row>
    <row r="9422" spans="3:6">
      <c r="C9422" s="1"/>
      <c r="D9422" s="1"/>
      <c r="E9422" s="1"/>
      <c r="F9422" s="1"/>
    </row>
    <row r="9423" spans="3:6">
      <c r="C9423" s="1"/>
      <c r="D9423" s="1"/>
      <c r="E9423" s="1"/>
      <c r="F9423" s="1"/>
    </row>
    <row r="9424" spans="3:6">
      <c r="C9424" s="1"/>
      <c r="D9424" s="1"/>
      <c r="E9424" s="1"/>
      <c r="F9424" s="1"/>
    </row>
    <row r="9425" spans="3:6">
      <c r="C9425" s="1"/>
      <c r="D9425" s="1"/>
      <c r="E9425" s="1"/>
      <c r="F9425" s="1"/>
    </row>
    <row r="9426" spans="3:6">
      <c r="C9426" s="1"/>
      <c r="D9426" s="1"/>
      <c r="E9426" s="1"/>
      <c r="F9426" s="1"/>
    </row>
    <row r="9427" spans="3:6">
      <c r="C9427" s="1"/>
      <c r="D9427" s="1"/>
      <c r="E9427" s="1"/>
      <c r="F9427" s="1"/>
    </row>
    <row r="9428" spans="3:6">
      <c r="C9428" s="1"/>
      <c r="D9428" s="1"/>
      <c r="E9428" s="1"/>
      <c r="F9428" s="1"/>
    </row>
    <row r="9429" spans="3:6">
      <c r="C9429" s="1"/>
      <c r="D9429" s="1"/>
      <c r="E9429" s="1"/>
      <c r="F9429" s="1"/>
    </row>
    <row r="9430" spans="3:6">
      <c r="C9430" s="1"/>
      <c r="D9430" s="1"/>
      <c r="E9430" s="1"/>
      <c r="F9430" s="1"/>
    </row>
    <row r="9431" spans="3:6">
      <c r="C9431" s="1"/>
      <c r="D9431" s="1"/>
      <c r="E9431" s="1"/>
      <c r="F9431" s="1"/>
    </row>
    <row r="9432" spans="3:6">
      <c r="C9432" s="1"/>
      <c r="D9432" s="1"/>
      <c r="E9432" s="1"/>
      <c r="F9432" s="1"/>
    </row>
    <row r="9433" spans="3:6">
      <c r="C9433" s="1"/>
      <c r="D9433" s="1"/>
      <c r="E9433" s="1"/>
      <c r="F9433" s="1"/>
    </row>
    <row r="9434" spans="3:6">
      <c r="C9434" s="1"/>
      <c r="D9434" s="1"/>
      <c r="E9434" s="1"/>
      <c r="F9434" s="1"/>
    </row>
    <row r="9435" spans="3:6">
      <c r="C9435" s="1"/>
      <c r="D9435" s="1"/>
      <c r="E9435" s="1"/>
      <c r="F9435" s="1"/>
    </row>
    <row r="9436" spans="3:6">
      <c r="C9436" s="1"/>
      <c r="D9436" s="1"/>
      <c r="E9436" s="1"/>
      <c r="F9436" s="1"/>
    </row>
    <row r="9437" spans="3:6">
      <c r="C9437" s="1"/>
      <c r="D9437" s="1"/>
      <c r="E9437" s="1"/>
      <c r="F9437" s="1"/>
    </row>
    <row r="9438" spans="3:6">
      <c r="C9438" s="1"/>
      <c r="D9438" s="1"/>
      <c r="E9438" s="1"/>
      <c r="F9438" s="1"/>
    </row>
    <row r="9439" spans="3:6">
      <c r="C9439" s="1"/>
      <c r="D9439" s="1"/>
      <c r="E9439" s="1"/>
      <c r="F9439" s="1"/>
    </row>
    <row r="9440" spans="3:6">
      <c r="C9440" s="1"/>
      <c r="D9440" s="1"/>
      <c r="E9440" s="1"/>
      <c r="F9440" s="1"/>
    </row>
    <row r="9441" spans="3:6">
      <c r="C9441" s="1"/>
      <c r="D9441" s="1"/>
      <c r="E9441" s="1"/>
      <c r="F9441" s="1"/>
    </row>
    <row r="9442" spans="3:6">
      <c r="C9442" s="1"/>
      <c r="D9442" s="1"/>
      <c r="E9442" s="1"/>
      <c r="F9442" s="1"/>
    </row>
    <row r="9443" spans="3:6">
      <c r="C9443" s="1"/>
      <c r="D9443" s="1"/>
      <c r="E9443" s="1"/>
      <c r="F9443" s="1"/>
    </row>
    <row r="9444" spans="3:6">
      <c r="C9444" s="1"/>
      <c r="D9444" s="1"/>
      <c r="E9444" s="1"/>
      <c r="F9444" s="1"/>
    </row>
    <row r="9445" spans="3:6">
      <c r="C9445" s="1"/>
      <c r="D9445" s="1"/>
      <c r="E9445" s="1"/>
      <c r="F9445" s="1"/>
    </row>
    <row r="9446" spans="3:6">
      <c r="C9446" s="1"/>
      <c r="D9446" s="1"/>
      <c r="E9446" s="1"/>
      <c r="F9446" s="1"/>
    </row>
    <row r="9447" spans="3:6">
      <c r="C9447" s="1"/>
      <c r="D9447" s="1"/>
      <c r="E9447" s="1"/>
      <c r="F9447" s="1"/>
    </row>
    <row r="9448" spans="3:6">
      <c r="C9448" s="1"/>
      <c r="D9448" s="1"/>
      <c r="E9448" s="1"/>
      <c r="F9448" s="1"/>
    </row>
    <row r="9449" spans="3:6">
      <c r="C9449" s="1"/>
      <c r="D9449" s="1"/>
      <c r="E9449" s="1"/>
      <c r="F9449" s="1"/>
    </row>
    <row r="9450" spans="3:6">
      <c r="C9450" s="1"/>
      <c r="D9450" s="1"/>
      <c r="E9450" s="1"/>
      <c r="F9450" s="1"/>
    </row>
    <row r="9451" spans="3:6">
      <c r="C9451" s="1"/>
      <c r="D9451" s="1"/>
      <c r="E9451" s="1"/>
      <c r="F9451" s="1"/>
    </row>
    <row r="9452" spans="3:6">
      <c r="C9452" s="1"/>
      <c r="D9452" s="1"/>
      <c r="E9452" s="1"/>
      <c r="F9452" s="1"/>
    </row>
    <row r="9453" spans="3:6">
      <c r="C9453" s="1"/>
      <c r="D9453" s="1"/>
      <c r="E9453" s="1"/>
      <c r="F9453" s="1"/>
    </row>
    <row r="9454" spans="3:6">
      <c r="C9454" s="1"/>
      <c r="D9454" s="1"/>
      <c r="E9454" s="1"/>
      <c r="F9454" s="1"/>
    </row>
    <row r="9455" spans="3:6">
      <c r="C9455" s="1"/>
      <c r="D9455" s="1"/>
      <c r="E9455" s="1"/>
      <c r="F9455" s="1"/>
    </row>
    <row r="9456" spans="3:6">
      <c r="C9456" s="1"/>
      <c r="D9456" s="1"/>
      <c r="E9456" s="1"/>
      <c r="F9456" s="1"/>
    </row>
    <row r="9457" spans="3:6">
      <c r="C9457" s="1"/>
      <c r="D9457" s="1"/>
      <c r="E9457" s="1"/>
      <c r="F9457" s="1"/>
    </row>
    <row r="9458" spans="3:6">
      <c r="C9458" s="1"/>
      <c r="D9458" s="1"/>
      <c r="E9458" s="1"/>
      <c r="F9458" s="1"/>
    </row>
    <row r="9459" spans="3:6">
      <c r="C9459" s="1"/>
      <c r="D9459" s="1"/>
      <c r="E9459" s="1"/>
      <c r="F9459" s="1"/>
    </row>
    <row r="9460" spans="3:6">
      <c r="C9460" s="1"/>
      <c r="D9460" s="1"/>
      <c r="E9460" s="1"/>
      <c r="F9460" s="1"/>
    </row>
    <row r="9461" spans="3:6">
      <c r="C9461" s="1"/>
      <c r="D9461" s="1"/>
      <c r="E9461" s="1"/>
      <c r="F9461" s="1"/>
    </row>
    <row r="9462" spans="3:6">
      <c r="C9462" s="1"/>
      <c r="D9462" s="1"/>
      <c r="E9462" s="1"/>
      <c r="F9462" s="1"/>
    </row>
    <row r="9463" spans="3:6">
      <c r="C9463" s="1"/>
      <c r="D9463" s="1"/>
      <c r="E9463" s="1"/>
      <c r="F9463" s="1"/>
    </row>
    <row r="9464" spans="3:6">
      <c r="C9464" s="1"/>
      <c r="D9464" s="1"/>
      <c r="E9464" s="1"/>
      <c r="F9464" s="1"/>
    </row>
    <row r="9465" spans="3:6">
      <c r="C9465" s="1"/>
      <c r="D9465" s="1"/>
      <c r="E9465" s="1"/>
      <c r="F9465" s="1"/>
    </row>
    <row r="9466" spans="3:6">
      <c r="C9466" s="1"/>
      <c r="D9466" s="1"/>
      <c r="E9466" s="1"/>
      <c r="F9466" s="1"/>
    </row>
    <row r="9467" spans="3:6">
      <c r="C9467" s="1"/>
      <c r="D9467" s="1"/>
      <c r="E9467" s="1"/>
      <c r="F9467" s="1"/>
    </row>
    <row r="9468" spans="3:6">
      <c r="C9468" s="1"/>
      <c r="D9468" s="1"/>
      <c r="E9468" s="1"/>
      <c r="F9468" s="1"/>
    </row>
    <row r="9469" spans="3:6">
      <c r="C9469" s="1"/>
      <c r="D9469" s="1"/>
      <c r="E9469" s="1"/>
      <c r="F9469" s="1"/>
    </row>
    <row r="9470" spans="3:6">
      <c r="C9470" s="1"/>
      <c r="D9470" s="1"/>
      <c r="E9470" s="1"/>
      <c r="F9470" s="1"/>
    </row>
    <row r="9471" spans="3:6">
      <c r="C9471" s="1"/>
      <c r="D9471" s="1"/>
      <c r="E9471" s="1"/>
      <c r="F9471" s="1"/>
    </row>
    <row r="9472" spans="3:6">
      <c r="C9472" s="1"/>
      <c r="D9472" s="1"/>
      <c r="E9472" s="1"/>
      <c r="F9472" s="1"/>
    </row>
    <row r="9473" spans="3:6">
      <c r="C9473" s="1"/>
      <c r="D9473" s="1"/>
      <c r="E9473" s="1"/>
      <c r="F9473" s="1"/>
    </row>
    <row r="9474" spans="3:6">
      <c r="C9474" s="1"/>
      <c r="D9474" s="1"/>
      <c r="E9474" s="1"/>
      <c r="F9474" s="1"/>
    </row>
    <row r="9475" spans="3:6">
      <c r="C9475" s="1"/>
      <c r="D9475" s="1"/>
      <c r="E9475" s="1"/>
      <c r="F9475" s="1"/>
    </row>
    <row r="9476" spans="3:6">
      <c r="C9476" s="1"/>
      <c r="D9476" s="1"/>
      <c r="E9476" s="1"/>
      <c r="F9476" s="1"/>
    </row>
    <row r="9477" spans="3:6">
      <c r="C9477" s="1"/>
      <c r="D9477" s="1"/>
      <c r="E9477" s="1"/>
      <c r="F9477" s="1"/>
    </row>
    <row r="9478" spans="3:6">
      <c r="C9478" s="1"/>
      <c r="D9478" s="1"/>
      <c r="E9478" s="1"/>
      <c r="F9478" s="1"/>
    </row>
    <row r="9479" spans="3:6">
      <c r="C9479" s="1"/>
      <c r="D9479" s="1"/>
      <c r="E9479" s="1"/>
      <c r="F9479" s="1"/>
    </row>
    <row r="9480" spans="3:6">
      <c r="C9480" s="1"/>
      <c r="D9480" s="1"/>
      <c r="E9480" s="1"/>
      <c r="F9480" s="1"/>
    </row>
    <row r="9481" spans="3:6">
      <c r="C9481" s="1"/>
      <c r="D9481" s="1"/>
      <c r="E9481" s="1"/>
      <c r="F9481" s="1"/>
    </row>
    <row r="9482" spans="3:6">
      <c r="C9482" s="1"/>
      <c r="D9482" s="1"/>
      <c r="E9482" s="1"/>
      <c r="F9482" s="1"/>
    </row>
    <row r="9483" spans="3:6">
      <c r="C9483" s="1"/>
      <c r="D9483" s="1"/>
      <c r="E9483" s="1"/>
      <c r="F9483" s="1"/>
    </row>
    <row r="9484" spans="3:6">
      <c r="C9484" s="1"/>
      <c r="D9484" s="1"/>
      <c r="E9484" s="1"/>
      <c r="F9484" s="1"/>
    </row>
    <row r="9485" spans="3:6">
      <c r="C9485" s="1"/>
      <c r="D9485" s="1"/>
      <c r="E9485" s="1"/>
      <c r="F9485" s="1"/>
    </row>
    <row r="9486" spans="3:6">
      <c r="C9486" s="1"/>
      <c r="D9486" s="1"/>
      <c r="E9486" s="1"/>
      <c r="F9486" s="1"/>
    </row>
    <row r="9487" spans="3:6">
      <c r="C9487" s="1"/>
      <c r="D9487" s="1"/>
      <c r="E9487" s="1"/>
      <c r="F9487" s="1"/>
    </row>
    <row r="9488" spans="3:6">
      <c r="C9488" s="1"/>
      <c r="D9488" s="1"/>
      <c r="E9488" s="1"/>
      <c r="F9488" s="1"/>
    </row>
    <row r="9489" spans="3:6">
      <c r="C9489" s="1"/>
      <c r="D9489" s="1"/>
      <c r="E9489" s="1"/>
      <c r="F9489" s="1"/>
    </row>
    <row r="9490" spans="3:6">
      <c r="C9490" s="1"/>
      <c r="D9490" s="1"/>
      <c r="E9490" s="1"/>
      <c r="F9490" s="1"/>
    </row>
    <row r="9491" spans="3:6">
      <c r="C9491" s="1"/>
      <c r="D9491" s="1"/>
      <c r="E9491" s="1"/>
      <c r="F9491" s="1"/>
    </row>
    <row r="9492" spans="3:6">
      <c r="C9492" s="1"/>
      <c r="D9492" s="1"/>
      <c r="E9492" s="1"/>
      <c r="F9492" s="1"/>
    </row>
    <row r="9493" spans="3:6">
      <c r="C9493" s="1"/>
      <c r="D9493" s="1"/>
      <c r="E9493" s="1"/>
      <c r="F9493" s="1"/>
    </row>
    <row r="9494" spans="3:6">
      <c r="C9494" s="1"/>
      <c r="D9494" s="1"/>
      <c r="E9494" s="1"/>
      <c r="F9494" s="1"/>
    </row>
    <row r="9495" spans="3:6">
      <c r="C9495" s="1"/>
      <c r="D9495" s="1"/>
      <c r="E9495" s="1"/>
      <c r="F9495" s="1"/>
    </row>
    <row r="9496" spans="3:6">
      <c r="C9496" s="1"/>
      <c r="D9496" s="1"/>
      <c r="E9496" s="1"/>
      <c r="F9496" s="1"/>
    </row>
    <row r="9497" spans="3:6">
      <c r="C9497" s="1"/>
      <c r="D9497" s="1"/>
      <c r="E9497" s="1"/>
      <c r="F9497" s="1"/>
    </row>
    <row r="9498" spans="3:6">
      <c r="C9498" s="1"/>
      <c r="D9498" s="1"/>
      <c r="E9498" s="1"/>
      <c r="F9498" s="1"/>
    </row>
    <row r="9499" spans="3:6">
      <c r="C9499" s="1"/>
      <c r="D9499" s="1"/>
      <c r="E9499" s="1"/>
      <c r="F9499" s="1"/>
    </row>
    <row r="9500" spans="3:6">
      <c r="C9500" s="1"/>
      <c r="D9500" s="1"/>
      <c r="E9500" s="1"/>
      <c r="F9500" s="1"/>
    </row>
    <row r="9501" spans="3:6">
      <c r="C9501" s="1"/>
      <c r="D9501" s="1"/>
      <c r="E9501" s="1"/>
      <c r="F9501" s="1"/>
    </row>
    <row r="9502" spans="3:6">
      <c r="C9502" s="1"/>
      <c r="D9502" s="1"/>
      <c r="E9502" s="1"/>
      <c r="F9502" s="1"/>
    </row>
    <row r="9503" spans="3:6">
      <c r="C9503" s="1"/>
      <c r="D9503" s="1"/>
      <c r="E9503" s="1"/>
      <c r="F9503" s="1"/>
    </row>
    <row r="9504" spans="3:6">
      <c r="C9504" s="1"/>
      <c r="D9504" s="1"/>
      <c r="E9504" s="1"/>
      <c r="F9504" s="1"/>
    </row>
    <row r="9505" spans="3:6">
      <c r="C9505" s="1"/>
      <c r="D9505" s="1"/>
      <c r="E9505" s="1"/>
      <c r="F9505" s="1"/>
    </row>
    <row r="9506" spans="3:6">
      <c r="C9506" s="1"/>
      <c r="D9506" s="1"/>
      <c r="E9506" s="1"/>
      <c r="F9506" s="1"/>
    </row>
    <row r="9507" spans="3:6">
      <c r="C9507" s="1"/>
      <c r="D9507" s="1"/>
      <c r="E9507" s="1"/>
      <c r="F9507" s="1"/>
    </row>
    <row r="9508" spans="3:6">
      <c r="C9508" s="1"/>
      <c r="D9508" s="1"/>
      <c r="E9508" s="1"/>
      <c r="F9508" s="1"/>
    </row>
    <row r="9509" spans="3:6">
      <c r="C9509" s="1"/>
      <c r="D9509" s="1"/>
      <c r="E9509" s="1"/>
      <c r="F9509" s="1"/>
    </row>
    <row r="9510" spans="3:6">
      <c r="C9510" s="1"/>
      <c r="D9510" s="1"/>
      <c r="E9510" s="1"/>
      <c r="F9510" s="1"/>
    </row>
    <row r="9511" spans="3:6">
      <c r="C9511" s="1"/>
      <c r="D9511" s="1"/>
      <c r="E9511" s="1"/>
      <c r="F9511" s="1"/>
    </row>
    <row r="9512" spans="3:6">
      <c r="C9512" s="1"/>
      <c r="D9512" s="1"/>
      <c r="E9512" s="1"/>
      <c r="F9512" s="1"/>
    </row>
    <row r="9513" spans="3:6">
      <c r="C9513" s="1"/>
      <c r="D9513" s="1"/>
      <c r="E9513" s="1"/>
      <c r="F9513" s="1"/>
    </row>
    <row r="9514" spans="3:6">
      <c r="C9514" s="1"/>
      <c r="D9514" s="1"/>
      <c r="E9514" s="1"/>
      <c r="F9514" s="1"/>
    </row>
    <row r="9515" spans="3:6">
      <c r="C9515" s="1"/>
      <c r="D9515" s="1"/>
      <c r="E9515" s="1"/>
      <c r="F9515" s="1"/>
    </row>
    <row r="9516" spans="3:6">
      <c r="C9516" s="1"/>
      <c r="D9516" s="1"/>
      <c r="E9516" s="1"/>
      <c r="F9516" s="1"/>
    </row>
    <row r="9517" spans="3:6">
      <c r="C9517" s="1"/>
      <c r="D9517" s="1"/>
      <c r="E9517" s="1"/>
      <c r="F9517" s="1"/>
    </row>
    <row r="9518" spans="3:6">
      <c r="C9518" s="1"/>
      <c r="D9518" s="1"/>
      <c r="E9518" s="1"/>
      <c r="F9518" s="1"/>
    </row>
    <row r="9519" spans="3:6">
      <c r="C9519" s="1"/>
      <c r="D9519" s="1"/>
      <c r="E9519" s="1"/>
      <c r="F9519" s="1"/>
    </row>
    <row r="9520" spans="3:6">
      <c r="C9520" s="1"/>
      <c r="D9520" s="1"/>
      <c r="E9520" s="1"/>
      <c r="F9520" s="1"/>
    </row>
    <row r="9521" spans="3:6">
      <c r="C9521" s="1"/>
      <c r="D9521" s="1"/>
      <c r="E9521" s="1"/>
      <c r="F9521" s="1"/>
    </row>
    <row r="9522" spans="3:6">
      <c r="C9522" s="1"/>
      <c r="D9522" s="1"/>
      <c r="E9522" s="1"/>
      <c r="F9522" s="1"/>
    </row>
    <row r="9523" spans="3:6">
      <c r="C9523" s="1"/>
      <c r="D9523" s="1"/>
      <c r="E9523" s="1"/>
      <c r="F9523" s="1"/>
    </row>
    <row r="9524" spans="3:6">
      <c r="C9524" s="1"/>
      <c r="D9524" s="1"/>
      <c r="E9524" s="1"/>
      <c r="F9524" s="1"/>
    </row>
    <row r="9525" spans="3:6">
      <c r="C9525" s="1"/>
      <c r="D9525" s="1"/>
      <c r="E9525" s="1"/>
      <c r="F9525" s="1"/>
    </row>
    <row r="9526" spans="3:6">
      <c r="C9526" s="1"/>
      <c r="D9526" s="1"/>
      <c r="E9526" s="1"/>
      <c r="F9526" s="1"/>
    </row>
    <row r="9527" spans="3:6">
      <c r="C9527" s="1"/>
      <c r="D9527" s="1"/>
      <c r="E9527" s="1"/>
      <c r="F9527" s="1"/>
    </row>
    <row r="9528" spans="3:6">
      <c r="C9528" s="1"/>
      <c r="D9528" s="1"/>
      <c r="E9528" s="1"/>
      <c r="F9528" s="1"/>
    </row>
    <row r="9529" spans="3:6">
      <c r="C9529" s="1"/>
      <c r="D9529" s="1"/>
      <c r="E9529" s="1"/>
      <c r="F9529" s="1"/>
    </row>
    <row r="9530" spans="3:6">
      <c r="C9530" s="1"/>
      <c r="D9530" s="1"/>
      <c r="E9530" s="1"/>
      <c r="F9530" s="1"/>
    </row>
    <row r="9531" spans="3:6">
      <c r="C9531" s="1"/>
      <c r="D9531" s="1"/>
      <c r="E9531" s="1"/>
      <c r="F9531" s="1"/>
    </row>
    <row r="9532" spans="3:6">
      <c r="C9532" s="1"/>
      <c r="D9532" s="1"/>
      <c r="E9532" s="1"/>
      <c r="F9532" s="1"/>
    </row>
    <row r="9533" spans="3:6">
      <c r="C9533" s="1"/>
      <c r="D9533" s="1"/>
      <c r="E9533" s="1"/>
      <c r="F9533" s="1"/>
    </row>
    <row r="9534" spans="3:6">
      <c r="C9534" s="1"/>
      <c r="D9534" s="1"/>
      <c r="E9534" s="1"/>
      <c r="F9534" s="1"/>
    </row>
    <row r="9535" spans="3:6">
      <c r="C9535" s="1"/>
      <c r="D9535" s="1"/>
      <c r="E9535" s="1"/>
      <c r="F9535" s="1"/>
    </row>
    <row r="9536" spans="3:6">
      <c r="C9536" s="1"/>
      <c r="D9536" s="1"/>
      <c r="E9536" s="1"/>
      <c r="F9536" s="1"/>
    </row>
    <row r="9537" spans="3:6">
      <c r="C9537" s="1"/>
      <c r="D9537" s="1"/>
      <c r="E9537" s="1"/>
      <c r="F9537" s="1"/>
    </row>
    <row r="9538" spans="3:6">
      <c r="C9538" s="1"/>
      <c r="D9538" s="1"/>
      <c r="E9538" s="1"/>
      <c r="F9538" s="1"/>
    </row>
    <row r="9539" spans="3:6">
      <c r="C9539" s="1"/>
      <c r="D9539" s="1"/>
      <c r="E9539" s="1"/>
      <c r="F9539" s="1"/>
    </row>
    <row r="9540" spans="3:6">
      <c r="C9540" s="1"/>
      <c r="D9540" s="1"/>
      <c r="E9540" s="1"/>
      <c r="F9540" s="1"/>
    </row>
    <row r="9541" spans="3:6">
      <c r="C9541" s="1"/>
      <c r="D9541" s="1"/>
      <c r="E9541" s="1"/>
      <c r="F9541" s="1"/>
    </row>
    <row r="9542" spans="3:6">
      <c r="C9542" s="1"/>
      <c r="D9542" s="1"/>
      <c r="E9542" s="1"/>
      <c r="F9542" s="1"/>
    </row>
    <row r="9543" spans="3:6">
      <c r="C9543" s="1"/>
      <c r="D9543" s="1"/>
      <c r="E9543" s="1"/>
      <c r="F9543" s="1"/>
    </row>
    <row r="9544" spans="3:6">
      <c r="C9544" s="1"/>
      <c r="D9544" s="1"/>
      <c r="E9544" s="1"/>
      <c r="F9544" s="1"/>
    </row>
    <row r="9545" spans="3:6">
      <c r="C9545" s="1"/>
      <c r="D9545" s="1"/>
      <c r="E9545" s="1"/>
      <c r="F9545" s="1"/>
    </row>
    <row r="9546" spans="3:6">
      <c r="C9546" s="1"/>
      <c r="D9546" s="1"/>
      <c r="E9546" s="1"/>
      <c r="F9546" s="1"/>
    </row>
    <row r="9547" spans="3:6">
      <c r="C9547" s="1"/>
      <c r="D9547" s="1"/>
      <c r="E9547" s="1"/>
      <c r="F9547" s="1"/>
    </row>
    <row r="9548" spans="3:6">
      <c r="C9548" s="1"/>
      <c r="D9548" s="1"/>
      <c r="E9548" s="1"/>
      <c r="F9548" s="1"/>
    </row>
    <row r="9549" spans="3:6">
      <c r="C9549" s="1"/>
      <c r="D9549" s="1"/>
      <c r="E9549" s="1"/>
      <c r="F9549" s="1"/>
    </row>
    <row r="9550" spans="3:6">
      <c r="C9550" s="1"/>
      <c r="D9550" s="1"/>
      <c r="E9550" s="1"/>
      <c r="F9550" s="1"/>
    </row>
    <row r="9551" spans="3:6">
      <c r="C9551" s="1"/>
      <c r="D9551" s="1"/>
      <c r="E9551" s="1"/>
      <c r="F9551" s="1"/>
    </row>
    <row r="9552" spans="3:6">
      <c r="C9552" s="1"/>
      <c r="D9552" s="1"/>
      <c r="E9552" s="1"/>
      <c r="F9552" s="1"/>
    </row>
    <row r="9553" spans="3:6">
      <c r="C9553" s="1"/>
      <c r="D9553" s="1"/>
      <c r="E9553" s="1"/>
      <c r="F9553" s="1"/>
    </row>
    <row r="9554" spans="3:6">
      <c r="C9554" s="1"/>
      <c r="D9554" s="1"/>
      <c r="E9554" s="1"/>
      <c r="F9554" s="1"/>
    </row>
    <row r="9555" spans="3:6">
      <c r="C9555" s="1"/>
      <c r="D9555" s="1"/>
      <c r="E9555" s="1"/>
      <c r="F9555" s="1"/>
    </row>
    <row r="9556" spans="3:6">
      <c r="C9556" s="1"/>
      <c r="D9556" s="1"/>
      <c r="E9556" s="1"/>
      <c r="F9556" s="1"/>
    </row>
    <row r="9557" spans="3:6">
      <c r="C9557" s="1"/>
      <c r="D9557" s="1"/>
      <c r="E9557" s="1"/>
      <c r="F9557" s="1"/>
    </row>
    <row r="9558" spans="3:6">
      <c r="C9558" s="1"/>
      <c r="D9558" s="1"/>
      <c r="E9558" s="1"/>
      <c r="F9558" s="1"/>
    </row>
    <row r="9559" spans="3:6">
      <c r="C9559" s="1"/>
      <c r="D9559" s="1"/>
      <c r="E9559" s="1"/>
      <c r="F9559" s="1"/>
    </row>
    <row r="9560" spans="3:6">
      <c r="C9560" s="1"/>
      <c r="D9560" s="1"/>
      <c r="E9560" s="1"/>
      <c r="F9560" s="1"/>
    </row>
    <row r="9561" spans="3:6">
      <c r="C9561" s="1"/>
      <c r="D9561" s="1"/>
      <c r="E9561" s="1"/>
      <c r="F9561" s="1"/>
    </row>
    <row r="9562" spans="3:6">
      <c r="C9562" s="1"/>
      <c r="D9562" s="1"/>
      <c r="E9562" s="1"/>
      <c r="F9562" s="1"/>
    </row>
    <row r="9563" spans="3:6">
      <c r="C9563" s="1"/>
      <c r="D9563" s="1"/>
      <c r="E9563" s="1"/>
      <c r="F9563" s="1"/>
    </row>
    <row r="9564" spans="3:6">
      <c r="C9564" s="1"/>
      <c r="D9564" s="1"/>
      <c r="E9564" s="1"/>
      <c r="F9564" s="1"/>
    </row>
    <row r="9565" spans="3:6">
      <c r="C9565" s="1"/>
      <c r="D9565" s="1"/>
      <c r="E9565" s="1"/>
      <c r="F9565" s="1"/>
    </row>
    <row r="9566" spans="3:6">
      <c r="C9566" s="1"/>
      <c r="D9566" s="1"/>
      <c r="E9566" s="1"/>
      <c r="F9566" s="1"/>
    </row>
    <row r="9567" spans="3:6">
      <c r="C9567" s="1"/>
      <c r="D9567" s="1"/>
      <c r="E9567" s="1"/>
      <c r="F9567" s="1"/>
    </row>
    <row r="9568" spans="3:6">
      <c r="C9568" s="1"/>
      <c r="D9568" s="1"/>
      <c r="E9568" s="1"/>
      <c r="F9568" s="1"/>
    </row>
    <row r="9569" spans="3:6">
      <c r="C9569" s="1"/>
      <c r="D9569" s="1"/>
      <c r="E9569" s="1"/>
      <c r="F9569" s="1"/>
    </row>
    <row r="9570" spans="3:6">
      <c r="C9570" s="1"/>
      <c r="D9570" s="1"/>
      <c r="E9570" s="1"/>
      <c r="F9570" s="1"/>
    </row>
    <row r="9571" spans="3:6">
      <c r="C9571" s="1"/>
      <c r="D9571" s="1"/>
      <c r="E9571" s="1"/>
      <c r="F9571" s="1"/>
    </row>
    <row r="9572" spans="3:6">
      <c r="C9572" s="1"/>
      <c r="D9572" s="1"/>
      <c r="E9572" s="1"/>
      <c r="F9572" s="1"/>
    </row>
    <row r="9573" spans="3:6">
      <c r="C9573" s="1"/>
      <c r="D9573" s="1"/>
      <c r="E9573" s="1"/>
      <c r="F9573" s="1"/>
    </row>
    <row r="9574" spans="3:6">
      <c r="C9574" s="1"/>
      <c r="D9574" s="1"/>
      <c r="E9574" s="1"/>
      <c r="F9574" s="1"/>
    </row>
    <row r="9575" spans="3:6">
      <c r="C9575" s="1"/>
      <c r="D9575" s="1"/>
      <c r="E9575" s="1"/>
      <c r="F9575" s="1"/>
    </row>
    <row r="9576" spans="3:6">
      <c r="C9576" s="1"/>
      <c r="D9576" s="1"/>
      <c r="E9576" s="1"/>
      <c r="F9576" s="1"/>
    </row>
    <row r="9577" spans="3:6">
      <c r="C9577" s="1"/>
      <c r="D9577" s="1"/>
      <c r="E9577" s="1"/>
      <c r="F9577" s="1"/>
    </row>
    <row r="9578" spans="3:6">
      <c r="C9578" s="1"/>
      <c r="D9578" s="1"/>
      <c r="E9578" s="1"/>
      <c r="F9578" s="1"/>
    </row>
    <row r="9579" spans="3:6">
      <c r="C9579" s="1"/>
      <c r="D9579" s="1"/>
      <c r="E9579" s="1"/>
      <c r="F9579" s="1"/>
    </row>
    <row r="9580" spans="3:6">
      <c r="C9580" s="1"/>
      <c r="D9580" s="1"/>
      <c r="E9580" s="1"/>
      <c r="F9580" s="1"/>
    </row>
    <row r="9581" spans="3:6">
      <c r="C9581" s="1"/>
      <c r="D9581" s="1"/>
      <c r="E9581" s="1"/>
      <c r="F9581" s="1"/>
    </row>
    <row r="9582" spans="3:6">
      <c r="C9582" s="1"/>
      <c r="D9582" s="1"/>
      <c r="E9582" s="1"/>
      <c r="F9582" s="1"/>
    </row>
    <row r="9583" spans="3:6">
      <c r="C9583" s="1"/>
      <c r="D9583" s="1"/>
      <c r="E9583" s="1"/>
      <c r="F9583" s="1"/>
    </row>
    <row r="9584" spans="3:6">
      <c r="C9584" s="1"/>
      <c r="D9584" s="1"/>
      <c r="E9584" s="1"/>
      <c r="F9584" s="1"/>
    </row>
    <row r="9585" spans="3:6">
      <c r="C9585" s="1"/>
      <c r="D9585" s="1"/>
      <c r="E9585" s="1"/>
      <c r="F9585" s="1"/>
    </row>
    <row r="9586" spans="3:6">
      <c r="C9586" s="1"/>
      <c r="D9586" s="1"/>
      <c r="E9586" s="1"/>
      <c r="F9586" s="1"/>
    </row>
    <row r="9587" spans="3:6">
      <c r="C9587" s="1"/>
      <c r="D9587" s="1"/>
      <c r="E9587" s="1"/>
      <c r="F9587" s="1"/>
    </row>
    <row r="9588" spans="3:6">
      <c r="C9588" s="1"/>
      <c r="D9588" s="1"/>
      <c r="E9588" s="1"/>
      <c r="F9588" s="1"/>
    </row>
    <row r="9589" spans="3:6">
      <c r="C9589" s="1"/>
      <c r="D9589" s="1"/>
      <c r="E9589" s="1"/>
      <c r="F9589" s="1"/>
    </row>
    <row r="9590" spans="3:6">
      <c r="C9590" s="1"/>
      <c r="D9590" s="1"/>
      <c r="E9590" s="1"/>
      <c r="F9590" s="1"/>
    </row>
    <row r="9591" spans="3:6">
      <c r="C9591" s="1"/>
      <c r="D9591" s="1"/>
      <c r="E9591" s="1"/>
      <c r="F9591" s="1"/>
    </row>
    <row r="9592" spans="3:6">
      <c r="C9592" s="1"/>
      <c r="D9592" s="1"/>
      <c r="E9592" s="1"/>
      <c r="F9592" s="1"/>
    </row>
    <row r="9593" spans="3:6">
      <c r="C9593" s="1"/>
      <c r="D9593" s="1"/>
      <c r="E9593" s="1"/>
      <c r="F9593" s="1"/>
    </row>
    <row r="9594" spans="3:6">
      <c r="C9594" s="1"/>
      <c r="D9594" s="1"/>
      <c r="E9594" s="1"/>
      <c r="F9594" s="1"/>
    </row>
    <row r="9595" spans="3:6">
      <c r="C9595" s="1"/>
      <c r="D9595" s="1"/>
      <c r="E9595" s="1"/>
      <c r="F9595" s="1"/>
    </row>
    <row r="9596" spans="3:6">
      <c r="C9596" s="1"/>
      <c r="D9596" s="1"/>
      <c r="E9596" s="1"/>
      <c r="F9596" s="1"/>
    </row>
    <row r="9597" spans="3:6">
      <c r="C9597" s="1"/>
      <c r="D9597" s="1"/>
      <c r="E9597" s="1"/>
      <c r="F9597" s="1"/>
    </row>
    <row r="9598" spans="3:6">
      <c r="C9598" s="1"/>
      <c r="D9598" s="1"/>
      <c r="E9598" s="1"/>
      <c r="F9598" s="1"/>
    </row>
    <row r="9599" spans="3:6">
      <c r="C9599" s="1"/>
      <c r="D9599" s="1"/>
      <c r="E9599" s="1"/>
      <c r="F9599" s="1"/>
    </row>
    <row r="9600" spans="3:6">
      <c r="C9600" s="1"/>
      <c r="D9600" s="1"/>
      <c r="E9600" s="1"/>
      <c r="F9600" s="1"/>
    </row>
    <row r="9601" spans="3:6">
      <c r="C9601" s="1"/>
      <c r="D9601" s="1"/>
      <c r="E9601" s="1"/>
      <c r="F9601" s="1"/>
    </row>
    <row r="9602" spans="3:6">
      <c r="C9602" s="1"/>
      <c r="D9602" s="1"/>
      <c r="E9602" s="1"/>
      <c r="F9602" s="1"/>
    </row>
    <row r="9603" spans="3:6">
      <c r="C9603" s="1"/>
      <c r="D9603" s="1"/>
      <c r="E9603" s="1"/>
      <c r="F9603" s="1"/>
    </row>
    <row r="9604" spans="3:6">
      <c r="C9604" s="1"/>
      <c r="D9604" s="1"/>
      <c r="E9604" s="1"/>
      <c r="F9604" s="1"/>
    </row>
    <row r="9605" spans="3:6">
      <c r="C9605" s="1"/>
      <c r="D9605" s="1"/>
      <c r="E9605" s="1"/>
      <c r="F9605" s="1"/>
    </row>
    <row r="9606" spans="3:6">
      <c r="C9606" s="1"/>
      <c r="D9606" s="1"/>
      <c r="E9606" s="1"/>
      <c r="F9606" s="1"/>
    </row>
    <row r="9607" spans="3:6">
      <c r="C9607" s="1"/>
      <c r="D9607" s="1"/>
      <c r="E9607" s="1"/>
      <c r="F9607" s="1"/>
    </row>
    <row r="9608" spans="3:6">
      <c r="C9608" s="1"/>
      <c r="D9608" s="1"/>
      <c r="E9608" s="1"/>
      <c r="F9608" s="1"/>
    </row>
    <row r="9609" spans="3:6">
      <c r="C9609" s="1"/>
      <c r="D9609" s="1"/>
      <c r="E9609" s="1"/>
      <c r="F9609" s="1"/>
    </row>
    <row r="9610" spans="3:6">
      <c r="C9610" s="1"/>
      <c r="D9610" s="1"/>
      <c r="E9610" s="1"/>
      <c r="F9610" s="1"/>
    </row>
    <row r="9611" spans="3:6">
      <c r="C9611" s="1"/>
      <c r="D9611" s="1"/>
      <c r="E9611" s="1"/>
      <c r="F9611" s="1"/>
    </row>
    <row r="9612" spans="3:6">
      <c r="C9612" s="1"/>
      <c r="D9612" s="1"/>
      <c r="E9612" s="1"/>
      <c r="F9612" s="1"/>
    </row>
    <row r="9613" spans="3:6">
      <c r="C9613" s="1"/>
      <c r="D9613" s="1"/>
      <c r="E9613" s="1"/>
      <c r="F9613" s="1"/>
    </row>
    <row r="9614" spans="3:6">
      <c r="C9614" s="1"/>
      <c r="D9614" s="1"/>
      <c r="E9614" s="1"/>
      <c r="F9614" s="1"/>
    </row>
    <row r="9615" spans="3:6">
      <c r="C9615" s="1"/>
      <c r="D9615" s="1"/>
      <c r="E9615" s="1"/>
      <c r="F9615" s="1"/>
    </row>
    <row r="9616" spans="3:6">
      <c r="C9616" s="1"/>
      <c r="D9616" s="1"/>
      <c r="E9616" s="1"/>
      <c r="F9616" s="1"/>
    </row>
    <row r="9617" spans="3:6">
      <c r="C9617" s="1"/>
      <c r="D9617" s="1"/>
      <c r="E9617" s="1"/>
      <c r="F9617" s="1"/>
    </row>
    <row r="9618" spans="3:6">
      <c r="C9618" s="1"/>
      <c r="D9618" s="1"/>
      <c r="E9618" s="1"/>
      <c r="F9618" s="1"/>
    </row>
    <row r="9619" spans="3:6">
      <c r="C9619" s="1"/>
      <c r="D9619" s="1"/>
      <c r="E9619" s="1"/>
      <c r="F9619" s="1"/>
    </row>
    <row r="9620" spans="3:6">
      <c r="C9620" s="1"/>
      <c r="D9620" s="1"/>
      <c r="E9620" s="1"/>
      <c r="F9620" s="1"/>
    </row>
    <row r="9621" spans="3:6">
      <c r="C9621" s="1"/>
      <c r="D9621" s="1"/>
      <c r="E9621" s="1"/>
      <c r="F9621" s="1"/>
    </row>
    <row r="9622" spans="3:6">
      <c r="C9622" s="1"/>
      <c r="D9622" s="1"/>
      <c r="E9622" s="1"/>
      <c r="F9622" s="1"/>
    </row>
    <row r="9623" spans="3:6">
      <c r="C9623" s="1"/>
      <c r="D9623" s="1"/>
      <c r="E9623" s="1"/>
      <c r="F9623" s="1"/>
    </row>
    <row r="9624" spans="3:6">
      <c r="C9624" s="1"/>
      <c r="D9624" s="1"/>
      <c r="E9624" s="1"/>
      <c r="F9624" s="1"/>
    </row>
    <row r="9625" spans="3:6">
      <c r="C9625" s="1"/>
      <c r="D9625" s="1"/>
      <c r="E9625" s="1"/>
      <c r="F9625" s="1"/>
    </row>
    <row r="9626" spans="3:6">
      <c r="C9626" s="1"/>
      <c r="D9626" s="1"/>
      <c r="E9626" s="1"/>
      <c r="F9626" s="1"/>
    </row>
    <row r="9627" spans="3:6">
      <c r="C9627" s="1"/>
      <c r="D9627" s="1"/>
      <c r="E9627" s="1"/>
      <c r="F9627" s="1"/>
    </row>
    <row r="9628" spans="3:6">
      <c r="C9628" s="1"/>
      <c r="D9628" s="1"/>
      <c r="E9628" s="1"/>
      <c r="F9628" s="1"/>
    </row>
    <row r="9629" spans="3:6">
      <c r="C9629" s="1"/>
      <c r="D9629" s="1"/>
      <c r="E9629" s="1"/>
      <c r="F9629" s="1"/>
    </row>
    <row r="9630" spans="3:6">
      <c r="C9630" s="1"/>
      <c r="D9630" s="1"/>
      <c r="E9630" s="1"/>
      <c r="F9630" s="1"/>
    </row>
    <row r="9631" spans="3:6">
      <c r="C9631" s="1"/>
      <c r="D9631" s="1"/>
      <c r="E9631" s="1"/>
      <c r="F9631" s="1"/>
    </row>
    <row r="9632" spans="3:6">
      <c r="C9632" s="1"/>
      <c r="D9632" s="1"/>
      <c r="E9632" s="1"/>
      <c r="F9632" s="1"/>
    </row>
    <row r="9633" spans="3:6">
      <c r="C9633" s="1"/>
      <c r="D9633" s="1"/>
      <c r="E9633" s="1"/>
      <c r="F9633" s="1"/>
    </row>
    <row r="9634" spans="3:6">
      <c r="C9634" s="1"/>
      <c r="D9634" s="1"/>
      <c r="E9634" s="1"/>
      <c r="F9634" s="1"/>
    </row>
    <row r="9635" spans="3:6">
      <c r="C9635" s="1"/>
      <c r="D9635" s="1"/>
      <c r="E9635" s="1"/>
      <c r="F9635" s="1"/>
    </row>
    <row r="9636" spans="3:6">
      <c r="C9636" s="1"/>
      <c r="D9636" s="1"/>
      <c r="E9636" s="1"/>
      <c r="F9636" s="1"/>
    </row>
    <row r="9637" spans="3:6">
      <c r="C9637" s="1"/>
      <c r="D9637" s="1"/>
      <c r="E9637" s="1"/>
      <c r="F9637" s="1"/>
    </row>
    <row r="9638" spans="3:6">
      <c r="C9638" s="1"/>
      <c r="D9638" s="1"/>
      <c r="E9638" s="1"/>
      <c r="F9638" s="1"/>
    </row>
    <row r="9639" spans="3:6">
      <c r="C9639" s="1"/>
      <c r="D9639" s="1"/>
      <c r="E9639" s="1"/>
      <c r="F9639" s="1"/>
    </row>
    <row r="9640" spans="3:6">
      <c r="C9640" s="1"/>
      <c r="D9640" s="1"/>
      <c r="E9640" s="1"/>
      <c r="F9640" s="1"/>
    </row>
    <row r="9641" spans="3:6">
      <c r="C9641" s="1"/>
      <c r="D9641" s="1"/>
      <c r="E9641" s="1"/>
      <c r="F9641" s="1"/>
    </row>
    <row r="9642" spans="3:6">
      <c r="C9642" s="1"/>
      <c r="D9642" s="1"/>
      <c r="E9642" s="1"/>
      <c r="F9642" s="1"/>
    </row>
    <row r="9643" spans="3:6">
      <c r="C9643" s="1"/>
      <c r="D9643" s="1"/>
      <c r="E9643" s="1"/>
      <c r="F9643" s="1"/>
    </row>
    <row r="9644" spans="3:6">
      <c r="C9644" s="1"/>
      <c r="D9644" s="1"/>
      <c r="E9644" s="1"/>
      <c r="F9644" s="1"/>
    </row>
    <row r="9645" spans="3:6">
      <c r="C9645" s="1"/>
      <c r="D9645" s="1"/>
      <c r="E9645" s="1"/>
      <c r="F9645" s="1"/>
    </row>
    <row r="9646" spans="3:6">
      <c r="C9646" s="1"/>
      <c r="D9646" s="1"/>
      <c r="E9646" s="1"/>
      <c r="F9646" s="1"/>
    </row>
    <row r="9647" spans="3:6">
      <c r="C9647" s="1"/>
      <c r="D9647" s="1"/>
      <c r="E9647" s="1"/>
      <c r="F9647" s="1"/>
    </row>
    <row r="9648" spans="3:6">
      <c r="C9648" s="1"/>
      <c r="D9648" s="1"/>
      <c r="E9648" s="1"/>
      <c r="F9648" s="1"/>
    </row>
    <row r="9649" spans="3:6">
      <c r="C9649" s="1"/>
      <c r="D9649" s="1"/>
      <c r="E9649" s="1"/>
      <c r="F9649" s="1"/>
    </row>
    <row r="9650" spans="3:6">
      <c r="C9650" s="1"/>
      <c r="D9650" s="1"/>
      <c r="E9650" s="1"/>
      <c r="F9650" s="1"/>
    </row>
    <row r="9651" spans="3:6">
      <c r="C9651" s="1"/>
      <c r="D9651" s="1"/>
      <c r="E9651" s="1"/>
      <c r="F9651" s="1"/>
    </row>
    <row r="9652" spans="3:6">
      <c r="C9652" s="1"/>
      <c r="D9652" s="1"/>
      <c r="E9652" s="1"/>
      <c r="F9652" s="1"/>
    </row>
    <row r="9653" spans="3:6">
      <c r="C9653" s="1"/>
      <c r="D9653" s="1"/>
      <c r="E9653" s="1"/>
      <c r="F9653" s="1"/>
    </row>
    <row r="9654" spans="3:6">
      <c r="C9654" s="1"/>
      <c r="D9654" s="1"/>
      <c r="E9654" s="1"/>
      <c r="F9654" s="1"/>
    </row>
    <row r="9655" spans="3:6">
      <c r="C9655" s="1"/>
      <c r="D9655" s="1"/>
      <c r="E9655" s="1"/>
      <c r="F9655" s="1"/>
    </row>
    <row r="9656" spans="3:6">
      <c r="C9656" s="1"/>
      <c r="D9656" s="1"/>
      <c r="E9656" s="1"/>
      <c r="F9656" s="1"/>
    </row>
    <row r="9657" spans="3:6">
      <c r="C9657" s="1"/>
      <c r="D9657" s="1"/>
      <c r="E9657" s="1"/>
      <c r="F9657" s="1"/>
    </row>
    <row r="9658" spans="3:6">
      <c r="C9658" s="1"/>
      <c r="D9658" s="1"/>
      <c r="E9658" s="1"/>
      <c r="F9658" s="1"/>
    </row>
    <row r="9659" spans="3:6">
      <c r="C9659" s="1"/>
      <c r="D9659" s="1"/>
      <c r="E9659" s="1"/>
      <c r="F9659" s="1"/>
    </row>
    <row r="9660" spans="3:6">
      <c r="C9660" s="1"/>
      <c r="D9660" s="1"/>
      <c r="E9660" s="1"/>
      <c r="F9660" s="1"/>
    </row>
    <row r="9661" spans="3:6">
      <c r="C9661" s="1"/>
      <c r="D9661" s="1"/>
      <c r="E9661" s="1"/>
      <c r="F9661" s="1"/>
    </row>
    <row r="9662" spans="3:6">
      <c r="C9662" s="1"/>
      <c r="D9662" s="1"/>
      <c r="E9662" s="1"/>
      <c r="F9662" s="1"/>
    </row>
    <row r="9663" spans="3:6">
      <c r="C9663" s="1"/>
      <c r="D9663" s="1"/>
      <c r="E9663" s="1"/>
      <c r="F9663" s="1"/>
    </row>
    <row r="9664" spans="3:6">
      <c r="C9664" s="1"/>
      <c r="D9664" s="1"/>
      <c r="E9664" s="1"/>
      <c r="F9664" s="1"/>
    </row>
    <row r="9665" spans="3:6">
      <c r="C9665" s="1"/>
      <c r="D9665" s="1"/>
      <c r="E9665" s="1"/>
      <c r="F9665" s="1"/>
    </row>
    <row r="9666" spans="3:6">
      <c r="C9666" s="1"/>
      <c r="D9666" s="1"/>
      <c r="E9666" s="1"/>
      <c r="F9666" s="1"/>
    </row>
    <row r="9667" spans="3:6">
      <c r="C9667" s="1"/>
      <c r="D9667" s="1"/>
      <c r="E9667" s="1"/>
      <c r="F9667" s="1"/>
    </row>
    <row r="9668" spans="3:6">
      <c r="C9668" s="1"/>
      <c r="D9668" s="1"/>
      <c r="E9668" s="1"/>
      <c r="F9668" s="1"/>
    </row>
    <row r="9669" spans="3:6">
      <c r="C9669" s="1"/>
      <c r="D9669" s="1"/>
      <c r="E9669" s="1"/>
      <c r="F9669" s="1"/>
    </row>
    <row r="9670" spans="3:6">
      <c r="C9670" s="1"/>
      <c r="D9670" s="1"/>
      <c r="E9670" s="1"/>
      <c r="F9670" s="1"/>
    </row>
    <row r="9671" spans="3:6">
      <c r="C9671" s="1"/>
      <c r="D9671" s="1"/>
      <c r="E9671" s="1"/>
      <c r="F9671" s="1"/>
    </row>
    <row r="9672" spans="3:6">
      <c r="C9672" s="1"/>
      <c r="D9672" s="1"/>
      <c r="E9672" s="1"/>
      <c r="F9672" s="1"/>
    </row>
    <row r="9673" spans="3:6">
      <c r="C9673" s="1"/>
      <c r="D9673" s="1"/>
      <c r="E9673" s="1"/>
      <c r="F9673" s="1"/>
    </row>
    <row r="9674" spans="3:6">
      <c r="C9674" s="1"/>
      <c r="D9674" s="1"/>
      <c r="E9674" s="1"/>
      <c r="F9674" s="1"/>
    </row>
    <row r="9675" spans="3:6">
      <c r="C9675" s="1"/>
      <c r="D9675" s="1"/>
      <c r="E9675" s="1"/>
      <c r="F9675" s="1"/>
    </row>
    <row r="9676" spans="3:6">
      <c r="C9676" s="1"/>
      <c r="D9676" s="1"/>
      <c r="E9676" s="1"/>
      <c r="F9676" s="1"/>
    </row>
    <row r="9677" spans="3:6">
      <c r="C9677" s="1"/>
      <c r="D9677" s="1"/>
      <c r="E9677" s="1"/>
      <c r="F9677" s="1"/>
    </row>
    <row r="9678" spans="3:6">
      <c r="C9678" s="1"/>
      <c r="D9678" s="1"/>
      <c r="E9678" s="1"/>
      <c r="F9678" s="1"/>
    </row>
    <row r="9679" spans="3:6">
      <c r="C9679" s="1"/>
      <c r="D9679" s="1"/>
      <c r="E9679" s="1"/>
      <c r="F9679" s="1"/>
    </row>
    <row r="9680" spans="3:6">
      <c r="C9680" s="1"/>
      <c r="D9680" s="1"/>
      <c r="E9680" s="1"/>
      <c r="F9680" s="1"/>
    </row>
    <row r="9681" spans="3:6">
      <c r="C9681" s="1"/>
      <c r="D9681" s="1"/>
      <c r="E9681" s="1"/>
      <c r="F9681" s="1"/>
    </row>
    <row r="9682" spans="3:6">
      <c r="C9682" s="1"/>
      <c r="D9682" s="1"/>
      <c r="E9682" s="1"/>
      <c r="F9682" s="1"/>
    </row>
    <row r="9683" spans="3:6">
      <c r="C9683" s="1"/>
      <c r="D9683" s="1"/>
      <c r="E9683" s="1"/>
      <c r="F9683" s="1"/>
    </row>
    <row r="9684" spans="3:6">
      <c r="C9684" s="1"/>
      <c r="D9684" s="1"/>
      <c r="E9684" s="1"/>
      <c r="F9684" s="1"/>
    </row>
    <row r="9685" spans="3:6">
      <c r="C9685" s="1"/>
      <c r="D9685" s="1"/>
      <c r="E9685" s="1"/>
      <c r="F9685" s="1"/>
    </row>
    <row r="9686" spans="3:6">
      <c r="C9686" s="1"/>
      <c r="D9686" s="1"/>
      <c r="E9686" s="1"/>
      <c r="F9686" s="1"/>
    </row>
    <row r="9687" spans="3:6">
      <c r="C9687" s="1"/>
      <c r="D9687" s="1"/>
      <c r="E9687" s="1"/>
      <c r="F9687" s="1"/>
    </row>
    <row r="9688" spans="3:6">
      <c r="C9688" s="1"/>
      <c r="D9688" s="1"/>
      <c r="E9688" s="1"/>
      <c r="F9688" s="1"/>
    </row>
    <row r="9689" spans="3:6">
      <c r="C9689" s="1"/>
      <c r="D9689" s="1"/>
      <c r="E9689" s="1"/>
      <c r="F9689" s="1"/>
    </row>
    <row r="9690" spans="3:6">
      <c r="C9690" s="1"/>
      <c r="D9690" s="1"/>
      <c r="E9690" s="1"/>
      <c r="F9690" s="1"/>
    </row>
    <row r="9691" spans="3:6">
      <c r="C9691" s="1"/>
      <c r="D9691" s="1"/>
      <c r="E9691" s="1"/>
      <c r="F9691" s="1"/>
    </row>
    <row r="9692" spans="3:6">
      <c r="C9692" s="1"/>
      <c r="D9692" s="1"/>
      <c r="E9692" s="1"/>
      <c r="F9692" s="1"/>
    </row>
    <row r="9693" spans="3:6">
      <c r="C9693" s="1"/>
      <c r="D9693" s="1"/>
      <c r="E9693" s="1"/>
      <c r="F9693" s="1"/>
    </row>
    <row r="9694" spans="3:6">
      <c r="C9694" s="1"/>
      <c r="D9694" s="1"/>
      <c r="E9694" s="1"/>
      <c r="F9694" s="1"/>
    </row>
    <row r="9695" spans="3:6">
      <c r="C9695" s="1"/>
      <c r="D9695" s="1"/>
      <c r="E9695" s="1"/>
      <c r="F9695" s="1"/>
    </row>
    <row r="9696" spans="3:6">
      <c r="C9696" s="1"/>
      <c r="D9696" s="1"/>
      <c r="E9696" s="1"/>
      <c r="F9696" s="1"/>
    </row>
    <row r="9697" spans="3:6">
      <c r="C9697" s="1"/>
      <c r="D9697" s="1"/>
      <c r="E9697" s="1"/>
      <c r="F9697" s="1"/>
    </row>
    <row r="9698" spans="3:6">
      <c r="C9698" s="1"/>
      <c r="D9698" s="1"/>
      <c r="E9698" s="1"/>
      <c r="F9698" s="1"/>
    </row>
    <row r="9699" spans="3:6">
      <c r="C9699" s="1"/>
      <c r="D9699" s="1"/>
      <c r="E9699" s="1"/>
      <c r="F9699" s="1"/>
    </row>
    <row r="9700" spans="3:6">
      <c r="C9700" s="1"/>
      <c r="D9700" s="1"/>
      <c r="E9700" s="1"/>
      <c r="F9700" s="1"/>
    </row>
    <row r="9701" spans="3:6">
      <c r="C9701" s="1"/>
      <c r="D9701" s="1"/>
      <c r="E9701" s="1"/>
      <c r="F9701" s="1"/>
    </row>
    <row r="9702" spans="3:6">
      <c r="C9702" s="1"/>
      <c r="D9702" s="1"/>
      <c r="E9702" s="1"/>
      <c r="F9702" s="1"/>
    </row>
    <row r="9703" spans="3:6">
      <c r="C9703" s="1"/>
      <c r="D9703" s="1"/>
      <c r="E9703" s="1"/>
      <c r="F9703" s="1"/>
    </row>
    <row r="9704" spans="3:6">
      <c r="C9704" s="1"/>
      <c r="D9704" s="1"/>
      <c r="E9704" s="1"/>
      <c r="F9704" s="1"/>
    </row>
    <row r="9705" spans="3:6">
      <c r="C9705" s="1"/>
      <c r="D9705" s="1"/>
      <c r="E9705" s="1"/>
      <c r="F9705" s="1"/>
    </row>
    <row r="9706" spans="3:6">
      <c r="C9706" s="1"/>
      <c r="D9706" s="1"/>
      <c r="E9706" s="1"/>
      <c r="F9706" s="1"/>
    </row>
    <row r="9707" spans="3:6">
      <c r="C9707" s="1"/>
      <c r="D9707" s="1"/>
      <c r="E9707" s="1"/>
      <c r="F9707" s="1"/>
    </row>
    <row r="9708" spans="3:6">
      <c r="C9708" s="1"/>
      <c r="D9708" s="1"/>
      <c r="E9708" s="1"/>
      <c r="F9708" s="1"/>
    </row>
    <row r="9709" spans="3:6">
      <c r="C9709" s="1"/>
      <c r="D9709" s="1"/>
      <c r="E9709" s="1"/>
      <c r="F9709" s="1"/>
    </row>
    <row r="9710" spans="3:6">
      <c r="C9710" s="1"/>
      <c r="D9710" s="1"/>
      <c r="E9710" s="1"/>
      <c r="F9710" s="1"/>
    </row>
    <row r="9711" spans="3:6">
      <c r="C9711" s="1"/>
      <c r="D9711" s="1"/>
      <c r="E9711" s="1"/>
      <c r="F9711" s="1"/>
    </row>
    <row r="9712" spans="3:6">
      <c r="C9712" s="1"/>
      <c r="D9712" s="1"/>
      <c r="E9712" s="1"/>
      <c r="F9712" s="1"/>
    </row>
    <row r="9713" spans="3:6">
      <c r="C9713" s="1"/>
      <c r="D9713" s="1"/>
      <c r="E9713" s="1"/>
      <c r="F9713" s="1"/>
    </row>
    <row r="9714" spans="3:6">
      <c r="C9714" s="1"/>
      <c r="D9714" s="1"/>
      <c r="E9714" s="1"/>
      <c r="F9714" s="1"/>
    </row>
    <row r="9715" spans="3:6">
      <c r="C9715" s="1"/>
      <c r="D9715" s="1"/>
      <c r="E9715" s="1"/>
      <c r="F9715" s="1"/>
    </row>
    <row r="9716" spans="3:6">
      <c r="C9716" s="1"/>
      <c r="D9716" s="1"/>
      <c r="E9716" s="1"/>
      <c r="F9716" s="1"/>
    </row>
    <row r="9717" spans="3:6">
      <c r="C9717" s="1"/>
      <c r="D9717" s="1"/>
      <c r="E9717" s="1"/>
      <c r="F9717" s="1"/>
    </row>
    <row r="9718" spans="3:6">
      <c r="C9718" s="1"/>
      <c r="D9718" s="1"/>
      <c r="E9718" s="1"/>
      <c r="F9718" s="1"/>
    </row>
    <row r="9719" spans="3:6">
      <c r="C9719" s="1"/>
      <c r="D9719" s="1"/>
      <c r="E9719" s="1"/>
      <c r="F9719" s="1"/>
    </row>
    <row r="9720" spans="3:6">
      <c r="C9720" s="1"/>
      <c r="D9720" s="1"/>
      <c r="E9720" s="1"/>
      <c r="F9720" s="1"/>
    </row>
    <row r="9721" spans="3:6">
      <c r="C9721" s="1"/>
      <c r="D9721" s="1"/>
      <c r="E9721" s="1"/>
      <c r="F9721" s="1"/>
    </row>
    <row r="9722" spans="3:6">
      <c r="C9722" s="1"/>
      <c r="D9722" s="1"/>
      <c r="E9722" s="1"/>
      <c r="F9722" s="1"/>
    </row>
    <row r="9723" spans="3:6">
      <c r="C9723" s="1"/>
      <c r="D9723" s="1"/>
      <c r="E9723" s="1"/>
      <c r="F9723" s="1"/>
    </row>
    <row r="9724" spans="3:6">
      <c r="C9724" s="1"/>
      <c r="D9724" s="1"/>
      <c r="E9724" s="1"/>
      <c r="F9724" s="1"/>
    </row>
    <row r="9725" spans="3:6">
      <c r="C9725" s="1"/>
      <c r="D9725" s="1"/>
      <c r="E9725" s="1"/>
      <c r="F9725" s="1"/>
    </row>
    <row r="9726" spans="3:6">
      <c r="C9726" s="1"/>
      <c r="D9726" s="1"/>
      <c r="E9726" s="1"/>
      <c r="F9726" s="1"/>
    </row>
    <row r="9727" spans="3:6">
      <c r="C9727" s="1"/>
      <c r="D9727" s="1"/>
      <c r="E9727" s="1"/>
      <c r="F9727" s="1"/>
    </row>
    <row r="9728" spans="3:6">
      <c r="C9728" s="1"/>
      <c r="D9728" s="1"/>
      <c r="E9728" s="1"/>
      <c r="F9728" s="1"/>
    </row>
    <row r="9729" spans="3:6">
      <c r="C9729" s="1"/>
      <c r="D9729" s="1"/>
      <c r="E9729" s="1"/>
      <c r="F9729" s="1"/>
    </row>
    <row r="9730" spans="3:6">
      <c r="C9730" s="1"/>
      <c r="D9730" s="1"/>
      <c r="E9730" s="1"/>
      <c r="F9730" s="1"/>
    </row>
    <row r="9731" spans="3:6">
      <c r="C9731" s="1"/>
      <c r="D9731" s="1"/>
      <c r="E9731" s="1"/>
      <c r="F9731" s="1"/>
    </row>
    <row r="9732" spans="3:6">
      <c r="C9732" s="1"/>
      <c r="D9732" s="1"/>
      <c r="E9732" s="1"/>
      <c r="F9732" s="1"/>
    </row>
    <row r="9733" spans="3:6">
      <c r="C9733" s="1"/>
      <c r="D9733" s="1"/>
      <c r="E9733" s="1"/>
      <c r="F9733" s="1"/>
    </row>
    <row r="9734" spans="3:6">
      <c r="C9734" s="1"/>
      <c r="D9734" s="1"/>
      <c r="E9734" s="1"/>
      <c r="F9734" s="1"/>
    </row>
    <row r="9735" spans="3:6">
      <c r="C9735" s="1"/>
      <c r="D9735" s="1"/>
      <c r="E9735" s="1"/>
      <c r="F9735" s="1"/>
    </row>
    <row r="9736" spans="3:6">
      <c r="C9736" s="1"/>
      <c r="D9736" s="1"/>
      <c r="E9736" s="1"/>
      <c r="F9736" s="1"/>
    </row>
    <row r="9737" spans="3:6">
      <c r="C9737" s="1"/>
      <c r="D9737" s="1"/>
      <c r="E9737" s="1"/>
      <c r="F9737" s="1"/>
    </row>
    <row r="9738" spans="3:6">
      <c r="C9738" s="1"/>
      <c r="D9738" s="1"/>
      <c r="E9738" s="1"/>
      <c r="F9738" s="1"/>
    </row>
    <row r="9739" spans="3:6">
      <c r="C9739" s="1"/>
      <c r="D9739" s="1"/>
      <c r="E9739" s="1"/>
      <c r="F9739" s="1"/>
    </row>
    <row r="9740" spans="3:6">
      <c r="C9740" s="1"/>
      <c r="D9740" s="1"/>
      <c r="E9740" s="1"/>
      <c r="F9740" s="1"/>
    </row>
    <row r="9741" spans="3:6">
      <c r="C9741" s="1"/>
      <c r="D9741" s="1"/>
      <c r="E9741" s="1"/>
      <c r="F9741" s="1"/>
    </row>
    <row r="9742" spans="3:6">
      <c r="C9742" s="1"/>
      <c r="D9742" s="1"/>
      <c r="E9742" s="1"/>
      <c r="F9742" s="1"/>
    </row>
    <row r="9743" spans="3:6">
      <c r="C9743" s="1"/>
      <c r="D9743" s="1"/>
      <c r="E9743" s="1"/>
      <c r="F9743" s="1"/>
    </row>
    <row r="9744" spans="3:6">
      <c r="C9744" s="1"/>
      <c r="D9744" s="1"/>
      <c r="E9744" s="1"/>
      <c r="F9744" s="1"/>
    </row>
    <row r="9745" spans="3:6">
      <c r="C9745" s="1"/>
      <c r="D9745" s="1"/>
      <c r="E9745" s="1"/>
      <c r="F9745" s="1"/>
    </row>
    <row r="9746" spans="3:6">
      <c r="C9746" s="1"/>
      <c r="D9746" s="1"/>
      <c r="E9746" s="1"/>
      <c r="F9746" s="1"/>
    </row>
    <row r="9747" spans="3:6">
      <c r="C9747" s="1"/>
      <c r="D9747" s="1"/>
      <c r="E9747" s="1"/>
      <c r="F9747" s="1"/>
    </row>
    <row r="9748" spans="3:6">
      <c r="C9748" s="1"/>
      <c r="D9748" s="1"/>
      <c r="E9748" s="1"/>
      <c r="F9748" s="1"/>
    </row>
    <row r="9749" spans="3:6">
      <c r="C9749" s="1"/>
      <c r="D9749" s="1"/>
      <c r="E9749" s="1"/>
      <c r="F9749" s="1"/>
    </row>
    <row r="9750" spans="3:6">
      <c r="C9750" s="1"/>
      <c r="D9750" s="1"/>
      <c r="E9750" s="1"/>
      <c r="F9750" s="1"/>
    </row>
    <row r="9751" spans="3:6">
      <c r="C9751" s="1"/>
      <c r="D9751" s="1"/>
      <c r="E9751" s="1"/>
      <c r="F9751" s="1"/>
    </row>
    <row r="9752" spans="3:6">
      <c r="C9752" s="1"/>
      <c r="D9752" s="1"/>
      <c r="E9752" s="1"/>
      <c r="F9752" s="1"/>
    </row>
    <row r="9753" spans="3:6">
      <c r="C9753" s="1"/>
      <c r="D9753" s="1"/>
      <c r="E9753" s="1"/>
      <c r="F9753" s="1"/>
    </row>
    <row r="9754" spans="3:6">
      <c r="C9754" s="1"/>
      <c r="D9754" s="1"/>
      <c r="E9754" s="1"/>
      <c r="F9754" s="1"/>
    </row>
    <row r="9755" spans="3:6">
      <c r="C9755" s="1"/>
      <c r="D9755" s="1"/>
      <c r="E9755" s="1"/>
      <c r="F9755" s="1"/>
    </row>
    <row r="9756" spans="3:6">
      <c r="C9756" s="1"/>
      <c r="D9756" s="1"/>
      <c r="E9756" s="1"/>
      <c r="F9756" s="1"/>
    </row>
    <row r="9757" spans="3:6">
      <c r="C9757" s="1"/>
      <c r="D9757" s="1"/>
      <c r="E9757" s="1"/>
      <c r="F9757" s="1"/>
    </row>
    <row r="9758" spans="3:6">
      <c r="C9758" s="1"/>
      <c r="D9758" s="1"/>
      <c r="E9758" s="1"/>
      <c r="F9758" s="1"/>
    </row>
    <row r="9759" spans="3:6">
      <c r="C9759" s="1"/>
      <c r="D9759" s="1"/>
      <c r="E9759" s="1"/>
      <c r="F9759" s="1"/>
    </row>
    <row r="9760" spans="3:6">
      <c r="C9760" s="1"/>
      <c r="D9760" s="1"/>
      <c r="E9760" s="1"/>
      <c r="F9760" s="1"/>
    </row>
    <row r="9761" spans="3:6">
      <c r="C9761" s="1"/>
      <c r="D9761" s="1"/>
      <c r="E9761" s="1"/>
      <c r="F9761" s="1"/>
    </row>
    <row r="9762" spans="3:6">
      <c r="C9762" s="1"/>
      <c r="D9762" s="1"/>
      <c r="E9762" s="1"/>
      <c r="F9762" s="1"/>
    </row>
    <row r="9763" spans="3:6">
      <c r="C9763" s="1"/>
      <c r="D9763" s="1"/>
      <c r="E9763" s="1"/>
      <c r="F9763" s="1"/>
    </row>
    <row r="9764" spans="3:6">
      <c r="C9764" s="1"/>
      <c r="D9764" s="1"/>
      <c r="E9764" s="1"/>
      <c r="F9764" s="1"/>
    </row>
    <row r="9765" spans="3:6">
      <c r="C9765" s="1"/>
      <c r="D9765" s="1"/>
      <c r="E9765" s="1"/>
      <c r="F9765" s="1"/>
    </row>
    <row r="9766" spans="3:6">
      <c r="C9766" s="1"/>
      <c r="D9766" s="1"/>
      <c r="E9766" s="1"/>
      <c r="F9766" s="1"/>
    </row>
    <row r="9767" spans="3:6">
      <c r="C9767" s="1"/>
      <c r="D9767" s="1"/>
      <c r="E9767" s="1"/>
      <c r="F9767" s="1"/>
    </row>
    <row r="9768" spans="3:6">
      <c r="C9768" s="1"/>
      <c r="D9768" s="1"/>
      <c r="E9768" s="1"/>
      <c r="F9768" s="1"/>
    </row>
    <row r="9769" spans="3:6">
      <c r="C9769" s="1"/>
      <c r="D9769" s="1"/>
      <c r="E9769" s="1"/>
      <c r="F9769" s="1"/>
    </row>
    <row r="9770" spans="3:6">
      <c r="C9770" s="1"/>
      <c r="D9770" s="1"/>
      <c r="E9770" s="1"/>
      <c r="F9770" s="1"/>
    </row>
    <row r="9771" spans="3:6">
      <c r="C9771" s="1"/>
      <c r="D9771" s="1"/>
      <c r="E9771" s="1"/>
      <c r="F9771" s="1"/>
    </row>
    <row r="9772" spans="3:6">
      <c r="C9772" s="1"/>
      <c r="D9772" s="1"/>
      <c r="E9772" s="1"/>
      <c r="F9772" s="1"/>
    </row>
    <row r="9773" spans="3:6">
      <c r="C9773" s="1"/>
      <c r="D9773" s="1"/>
      <c r="E9773" s="1"/>
      <c r="F9773" s="1"/>
    </row>
    <row r="9774" spans="3:6">
      <c r="C9774" s="1"/>
      <c r="D9774" s="1"/>
      <c r="E9774" s="1"/>
      <c r="F9774" s="1"/>
    </row>
    <row r="9775" spans="3:6">
      <c r="C9775" s="1"/>
      <c r="D9775" s="1"/>
      <c r="E9775" s="1"/>
      <c r="F9775" s="1"/>
    </row>
    <row r="9776" spans="3:6">
      <c r="C9776" s="1"/>
      <c r="D9776" s="1"/>
      <c r="E9776" s="1"/>
      <c r="F9776" s="1"/>
    </row>
    <row r="9777" spans="3:6">
      <c r="C9777" s="1"/>
      <c r="D9777" s="1"/>
      <c r="E9777" s="1"/>
      <c r="F9777" s="1"/>
    </row>
    <row r="9778" spans="3:6">
      <c r="C9778" s="1"/>
      <c r="D9778" s="1"/>
      <c r="E9778" s="1"/>
      <c r="F9778" s="1"/>
    </row>
    <row r="9779" spans="3:6">
      <c r="C9779" s="1"/>
      <c r="D9779" s="1"/>
      <c r="E9779" s="1"/>
      <c r="F9779" s="1"/>
    </row>
    <row r="9780" spans="3:6">
      <c r="C9780" s="1"/>
      <c r="D9780" s="1"/>
      <c r="E9780" s="1"/>
      <c r="F9780" s="1"/>
    </row>
    <row r="9781" spans="3:6">
      <c r="C9781" s="1"/>
      <c r="D9781" s="1"/>
      <c r="E9781" s="1"/>
      <c r="F9781" s="1"/>
    </row>
    <row r="9782" spans="3:6">
      <c r="C9782" s="1"/>
      <c r="D9782" s="1"/>
      <c r="E9782" s="1"/>
      <c r="F9782" s="1"/>
    </row>
    <row r="9783" spans="3:6">
      <c r="C9783" s="1"/>
      <c r="D9783" s="1"/>
      <c r="E9783" s="1"/>
      <c r="F9783" s="1"/>
    </row>
    <row r="9784" spans="3:6">
      <c r="C9784" s="1"/>
      <c r="D9784" s="1"/>
      <c r="E9784" s="1"/>
      <c r="F9784" s="1"/>
    </row>
    <row r="9785" spans="3:6">
      <c r="C9785" s="1"/>
      <c r="D9785" s="1"/>
      <c r="E9785" s="1"/>
      <c r="F9785" s="1"/>
    </row>
    <row r="9786" spans="3:6">
      <c r="C9786" s="1"/>
      <c r="D9786" s="1"/>
      <c r="E9786" s="1"/>
      <c r="F9786" s="1"/>
    </row>
    <row r="9787" spans="3:6">
      <c r="C9787" s="1"/>
      <c r="D9787" s="1"/>
      <c r="E9787" s="1"/>
      <c r="F9787" s="1"/>
    </row>
    <row r="9788" spans="3:6">
      <c r="C9788" s="1"/>
      <c r="D9788" s="1"/>
      <c r="E9788" s="1"/>
      <c r="F9788" s="1"/>
    </row>
    <row r="9789" spans="3:6">
      <c r="C9789" s="1"/>
      <c r="D9789" s="1"/>
      <c r="E9789" s="1"/>
      <c r="F9789" s="1"/>
    </row>
    <row r="9790" spans="3:6">
      <c r="C9790" s="1"/>
      <c r="D9790" s="1"/>
      <c r="E9790" s="1"/>
      <c r="F9790" s="1"/>
    </row>
    <row r="9791" spans="3:6">
      <c r="C9791" s="1"/>
      <c r="D9791" s="1"/>
      <c r="E9791" s="1"/>
      <c r="F9791" s="1"/>
    </row>
    <row r="9792" spans="3:6">
      <c r="C9792" s="1"/>
      <c r="D9792" s="1"/>
      <c r="E9792" s="1"/>
      <c r="F9792" s="1"/>
    </row>
    <row r="9793" spans="3:6">
      <c r="C9793" s="1"/>
      <c r="D9793" s="1"/>
      <c r="E9793" s="1"/>
      <c r="F9793" s="1"/>
    </row>
    <row r="9794" spans="3:6">
      <c r="C9794" s="1"/>
      <c r="D9794" s="1"/>
      <c r="E9794" s="1"/>
      <c r="F9794" s="1"/>
    </row>
    <row r="9795" spans="3:6">
      <c r="C9795" s="1"/>
      <c r="D9795" s="1"/>
      <c r="E9795" s="1"/>
      <c r="F9795" s="1"/>
    </row>
    <row r="9796" spans="3:6">
      <c r="C9796" s="1"/>
      <c r="D9796" s="1"/>
      <c r="E9796" s="1"/>
      <c r="F9796" s="1"/>
    </row>
    <row r="9797" spans="3:6">
      <c r="C9797" s="1"/>
      <c r="D9797" s="1"/>
      <c r="E9797" s="1"/>
      <c r="F9797" s="1"/>
    </row>
    <row r="9798" spans="3:6">
      <c r="C9798" s="1"/>
      <c r="D9798" s="1"/>
      <c r="E9798" s="1"/>
      <c r="F9798" s="1"/>
    </row>
    <row r="9799" spans="3:6">
      <c r="C9799" s="1"/>
      <c r="D9799" s="1"/>
      <c r="E9799" s="1"/>
      <c r="F9799" s="1"/>
    </row>
    <row r="9800" spans="3:6">
      <c r="C9800" s="1"/>
      <c r="D9800" s="1"/>
      <c r="E9800" s="1"/>
      <c r="F9800" s="1"/>
    </row>
    <row r="9801" spans="3:6">
      <c r="C9801" s="1"/>
      <c r="D9801" s="1"/>
      <c r="E9801" s="1"/>
      <c r="F9801" s="1"/>
    </row>
    <row r="9802" spans="3:6">
      <c r="C9802" s="1"/>
      <c r="D9802" s="1"/>
      <c r="E9802" s="1"/>
      <c r="F9802" s="1"/>
    </row>
    <row r="9803" spans="3:6">
      <c r="C9803" s="1"/>
      <c r="D9803" s="1"/>
      <c r="E9803" s="1"/>
      <c r="F9803" s="1"/>
    </row>
    <row r="9804" spans="3:6">
      <c r="C9804" s="1"/>
      <c r="D9804" s="1"/>
      <c r="E9804" s="1"/>
      <c r="F9804" s="1"/>
    </row>
    <row r="9805" spans="3:6">
      <c r="C9805" s="1"/>
      <c r="D9805" s="1"/>
      <c r="E9805" s="1"/>
      <c r="F9805" s="1"/>
    </row>
    <row r="9806" spans="3:6">
      <c r="C9806" s="1"/>
      <c r="D9806" s="1"/>
      <c r="E9806" s="1"/>
      <c r="F9806" s="1"/>
    </row>
    <row r="9807" spans="3:6">
      <c r="C9807" s="1"/>
      <c r="D9807" s="1"/>
      <c r="E9807" s="1"/>
      <c r="F9807" s="1"/>
    </row>
    <row r="9808" spans="3:6">
      <c r="C9808" s="1"/>
      <c r="D9808" s="1"/>
      <c r="E9808" s="1"/>
      <c r="F9808" s="1"/>
    </row>
    <row r="9809" spans="3:6">
      <c r="C9809" s="1"/>
      <c r="D9809" s="1"/>
      <c r="E9809" s="1"/>
      <c r="F9809" s="1"/>
    </row>
    <row r="9810" spans="3:6">
      <c r="C9810" s="1"/>
      <c r="D9810" s="1"/>
      <c r="E9810" s="1"/>
      <c r="F9810" s="1"/>
    </row>
    <row r="9811" spans="3:6">
      <c r="C9811" s="1"/>
      <c r="D9811" s="1"/>
      <c r="E9811" s="1"/>
      <c r="F9811" s="1"/>
    </row>
    <row r="9812" spans="3:6">
      <c r="C9812" s="1"/>
      <c r="D9812" s="1"/>
      <c r="E9812" s="1"/>
      <c r="F9812" s="1"/>
    </row>
    <row r="9813" spans="3:6">
      <c r="C9813" s="1"/>
      <c r="D9813" s="1"/>
      <c r="E9813" s="1"/>
      <c r="F9813" s="1"/>
    </row>
    <row r="9814" spans="3:6">
      <c r="C9814" s="1"/>
      <c r="D9814" s="1"/>
      <c r="E9814" s="1"/>
      <c r="F9814" s="1"/>
    </row>
    <row r="9815" spans="3:6">
      <c r="C9815" s="1"/>
      <c r="D9815" s="1"/>
      <c r="E9815" s="1"/>
      <c r="F9815" s="1"/>
    </row>
    <row r="9816" spans="3:6">
      <c r="C9816" s="1"/>
      <c r="D9816" s="1"/>
      <c r="E9816" s="1"/>
      <c r="F9816" s="1"/>
    </row>
    <row r="9817" spans="3:6">
      <c r="C9817" s="1"/>
      <c r="D9817" s="1"/>
      <c r="E9817" s="1"/>
      <c r="F9817" s="1"/>
    </row>
    <row r="9818" spans="3:6">
      <c r="C9818" s="1"/>
      <c r="D9818" s="1"/>
      <c r="E9818" s="1"/>
      <c r="F9818" s="1"/>
    </row>
    <row r="9819" spans="3:6">
      <c r="C9819" s="1"/>
      <c r="D9819" s="1"/>
      <c r="E9819" s="1"/>
      <c r="F9819" s="1"/>
    </row>
    <row r="9820" spans="3:6">
      <c r="C9820" s="1"/>
      <c r="D9820" s="1"/>
      <c r="E9820" s="1"/>
      <c r="F9820" s="1"/>
    </row>
    <row r="9821" spans="3:6">
      <c r="C9821" s="1"/>
      <c r="D9821" s="1"/>
      <c r="E9821" s="1"/>
      <c r="F9821" s="1"/>
    </row>
    <row r="9822" spans="3:6">
      <c r="C9822" s="1"/>
      <c r="D9822" s="1"/>
      <c r="E9822" s="1"/>
      <c r="F9822" s="1"/>
    </row>
    <row r="9823" spans="3:6">
      <c r="C9823" s="1"/>
      <c r="D9823" s="1"/>
      <c r="E9823" s="1"/>
      <c r="F9823" s="1"/>
    </row>
    <row r="9824" spans="3:6">
      <c r="C9824" s="1"/>
      <c r="D9824" s="1"/>
      <c r="E9824" s="1"/>
      <c r="F9824" s="1"/>
    </row>
    <row r="9825" spans="3:6">
      <c r="C9825" s="1"/>
      <c r="D9825" s="1"/>
      <c r="E9825" s="1"/>
      <c r="F9825" s="1"/>
    </row>
    <row r="9826" spans="3:6">
      <c r="C9826" s="1"/>
      <c r="D9826" s="1"/>
      <c r="E9826" s="1"/>
      <c r="F9826" s="1"/>
    </row>
    <row r="9827" spans="3:6">
      <c r="C9827" s="1"/>
      <c r="D9827" s="1"/>
      <c r="E9827" s="1"/>
      <c r="F9827" s="1"/>
    </row>
    <row r="9828" spans="3:6">
      <c r="C9828" s="1"/>
      <c r="D9828" s="1"/>
      <c r="E9828" s="1"/>
      <c r="F9828" s="1"/>
    </row>
    <row r="9829" spans="3:6">
      <c r="C9829" s="1"/>
      <c r="D9829" s="1"/>
      <c r="E9829" s="1"/>
      <c r="F9829" s="1"/>
    </row>
    <row r="9830" spans="3:6">
      <c r="C9830" s="1"/>
      <c r="D9830" s="1"/>
      <c r="E9830" s="1"/>
      <c r="F9830" s="1"/>
    </row>
    <row r="9831" spans="3:6">
      <c r="C9831" s="1"/>
      <c r="D9831" s="1"/>
      <c r="E9831" s="1"/>
      <c r="F9831" s="1"/>
    </row>
    <row r="9832" spans="3:6">
      <c r="C9832" s="1"/>
      <c r="D9832" s="1"/>
      <c r="E9832" s="1"/>
      <c r="F9832" s="1"/>
    </row>
    <row r="9833" spans="3:6">
      <c r="C9833" s="1"/>
      <c r="D9833" s="1"/>
      <c r="E9833" s="1"/>
      <c r="F9833" s="1"/>
    </row>
    <row r="9834" spans="3:6">
      <c r="C9834" s="1"/>
      <c r="D9834" s="1"/>
      <c r="E9834" s="1"/>
      <c r="F9834" s="1"/>
    </row>
    <row r="9835" spans="3:6">
      <c r="C9835" s="1"/>
      <c r="D9835" s="1"/>
      <c r="E9835" s="1"/>
      <c r="F9835" s="1"/>
    </row>
    <row r="9836" spans="3:6">
      <c r="C9836" s="1"/>
      <c r="D9836" s="1"/>
      <c r="E9836" s="1"/>
      <c r="F9836" s="1"/>
    </row>
    <row r="9837" spans="3:6">
      <c r="C9837" s="1"/>
      <c r="D9837" s="1"/>
      <c r="E9837" s="1"/>
      <c r="F9837" s="1"/>
    </row>
    <row r="9838" spans="3:6">
      <c r="C9838" s="1"/>
      <c r="D9838" s="1"/>
      <c r="E9838" s="1"/>
      <c r="F9838" s="1"/>
    </row>
    <row r="9839" spans="3:6">
      <c r="C9839" s="1"/>
      <c r="D9839" s="1"/>
      <c r="E9839" s="1"/>
      <c r="F9839" s="1"/>
    </row>
    <row r="9840" spans="3:6">
      <c r="C9840" s="1"/>
      <c r="D9840" s="1"/>
      <c r="E9840" s="1"/>
      <c r="F9840" s="1"/>
    </row>
    <row r="9841" spans="3:6">
      <c r="C9841" s="1"/>
      <c r="D9841" s="1"/>
      <c r="E9841" s="1"/>
      <c r="F9841" s="1"/>
    </row>
    <row r="9842" spans="3:6">
      <c r="C9842" s="1"/>
      <c r="D9842" s="1"/>
      <c r="E9842" s="1"/>
      <c r="F9842" s="1"/>
    </row>
    <row r="9843" spans="3:6">
      <c r="C9843" s="1"/>
      <c r="D9843" s="1"/>
      <c r="E9843" s="1"/>
      <c r="F9843" s="1"/>
    </row>
    <row r="9844" spans="3:6">
      <c r="C9844" s="1"/>
      <c r="D9844" s="1"/>
      <c r="E9844" s="1"/>
      <c r="F9844" s="1"/>
    </row>
    <row r="9845" spans="3:6">
      <c r="C9845" s="1"/>
      <c r="D9845" s="1"/>
      <c r="E9845" s="1"/>
      <c r="F9845" s="1"/>
    </row>
    <row r="9846" spans="3:6">
      <c r="C9846" s="1"/>
      <c r="D9846" s="1"/>
      <c r="E9846" s="1"/>
      <c r="F9846" s="1"/>
    </row>
    <row r="9847" spans="3:6">
      <c r="C9847" s="1"/>
      <c r="D9847" s="1"/>
      <c r="E9847" s="1"/>
      <c r="F9847" s="1"/>
    </row>
    <row r="9848" spans="3:6">
      <c r="C9848" s="1"/>
      <c r="D9848" s="1"/>
      <c r="E9848" s="1"/>
      <c r="F9848" s="1"/>
    </row>
    <row r="9849" spans="3:6">
      <c r="C9849" s="1"/>
      <c r="D9849" s="1"/>
      <c r="E9849" s="1"/>
      <c r="F9849" s="1"/>
    </row>
    <row r="9850" spans="3:6">
      <c r="C9850" s="1"/>
      <c r="D9850" s="1"/>
      <c r="E9850" s="1"/>
      <c r="F9850" s="1"/>
    </row>
    <row r="9851" spans="3:6">
      <c r="C9851" s="1"/>
      <c r="D9851" s="1"/>
      <c r="E9851" s="1"/>
      <c r="F9851" s="1"/>
    </row>
    <row r="9852" spans="3:6">
      <c r="C9852" s="1"/>
      <c r="D9852" s="1"/>
      <c r="E9852" s="1"/>
      <c r="F9852" s="1"/>
    </row>
    <row r="9853" spans="3:6">
      <c r="C9853" s="1"/>
      <c r="D9853" s="1"/>
      <c r="E9853" s="1"/>
      <c r="F9853" s="1"/>
    </row>
    <row r="9854" spans="3:6">
      <c r="C9854" s="1"/>
      <c r="D9854" s="1"/>
      <c r="E9854" s="1"/>
      <c r="F9854" s="1"/>
    </row>
    <row r="9855" spans="3:6">
      <c r="C9855" s="1"/>
      <c r="D9855" s="1"/>
      <c r="E9855" s="1"/>
      <c r="F9855" s="1"/>
    </row>
    <row r="9856" spans="3:6">
      <c r="C9856" s="1"/>
      <c r="D9856" s="1"/>
      <c r="E9856" s="1"/>
      <c r="F9856" s="1"/>
    </row>
    <row r="9857" spans="3:6">
      <c r="C9857" s="1"/>
      <c r="D9857" s="1"/>
      <c r="E9857" s="1"/>
      <c r="F9857" s="1"/>
    </row>
    <row r="9858" spans="3:6">
      <c r="C9858" s="1"/>
      <c r="D9858" s="1"/>
      <c r="E9858" s="1"/>
      <c r="F9858" s="1"/>
    </row>
    <row r="9859" spans="3:6">
      <c r="C9859" s="1"/>
      <c r="D9859" s="1"/>
      <c r="E9859" s="1"/>
      <c r="F9859" s="1"/>
    </row>
    <row r="9860" spans="3:6">
      <c r="C9860" s="1"/>
      <c r="D9860" s="1"/>
      <c r="E9860" s="1"/>
      <c r="F9860" s="1"/>
    </row>
    <row r="9861" spans="3:6">
      <c r="C9861" s="1"/>
      <c r="D9861" s="1"/>
      <c r="E9861" s="1"/>
      <c r="F9861" s="1"/>
    </row>
    <row r="9862" spans="3:6">
      <c r="C9862" s="1"/>
      <c r="D9862" s="1"/>
      <c r="E9862" s="1"/>
      <c r="F9862" s="1"/>
    </row>
    <row r="9863" spans="3:6">
      <c r="C9863" s="1"/>
      <c r="D9863" s="1"/>
      <c r="E9863" s="1"/>
      <c r="F9863" s="1"/>
    </row>
    <row r="9864" spans="3:6">
      <c r="C9864" s="1"/>
      <c r="D9864" s="1"/>
      <c r="E9864" s="1"/>
      <c r="F9864" s="1"/>
    </row>
    <row r="9865" spans="3:6">
      <c r="C9865" s="1"/>
      <c r="D9865" s="1"/>
      <c r="E9865" s="1"/>
      <c r="F9865" s="1"/>
    </row>
    <row r="9866" spans="3:6">
      <c r="C9866" s="1"/>
      <c r="D9866" s="1"/>
      <c r="E9866" s="1"/>
      <c r="F9866" s="1"/>
    </row>
    <row r="9867" spans="3:6">
      <c r="C9867" s="1"/>
      <c r="D9867" s="1"/>
      <c r="E9867" s="1"/>
      <c r="F9867" s="1"/>
    </row>
    <row r="9868" spans="3:6">
      <c r="C9868" s="1"/>
      <c r="D9868" s="1"/>
      <c r="E9868" s="1"/>
      <c r="F9868" s="1"/>
    </row>
    <row r="9869" spans="3:6">
      <c r="C9869" s="1"/>
      <c r="D9869" s="1"/>
      <c r="E9869" s="1"/>
      <c r="F9869" s="1"/>
    </row>
    <row r="9870" spans="3:6">
      <c r="C9870" s="1"/>
      <c r="D9870" s="1"/>
      <c r="E9870" s="1"/>
      <c r="F9870" s="1"/>
    </row>
    <row r="9871" spans="3:6">
      <c r="C9871" s="1"/>
      <c r="D9871" s="1"/>
      <c r="E9871" s="1"/>
      <c r="F9871" s="1"/>
    </row>
    <row r="9872" spans="3:6">
      <c r="C9872" s="1"/>
      <c r="D9872" s="1"/>
      <c r="E9872" s="1"/>
      <c r="F9872" s="1"/>
    </row>
    <row r="9873" spans="3:6">
      <c r="C9873" s="1"/>
      <c r="D9873" s="1"/>
      <c r="E9873" s="1"/>
      <c r="F9873" s="1"/>
    </row>
    <row r="9874" spans="3:6">
      <c r="C9874" s="1"/>
      <c r="D9874" s="1"/>
      <c r="E9874" s="1"/>
      <c r="F9874" s="1"/>
    </row>
    <row r="9875" spans="3:6">
      <c r="C9875" s="1"/>
      <c r="D9875" s="1"/>
      <c r="E9875" s="1"/>
      <c r="F9875" s="1"/>
    </row>
    <row r="9876" spans="3:6">
      <c r="C9876" s="1"/>
      <c r="D9876" s="1"/>
      <c r="E9876" s="1"/>
      <c r="F9876" s="1"/>
    </row>
    <row r="9877" spans="3:6">
      <c r="C9877" s="1"/>
      <c r="D9877" s="1"/>
      <c r="E9877" s="1"/>
      <c r="F9877" s="1"/>
    </row>
    <row r="9878" spans="3:6">
      <c r="C9878" s="1"/>
      <c r="D9878" s="1"/>
      <c r="E9878" s="1"/>
      <c r="F9878" s="1"/>
    </row>
    <row r="9879" spans="3:6">
      <c r="C9879" s="1"/>
      <c r="D9879" s="1"/>
      <c r="E9879" s="1"/>
      <c r="F9879" s="1"/>
    </row>
    <row r="9880" spans="3:6">
      <c r="C9880" s="1"/>
      <c r="D9880" s="1"/>
      <c r="E9880" s="1"/>
      <c r="F9880" s="1"/>
    </row>
    <row r="9881" spans="3:6">
      <c r="C9881" s="1"/>
      <c r="D9881" s="1"/>
      <c r="E9881" s="1"/>
      <c r="F9881" s="1"/>
    </row>
    <row r="9882" spans="3:6">
      <c r="C9882" s="1"/>
      <c r="D9882" s="1"/>
      <c r="E9882" s="1"/>
      <c r="F9882" s="1"/>
    </row>
    <row r="9883" spans="3:6">
      <c r="C9883" s="1"/>
      <c r="D9883" s="1"/>
      <c r="E9883" s="1"/>
      <c r="F9883" s="1"/>
    </row>
    <row r="9884" spans="3:6">
      <c r="C9884" s="1"/>
      <c r="D9884" s="1"/>
      <c r="E9884" s="1"/>
      <c r="F9884" s="1"/>
    </row>
    <row r="9885" spans="3:6">
      <c r="C9885" s="1"/>
      <c r="D9885" s="1"/>
      <c r="E9885" s="1"/>
      <c r="F9885" s="1"/>
    </row>
    <row r="9886" spans="3:6">
      <c r="C9886" s="1"/>
      <c r="D9886" s="1"/>
      <c r="E9886" s="1"/>
      <c r="F9886" s="1"/>
    </row>
    <row r="9887" spans="3:6">
      <c r="C9887" s="1"/>
      <c r="D9887" s="1"/>
      <c r="E9887" s="1"/>
      <c r="F9887" s="1"/>
    </row>
    <row r="9888" spans="3:6">
      <c r="C9888" s="1"/>
      <c r="D9888" s="1"/>
      <c r="E9888" s="1"/>
      <c r="F9888" s="1"/>
    </row>
    <row r="9889" spans="3:6">
      <c r="C9889" s="1"/>
      <c r="D9889" s="1"/>
      <c r="E9889" s="1"/>
      <c r="F9889" s="1"/>
    </row>
    <row r="9890" spans="3:6">
      <c r="C9890" s="1"/>
      <c r="D9890" s="1"/>
      <c r="E9890" s="1"/>
      <c r="F9890" s="1"/>
    </row>
    <row r="9891" spans="3:6">
      <c r="C9891" s="1"/>
      <c r="D9891" s="1"/>
      <c r="E9891" s="1"/>
      <c r="F9891" s="1"/>
    </row>
    <row r="9892" spans="3:6">
      <c r="C9892" s="1"/>
      <c r="D9892" s="1"/>
      <c r="E9892" s="1"/>
      <c r="F9892" s="1"/>
    </row>
    <row r="9893" spans="3:6">
      <c r="C9893" s="1"/>
      <c r="D9893" s="1"/>
      <c r="E9893" s="1"/>
      <c r="F9893" s="1"/>
    </row>
    <row r="9894" spans="3:6">
      <c r="C9894" s="1"/>
      <c r="D9894" s="1"/>
      <c r="E9894" s="1"/>
      <c r="F9894" s="1"/>
    </row>
    <row r="9895" spans="3:6">
      <c r="C9895" s="1"/>
      <c r="D9895" s="1"/>
      <c r="E9895" s="1"/>
      <c r="F9895" s="1"/>
    </row>
    <row r="9896" spans="3:6">
      <c r="C9896" s="1"/>
      <c r="D9896" s="1"/>
      <c r="E9896" s="1"/>
      <c r="F9896" s="1"/>
    </row>
    <row r="9897" spans="3:6">
      <c r="C9897" s="1"/>
      <c r="D9897" s="1"/>
      <c r="E9897" s="1"/>
      <c r="F9897" s="1"/>
    </row>
    <row r="9898" spans="3:6">
      <c r="C9898" s="1"/>
      <c r="D9898" s="1"/>
      <c r="E9898" s="1"/>
      <c r="F9898" s="1"/>
    </row>
    <row r="9899" spans="3:6">
      <c r="C9899" s="1"/>
      <c r="D9899" s="1"/>
      <c r="E9899" s="1"/>
      <c r="F9899" s="1"/>
    </row>
    <row r="9900" spans="3:6">
      <c r="C9900" s="1"/>
      <c r="D9900" s="1"/>
      <c r="E9900" s="1"/>
      <c r="F9900" s="1"/>
    </row>
    <row r="9901" spans="3:6">
      <c r="C9901" s="1"/>
      <c r="D9901" s="1"/>
      <c r="E9901" s="1"/>
      <c r="F9901" s="1"/>
    </row>
    <row r="9902" spans="3:6">
      <c r="C9902" s="1"/>
      <c r="D9902" s="1"/>
      <c r="E9902" s="1"/>
      <c r="F9902" s="1"/>
    </row>
    <row r="9903" spans="3:6">
      <c r="C9903" s="1"/>
      <c r="D9903" s="1"/>
      <c r="E9903" s="1"/>
      <c r="F9903" s="1"/>
    </row>
    <row r="9904" spans="3:6">
      <c r="C9904" s="1"/>
      <c r="D9904" s="1"/>
      <c r="E9904" s="1"/>
      <c r="F9904" s="1"/>
    </row>
    <row r="9905" spans="3:6">
      <c r="C9905" s="1"/>
      <c r="D9905" s="1"/>
      <c r="E9905" s="1"/>
      <c r="F9905" s="1"/>
    </row>
    <row r="9906" spans="3:6">
      <c r="C9906" s="1"/>
      <c r="D9906" s="1"/>
      <c r="E9906" s="1"/>
      <c r="F9906" s="1"/>
    </row>
    <row r="9907" spans="3:6">
      <c r="C9907" s="1"/>
      <c r="D9907" s="1"/>
      <c r="E9907" s="1"/>
      <c r="F9907" s="1"/>
    </row>
    <row r="9908" spans="3:6">
      <c r="C9908" s="1"/>
      <c r="D9908" s="1"/>
      <c r="E9908" s="1"/>
      <c r="F9908" s="1"/>
    </row>
    <row r="9909" spans="3:6">
      <c r="C9909" s="1"/>
      <c r="D9909" s="1"/>
      <c r="E9909" s="1"/>
      <c r="F9909" s="1"/>
    </row>
    <row r="9910" spans="3:6">
      <c r="C9910" s="1"/>
      <c r="D9910" s="1"/>
      <c r="E9910" s="1"/>
      <c r="F9910" s="1"/>
    </row>
    <row r="9911" spans="3:6">
      <c r="C9911" s="1"/>
      <c r="D9911" s="1"/>
      <c r="E9911" s="1"/>
      <c r="F9911" s="1"/>
    </row>
    <row r="9912" spans="3:6">
      <c r="C9912" s="1"/>
      <c r="D9912" s="1"/>
      <c r="E9912" s="1"/>
      <c r="F9912" s="1"/>
    </row>
    <row r="9913" spans="3:6">
      <c r="C9913" s="1"/>
      <c r="D9913" s="1"/>
      <c r="E9913" s="1"/>
      <c r="F9913" s="1"/>
    </row>
    <row r="9914" spans="3:6">
      <c r="C9914" s="1"/>
      <c r="D9914" s="1"/>
      <c r="E9914" s="1"/>
      <c r="F9914" s="1"/>
    </row>
    <row r="9915" spans="3:6">
      <c r="C9915" s="1"/>
      <c r="D9915" s="1"/>
      <c r="E9915" s="1"/>
      <c r="F9915" s="1"/>
    </row>
    <row r="9916" spans="3:6">
      <c r="C9916" s="1"/>
      <c r="D9916" s="1"/>
      <c r="E9916" s="1"/>
      <c r="F9916" s="1"/>
    </row>
    <row r="9917" spans="3:6">
      <c r="C9917" s="1"/>
      <c r="D9917" s="1"/>
      <c r="E9917" s="1"/>
      <c r="F9917" s="1"/>
    </row>
    <row r="9918" spans="3:6">
      <c r="C9918" s="1"/>
      <c r="D9918" s="1"/>
      <c r="E9918" s="1"/>
      <c r="F9918" s="1"/>
    </row>
    <row r="9919" spans="3:6">
      <c r="C9919" s="1"/>
      <c r="D9919" s="1"/>
      <c r="E9919" s="1"/>
      <c r="F9919" s="1"/>
    </row>
    <row r="9920" spans="3:6">
      <c r="C9920" s="1"/>
      <c r="D9920" s="1"/>
      <c r="E9920" s="1"/>
      <c r="F9920" s="1"/>
    </row>
    <row r="9921" spans="3:6">
      <c r="C9921" s="1"/>
      <c r="D9921" s="1"/>
      <c r="E9921" s="1"/>
      <c r="F9921" s="1"/>
    </row>
    <row r="9922" spans="3:6">
      <c r="C9922" s="1"/>
      <c r="D9922" s="1"/>
      <c r="E9922" s="1"/>
      <c r="F9922" s="1"/>
    </row>
    <row r="9923" spans="3:6">
      <c r="C9923" s="1"/>
      <c r="D9923" s="1"/>
      <c r="E9923" s="1"/>
      <c r="F9923" s="1"/>
    </row>
    <row r="9924" spans="3:6">
      <c r="C9924" s="1"/>
      <c r="D9924" s="1"/>
      <c r="E9924" s="1"/>
      <c r="F9924" s="1"/>
    </row>
    <row r="9925" spans="3:6">
      <c r="C9925" s="1"/>
      <c r="D9925" s="1"/>
      <c r="E9925" s="1"/>
      <c r="F9925" s="1"/>
    </row>
    <row r="9926" spans="3:6">
      <c r="C9926" s="1"/>
      <c r="D9926" s="1"/>
      <c r="E9926" s="1"/>
      <c r="F9926" s="1"/>
    </row>
    <row r="9927" spans="3:6">
      <c r="C9927" s="1"/>
      <c r="D9927" s="1"/>
      <c r="E9927" s="1"/>
      <c r="F9927" s="1"/>
    </row>
    <row r="9928" spans="3:6">
      <c r="C9928" s="1"/>
      <c r="D9928" s="1"/>
      <c r="E9928" s="1"/>
      <c r="F9928" s="1"/>
    </row>
    <row r="9929" spans="3:6">
      <c r="C9929" s="1"/>
      <c r="D9929" s="1"/>
      <c r="E9929" s="1"/>
      <c r="F9929" s="1"/>
    </row>
    <row r="9930" spans="3:6">
      <c r="C9930" s="1"/>
      <c r="D9930" s="1"/>
      <c r="E9930" s="1"/>
      <c r="F9930" s="1"/>
    </row>
    <row r="9931" spans="3:6">
      <c r="C9931" s="1"/>
      <c r="D9931" s="1"/>
      <c r="E9931" s="1"/>
      <c r="F9931" s="1"/>
    </row>
    <row r="9932" spans="3:6">
      <c r="C9932" s="1"/>
      <c r="D9932" s="1"/>
      <c r="E9932" s="1"/>
      <c r="F9932" s="1"/>
    </row>
    <row r="9933" spans="3:6">
      <c r="C9933" s="1"/>
      <c r="D9933" s="1"/>
      <c r="E9933" s="1"/>
      <c r="F9933" s="1"/>
    </row>
    <row r="9934" spans="3:6">
      <c r="C9934" s="1"/>
      <c r="D9934" s="1"/>
      <c r="E9934" s="1"/>
      <c r="F9934" s="1"/>
    </row>
    <row r="9935" spans="3:6">
      <c r="C9935" s="1"/>
      <c r="D9935" s="1"/>
      <c r="E9935" s="1"/>
      <c r="F9935" s="1"/>
    </row>
    <row r="9936" spans="3:6">
      <c r="C9936" s="1"/>
      <c r="D9936" s="1"/>
      <c r="E9936" s="1"/>
      <c r="F9936" s="1"/>
    </row>
    <row r="9937" spans="3:6">
      <c r="C9937" s="1"/>
      <c r="D9937" s="1"/>
      <c r="E9937" s="1"/>
      <c r="F9937" s="1"/>
    </row>
    <row r="9938" spans="3:6">
      <c r="C9938" s="1"/>
      <c r="D9938" s="1"/>
      <c r="E9938" s="1"/>
      <c r="F9938" s="1"/>
    </row>
    <row r="9939" spans="3:6">
      <c r="C9939" s="1"/>
      <c r="D9939" s="1"/>
      <c r="E9939" s="1"/>
      <c r="F9939" s="1"/>
    </row>
    <row r="9940" spans="3:6">
      <c r="C9940" s="1"/>
      <c r="D9940" s="1"/>
      <c r="E9940" s="1"/>
      <c r="F9940" s="1"/>
    </row>
    <row r="9941" spans="3:6">
      <c r="C9941" s="1"/>
      <c r="D9941" s="1"/>
      <c r="E9941" s="1"/>
      <c r="F9941" s="1"/>
    </row>
    <row r="9942" spans="3:6">
      <c r="C9942" s="1"/>
      <c r="D9942" s="1"/>
      <c r="E9942" s="1"/>
      <c r="F9942" s="1"/>
    </row>
    <row r="9943" spans="3:6">
      <c r="C9943" s="1"/>
      <c r="D9943" s="1"/>
      <c r="E9943" s="1"/>
      <c r="F9943" s="1"/>
    </row>
    <row r="9944" spans="3:6">
      <c r="C9944" s="1"/>
      <c r="D9944" s="1"/>
      <c r="E9944" s="1"/>
      <c r="F9944" s="1"/>
    </row>
    <row r="9945" spans="3:6">
      <c r="C9945" s="1"/>
      <c r="D9945" s="1"/>
      <c r="E9945" s="1"/>
      <c r="F9945" s="1"/>
    </row>
    <row r="9946" spans="3:6">
      <c r="C9946" s="1"/>
      <c r="D9946" s="1"/>
      <c r="E9946" s="1"/>
      <c r="F9946" s="1"/>
    </row>
    <row r="9947" spans="3:6">
      <c r="C9947" s="1"/>
      <c r="D9947" s="1"/>
      <c r="E9947" s="1"/>
      <c r="F9947" s="1"/>
    </row>
    <row r="9948" spans="3:6">
      <c r="C9948" s="1"/>
      <c r="D9948" s="1"/>
      <c r="E9948" s="1"/>
      <c r="F9948" s="1"/>
    </row>
    <row r="9949" spans="3:6">
      <c r="C9949" s="1"/>
      <c r="D9949" s="1"/>
      <c r="E9949" s="1"/>
      <c r="F9949" s="1"/>
    </row>
    <row r="9950" spans="3:6">
      <c r="C9950" s="1"/>
      <c r="D9950" s="1"/>
      <c r="E9950" s="1"/>
      <c r="F9950" s="1"/>
    </row>
    <row r="9951" spans="3:6">
      <c r="C9951" s="1"/>
      <c r="D9951" s="1"/>
      <c r="E9951" s="1"/>
      <c r="F9951" s="1"/>
    </row>
    <row r="9952" spans="3:6">
      <c r="C9952" s="1"/>
      <c r="D9952" s="1"/>
      <c r="E9952" s="1"/>
      <c r="F9952" s="1"/>
    </row>
    <row r="9953" spans="3:6">
      <c r="C9953" s="1"/>
      <c r="D9953" s="1"/>
      <c r="E9953" s="1"/>
      <c r="F9953" s="1"/>
    </row>
    <row r="9954" spans="3:6">
      <c r="C9954" s="1"/>
      <c r="D9954" s="1"/>
      <c r="E9954" s="1"/>
      <c r="F9954" s="1"/>
    </row>
    <row r="9955" spans="3:6">
      <c r="C9955" s="1"/>
      <c r="D9955" s="1"/>
      <c r="E9955" s="1"/>
      <c r="F9955" s="1"/>
    </row>
    <row r="9956" spans="3:6">
      <c r="C9956" s="1"/>
      <c r="D9956" s="1"/>
      <c r="E9956" s="1"/>
      <c r="F9956" s="1"/>
    </row>
    <row r="9957" spans="3:6">
      <c r="C9957" s="1"/>
      <c r="D9957" s="1"/>
      <c r="E9957" s="1"/>
      <c r="F9957" s="1"/>
    </row>
    <row r="9958" spans="3:6">
      <c r="C9958" s="1"/>
      <c r="D9958" s="1"/>
      <c r="E9958" s="1"/>
      <c r="F9958" s="1"/>
    </row>
    <row r="9959" spans="3:6">
      <c r="C9959" s="1"/>
      <c r="D9959" s="1"/>
      <c r="E9959" s="1"/>
      <c r="F9959" s="1"/>
    </row>
    <row r="9960" spans="3:6">
      <c r="C9960" s="1"/>
      <c r="D9960" s="1"/>
      <c r="E9960" s="1"/>
      <c r="F9960" s="1"/>
    </row>
    <row r="9961" spans="3:6">
      <c r="C9961" s="1"/>
      <c r="D9961" s="1"/>
      <c r="E9961" s="1"/>
      <c r="F9961" s="1"/>
    </row>
    <row r="9962" spans="3:6">
      <c r="C9962" s="1"/>
      <c r="D9962" s="1"/>
      <c r="E9962" s="1"/>
      <c r="F9962" s="1"/>
    </row>
    <row r="9963" spans="3:6">
      <c r="C9963" s="1"/>
      <c r="D9963" s="1"/>
      <c r="E9963" s="1"/>
      <c r="F9963" s="1"/>
    </row>
    <row r="9964" spans="3:6">
      <c r="C9964" s="1"/>
      <c r="D9964" s="1"/>
      <c r="E9964" s="1"/>
      <c r="F9964" s="1"/>
    </row>
    <row r="9965" spans="3:6">
      <c r="C9965" s="1"/>
      <c r="D9965" s="1"/>
      <c r="E9965" s="1"/>
      <c r="F9965" s="1"/>
    </row>
    <row r="9966" spans="3:6">
      <c r="C9966" s="1"/>
      <c r="D9966" s="1"/>
      <c r="E9966" s="1"/>
      <c r="F9966" s="1"/>
    </row>
    <row r="9967" spans="3:6">
      <c r="C9967" s="1"/>
      <c r="D9967" s="1"/>
      <c r="E9967" s="1"/>
      <c r="F9967" s="1"/>
    </row>
    <row r="9968" spans="3:6">
      <c r="C9968" s="1"/>
      <c r="D9968" s="1"/>
      <c r="E9968" s="1"/>
      <c r="F9968" s="1"/>
    </row>
    <row r="9969" spans="3:6">
      <c r="C9969" s="1"/>
      <c r="D9969" s="1"/>
      <c r="E9969" s="1"/>
      <c r="F9969" s="1"/>
    </row>
    <row r="9970" spans="3:6">
      <c r="C9970" s="1"/>
      <c r="D9970" s="1"/>
      <c r="E9970" s="1"/>
      <c r="F9970" s="1"/>
    </row>
    <row r="9971" spans="3:6">
      <c r="C9971" s="1"/>
      <c r="D9971" s="1"/>
      <c r="E9971" s="1"/>
      <c r="F9971" s="1"/>
    </row>
    <row r="9972" spans="3:6">
      <c r="C9972" s="1"/>
      <c r="D9972" s="1"/>
      <c r="E9972" s="1"/>
      <c r="F9972" s="1"/>
    </row>
    <row r="9973" spans="3:6">
      <c r="C9973" s="1"/>
      <c r="D9973" s="1"/>
      <c r="E9973" s="1"/>
      <c r="F9973" s="1"/>
    </row>
    <row r="9974" spans="3:6">
      <c r="C9974" s="1"/>
      <c r="D9974" s="1"/>
      <c r="E9974" s="1"/>
      <c r="F9974" s="1"/>
    </row>
    <row r="9975" spans="3:6">
      <c r="C9975" s="1"/>
      <c r="D9975" s="1"/>
      <c r="E9975" s="1"/>
      <c r="F9975" s="1"/>
    </row>
    <row r="9976" spans="3:6">
      <c r="C9976" s="1"/>
      <c r="D9976" s="1"/>
      <c r="E9976" s="1"/>
      <c r="F9976" s="1"/>
    </row>
    <row r="9977" spans="3:6">
      <c r="C9977" s="1"/>
      <c r="D9977" s="1"/>
      <c r="E9977" s="1"/>
      <c r="F9977" s="1"/>
    </row>
    <row r="9978" spans="3:6">
      <c r="C9978" s="1"/>
      <c r="D9978" s="1"/>
      <c r="E9978" s="1"/>
      <c r="F9978" s="1"/>
    </row>
    <row r="9979" spans="3:6">
      <c r="C9979" s="1"/>
      <c r="D9979" s="1"/>
      <c r="E9979" s="1"/>
      <c r="F9979" s="1"/>
    </row>
    <row r="9980" spans="3:6">
      <c r="C9980" s="1"/>
      <c r="D9980" s="1"/>
      <c r="E9980" s="1"/>
      <c r="F9980" s="1"/>
    </row>
    <row r="9981" spans="3:6">
      <c r="C9981" s="1"/>
      <c r="D9981" s="1"/>
      <c r="E9981" s="1"/>
      <c r="F9981" s="1"/>
    </row>
    <row r="9982" spans="3:6">
      <c r="C9982" s="1"/>
      <c r="D9982" s="1"/>
      <c r="E9982" s="1"/>
      <c r="F9982" s="1"/>
    </row>
    <row r="9983" spans="3:6">
      <c r="C9983" s="1"/>
      <c r="D9983" s="1"/>
      <c r="E9983" s="1"/>
      <c r="F9983" s="1"/>
    </row>
    <row r="9984" spans="3:6">
      <c r="C9984" s="1"/>
      <c r="D9984" s="1"/>
      <c r="E9984" s="1"/>
      <c r="F9984" s="1"/>
    </row>
    <row r="9985" spans="3:6">
      <c r="C9985" s="1"/>
      <c r="D9985" s="1"/>
      <c r="E9985" s="1"/>
      <c r="F9985" s="1"/>
    </row>
    <row r="9986" spans="3:6">
      <c r="C9986" s="1"/>
      <c r="D9986" s="1"/>
      <c r="E9986" s="1"/>
      <c r="F9986" s="1"/>
    </row>
    <row r="9987" spans="3:6">
      <c r="C9987" s="1"/>
      <c r="D9987" s="1"/>
      <c r="E9987" s="1"/>
      <c r="F9987" s="1"/>
    </row>
    <row r="9988" spans="3:6">
      <c r="C9988" s="1"/>
      <c r="D9988" s="1"/>
      <c r="E9988" s="1"/>
      <c r="F9988" s="1"/>
    </row>
    <row r="9989" spans="3:6">
      <c r="C9989" s="1"/>
      <c r="D9989" s="1"/>
      <c r="E9989" s="1"/>
      <c r="F9989" s="1"/>
    </row>
    <row r="9990" spans="3:6">
      <c r="C9990" s="1"/>
      <c r="D9990" s="1"/>
      <c r="E9990" s="1"/>
      <c r="F9990" s="1"/>
    </row>
    <row r="9991" spans="3:6">
      <c r="C9991" s="1"/>
      <c r="D9991" s="1"/>
      <c r="E9991" s="1"/>
      <c r="F9991" s="1"/>
    </row>
    <row r="9992" spans="3:6">
      <c r="C9992" s="1"/>
      <c r="D9992" s="1"/>
      <c r="E9992" s="1"/>
      <c r="F9992" s="1"/>
    </row>
    <row r="9993" spans="3:6">
      <c r="C9993" s="1"/>
      <c r="D9993" s="1"/>
      <c r="E9993" s="1"/>
      <c r="F9993" s="1"/>
    </row>
    <row r="9994" spans="3:6">
      <c r="C9994" s="1"/>
      <c r="D9994" s="1"/>
      <c r="E9994" s="1"/>
      <c r="F9994" s="1"/>
    </row>
    <row r="9995" spans="3:6">
      <c r="C9995" s="1"/>
      <c r="D9995" s="1"/>
      <c r="E9995" s="1"/>
      <c r="F9995" s="1"/>
    </row>
    <row r="9996" spans="3:6">
      <c r="C9996" s="1"/>
      <c r="D9996" s="1"/>
      <c r="E9996" s="1"/>
      <c r="F9996" s="1"/>
    </row>
    <row r="9997" spans="3:6">
      <c r="C9997" s="1"/>
      <c r="D9997" s="1"/>
      <c r="E9997" s="1"/>
      <c r="F9997" s="1"/>
    </row>
    <row r="9998" spans="3:6">
      <c r="C9998" s="1"/>
      <c r="D9998" s="1"/>
      <c r="E9998" s="1"/>
      <c r="F9998" s="1"/>
    </row>
    <row r="9999" spans="3:6">
      <c r="C9999" s="1"/>
      <c r="D9999" s="1"/>
      <c r="E9999" s="1"/>
      <c r="F9999" s="1"/>
    </row>
    <row r="10000" spans="3:6">
      <c r="C10000" s="1"/>
      <c r="D10000" s="1"/>
      <c r="E10000" s="1"/>
      <c r="F10000" s="1"/>
    </row>
    <row r="10001" spans="3:6">
      <c r="C10001" s="1"/>
      <c r="D10001" s="1"/>
      <c r="E10001" s="1"/>
      <c r="F10001" s="1"/>
    </row>
    <row r="10002" spans="3:6">
      <c r="C10002" s="1"/>
      <c r="D10002" s="1"/>
      <c r="E10002" s="1"/>
      <c r="F10002" s="1"/>
    </row>
    <row r="10003" spans="3:6">
      <c r="C10003" s="1"/>
      <c r="D10003" s="1"/>
      <c r="E10003" s="1"/>
      <c r="F10003" s="1"/>
    </row>
    <row r="10004" spans="3:6">
      <c r="C10004" s="1"/>
      <c r="D10004" s="1"/>
      <c r="E10004" s="1"/>
      <c r="F10004" s="1"/>
    </row>
    <row r="10005" spans="3:6">
      <c r="C10005" s="1"/>
      <c r="D10005" s="1"/>
      <c r="E10005" s="1"/>
      <c r="F10005" s="1"/>
    </row>
    <row r="10006" spans="3:6">
      <c r="C10006" s="1"/>
      <c r="D10006" s="1"/>
      <c r="E10006" s="1"/>
      <c r="F10006" s="1"/>
    </row>
    <row r="10007" spans="3:6">
      <c r="C10007" s="1"/>
      <c r="D10007" s="1"/>
      <c r="E10007" s="1"/>
      <c r="F10007" s="1"/>
    </row>
    <row r="10008" spans="3:6">
      <c r="C10008" s="1"/>
      <c r="D10008" s="1"/>
      <c r="E10008" s="1"/>
      <c r="F10008" s="1"/>
    </row>
    <row r="10009" spans="3:6">
      <c r="C10009" s="1"/>
      <c r="D10009" s="1"/>
      <c r="E10009" s="1"/>
      <c r="F10009" s="1"/>
    </row>
    <row r="10010" spans="3:6">
      <c r="C10010" s="1"/>
      <c r="D10010" s="1"/>
      <c r="E10010" s="1"/>
      <c r="F10010" s="1"/>
    </row>
    <row r="10011" spans="3:6">
      <c r="C10011" s="1"/>
      <c r="D10011" s="1"/>
      <c r="E10011" s="1"/>
      <c r="F10011" s="1"/>
    </row>
    <row r="10012" spans="3:6">
      <c r="C10012" s="1"/>
      <c r="D10012" s="1"/>
      <c r="E10012" s="1"/>
      <c r="F10012" s="1"/>
    </row>
    <row r="10013" spans="3:6">
      <c r="C10013" s="1"/>
      <c r="D10013" s="1"/>
      <c r="E10013" s="1"/>
      <c r="F10013" s="1"/>
    </row>
    <row r="10014" spans="3:6">
      <c r="C10014" s="1"/>
      <c r="D10014" s="1"/>
      <c r="E10014" s="1"/>
      <c r="F10014" s="1"/>
    </row>
    <row r="10015" spans="3:6">
      <c r="C10015" s="1"/>
      <c r="D10015" s="1"/>
      <c r="E10015" s="1"/>
      <c r="F10015" s="1"/>
    </row>
    <row r="10016" spans="3:6">
      <c r="C10016" s="1"/>
      <c r="D10016" s="1"/>
      <c r="E10016" s="1"/>
      <c r="F10016" s="1"/>
    </row>
    <row r="10017" spans="3:6">
      <c r="C10017" s="1"/>
      <c r="D10017" s="1"/>
      <c r="E10017" s="1"/>
      <c r="F10017" s="1"/>
    </row>
    <row r="10018" spans="3:6">
      <c r="C10018" s="1"/>
      <c r="D10018" s="1"/>
      <c r="E10018" s="1"/>
      <c r="F10018" s="1"/>
    </row>
    <row r="10019" spans="3:6">
      <c r="C10019" s="1"/>
      <c r="D10019" s="1"/>
      <c r="E10019" s="1"/>
      <c r="F10019" s="1"/>
    </row>
    <row r="10020" spans="3:6">
      <c r="C10020" s="1"/>
      <c r="D10020" s="1"/>
      <c r="E10020" s="1"/>
      <c r="F10020" s="1"/>
    </row>
    <row r="10021" spans="3:6">
      <c r="C10021" s="1"/>
      <c r="D10021" s="1"/>
      <c r="E10021" s="1"/>
      <c r="F10021" s="1"/>
    </row>
    <row r="10022" spans="3:6">
      <c r="C10022" s="1"/>
      <c r="D10022" s="1"/>
      <c r="E10022" s="1"/>
      <c r="F10022" s="1"/>
    </row>
    <row r="10023" spans="3:6">
      <c r="C10023" s="1"/>
      <c r="D10023" s="1"/>
      <c r="E10023" s="1"/>
      <c r="F10023" s="1"/>
    </row>
    <row r="10024" spans="3:6">
      <c r="C10024" s="1"/>
      <c r="D10024" s="1"/>
      <c r="E10024" s="1"/>
      <c r="F10024" s="1"/>
    </row>
    <row r="10025" spans="3:6">
      <c r="C10025" s="1"/>
      <c r="D10025" s="1"/>
      <c r="E10025" s="1"/>
      <c r="F10025" s="1"/>
    </row>
    <row r="10026" spans="3:6">
      <c r="C10026" s="1"/>
      <c r="D10026" s="1"/>
      <c r="E10026" s="1"/>
      <c r="F10026" s="1"/>
    </row>
    <row r="10027" spans="3:6">
      <c r="C10027" s="1"/>
      <c r="D10027" s="1"/>
      <c r="E10027" s="1"/>
      <c r="F10027" s="1"/>
    </row>
    <row r="10028" spans="3:6">
      <c r="C10028" s="1"/>
      <c r="D10028" s="1"/>
      <c r="E10028" s="1"/>
      <c r="F10028" s="1"/>
    </row>
    <row r="10029" spans="3:6">
      <c r="C10029" s="1"/>
      <c r="D10029" s="1"/>
      <c r="E10029" s="1"/>
      <c r="F10029" s="1"/>
    </row>
    <row r="10030" spans="3:6">
      <c r="C10030" s="1"/>
      <c r="D10030" s="1"/>
      <c r="E10030" s="1"/>
      <c r="F10030" s="1"/>
    </row>
    <row r="10031" spans="3:6">
      <c r="C10031" s="1"/>
      <c r="D10031" s="1"/>
      <c r="E10031" s="1"/>
      <c r="F10031" s="1"/>
    </row>
    <row r="10032" spans="3:6">
      <c r="C10032" s="1"/>
      <c r="D10032" s="1"/>
      <c r="E10032" s="1"/>
      <c r="F10032" s="1"/>
    </row>
    <row r="10033" spans="3:6">
      <c r="C10033" s="1"/>
      <c r="D10033" s="1"/>
      <c r="E10033" s="1"/>
      <c r="F10033" s="1"/>
    </row>
    <row r="10034" spans="3:6">
      <c r="C10034" s="1"/>
      <c r="D10034" s="1"/>
      <c r="E10034" s="1"/>
      <c r="F10034" s="1"/>
    </row>
    <row r="10035" spans="3:6">
      <c r="C10035" s="1"/>
      <c r="D10035" s="1"/>
      <c r="E10035" s="1"/>
      <c r="F10035" s="1"/>
    </row>
    <row r="10036" spans="3:6">
      <c r="C10036" s="1"/>
      <c r="D10036" s="1"/>
      <c r="E10036" s="1"/>
      <c r="F10036" s="1"/>
    </row>
    <row r="10037" spans="3:6">
      <c r="C10037" s="1"/>
      <c r="D10037" s="1"/>
      <c r="E10037" s="1"/>
      <c r="F10037" s="1"/>
    </row>
    <row r="10038" spans="3:6">
      <c r="C10038" s="1"/>
      <c r="D10038" s="1"/>
      <c r="E10038" s="1"/>
      <c r="F10038" s="1"/>
    </row>
    <row r="10039" spans="3:6">
      <c r="C10039" s="1"/>
      <c r="D10039" s="1"/>
      <c r="E10039" s="1"/>
      <c r="F10039" s="1"/>
    </row>
    <row r="10040" spans="3:6">
      <c r="C10040" s="1"/>
      <c r="D10040" s="1"/>
      <c r="E10040" s="1"/>
      <c r="F10040" s="1"/>
    </row>
    <row r="10041" spans="3:6">
      <c r="C10041" s="1"/>
      <c r="D10041" s="1"/>
      <c r="E10041" s="1"/>
      <c r="F10041" s="1"/>
    </row>
    <row r="10042" spans="3:6">
      <c r="C10042" s="1"/>
      <c r="D10042" s="1"/>
      <c r="E10042" s="1"/>
      <c r="F10042" s="1"/>
    </row>
    <row r="10043" spans="3:6">
      <c r="C10043" s="1"/>
      <c r="D10043" s="1"/>
      <c r="E10043" s="1"/>
      <c r="F10043" s="1"/>
    </row>
    <row r="10044" spans="3:6">
      <c r="C10044" s="1"/>
      <c r="D10044" s="1"/>
      <c r="E10044" s="1"/>
      <c r="F10044" s="1"/>
    </row>
    <row r="10045" spans="3:6">
      <c r="C10045" s="1"/>
      <c r="D10045" s="1"/>
      <c r="E10045" s="1"/>
      <c r="F10045" s="1"/>
    </row>
    <row r="10046" spans="3:6">
      <c r="C10046" s="1"/>
      <c r="D10046" s="1"/>
      <c r="E10046" s="1"/>
      <c r="F10046" s="1"/>
    </row>
    <row r="10047" spans="3:6">
      <c r="C10047" s="1"/>
      <c r="D10047" s="1"/>
      <c r="E10047" s="1"/>
      <c r="F10047" s="1"/>
    </row>
    <row r="10048" spans="3:6">
      <c r="C10048" s="1"/>
      <c r="D10048" s="1"/>
      <c r="E10048" s="1"/>
      <c r="F10048" s="1"/>
    </row>
    <row r="10049" spans="3:6">
      <c r="C10049" s="1"/>
      <c r="D10049" s="1"/>
      <c r="E10049" s="1"/>
      <c r="F10049" s="1"/>
    </row>
    <row r="10050" spans="3:6">
      <c r="C10050" s="1"/>
      <c r="D10050" s="1"/>
      <c r="E10050" s="1"/>
      <c r="F10050" s="1"/>
    </row>
    <row r="10051" spans="3:6">
      <c r="C10051" s="1"/>
      <c r="D10051" s="1"/>
      <c r="E10051" s="1"/>
      <c r="F10051" s="1"/>
    </row>
    <row r="10052" spans="3:6">
      <c r="C10052" s="1"/>
      <c r="D10052" s="1"/>
      <c r="E10052" s="1"/>
      <c r="F10052" s="1"/>
    </row>
    <row r="10053" spans="3:6">
      <c r="C10053" s="1"/>
      <c r="D10053" s="1"/>
      <c r="E10053" s="1"/>
      <c r="F10053" s="1"/>
    </row>
    <row r="10054" spans="3:6">
      <c r="C10054" s="1"/>
      <c r="D10054" s="1"/>
      <c r="E10054" s="1"/>
      <c r="F10054" s="1"/>
    </row>
    <row r="10055" spans="3:6">
      <c r="C10055" s="1"/>
      <c r="D10055" s="1"/>
      <c r="E10055" s="1"/>
      <c r="F10055" s="1"/>
    </row>
    <row r="10056" spans="3:6">
      <c r="C10056" s="1"/>
      <c r="D10056" s="1"/>
      <c r="E10056" s="1"/>
      <c r="F10056" s="1"/>
    </row>
    <row r="10057" spans="3:6">
      <c r="C10057" s="1"/>
      <c r="D10057" s="1"/>
      <c r="E10057" s="1"/>
      <c r="F10057" s="1"/>
    </row>
    <row r="10058" spans="3:6">
      <c r="C10058" s="1"/>
      <c r="D10058" s="1"/>
      <c r="E10058" s="1"/>
      <c r="F10058" s="1"/>
    </row>
    <row r="10059" spans="3:6">
      <c r="C10059" s="1"/>
      <c r="D10059" s="1"/>
      <c r="E10059" s="1"/>
      <c r="F10059" s="1"/>
    </row>
    <row r="10060" spans="3:6">
      <c r="C10060" s="1"/>
      <c r="D10060" s="1"/>
      <c r="E10060" s="1"/>
      <c r="F10060" s="1"/>
    </row>
    <row r="10061" spans="3:6">
      <c r="C10061" s="1"/>
      <c r="D10061" s="1"/>
      <c r="E10061" s="1"/>
      <c r="F10061" s="1"/>
    </row>
    <row r="10062" spans="3:6">
      <c r="C10062" s="1"/>
      <c r="D10062" s="1"/>
      <c r="E10062" s="1"/>
      <c r="F10062" s="1"/>
    </row>
    <row r="10063" spans="3:6">
      <c r="C10063" s="1"/>
      <c r="D10063" s="1"/>
      <c r="E10063" s="1"/>
      <c r="F10063" s="1"/>
    </row>
    <row r="10064" spans="3:6">
      <c r="C10064" s="1"/>
      <c r="D10064" s="1"/>
      <c r="E10064" s="1"/>
      <c r="F10064" s="1"/>
    </row>
    <row r="10065" spans="3:6">
      <c r="C10065" s="1"/>
      <c r="D10065" s="1"/>
      <c r="E10065" s="1"/>
      <c r="F10065" s="1"/>
    </row>
    <row r="10066" spans="3:6">
      <c r="C10066" s="1"/>
      <c r="D10066" s="1"/>
      <c r="E10066" s="1"/>
      <c r="F10066" s="1"/>
    </row>
    <row r="10067" spans="3:6">
      <c r="C10067" s="1"/>
      <c r="D10067" s="1"/>
      <c r="E10067" s="1"/>
      <c r="F10067" s="1"/>
    </row>
    <row r="10068" spans="3:6">
      <c r="C10068" s="1"/>
      <c r="D10068" s="1"/>
      <c r="E10068" s="1"/>
      <c r="F10068" s="1"/>
    </row>
    <row r="10069" spans="3:6">
      <c r="C10069" s="1"/>
      <c r="D10069" s="1"/>
      <c r="E10069" s="1"/>
      <c r="F10069" s="1"/>
    </row>
    <row r="10070" spans="3:6">
      <c r="C10070" s="1"/>
      <c r="D10070" s="1"/>
      <c r="E10070" s="1"/>
      <c r="F10070" s="1"/>
    </row>
    <row r="10071" spans="3:6">
      <c r="C10071" s="1"/>
      <c r="D10071" s="1"/>
      <c r="E10071" s="1"/>
      <c r="F10071" s="1"/>
    </row>
    <row r="10072" spans="3:6">
      <c r="C10072" s="1"/>
      <c r="D10072" s="1"/>
      <c r="E10072" s="1"/>
      <c r="F10072" s="1"/>
    </row>
    <row r="10073" spans="3:6">
      <c r="C10073" s="1"/>
      <c r="D10073" s="1"/>
      <c r="E10073" s="1"/>
      <c r="F10073" s="1"/>
    </row>
    <row r="10074" spans="3:6">
      <c r="C10074" s="1"/>
      <c r="D10074" s="1"/>
      <c r="E10074" s="1"/>
      <c r="F10074" s="1"/>
    </row>
    <row r="10075" spans="3:6">
      <c r="C10075" s="1"/>
      <c r="D10075" s="1"/>
      <c r="E10075" s="1"/>
      <c r="F10075" s="1"/>
    </row>
    <row r="10076" spans="3:6">
      <c r="C10076" s="1"/>
      <c r="D10076" s="1"/>
      <c r="E10076" s="1"/>
      <c r="F10076" s="1"/>
    </row>
    <row r="10077" spans="3:6">
      <c r="C10077" s="1"/>
      <c r="D10077" s="1"/>
      <c r="E10077" s="1"/>
      <c r="F10077" s="1"/>
    </row>
    <row r="10078" spans="3:6">
      <c r="C10078" s="1"/>
      <c r="D10078" s="1"/>
      <c r="E10078" s="1"/>
      <c r="F10078" s="1"/>
    </row>
    <row r="10079" spans="3:6">
      <c r="C10079" s="1"/>
      <c r="D10079" s="1"/>
      <c r="E10079" s="1"/>
      <c r="F10079" s="1"/>
    </row>
    <row r="10080" spans="3:6">
      <c r="C10080" s="1"/>
      <c r="D10080" s="1"/>
      <c r="E10080" s="1"/>
      <c r="F10080" s="1"/>
    </row>
    <row r="10081" spans="3:6">
      <c r="C10081" s="1"/>
      <c r="D10081" s="1"/>
      <c r="E10081" s="1"/>
      <c r="F10081" s="1"/>
    </row>
    <row r="10082" spans="3:6">
      <c r="C10082" s="1"/>
      <c r="D10082" s="1"/>
      <c r="E10082" s="1"/>
      <c r="F10082" s="1"/>
    </row>
    <row r="10083" spans="3:6">
      <c r="C10083" s="1"/>
      <c r="D10083" s="1"/>
      <c r="E10083" s="1"/>
      <c r="F10083" s="1"/>
    </row>
    <row r="10084" spans="3:6">
      <c r="C10084" s="1"/>
      <c r="D10084" s="1"/>
      <c r="E10084" s="1"/>
      <c r="F10084" s="1"/>
    </row>
    <row r="10085" spans="3:6">
      <c r="C10085" s="1"/>
      <c r="D10085" s="1"/>
      <c r="E10085" s="1"/>
      <c r="F10085" s="1"/>
    </row>
    <row r="10086" spans="3:6">
      <c r="C10086" s="1"/>
      <c r="D10086" s="1"/>
      <c r="E10086" s="1"/>
      <c r="F10086" s="1"/>
    </row>
    <row r="10087" spans="3:6">
      <c r="C10087" s="1"/>
      <c r="D10087" s="1"/>
      <c r="E10087" s="1"/>
      <c r="F10087" s="1"/>
    </row>
    <row r="10088" spans="3:6">
      <c r="C10088" s="1"/>
      <c r="D10088" s="1"/>
      <c r="E10088" s="1"/>
      <c r="F10088" s="1"/>
    </row>
    <row r="10089" spans="3:6">
      <c r="C10089" s="1"/>
      <c r="D10089" s="1"/>
      <c r="E10089" s="1"/>
      <c r="F10089" s="1"/>
    </row>
    <row r="10090" spans="3:6">
      <c r="C10090" s="1"/>
      <c r="D10090" s="1"/>
      <c r="E10090" s="1"/>
      <c r="F10090" s="1"/>
    </row>
    <row r="10091" spans="3:6">
      <c r="C10091" s="1"/>
      <c r="D10091" s="1"/>
      <c r="E10091" s="1"/>
      <c r="F10091" s="1"/>
    </row>
    <row r="10092" spans="3:6">
      <c r="C10092" s="1"/>
      <c r="D10092" s="1"/>
      <c r="E10092" s="1"/>
      <c r="F10092" s="1"/>
    </row>
    <row r="10093" spans="3:6">
      <c r="C10093" s="1"/>
      <c r="D10093" s="1"/>
      <c r="E10093" s="1"/>
      <c r="F10093" s="1"/>
    </row>
    <row r="10094" spans="3:6">
      <c r="C10094" s="1"/>
      <c r="D10094" s="1"/>
      <c r="E10094" s="1"/>
      <c r="F10094" s="1"/>
    </row>
    <row r="10095" spans="3:6">
      <c r="C10095" s="1"/>
      <c r="D10095" s="1"/>
      <c r="E10095" s="1"/>
      <c r="F10095" s="1"/>
    </row>
    <row r="10096" spans="3:6">
      <c r="C10096" s="1"/>
      <c r="D10096" s="1"/>
      <c r="E10096" s="1"/>
      <c r="F10096" s="1"/>
    </row>
    <row r="10097" spans="3:6">
      <c r="C10097" s="1"/>
      <c r="D10097" s="1"/>
      <c r="E10097" s="1"/>
      <c r="F10097" s="1"/>
    </row>
    <row r="10098" spans="3:6">
      <c r="C10098" s="1"/>
      <c r="D10098" s="1"/>
      <c r="E10098" s="1"/>
      <c r="F10098" s="1"/>
    </row>
    <row r="10099" spans="3:6">
      <c r="C10099" s="1"/>
      <c r="D10099" s="1"/>
      <c r="E10099" s="1"/>
      <c r="F10099" s="1"/>
    </row>
    <row r="10100" spans="3:6">
      <c r="C10100" s="1"/>
      <c r="D10100" s="1"/>
      <c r="E10100" s="1"/>
      <c r="F10100" s="1"/>
    </row>
    <row r="10101" spans="3:6">
      <c r="C10101" s="1"/>
      <c r="D10101" s="1"/>
      <c r="E10101" s="1"/>
      <c r="F10101" s="1"/>
    </row>
    <row r="10102" spans="3:6">
      <c r="C10102" s="1"/>
      <c r="D10102" s="1"/>
      <c r="E10102" s="1"/>
      <c r="F10102" s="1"/>
    </row>
    <row r="10103" spans="3:6">
      <c r="C10103" s="1"/>
      <c r="D10103" s="1"/>
      <c r="E10103" s="1"/>
      <c r="F10103" s="1"/>
    </row>
    <row r="10104" spans="3:6">
      <c r="C10104" s="1"/>
      <c r="D10104" s="1"/>
      <c r="E10104" s="1"/>
      <c r="F10104" s="1"/>
    </row>
    <row r="10105" spans="3:6">
      <c r="C10105" s="1"/>
      <c r="D10105" s="1"/>
      <c r="E10105" s="1"/>
      <c r="F10105" s="1"/>
    </row>
    <row r="10106" spans="3:6">
      <c r="C10106" s="1"/>
      <c r="D10106" s="1"/>
      <c r="E10106" s="1"/>
      <c r="F10106" s="1"/>
    </row>
    <row r="10107" spans="3:6">
      <c r="C10107" s="1"/>
      <c r="D10107" s="1"/>
      <c r="E10107" s="1"/>
      <c r="F10107" s="1"/>
    </row>
    <row r="10108" spans="3:6">
      <c r="C10108" s="1"/>
      <c r="D10108" s="1"/>
      <c r="E10108" s="1"/>
      <c r="F10108" s="1"/>
    </row>
    <row r="10109" spans="3:6">
      <c r="C10109" s="1"/>
      <c r="D10109" s="1"/>
      <c r="E10109" s="1"/>
      <c r="F10109" s="1"/>
    </row>
    <row r="10110" spans="3:6">
      <c r="C10110" s="1"/>
      <c r="D10110" s="1"/>
      <c r="E10110" s="1"/>
      <c r="F10110" s="1"/>
    </row>
    <row r="10111" spans="3:6">
      <c r="C10111" s="1"/>
      <c r="D10111" s="1"/>
      <c r="E10111" s="1"/>
      <c r="F10111" s="1"/>
    </row>
    <row r="10112" spans="3:6">
      <c r="C10112" s="1"/>
      <c r="D10112" s="1"/>
      <c r="E10112" s="1"/>
      <c r="F10112" s="1"/>
    </row>
    <row r="10113" spans="3:6">
      <c r="C10113" s="1"/>
      <c r="D10113" s="1"/>
      <c r="E10113" s="1"/>
      <c r="F10113" s="1"/>
    </row>
    <row r="10114" spans="3:6">
      <c r="C10114" s="1"/>
      <c r="D10114" s="1"/>
      <c r="E10114" s="1"/>
      <c r="F10114" s="1"/>
    </row>
    <row r="10115" spans="3:6">
      <c r="C10115" s="1"/>
      <c r="D10115" s="1"/>
      <c r="E10115" s="1"/>
      <c r="F10115" s="1"/>
    </row>
    <row r="10116" spans="3:6">
      <c r="C10116" s="1"/>
      <c r="D10116" s="1"/>
      <c r="E10116" s="1"/>
      <c r="F10116" s="1"/>
    </row>
    <row r="10117" spans="3:6">
      <c r="C10117" s="1"/>
      <c r="D10117" s="1"/>
      <c r="E10117" s="1"/>
      <c r="F10117" s="1"/>
    </row>
    <row r="10118" spans="3:6">
      <c r="C10118" s="1"/>
      <c r="D10118" s="1"/>
      <c r="E10118" s="1"/>
      <c r="F10118" s="1"/>
    </row>
    <row r="10119" spans="3:6">
      <c r="C10119" s="1"/>
      <c r="D10119" s="1"/>
      <c r="E10119" s="1"/>
      <c r="F10119" s="1"/>
    </row>
    <row r="10120" spans="3:6">
      <c r="C10120" s="1"/>
      <c r="D10120" s="1"/>
      <c r="E10120" s="1"/>
      <c r="F10120" s="1"/>
    </row>
    <row r="10121" spans="3:6">
      <c r="C10121" s="1"/>
      <c r="D10121" s="1"/>
      <c r="E10121" s="1"/>
      <c r="F10121" s="1"/>
    </row>
    <row r="10122" spans="3:6">
      <c r="C10122" s="1"/>
      <c r="D10122" s="1"/>
      <c r="E10122" s="1"/>
      <c r="F10122" s="1"/>
    </row>
    <row r="10123" spans="3:6">
      <c r="C10123" s="1"/>
      <c r="D10123" s="1"/>
      <c r="E10123" s="1"/>
      <c r="F10123" s="1"/>
    </row>
    <row r="10124" spans="3:6">
      <c r="C10124" s="1"/>
      <c r="D10124" s="1"/>
      <c r="E10124" s="1"/>
      <c r="F10124" s="1"/>
    </row>
    <row r="10125" spans="3:6">
      <c r="C10125" s="1"/>
      <c r="D10125" s="1"/>
      <c r="E10125" s="1"/>
      <c r="F10125" s="1"/>
    </row>
    <row r="10126" spans="3:6">
      <c r="C10126" s="1"/>
      <c r="D10126" s="1"/>
      <c r="E10126" s="1"/>
      <c r="F10126" s="1"/>
    </row>
    <row r="10127" spans="3:6">
      <c r="C10127" s="1"/>
      <c r="D10127" s="1"/>
      <c r="E10127" s="1"/>
      <c r="F10127" s="1"/>
    </row>
    <row r="10128" spans="3:6">
      <c r="C10128" s="1"/>
      <c r="D10128" s="1"/>
      <c r="E10128" s="1"/>
      <c r="F10128" s="1"/>
    </row>
    <row r="10129" spans="3:6">
      <c r="C10129" s="1"/>
      <c r="D10129" s="1"/>
      <c r="E10129" s="1"/>
      <c r="F10129" s="1"/>
    </row>
    <row r="10130" spans="3:6">
      <c r="C10130" s="1"/>
      <c r="D10130" s="1"/>
      <c r="E10130" s="1"/>
      <c r="F10130" s="1"/>
    </row>
    <row r="10131" spans="3:6">
      <c r="C10131" s="1"/>
      <c r="D10131" s="1"/>
      <c r="E10131" s="1"/>
      <c r="F10131" s="1"/>
    </row>
    <row r="10132" spans="3:6">
      <c r="C10132" s="1"/>
      <c r="D10132" s="1"/>
      <c r="E10132" s="1"/>
      <c r="F10132" s="1"/>
    </row>
    <row r="10133" spans="3:6">
      <c r="C10133" s="1"/>
      <c r="D10133" s="1"/>
      <c r="E10133" s="1"/>
      <c r="F10133" s="1"/>
    </row>
    <row r="10134" spans="3:6">
      <c r="C10134" s="1"/>
      <c r="D10134" s="1"/>
      <c r="E10134" s="1"/>
      <c r="F10134" s="1"/>
    </row>
    <row r="10135" spans="3:6">
      <c r="C10135" s="1"/>
      <c r="D10135" s="1"/>
      <c r="E10135" s="1"/>
      <c r="F10135" s="1"/>
    </row>
    <row r="10136" spans="3:6">
      <c r="C10136" s="1"/>
      <c r="D10136" s="1"/>
      <c r="E10136" s="1"/>
      <c r="F10136" s="1"/>
    </row>
    <row r="10137" spans="3:6">
      <c r="C10137" s="1"/>
      <c r="D10137" s="1"/>
      <c r="E10137" s="1"/>
      <c r="F10137" s="1"/>
    </row>
    <row r="10138" spans="3:6">
      <c r="C10138" s="1"/>
      <c r="D10138" s="1"/>
      <c r="E10138" s="1"/>
      <c r="F10138" s="1"/>
    </row>
    <row r="10139" spans="3:6">
      <c r="C10139" s="1"/>
      <c r="D10139" s="1"/>
      <c r="E10139" s="1"/>
      <c r="F10139" s="1"/>
    </row>
    <row r="10140" spans="3:6">
      <c r="C10140" s="1"/>
      <c r="D10140" s="1"/>
      <c r="E10140" s="1"/>
      <c r="F10140" s="1"/>
    </row>
    <row r="10141" spans="3:6">
      <c r="C10141" s="1"/>
      <c r="D10141" s="1"/>
      <c r="E10141" s="1"/>
      <c r="F10141" s="1"/>
    </row>
    <row r="10142" spans="3:6">
      <c r="C10142" s="1"/>
      <c r="D10142" s="1"/>
      <c r="E10142" s="1"/>
      <c r="F10142" s="1"/>
    </row>
    <row r="10143" spans="3:6">
      <c r="C10143" s="1"/>
      <c r="D10143" s="1"/>
      <c r="E10143" s="1"/>
      <c r="F10143" s="1"/>
    </row>
    <row r="10144" spans="3:6">
      <c r="C10144" s="1"/>
      <c r="D10144" s="1"/>
      <c r="E10144" s="1"/>
      <c r="F10144" s="1"/>
    </row>
    <row r="10145" spans="3:6">
      <c r="C10145" s="1"/>
      <c r="D10145" s="1"/>
      <c r="E10145" s="1"/>
      <c r="F10145" s="1"/>
    </row>
    <row r="10146" spans="3:6">
      <c r="C10146" s="1"/>
      <c r="D10146" s="1"/>
      <c r="E10146" s="1"/>
      <c r="F10146" s="1"/>
    </row>
    <row r="10147" spans="3:6">
      <c r="C10147" s="1"/>
      <c r="D10147" s="1"/>
      <c r="E10147" s="1"/>
      <c r="F10147" s="1"/>
    </row>
    <row r="10148" spans="3:6">
      <c r="C10148" s="1"/>
      <c r="D10148" s="1"/>
      <c r="E10148" s="1"/>
      <c r="F10148" s="1"/>
    </row>
    <row r="10149" spans="3:6">
      <c r="C10149" s="1"/>
      <c r="D10149" s="1"/>
      <c r="E10149" s="1"/>
      <c r="F10149" s="1"/>
    </row>
    <row r="10150" spans="3:6">
      <c r="C10150" s="1"/>
      <c r="D10150" s="1"/>
      <c r="E10150" s="1"/>
      <c r="F10150" s="1"/>
    </row>
    <row r="10151" spans="3:6">
      <c r="C10151" s="1"/>
      <c r="D10151" s="1"/>
      <c r="E10151" s="1"/>
      <c r="F10151" s="1"/>
    </row>
    <row r="10152" spans="3:6">
      <c r="C10152" s="1"/>
      <c r="D10152" s="1"/>
      <c r="E10152" s="1"/>
      <c r="F10152" s="1"/>
    </row>
    <row r="10153" spans="3:6">
      <c r="C10153" s="1"/>
      <c r="D10153" s="1"/>
      <c r="E10153" s="1"/>
      <c r="F10153" s="1"/>
    </row>
    <row r="10154" spans="3:6">
      <c r="C10154" s="1"/>
      <c r="D10154" s="1"/>
      <c r="E10154" s="1"/>
      <c r="F10154" s="1"/>
    </row>
    <row r="10155" spans="3:6">
      <c r="C10155" s="1"/>
      <c r="D10155" s="1"/>
      <c r="E10155" s="1"/>
      <c r="F10155" s="1"/>
    </row>
    <row r="10156" spans="3:6">
      <c r="C10156" s="1"/>
      <c r="D10156" s="1"/>
      <c r="E10156" s="1"/>
      <c r="F10156" s="1"/>
    </row>
    <row r="10157" spans="3:6">
      <c r="C10157" s="1"/>
      <c r="D10157" s="1"/>
      <c r="E10157" s="1"/>
      <c r="F10157" s="1"/>
    </row>
    <row r="10158" spans="3:6">
      <c r="C10158" s="1"/>
      <c r="D10158" s="1"/>
      <c r="E10158" s="1"/>
      <c r="F10158" s="1"/>
    </row>
    <row r="10159" spans="3:6">
      <c r="C10159" s="1"/>
      <c r="D10159" s="1"/>
      <c r="E10159" s="1"/>
      <c r="F10159" s="1"/>
    </row>
    <row r="10160" spans="3:6">
      <c r="C10160" s="1"/>
      <c r="D10160" s="1"/>
      <c r="E10160" s="1"/>
      <c r="F10160" s="1"/>
    </row>
    <row r="10161" spans="3:6">
      <c r="C10161" s="1"/>
      <c r="D10161" s="1"/>
      <c r="E10161" s="1"/>
      <c r="F10161" s="1"/>
    </row>
    <row r="10162" spans="3:6">
      <c r="C10162" s="1"/>
      <c r="D10162" s="1"/>
      <c r="E10162" s="1"/>
      <c r="F10162" s="1"/>
    </row>
    <row r="10163" spans="3:6">
      <c r="C10163" s="1"/>
      <c r="D10163" s="1"/>
      <c r="E10163" s="1"/>
      <c r="F10163" s="1"/>
    </row>
    <row r="10164" spans="3:6">
      <c r="C10164" s="1"/>
      <c r="D10164" s="1"/>
      <c r="E10164" s="1"/>
      <c r="F10164" s="1"/>
    </row>
    <row r="10165" spans="3:6">
      <c r="C10165" s="1"/>
      <c r="D10165" s="1"/>
      <c r="E10165" s="1"/>
      <c r="F10165" s="1"/>
    </row>
    <row r="10166" spans="3:6">
      <c r="C10166" s="1"/>
      <c r="D10166" s="1"/>
      <c r="E10166" s="1"/>
      <c r="F10166" s="1"/>
    </row>
    <row r="10167" spans="3:6">
      <c r="C10167" s="1"/>
      <c r="D10167" s="1"/>
      <c r="E10167" s="1"/>
      <c r="F10167" s="1"/>
    </row>
    <row r="10168" spans="3:6">
      <c r="C10168" s="1"/>
      <c r="D10168" s="1"/>
      <c r="E10168" s="1"/>
      <c r="F10168" s="1"/>
    </row>
    <row r="10169" spans="3:6">
      <c r="C10169" s="1"/>
      <c r="D10169" s="1"/>
      <c r="E10169" s="1"/>
      <c r="F10169" s="1"/>
    </row>
    <row r="10170" spans="3:6">
      <c r="C10170" s="1"/>
      <c r="D10170" s="1"/>
      <c r="E10170" s="1"/>
      <c r="F10170" s="1"/>
    </row>
    <row r="10171" spans="3:6">
      <c r="C10171" s="1"/>
      <c r="D10171" s="1"/>
      <c r="E10171" s="1"/>
      <c r="F10171" s="1"/>
    </row>
    <row r="10172" spans="3:6">
      <c r="C10172" s="1"/>
      <c r="D10172" s="1"/>
      <c r="E10172" s="1"/>
      <c r="F10172" s="1"/>
    </row>
    <row r="10173" spans="3:6">
      <c r="C10173" s="1"/>
      <c r="D10173" s="1"/>
      <c r="E10173" s="1"/>
      <c r="F10173" s="1"/>
    </row>
    <row r="10174" spans="3:6">
      <c r="C10174" s="1"/>
      <c r="D10174" s="1"/>
      <c r="E10174" s="1"/>
      <c r="F10174" s="1"/>
    </row>
    <row r="10175" spans="3:6">
      <c r="C10175" s="1"/>
      <c r="D10175" s="1"/>
      <c r="E10175" s="1"/>
      <c r="F10175" s="1"/>
    </row>
    <row r="10176" spans="3:6">
      <c r="C10176" s="1"/>
      <c r="D10176" s="1"/>
      <c r="E10176" s="1"/>
      <c r="F10176" s="1"/>
    </row>
    <row r="10177" spans="3:6">
      <c r="C10177" s="1"/>
      <c r="D10177" s="1"/>
      <c r="E10177" s="1"/>
      <c r="F10177" s="1"/>
    </row>
    <row r="10178" spans="3:6">
      <c r="C10178" s="1"/>
      <c r="D10178" s="1"/>
      <c r="E10178" s="1"/>
      <c r="F10178" s="1"/>
    </row>
    <row r="10179" spans="3:6">
      <c r="C10179" s="1"/>
      <c r="D10179" s="1"/>
      <c r="E10179" s="1"/>
      <c r="F10179" s="1"/>
    </row>
    <row r="10180" spans="3:6">
      <c r="C10180" s="1"/>
      <c r="D10180" s="1"/>
      <c r="E10180" s="1"/>
      <c r="F10180" s="1"/>
    </row>
    <row r="10181" spans="3:6">
      <c r="C10181" s="1"/>
      <c r="D10181" s="1"/>
      <c r="E10181" s="1"/>
      <c r="F10181" s="1"/>
    </row>
    <row r="10182" spans="3:6">
      <c r="C10182" s="1"/>
      <c r="D10182" s="1"/>
      <c r="E10182" s="1"/>
      <c r="F10182" s="1"/>
    </row>
    <row r="10183" spans="3:6">
      <c r="C10183" s="1"/>
      <c r="D10183" s="1"/>
      <c r="E10183" s="1"/>
      <c r="F10183" s="1"/>
    </row>
    <row r="10184" spans="3:6">
      <c r="C10184" s="1"/>
      <c r="D10184" s="1"/>
      <c r="E10184" s="1"/>
      <c r="F10184" s="1"/>
    </row>
    <row r="10185" spans="3:6">
      <c r="C10185" s="1"/>
      <c r="D10185" s="1"/>
      <c r="E10185" s="1"/>
      <c r="F10185" s="1"/>
    </row>
    <row r="10186" spans="3:6">
      <c r="C10186" s="1"/>
      <c r="D10186" s="1"/>
      <c r="E10186" s="1"/>
      <c r="F10186" s="1"/>
    </row>
    <row r="10187" spans="3:6">
      <c r="C10187" s="1"/>
      <c r="D10187" s="1"/>
      <c r="E10187" s="1"/>
      <c r="F10187" s="1"/>
    </row>
    <row r="10188" spans="3:6">
      <c r="C10188" s="1"/>
      <c r="D10188" s="1"/>
      <c r="E10188" s="1"/>
      <c r="F10188" s="1"/>
    </row>
    <row r="10189" spans="3:6">
      <c r="C10189" s="1"/>
      <c r="D10189" s="1"/>
      <c r="E10189" s="1"/>
      <c r="F10189" s="1"/>
    </row>
    <row r="10190" spans="3:6">
      <c r="C10190" s="1"/>
      <c r="D10190" s="1"/>
      <c r="E10190" s="1"/>
      <c r="F10190" s="1"/>
    </row>
    <row r="10191" spans="3:6">
      <c r="C10191" s="1"/>
      <c r="D10191" s="1"/>
      <c r="E10191" s="1"/>
      <c r="F10191" s="1"/>
    </row>
    <row r="10192" spans="3:6">
      <c r="C10192" s="1"/>
      <c r="D10192" s="1"/>
      <c r="E10192" s="1"/>
      <c r="F10192" s="1"/>
    </row>
    <row r="10193" spans="3:6">
      <c r="C10193" s="1"/>
      <c r="D10193" s="1"/>
      <c r="E10193" s="1"/>
      <c r="F10193" s="1"/>
    </row>
    <row r="10194" spans="3:6">
      <c r="C10194" s="1"/>
      <c r="D10194" s="1"/>
      <c r="E10194" s="1"/>
      <c r="F10194" s="1"/>
    </row>
    <row r="10195" spans="3:6">
      <c r="C10195" s="1"/>
      <c r="D10195" s="1"/>
      <c r="E10195" s="1"/>
      <c r="F10195" s="1"/>
    </row>
    <row r="10196" spans="3:6">
      <c r="C10196" s="1"/>
      <c r="D10196" s="1"/>
      <c r="E10196" s="1"/>
      <c r="F10196" s="1"/>
    </row>
    <row r="10197" spans="3:6">
      <c r="C10197" s="1"/>
      <c r="D10197" s="1"/>
      <c r="E10197" s="1"/>
      <c r="F10197" s="1"/>
    </row>
    <row r="10198" spans="3:6">
      <c r="C10198" s="1"/>
      <c r="D10198" s="1"/>
      <c r="E10198" s="1"/>
      <c r="F10198" s="1"/>
    </row>
    <row r="10199" spans="3:6">
      <c r="C10199" s="1"/>
      <c r="D10199" s="1"/>
      <c r="E10199" s="1"/>
      <c r="F10199" s="1"/>
    </row>
    <row r="10200" spans="3:6">
      <c r="C10200" s="1"/>
      <c r="D10200" s="1"/>
      <c r="E10200" s="1"/>
      <c r="F10200" s="1"/>
    </row>
    <row r="10201" spans="3:6">
      <c r="C10201" s="1"/>
      <c r="D10201" s="1"/>
      <c r="E10201" s="1"/>
      <c r="F10201" s="1"/>
    </row>
    <row r="10202" spans="3:6">
      <c r="C10202" s="1"/>
      <c r="D10202" s="1"/>
      <c r="E10202" s="1"/>
      <c r="F10202" s="1"/>
    </row>
    <row r="10203" spans="3:6">
      <c r="C10203" s="1"/>
      <c r="D10203" s="1"/>
      <c r="E10203" s="1"/>
      <c r="F10203" s="1"/>
    </row>
    <row r="10204" spans="3:6">
      <c r="C10204" s="1"/>
      <c r="D10204" s="1"/>
      <c r="E10204" s="1"/>
      <c r="F10204" s="1"/>
    </row>
    <row r="10205" spans="3:6">
      <c r="C10205" s="1"/>
      <c r="D10205" s="1"/>
      <c r="E10205" s="1"/>
      <c r="F10205" s="1"/>
    </row>
    <row r="10206" spans="3:6">
      <c r="C10206" s="1"/>
      <c r="D10206" s="1"/>
      <c r="E10206" s="1"/>
      <c r="F10206" s="1"/>
    </row>
    <row r="10207" spans="3:6">
      <c r="C10207" s="1"/>
      <c r="D10207" s="1"/>
      <c r="E10207" s="1"/>
      <c r="F10207" s="1"/>
    </row>
    <row r="10208" spans="3:6">
      <c r="C10208" s="1"/>
      <c r="D10208" s="1"/>
      <c r="E10208" s="1"/>
      <c r="F10208" s="1"/>
    </row>
    <row r="10209" spans="3:6">
      <c r="C10209" s="1"/>
      <c r="D10209" s="1"/>
      <c r="E10209" s="1"/>
      <c r="F10209" s="1"/>
    </row>
    <row r="10210" spans="3:6">
      <c r="C10210" s="1"/>
      <c r="D10210" s="1"/>
      <c r="E10210" s="1"/>
      <c r="F10210" s="1"/>
    </row>
    <row r="10211" spans="3:6">
      <c r="C10211" s="1"/>
      <c r="D10211" s="1"/>
      <c r="E10211" s="1"/>
      <c r="F10211" s="1"/>
    </row>
    <row r="10212" spans="3:6">
      <c r="C10212" s="1"/>
      <c r="D10212" s="1"/>
      <c r="E10212" s="1"/>
      <c r="F10212" s="1"/>
    </row>
    <row r="10213" spans="3:6">
      <c r="C10213" s="1"/>
      <c r="D10213" s="1"/>
      <c r="E10213" s="1"/>
      <c r="F10213" s="1"/>
    </row>
    <row r="10214" spans="3:6">
      <c r="C10214" s="1"/>
      <c r="D10214" s="1"/>
      <c r="E10214" s="1"/>
      <c r="F10214" s="1"/>
    </row>
    <row r="10215" spans="3:6">
      <c r="C10215" s="1"/>
      <c r="D10215" s="1"/>
      <c r="E10215" s="1"/>
      <c r="F10215" s="1"/>
    </row>
    <row r="10216" spans="3:6">
      <c r="C10216" s="1"/>
      <c r="D10216" s="1"/>
      <c r="E10216" s="1"/>
      <c r="F10216" s="1"/>
    </row>
    <row r="10217" spans="3:6">
      <c r="C10217" s="1"/>
      <c r="D10217" s="1"/>
      <c r="E10217" s="1"/>
      <c r="F10217" s="1"/>
    </row>
    <row r="10218" spans="3:6">
      <c r="C10218" s="1"/>
      <c r="D10218" s="1"/>
      <c r="E10218" s="1"/>
      <c r="F10218" s="1"/>
    </row>
    <row r="10219" spans="3:6">
      <c r="C10219" s="1"/>
      <c r="D10219" s="1"/>
      <c r="E10219" s="1"/>
      <c r="F10219" s="1"/>
    </row>
    <row r="10220" spans="3:6">
      <c r="C10220" s="1"/>
      <c r="D10220" s="1"/>
      <c r="E10220" s="1"/>
      <c r="F10220" s="1"/>
    </row>
    <row r="10221" spans="3:6">
      <c r="C10221" s="1"/>
      <c r="D10221" s="1"/>
      <c r="E10221" s="1"/>
      <c r="F10221" s="1"/>
    </row>
    <row r="10222" spans="3:6">
      <c r="C10222" s="1"/>
      <c r="D10222" s="1"/>
      <c r="E10222" s="1"/>
      <c r="F10222" s="1"/>
    </row>
    <row r="10223" spans="3:6">
      <c r="C10223" s="1"/>
      <c r="D10223" s="1"/>
      <c r="E10223" s="1"/>
      <c r="F10223" s="1"/>
    </row>
    <row r="10224" spans="3:6">
      <c r="C10224" s="1"/>
      <c r="D10224" s="1"/>
      <c r="E10224" s="1"/>
      <c r="F10224" s="1"/>
    </row>
    <row r="10225" spans="3:6">
      <c r="C10225" s="1"/>
      <c r="D10225" s="1"/>
      <c r="E10225" s="1"/>
      <c r="F10225" s="1"/>
    </row>
    <row r="10226" spans="3:6">
      <c r="C10226" s="1"/>
      <c r="D10226" s="1"/>
      <c r="E10226" s="1"/>
      <c r="F10226" s="1"/>
    </row>
    <row r="10227" spans="3:6">
      <c r="C10227" s="1"/>
      <c r="D10227" s="1"/>
      <c r="E10227" s="1"/>
      <c r="F10227" s="1"/>
    </row>
    <row r="10228" spans="3:6">
      <c r="C10228" s="1"/>
      <c r="D10228" s="1"/>
      <c r="E10228" s="1"/>
      <c r="F10228" s="1"/>
    </row>
    <row r="10229" spans="3:6">
      <c r="C10229" s="1"/>
      <c r="D10229" s="1"/>
      <c r="E10229" s="1"/>
      <c r="F10229" s="1"/>
    </row>
    <row r="10230" spans="3:6">
      <c r="C10230" s="1"/>
      <c r="D10230" s="1"/>
      <c r="E10230" s="1"/>
      <c r="F10230" s="1"/>
    </row>
    <row r="10231" spans="3:6">
      <c r="C10231" s="1"/>
      <c r="D10231" s="1"/>
      <c r="E10231" s="1"/>
      <c r="F10231" s="1"/>
    </row>
    <row r="10232" spans="3:6">
      <c r="C10232" s="1"/>
      <c r="D10232" s="1"/>
      <c r="E10232" s="1"/>
      <c r="F10232" s="1"/>
    </row>
    <row r="10233" spans="3:6">
      <c r="C10233" s="1"/>
      <c r="D10233" s="1"/>
      <c r="E10233" s="1"/>
      <c r="F10233" s="1"/>
    </row>
    <row r="10234" spans="3:6">
      <c r="C10234" s="1"/>
      <c r="D10234" s="1"/>
      <c r="E10234" s="1"/>
      <c r="F10234" s="1"/>
    </row>
    <row r="10235" spans="3:6">
      <c r="C10235" s="1"/>
      <c r="D10235" s="1"/>
      <c r="E10235" s="1"/>
      <c r="F10235" s="1"/>
    </row>
    <row r="10236" spans="3:6">
      <c r="C10236" s="1"/>
      <c r="D10236" s="1"/>
      <c r="E10236" s="1"/>
      <c r="F10236" s="1"/>
    </row>
    <row r="10237" spans="3:6">
      <c r="C10237" s="1"/>
      <c r="D10237" s="1"/>
      <c r="E10237" s="1"/>
      <c r="F10237" s="1"/>
    </row>
    <row r="10238" spans="3:6">
      <c r="C10238" s="1"/>
      <c r="D10238" s="1"/>
      <c r="E10238" s="1"/>
      <c r="F10238" s="1"/>
    </row>
    <row r="10239" spans="3:6">
      <c r="C10239" s="1"/>
      <c r="D10239" s="1"/>
      <c r="E10239" s="1"/>
      <c r="F10239" s="1"/>
    </row>
    <row r="10240" spans="3:6">
      <c r="C10240" s="1"/>
      <c r="D10240" s="1"/>
      <c r="E10240" s="1"/>
      <c r="F10240" s="1"/>
    </row>
    <row r="10241" spans="3:6">
      <c r="C10241" s="1"/>
      <c r="D10241" s="1"/>
      <c r="E10241" s="1"/>
      <c r="F10241" s="1"/>
    </row>
    <row r="10242" spans="3:6">
      <c r="C10242" s="1"/>
      <c r="D10242" s="1"/>
      <c r="E10242" s="1"/>
      <c r="F10242" s="1"/>
    </row>
    <row r="10243" spans="3:6">
      <c r="C10243" s="1"/>
      <c r="D10243" s="1"/>
      <c r="E10243" s="1"/>
      <c r="F10243" s="1"/>
    </row>
    <row r="10244" spans="3:6">
      <c r="C10244" s="1"/>
      <c r="D10244" s="1"/>
      <c r="E10244" s="1"/>
      <c r="F10244" s="1"/>
    </row>
    <row r="10245" spans="3:6">
      <c r="C10245" s="1"/>
      <c r="D10245" s="1"/>
      <c r="E10245" s="1"/>
      <c r="F10245" s="1"/>
    </row>
    <row r="10246" spans="3:6">
      <c r="C10246" s="1"/>
      <c r="D10246" s="1"/>
      <c r="E10246" s="1"/>
      <c r="F10246" s="1"/>
    </row>
    <row r="10247" spans="3:6">
      <c r="C10247" s="1"/>
      <c r="D10247" s="1"/>
      <c r="E10247" s="1"/>
      <c r="F10247" s="1"/>
    </row>
    <row r="10248" spans="3:6">
      <c r="C10248" s="1"/>
      <c r="D10248" s="1"/>
      <c r="E10248" s="1"/>
      <c r="F10248" s="1"/>
    </row>
    <row r="10249" spans="3:6">
      <c r="C10249" s="1"/>
      <c r="D10249" s="1"/>
      <c r="E10249" s="1"/>
      <c r="F10249" s="1"/>
    </row>
    <row r="10250" spans="3:6">
      <c r="C10250" s="1"/>
      <c r="D10250" s="1"/>
      <c r="E10250" s="1"/>
      <c r="F10250" s="1"/>
    </row>
    <row r="10251" spans="3:6">
      <c r="C10251" s="1"/>
      <c r="D10251" s="1"/>
      <c r="E10251" s="1"/>
      <c r="F10251" s="1"/>
    </row>
    <row r="10252" spans="3:6">
      <c r="C10252" s="1"/>
      <c r="D10252" s="1"/>
      <c r="E10252" s="1"/>
      <c r="F10252" s="1"/>
    </row>
    <row r="10253" spans="3:6">
      <c r="C10253" s="1"/>
      <c r="D10253" s="1"/>
      <c r="E10253" s="1"/>
      <c r="F10253" s="1"/>
    </row>
    <row r="10254" spans="3:6">
      <c r="C10254" s="1"/>
      <c r="D10254" s="1"/>
      <c r="E10254" s="1"/>
      <c r="F10254" s="1"/>
    </row>
    <row r="10255" spans="3:6">
      <c r="C10255" s="1"/>
      <c r="D10255" s="1"/>
      <c r="E10255" s="1"/>
      <c r="F10255" s="1"/>
    </row>
    <row r="10256" spans="3:6">
      <c r="C10256" s="1"/>
      <c r="D10256" s="1"/>
      <c r="E10256" s="1"/>
      <c r="F10256" s="1"/>
    </row>
    <row r="10257" spans="3:6">
      <c r="C10257" s="1"/>
      <c r="D10257" s="1"/>
      <c r="E10257" s="1"/>
      <c r="F10257" s="1"/>
    </row>
    <row r="10258" spans="3:6">
      <c r="C10258" s="1"/>
      <c r="D10258" s="1"/>
      <c r="E10258" s="1"/>
      <c r="F10258" s="1"/>
    </row>
    <row r="10259" spans="3:6">
      <c r="C10259" s="1"/>
      <c r="D10259" s="1"/>
      <c r="E10259" s="1"/>
      <c r="F10259" s="1"/>
    </row>
    <row r="10260" spans="3:6">
      <c r="C10260" s="1"/>
      <c r="D10260" s="1"/>
      <c r="E10260" s="1"/>
      <c r="F10260" s="1"/>
    </row>
    <row r="10261" spans="3:6">
      <c r="C10261" s="1"/>
      <c r="D10261" s="1"/>
      <c r="E10261" s="1"/>
      <c r="F10261" s="1"/>
    </row>
    <row r="10262" spans="3:6">
      <c r="C10262" s="1"/>
      <c r="D10262" s="1"/>
      <c r="E10262" s="1"/>
      <c r="F10262" s="1"/>
    </row>
    <row r="10263" spans="3:6">
      <c r="C10263" s="1"/>
      <c r="D10263" s="1"/>
      <c r="E10263" s="1"/>
      <c r="F10263" s="1"/>
    </row>
    <row r="10264" spans="3:6">
      <c r="C10264" s="1"/>
      <c r="D10264" s="1"/>
      <c r="E10264" s="1"/>
      <c r="F10264" s="1"/>
    </row>
    <row r="10265" spans="3:6">
      <c r="C10265" s="1"/>
      <c r="D10265" s="1"/>
      <c r="E10265" s="1"/>
      <c r="F10265" s="1"/>
    </row>
    <row r="10266" spans="3:6">
      <c r="C10266" s="1"/>
      <c r="D10266" s="1"/>
      <c r="E10266" s="1"/>
      <c r="F10266" s="1"/>
    </row>
    <row r="10267" spans="3:6">
      <c r="C10267" s="1"/>
      <c r="D10267" s="1"/>
      <c r="E10267" s="1"/>
      <c r="F10267" s="1"/>
    </row>
    <row r="10268" spans="3:6">
      <c r="C10268" s="1"/>
      <c r="D10268" s="1"/>
      <c r="E10268" s="1"/>
      <c r="F10268" s="1"/>
    </row>
    <row r="10269" spans="3:6">
      <c r="C10269" s="1"/>
      <c r="D10269" s="1"/>
      <c r="E10269" s="1"/>
      <c r="F10269" s="1"/>
    </row>
    <row r="10270" spans="3:6">
      <c r="C10270" s="1"/>
      <c r="D10270" s="1"/>
      <c r="E10270" s="1"/>
      <c r="F10270" s="1"/>
    </row>
    <row r="10271" spans="3:6">
      <c r="C10271" s="1"/>
      <c r="D10271" s="1"/>
      <c r="E10271" s="1"/>
      <c r="F10271" s="1"/>
    </row>
    <row r="10272" spans="3:6">
      <c r="C10272" s="1"/>
      <c r="D10272" s="1"/>
      <c r="E10272" s="1"/>
      <c r="F10272" s="1"/>
    </row>
    <row r="10273" spans="3:6">
      <c r="C10273" s="1"/>
      <c r="D10273" s="1"/>
      <c r="E10273" s="1"/>
      <c r="F10273" s="1"/>
    </row>
    <row r="10274" spans="3:6">
      <c r="C10274" s="1"/>
      <c r="D10274" s="1"/>
      <c r="E10274" s="1"/>
      <c r="F10274" s="1"/>
    </row>
    <row r="10275" spans="3:6">
      <c r="C10275" s="1"/>
      <c r="D10275" s="1"/>
      <c r="E10275" s="1"/>
      <c r="F10275" s="1"/>
    </row>
    <row r="10276" spans="3:6">
      <c r="C10276" s="1"/>
      <c r="D10276" s="1"/>
      <c r="E10276" s="1"/>
      <c r="F10276" s="1"/>
    </row>
    <row r="10277" spans="3:6">
      <c r="C10277" s="1"/>
      <c r="D10277" s="1"/>
      <c r="E10277" s="1"/>
      <c r="F10277" s="1"/>
    </row>
    <row r="10278" spans="3:6">
      <c r="C10278" s="1"/>
      <c r="D10278" s="1"/>
      <c r="E10278" s="1"/>
      <c r="F10278" s="1"/>
    </row>
    <row r="10279" spans="3:6">
      <c r="C10279" s="1"/>
      <c r="D10279" s="1"/>
      <c r="E10279" s="1"/>
      <c r="F10279" s="1"/>
    </row>
    <row r="10280" spans="3:6">
      <c r="C10280" s="1"/>
      <c r="D10280" s="1"/>
      <c r="E10280" s="1"/>
      <c r="F10280" s="1"/>
    </row>
    <row r="10281" spans="3:6">
      <c r="C10281" s="1"/>
      <c r="D10281" s="1"/>
      <c r="E10281" s="1"/>
      <c r="F10281" s="1"/>
    </row>
    <row r="10282" spans="3:6">
      <c r="C10282" s="1"/>
      <c r="D10282" s="1"/>
      <c r="E10282" s="1"/>
      <c r="F10282" s="1"/>
    </row>
    <row r="10283" spans="3:6">
      <c r="C10283" s="1"/>
      <c r="D10283" s="1"/>
      <c r="E10283" s="1"/>
      <c r="F10283" s="1"/>
    </row>
    <row r="10284" spans="3:6">
      <c r="C10284" s="1"/>
      <c r="D10284" s="1"/>
      <c r="E10284" s="1"/>
      <c r="F10284" s="1"/>
    </row>
    <row r="10285" spans="3:6">
      <c r="C10285" s="1"/>
      <c r="D10285" s="1"/>
      <c r="E10285" s="1"/>
      <c r="F10285" s="1"/>
    </row>
    <row r="10286" spans="3:6">
      <c r="C10286" s="1"/>
      <c r="D10286" s="1"/>
      <c r="E10286" s="1"/>
      <c r="F10286" s="1"/>
    </row>
    <row r="10287" spans="3:6">
      <c r="C10287" s="1"/>
      <c r="D10287" s="1"/>
      <c r="E10287" s="1"/>
      <c r="F10287" s="1"/>
    </row>
    <row r="10288" spans="3:6">
      <c r="C10288" s="1"/>
      <c r="D10288" s="1"/>
      <c r="E10288" s="1"/>
      <c r="F10288" s="1"/>
    </row>
    <row r="10289" spans="3:6">
      <c r="C10289" s="1"/>
      <c r="D10289" s="1"/>
      <c r="E10289" s="1"/>
      <c r="F10289" s="1"/>
    </row>
    <row r="10290" spans="3:6">
      <c r="C10290" s="1"/>
      <c r="D10290" s="1"/>
      <c r="E10290" s="1"/>
      <c r="F10290" s="1"/>
    </row>
    <row r="10291" spans="3:6">
      <c r="C10291" s="1"/>
      <c r="D10291" s="1"/>
      <c r="E10291" s="1"/>
      <c r="F10291" s="1"/>
    </row>
    <row r="10292" spans="3:6">
      <c r="C10292" s="1"/>
      <c r="D10292" s="1"/>
      <c r="E10292" s="1"/>
      <c r="F10292" s="1"/>
    </row>
    <row r="10293" spans="3:6">
      <c r="C10293" s="1"/>
      <c r="D10293" s="1"/>
      <c r="E10293" s="1"/>
      <c r="F10293" s="1"/>
    </row>
    <row r="10294" spans="3:6">
      <c r="C10294" s="1"/>
      <c r="D10294" s="1"/>
      <c r="E10294" s="1"/>
      <c r="F10294" s="1"/>
    </row>
    <row r="10295" spans="3:6">
      <c r="C10295" s="1"/>
      <c r="D10295" s="1"/>
      <c r="E10295" s="1"/>
      <c r="F10295" s="1"/>
    </row>
    <row r="10296" spans="3:6">
      <c r="C10296" s="1"/>
      <c r="D10296" s="1"/>
      <c r="E10296" s="1"/>
      <c r="F10296" s="1"/>
    </row>
    <row r="10297" spans="3:6">
      <c r="C10297" s="1"/>
      <c r="D10297" s="1"/>
      <c r="E10297" s="1"/>
      <c r="F10297" s="1"/>
    </row>
    <row r="10298" spans="3:6">
      <c r="C10298" s="1"/>
      <c r="D10298" s="1"/>
      <c r="E10298" s="1"/>
      <c r="F10298" s="1"/>
    </row>
    <row r="10299" spans="3:6">
      <c r="C10299" s="1"/>
      <c r="D10299" s="1"/>
      <c r="E10299" s="1"/>
      <c r="F10299" s="1"/>
    </row>
    <row r="10300" spans="3:6">
      <c r="C10300" s="1"/>
      <c r="D10300" s="1"/>
      <c r="E10300" s="1"/>
      <c r="F10300" s="1"/>
    </row>
    <row r="10301" spans="3:6">
      <c r="C10301" s="1"/>
      <c r="D10301" s="1"/>
      <c r="E10301" s="1"/>
      <c r="F10301" s="1"/>
    </row>
    <row r="10302" spans="3:6">
      <c r="C10302" s="1"/>
      <c r="D10302" s="1"/>
      <c r="E10302" s="1"/>
      <c r="F10302" s="1"/>
    </row>
    <row r="10303" spans="3:6">
      <c r="C10303" s="1"/>
      <c r="D10303" s="1"/>
      <c r="E10303" s="1"/>
      <c r="F10303" s="1"/>
    </row>
    <row r="10304" spans="3:6">
      <c r="C10304" s="1"/>
      <c r="D10304" s="1"/>
      <c r="E10304" s="1"/>
      <c r="F10304" s="1"/>
    </row>
    <row r="10305" spans="3:6">
      <c r="C10305" s="1"/>
      <c r="D10305" s="1"/>
      <c r="E10305" s="1"/>
      <c r="F10305" s="1"/>
    </row>
    <row r="10306" spans="3:6">
      <c r="C10306" s="1"/>
      <c r="D10306" s="1"/>
      <c r="E10306" s="1"/>
      <c r="F10306" s="1"/>
    </row>
    <row r="10307" spans="3:6">
      <c r="C10307" s="1"/>
      <c r="D10307" s="1"/>
      <c r="E10307" s="1"/>
      <c r="F10307" s="1"/>
    </row>
    <row r="10308" spans="3:6">
      <c r="C10308" s="1"/>
      <c r="D10308" s="1"/>
      <c r="E10308" s="1"/>
      <c r="F10308" s="1"/>
    </row>
    <row r="10309" spans="3:6">
      <c r="C10309" s="1"/>
      <c r="D10309" s="1"/>
      <c r="E10309" s="1"/>
      <c r="F10309" s="1"/>
    </row>
    <row r="10310" spans="3:6">
      <c r="C10310" s="1"/>
      <c r="D10310" s="1"/>
      <c r="E10310" s="1"/>
      <c r="F10310" s="1"/>
    </row>
    <row r="10311" spans="3:6">
      <c r="C10311" s="1"/>
      <c r="D10311" s="1"/>
      <c r="E10311" s="1"/>
      <c r="F10311" s="1"/>
    </row>
    <row r="10312" spans="3:6">
      <c r="C10312" s="1"/>
      <c r="D10312" s="1"/>
      <c r="E10312" s="1"/>
      <c r="F10312" s="1"/>
    </row>
    <row r="10313" spans="3:6">
      <c r="C10313" s="1"/>
      <c r="D10313" s="1"/>
      <c r="E10313" s="1"/>
      <c r="F10313" s="1"/>
    </row>
    <row r="10314" spans="3:6">
      <c r="C10314" s="1"/>
      <c r="D10314" s="1"/>
      <c r="E10314" s="1"/>
      <c r="F10314" s="1"/>
    </row>
    <row r="10315" spans="3:6">
      <c r="C10315" s="1"/>
      <c r="D10315" s="1"/>
      <c r="E10315" s="1"/>
      <c r="F10315" s="1"/>
    </row>
    <row r="10316" spans="3:6">
      <c r="C10316" s="1"/>
      <c r="D10316" s="1"/>
      <c r="E10316" s="1"/>
      <c r="F10316" s="1"/>
    </row>
    <row r="10317" spans="3:6">
      <c r="C10317" s="1"/>
      <c r="D10317" s="1"/>
      <c r="E10317" s="1"/>
      <c r="F10317" s="1"/>
    </row>
    <row r="10318" spans="3:6">
      <c r="C10318" s="1"/>
      <c r="D10318" s="1"/>
      <c r="E10318" s="1"/>
      <c r="F10318" s="1"/>
    </row>
    <row r="10319" spans="3:6">
      <c r="C10319" s="1"/>
      <c r="D10319" s="1"/>
      <c r="E10319" s="1"/>
      <c r="F10319" s="1"/>
    </row>
    <row r="10320" spans="3:6">
      <c r="C10320" s="1"/>
      <c r="D10320" s="1"/>
      <c r="E10320" s="1"/>
      <c r="F10320" s="1"/>
    </row>
    <row r="10321" spans="3:6">
      <c r="C10321" s="1"/>
      <c r="D10321" s="1"/>
      <c r="E10321" s="1"/>
      <c r="F10321" s="1"/>
    </row>
    <row r="10322" spans="3:6">
      <c r="C10322" s="1"/>
      <c r="D10322" s="1"/>
      <c r="E10322" s="1"/>
      <c r="F10322" s="1"/>
    </row>
    <row r="10323" spans="3:6">
      <c r="C10323" s="1"/>
      <c r="D10323" s="1"/>
      <c r="E10323" s="1"/>
      <c r="F10323" s="1"/>
    </row>
    <row r="10324" spans="3:6">
      <c r="C10324" s="1"/>
      <c r="D10324" s="1"/>
      <c r="E10324" s="1"/>
      <c r="F10324" s="1"/>
    </row>
    <row r="10325" spans="3:6">
      <c r="C10325" s="1"/>
      <c r="D10325" s="1"/>
      <c r="E10325" s="1"/>
      <c r="F10325" s="1"/>
    </row>
    <row r="10326" spans="3:6">
      <c r="C10326" s="1"/>
      <c r="D10326" s="1"/>
      <c r="E10326" s="1"/>
      <c r="F10326" s="1"/>
    </row>
    <row r="10327" spans="3:6">
      <c r="C10327" s="1"/>
      <c r="D10327" s="1"/>
      <c r="E10327" s="1"/>
      <c r="F10327" s="1"/>
    </row>
    <row r="10328" spans="3:6">
      <c r="C10328" s="1"/>
      <c r="D10328" s="1"/>
      <c r="E10328" s="1"/>
      <c r="F10328" s="1"/>
    </row>
    <row r="10329" spans="3:6">
      <c r="C10329" s="1"/>
      <c r="D10329" s="1"/>
      <c r="E10329" s="1"/>
      <c r="F10329" s="1"/>
    </row>
    <row r="10330" spans="3:6">
      <c r="C10330" s="1"/>
      <c r="D10330" s="1"/>
      <c r="E10330" s="1"/>
      <c r="F10330" s="1"/>
    </row>
    <row r="10331" spans="3:6">
      <c r="C10331" s="1"/>
      <c r="D10331" s="1"/>
      <c r="E10331" s="1"/>
      <c r="F10331" s="1"/>
    </row>
    <row r="10332" spans="3:6">
      <c r="C10332" s="1"/>
      <c r="D10332" s="1"/>
      <c r="E10332" s="1"/>
      <c r="F10332" s="1"/>
    </row>
    <row r="10333" spans="3:6">
      <c r="C10333" s="1"/>
      <c r="D10333" s="1"/>
      <c r="E10333" s="1"/>
      <c r="F10333" s="1"/>
    </row>
    <row r="10334" spans="3:6">
      <c r="C10334" s="1"/>
      <c r="D10334" s="1"/>
      <c r="E10334" s="1"/>
      <c r="F10334" s="1"/>
    </row>
    <row r="10335" spans="3:6">
      <c r="C10335" s="1"/>
      <c r="D10335" s="1"/>
      <c r="E10335" s="1"/>
      <c r="F10335" s="1"/>
    </row>
    <row r="10336" spans="3:6">
      <c r="C10336" s="1"/>
      <c r="D10336" s="1"/>
      <c r="E10336" s="1"/>
      <c r="F10336" s="1"/>
    </row>
    <row r="10337" spans="3:6">
      <c r="C10337" s="1"/>
      <c r="D10337" s="1"/>
      <c r="E10337" s="1"/>
      <c r="F10337" s="1"/>
    </row>
    <row r="10338" spans="3:6">
      <c r="C10338" s="1"/>
      <c r="D10338" s="1"/>
      <c r="E10338" s="1"/>
      <c r="F10338" s="1"/>
    </row>
    <row r="10339" spans="3:6">
      <c r="C10339" s="1"/>
      <c r="D10339" s="1"/>
      <c r="E10339" s="1"/>
      <c r="F10339" s="1"/>
    </row>
    <row r="10340" spans="3:6">
      <c r="C10340" s="1"/>
      <c r="D10340" s="1"/>
      <c r="E10340" s="1"/>
      <c r="F10340" s="1"/>
    </row>
    <row r="10341" spans="3:6">
      <c r="C10341" s="1"/>
      <c r="D10341" s="1"/>
      <c r="E10341" s="1"/>
      <c r="F10341" s="1"/>
    </row>
    <row r="10342" spans="3:6">
      <c r="C10342" s="1"/>
      <c r="D10342" s="1"/>
      <c r="E10342" s="1"/>
      <c r="F10342" s="1"/>
    </row>
    <row r="10343" spans="3:6">
      <c r="C10343" s="1"/>
      <c r="D10343" s="1"/>
      <c r="E10343" s="1"/>
      <c r="F10343" s="1"/>
    </row>
    <row r="10344" spans="3:6">
      <c r="C10344" s="1"/>
      <c r="D10344" s="1"/>
      <c r="E10344" s="1"/>
      <c r="F10344" s="1"/>
    </row>
    <row r="10345" spans="3:6">
      <c r="C10345" s="1"/>
      <c r="D10345" s="1"/>
      <c r="E10345" s="1"/>
      <c r="F10345" s="1"/>
    </row>
    <row r="10346" spans="3:6">
      <c r="C10346" s="1"/>
      <c r="D10346" s="1"/>
      <c r="E10346" s="1"/>
      <c r="F10346" s="1"/>
    </row>
    <row r="10347" spans="3:6">
      <c r="C10347" s="1"/>
      <c r="D10347" s="1"/>
      <c r="E10347" s="1"/>
      <c r="F10347" s="1"/>
    </row>
    <row r="10348" spans="3:6">
      <c r="C10348" s="1"/>
      <c r="D10348" s="1"/>
      <c r="E10348" s="1"/>
      <c r="F10348" s="1"/>
    </row>
    <row r="10349" spans="3:6">
      <c r="C10349" s="1"/>
      <c r="D10349" s="1"/>
      <c r="E10349" s="1"/>
      <c r="F10349" s="1"/>
    </row>
    <row r="10350" spans="3:6">
      <c r="C10350" s="1"/>
      <c r="D10350" s="1"/>
      <c r="E10350" s="1"/>
      <c r="F10350" s="1"/>
    </row>
    <row r="10351" spans="3:6">
      <c r="C10351" s="1"/>
      <c r="D10351" s="1"/>
      <c r="E10351" s="1"/>
      <c r="F10351" s="1"/>
    </row>
    <row r="10352" spans="3:6">
      <c r="C10352" s="1"/>
      <c r="D10352" s="1"/>
      <c r="E10352" s="1"/>
      <c r="F10352" s="1"/>
    </row>
    <row r="10353" spans="3:6">
      <c r="C10353" s="1"/>
      <c r="D10353" s="1"/>
      <c r="E10353" s="1"/>
      <c r="F10353" s="1"/>
    </row>
    <row r="10354" spans="3:6">
      <c r="C10354" s="1"/>
      <c r="D10354" s="1"/>
      <c r="E10354" s="1"/>
      <c r="F10354" s="1"/>
    </row>
    <row r="10355" spans="3:6">
      <c r="C10355" s="1"/>
      <c r="D10355" s="1"/>
      <c r="E10355" s="1"/>
      <c r="F10355" s="1"/>
    </row>
    <row r="10356" spans="3:6">
      <c r="C10356" s="1"/>
      <c r="D10356" s="1"/>
      <c r="E10356" s="1"/>
      <c r="F10356" s="1"/>
    </row>
    <row r="10357" spans="3:6">
      <c r="C10357" s="1"/>
      <c r="D10357" s="1"/>
      <c r="E10357" s="1"/>
      <c r="F10357" s="1"/>
    </row>
    <row r="10358" spans="3:6">
      <c r="C10358" s="1"/>
      <c r="D10358" s="1"/>
      <c r="E10358" s="1"/>
      <c r="F10358" s="1"/>
    </row>
    <row r="10359" spans="3:6">
      <c r="C10359" s="1"/>
      <c r="D10359" s="1"/>
      <c r="E10359" s="1"/>
      <c r="F10359" s="1"/>
    </row>
    <row r="10360" spans="3:6">
      <c r="C10360" s="1"/>
      <c r="D10360" s="1"/>
      <c r="E10360" s="1"/>
      <c r="F10360" s="1"/>
    </row>
    <row r="10361" spans="3:6">
      <c r="C10361" s="1"/>
      <c r="D10361" s="1"/>
      <c r="E10361" s="1"/>
      <c r="F10361" s="1"/>
    </row>
    <row r="10362" spans="3:6">
      <c r="C10362" s="1"/>
      <c r="D10362" s="1"/>
      <c r="E10362" s="1"/>
      <c r="F10362" s="1"/>
    </row>
    <row r="10363" spans="3:6">
      <c r="C10363" s="1"/>
      <c r="D10363" s="1"/>
      <c r="E10363" s="1"/>
      <c r="F10363" s="1"/>
    </row>
    <row r="10364" spans="3:6">
      <c r="C10364" s="1"/>
      <c r="D10364" s="1"/>
      <c r="E10364" s="1"/>
      <c r="F10364" s="1"/>
    </row>
    <row r="10365" spans="3:6">
      <c r="C10365" s="1"/>
      <c r="D10365" s="1"/>
      <c r="E10365" s="1"/>
      <c r="F10365" s="1"/>
    </row>
    <row r="10366" spans="3:6">
      <c r="C10366" s="1"/>
      <c r="D10366" s="1"/>
      <c r="E10366" s="1"/>
      <c r="F10366" s="1"/>
    </row>
    <row r="10367" spans="3:6">
      <c r="C10367" s="1"/>
      <c r="D10367" s="1"/>
      <c r="E10367" s="1"/>
      <c r="F10367" s="1"/>
    </row>
    <row r="10368" spans="3:6">
      <c r="C10368" s="1"/>
      <c r="D10368" s="1"/>
      <c r="E10368" s="1"/>
      <c r="F10368" s="1"/>
    </row>
    <row r="10369" spans="3:6">
      <c r="C10369" s="1"/>
      <c r="D10369" s="1"/>
      <c r="E10369" s="1"/>
      <c r="F10369" s="1"/>
    </row>
    <row r="10370" spans="3:6">
      <c r="C10370" s="1"/>
      <c r="D10370" s="1"/>
      <c r="E10370" s="1"/>
      <c r="F10370" s="1"/>
    </row>
    <row r="10371" spans="3:6">
      <c r="C10371" s="1"/>
      <c r="D10371" s="1"/>
      <c r="E10371" s="1"/>
      <c r="F10371" s="1"/>
    </row>
    <row r="10372" spans="3:6">
      <c r="C10372" s="1"/>
      <c r="D10372" s="1"/>
      <c r="E10372" s="1"/>
      <c r="F10372" s="1"/>
    </row>
    <row r="10373" spans="3:6">
      <c r="C10373" s="1"/>
      <c r="D10373" s="1"/>
      <c r="E10373" s="1"/>
      <c r="F10373" s="1"/>
    </row>
    <row r="10374" spans="3:6">
      <c r="C10374" s="1"/>
      <c r="D10374" s="1"/>
      <c r="E10374" s="1"/>
      <c r="F10374" s="1"/>
    </row>
    <row r="10375" spans="3:6">
      <c r="C10375" s="1"/>
      <c r="D10375" s="1"/>
      <c r="E10375" s="1"/>
      <c r="F10375" s="1"/>
    </row>
    <row r="10376" spans="3:6">
      <c r="C10376" s="1"/>
      <c r="D10376" s="1"/>
      <c r="E10376" s="1"/>
      <c r="F10376" s="1"/>
    </row>
    <row r="10377" spans="3:6">
      <c r="C10377" s="1"/>
      <c r="D10377" s="1"/>
      <c r="E10377" s="1"/>
      <c r="F10377" s="1"/>
    </row>
    <row r="10378" spans="3:6">
      <c r="C10378" s="1"/>
      <c r="D10378" s="1"/>
      <c r="E10378" s="1"/>
      <c r="F10378" s="1"/>
    </row>
    <row r="10379" spans="3:6">
      <c r="C10379" s="1"/>
      <c r="D10379" s="1"/>
      <c r="E10379" s="1"/>
      <c r="F10379" s="1"/>
    </row>
    <row r="10380" spans="3:6">
      <c r="C10380" s="1"/>
      <c r="D10380" s="1"/>
      <c r="E10380" s="1"/>
      <c r="F10380" s="1"/>
    </row>
    <row r="10381" spans="3:6">
      <c r="C10381" s="1"/>
      <c r="D10381" s="1"/>
      <c r="E10381" s="1"/>
      <c r="F10381" s="1"/>
    </row>
    <row r="10382" spans="3:6">
      <c r="C10382" s="1"/>
      <c r="D10382" s="1"/>
      <c r="E10382" s="1"/>
      <c r="F10382" s="1"/>
    </row>
    <row r="10383" spans="3:6">
      <c r="C10383" s="1"/>
      <c r="D10383" s="1"/>
      <c r="E10383" s="1"/>
      <c r="F10383" s="1"/>
    </row>
    <row r="10384" spans="3:6">
      <c r="C10384" s="1"/>
      <c r="D10384" s="1"/>
      <c r="E10384" s="1"/>
      <c r="F10384" s="1"/>
    </row>
    <row r="10385" spans="3:6">
      <c r="C10385" s="1"/>
      <c r="D10385" s="1"/>
      <c r="E10385" s="1"/>
      <c r="F10385" s="1"/>
    </row>
    <row r="10386" spans="3:6">
      <c r="C10386" s="1"/>
      <c r="D10386" s="1"/>
      <c r="E10386" s="1"/>
      <c r="F10386" s="1"/>
    </row>
    <row r="10387" spans="3:6">
      <c r="C10387" s="1"/>
      <c r="D10387" s="1"/>
      <c r="E10387" s="1"/>
      <c r="F10387" s="1"/>
    </row>
    <row r="10388" spans="3:6">
      <c r="C10388" s="1"/>
      <c r="D10388" s="1"/>
      <c r="E10388" s="1"/>
      <c r="F10388" s="1"/>
    </row>
    <row r="10389" spans="3:6">
      <c r="C10389" s="1"/>
      <c r="D10389" s="1"/>
      <c r="E10389" s="1"/>
      <c r="F10389" s="1"/>
    </row>
    <row r="10390" spans="3:6">
      <c r="C10390" s="1"/>
      <c r="D10390" s="1"/>
      <c r="E10390" s="1"/>
      <c r="F10390" s="1"/>
    </row>
    <row r="10391" spans="3:6">
      <c r="C10391" s="1"/>
      <c r="D10391" s="1"/>
      <c r="E10391" s="1"/>
      <c r="F10391" s="1"/>
    </row>
    <row r="10392" spans="3:6">
      <c r="C10392" s="1"/>
      <c r="D10392" s="1"/>
      <c r="E10392" s="1"/>
      <c r="F10392" s="1"/>
    </row>
    <row r="10393" spans="3:6">
      <c r="C10393" s="1"/>
      <c r="D10393" s="1"/>
      <c r="E10393" s="1"/>
      <c r="F10393" s="1"/>
    </row>
    <row r="10394" spans="3:6">
      <c r="C10394" s="1"/>
      <c r="D10394" s="1"/>
      <c r="E10394" s="1"/>
      <c r="F10394" s="1"/>
    </row>
    <row r="10395" spans="3:6">
      <c r="C10395" s="1"/>
      <c r="D10395" s="1"/>
      <c r="E10395" s="1"/>
      <c r="F10395" s="1"/>
    </row>
    <row r="10396" spans="3:6">
      <c r="C10396" s="1"/>
      <c r="D10396" s="1"/>
      <c r="E10396" s="1"/>
      <c r="F10396" s="1"/>
    </row>
    <row r="10397" spans="3:6">
      <c r="C10397" s="1"/>
      <c r="D10397" s="1"/>
      <c r="E10397" s="1"/>
      <c r="F10397" s="1"/>
    </row>
    <row r="10398" spans="3:6">
      <c r="C10398" s="1"/>
      <c r="D10398" s="1"/>
      <c r="E10398" s="1"/>
      <c r="F10398" s="1"/>
    </row>
    <row r="10399" spans="3:6">
      <c r="C10399" s="1"/>
      <c r="D10399" s="1"/>
      <c r="E10399" s="1"/>
      <c r="F10399" s="1"/>
    </row>
    <row r="10400" spans="3:6">
      <c r="C10400" s="1"/>
      <c r="D10400" s="1"/>
      <c r="E10400" s="1"/>
      <c r="F10400" s="1"/>
    </row>
    <row r="10401" spans="3:6">
      <c r="C10401" s="1"/>
      <c r="D10401" s="1"/>
      <c r="E10401" s="1"/>
      <c r="F10401" s="1"/>
    </row>
    <row r="10402" spans="3:6">
      <c r="C10402" s="1"/>
      <c r="D10402" s="1"/>
      <c r="E10402" s="1"/>
      <c r="F10402" s="1"/>
    </row>
    <row r="10403" spans="3:6">
      <c r="C10403" s="1"/>
      <c r="D10403" s="1"/>
      <c r="E10403" s="1"/>
      <c r="F10403" s="1"/>
    </row>
    <row r="10404" spans="3:6">
      <c r="C10404" s="1"/>
      <c r="D10404" s="1"/>
      <c r="E10404" s="1"/>
      <c r="F10404" s="1"/>
    </row>
    <row r="10405" spans="3:6">
      <c r="C10405" s="1"/>
      <c r="D10405" s="1"/>
      <c r="E10405" s="1"/>
      <c r="F10405" s="1"/>
    </row>
    <row r="10406" spans="3:6">
      <c r="C10406" s="1"/>
      <c r="D10406" s="1"/>
      <c r="E10406" s="1"/>
      <c r="F10406" s="1"/>
    </row>
    <row r="10407" spans="3:6">
      <c r="C10407" s="1"/>
      <c r="D10407" s="1"/>
      <c r="E10407" s="1"/>
      <c r="F10407" s="1"/>
    </row>
    <row r="10408" spans="3:6">
      <c r="C10408" s="1"/>
      <c r="D10408" s="1"/>
      <c r="E10408" s="1"/>
      <c r="F10408" s="1"/>
    </row>
    <row r="10409" spans="3:6">
      <c r="C10409" s="1"/>
      <c r="D10409" s="1"/>
      <c r="E10409" s="1"/>
      <c r="F10409" s="1"/>
    </row>
    <row r="10410" spans="3:6">
      <c r="C10410" s="1"/>
      <c r="D10410" s="1"/>
      <c r="E10410" s="1"/>
      <c r="F10410" s="1"/>
    </row>
    <row r="10411" spans="3:6">
      <c r="C10411" s="1"/>
      <c r="D10411" s="1"/>
      <c r="E10411" s="1"/>
      <c r="F10411" s="1"/>
    </row>
    <row r="10412" spans="3:6">
      <c r="C10412" s="1"/>
      <c r="D10412" s="1"/>
      <c r="E10412" s="1"/>
      <c r="F10412" s="1"/>
    </row>
    <row r="10413" spans="3:6">
      <c r="C10413" s="1"/>
      <c r="D10413" s="1"/>
      <c r="E10413" s="1"/>
      <c r="F10413" s="1"/>
    </row>
    <row r="10414" spans="3:6">
      <c r="C10414" s="1"/>
      <c r="D10414" s="1"/>
      <c r="E10414" s="1"/>
      <c r="F10414" s="1"/>
    </row>
    <row r="10415" spans="3:6">
      <c r="C10415" s="1"/>
      <c r="D10415" s="1"/>
      <c r="E10415" s="1"/>
      <c r="F10415" s="1"/>
    </row>
    <row r="10416" spans="3:6">
      <c r="C10416" s="1"/>
      <c r="D10416" s="1"/>
      <c r="E10416" s="1"/>
      <c r="F10416" s="1"/>
    </row>
    <row r="10417" spans="3:6">
      <c r="C10417" s="1"/>
      <c r="D10417" s="1"/>
      <c r="E10417" s="1"/>
      <c r="F10417" s="1"/>
    </row>
    <row r="10418" spans="3:6">
      <c r="C10418" s="1"/>
      <c r="D10418" s="1"/>
      <c r="E10418" s="1"/>
      <c r="F10418" s="1"/>
    </row>
    <row r="10419" spans="3:6">
      <c r="C10419" s="1"/>
      <c r="D10419" s="1"/>
      <c r="E10419" s="1"/>
      <c r="F10419" s="1"/>
    </row>
    <row r="10420" spans="3:6">
      <c r="C10420" s="1"/>
      <c r="D10420" s="1"/>
      <c r="E10420" s="1"/>
      <c r="F10420" s="1"/>
    </row>
    <row r="10421" spans="3:6">
      <c r="C10421" s="1"/>
      <c r="D10421" s="1"/>
      <c r="E10421" s="1"/>
      <c r="F10421" s="1"/>
    </row>
    <row r="10422" spans="3:6">
      <c r="C10422" s="1"/>
      <c r="D10422" s="1"/>
      <c r="E10422" s="1"/>
      <c r="F10422" s="1"/>
    </row>
    <row r="10423" spans="3:6">
      <c r="C10423" s="1"/>
      <c r="D10423" s="1"/>
      <c r="E10423" s="1"/>
      <c r="F10423" s="1"/>
    </row>
    <row r="10424" spans="3:6">
      <c r="C10424" s="1"/>
      <c r="D10424" s="1"/>
      <c r="E10424" s="1"/>
      <c r="F10424" s="1"/>
    </row>
    <row r="10425" spans="3:6">
      <c r="C10425" s="1"/>
      <c r="D10425" s="1"/>
      <c r="E10425" s="1"/>
      <c r="F10425" s="1"/>
    </row>
    <row r="10426" spans="3:6">
      <c r="C10426" s="1"/>
      <c r="D10426" s="1"/>
      <c r="E10426" s="1"/>
      <c r="F10426" s="1"/>
    </row>
    <row r="10427" spans="3:6">
      <c r="C10427" s="1"/>
      <c r="D10427" s="1"/>
      <c r="E10427" s="1"/>
      <c r="F10427" s="1"/>
    </row>
    <row r="10428" spans="3:6">
      <c r="C10428" s="1"/>
      <c r="D10428" s="1"/>
      <c r="E10428" s="1"/>
      <c r="F10428" s="1"/>
    </row>
    <row r="10429" spans="3:6">
      <c r="C10429" s="1"/>
      <c r="D10429" s="1"/>
      <c r="E10429" s="1"/>
      <c r="F10429" s="1"/>
    </row>
    <row r="10430" spans="3:6">
      <c r="C10430" s="1"/>
      <c r="D10430" s="1"/>
      <c r="E10430" s="1"/>
      <c r="F10430" s="1"/>
    </row>
    <row r="10431" spans="3:6">
      <c r="C10431" s="1"/>
      <c r="D10431" s="1"/>
      <c r="E10431" s="1"/>
      <c r="F10431" s="1"/>
    </row>
    <row r="10432" spans="3:6">
      <c r="C10432" s="1"/>
      <c r="D10432" s="1"/>
      <c r="E10432" s="1"/>
      <c r="F10432" s="1"/>
    </row>
    <row r="10433" spans="3:6">
      <c r="C10433" s="1"/>
      <c r="D10433" s="1"/>
      <c r="E10433" s="1"/>
      <c r="F10433" s="1"/>
    </row>
    <row r="10434" spans="3:6">
      <c r="C10434" s="1"/>
      <c r="D10434" s="1"/>
      <c r="E10434" s="1"/>
      <c r="F10434" s="1"/>
    </row>
    <row r="10435" spans="3:6">
      <c r="C10435" s="1"/>
      <c r="D10435" s="1"/>
      <c r="E10435" s="1"/>
      <c r="F10435" s="1"/>
    </row>
    <row r="10436" spans="3:6">
      <c r="C10436" s="1"/>
      <c r="D10436" s="1"/>
      <c r="E10436" s="1"/>
      <c r="F10436" s="1"/>
    </row>
    <row r="10437" spans="3:6">
      <c r="C10437" s="1"/>
      <c r="D10437" s="1"/>
      <c r="E10437" s="1"/>
      <c r="F10437" s="1"/>
    </row>
    <row r="10438" spans="3:6">
      <c r="C10438" s="1"/>
      <c r="D10438" s="1"/>
      <c r="E10438" s="1"/>
      <c r="F10438" s="1"/>
    </row>
    <row r="10439" spans="3:6">
      <c r="C10439" s="1"/>
      <c r="D10439" s="1"/>
      <c r="E10439" s="1"/>
      <c r="F10439" s="1"/>
    </row>
    <row r="10440" spans="3:6">
      <c r="C10440" s="1"/>
      <c r="D10440" s="1"/>
      <c r="E10440" s="1"/>
      <c r="F10440" s="1"/>
    </row>
    <row r="10441" spans="3:6">
      <c r="C10441" s="1"/>
      <c r="D10441" s="1"/>
      <c r="E10441" s="1"/>
      <c r="F10441" s="1"/>
    </row>
    <row r="10442" spans="3:6">
      <c r="C10442" s="1"/>
      <c r="D10442" s="1"/>
      <c r="E10442" s="1"/>
      <c r="F10442" s="1"/>
    </row>
    <row r="10443" spans="3:6">
      <c r="C10443" s="1"/>
      <c r="D10443" s="1"/>
      <c r="E10443" s="1"/>
      <c r="F10443" s="1"/>
    </row>
    <row r="10444" spans="3:6">
      <c r="C10444" s="1"/>
      <c r="D10444" s="1"/>
      <c r="E10444" s="1"/>
      <c r="F10444" s="1"/>
    </row>
    <row r="10445" spans="3:6">
      <c r="C10445" s="1"/>
      <c r="D10445" s="1"/>
      <c r="E10445" s="1"/>
      <c r="F10445" s="1"/>
    </row>
    <row r="10446" spans="3:6">
      <c r="C10446" s="1"/>
      <c r="D10446" s="1"/>
      <c r="E10446" s="1"/>
      <c r="F10446" s="1"/>
    </row>
    <row r="10447" spans="3:6">
      <c r="C10447" s="1"/>
      <c r="D10447" s="1"/>
      <c r="E10447" s="1"/>
      <c r="F10447" s="1"/>
    </row>
    <row r="10448" spans="3:6">
      <c r="C10448" s="1"/>
      <c r="D10448" s="1"/>
      <c r="E10448" s="1"/>
      <c r="F10448" s="1"/>
    </row>
    <row r="10449" spans="3:6">
      <c r="C10449" s="1"/>
      <c r="D10449" s="1"/>
      <c r="E10449" s="1"/>
      <c r="F10449" s="1"/>
    </row>
    <row r="10450" spans="3:6">
      <c r="C10450" s="1"/>
      <c r="D10450" s="1"/>
      <c r="E10450" s="1"/>
      <c r="F10450" s="1"/>
    </row>
    <row r="10451" spans="3:6">
      <c r="C10451" s="1"/>
      <c r="D10451" s="1"/>
      <c r="E10451" s="1"/>
      <c r="F10451" s="1"/>
    </row>
    <row r="10452" spans="3:6">
      <c r="C10452" s="1"/>
      <c r="D10452" s="1"/>
      <c r="E10452" s="1"/>
      <c r="F10452" s="1"/>
    </row>
    <row r="10453" spans="3:6">
      <c r="C10453" s="1"/>
      <c r="D10453" s="1"/>
      <c r="E10453" s="1"/>
      <c r="F10453" s="1"/>
    </row>
    <row r="10454" spans="3:6">
      <c r="C10454" s="1"/>
      <c r="D10454" s="1"/>
      <c r="E10454" s="1"/>
      <c r="F10454" s="1"/>
    </row>
    <row r="10455" spans="3:6">
      <c r="C10455" s="1"/>
      <c r="D10455" s="1"/>
      <c r="E10455" s="1"/>
      <c r="F10455" s="1"/>
    </row>
    <row r="10456" spans="3:6">
      <c r="C10456" s="1"/>
      <c r="D10456" s="1"/>
      <c r="E10456" s="1"/>
      <c r="F10456" s="1"/>
    </row>
    <row r="10457" spans="3:6">
      <c r="C10457" s="1"/>
      <c r="D10457" s="1"/>
      <c r="E10457" s="1"/>
      <c r="F10457" s="1"/>
    </row>
    <row r="10458" spans="3:6">
      <c r="C10458" s="1"/>
      <c r="D10458" s="1"/>
      <c r="E10458" s="1"/>
      <c r="F10458" s="1"/>
    </row>
    <row r="10459" spans="3:6">
      <c r="C10459" s="1"/>
      <c r="D10459" s="1"/>
      <c r="E10459" s="1"/>
      <c r="F10459" s="1"/>
    </row>
    <row r="10460" spans="3:6">
      <c r="C10460" s="1"/>
      <c r="D10460" s="1"/>
      <c r="E10460" s="1"/>
      <c r="F10460" s="1"/>
    </row>
    <row r="10461" spans="3:6">
      <c r="C10461" s="1"/>
      <c r="D10461" s="1"/>
      <c r="E10461" s="1"/>
      <c r="F10461" s="1"/>
    </row>
    <row r="10462" spans="3:6">
      <c r="C10462" s="1"/>
      <c r="D10462" s="1"/>
      <c r="E10462" s="1"/>
      <c r="F10462" s="1"/>
    </row>
    <row r="10463" spans="3:6">
      <c r="C10463" s="1"/>
      <c r="D10463" s="1"/>
      <c r="E10463" s="1"/>
      <c r="F10463" s="1"/>
    </row>
    <row r="10464" spans="3:6">
      <c r="C10464" s="1"/>
      <c r="D10464" s="1"/>
      <c r="E10464" s="1"/>
      <c r="F10464" s="1"/>
    </row>
    <row r="10465" spans="3:6">
      <c r="C10465" s="1"/>
      <c r="D10465" s="1"/>
      <c r="E10465" s="1"/>
      <c r="F10465" s="1"/>
    </row>
    <row r="10466" spans="3:6">
      <c r="C10466" s="1"/>
      <c r="D10466" s="1"/>
      <c r="E10466" s="1"/>
      <c r="F10466" s="1"/>
    </row>
    <row r="10467" spans="3:6">
      <c r="C10467" s="1"/>
      <c r="D10467" s="1"/>
      <c r="E10467" s="1"/>
      <c r="F10467" s="1"/>
    </row>
    <row r="10468" spans="3:6">
      <c r="C10468" s="1"/>
      <c r="D10468" s="1"/>
      <c r="E10468" s="1"/>
      <c r="F10468" s="1"/>
    </row>
    <row r="10469" spans="3:6">
      <c r="C10469" s="1"/>
      <c r="D10469" s="1"/>
      <c r="E10469" s="1"/>
      <c r="F10469" s="1"/>
    </row>
    <row r="10470" spans="3:6">
      <c r="C10470" s="1"/>
      <c r="D10470" s="1"/>
      <c r="E10470" s="1"/>
      <c r="F10470" s="1"/>
    </row>
    <row r="10471" spans="3:6">
      <c r="C10471" s="1"/>
      <c r="D10471" s="1"/>
      <c r="E10471" s="1"/>
      <c r="F10471" s="1"/>
    </row>
    <row r="10472" spans="3:6">
      <c r="C10472" s="1"/>
      <c r="D10472" s="1"/>
      <c r="E10472" s="1"/>
      <c r="F10472" s="1"/>
    </row>
    <row r="10473" spans="3:6">
      <c r="C10473" s="1"/>
      <c r="D10473" s="1"/>
      <c r="E10473" s="1"/>
      <c r="F10473" s="1"/>
    </row>
    <row r="10474" spans="3:6">
      <c r="C10474" s="1"/>
      <c r="D10474" s="1"/>
      <c r="E10474" s="1"/>
      <c r="F10474" s="1"/>
    </row>
    <row r="10475" spans="3:6">
      <c r="C10475" s="1"/>
      <c r="D10475" s="1"/>
      <c r="E10475" s="1"/>
      <c r="F10475" s="1"/>
    </row>
    <row r="10476" spans="3:6">
      <c r="C10476" s="1"/>
      <c r="D10476" s="1"/>
      <c r="E10476" s="1"/>
      <c r="F10476" s="1"/>
    </row>
    <row r="10477" spans="3:6">
      <c r="C10477" s="1"/>
      <c r="D10477" s="1"/>
      <c r="E10477" s="1"/>
      <c r="F10477" s="1"/>
    </row>
    <row r="10478" spans="3:6">
      <c r="C10478" s="1"/>
      <c r="D10478" s="1"/>
      <c r="E10478" s="1"/>
      <c r="F10478" s="1"/>
    </row>
    <row r="10479" spans="3:6">
      <c r="C10479" s="1"/>
      <c r="D10479" s="1"/>
      <c r="E10479" s="1"/>
      <c r="F10479" s="1"/>
    </row>
    <row r="10480" spans="3:6">
      <c r="C10480" s="1"/>
      <c r="D10480" s="1"/>
      <c r="E10480" s="1"/>
      <c r="F10480" s="1"/>
    </row>
    <row r="10481" spans="3:6">
      <c r="C10481" s="1"/>
      <c r="D10481" s="1"/>
      <c r="E10481" s="1"/>
      <c r="F10481" s="1"/>
    </row>
    <row r="10482" spans="3:6">
      <c r="C10482" s="1"/>
      <c r="D10482" s="1"/>
      <c r="E10482" s="1"/>
      <c r="F10482" s="1"/>
    </row>
    <row r="10483" spans="3:6">
      <c r="C10483" s="1"/>
      <c r="D10483" s="1"/>
      <c r="E10483" s="1"/>
      <c r="F10483" s="1"/>
    </row>
    <row r="10484" spans="3:6">
      <c r="C10484" s="1"/>
      <c r="D10484" s="1"/>
      <c r="E10484" s="1"/>
      <c r="F10484" s="1"/>
    </row>
    <row r="10485" spans="3:6">
      <c r="C10485" s="1"/>
      <c r="D10485" s="1"/>
      <c r="E10485" s="1"/>
      <c r="F10485" s="1"/>
    </row>
    <row r="10486" spans="3:6">
      <c r="C10486" s="1"/>
      <c r="D10486" s="1"/>
      <c r="E10486" s="1"/>
      <c r="F10486" s="1"/>
    </row>
    <row r="10487" spans="3:6">
      <c r="C10487" s="1"/>
      <c r="D10487" s="1"/>
      <c r="E10487" s="1"/>
      <c r="F10487" s="1"/>
    </row>
    <row r="10488" spans="3:6">
      <c r="C10488" s="1"/>
      <c r="D10488" s="1"/>
      <c r="E10488" s="1"/>
      <c r="F10488" s="1"/>
    </row>
    <row r="10489" spans="3:6">
      <c r="C10489" s="1"/>
      <c r="D10489" s="1"/>
      <c r="E10489" s="1"/>
      <c r="F10489" s="1"/>
    </row>
    <row r="10490" spans="3:6">
      <c r="C10490" s="1"/>
      <c r="D10490" s="1"/>
      <c r="E10490" s="1"/>
      <c r="F10490" s="1"/>
    </row>
    <row r="10491" spans="3:6">
      <c r="C10491" s="1"/>
      <c r="D10491" s="1"/>
      <c r="E10491" s="1"/>
      <c r="F10491" s="1"/>
    </row>
    <row r="10492" spans="3:6">
      <c r="C10492" s="1"/>
      <c r="D10492" s="1"/>
      <c r="E10492" s="1"/>
      <c r="F10492" s="1"/>
    </row>
    <row r="10493" spans="3:6">
      <c r="C10493" s="1"/>
      <c r="D10493" s="1"/>
      <c r="E10493" s="1"/>
      <c r="F10493" s="1"/>
    </row>
    <row r="10494" spans="3:6">
      <c r="C10494" s="1"/>
      <c r="D10494" s="1"/>
      <c r="E10494" s="1"/>
      <c r="F10494" s="1"/>
    </row>
    <row r="10495" spans="3:6">
      <c r="C10495" s="1"/>
      <c r="D10495" s="1"/>
      <c r="E10495" s="1"/>
      <c r="F10495" s="1"/>
    </row>
    <row r="10496" spans="3:6">
      <c r="C10496" s="1"/>
      <c r="D10496" s="1"/>
      <c r="E10496" s="1"/>
      <c r="F10496" s="1"/>
    </row>
    <row r="10497" spans="3:6">
      <c r="C10497" s="1"/>
      <c r="D10497" s="1"/>
      <c r="E10497" s="1"/>
      <c r="F10497" s="1"/>
    </row>
    <row r="10498" spans="3:6">
      <c r="C10498" s="1"/>
      <c r="D10498" s="1"/>
      <c r="E10498" s="1"/>
      <c r="F10498" s="1"/>
    </row>
    <row r="10499" spans="3:6">
      <c r="C10499" s="1"/>
      <c r="D10499" s="1"/>
      <c r="E10499" s="1"/>
      <c r="F10499" s="1"/>
    </row>
    <row r="10500" spans="3:6">
      <c r="C10500" s="1"/>
      <c r="D10500" s="1"/>
      <c r="E10500" s="1"/>
      <c r="F10500" s="1"/>
    </row>
    <row r="10501" spans="3:6">
      <c r="C10501" s="1"/>
      <c r="D10501" s="1"/>
      <c r="E10501" s="1"/>
      <c r="F10501" s="1"/>
    </row>
    <row r="10502" spans="3:6">
      <c r="C10502" s="1"/>
      <c r="D10502" s="1"/>
      <c r="E10502" s="1"/>
      <c r="F10502" s="1"/>
    </row>
    <row r="10503" spans="3:6">
      <c r="C10503" s="1"/>
      <c r="D10503" s="1"/>
      <c r="E10503" s="1"/>
      <c r="F10503" s="1"/>
    </row>
    <row r="10504" spans="3:6">
      <c r="C10504" s="1"/>
      <c r="D10504" s="1"/>
      <c r="E10504" s="1"/>
      <c r="F10504" s="1"/>
    </row>
    <row r="10505" spans="3:6">
      <c r="C10505" s="1"/>
      <c r="D10505" s="1"/>
      <c r="E10505" s="1"/>
      <c r="F10505" s="1"/>
    </row>
    <row r="10506" spans="3:6">
      <c r="C10506" s="1"/>
      <c r="D10506" s="1"/>
      <c r="E10506" s="1"/>
      <c r="F10506" s="1"/>
    </row>
    <row r="10507" spans="3:6">
      <c r="C10507" s="1"/>
      <c r="D10507" s="1"/>
      <c r="E10507" s="1"/>
      <c r="F10507" s="1"/>
    </row>
    <row r="10508" spans="3:6">
      <c r="C10508" s="1"/>
      <c r="D10508" s="1"/>
      <c r="E10508" s="1"/>
      <c r="F10508" s="1"/>
    </row>
    <row r="10509" spans="3:6">
      <c r="C10509" s="1"/>
      <c r="D10509" s="1"/>
      <c r="E10509" s="1"/>
      <c r="F10509" s="1"/>
    </row>
    <row r="10510" spans="3:6">
      <c r="C10510" s="1"/>
      <c r="D10510" s="1"/>
      <c r="E10510" s="1"/>
      <c r="F10510" s="1"/>
    </row>
    <row r="10511" spans="3:6">
      <c r="C10511" s="1"/>
      <c r="D10511" s="1"/>
      <c r="E10511" s="1"/>
      <c r="F10511" s="1"/>
    </row>
    <row r="10512" spans="3:6">
      <c r="C10512" s="1"/>
      <c r="D10512" s="1"/>
      <c r="E10512" s="1"/>
      <c r="F10512" s="1"/>
    </row>
    <row r="10513" spans="3:6">
      <c r="C10513" s="1"/>
      <c r="D10513" s="1"/>
      <c r="E10513" s="1"/>
      <c r="F10513" s="1"/>
    </row>
    <row r="10514" spans="3:6">
      <c r="C10514" s="1"/>
      <c r="D10514" s="1"/>
      <c r="E10514" s="1"/>
      <c r="F10514" s="1"/>
    </row>
    <row r="10515" spans="3:6">
      <c r="C10515" s="1"/>
      <c r="D10515" s="1"/>
      <c r="E10515" s="1"/>
      <c r="F10515" s="1"/>
    </row>
    <row r="10516" spans="3:6">
      <c r="C10516" s="1"/>
      <c r="D10516" s="1"/>
      <c r="E10516" s="1"/>
      <c r="F10516" s="1"/>
    </row>
    <row r="10517" spans="3:6">
      <c r="C10517" s="1"/>
      <c r="D10517" s="1"/>
      <c r="E10517" s="1"/>
      <c r="F10517" s="1"/>
    </row>
    <row r="10518" spans="3:6">
      <c r="C10518" s="1"/>
      <c r="D10518" s="1"/>
      <c r="E10518" s="1"/>
      <c r="F10518" s="1"/>
    </row>
    <row r="10519" spans="3:6">
      <c r="C10519" s="1"/>
      <c r="D10519" s="1"/>
      <c r="E10519" s="1"/>
      <c r="F10519" s="1"/>
    </row>
    <row r="10520" spans="3:6">
      <c r="C10520" s="1"/>
      <c r="D10520" s="1"/>
      <c r="E10520" s="1"/>
      <c r="F10520" s="1"/>
    </row>
    <row r="10521" spans="3:6">
      <c r="C10521" s="1"/>
      <c r="D10521" s="1"/>
      <c r="E10521" s="1"/>
      <c r="F10521" s="1"/>
    </row>
    <row r="10522" spans="3:6">
      <c r="C10522" s="1"/>
      <c r="D10522" s="1"/>
      <c r="E10522" s="1"/>
      <c r="F10522" s="1"/>
    </row>
    <row r="10523" spans="3:6">
      <c r="C10523" s="1"/>
      <c r="D10523" s="1"/>
      <c r="E10523" s="1"/>
      <c r="F10523" s="1"/>
    </row>
    <row r="10524" spans="3:6">
      <c r="C10524" s="1"/>
      <c r="D10524" s="1"/>
      <c r="E10524" s="1"/>
      <c r="F10524" s="1"/>
    </row>
    <row r="10525" spans="3:6">
      <c r="C10525" s="1"/>
      <c r="D10525" s="1"/>
      <c r="E10525" s="1"/>
      <c r="F10525" s="1"/>
    </row>
    <row r="10526" spans="3:6">
      <c r="C10526" s="1"/>
      <c r="D10526" s="1"/>
      <c r="E10526" s="1"/>
      <c r="F10526" s="1"/>
    </row>
    <row r="10527" spans="3:6">
      <c r="C10527" s="1"/>
      <c r="D10527" s="1"/>
      <c r="E10527" s="1"/>
      <c r="F10527" s="1"/>
    </row>
    <row r="10528" spans="3:6">
      <c r="C10528" s="1"/>
      <c r="D10528" s="1"/>
      <c r="E10528" s="1"/>
      <c r="F10528" s="1"/>
    </row>
    <row r="10529" spans="3:6">
      <c r="C10529" s="1"/>
      <c r="D10529" s="1"/>
      <c r="E10529" s="1"/>
      <c r="F10529" s="1"/>
    </row>
    <row r="10530" spans="3:6">
      <c r="C10530" s="1"/>
      <c r="D10530" s="1"/>
      <c r="E10530" s="1"/>
      <c r="F10530" s="1"/>
    </row>
    <row r="10531" spans="3:6">
      <c r="C10531" s="1"/>
      <c r="D10531" s="1"/>
      <c r="E10531" s="1"/>
      <c r="F10531" s="1"/>
    </row>
    <row r="10532" spans="3:6">
      <c r="C10532" s="1"/>
      <c r="D10532" s="1"/>
      <c r="E10532" s="1"/>
      <c r="F10532" s="1"/>
    </row>
    <row r="10533" spans="3:6">
      <c r="C10533" s="1"/>
      <c r="D10533" s="1"/>
      <c r="E10533" s="1"/>
      <c r="F10533" s="1"/>
    </row>
    <row r="10534" spans="3:6">
      <c r="C10534" s="1"/>
      <c r="D10534" s="1"/>
      <c r="E10534" s="1"/>
      <c r="F10534" s="1"/>
    </row>
    <row r="10535" spans="3:6">
      <c r="C10535" s="1"/>
      <c r="D10535" s="1"/>
      <c r="E10535" s="1"/>
      <c r="F10535" s="1"/>
    </row>
    <row r="10536" spans="3:6">
      <c r="C10536" s="1"/>
      <c r="D10536" s="1"/>
      <c r="E10536" s="1"/>
      <c r="F10536" s="1"/>
    </row>
    <row r="10537" spans="3:6">
      <c r="C10537" s="1"/>
      <c r="D10537" s="1"/>
      <c r="E10537" s="1"/>
      <c r="F10537" s="1"/>
    </row>
    <row r="10538" spans="3:6">
      <c r="C10538" s="1"/>
      <c r="D10538" s="1"/>
      <c r="E10538" s="1"/>
      <c r="F10538" s="1"/>
    </row>
    <row r="10539" spans="3:6">
      <c r="C10539" s="1"/>
      <c r="D10539" s="1"/>
      <c r="E10539" s="1"/>
      <c r="F10539" s="1"/>
    </row>
    <row r="10540" spans="3:6">
      <c r="C10540" s="1"/>
      <c r="D10540" s="1"/>
      <c r="E10540" s="1"/>
      <c r="F10540" s="1"/>
    </row>
    <row r="10541" spans="3:6">
      <c r="C10541" s="1"/>
      <c r="D10541" s="1"/>
      <c r="E10541" s="1"/>
      <c r="F10541" s="1"/>
    </row>
    <row r="10542" spans="3:6">
      <c r="C10542" s="1"/>
      <c r="D10542" s="1"/>
      <c r="E10542" s="1"/>
      <c r="F10542" s="1"/>
    </row>
    <row r="10543" spans="3:6">
      <c r="C10543" s="1"/>
      <c r="D10543" s="1"/>
      <c r="E10543" s="1"/>
      <c r="F10543" s="1"/>
    </row>
    <row r="10544" spans="3:6">
      <c r="C10544" s="1"/>
      <c r="D10544" s="1"/>
      <c r="E10544" s="1"/>
      <c r="F10544" s="1"/>
    </row>
    <row r="10545" spans="3:6">
      <c r="C10545" s="1"/>
      <c r="D10545" s="1"/>
      <c r="E10545" s="1"/>
      <c r="F10545" s="1"/>
    </row>
    <row r="10546" spans="3:6">
      <c r="C10546" s="1"/>
      <c r="D10546" s="1"/>
      <c r="E10546" s="1"/>
      <c r="F10546" s="1"/>
    </row>
    <row r="10547" spans="3:6">
      <c r="C10547" s="1"/>
      <c r="D10547" s="1"/>
      <c r="E10547" s="1"/>
      <c r="F10547" s="1"/>
    </row>
    <row r="10548" spans="3:6">
      <c r="C10548" s="1"/>
      <c r="D10548" s="1"/>
      <c r="E10548" s="1"/>
      <c r="F10548" s="1"/>
    </row>
    <row r="10549" spans="3:6">
      <c r="C10549" s="1"/>
      <c r="D10549" s="1"/>
      <c r="E10549" s="1"/>
      <c r="F10549" s="1"/>
    </row>
    <row r="10550" spans="3:6">
      <c r="C10550" s="1"/>
      <c r="D10550" s="1"/>
      <c r="E10550" s="1"/>
      <c r="F10550" s="1"/>
    </row>
    <row r="10551" spans="3:6">
      <c r="C10551" s="1"/>
      <c r="D10551" s="1"/>
      <c r="E10551" s="1"/>
      <c r="F10551" s="1"/>
    </row>
    <row r="10552" spans="3:6">
      <c r="C10552" s="1"/>
      <c r="D10552" s="1"/>
      <c r="E10552" s="1"/>
      <c r="F10552" s="1"/>
    </row>
    <row r="10553" spans="3:6">
      <c r="C10553" s="1"/>
      <c r="D10553" s="1"/>
      <c r="E10553" s="1"/>
      <c r="F10553" s="1"/>
    </row>
    <row r="10554" spans="3:6">
      <c r="C10554" s="1"/>
      <c r="D10554" s="1"/>
      <c r="E10554" s="1"/>
      <c r="F10554" s="1"/>
    </row>
    <row r="10555" spans="3:6">
      <c r="C10555" s="1"/>
      <c r="D10555" s="1"/>
      <c r="E10555" s="1"/>
      <c r="F10555" s="1"/>
    </row>
    <row r="10556" spans="3:6">
      <c r="C10556" s="1"/>
      <c r="D10556" s="1"/>
      <c r="E10556" s="1"/>
      <c r="F10556" s="1"/>
    </row>
    <row r="10557" spans="3:6">
      <c r="C10557" s="1"/>
      <c r="D10557" s="1"/>
      <c r="E10557" s="1"/>
      <c r="F10557" s="1"/>
    </row>
    <row r="10558" spans="3:6">
      <c r="C10558" s="1"/>
      <c r="D10558" s="1"/>
      <c r="E10558" s="1"/>
      <c r="F10558" s="1"/>
    </row>
    <row r="10559" spans="3:6">
      <c r="C10559" s="1"/>
      <c r="D10559" s="1"/>
      <c r="E10559" s="1"/>
      <c r="F10559" s="1"/>
    </row>
    <row r="10560" spans="3:6">
      <c r="C10560" s="1"/>
      <c r="D10560" s="1"/>
      <c r="E10560" s="1"/>
      <c r="F10560" s="1"/>
    </row>
    <row r="10561" spans="3:6">
      <c r="C10561" s="1"/>
      <c r="D10561" s="1"/>
      <c r="E10561" s="1"/>
      <c r="F10561" s="1"/>
    </row>
    <row r="10562" spans="3:6">
      <c r="C10562" s="1"/>
      <c r="D10562" s="1"/>
      <c r="E10562" s="1"/>
      <c r="F10562" s="1"/>
    </row>
    <row r="10563" spans="3:6">
      <c r="C10563" s="1"/>
      <c r="D10563" s="1"/>
      <c r="E10563" s="1"/>
      <c r="F10563" s="1"/>
    </row>
    <row r="10564" spans="3:6">
      <c r="C10564" s="1"/>
      <c r="D10564" s="1"/>
      <c r="E10564" s="1"/>
      <c r="F10564" s="1"/>
    </row>
    <row r="10565" spans="3:6">
      <c r="C10565" s="1"/>
      <c r="D10565" s="1"/>
      <c r="E10565" s="1"/>
      <c r="F10565" s="1"/>
    </row>
    <row r="10566" spans="3:6">
      <c r="C10566" s="1"/>
      <c r="D10566" s="1"/>
      <c r="E10566" s="1"/>
      <c r="F10566" s="1"/>
    </row>
    <row r="10567" spans="3:6">
      <c r="C10567" s="1"/>
      <c r="D10567" s="1"/>
      <c r="E10567" s="1"/>
      <c r="F10567" s="1"/>
    </row>
    <row r="10568" spans="3:6">
      <c r="C10568" s="1"/>
      <c r="D10568" s="1"/>
      <c r="E10568" s="1"/>
      <c r="F10568" s="1"/>
    </row>
    <row r="10569" spans="3:6">
      <c r="C10569" s="1"/>
      <c r="D10569" s="1"/>
      <c r="E10569" s="1"/>
      <c r="F10569" s="1"/>
    </row>
    <row r="10570" spans="3:6">
      <c r="C10570" s="1"/>
      <c r="D10570" s="1"/>
      <c r="E10570" s="1"/>
      <c r="F10570" s="1"/>
    </row>
    <row r="10571" spans="3:6">
      <c r="C10571" s="1"/>
      <c r="D10571" s="1"/>
      <c r="E10571" s="1"/>
      <c r="F10571" s="1"/>
    </row>
    <row r="10572" spans="3:6">
      <c r="C10572" s="1"/>
      <c r="D10572" s="1"/>
      <c r="E10572" s="1"/>
      <c r="F10572" s="1"/>
    </row>
    <row r="10573" spans="3:6">
      <c r="C10573" s="1"/>
      <c r="D10573" s="1"/>
      <c r="E10573" s="1"/>
      <c r="F10573" s="1"/>
    </row>
    <row r="10574" spans="3:6">
      <c r="C10574" s="1"/>
      <c r="D10574" s="1"/>
      <c r="E10574" s="1"/>
      <c r="F10574" s="1"/>
    </row>
    <row r="10575" spans="3:6">
      <c r="C10575" s="1"/>
      <c r="D10575" s="1"/>
      <c r="E10575" s="1"/>
      <c r="F10575" s="1"/>
    </row>
    <row r="10576" spans="3:6">
      <c r="C10576" s="1"/>
      <c r="D10576" s="1"/>
      <c r="E10576" s="1"/>
      <c r="F10576" s="1"/>
    </row>
    <row r="10577" spans="3:6">
      <c r="C10577" s="1"/>
      <c r="D10577" s="1"/>
      <c r="E10577" s="1"/>
      <c r="F10577" s="1"/>
    </row>
    <row r="10578" spans="3:6">
      <c r="C10578" s="1"/>
      <c r="D10578" s="1"/>
      <c r="E10578" s="1"/>
      <c r="F10578" s="1"/>
    </row>
    <row r="10579" spans="3:6">
      <c r="C10579" s="1"/>
      <c r="D10579" s="1"/>
      <c r="E10579" s="1"/>
      <c r="F10579" s="1"/>
    </row>
    <row r="10580" spans="3:6">
      <c r="C10580" s="1"/>
      <c r="D10580" s="1"/>
      <c r="E10580" s="1"/>
      <c r="F10580" s="1"/>
    </row>
    <row r="10581" spans="3:6">
      <c r="C10581" s="1"/>
      <c r="D10581" s="1"/>
      <c r="E10581" s="1"/>
      <c r="F10581" s="1"/>
    </row>
    <row r="10582" spans="3:6">
      <c r="C10582" s="1"/>
      <c r="D10582" s="1"/>
      <c r="E10582" s="1"/>
      <c r="F10582" s="1"/>
    </row>
    <row r="10583" spans="3:6">
      <c r="C10583" s="1"/>
      <c r="D10583" s="1"/>
      <c r="E10583" s="1"/>
      <c r="F10583" s="1"/>
    </row>
    <row r="10584" spans="3:6">
      <c r="C10584" s="1"/>
      <c r="D10584" s="1"/>
      <c r="E10584" s="1"/>
      <c r="F10584" s="1"/>
    </row>
    <row r="10585" spans="3:6">
      <c r="C10585" s="1"/>
      <c r="D10585" s="1"/>
      <c r="E10585" s="1"/>
      <c r="F10585" s="1"/>
    </row>
    <row r="10586" spans="3:6">
      <c r="C10586" s="1"/>
      <c r="D10586" s="1"/>
      <c r="E10586" s="1"/>
      <c r="F10586" s="1"/>
    </row>
    <row r="10587" spans="3:6">
      <c r="C10587" s="1"/>
      <c r="D10587" s="1"/>
      <c r="E10587" s="1"/>
      <c r="F10587" s="1"/>
    </row>
    <row r="10588" spans="3:6">
      <c r="C10588" s="1"/>
      <c r="D10588" s="1"/>
      <c r="E10588" s="1"/>
      <c r="F10588" s="1"/>
    </row>
    <row r="10589" spans="3:6">
      <c r="C10589" s="1"/>
      <c r="D10589" s="1"/>
      <c r="E10589" s="1"/>
      <c r="F10589" s="1"/>
    </row>
    <row r="10590" spans="3:6">
      <c r="C10590" s="1"/>
      <c r="D10590" s="1"/>
      <c r="E10590" s="1"/>
      <c r="F10590" s="1"/>
    </row>
    <row r="10591" spans="3:6">
      <c r="C10591" s="1"/>
      <c r="D10591" s="1"/>
      <c r="E10591" s="1"/>
      <c r="F10591" s="1"/>
    </row>
    <row r="10592" spans="3:6">
      <c r="C10592" s="1"/>
      <c r="D10592" s="1"/>
      <c r="E10592" s="1"/>
      <c r="F10592" s="1"/>
    </row>
    <row r="10593" spans="3:6">
      <c r="C10593" s="1"/>
      <c r="D10593" s="1"/>
      <c r="E10593" s="1"/>
      <c r="F10593" s="1"/>
    </row>
    <row r="10594" spans="3:6">
      <c r="C10594" s="1"/>
      <c r="D10594" s="1"/>
      <c r="E10594" s="1"/>
      <c r="F10594" s="1"/>
    </row>
    <row r="10595" spans="3:6">
      <c r="C10595" s="1"/>
      <c r="D10595" s="1"/>
      <c r="E10595" s="1"/>
      <c r="F10595" s="1"/>
    </row>
    <row r="10596" spans="3:6">
      <c r="C10596" s="1"/>
      <c r="D10596" s="1"/>
      <c r="E10596" s="1"/>
      <c r="F10596" s="1"/>
    </row>
    <row r="10597" spans="3:6">
      <c r="C10597" s="1"/>
      <c r="D10597" s="1"/>
      <c r="E10597" s="1"/>
      <c r="F10597" s="1"/>
    </row>
    <row r="10598" spans="3:6">
      <c r="C10598" s="1"/>
      <c r="D10598" s="1"/>
      <c r="E10598" s="1"/>
      <c r="F10598" s="1"/>
    </row>
    <row r="10599" spans="3:6">
      <c r="C10599" s="1"/>
      <c r="D10599" s="1"/>
      <c r="E10599" s="1"/>
      <c r="F10599" s="1"/>
    </row>
    <row r="10600" spans="3:6">
      <c r="C10600" s="1"/>
      <c r="D10600" s="1"/>
      <c r="E10600" s="1"/>
      <c r="F10600" s="1"/>
    </row>
    <row r="10601" spans="3:6">
      <c r="C10601" s="1"/>
      <c r="D10601" s="1"/>
      <c r="E10601" s="1"/>
      <c r="F10601" s="1"/>
    </row>
    <row r="10602" spans="3:6">
      <c r="C10602" s="1"/>
      <c r="D10602" s="1"/>
      <c r="E10602" s="1"/>
      <c r="F10602" s="1"/>
    </row>
    <row r="10603" spans="3:6">
      <c r="C10603" s="1"/>
      <c r="D10603" s="1"/>
      <c r="E10603" s="1"/>
      <c r="F10603" s="1"/>
    </row>
    <row r="10604" spans="3:6">
      <c r="C10604" s="1"/>
      <c r="D10604" s="1"/>
      <c r="E10604" s="1"/>
      <c r="F10604" s="1"/>
    </row>
    <row r="10605" spans="3:6">
      <c r="C10605" s="1"/>
      <c r="D10605" s="1"/>
      <c r="E10605" s="1"/>
      <c r="F10605" s="1"/>
    </row>
    <row r="10606" spans="3:6">
      <c r="C10606" s="1"/>
      <c r="D10606" s="1"/>
      <c r="E10606" s="1"/>
      <c r="F10606" s="1"/>
    </row>
    <row r="10607" spans="3:6">
      <c r="C10607" s="1"/>
      <c r="D10607" s="1"/>
      <c r="E10607" s="1"/>
      <c r="F10607" s="1"/>
    </row>
    <row r="10608" spans="3:6">
      <c r="C10608" s="1"/>
      <c r="D10608" s="1"/>
      <c r="E10608" s="1"/>
      <c r="F10608" s="1"/>
    </row>
    <row r="10609" spans="3:6">
      <c r="C10609" s="1"/>
      <c r="D10609" s="1"/>
      <c r="E10609" s="1"/>
      <c r="F10609" s="1"/>
    </row>
    <row r="10610" spans="3:6">
      <c r="C10610" s="1"/>
      <c r="D10610" s="1"/>
      <c r="E10610" s="1"/>
      <c r="F10610" s="1"/>
    </row>
    <row r="10611" spans="3:6">
      <c r="C10611" s="1"/>
      <c r="D10611" s="1"/>
      <c r="E10611" s="1"/>
      <c r="F10611" s="1"/>
    </row>
    <row r="10612" spans="3:6">
      <c r="C10612" s="1"/>
      <c r="D10612" s="1"/>
      <c r="E10612" s="1"/>
      <c r="F10612" s="1"/>
    </row>
    <row r="10613" spans="3:6">
      <c r="C10613" s="1"/>
      <c r="D10613" s="1"/>
      <c r="E10613" s="1"/>
      <c r="F10613" s="1"/>
    </row>
    <row r="10614" spans="3:6">
      <c r="C10614" s="1"/>
      <c r="D10614" s="1"/>
      <c r="E10614" s="1"/>
      <c r="F10614" s="1"/>
    </row>
    <row r="10615" spans="3:6">
      <c r="C10615" s="1"/>
      <c r="D10615" s="1"/>
      <c r="E10615" s="1"/>
      <c r="F10615" s="1"/>
    </row>
    <row r="10616" spans="3:6">
      <c r="C10616" s="1"/>
      <c r="D10616" s="1"/>
      <c r="E10616" s="1"/>
      <c r="F10616" s="1"/>
    </row>
    <row r="10617" spans="3:6">
      <c r="C10617" s="1"/>
      <c r="D10617" s="1"/>
      <c r="E10617" s="1"/>
      <c r="F10617" s="1"/>
    </row>
    <row r="10618" spans="3:6">
      <c r="C10618" s="1"/>
      <c r="D10618" s="1"/>
      <c r="E10618" s="1"/>
      <c r="F10618" s="1"/>
    </row>
    <row r="10619" spans="3:6">
      <c r="C10619" s="1"/>
      <c r="D10619" s="1"/>
      <c r="E10619" s="1"/>
      <c r="F10619" s="1"/>
    </row>
    <row r="10620" spans="3:6">
      <c r="C10620" s="1"/>
      <c r="D10620" s="1"/>
      <c r="E10620" s="1"/>
      <c r="F10620" s="1"/>
    </row>
    <row r="10621" spans="3:6">
      <c r="C10621" s="1"/>
      <c r="D10621" s="1"/>
      <c r="E10621" s="1"/>
      <c r="F10621" s="1"/>
    </row>
    <row r="10622" spans="3:6">
      <c r="C10622" s="1"/>
      <c r="D10622" s="1"/>
      <c r="E10622" s="1"/>
      <c r="F10622" s="1"/>
    </row>
    <row r="10623" spans="3:6">
      <c r="C10623" s="1"/>
      <c r="D10623" s="1"/>
      <c r="E10623" s="1"/>
      <c r="F10623" s="1"/>
    </row>
    <row r="10624" spans="3:6">
      <c r="C10624" s="1"/>
      <c r="D10624" s="1"/>
      <c r="E10624" s="1"/>
      <c r="F10624" s="1"/>
    </row>
    <row r="10625" spans="3:6">
      <c r="C10625" s="1"/>
      <c r="D10625" s="1"/>
      <c r="E10625" s="1"/>
      <c r="F10625" s="1"/>
    </row>
    <row r="10626" spans="3:6">
      <c r="C10626" s="1"/>
      <c r="D10626" s="1"/>
      <c r="E10626" s="1"/>
      <c r="F10626" s="1"/>
    </row>
    <row r="10627" spans="3:6">
      <c r="C10627" s="1"/>
      <c r="D10627" s="1"/>
      <c r="E10627" s="1"/>
      <c r="F10627" s="1"/>
    </row>
    <row r="10628" spans="3:6">
      <c r="C10628" s="1"/>
      <c r="D10628" s="1"/>
      <c r="E10628" s="1"/>
      <c r="F10628" s="1"/>
    </row>
    <row r="10629" spans="3:6">
      <c r="C10629" s="1"/>
      <c r="D10629" s="1"/>
      <c r="E10629" s="1"/>
      <c r="F10629" s="1"/>
    </row>
    <row r="10630" spans="3:6">
      <c r="C10630" s="1"/>
      <c r="D10630" s="1"/>
      <c r="E10630" s="1"/>
      <c r="F10630" s="1"/>
    </row>
    <row r="10631" spans="3:6">
      <c r="C10631" s="1"/>
      <c r="D10631" s="1"/>
      <c r="E10631" s="1"/>
      <c r="F10631" s="1"/>
    </row>
    <row r="10632" spans="3:6">
      <c r="C10632" s="1"/>
      <c r="D10632" s="1"/>
      <c r="E10632" s="1"/>
      <c r="F10632" s="1"/>
    </row>
    <row r="10633" spans="3:6">
      <c r="C10633" s="1"/>
      <c r="D10633" s="1"/>
      <c r="E10633" s="1"/>
      <c r="F10633" s="1"/>
    </row>
    <row r="10634" spans="3:6">
      <c r="C10634" s="1"/>
      <c r="D10634" s="1"/>
      <c r="E10634" s="1"/>
      <c r="F10634" s="1"/>
    </row>
    <row r="10635" spans="3:6">
      <c r="C10635" s="1"/>
      <c r="D10635" s="1"/>
      <c r="E10635" s="1"/>
      <c r="F10635" s="1"/>
    </row>
    <row r="10636" spans="3:6">
      <c r="C10636" s="1"/>
      <c r="D10636" s="1"/>
      <c r="E10636" s="1"/>
      <c r="F10636" s="1"/>
    </row>
    <row r="10637" spans="3:6">
      <c r="C10637" s="1"/>
      <c r="D10637" s="1"/>
      <c r="E10637" s="1"/>
      <c r="F10637" s="1"/>
    </row>
    <row r="10638" spans="3:6">
      <c r="C10638" s="1"/>
      <c r="D10638" s="1"/>
      <c r="E10638" s="1"/>
      <c r="F10638" s="1"/>
    </row>
    <row r="10639" spans="3:6">
      <c r="C10639" s="1"/>
      <c r="D10639" s="1"/>
      <c r="E10639" s="1"/>
      <c r="F10639" s="1"/>
    </row>
    <row r="10640" spans="3:6">
      <c r="C10640" s="1"/>
      <c r="D10640" s="1"/>
      <c r="E10640" s="1"/>
      <c r="F10640" s="1"/>
    </row>
    <row r="10641" spans="3:6">
      <c r="C10641" s="1"/>
      <c r="D10641" s="1"/>
      <c r="E10641" s="1"/>
      <c r="F10641" s="1"/>
    </row>
    <row r="10642" spans="3:6">
      <c r="C10642" s="1"/>
      <c r="D10642" s="1"/>
      <c r="E10642" s="1"/>
      <c r="F10642" s="1"/>
    </row>
    <row r="10643" spans="3:6">
      <c r="C10643" s="1"/>
      <c r="D10643" s="1"/>
      <c r="E10643" s="1"/>
      <c r="F10643" s="1"/>
    </row>
    <row r="10644" spans="3:6">
      <c r="C10644" s="1"/>
      <c r="D10644" s="1"/>
      <c r="E10644" s="1"/>
      <c r="F10644" s="1"/>
    </row>
    <row r="10645" spans="3:6">
      <c r="C10645" s="1"/>
      <c r="D10645" s="1"/>
      <c r="E10645" s="1"/>
      <c r="F10645" s="1"/>
    </row>
    <row r="10646" spans="3:6">
      <c r="C10646" s="1"/>
      <c r="D10646" s="1"/>
      <c r="E10646" s="1"/>
      <c r="F10646" s="1"/>
    </row>
    <row r="10647" spans="3:6">
      <c r="C10647" s="1"/>
      <c r="D10647" s="1"/>
      <c r="E10647" s="1"/>
      <c r="F10647" s="1"/>
    </row>
    <row r="10648" spans="3:6">
      <c r="C10648" s="1"/>
      <c r="D10648" s="1"/>
      <c r="E10648" s="1"/>
      <c r="F10648" s="1"/>
    </row>
    <row r="10649" spans="3:6">
      <c r="C10649" s="1"/>
      <c r="D10649" s="1"/>
      <c r="E10649" s="1"/>
      <c r="F10649" s="1"/>
    </row>
    <row r="10650" spans="3:6">
      <c r="C10650" s="1"/>
      <c r="D10650" s="1"/>
      <c r="E10650" s="1"/>
      <c r="F10650" s="1"/>
    </row>
    <row r="10651" spans="3:6">
      <c r="C10651" s="1"/>
      <c r="D10651" s="1"/>
      <c r="E10651" s="1"/>
      <c r="F10651" s="1"/>
    </row>
    <row r="10652" spans="3:6">
      <c r="C10652" s="1"/>
      <c r="D10652" s="1"/>
      <c r="E10652" s="1"/>
      <c r="F10652" s="1"/>
    </row>
    <row r="10653" spans="3:6">
      <c r="C10653" s="1"/>
      <c r="D10653" s="1"/>
      <c r="E10653" s="1"/>
      <c r="F10653" s="1"/>
    </row>
    <row r="10654" spans="3:6">
      <c r="C10654" s="1"/>
      <c r="D10654" s="1"/>
      <c r="E10654" s="1"/>
      <c r="F10654" s="1"/>
    </row>
    <row r="10655" spans="3:6">
      <c r="C10655" s="1"/>
      <c r="D10655" s="1"/>
      <c r="E10655" s="1"/>
      <c r="F10655" s="1"/>
    </row>
    <row r="10656" spans="3:6">
      <c r="C10656" s="1"/>
      <c r="D10656" s="1"/>
      <c r="E10656" s="1"/>
      <c r="F10656" s="1"/>
    </row>
    <row r="10657" spans="3:6">
      <c r="C10657" s="1"/>
      <c r="D10657" s="1"/>
      <c r="E10657" s="1"/>
      <c r="F10657" s="1"/>
    </row>
    <row r="10658" spans="3:6">
      <c r="C10658" s="1"/>
      <c r="D10658" s="1"/>
      <c r="E10658" s="1"/>
      <c r="F10658" s="1"/>
    </row>
    <row r="10659" spans="3:6">
      <c r="C10659" s="1"/>
      <c r="D10659" s="1"/>
      <c r="E10659" s="1"/>
      <c r="F10659" s="1"/>
    </row>
    <row r="10660" spans="3:6">
      <c r="C10660" s="1"/>
      <c r="D10660" s="1"/>
      <c r="E10660" s="1"/>
      <c r="F10660" s="1"/>
    </row>
    <row r="10661" spans="3:6">
      <c r="C10661" s="1"/>
      <c r="D10661" s="1"/>
      <c r="E10661" s="1"/>
      <c r="F10661" s="1"/>
    </row>
    <row r="10662" spans="3:6">
      <c r="C10662" s="1"/>
      <c r="D10662" s="1"/>
      <c r="E10662" s="1"/>
      <c r="F10662" s="1"/>
    </row>
    <row r="10663" spans="3:6">
      <c r="C10663" s="1"/>
      <c r="D10663" s="1"/>
      <c r="E10663" s="1"/>
      <c r="F10663" s="1"/>
    </row>
    <row r="10664" spans="3:6">
      <c r="C10664" s="1"/>
      <c r="D10664" s="1"/>
      <c r="E10664" s="1"/>
      <c r="F10664" s="1"/>
    </row>
    <row r="10665" spans="3:6">
      <c r="C10665" s="1"/>
      <c r="D10665" s="1"/>
      <c r="E10665" s="1"/>
      <c r="F10665" s="1"/>
    </row>
    <row r="10666" spans="3:6">
      <c r="C10666" s="1"/>
      <c r="D10666" s="1"/>
      <c r="E10666" s="1"/>
      <c r="F10666" s="1"/>
    </row>
    <row r="10667" spans="3:6">
      <c r="C10667" s="1"/>
      <c r="D10667" s="1"/>
      <c r="E10667" s="1"/>
      <c r="F10667" s="1"/>
    </row>
    <row r="10668" spans="3:6">
      <c r="C10668" s="1"/>
      <c r="D10668" s="1"/>
      <c r="E10668" s="1"/>
      <c r="F10668" s="1"/>
    </row>
    <row r="10669" spans="3:6">
      <c r="C10669" s="1"/>
      <c r="D10669" s="1"/>
      <c r="E10669" s="1"/>
      <c r="F10669" s="1"/>
    </row>
    <row r="10670" spans="3:6">
      <c r="C10670" s="1"/>
      <c r="D10670" s="1"/>
      <c r="E10670" s="1"/>
      <c r="F10670" s="1"/>
    </row>
    <row r="10671" spans="3:6">
      <c r="C10671" s="1"/>
      <c r="D10671" s="1"/>
      <c r="E10671" s="1"/>
      <c r="F10671" s="1"/>
    </row>
    <row r="10672" spans="3:6">
      <c r="C10672" s="1"/>
      <c r="D10672" s="1"/>
      <c r="E10672" s="1"/>
      <c r="F10672" s="1"/>
    </row>
    <row r="10673" spans="3:6">
      <c r="C10673" s="1"/>
      <c r="D10673" s="1"/>
      <c r="E10673" s="1"/>
      <c r="F10673" s="1"/>
    </row>
    <row r="10674" spans="3:6">
      <c r="C10674" s="1"/>
      <c r="D10674" s="1"/>
      <c r="E10674" s="1"/>
      <c r="F10674" s="1"/>
    </row>
    <row r="10675" spans="3:6">
      <c r="C10675" s="1"/>
      <c r="D10675" s="1"/>
      <c r="E10675" s="1"/>
      <c r="F10675" s="1"/>
    </row>
    <row r="10676" spans="3:6">
      <c r="C10676" s="1"/>
      <c r="D10676" s="1"/>
      <c r="E10676" s="1"/>
      <c r="F10676" s="1"/>
    </row>
    <row r="10677" spans="3:6">
      <c r="C10677" s="1"/>
      <c r="D10677" s="1"/>
      <c r="E10677" s="1"/>
      <c r="F10677" s="1"/>
    </row>
    <row r="10678" spans="3:6">
      <c r="C10678" s="1"/>
      <c r="D10678" s="1"/>
      <c r="E10678" s="1"/>
      <c r="F10678" s="1"/>
    </row>
    <row r="10679" spans="3:6">
      <c r="C10679" s="1"/>
      <c r="D10679" s="1"/>
      <c r="E10679" s="1"/>
      <c r="F10679" s="1"/>
    </row>
    <row r="10680" spans="3:6">
      <c r="C10680" s="1"/>
      <c r="D10680" s="1"/>
      <c r="E10680" s="1"/>
      <c r="F10680" s="1"/>
    </row>
    <row r="10681" spans="3:6">
      <c r="C10681" s="1"/>
      <c r="D10681" s="1"/>
      <c r="E10681" s="1"/>
      <c r="F10681" s="1"/>
    </row>
    <row r="10682" spans="3:6">
      <c r="C10682" s="1"/>
      <c r="D10682" s="1"/>
      <c r="E10682" s="1"/>
      <c r="F10682" s="1"/>
    </row>
    <row r="10683" spans="3:6">
      <c r="C10683" s="1"/>
      <c r="D10683" s="1"/>
      <c r="E10683" s="1"/>
      <c r="F10683" s="1"/>
    </row>
    <row r="10684" spans="3:6">
      <c r="C10684" s="1"/>
      <c r="D10684" s="1"/>
      <c r="E10684" s="1"/>
      <c r="F10684" s="1"/>
    </row>
    <row r="10685" spans="3:6">
      <c r="C10685" s="1"/>
      <c r="D10685" s="1"/>
      <c r="E10685" s="1"/>
      <c r="F10685" s="1"/>
    </row>
    <row r="10686" spans="3:6">
      <c r="C10686" s="1"/>
      <c r="D10686" s="1"/>
      <c r="E10686" s="1"/>
      <c r="F10686" s="1"/>
    </row>
    <row r="10687" spans="3:6">
      <c r="C10687" s="1"/>
      <c r="D10687" s="1"/>
      <c r="E10687" s="1"/>
      <c r="F10687" s="1"/>
    </row>
    <row r="10688" spans="3:6">
      <c r="C10688" s="1"/>
      <c r="D10688" s="1"/>
      <c r="E10688" s="1"/>
      <c r="F10688" s="1"/>
    </row>
    <row r="10689" spans="3:6">
      <c r="C10689" s="1"/>
      <c r="D10689" s="1"/>
      <c r="E10689" s="1"/>
      <c r="F10689" s="1"/>
    </row>
    <row r="10690" spans="3:6">
      <c r="C10690" s="1"/>
      <c r="D10690" s="1"/>
      <c r="E10690" s="1"/>
      <c r="F10690" s="1"/>
    </row>
    <row r="10691" spans="3:6">
      <c r="C10691" s="1"/>
      <c r="D10691" s="1"/>
      <c r="E10691" s="1"/>
      <c r="F10691" s="1"/>
    </row>
    <row r="10692" spans="3:6">
      <c r="C10692" s="1"/>
      <c r="D10692" s="1"/>
      <c r="E10692" s="1"/>
      <c r="F10692" s="1"/>
    </row>
    <row r="10693" spans="3:6">
      <c r="C10693" s="1"/>
      <c r="D10693" s="1"/>
      <c r="E10693" s="1"/>
      <c r="F10693" s="1"/>
    </row>
    <row r="10694" spans="3:6">
      <c r="C10694" s="1"/>
      <c r="D10694" s="1"/>
      <c r="E10694" s="1"/>
      <c r="F10694" s="1"/>
    </row>
    <row r="10695" spans="3:6">
      <c r="C10695" s="1"/>
      <c r="D10695" s="1"/>
      <c r="E10695" s="1"/>
      <c r="F10695" s="1"/>
    </row>
    <row r="10696" spans="3:6">
      <c r="C10696" s="1"/>
      <c r="D10696" s="1"/>
      <c r="E10696" s="1"/>
      <c r="F10696" s="1"/>
    </row>
    <row r="10697" spans="3:6">
      <c r="C10697" s="1"/>
      <c r="D10697" s="1"/>
      <c r="E10697" s="1"/>
      <c r="F10697" s="1"/>
    </row>
    <row r="10698" spans="3:6">
      <c r="C10698" s="1"/>
      <c r="D10698" s="1"/>
      <c r="E10698" s="1"/>
      <c r="F10698" s="1"/>
    </row>
    <row r="10699" spans="3:6">
      <c r="C10699" s="1"/>
      <c r="D10699" s="1"/>
      <c r="E10699" s="1"/>
      <c r="F10699" s="1"/>
    </row>
    <row r="10700" spans="3:6">
      <c r="C10700" s="1"/>
      <c r="D10700" s="1"/>
      <c r="E10700" s="1"/>
      <c r="F10700" s="1"/>
    </row>
    <row r="10701" spans="3:6">
      <c r="C10701" s="1"/>
      <c r="D10701" s="1"/>
      <c r="E10701" s="1"/>
      <c r="F10701" s="1"/>
    </row>
    <row r="10702" spans="3:6">
      <c r="C10702" s="1"/>
      <c r="D10702" s="1"/>
      <c r="E10702" s="1"/>
      <c r="F10702" s="1"/>
    </row>
    <row r="10703" spans="3:6">
      <c r="C10703" s="1"/>
      <c r="D10703" s="1"/>
      <c r="E10703" s="1"/>
      <c r="F10703" s="1"/>
    </row>
    <row r="10704" spans="3:6">
      <c r="C10704" s="1"/>
      <c r="D10704" s="1"/>
      <c r="E10704" s="1"/>
      <c r="F10704" s="1"/>
    </row>
    <row r="10705" spans="3:6">
      <c r="C10705" s="1"/>
      <c r="D10705" s="1"/>
      <c r="E10705" s="1"/>
      <c r="F10705" s="1"/>
    </row>
    <row r="10706" spans="3:6">
      <c r="C10706" s="1"/>
      <c r="D10706" s="1"/>
      <c r="E10706" s="1"/>
      <c r="F10706" s="1"/>
    </row>
    <row r="10707" spans="3:6">
      <c r="C10707" s="1"/>
      <c r="D10707" s="1"/>
      <c r="E10707" s="1"/>
      <c r="F10707" s="1"/>
    </row>
    <row r="10708" spans="3:6">
      <c r="C10708" s="1"/>
      <c r="D10708" s="1"/>
      <c r="E10708" s="1"/>
      <c r="F10708" s="1"/>
    </row>
    <row r="10709" spans="3:6">
      <c r="C10709" s="1"/>
      <c r="D10709" s="1"/>
      <c r="E10709" s="1"/>
      <c r="F10709" s="1"/>
    </row>
    <row r="10710" spans="3:6">
      <c r="C10710" s="1"/>
      <c r="D10710" s="1"/>
      <c r="E10710" s="1"/>
      <c r="F10710" s="1"/>
    </row>
    <row r="10711" spans="3:6">
      <c r="C10711" s="1"/>
      <c r="D10711" s="1"/>
      <c r="E10711" s="1"/>
      <c r="F10711" s="1"/>
    </row>
    <row r="10712" spans="3:6">
      <c r="C10712" s="1"/>
      <c r="D10712" s="1"/>
      <c r="E10712" s="1"/>
      <c r="F10712" s="1"/>
    </row>
    <row r="10713" spans="3:6">
      <c r="C10713" s="1"/>
      <c r="D10713" s="1"/>
      <c r="E10713" s="1"/>
      <c r="F10713" s="1"/>
    </row>
    <row r="10714" spans="3:6">
      <c r="C10714" s="1"/>
      <c r="D10714" s="1"/>
      <c r="E10714" s="1"/>
      <c r="F10714" s="1"/>
    </row>
    <row r="10715" spans="3:6">
      <c r="C10715" s="1"/>
      <c r="D10715" s="1"/>
      <c r="E10715" s="1"/>
      <c r="F10715" s="1"/>
    </row>
    <row r="10716" spans="3:6">
      <c r="C10716" s="1"/>
      <c r="D10716" s="1"/>
      <c r="E10716" s="1"/>
      <c r="F10716" s="1"/>
    </row>
    <row r="10717" spans="3:6">
      <c r="C10717" s="1"/>
      <c r="D10717" s="1"/>
      <c r="E10717" s="1"/>
      <c r="F10717" s="1"/>
    </row>
    <row r="10718" spans="3:6">
      <c r="C10718" s="1"/>
      <c r="D10718" s="1"/>
      <c r="E10718" s="1"/>
      <c r="F10718" s="1"/>
    </row>
    <row r="10719" spans="3:6">
      <c r="C10719" s="1"/>
      <c r="D10719" s="1"/>
      <c r="E10719" s="1"/>
      <c r="F10719" s="1"/>
    </row>
    <row r="10720" spans="3:6">
      <c r="C10720" s="1"/>
      <c r="D10720" s="1"/>
      <c r="E10720" s="1"/>
      <c r="F10720" s="1"/>
    </row>
    <row r="10721" spans="3:6">
      <c r="C10721" s="1"/>
      <c r="D10721" s="1"/>
      <c r="E10721" s="1"/>
      <c r="F10721" s="1"/>
    </row>
    <row r="10722" spans="3:6">
      <c r="C10722" s="1"/>
      <c r="D10722" s="1"/>
      <c r="E10722" s="1"/>
      <c r="F10722" s="1"/>
    </row>
    <row r="10723" spans="3:6">
      <c r="C10723" s="1"/>
      <c r="D10723" s="1"/>
      <c r="E10723" s="1"/>
      <c r="F10723" s="1"/>
    </row>
    <row r="10724" spans="3:6">
      <c r="C10724" s="1"/>
      <c r="D10724" s="1"/>
      <c r="E10724" s="1"/>
      <c r="F10724" s="1"/>
    </row>
    <row r="10725" spans="3:6">
      <c r="C10725" s="1"/>
      <c r="D10725" s="1"/>
      <c r="E10725" s="1"/>
      <c r="F10725" s="1"/>
    </row>
    <row r="10726" spans="3:6">
      <c r="C10726" s="1"/>
      <c r="D10726" s="1"/>
      <c r="E10726" s="1"/>
      <c r="F10726" s="1"/>
    </row>
    <row r="10727" spans="3:6">
      <c r="C10727" s="1"/>
      <c r="D10727" s="1"/>
      <c r="E10727" s="1"/>
      <c r="F10727" s="1"/>
    </row>
    <row r="10728" spans="3:6">
      <c r="C10728" s="1"/>
      <c r="D10728" s="1"/>
      <c r="E10728" s="1"/>
      <c r="F10728" s="1"/>
    </row>
    <row r="10729" spans="3:6">
      <c r="C10729" s="1"/>
      <c r="D10729" s="1"/>
      <c r="E10729" s="1"/>
      <c r="F10729" s="1"/>
    </row>
    <row r="10730" spans="3:6">
      <c r="C10730" s="1"/>
      <c r="D10730" s="1"/>
      <c r="E10730" s="1"/>
      <c r="F10730" s="1"/>
    </row>
    <row r="10731" spans="3:6">
      <c r="C10731" s="1"/>
      <c r="D10731" s="1"/>
      <c r="E10731" s="1"/>
      <c r="F10731" s="1"/>
    </row>
    <row r="10732" spans="3:6">
      <c r="C10732" s="1"/>
      <c r="D10732" s="1"/>
      <c r="E10732" s="1"/>
      <c r="F10732" s="1"/>
    </row>
    <row r="10733" spans="3:6">
      <c r="C10733" s="1"/>
      <c r="D10733" s="1"/>
      <c r="E10733" s="1"/>
      <c r="F10733" s="1"/>
    </row>
    <row r="10734" spans="3:6">
      <c r="C10734" s="1"/>
      <c r="D10734" s="1"/>
      <c r="E10734" s="1"/>
      <c r="F10734" s="1"/>
    </row>
    <row r="10735" spans="3:6">
      <c r="C10735" s="1"/>
      <c r="D10735" s="1"/>
      <c r="E10735" s="1"/>
      <c r="F10735" s="1"/>
    </row>
    <row r="10736" spans="3:6">
      <c r="C10736" s="1"/>
      <c r="D10736" s="1"/>
      <c r="E10736" s="1"/>
      <c r="F10736" s="1"/>
    </row>
    <row r="10737" spans="3:6">
      <c r="C10737" s="1"/>
      <c r="D10737" s="1"/>
      <c r="E10737" s="1"/>
      <c r="F10737" s="1"/>
    </row>
    <row r="10738" spans="3:6">
      <c r="C10738" s="1"/>
      <c r="D10738" s="1"/>
      <c r="E10738" s="1"/>
      <c r="F10738" s="1"/>
    </row>
    <row r="10739" spans="3:6">
      <c r="C10739" s="1"/>
      <c r="D10739" s="1"/>
      <c r="E10739" s="1"/>
      <c r="F10739" s="1"/>
    </row>
    <row r="10740" spans="3:6">
      <c r="C10740" s="1"/>
      <c r="D10740" s="1"/>
      <c r="E10740" s="1"/>
      <c r="F10740" s="1"/>
    </row>
    <row r="10741" spans="3:6">
      <c r="C10741" s="1"/>
      <c r="D10741" s="1"/>
      <c r="E10741" s="1"/>
      <c r="F10741" s="1"/>
    </row>
    <row r="10742" spans="3:6">
      <c r="C10742" s="1"/>
      <c r="D10742" s="1"/>
      <c r="E10742" s="1"/>
      <c r="F10742" s="1"/>
    </row>
    <row r="10743" spans="3:6">
      <c r="C10743" s="1"/>
      <c r="D10743" s="1"/>
      <c r="E10743" s="1"/>
      <c r="F10743" s="1"/>
    </row>
    <row r="10744" spans="3:6">
      <c r="C10744" s="1"/>
      <c r="D10744" s="1"/>
      <c r="E10744" s="1"/>
      <c r="F10744" s="1"/>
    </row>
    <row r="10745" spans="3:6">
      <c r="C10745" s="1"/>
      <c r="D10745" s="1"/>
      <c r="E10745" s="1"/>
      <c r="F10745" s="1"/>
    </row>
    <row r="10746" spans="3:6">
      <c r="C10746" s="1"/>
      <c r="D10746" s="1"/>
      <c r="E10746" s="1"/>
      <c r="F10746" s="1"/>
    </row>
    <row r="10747" spans="3:6">
      <c r="C10747" s="1"/>
      <c r="D10747" s="1"/>
      <c r="E10747" s="1"/>
      <c r="F10747" s="1"/>
    </row>
    <row r="10748" spans="3:6">
      <c r="C10748" s="1"/>
      <c r="D10748" s="1"/>
      <c r="E10748" s="1"/>
      <c r="F10748" s="1"/>
    </row>
    <row r="10749" spans="3:6">
      <c r="C10749" s="1"/>
      <c r="D10749" s="1"/>
      <c r="E10749" s="1"/>
      <c r="F10749" s="1"/>
    </row>
    <row r="10750" spans="3:6">
      <c r="C10750" s="1"/>
      <c r="D10750" s="1"/>
      <c r="E10750" s="1"/>
      <c r="F10750" s="1"/>
    </row>
    <row r="10751" spans="3:6">
      <c r="C10751" s="1"/>
      <c r="D10751" s="1"/>
      <c r="E10751" s="1"/>
      <c r="F10751" s="1"/>
    </row>
    <row r="10752" spans="3:6">
      <c r="C10752" s="1"/>
      <c r="D10752" s="1"/>
      <c r="E10752" s="1"/>
      <c r="F10752" s="1"/>
    </row>
    <row r="10753" spans="3:6">
      <c r="C10753" s="1"/>
      <c r="D10753" s="1"/>
      <c r="E10753" s="1"/>
      <c r="F10753" s="1"/>
    </row>
    <row r="10754" spans="3:6">
      <c r="C10754" s="1"/>
      <c r="D10754" s="1"/>
      <c r="E10754" s="1"/>
      <c r="F10754" s="1"/>
    </row>
    <row r="10755" spans="3:6">
      <c r="C10755" s="1"/>
      <c r="D10755" s="1"/>
      <c r="E10755" s="1"/>
      <c r="F10755" s="1"/>
    </row>
    <row r="10756" spans="3:6">
      <c r="C10756" s="1"/>
      <c r="D10756" s="1"/>
      <c r="E10756" s="1"/>
      <c r="F10756" s="1"/>
    </row>
    <row r="10757" spans="3:6">
      <c r="C10757" s="1"/>
      <c r="D10757" s="1"/>
      <c r="E10757" s="1"/>
      <c r="F10757" s="1"/>
    </row>
    <row r="10758" spans="3:6">
      <c r="C10758" s="1"/>
      <c r="D10758" s="1"/>
      <c r="E10758" s="1"/>
      <c r="F10758" s="1"/>
    </row>
    <row r="10759" spans="3:6">
      <c r="C10759" s="1"/>
      <c r="D10759" s="1"/>
      <c r="E10759" s="1"/>
      <c r="F10759" s="1"/>
    </row>
    <row r="10760" spans="3:6">
      <c r="C10760" s="1"/>
      <c r="D10760" s="1"/>
      <c r="E10760" s="1"/>
      <c r="F10760" s="1"/>
    </row>
    <row r="10761" spans="3:6">
      <c r="C10761" s="1"/>
      <c r="D10761" s="1"/>
      <c r="E10761" s="1"/>
      <c r="F10761" s="1"/>
    </row>
    <row r="10762" spans="3:6">
      <c r="C10762" s="1"/>
      <c r="D10762" s="1"/>
      <c r="E10762" s="1"/>
      <c r="F10762" s="1"/>
    </row>
    <row r="10763" spans="3:6">
      <c r="C10763" s="1"/>
      <c r="D10763" s="1"/>
      <c r="E10763" s="1"/>
      <c r="F10763" s="1"/>
    </row>
    <row r="10764" spans="3:6">
      <c r="C10764" s="1"/>
      <c r="D10764" s="1"/>
      <c r="E10764" s="1"/>
      <c r="F10764" s="1"/>
    </row>
    <row r="10765" spans="3:6">
      <c r="C10765" s="1"/>
      <c r="D10765" s="1"/>
      <c r="E10765" s="1"/>
      <c r="F10765" s="1"/>
    </row>
    <row r="10766" spans="3:6">
      <c r="C10766" s="1"/>
      <c r="D10766" s="1"/>
      <c r="E10766" s="1"/>
      <c r="F10766" s="1"/>
    </row>
    <row r="10767" spans="3:6">
      <c r="C10767" s="1"/>
      <c r="D10767" s="1"/>
      <c r="E10767" s="1"/>
      <c r="F10767" s="1"/>
    </row>
    <row r="10768" spans="3:6">
      <c r="C10768" s="1"/>
      <c r="D10768" s="1"/>
      <c r="E10768" s="1"/>
      <c r="F10768" s="1"/>
    </row>
    <row r="10769" spans="3:6">
      <c r="C10769" s="1"/>
      <c r="D10769" s="1"/>
      <c r="E10769" s="1"/>
      <c r="F10769" s="1"/>
    </row>
    <row r="10770" spans="3:6">
      <c r="C10770" s="1"/>
      <c r="D10770" s="1"/>
      <c r="E10770" s="1"/>
      <c r="F10770" s="1"/>
    </row>
    <row r="10771" spans="3:6">
      <c r="C10771" s="1"/>
      <c r="D10771" s="1"/>
      <c r="E10771" s="1"/>
      <c r="F10771" s="1"/>
    </row>
    <row r="10772" spans="3:6">
      <c r="C10772" s="1"/>
      <c r="D10772" s="1"/>
      <c r="E10772" s="1"/>
      <c r="F10772" s="1"/>
    </row>
    <row r="10773" spans="3:6">
      <c r="C10773" s="1"/>
      <c r="D10773" s="1"/>
      <c r="E10773" s="1"/>
      <c r="F10773" s="1"/>
    </row>
    <row r="10774" spans="3:6">
      <c r="C10774" s="1"/>
      <c r="D10774" s="1"/>
      <c r="E10774" s="1"/>
      <c r="F10774" s="1"/>
    </row>
    <row r="10775" spans="3:6">
      <c r="C10775" s="1"/>
      <c r="D10775" s="1"/>
      <c r="E10775" s="1"/>
      <c r="F10775" s="1"/>
    </row>
    <row r="10776" spans="3:6">
      <c r="C10776" s="1"/>
      <c r="D10776" s="1"/>
      <c r="E10776" s="1"/>
      <c r="F10776" s="1"/>
    </row>
    <row r="10777" spans="3:6">
      <c r="C10777" s="1"/>
      <c r="D10777" s="1"/>
      <c r="E10777" s="1"/>
      <c r="F10777" s="1"/>
    </row>
    <row r="10778" spans="3:6">
      <c r="C10778" s="1"/>
      <c r="D10778" s="1"/>
      <c r="E10778" s="1"/>
      <c r="F10778" s="1"/>
    </row>
    <row r="10779" spans="3:6">
      <c r="C10779" s="1"/>
      <c r="D10779" s="1"/>
      <c r="E10779" s="1"/>
      <c r="F10779" s="1"/>
    </row>
    <row r="10780" spans="3:6">
      <c r="C10780" s="1"/>
      <c r="D10780" s="1"/>
      <c r="E10780" s="1"/>
      <c r="F10780" s="1"/>
    </row>
    <row r="10781" spans="3:6">
      <c r="C10781" s="1"/>
      <c r="D10781" s="1"/>
      <c r="E10781" s="1"/>
      <c r="F10781" s="1"/>
    </row>
    <row r="10782" spans="3:6">
      <c r="C10782" s="1"/>
      <c r="D10782" s="1"/>
      <c r="E10782" s="1"/>
      <c r="F10782" s="1"/>
    </row>
    <row r="10783" spans="3:6">
      <c r="C10783" s="1"/>
      <c r="D10783" s="1"/>
      <c r="E10783" s="1"/>
      <c r="F10783" s="1"/>
    </row>
    <row r="10784" spans="3:6">
      <c r="C10784" s="1"/>
      <c r="D10784" s="1"/>
      <c r="E10784" s="1"/>
      <c r="F10784" s="1"/>
    </row>
    <row r="10785" spans="3:6">
      <c r="C10785" s="1"/>
      <c r="D10785" s="1"/>
      <c r="E10785" s="1"/>
      <c r="F10785" s="1"/>
    </row>
    <row r="10786" spans="3:6">
      <c r="C10786" s="1"/>
      <c r="D10786" s="1"/>
      <c r="E10786" s="1"/>
      <c r="F10786" s="1"/>
    </row>
    <row r="10787" spans="3:6">
      <c r="C10787" s="1"/>
      <c r="D10787" s="1"/>
      <c r="E10787" s="1"/>
      <c r="F10787" s="1"/>
    </row>
    <row r="10788" spans="3:6">
      <c r="C10788" s="1"/>
      <c r="D10788" s="1"/>
      <c r="E10788" s="1"/>
      <c r="F10788" s="1"/>
    </row>
    <row r="10789" spans="3:6">
      <c r="C10789" s="1"/>
      <c r="D10789" s="1"/>
      <c r="E10789" s="1"/>
      <c r="F10789" s="1"/>
    </row>
    <row r="10790" spans="3:6">
      <c r="C10790" s="1"/>
      <c r="D10790" s="1"/>
      <c r="E10790" s="1"/>
      <c r="F10790" s="1"/>
    </row>
    <row r="10791" spans="3:6">
      <c r="C10791" s="1"/>
      <c r="D10791" s="1"/>
      <c r="E10791" s="1"/>
      <c r="F10791" s="1"/>
    </row>
    <row r="10792" spans="3:6">
      <c r="C10792" s="1"/>
      <c r="D10792" s="1"/>
      <c r="E10792" s="1"/>
      <c r="F10792" s="1"/>
    </row>
    <row r="10793" spans="3:6">
      <c r="C10793" s="1"/>
      <c r="D10793" s="1"/>
      <c r="E10793" s="1"/>
      <c r="F10793" s="1"/>
    </row>
    <row r="10794" spans="3:6">
      <c r="C10794" s="1"/>
      <c r="D10794" s="1"/>
      <c r="E10794" s="1"/>
      <c r="F10794" s="1"/>
    </row>
    <row r="10795" spans="3:6">
      <c r="C10795" s="1"/>
      <c r="D10795" s="1"/>
      <c r="E10795" s="1"/>
      <c r="F10795" s="1"/>
    </row>
    <row r="10796" spans="3:6">
      <c r="C10796" s="1"/>
      <c r="D10796" s="1"/>
      <c r="E10796" s="1"/>
      <c r="F10796" s="1"/>
    </row>
    <row r="10797" spans="3:6">
      <c r="C10797" s="1"/>
      <c r="D10797" s="1"/>
      <c r="E10797" s="1"/>
      <c r="F10797" s="1"/>
    </row>
    <row r="10798" spans="3:6">
      <c r="C10798" s="1"/>
      <c r="D10798" s="1"/>
      <c r="E10798" s="1"/>
      <c r="F10798" s="1"/>
    </row>
    <row r="10799" spans="3:6">
      <c r="C10799" s="1"/>
      <c r="D10799" s="1"/>
      <c r="E10799" s="1"/>
      <c r="F10799" s="1"/>
    </row>
    <row r="10800" spans="3:6">
      <c r="C10800" s="1"/>
      <c r="D10800" s="1"/>
      <c r="E10800" s="1"/>
      <c r="F10800" s="1"/>
    </row>
    <row r="10801" spans="3:6">
      <c r="C10801" s="1"/>
      <c r="D10801" s="1"/>
      <c r="E10801" s="1"/>
      <c r="F10801" s="1"/>
    </row>
    <row r="10802" spans="3:6">
      <c r="C10802" s="1"/>
      <c r="D10802" s="1"/>
      <c r="E10802" s="1"/>
      <c r="F10802" s="1"/>
    </row>
    <row r="10803" spans="3:6">
      <c r="C10803" s="1"/>
      <c r="D10803" s="1"/>
      <c r="E10803" s="1"/>
      <c r="F10803" s="1"/>
    </row>
    <row r="10804" spans="3:6">
      <c r="C10804" s="1"/>
      <c r="D10804" s="1"/>
      <c r="E10804" s="1"/>
      <c r="F10804" s="1"/>
    </row>
    <row r="10805" spans="3:6">
      <c r="C10805" s="1"/>
      <c r="D10805" s="1"/>
      <c r="E10805" s="1"/>
      <c r="F10805" s="1"/>
    </row>
    <row r="10806" spans="3:6">
      <c r="C10806" s="1"/>
      <c r="D10806" s="1"/>
      <c r="E10806" s="1"/>
      <c r="F10806" s="1"/>
    </row>
    <row r="10807" spans="3:6">
      <c r="C10807" s="1"/>
      <c r="D10807" s="1"/>
      <c r="E10807" s="1"/>
      <c r="F10807" s="1"/>
    </row>
    <row r="10808" spans="3:6">
      <c r="C10808" s="1"/>
      <c r="D10808" s="1"/>
      <c r="E10808" s="1"/>
      <c r="F10808" s="1"/>
    </row>
    <row r="10809" spans="3:6">
      <c r="C10809" s="1"/>
      <c r="D10809" s="1"/>
      <c r="E10809" s="1"/>
      <c r="F10809" s="1"/>
    </row>
    <row r="10810" spans="3:6">
      <c r="C10810" s="1"/>
      <c r="D10810" s="1"/>
      <c r="E10810" s="1"/>
      <c r="F10810" s="1"/>
    </row>
    <row r="10811" spans="3:6">
      <c r="C10811" s="1"/>
      <c r="D10811" s="1"/>
      <c r="E10811" s="1"/>
      <c r="F10811" s="1"/>
    </row>
    <row r="10812" spans="3:6">
      <c r="C10812" s="1"/>
      <c r="D10812" s="1"/>
      <c r="E10812" s="1"/>
      <c r="F10812" s="1"/>
    </row>
    <row r="10813" spans="3:6">
      <c r="C10813" s="1"/>
      <c r="D10813" s="1"/>
      <c r="E10813" s="1"/>
      <c r="F10813" s="1"/>
    </row>
    <row r="10814" spans="3:6">
      <c r="C10814" s="1"/>
      <c r="D10814" s="1"/>
      <c r="E10814" s="1"/>
      <c r="F10814" s="1"/>
    </row>
    <row r="10815" spans="3:6">
      <c r="C10815" s="1"/>
      <c r="D10815" s="1"/>
      <c r="E10815" s="1"/>
      <c r="F10815" s="1"/>
    </row>
    <row r="10816" spans="3:6">
      <c r="C10816" s="1"/>
      <c r="D10816" s="1"/>
      <c r="E10816" s="1"/>
      <c r="F10816" s="1"/>
    </row>
    <row r="10817" spans="3:6">
      <c r="C10817" s="1"/>
      <c r="D10817" s="1"/>
      <c r="E10817" s="1"/>
      <c r="F10817" s="1"/>
    </row>
    <row r="10818" spans="3:6">
      <c r="C10818" s="1"/>
      <c r="D10818" s="1"/>
      <c r="E10818" s="1"/>
      <c r="F10818" s="1"/>
    </row>
    <row r="10819" spans="3:6">
      <c r="C10819" s="1"/>
      <c r="D10819" s="1"/>
      <c r="E10819" s="1"/>
      <c r="F10819" s="1"/>
    </row>
    <row r="10820" spans="3:6">
      <c r="C10820" s="1"/>
      <c r="D10820" s="1"/>
      <c r="E10820" s="1"/>
      <c r="F10820" s="1"/>
    </row>
    <row r="10821" spans="3:6">
      <c r="C10821" s="1"/>
      <c r="D10821" s="1"/>
      <c r="E10821" s="1"/>
      <c r="F10821" s="1"/>
    </row>
    <row r="10822" spans="3:6">
      <c r="C10822" s="1"/>
      <c r="D10822" s="1"/>
      <c r="E10822" s="1"/>
      <c r="F10822" s="1"/>
    </row>
    <row r="10823" spans="3:6">
      <c r="C10823" s="1"/>
      <c r="D10823" s="1"/>
      <c r="E10823" s="1"/>
      <c r="F10823" s="1"/>
    </row>
    <row r="10824" spans="3:6">
      <c r="C10824" s="1"/>
      <c r="D10824" s="1"/>
      <c r="E10824" s="1"/>
      <c r="F10824" s="1"/>
    </row>
    <row r="10825" spans="3:6">
      <c r="C10825" s="1"/>
      <c r="D10825" s="1"/>
      <c r="E10825" s="1"/>
      <c r="F10825" s="1"/>
    </row>
    <row r="10826" spans="3:6">
      <c r="C10826" s="1"/>
      <c r="D10826" s="1"/>
      <c r="E10826" s="1"/>
      <c r="F10826" s="1"/>
    </row>
    <row r="10827" spans="3:6">
      <c r="C10827" s="1"/>
      <c r="D10827" s="1"/>
      <c r="E10827" s="1"/>
      <c r="F10827" s="1"/>
    </row>
    <row r="10828" spans="3:6">
      <c r="C10828" s="1"/>
      <c r="D10828" s="1"/>
      <c r="E10828" s="1"/>
      <c r="F10828" s="1"/>
    </row>
    <row r="10829" spans="3:6">
      <c r="C10829" s="1"/>
      <c r="D10829" s="1"/>
      <c r="E10829" s="1"/>
      <c r="F10829" s="1"/>
    </row>
    <row r="10830" spans="3:6">
      <c r="C10830" s="1"/>
      <c r="D10830" s="1"/>
      <c r="E10830" s="1"/>
      <c r="F10830" s="1"/>
    </row>
    <row r="10831" spans="3:6">
      <c r="C10831" s="1"/>
      <c r="D10831" s="1"/>
      <c r="E10831" s="1"/>
      <c r="F10831" s="1"/>
    </row>
    <row r="10832" spans="3:6">
      <c r="C10832" s="1"/>
      <c r="D10832" s="1"/>
      <c r="E10832" s="1"/>
      <c r="F10832" s="1"/>
    </row>
    <row r="10833" spans="3:6">
      <c r="C10833" s="1"/>
      <c r="D10833" s="1"/>
      <c r="E10833" s="1"/>
      <c r="F10833" s="1"/>
    </row>
    <row r="10834" spans="3:6">
      <c r="C10834" s="1"/>
      <c r="D10834" s="1"/>
      <c r="E10834" s="1"/>
      <c r="F10834" s="1"/>
    </row>
    <row r="10835" spans="3:6">
      <c r="C10835" s="1"/>
      <c r="D10835" s="1"/>
      <c r="E10835" s="1"/>
      <c r="F10835" s="1"/>
    </row>
    <row r="10836" spans="3:6">
      <c r="C10836" s="1"/>
      <c r="D10836" s="1"/>
      <c r="E10836" s="1"/>
      <c r="F10836" s="1"/>
    </row>
    <row r="10837" spans="3:6">
      <c r="C10837" s="1"/>
      <c r="D10837" s="1"/>
      <c r="E10837" s="1"/>
      <c r="F10837" s="1"/>
    </row>
    <row r="10838" spans="3:6">
      <c r="C10838" s="1"/>
      <c r="D10838" s="1"/>
      <c r="E10838" s="1"/>
      <c r="F10838" s="1"/>
    </row>
    <row r="10839" spans="3:6">
      <c r="C10839" s="1"/>
      <c r="D10839" s="1"/>
      <c r="E10839" s="1"/>
      <c r="F10839" s="1"/>
    </row>
    <row r="10840" spans="3:6">
      <c r="C10840" s="1"/>
      <c r="D10840" s="1"/>
      <c r="E10840" s="1"/>
      <c r="F10840" s="1"/>
    </row>
    <row r="10841" spans="3:6">
      <c r="C10841" s="1"/>
      <c r="D10841" s="1"/>
      <c r="E10841" s="1"/>
      <c r="F10841" s="1"/>
    </row>
    <row r="10842" spans="3:6">
      <c r="C10842" s="1"/>
      <c r="D10842" s="1"/>
      <c r="E10842" s="1"/>
      <c r="F10842" s="1"/>
    </row>
    <row r="10843" spans="3:6">
      <c r="C10843" s="1"/>
      <c r="D10843" s="1"/>
      <c r="E10843" s="1"/>
      <c r="F10843" s="1"/>
    </row>
    <row r="10844" spans="3:6">
      <c r="C10844" s="1"/>
      <c r="D10844" s="1"/>
      <c r="E10844" s="1"/>
      <c r="F10844" s="1"/>
    </row>
    <row r="10845" spans="3:6">
      <c r="C10845" s="1"/>
      <c r="D10845" s="1"/>
      <c r="E10845" s="1"/>
      <c r="F10845" s="1"/>
    </row>
    <row r="10846" spans="3:6">
      <c r="C10846" s="1"/>
      <c r="D10846" s="1"/>
      <c r="E10846" s="1"/>
      <c r="F10846" s="1"/>
    </row>
    <row r="10847" spans="3:6">
      <c r="C10847" s="1"/>
      <c r="D10847" s="1"/>
      <c r="E10847" s="1"/>
      <c r="F10847" s="1"/>
    </row>
    <row r="10848" spans="3:6">
      <c r="C10848" s="1"/>
      <c r="D10848" s="1"/>
      <c r="E10848" s="1"/>
      <c r="F10848" s="1"/>
    </row>
    <row r="10849" spans="3:6">
      <c r="C10849" s="1"/>
      <c r="D10849" s="1"/>
      <c r="E10849" s="1"/>
      <c r="F10849" s="1"/>
    </row>
    <row r="10850" spans="3:6">
      <c r="C10850" s="1"/>
      <c r="D10850" s="1"/>
      <c r="E10850" s="1"/>
      <c r="F10850" s="1"/>
    </row>
    <row r="10851" spans="3:6">
      <c r="C10851" s="1"/>
      <c r="D10851" s="1"/>
      <c r="E10851" s="1"/>
      <c r="F10851" s="1"/>
    </row>
    <row r="10852" spans="3:6">
      <c r="C10852" s="1"/>
      <c r="D10852" s="1"/>
      <c r="E10852" s="1"/>
      <c r="F10852" s="1"/>
    </row>
    <row r="10853" spans="3:6">
      <c r="C10853" s="1"/>
      <c r="D10853" s="1"/>
      <c r="E10853" s="1"/>
      <c r="F10853" s="1"/>
    </row>
    <row r="10854" spans="3:6">
      <c r="C10854" s="1"/>
      <c r="D10854" s="1"/>
      <c r="E10854" s="1"/>
      <c r="F10854" s="1"/>
    </row>
    <row r="10855" spans="3:6">
      <c r="C10855" s="1"/>
      <c r="D10855" s="1"/>
      <c r="E10855" s="1"/>
      <c r="F10855" s="1"/>
    </row>
    <row r="10856" spans="3:6">
      <c r="C10856" s="1"/>
      <c r="D10856" s="1"/>
      <c r="E10856" s="1"/>
      <c r="F10856" s="1"/>
    </row>
    <row r="10857" spans="3:6">
      <c r="C10857" s="1"/>
      <c r="D10857" s="1"/>
      <c r="E10857" s="1"/>
      <c r="F10857" s="1"/>
    </row>
    <row r="10858" spans="3:6">
      <c r="C10858" s="1"/>
      <c r="D10858" s="1"/>
      <c r="E10858" s="1"/>
      <c r="F10858" s="1"/>
    </row>
    <row r="10859" spans="3:6">
      <c r="C10859" s="1"/>
      <c r="D10859" s="1"/>
      <c r="E10859" s="1"/>
      <c r="F10859" s="1"/>
    </row>
    <row r="10860" spans="3:6">
      <c r="C10860" s="1"/>
      <c r="D10860" s="1"/>
      <c r="E10860" s="1"/>
      <c r="F10860" s="1"/>
    </row>
    <row r="10861" spans="3:6">
      <c r="C10861" s="1"/>
      <c r="D10861" s="1"/>
      <c r="E10861" s="1"/>
      <c r="F10861" s="1"/>
    </row>
    <row r="10862" spans="3:6">
      <c r="C10862" s="1"/>
      <c r="D10862" s="1"/>
      <c r="E10862" s="1"/>
      <c r="F10862" s="1"/>
    </row>
    <row r="10863" spans="3:6">
      <c r="C10863" s="1"/>
      <c r="D10863" s="1"/>
      <c r="E10863" s="1"/>
      <c r="F10863" s="1"/>
    </row>
    <row r="10864" spans="3:6">
      <c r="C10864" s="1"/>
      <c r="D10864" s="1"/>
      <c r="E10864" s="1"/>
      <c r="F10864" s="1"/>
    </row>
    <row r="10865" spans="3:6">
      <c r="C10865" s="1"/>
      <c r="D10865" s="1"/>
      <c r="E10865" s="1"/>
      <c r="F10865" s="1"/>
    </row>
    <row r="10866" spans="3:6">
      <c r="C10866" s="1"/>
      <c r="D10866" s="1"/>
      <c r="E10866" s="1"/>
      <c r="F10866" s="1"/>
    </row>
    <row r="10867" spans="3:6">
      <c r="C10867" s="1"/>
      <c r="D10867" s="1"/>
      <c r="E10867" s="1"/>
      <c r="F10867" s="1"/>
    </row>
    <row r="10868" spans="3:6">
      <c r="C10868" s="1"/>
      <c r="D10868" s="1"/>
      <c r="E10868" s="1"/>
      <c r="F10868" s="1"/>
    </row>
    <row r="10869" spans="3:6">
      <c r="C10869" s="1"/>
      <c r="D10869" s="1"/>
      <c r="E10869" s="1"/>
      <c r="F10869" s="1"/>
    </row>
    <row r="10870" spans="3:6">
      <c r="C10870" s="1"/>
      <c r="D10870" s="1"/>
      <c r="E10870" s="1"/>
      <c r="F10870" s="1"/>
    </row>
    <row r="10871" spans="3:6">
      <c r="C10871" s="1"/>
      <c r="D10871" s="1"/>
      <c r="E10871" s="1"/>
      <c r="F10871" s="1"/>
    </row>
    <row r="10872" spans="3:6">
      <c r="C10872" s="1"/>
      <c r="D10872" s="1"/>
      <c r="E10872" s="1"/>
      <c r="F10872" s="1"/>
    </row>
    <row r="10873" spans="3:6">
      <c r="C10873" s="1"/>
      <c r="D10873" s="1"/>
      <c r="E10873" s="1"/>
      <c r="F10873" s="1"/>
    </row>
    <row r="10874" spans="3:6">
      <c r="C10874" s="1"/>
      <c r="D10874" s="1"/>
      <c r="E10874" s="1"/>
      <c r="F10874" s="1"/>
    </row>
    <row r="10875" spans="3:6">
      <c r="C10875" s="1"/>
      <c r="D10875" s="1"/>
      <c r="E10875" s="1"/>
      <c r="F10875" s="1"/>
    </row>
    <row r="10876" spans="3:6">
      <c r="C10876" s="1"/>
      <c r="D10876" s="1"/>
      <c r="E10876" s="1"/>
      <c r="F10876" s="1"/>
    </row>
    <row r="10877" spans="3:6">
      <c r="C10877" s="1"/>
      <c r="D10877" s="1"/>
      <c r="E10877" s="1"/>
      <c r="F10877" s="1"/>
    </row>
    <row r="10878" spans="3:6">
      <c r="C10878" s="1"/>
      <c r="D10878" s="1"/>
      <c r="E10878" s="1"/>
      <c r="F10878" s="1"/>
    </row>
    <row r="10879" spans="3:6">
      <c r="C10879" s="1"/>
      <c r="D10879" s="1"/>
      <c r="E10879" s="1"/>
      <c r="F10879" s="1"/>
    </row>
    <row r="10880" spans="3:6">
      <c r="C10880" s="1"/>
      <c r="D10880" s="1"/>
      <c r="E10880" s="1"/>
      <c r="F10880" s="1"/>
    </row>
    <row r="10881" spans="3:6">
      <c r="C10881" s="1"/>
      <c r="D10881" s="1"/>
      <c r="E10881" s="1"/>
      <c r="F10881" s="1"/>
    </row>
    <row r="10882" spans="3:6">
      <c r="C10882" s="1"/>
      <c r="D10882" s="1"/>
      <c r="E10882" s="1"/>
      <c r="F10882" s="1"/>
    </row>
    <row r="10883" spans="3:6">
      <c r="C10883" s="1"/>
      <c r="D10883" s="1"/>
      <c r="E10883" s="1"/>
      <c r="F10883" s="1"/>
    </row>
    <row r="10884" spans="3:6">
      <c r="C10884" s="1"/>
      <c r="D10884" s="1"/>
      <c r="E10884" s="1"/>
      <c r="F10884" s="1"/>
    </row>
    <row r="10885" spans="3:6">
      <c r="C10885" s="1"/>
      <c r="D10885" s="1"/>
      <c r="E10885" s="1"/>
      <c r="F10885" s="1"/>
    </row>
    <row r="10886" spans="3:6">
      <c r="C10886" s="1"/>
      <c r="D10886" s="1"/>
      <c r="E10886" s="1"/>
      <c r="F10886" s="1"/>
    </row>
    <row r="10887" spans="3:6">
      <c r="C10887" s="1"/>
      <c r="D10887" s="1"/>
      <c r="E10887" s="1"/>
      <c r="F10887" s="1"/>
    </row>
    <row r="10888" spans="3:6">
      <c r="C10888" s="1"/>
      <c r="D10888" s="1"/>
      <c r="E10888" s="1"/>
      <c r="F10888" s="1"/>
    </row>
    <row r="10889" spans="3:6">
      <c r="C10889" s="1"/>
      <c r="D10889" s="1"/>
      <c r="E10889" s="1"/>
      <c r="F10889" s="1"/>
    </row>
    <row r="10890" spans="3:6">
      <c r="C10890" s="1"/>
      <c r="D10890" s="1"/>
      <c r="E10890" s="1"/>
      <c r="F10890" s="1"/>
    </row>
    <row r="10891" spans="3:6">
      <c r="C10891" s="1"/>
      <c r="D10891" s="1"/>
      <c r="E10891" s="1"/>
      <c r="F10891" s="1"/>
    </row>
    <row r="10892" spans="3:6">
      <c r="C10892" s="1"/>
      <c r="D10892" s="1"/>
      <c r="E10892" s="1"/>
      <c r="F10892" s="1"/>
    </row>
    <row r="10893" spans="3:6">
      <c r="C10893" s="1"/>
      <c r="D10893" s="1"/>
      <c r="E10893" s="1"/>
      <c r="F10893" s="1"/>
    </row>
    <row r="10894" spans="3:6">
      <c r="C10894" s="1"/>
      <c r="D10894" s="1"/>
      <c r="E10894" s="1"/>
      <c r="F10894" s="1"/>
    </row>
    <row r="10895" spans="3:6">
      <c r="C10895" s="1"/>
      <c r="D10895" s="1"/>
      <c r="E10895" s="1"/>
      <c r="F10895" s="1"/>
    </row>
    <row r="10896" spans="3:6">
      <c r="C10896" s="1"/>
      <c r="D10896" s="1"/>
      <c r="E10896" s="1"/>
      <c r="F10896" s="1"/>
    </row>
    <row r="10897" spans="3:6">
      <c r="C10897" s="1"/>
      <c r="D10897" s="1"/>
      <c r="E10897" s="1"/>
      <c r="F10897" s="1"/>
    </row>
    <row r="10898" spans="3:6">
      <c r="C10898" s="1"/>
      <c r="D10898" s="1"/>
      <c r="E10898" s="1"/>
      <c r="F10898" s="1"/>
    </row>
    <row r="10899" spans="3:6">
      <c r="C10899" s="1"/>
      <c r="D10899" s="1"/>
      <c r="E10899" s="1"/>
      <c r="F10899" s="1"/>
    </row>
    <row r="10900" spans="3:6">
      <c r="C10900" s="1"/>
      <c r="D10900" s="1"/>
      <c r="E10900" s="1"/>
      <c r="F10900" s="1"/>
    </row>
    <row r="10901" spans="3:6">
      <c r="C10901" s="1"/>
      <c r="D10901" s="1"/>
      <c r="E10901" s="1"/>
      <c r="F10901" s="1"/>
    </row>
    <row r="10902" spans="3:6">
      <c r="C10902" s="1"/>
      <c r="D10902" s="1"/>
      <c r="E10902" s="1"/>
      <c r="F10902" s="1"/>
    </row>
    <row r="10903" spans="3:6">
      <c r="C10903" s="1"/>
      <c r="D10903" s="1"/>
      <c r="E10903" s="1"/>
      <c r="F10903" s="1"/>
    </row>
    <row r="10904" spans="3:6">
      <c r="C10904" s="1"/>
      <c r="D10904" s="1"/>
      <c r="E10904" s="1"/>
      <c r="F10904" s="1"/>
    </row>
    <row r="10905" spans="3:6">
      <c r="C10905" s="1"/>
      <c r="D10905" s="1"/>
      <c r="E10905" s="1"/>
      <c r="F10905" s="1"/>
    </row>
    <row r="10906" spans="3:6">
      <c r="C10906" s="1"/>
      <c r="D10906" s="1"/>
      <c r="E10906" s="1"/>
      <c r="F10906" s="1"/>
    </row>
    <row r="10907" spans="3:6">
      <c r="C10907" s="1"/>
      <c r="D10907" s="1"/>
      <c r="E10907" s="1"/>
      <c r="F10907" s="1"/>
    </row>
    <row r="10908" spans="3:6">
      <c r="C10908" s="1"/>
      <c r="D10908" s="1"/>
      <c r="E10908" s="1"/>
      <c r="F10908" s="1"/>
    </row>
    <row r="10909" spans="3:6">
      <c r="C10909" s="1"/>
      <c r="D10909" s="1"/>
      <c r="E10909" s="1"/>
      <c r="F10909" s="1"/>
    </row>
    <row r="10910" spans="3:6">
      <c r="C10910" s="1"/>
      <c r="D10910" s="1"/>
      <c r="E10910" s="1"/>
      <c r="F10910" s="1"/>
    </row>
    <row r="10911" spans="3:6">
      <c r="C10911" s="1"/>
      <c r="D10911" s="1"/>
      <c r="E10911" s="1"/>
      <c r="F10911" s="1"/>
    </row>
    <row r="10912" spans="3:6">
      <c r="C10912" s="1"/>
      <c r="D10912" s="1"/>
      <c r="E10912" s="1"/>
      <c r="F10912" s="1"/>
    </row>
    <row r="10913" spans="3:6">
      <c r="C10913" s="1"/>
      <c r="D10913" s="1"/>
      <c r="E10913" s="1"/>
      <c r="F10913" s="1"/>
    </row>
    <row r="10914" spans="3:6">
      <c r="C10914" s="1"/>
      <c r="D10914" s="1"/>
      <c r="E10914" s="1"/>
      <c r="F10914" s="1"/>
    </row>
    <row r="10915" spans="3:6">
      <c r="C10915" s="1"/>
      <c r="D10915" s="1"/>
      <c r="E10915" s="1"/>
      <c r="F10915" s="1"/>
    </row>
    <row r="10916" spans="3:6">
      <c r="C10916" s="1"/>
      <c r="D10916" s="1"/>
      <c r="E10916" s="1"/>
      <c r="F10916" s="1"/>
    </row>
    <row r="10917" spans="3:6">
      <c r="C10917" s="1"/>
      <c r="D10917" s="1"/>
      <c r="E10917" s="1"/>
      <c r="F10917" s="1"/>
    </row>
    <row r="10918" spans="3:6">
      <c r="C10918" s="1"/>
      <c r="D10918" s="1"/>
      <c r="E10918" s="1"/>
      <c r="F10918" s="1"/>
    </row>
    <row r="10919" spans="3:6">
      <c r="C10919" s="1"/>
      <c r="D10919" s="1"/>
      <c r="E10919" s="1"/>
      <c r="F10919" s="1"/>
    </row>
    <row r="10920" spans="3:6">
      <c r="C10920" s="1"/>
      <c r="D10920" s="1"/>
      <c r="E10920" s="1"/>
      <c r="F10920" s="1"/>
    </row>
    <row r="10921" spans="3:6">
      <c r="C10921" s="1"/>
      <c r="D10921" s="1"/>
      <c r="E10921" s="1"/>
      <c r="F10921" s="1"/>
    </row>
    <row r="10922" spans="3:6">
      <c r="C10922" s="1"/>
      <c r="D10922" s="1"/>
      <c r="E10922" s="1"/>
      <c r="F10922" s="1"/>
    </row>
    <row r="10923" spans="3:6">
      <c r="C10923" s="1"/>
      <c r="D10923" s="1"/>
      <c r="E10923" s="1"/>
      <c r="F10923" s="1"/>
    </row>
    <row r="10924" spans="3:6">
      <c r="C10924" s="1"/>
      <c r="D10924" s="1"/>
      <c r="E10924" s="1"/>
      <c r="F10924" s="1"/>
    </row>
    <row r="10925" spans="3:6">
      <c r="C10925" s="1"/>
      <c r="D10925" s="1"/>
      <c r="E10925" s="1"/>
      <c r="F10925" s="1"/>
    </row>
    <row r="10926" spans="3:6">
      <c r="C10926" s="1"/>
      <c r="D10926" s="1"/>
      <c r="E10926" s="1"/>
      <c r="F10926" s="1"/>
    </row>
    <row r="10927" spans="3:6">
      <c r="C10927" s="1"/>
      <c r="D10927" s="1"/>
      <c r="E10927" s="1"/>
      <c r="F10927" s="1"/>
    </row>
    <row r="10928" spans="3:6">
      <c r="C10928" s="1"/>
      <c r="D10928" s="1"/>
      <c r="E10928" s="1"/>
      <c r="F10928" s="1"/>
    </row>
    <row r="10929" spans="3:6">
      <c r="C10929" s="1"/>
      <c r="D10929" s="1"/>
      <c r="E10929" s="1"/>
      <c r="F10929" s="1"/>
    </row>
    <row r="10930" spans="3:6">
      <c r="C10930" s="1"/>
      <c r="D10930" s="1"/>
      <c r="E10930" s="1"/>
      <c r="F10930" s="1"/>
    </row>
    <row r="10931" spans="3:6">
      <c r="C10931" s="1"/>
      <c r="D10931" s="1"/>
      <c r="E10931" s="1"/>
      <c r="F10931" s="1"/>
    </row>
    <row r="10932" spans="3:6">
      <c r="C10932" s="1"/>
      <c r="D10932" s="1"/>
      <c r="E10932" s="1"/>
      <c r="F10932" s="1"/>
    </row>
    <row r="10933" spans="3:6">
      <c r="C10933" s="1"/>
      <c r="D10933" s="1"/>
      <c r="E10933" s="1"/>
      <c r="F10933" s="1"/>
    </row>
    <row r="10934" spans="3:6">
      <c r="C10934" s="1"/>
      <c r="D10934" s="1"/>
      <c r="E10934" s="1"/>
      <c r="F10934" s="1"/>
    </row>
    <row r="10935" spans="3:6">
      <c r="C10935" s="1"/>
      <c r="D10935" s="1"/>
      <c r="E10935" s="1"/>
      <c r="F10935" s="1"/>
    </row>
    <row r="10936" spans="3:6">
      <c r="C10936" s="1"/>
      <c r="D10936" s="1"/>
      <c r="E10936" s="1"/>
      <c r="F10936" s="1"/>
    </row>
    <row r="10937" spans="3:6">
      <c r="C10937" s="1"/>
      <c r="D10937" s="1"/>
      <c r="E10937" s="1"/>
      <c r="F10937" s="1"/>
    </row>
    <row r="10938" spans="3:6">
      <c r="C10938" s="1"/>
      <c r="D10938" s="1"/>
      <c r="E10938" s="1"/>
      <c r="F10938" s="1"/>
    </row>
    <row r="10939" spans="3:6">
      <c r="C10939" s="1"/>
      <c r="D10939" s="1"/>
      <c r="E10939" s="1"/>
      <c r="F10939" s="1"/>
    </row>
    <row r="10940" spans="3:6">
      <c r="C10940" s="1"/>
      <c r="D10940" s="1"/>
      <c r="E10940" s="1"/>
      <c r="F10940" s="1"/>
    </row>
    <row r="10941" spans="3:6">
      <c r="C10941" s="1"/>
      <c r="D10941" s="1"/>
      <c r="E10941" s="1"/>
      <c r="F10941" s="1"/>
    </row>
    <row r="10942" spans="3:6">
      <c r="C10942" s="1"/>
      <c r="D10942" s="1"/>
      <c r="E10942" s="1"/>
      <c r="F10942" s="1"/>
    </row>
    <row r="10943" spans="3:6">
      <c r="C10943" s="1"/>
      <c r="D10943" s="1"/>
      <c r="E10943" s="1"/>
      <c r="F10943" s="1"/>
    </row>
    <row r="10944" spans="3:6">
      <c r="C10944" s="1"/>
      <c r="D10944" s="1"/>
      <c r="E10944" s="1"/>
      <c r="F10944" s="1"/>
    </row>
    <row r="10945" spans="3:6">
      <c r="C10945" s="1"/>
      <c r="D10945" s="1"/>
      <c r="E10945" s="1"/>
      <c r="F10945" s="1"/>
    </row>
    <row r="10946" spans="3:6">
      <c r="C10946" s="1"/>
      <c r="D10946" s="1"/>
      <c r="E10946" s="1"/>
      <c r="F10946" s="1"/>
    </row>
    <row r="10947" spans="3:6">
      <c r="C10947" s="1"/>
      <c r="D10947" s="1"/>
      <c r="E10947" s="1"/>
      <c r="F10947" s="1"/>
    </row>
    <row r="10948" spans="3:6">
      <c r="C10948" s="1"/>
      <c r="D10948" s="1"/>
      <c r="E10948" s="1"/>
      <c r="F10948" s="1"/>
    </row>
    <row r="10949" spans="3:6">
      <c r="C10949" s="1"/>
      <c r="D10949" s="1"/>
      <c r="E10949" s="1"/>
      <c r="F10949" s="1"/>
    </row>
    <row r="10950" spans="3:6">
      <c r="C10950" s="1"/>
      <c r="D10950" s="1"/>
      <c r="E10950" s="1"/>
      <c r="F10950" s="1"/>
    </row>
    <row r="10951" spans="3:6">
      <c r="C10951" s="1"/>
      <c r="D10951" s="1"/>
      <c r="E10951" s="1"/>
      <c r="F10951" s="1"/>
    </row>
    <row r="10952" spans="3:6">
      <c r="C10952" s="1"/>
      <c r="D10952" s="1"/>
      <c r="E10952" s="1"/>
      <c r="F10952" s="1"/>
    </row>
    <row r="10953" spans="3:6">
      <c r="C10953" s="1"/>
      <c r="D10953" s="1"/>
      <c r="E10953" s="1"/>
      <c r="F10953" s="1"/>
    </row>
    <row r="10954" spans="3:6">
      <c r="C10954" s="1"/>
      <c r="D10954" s="1"/>
      <c r="E10954" s="1"/>
      <c r="F10954" s="1"/>
    </row>
    <row r="10955" spans="3:6">
      <c r="C10955" s="1"/>
      <c r="D10955" s="1"/>
      <c r="E10955" s="1"/>
      <c r="F10955" s="1"/>
    </row>
    <row r="10956" spans="3:6">
      <c r="C10956" s="1"/>
      <c r="D10956" s="1"/>
      <c r="E10956" s="1"/>
      <c r="F10956" s="1"/>
    </row>
    <row r="10957" spans="3:6">
      <c r="C10957" s="1"/>
      <c r="D10957" s="1"/>
      <c r="E10957" s="1"/>
      <c r="F10957" s="1"/>
    </row>
    <row r="10958" spans="3:6">
      <c r="C10958" s="1"/>
      <c r="D10958" s="1"/>
      <c r="E10958" s="1"/>
      <c r="F10958" s="1"/>
    </row>
    <row r="10959" spans="3:6">
      <c r="C10959" s="1"/>
      <c r="D10959" s="1"/>
      <c r="E10959" s="1"/>
      <c r="F10959" s="1"/>
    </row>
    <row r="10960" spans="3:6">
      <c r="C10960" s="1"/>
      <c r="D10960" s="1"/>
      <c r="E10960" s="1"/>
      <c r="F10960" s="1"/>
    </row>
    <row r="10961" spans="3:6">
      <c r="C10961" s="1"/>
      <c r="D10961" s="1"/>
      <c r="E10961" s="1"/>
      <c r="F10961" s="1"/>
    </row>
    <row r="10962" spans="3:6">
      <c r="C10962" s="1"/>
      <c r="D10962" s="1"/>
      <c r="E10962" s="1"/>
      <c r="F10962" s="1"/>
    </row>
    <row r="10963" spans="3:6">
      <c r="C10963" s="1"/>
      <c r="D10963" s="1"/>
      <c r="E10963" s="1"/>
      <c r="F10963" s="1"/>
    </row>
    <row r="10964" spans="3:6">
      <c r="C10964" s="1"/>
      <c r="D10964" s="1"/>
      <c r="E10964" s="1"/>
      <c r="F10964" s="1"/>
    </row>
    <row r="10965" spans="3:6">
      <c r="C10965" s="1"/>
      <c r="D10965" s="1"/>
      <c r="E10965" s="1"/>
      <c r="F10965" s="1"/>
    </row>
    <row r="10966" spans="3:6">
      <c r="C10966" s="1"/>
      <c r="D10966" s="1"/>
      <c r="E10966" s="1"/>
      <c r="F10966" s="1"/>
    </row>
    <row r="10967" spans="3:6">
      <c r="C10967" s="1"/>
      <c r="D10967" s="1"/>
      <c r="E10967" s="1"/>
      <c r="F10967" s="1"/>
    </row>
    <row r="10968" spans="3:6">
      <c r="C10968" s="1"/>
      <c r="D10968" s="1"/>
      <c r="E10968" s="1"/>
      <c r="F10968" s="1"/>
    </row>
    <row r="10969" spans="3:6">
      <c r="C10969" s="1"/>
      <c r="D10969" s="1"/>
      <c r="E10969" s="1"/>
      <c r="F10969" s="1"/>
    </row>
    <row r="10970" spans="3:6">
      <c r="C10970" s="1"/>
      <c r="D10970" s="1"/>
      <c r="E10970" s="1"/>
      <c r="F10970" s="1"/>
    </row>
    <row r="10971" spans="3:6">
      <c r="C10971" s="1"/>
      <c r="D10971" s="1"/>
      <c r="E10971" s="1"/>
      <c r="F10971" s="1"/>
    </row>
    <row r="10972" spans="3:6">
      <c r="C10972" s="1"/>
      <c r="D10972" s="1"/>
      <c r="E10972" s="1"/>
      <c r="F10972" s="1"/>
    </row>
    <row r="10973" spans="3:6">
      <c r="C10973" s="1"/>
      <c r="D10973" s="1"/>
      <c r="E10973" s="1"/>
      <c r="F10973" s="1"/>
    </row>
    <row r="10974" spans="3:6">
      <c r="C10974" s="1"/>
      <c r="D10974" s="1"/>
      <c r="E10974" s="1"/>
      <c r="F10974" s="1"/>
    </row>
    <row r="10975" spans="3:6">
      <c r="C10975" s="1"/>
      <c r="D10975" s="1"/>
      <c r="E10975" s="1"/>
      <c r="F10975" s="1"/>
    </row>
    <row r="10976" spans="3:6">
      <c r="C10976" s="1"/>
      <c r="D10976" s="1"/>
      <c r="E10976" s="1"/>
      <c r="F10976" s="1"/>
    </row>
    <row r="10977" spans="3:6">
      <c r="C10977" s="1"/>
      <c r="D10977" s="1"/>
      <c r="E10977" s="1"/>
      <c r="F10977" s="1"/>
    </row>
    <row r="10978" spans="3:6">
      <c r="C10978" s="1"/>
      <c r="D10978" s="1"/>
      <c r="E10978" s="1"/>
      <c r="F10978" s="1"/>
    </row>
    <row r="10979" spans="3:6">
      <c r="C10979" s="1"/>
      <c r="D10979" s="1"/>
      <c r="E10979" s="1"/>
      <c r="F10979" s="1"/>
    </row>
    <row r="10980" spans="3:6">
      <c r="C10980" s="1"/>
      <c r="D10980" s="1"/>
      <c r="E10980" s="1"/>
      <c r="F10980" s="1"/>
    </row>
    <row r="10981" spans="3:6">
      <c r="C10981" s="1"/>
      <c r="D10981" s="1"/>
      <c r="E10981" s="1"/>
      <c r="F10981" s="1"/>
    </row>
    <row r="10982" spans="3:6">
      <c r="C10982" s="1"/>
      <c r="D10982" s="1"/>
      <c r="E10982" s="1"/>
      <c r="F10982" s="1"/>
    </row>
    <row r="10983" spans="3:6">
      <c r="C10983" s="1"/>
      <c r="D10983" s="1"/>
      <c r="E10983" s="1"/>
      <c r="F10983" s="1"/>
    </row>
    <row r="10984" spans="3:6">
      <c r="C10984" s="1"/>
      <c r="D10984" s="1"/>
      <c r="E10984" s="1"/>
      <c r="F10984" s="1"/>
    </row>
    <row r="10985" spans="3:6">
      <c r="C10985" s="1"/>
      <c r="D10985" s="1"/>
      <c r="E10985" s="1"/>
      <c r="F10985" s="1"/>
    </row>
    <row r="10986" spans="3:6">
      <c r="C10986" s="1"/>
      <c r="D10986" s="1"/>
      <c r="E10986" s="1"/>
      <c r="F10986" s="1"/>
    </row>
    <row r="10987" spans="3:6">
      <c r="C10987" s="1"/>
      <c r="D10987" s="1"/>
      <c r="E10987" s="1"/>
      <c r="F10987" s="1"/>
    </row>
    <row r="10988" spans="3:6">
      <c r="C10988" s="1"/>
      <c r="D10988" s="1"/>
      <c r="E10988" s="1"/>
      <c r="F10988" s="1"/>
    </row>
    <row r="10989" spans="3:6">
      <c r="C10989" s="1"/>
      <c r="D10989" s="1"/>
      <c r="E10989" s="1"/>
      <c r="F10989" s="1"/>
    </row>
    <row r="10990" spans="3:6">
      <c r="C10990" s="1"/>
      <c r="D10990" s="1"/>
      <c r="E10990" s="1"/>
      <c r="F10990" s="1"/>
    </row>
    <row r="10991" spans="3:6">
      <c r="C10991" s="1"/>
      <c r="D10991" s="1"/>
      <c r="E10991" s="1"/>
      <c r="F10991" s="1"/>
    </row>
    <row r="10992" spans="3:6">
      <c r="C10992" s="1"/>
      <c r="D10992" s="1"/>
      <c r="E10992" s="1"/>
      <c r="F10992" s="1"/>
    </row>
    <row r="10993" spans="3:6">
      <c r="C10993" s="1"/>
      <c r="D10993" s="1"/>
      <c r="E10993" s="1"/>
      <c r="F10993" s="1"/>
    </row>
    <row r="10994" spans="3:6">
      <c r="C10994" s="1"/>
      <c r="D10994" s="1"/>
      <c r="E10994" s="1"/>
      <c r="F10994" s="1"/>
    </row>
    <row r="10995" spans="3:6">
      <c r="C10995" s="1"/>
      <c r="D10995" s="1"/>
      <c r="E10995" s="1"/>
      <c r="F10995" s="1"/>
    </row>
    <row r="10996" spans="3:6">
      <c r="C10996" s="1"/>
      <c r="D10996" s="1"/>
      <c r="E10996" s="1"/>
      <c r="F10996" s="1"/>
    </row>
    <row r="10997" spans="3:6">
      <c r="C10997" s="1"/>
      <c r="D10997" s="1"/>
      <c r="E10997" s="1"/>
      <c r="F10997" s="1"/>
    </row>
    <row r="10998" spans="3:6">
      <c r="C10998" s="1"/>
      <c r="D10998" s="1"/>
      <c r="E10998" s="1"/>
      <c r="F10998" s="1"/>
    </row>
    <row r="10999" spans="3:6">
      <c r="C10999" s="1"/>
      <c r="D10999" s="1"/>
      <c r="E10999" s="1"/>
      <c r="F10999" s="1"/>
    </row>
    <row r="11000" spans="3:6">
      <c r="C11000" s="1"/>
      <c r="D11000" s="1"/>
      <c r="E11000" s="1"/>
      <c r="F11000" s="1"/>
    </row>
    <row r="11001" spans="3:6">
      <c r="C11001" s="1"/>
      <c r="D11001" s="1"/>
      <c r="E11001" s="1"/>
      <c r="F11001" s="1"/>
    </row>
    <row r="11002" spans="3:6">
      <c r="C11002" s="1"/>
      <c r="D11002" s="1"/>
      <c r="E11002" s="1"/>
      <c r="F11002" s="1"/>
    </row>
    <row r="11003" spans="3:6">
      <c r="C11003" s="1"/>
      <c r="D11003" s="1"/>
      <c r="E11003" s="1"/>
      <c r="F11003" s="1"/>
    </row>
    <row r="11004" spans="3:6">
      <c r="C11004" s="1"/>
      <c r="D11004" s="1"/>
      <c r="E11004" s="1"/>
      <c r="F11004" s="1"/>
    </row>
    <row r="11005" spans="3:6">
      <c r="C11005" s="1"/>
      <c r="D11005" s="1"/>
      <c r="E11005" s="1"/>
      <c r="F11005" s="1"/>
    </row>
    <row r="11006" spans="3:6">
      <c r="C11006" s="1"/>
      <c r="D11006" s="1"/>
      <c r="E11006" s="1"/>
      <c r="F11006" s="1"/>
    </row>
    <row r="11007" spans="3:6">
      <c r="C11007" s="1"/>
      <c r="D11007" s="1"/>
      <c r="E11007" s="1"/>
      <c r="F11007" s="1"/>
    </row>
    <row r="11008" spans="3:6">
      <c r="C11008" s="1"/>
      <c r="D11008" s="1"/>
      <c r="E11008" s="1"/>
      <c r="F11008" s="1"/>
    </row>
    <row r="11009" spans="3:6">
      <c r="C11009" s="1"/>
      <c r="D11009" s="1"/>
      <c r="E11009" s="1"/>
      <c r="F11009" s="1"/>
    </row>
    <row r="11010" spans="3:6">
      <c r="C11010" s="1"/>
      <c r="D11010" s="1"/>
      <c r="E11010" s="1"/>
      <c r="F11010" s="1"/>
    </row>
    <row r="11011" spans="3:6">
      <c r="C11011" s="1"/>
      <c r="D11011" s="1"/>
      <c r="E11011" s="1"/>
      <c r="F11011" s="1"/>
    </row>
    <row r="11012" spans="3:6">
      <c r="C11012" s="1"/>
      <c r="D11012" s="1"/>
      <c r="E11012" s="1"/>
      <c r="F11012" s="1"/>
    </row>
    <row r="11013" spans="3:6">
      <c r="C11013" s="1"/>
      <c r="D11013" s="1"/>
      <c r="E11013" s="1"/>
      <c r="F11013" s="1"/>
    </row>
    <row r="11014" spans="3:6">
      <c r="C11014" s="1"/>
      <c r="D11014" s="1"/>
      <c r="E11014" s="1"/>
      <c r="F11014" s="1"/>
    </row>
    <row r="11015" spans="3:6">
      <c r="C11015" s="1"/>
      <c r="D11015" s="1"/>
      <c r="E11015" s="1"/>
      <c r="F11015" s="1"/>
    </row>
    <row r="11016" spans="3:6">
      <c r="C11016" s="1"/>
      <c r="D11016" s="1"/>
      <c r="E11016" s="1"/>
      <c r="F11016" s="1"/>
    </row>
    <row r="11017" spans="3:6">
      <c r="C11017" s="1"/>
      <c r="D11017" s="1"/>
      <c r="E11017" s="1"/>
      <c r="F11017" s="1"/>
    </row>
    <row r="11018" spans="3:6">
      <c r="C11018" s="1"/>
      <c r="D11018" s="1"/>
      <c r="E11018" s="1"/>
      <c r="F11018" s="1"/>
    </row>
    <row r="11019" spans="3:6">
      <c r="C11019" s="1"/>
      <c r="D11019" s="1"/>
      <c r="E11019" s="1"/>
      <c r="F11019" s="1"/>
    </row>
    <row r="11020" spans="3:6">
      <c r="C11020" s="1"/>
      <c r="D11020" s="1"/>
      <c r="E11020" s="1"/>
      <c r="F11020" s="1"/>
    </row>
    <row r="11021" spans="3:6">
      <c r="C11021" s="1"/>
      <c r="D11021" s="1"/>
      <c r="E11021" s="1"/>
      <c r="F11021" s="1"/>
    </row>
    <row r="11022" spans="3:6">
      <c r="C11022" s="1"/>
      <c r="D11022" s="1"/>
      <c r="E11022" s="1"/>
      <c r="F11022" s="1"/>
    </row>
    <row r="11023" spans="3:6">
      <c r="C11023" s="1"/>
      <c r="D11023" s="1"/>
      <c r="E11023" s="1"/>
      <c r="F11023" s="1"/>
    </row>
    <row r="11024" spans="3:6">
      <c r="C11024" s="1"/>
      <c r="D11024" s="1"/>
      <c r="E11024" s="1"/>
      <c r="F11024" s="1"/>
    </row>
    <row r="11025" spans="3:6">
      <c r="C11025" s="1"/>
      <c r="D11025" s="1"/>
      <c r="E11025" s="1"/>
      <c r="F11025" s="1"/>
    </row>
    <row r="11026" spans="3:6">
      <c r="C11026" s="1"/>
      <c r="D11026" s="1"/>
      <c r="E11026" s="1"/>
      <c r="F11026" s="1"/>
    </row>
    <row r="11027" spans="3:6">
      <c r="C11027" s="1"/>
      <c r="D11027" s="1"/>
      <c r="E11027" s="1"/>
      <c r="F11027" s="1"/>
    </row>
    <row r="11028" spans="3:6">
      <c r="C11028" s="1"/>
      <c r="D11028" s="1"/>
      <c r="E11028" s="1"/>
      <c r="F11028" s="1"/>
    </row>
    <row r="11029" spans="3:6">
      <c r="C11029" s="1"/>
      <c r="D11029" s="1"/>
      <c r="E11029" s="1"/>
      <c r="F11029" s="1"/>
    </row>
    <row r="11030" spans="3:6">
      <c r="C11030" s="1"/>
      <c r="D11030" s="1"/>
      <c r="E11030" s="1"/>
      <c r="F11030" s="1"/>
    </row>
    <row r="11031" spans="3:6">
      <c r="C11031" s="1"/>
      <c r="D11031" s="1"/>
      <c r="E11031" s="1"/>
      <c r="F11031" s="1"/>
    </row>
    <row r="11032" spans="3:6">
      <c r="C11032" s="1"/>
      <c r="D11032" s="1"/>
      <c r="E11032" s="1"/>
      <c r="F11032" s="1"/>
    </row>
    <row r="11033" spans="3:6">
      <c r="C11033" s="1"/>
      <c r="D11033" s="1"/>
      <c r="E11033" s="1"/>
      <c r="F11033" s="1"/>
    </row>
    <row r="11034" spans="3:6">
      <c r="C11034" s="1"/>
      <c r="D11034" s="1"/>
      <c r="E11034" s="1"/>
      <c r="F11034" s="1"/>
    </row>
    <row r="11035" spans="3:6">
      <c r="C11035" s="1"/>
      <c r="D11035" s="1"/>
      <c r="E11035" s="1"/>
      <c r="F11035" s="1"/>
    </row>
    <row r="11036" spans="3:6">
      <c r="C11036" s="1"/>
      <c r="D11036" s="1"/>
      <c r="E11036" s="1"/>
      <c r="F11036" s="1"/>
    </row>
    <row r="11037" spans="3:6">
      <c r="C11037" s="1"/>
      <c r="D11037" s="1"/>
      <c r="E11037" s="1"/>
      <c r="F11037" s="1"/>
    </row>
    <row r="11038" spans="3:6">
      <c r="C11038" s="1"/>
      <c r="D11038" s="1"/>
      <c r="E11038" s="1"/>
      <c r="F11038" s="1"/>
    </row>
    <row r="11039" spans="3:6">
      <c r="C11039" s="1"/>
      <c r="D11039" s="1"/>
      <c r="E11039" s="1"/>
      <c r="F11039" s="1"/>
    </row>
    <row r="11040" spans="3:6">
      <c r="C11040" s="1"/>
      <c r="D11040" s="1"/>
      <c r="E11040" s="1"/>
      <c r="F11040" s="1"/>
    </row>
    <row r="11041" spans="3:6">
      <c r="C11041" s="1"/>
      <c r="D11041" s="1"/>
      <c r="E11041" s="1"/>
      <c r="F11041" s="1"/>
    </row>
    <row r="11042" spans="3:6">
      <c r="C11042" s="1"/>
      <c r="D11042" s="1"/>
      <c r="E11042" s="1"/>
      <c r="F11042" s="1"/>
    </row>
    <row r="11043" spans="3:6">
      <c r="C11043" s="1"/>
      <c r="D11043" s="1"/>
      <c r="E11043" s="1"/>
      <c r="F11043" s="1"/>
    </row>
    <row r="11044" spans="3:6">
      <c r="C11044" s="1"/>
      <c r="D11044" s="1"/>
      <c r="E11044" s="1"/>
      <c r="F11044" s="1"/>
    </row>
    <row r="11045" spans="3:6">
      <c r="C11045" s="1"/>
      <c r="D11045" s="1"/>
      <c r="E11045" s="1"/>
      <c r="F11045" s="1"/>
    </row>
    <row r="11046" spans="3:6">
      <c r="C11046" s="1"/>
      <c r="D11046" s="1"/>
      <c r="E11046" s="1"/>
      <c r="F11046" s="1"/>
    </row>
    <row r="11047" spans="3:6">
      <c r="C11047" s="1"/>
      <c r="D11047" s="1"/>
      <c r="E11047" s="1"/>
      <c r="F11047" s="1"/>
    </row>
    <row r="11048" spans="3:6">
      <c r="C11048" s="1"/>
      <c r="D11048" s="1"/>
      <c r="E11048" s="1"/>
      <c r="F11048" s="1"/>
    </row>
    <row r="11049" spans="3:6">
      <c r="C11049" s="1"/>
      <c r="D11049" s="1"/>
      <c r="E11049" s="1"/>
      <c r="F11049" s="1"/>
    </row>
    <row r="11050" spans="3:6">
      <c r="C11050" s="1"/>
      <c r="D11050" s="1"/>
      <c r="E11050" s="1"/>
      <c r="F11050" s="1"/>
    </row>
    <row r="11051" spans="3:6">
      <c r="C11051" s="1"/>
      <c r="D11051" s="1"/>
      <c r="E11051" s="1"/>
      <c r="F11051" s="1"/>
    </row>
    <row r="11052" spans="3:6">
      <c r="C11052" s="1"/>
      <c r="D11052" s="1"/>
      <c r="E11052" s="1"/>
      <c r="F11052" s="1"/>
    </row>
    <row r="11053" spans="3:6">
      <c r="C11053" s="1"/>
      <c r="D11053" s="1"/>
      <c r="E11053" s="1"/>
      <c r="F11053" s="1"/>
    </row>
    <row r="11054" spans="3:6">
      <c r="C11054" s="1"/>
      <c r="D11054" s="1"/>
      <c r="E11054" s="1"/>
      <c r="F11054" s="1"/>
    </row>
    <row r="11055" spans="3:6">
      <c r="C11055" s="1"/>
      <c r="D11055" s="1"/>
      <c r="E11055" s="1"/>
      <c r="F11055" s="1"/>
    </row>
    <row r="11056" spans="3:6">
      <c r="C11056" s="1"/>
      <c r="D11056" s="1"/>
      <c r="E11056" s="1"/>
      <c r="F11056" s="1"/>
    </row>
    <row r="11057" spans="3:6">
      <c r="C11057" s="1"/>
      <c r="D11057" s="1"/>
      <c r="E11057" s="1"/>
      <c r="F11057" s="1"/>
    </row>
    <row r="11058" spans="3:6">
      <c r="C11058" s="1"/>
      <c r="D11058" s="1"/>
      <c r="E11058" s="1"/>
      <c r="F11058" s="1"/>
    </row>
    <row r="11059" spans="3:6">
      <c r="C11059" s="1"/>
      <c r="D11059" s="1"/>
      <c r="E11059" s="1"/>
      <c r="F11059" s="1"/>
    </row>
    <row r="11060" spans="3:6">
      <c r="C11060" s="1"/>
      <c r="D11060" s="1"/>
      <c r="E11060" s="1"/>
      <c r="F11060" s="1"/>
    </row>
    <row r="11061" spans="3:6">
      <c r="C11061" s="1"/>
      <c r="D11061" s="1"/>
      <c r="E11061" s="1"/>
      <c r="F11061" s="1"/>
    </row>
    <row r="11062" spans="3:6">
      <c r="C11062" s="1"/>
      <c r="D11062" s="1"/>
      <c r="E11062" s="1"/>
      <c r="F11062" s="1"/>
    </row>
    <row r="11063" spans="3:6">
      <c r="C11063" s="1"/>
      <c r="D11063" s="1"/>
      <c r="E11063" s="1"/>
      <c r="F11063" s="1"/>
    </row>
    <row r="11064" spans="3:6">
      <c r="C11064" s="1"/>
      <c r="D11064" s="1"/>
      <c r="E11064" s="1"/>
      <c r="F11064" s="1"/>
    </row>
    <row r="11065" spans="3:6">
      <c r="C11065" s="1"/>
      <c r="D11065" s="1"/>
      <c r="E11065" s="1"/>
      <c r="F11065" s="1"/>
    </row>
    <row r="11066" spans="3:6">
      <c r="C11066" s="1"/>
      <c r="D11066" s="1"/>
      <c r="E11066" s="1"/>
      <c r="F11066" s="1"/>
    </row>
    <row r="11067" spans="3:6">
      <c r="C11067" s="1"/>
      <c r="D11067" s="1"/>
      <c r="E11067" s="1"/>
      <c r="F11067" s="1"/>
    </row>
    <row r="11068" spans="3:6">
      <c r="C11068" s="1"/>
      <c r="D11068" s="1"/>
      <c r="E11068" s="1"/>
      <c r="F11068" s="1"/>
    </row>
    <row r="11069" spans="3:6">
      <c r="C11069" s="1"/>
      <c r="D11069" s="1"/>
      <c r="E11069" s="1"/>
      <c r="F11069" s="1"/>
    </row>
    <row r="11070" spans="3:6">
      <c r="C11070" s="1"/>
      <c r="D11070" s="1"/>
      <c r="E11070" s="1"/>
      <c r="F11070" s="1"/>
    </row>
    <row r="11071" spans="3:6">
      <c r="C11071" s="1"/>
      <c r="D11071" s="1"/>
      <c r="E11071" s="1"/>
      <c r="F11071" s="1"/>
    </row>
    <row r="11072" spans="3:6">
      <c r="C11072" s="1"/>
      <c r="D11072" s="1"/>
      <c r="E11072" s="1"/>
      <c r="F11072" s="1"/>
    </row>
    <row r="11073" spans="3:6">
      <c r="C11073" s="1"/>
      <c r="D11073" s="1"/>
      <c r="E11073" s="1"/>
      <c r="F11073" s="1"/>
    </row>
    <row r="11074" spans="3:6">
      <c r="C11074" s="1"/>
      <c r="D11074" s="1"/>
      <c r="E11074" s="1"/>
      <c r="F11074" s="1"/>
    </row>
    <row r="11075" spans="3:6">
      <c r="C11075" s="1"/>
      <c r="D11075" s="1"/>
      <c r="E11075" s="1"/>
      <c r="F11075" s="1"/>
    </row>
    <row r="11076" spans="3:6">
      <c r="C11076" s="1"/>
      <c r="D11076" s="1"/>
      <c r="E11076" s="1"/>
      <c r="F11076" s="1"/>
    </row>
    <row r="11077" spans="3:6">
      <c r="C11077" s="1"/>
      <c r="D11077" s="1"/>
      <c r="E11077" s="1"/>
      <c r="F11077" s="1"/>
    </row>
    <row r="11078" spans="3:6">
      <c r="C11078" s="1"/>
      <c r="D11078" s="1"/>
      <c r="E11078" s="1"/>
      <c r="F11078" s="1"/>
    </row>
    <row r="11079" spans="3:6">
      <c r="C11079" s="1"/>
      <c r="D11079" s="1"/>
      <c r="E11079" s="1"/>
      <c r="F11079" s="1"/>
    </row>
    <row r="11080" spans="3:6">
      <c r="C11080" s="1"/>
      <c r="D11080" s="1"/>
      <c r="E11080" s="1"/>
      <c r="F11080" s="1"/>
    </row>
    <row r="11081" spans="3:6">
      <c r="C11081" s="1"/>
      <c r="D11081" s="1"/>
      <c r="E11081" s="1"/>
      <c r="F11081" s="1"/>
    </row>
    <row r="11082" spans="3:6">
      <c r="C11082" s="1"/>
      <c r="D11082" s="1"/>
      <c r="E11082" s="1"/>
      <c r="F11082" s="1"/>
    </row>
    <row r="11083" spans="3:6">
      <c r="C11083" s="1"/>
      <c r="D11083" s="1"/>
      <c r="E11083" s="1"/>
      <c r="F11083" s="1"/>
    </row>
    <row r="11084" spans="3:6">
      <c r="C11084" s="1"/>
      <c r="D11084" s="1"/>
      <c r="E11084" s="1"/>
      <c r="F11084" s="1"/>
    </row>
    <row r="11085" spans="3:6">
      <c r="C11085" s="1"/>
      <c r="D11085" s="1"/>
      <c r="E11085" s="1"/>
      <c r="F11085" s="1"/>
    </row>
    <row r="11086" spans="3:6">
      <c r="C11086" s="1"/>
      <c r="D11086" s="1"/>
      <c r="E11086" s="1"/>
      <c r="F11086" s="1"/>
    </row>
    <row r="11087" spans="3:6">
      <c r="C11087" s="1"/>
      <c r="D11087" s="1"/>
      <c r="E11087" s="1"/>
      <c r="F11087" s="1"/>
    </row>
    <row r="11088" spans="3:6">
      <c r="C11088" s="1"/>
      <c r="D11088" s="1"/>
      <c r="E11088" s="1"/>
      <c r="F11088" s="1"/>
    </row>
    <row r="11089" spans="3:6">
      <c r="C11089" s="1"/>
      <c r="D11089" s="1"/>
      <c r="E11089" s="1"/>
      <c r="F11089" s="1"/>
    </row>
    <row r="11090" spans="3:6">
      <c r="C11090" s="1"/>
      <c r="D11090" s="1"/>
      <c r="E11090" s="1"/>
      <c r="F11090" s="1"/>
    </row>
    <row r="11091" spans="3:6">
      <c r="C11091" s="1"/>
      <c r="D11091" s="1"/>
      <c r="E11091" s="1"/>
      <c r="F11091" s="1"/>
    </row>
    <row r="11092" spans="3:6">
      <c r="C11092" s="1"/>
      <c r="D11092" s="1"/>
      <c r="E11092" s="1"/>
      <c r="F11092" s="1"/>
    </row>
    <row r="11093" spans="3:6">
      <c r="C11093" s="1"/>
      <c r="D11093" s="1"/>
      <c r="E11093" s="1"/>
      <c r="F11093" s="1"/>
    </row>
    <row r="11094" spans="3:6">
      <c r="C11094" s="1"/>
      <c r="D11094" s="1"/>
      <c r="E11094" s="1"/>
      <c r="F11094" s="1"/>
    </row>
    <row r="11095" spans="3:6">
      <c r="C11095" s="1"/>
      <c r="D11095" s="1"/>
      <c r="E11095" s="1"/>
      <c r="F11095" s="1"/>
    </row>
    <row r="11096" spans="3:6">
      <c r="C11096" s="1"/>
      <c r="D11096" s="1"/>
      <c r="E11096" s="1"/>
      <c r="F11096" s="1"/>
    </row>
    <row r="11097" spans="3:6">
      <c r="C11097" s="1"/>
      <c r="D11097" s="1"/>
      <c r="E11097" s="1"/>
      <c r="F11097" s="1"/>
    </row>
    <row r="11098" spans="3:6">
      <c r="C11098" s="1"/>
      <c r="D11098" s="1"/>
      <c r="E11098" s="1"/>
      <c r="F11098" s="1"/>
    </row>
    <row r="11099" spans="3:6">
      <c r="C11099" s="1"/>
      <c r="D11099" s="1"/>
      <c r="E11099" s="1"/>
      <c r="F11099" s="1"/>
    </row>
    <row r="11100" spans="3:6">
      <c r="C11100" s="1"/>
      <c r="D11100" s="1"/>
      <c r="E11100" s="1"/>
      <c r="F11100" s="1"/>
    </row>
    <row r="11101" spans="3:6">
      <c r="C11101" s="1"/>
      <c r="D11101" s="1"/>
      <c r="E11101" s="1"/>
      <c r="F11101" s="1"/>
    </row>
    <row r="11102" spans="3:6">
      <c r="C11102" s="1"/>
      <c r="D11102" s="1"/>
      <c r="E11102" s="1"/>
      <c r="F11102" s="1"/>
    </row>
    <row r="11103" spans="3:6">
      <c r="C11103" s="1"/>
      <c r="D11103" s="1"/>
      <c r="E11103" s="1"/>
      <c r="F11103" s="1"/>
    </row>
    <row r="11104" spans="3:6">
      <c r="C11104" s="1"/>
      <c r="D11104" s="1"/>
      <c r="E11104" s="1"/>
      <c r="F11104" s="1"/>
    </row>
    <row r="11105" spans="3:6">
      <c r="C11105" s="1"/>
      <c r="D11105" s="1"/>
      <c r="E11105" s="1"/>
      <c r="F11105" s="1"/>
    </row>
    <row r="11106" spans="3:6">
      <c r="C11106" s="1"/>
      <c r="D11106" s="1"/>
      <c r="E11106" s="1"/>
      <c r="F11106" s="1"/>
    </row>
    <row r="11107" spans="3:6">
      <c r="C11107" s="1"/>
      <c r="D11107" s="1"/>
      <c r="E11107" s="1"/>
      <c r="F11107" s="1"/>
    </row>
    <row r="11108" spans="3:6">
      <c r="C11108" s="1"/>
      <c r="D11108" s="1"/>
      <c r="E11108" s="1"/>
      <c r="F11108" s="1"/>
    </row>
    <row r="11109" spans="3:6">
      <c r="C11109" s="1"/>
      <c r="D11109" s="1"/>
      <c r="E11109" s="1"/>
      <c r="F11109" s="1"/>
    </row>
    <row r="11110" spans="3:6">
      <c r="C11110" s="1"/>
      <c r="D11110" s="1"/>
      <c r="E11110" s="1"/>
      <c r="F11110" s="1"/>
    </row>
    <row r="11111" spans="3:6">
      <c r="C11111" s="1"/>
      <c r="D11111" s="1"/>
      <c r="E11111" s="1"/>
      <c r="F11111" s="1"/>
    </row>
    <row r="11112" spans="3:6">
      <c r="C11112" s="1"/>
      <c r="D11112" s="1"/>
      <c r="E11112" s="1"/>
      <c r="F11112" s="1"/>
    </row>
    <row r="11113" spans="3:6">
      <c r="C11113" s="1"/>
      <c r="D11113" s="1"/>
      <c r="E11113" s="1"/>
      <c r="F11113" s="1"/>
    </row>
    <row r="11114" spans="3:6">
      <c r="C11114" s="1"/>
      <c r="D11114" s="1"/>
      <c r="E11114" s="1"/>
      <c r="F11114" s="1"/>
    </row>
    <row r="11115" spans="3:6">
      <c r="C11115" s="1"/>
      <c r="D11115" s="1"/>
      <c r="E11115" s="1"/>
      <c r="F11115" s="1"/>
    </row>
    <row r="11116" spans="3:6">
      <c r="C11116" s="1"/>
      <c r="D11116" s="1"/>
      <c r="E11116" s="1"/>
      <c r="F11116" s="1"/>
    </row>
    <row r="11117" spans="3:6">
      <c r="C11117" s="1"/>
      <c r="D11117" s="1"/>
      <c r="E11117" s="1"/>
      <c r="F11117" s="1"/>
    </row>
    <row r="11118" spans="3:6">
      <c r="C11118" s="1"/>
      <c r="D11118" s="1"/>
      <c r="E11118" s="1"/>
      <c r="F11118" s="1"/>
    </row>
    <row r="11119" spans="3:6">
      <c r="C11119" s="1"/>
      <c r="D11119" s="1"/>
      <c r="E11119" s="1"/>
      <c r="F11119" s="1"/>
    </row>
    <row r="11120" spans="3:6">
      <c r="C11120" s="1"/>
      <c r="D11120" s="1"/>
      <c r="E11120" s="1"/>
      <c r="F11120" s="1"/>
    </row>
    <row r="11121" spans="3:6">
      <c r="C11121" s="1"/>
      <c r="D11121" s="1"/>
      <c r="E11121" s="1"/>
      <c r="F11121" s="1"/>
    </row>
    <row r="11122" spans="3:6">
      <c r="C11122" s="1"/>
      <c r="D11122" s="1"/>
      <c r="E11122" s="1"/>
      <c r="F11122" s="1"/>
    </row>
    <row r="11123" spans="3:6">
      <c r="C11123" s="1"/>
      <c r="D11123" s="1"/>
      <c r="E11123" s="1"/>
      <c r="F11123" s="1"/>
    </row>
    <row r="11124" spans="3:6">
      <c r="C11124" s="1"/>
      <c r="D11124" s="1"/>
      <c r="E11124" s="1"/>
      <c r="F11124" s="1"/>
    </row>
    <row r="11125" spans="3:6">
      <c r="C11125" s="1"/>
      <c r="D11125" s="1"/>
      <c r="E11125" s="1"/>
      <c r="F11125" s="1"/>
    </row>
    <row r="11126" spans="3:6">
      <c r="C11126" s="1"/>
      <c r="D11126" s="1"/>
      <c r="E11126" s="1"/>
      <c r="F11126" s="1"/>
    </row>
    <row r="11127" spans="3:6">
      <c r="C11127" s="1"/>
      <c r="D11127" s="1"/>
      <c r="E11127" s="1"/>
      <c r="F11127" s="1"/>
    </row>
    <row r="11128" spans="3:6">
      <c r="C11128" s="1"/>
      <c r="D11128" s="1"/>
      <c r="E11128" s="1"/>
      <c r="F11128" s="1"/>
    </row>
    <row r="11129" spans="3:6">
      <c r="C11129" s="1"/>
      <c r="D11129" s="1"/>
      <c r="E11129" s="1"/>
      <c r="F11129" s="1"/>
    </row>
    <row r="11130" spans="3:6">
      <c r="C11130" s="1"/>
      <c r="D11130" s="1"/>
      <c r="E11130" s="1"/>
      <c r="F11130" s="1"/>
    </row>
    <row r="11131" spans="3:6">
      <c r="C11131" s="1"/>
      <c r="D11131" s="1"/>
      <c r="E11131" s="1"/>
      <c r="F11131" s="1"/>
    </row>
    <row r="11132" spans="3:6">
      <c r="C11132" s="1"/>
      <c r="D11132" s="1"/>
      <c r="E11132" s="1"/>
      <c r="F11132" s="1"/>
    </row>
    <row r="11133" spans="3:6">
      <c r="C11133" s="1"/>
      <c r="D11133" s="1"/>
      <c r="E11133" s="1"/>
      <c r="F11133" s="1"/>
    </row>
    <row r="11134" spans="3:6">
      <c r="C11134" s="1"/>
      <c r="D11134" s="1"/>
      <c r="E11134" s="1"/>
      <c r="F11134" s="1"/>
    </row>
    <row r="11135" spans="3:6">
      <c r="C11135" s="1"/>
      <c r="D11135" s="1"/>
      <c r="E11135" s="1"/>
      <c r="F11135" s="1"/>
    </row>
    <row r="11136" spans="3:6">
      <c r="C11136" s="1"/>
      <c r="D11136" s="1"/>
      <c r="E11136" s="1"/>
      <c r="F11136" s="1"/>
    </row>
    <row r="11137" spans="3:6">
      <c r="C11137" s="1"/>
      <c r="D11137" s="1"/>
      <c r="E11137" s="1"/>
      <c r="F11137" s="1"/>
    </row>
    <row r="11138" spans="3:6">
      <c r="C11138" s="1"/>
      <c r="D11138" s="1"/>
      <c r="E11138" s="1"/>
      <c r="F11138" s="1"/>
    </row>
    <row r="11139" spans="3:6">
      <c r="C11139" s="1"/>
      <c r="D11139" s="1"/>
      <c r="E11139" s="1"/>
      <c r="F11139" s="1"/>
    </row>
    <row r="11140" spans="3:6">
      <c r="C11140" s="1"/>
      <c r="D11140" s="1"/>
      <c r="E11140" s="1"/>
      <c r="F11140" s="1"/>
    </row>
    <row r="11141" spans="3:6">
      <c r="C11141" s="1"/>
      <c r="D11141" s="1"/>
      <c r="E11141" s="1"/>
      <c r="F11141" s="1"/>
    </row>
    <row r="11142" spans="3:6">
      <c r="C11142" s="1"/>
      <c r="D11142" s="1"/>
      <c r="E11142" s="1"/>
      <c r="F11142" s="1"/>
    </row>
    <row r="11143" spans="3:6">
      <c r="C11143" s="1"/>
      <c r="D11143" s="1"/>
      <c r="E11143" s="1"/>
      <c r="F11143" s="1"/>
    </row>
    <row r="11144" spans="3:6">
      <c r="C11144" s="1"/>
      <c r="D11144" s="1"/>
      <c r="E11144" s="1"/>
      <c r="F11144" s="1"/>
    </row>
    <row r="11145" spans="3:6">
      <c r="C11145" s="1"/>
      <c r="D11145" s="1"/>
      <c r="E11145" s="1"/>
      <c r="F11145" s="1"/>
    </row>
    <row r="11146" spans="3:6">
      <c r="C11146" s="1"/>
      <c r="D11146" s="1"/>
      <c r="E11146" s="1"/>
      <c r="F11146" s="1"/>
    </row>
    <row r="11147" spans="3:6">
      <c r="C11147" s="1"/>
      <c r="D11147" s="1"/>
      <c r="E11147" s="1"/>
      <c r="F11147" s="1"/>
    </row>
    <row r="11148" spans="3:6">
      <c r="C11148" s="1"/>
      <c r="D11148" s="1"/>
      <c r="E11148" s="1"/>
      <c r="F11148" s="1"/>
    </row>
    <row r="11149" spans="3:6">
      <c r="C11149" s="1"/>
      <c r="D11149" s="1"/>
      <c r="E11149" s="1"/>
      <c r="F11149" s="1"/>
    </row>
    <row r="11150" spans="3:6">
      <c r="C11150" s="1"/>
      <c r="D11150" s="1"/>
      <c r="E11150" s="1"/>
      <c r="F11150" s="1"/>
    </row>
    <row r="11151" spans="3:6">
      <c r="C11151" s="1"/>
      <c r="D11151" s="1"/>
      <c r="E11151" s="1"/>
      <c r="F11151" s="1"/>
    </row>
    <row r="11152" spans="3:6">
      <c r="C11152" s="1"/>
      <c r="D11152" s="1"/>
      <c r="E11152" s="1"/>
      <c r="F11152" s="1"/>
    </row>
    <row r="11153" spans="3:6">
      <c r="C11153" s="1"/>
      <c r="D11153" s="1"/>
      <c r="E11153" s="1"/>
      <c r="F11153" s="1"/>
    </row>
    <row r="11154" spans="3:6">
      <c r="C11154" s="1"/>
      <c r="D11154" s="1"/>
      <c r="E11154" s="1"/>
      <c r="F11154" s="1"/>
    </row>
    <row r="11155" spans="3:6">
      <c r="C11155" s="1"/>
      <c r="D11155" s="1"/>
      <c r="E11155" s="1"/>
      <c r="F11155" s="1"/>
    </row>
    <row r="11156" spans="3:6">
      <c r="C11156" s="1"/>
      <c r="D11156" s="1"/>
      <c r="E11156" s="1"/>
      <c r="F11156" s="1"/>
    </row>
    <row r="11157" spans="3:6">
      <c r="C11157" s="1"/>
      <c r="D11157" s="1"/>
      <c r="E11157" s="1"/>
      <c r="F11157" s="1"/>
    </row>
    <row r="11158" spans="3:6">
      <c r="C11158" s="1"/>
      <c r="D11158" s="1"/>
      <c r="E11158" s="1"/>
      <c r="F11158" s="1"/>
    </row>
    <row r="11159" spans="3:6">
      <c r="C11159" s="1"/>
      <c r="D11159" s="1"/>
      <c r="E11159" s="1"/>
      <c r="F11159" s="1"/>
    </row>
    <row r="11160" spans="3:6">
      <c r="C11160" s="1"/>
      <c r="D11160" s="1"/>
      <c r="E11160" s="1"/>
      <c r="F11160" s="1"/>
    </row>
    <row r="11161" spans="3:6">
      <c r="C11161" s="1"/>
      <c r="D11161" s="1"/>
      <c r="E11161" s="1"/>
      <c r="F11161" s="1"/>
    </row>
    <row r="11162" spans="3:6">
      <c r="C11162" s="1"/>
      <c r="D11162" s="1"/>
      <c r="E11162" s="1"/>
      <c r="F11162" s="1"/>
    </row>
    <row r="11163" spans="3:6">
      <c r="C11163" s="1"/>
      <c r="D11163" s="1"/>
      <c r="E11163" s="1"/>
      <c r="F11163" s="1"/>
    </row>
    <row r="11164" spans="3:6">
      <c r="C11164" s="1"/>
      <c r="D11164" s="1"/>
      <c r="E11164" s="1"/>
      <c r="F11164" s="1"/>
    </row>
    <row r="11165" spans="3:6">
      <c r="C11165" s="1"/>
      <c r="D11165" s="1"/>
      <c r="E11165" s="1"/>
      <c r="F11165" s="1"/>
    </row>
    <row r="11166" spans="3:6">
      <c r="C11166" s="1"/>
      <c r="D11166" s="1"/>
      <c r="E11166" s="1"/>
      <c r="F11166" s="1"/>
    </row>
    <row r="11167" spans="3:6">
      <c r="C11167" s="1"/>
      <c r="D11167" s="1"/>
      <c r="E11167" s="1"/>
      <c r="F11167" s="1"/>
    </row>
    <row r="11168" spans="3:6">
      <c r="C11168" s="1"/>
      <c r="D11168" s="1"/>
      <c r="E11168" s="1"/>
      <c r="F11168" s="1"/>
    </row>
    <row r="11169" spans="3:6">
      <c r="C11169" s="1"/>
      <c r="D11169" s="1"/>
      <c r="E11169" s="1"/>
      <c r="F11169" s="1"/>
    </row>
    <row r="11170" spans="3:6">
      <c r="C11170" s="1"/>
      <c r="D11170" s="1"/>
      <c r="E11170" s="1"/>
      <c r="F11170" s="1"/>
    </row>
    <row r="11171" spans="3:6">
      <c r="C11171" s="1"/>
      <c r="D11171" s="1"/>
      <c r="E11171" s="1"/>
      <c r="F11171" s="1"/>
    </row>
    <row r="11172" spans="3:6">
      <c r="C11172" s="1"/>
      <c r="D11172" s="1"/>
      <c r="E11172" s="1"/>
      <c r="F11172" s="1"/>
    </row>
    <row r="11173" spans="3:6">
      <c r="C11173" s="1"/>
      <c r="D11173" s="1"/>
      <c r="E11173" s="1"/>
      <c r="F11173" s="1"/>
    </row>
    <row r="11174" spans="3:6">
      <c r="C11174" s="1"/>
      <c r="D11174" s="1"/>
      <c r="E11174" s="1"/>
      <c r="F11174" s="1"/>
    </row>
    <row r="11175" spans="3:6">
      <c r="C11175" s="1"/>
      <c r="D11175" s="1"/>
      <c r="E11175" s="1"/>
      <c r="F11175" s="1"/>
    </row>
    <row r="11176" spans="3:6">
      <c r="C11176" s="1"/>
      <c r="D11176" s="1"/>
      <c r="E11176" s="1"/>
      <c r="F11176" s="1"/>
    </row>
    <row r="11177" spans="3:6">
      <c r="C11177" s="1"/>
      <c r="D11177" s="1"/>
      <c r="E11177" s="1"/>
      <c r="F11177" s="1"/>
    </row>
    <row r="11178" spans="3:6">
      <c r="C11178" s="1"/>
      <c r="D11178" s="1"/>
      <c r="E11178" s="1"/>
      <c r="F11178" s="1"/>
    </row>
    <row r="11179" spans="3:6">
      <c r="C11179" s="1"/>
      <c r="D11179" s="1"/>
      <c r="E11179" s="1"/>
      <c r="F11179" s="1"/>
    </row>
    <row r="11180" spans="3:6">
      <c r="C11180" s="1"/>
      <c r="D11180" s="1"/>
      <c r="E11180" s="1"/>
      <c r="F11180" s="1"/>
    </row>
    <row r="11181" spans="3:6">
      <c r="C11181" s="1"/>
      <c r="D11181" s="1"/>
      <c r="E11181" s="1"/>
      <c r="F11181" s="1"/>
    </row>
    <row r="11182" spans="3:6">
      <c r="C11182" s="1"/>
      <c r="D11182" s="1"/>
      <c r="E11182" s="1"/>
      <c r="F11182" s="1"/>
    </row>
    <row r="11183" spans="3:6">
      <c r="C11183" s="1"/>
      <c r="D11183" s="1"/>
      <c r="E11183" s="1"/>
      <c r="F11183" s="1"/>
    </row>
    <row r="11184" spans="3:6">
      <c r="C11184" s="1"/>
      <c r="D11184" s="1"/>
      <c r="E11184" s="1"/>
      <c r="F11184" s="1"/>
    </row>
    <row r="11185" spans="3:6">
      <c r="C11185" s="1"/>
      <c r="D11185" s="1"/>
      <c r="E11185" s="1"/>
      <c r="F11185" s="1"/>
    </row>
    <row r="11186" spans="3:6">
      <c r="C11186" s="1"/>
      <c r="D11186" s="1"/>
      <c r="E11186" s="1"/>
      <c r="F11186" s="1"/>
    </row>
    <row r="11187" spans="3:6">
      <c r="C11187" s="1"/>
      <c r="D11187" s="1"/>
      <c r="E11187" s="1"/>
      <c r="F11187" s="1"/>
    </row>
    <row r="11188" spans="3:6">
      <c r="C11188" s="1"/>
      <c r="D11188" s="1"/>
      <c r="E11188" s="1"/>
      <c r="F11188" s="1"/>
    </row>
    <row r="11189" spans="3:6">
      <c r="C11189" s="1"/>
      <c r="D11189" s="1"/>
      <c r="E11189" s="1"/>
      <c r="F11189" s="1"/>
    </row>
    <row r="11190" spans="3:6">
      <c r="C11190" s="1"/>
      <c r="D11190" s="1"/>
      <c r="E11190" s="1"/>
      <c r="F11190" s="1"/>
    </row>
    <row r="11191" spans="3:6">
      <c r="C11191" s="1"/>
      <c r="D11191" s="1"/>
      <c r="E11191" s="1"/>
      <c r="F11191" s="1"/>
    </row>
    <row r="11192" spans="3:6">
      <c r="C11192" s="1"/>
      <c r="D11192" s="1"/>
      <c r="E11192" s="1"/>
      <c r="F11192" s="1"/>
    </row>
    <row r="11193" spans="3:6">
      <c r="C11193" s="1"/>
      <c r="D11193" s="1"/>
      <c r="E11193" s="1"/>
      <c r="F11193" s="1"/>
    </row>
    <row r="11194" spans="3:6">
      <c r="C11194" s="1"/>
      <c r="D11194" s="1"/>
      <c r="E11194" s="1"/>
      <c r="F11194" s="1"/>
    </row>
    <row r="11195" spans="3:6">
      <c r="C11195" s="1"/>
      <c r="D11195" s="1"/>
      <c r="E11195" s="1"/>
      <c r="F11195" s="1"/>
    </row>
    <row r="11196" spans="3:6">
      <c r="C11196" s="1"/>
      <c r="D11196" s="1"/>
      <c r="E11196" s="1"/>
      <c r="F11196" s="1"/>
    </row>
    <row r="11197" spans="3:6">
      <c r="C11197" s="1"/>
      <c r="D11197" s="1"/>
      <c r="E11197" s="1"/>
      <c r="F11197" s="1"/>
    </row>
    <row r="11198" spans="3:6">
      <c r="C11198" s="1"/>
      <c r="D11198" s="1"/>
      <c r="E11198" s="1"/>
      <c r="F11198" s="1"/>
    </row>
    <row r="11199" spans="3:6">
      <c r="C11199" s="1"/>
      <c r="D11199" s="1"/>
      <c r="E11199" s="1"/>
      <c r="F11199" s="1"/>
    </row>
    <row r="11200" spans="3:6">
      <c r="C11200" s="1"/>
      <c r="D11200" s="1"/>
      <c r="E11200" s="1"/>
      <c r="F11200" s="1"/>
    </row>
    <row r="11201" spans="3:6">
      <c r="C11201" s="1"/>
      <c r="D11201" s="1"/>
      <c r="E11201" s="1"/>
      <c r="F11201" s="1"/>
    </row>
    <row r="11202" spans="3:6">
      <c r="C11202" s="1"/>
      <c r="D11202" s="1"/>
      <c r="E11202" s="1"/>
      <c r="F11202" s="1"/>
    </row>
    <row r="11203" spans="3:6">
      <c r="C11203" s="1"/>
      <c r="D11203" s="1"/>
      <c r="E11203" s="1"/>
      <c r="F11203" s="1"/>
    </row>
    <row r="11204" spans="3:6">
      <c r="C11204" s="1"/>
      <c r="D11204" s="1"/>
      <c r="E11204" s="1"/>
      <c r="F11204" s="1"/>
    </row>
    <row r="11205" spans="3:6">
      <c r="C11205" s="1"/>
      <c r="D11205" s="1"/>
      <c r="E11205" s="1"/>
      <c r="F11205" s="1"/>
    </row>
    <row r="11206" spans="3:6">
      <c r="C11206" s="1"/>
      <c r="D11206" s="1"/>
      <c r="E11206" s="1"/>
      <c r="F11206" s="1"/>
    </row>
    <row r="11207" spans="3:6">
      <c r="C11207" s="1"/>
      <c r="D11207" s="1"/>
      <c r="E11207" s="1"/>
      <c r="F11207" s="1"/>
    </row>
    <row r="11208" spans="3:6">
      <c r="C11208" s="1"/>
      <c r="D11208" s="1"/>
      <c r="E11208" s="1"/>
      <c r="F11208" s="1"/>
    </row>
    <row r="11209" spans="3:6">
      <c r="C11209" s="1"/>
      <c r="D11209" s="1"/>
      <c r="E11209" s="1"/>
      <c r="F11209" s="1"/>
    </row>
    <row r="11210" spans="3:6">
      <c r="C11210" s="1"/>
      <c r="D11210" s="1"/>
      <c r="E11210" s="1"/>
      <c r="F11210" s="1"/>
    </row>
    <row r="11211" spans="3:6">
      <c r="C11211" s="1"/>
      <c r="D11211" s="1"/>
      <c r="E11211" s="1"/>
      <c r="F11211" s="1"/>
    </row>
    <row r="11212" spans="3:6">
      <c r="C11212" s="1"/>
      <c r="D11212" s="1"/>
      <c r="E11212" s="1"/>
      <c r="F11212" s="1"/>
    </row>
    <row r="11213" spans="3:6">
      <c r="C11213" s="1"/>
      <c r="D11213" s="1"/>
      <c r="E11213" s="1"/>
      <c r="F11213" s="1"/>
    </row>
    <row r="11214" spans="3:6">
      <c r="C11214" s="1"/>
      <c r="D11214" s="1"/>
      <c r="E11214" s="1"/>
      <c r="F11214" s="1"/>
    </row>
    <row r="11215" spans="3:6">
      <c r="C11215" s="1"/>
      <c r="D11215" s="1"/>
      <c r="E11215" s="1"/>
      <c r="F11215" s="1"/>
    </row>
    <row r="11216" spans="3:6">
      <c r="C11216" s="1"/>
      <c r="D11216" s="1"/>
      <c r="E11216" s="1"/>
      <c r="F11216" s="1"/>
    </row>
    <row r="11217" spans="3:6">
      <c r="C11217" s="1"/>
      <c r="D11217" s="1"/>
      <c r="E11217" s="1"/>
      <c r="F11217" s="1"/>
    </row>
    <row r="11218" spans="3:6">
      <c r="C11218" s="1"/>
      <c r="D11218" s="1"/>
      <c r="E11218" s="1"/>
      <c r="F11218" s="1"/>
    </row>
    <row r="11219" spans="3:6">
      <c r="C11219" s="1"/>
      <c r="D11219" s="1"/>
      <c r="E11219" s="1"/>
      <c r="F11219" s="1"/>
    </row>
    <row r="11220" spans="3:6">
      <c r="C11220" s="1"/>
      <c r="D11220" s="1"/>
      <c r="E11220" s="1"/>
      <c r="F11220" s="1"/>
    </row>
    <row r="11221" spans="3:6">
      <c r="C11221" s="1"/>
      <c r="D11221" s="1"/>
      <c r="E11221" s="1"/>
      <c r="F11221" s="1"/>
    </row>
    <row r="11222" spans="3:6">
      <c r="C11222" s="1"/>
      <c r="D11222" s="1"/>
      <c r="E11222" s="1"/>
      <c r="F11222" s="1"/>
    </row>
    <row r="11223" spans="3:6">
      <c r="C11223" s="1"/>
      <c r="D11223" s="1"/>
      <c r="E11223" s="1"/>
      <c r="F11223" s="1"/>
    </row>
    <row r="11224" spans="3:6">
      <c r="C11224" s="1"/>
      <c r="D11224" s="1"/>
      <c r="E11224" s="1"/>
      <c r="F11224" s="1"/>
    </row>
    <row r="11225" spans="3:6">
      <c r="C11225" s="1"/>
      <c r="D11225" s="1"/>
      <c r="E11225" s="1"/>
      <c r="F11225" s="1"/>
    </row>
    <row r="11226" spans="3:6">
      <c r="C11226" s="1"/>
      <c r="D11226" s="1"/>
      <c r="E11226" s="1"/>
      <c r="F11226" s="1"/>
    </row>
    <row r="11227" spans="3:6">
      <c r="C11227" s="1"/>
      <c r="D11227" s="1"/>
      <c r="E11227" s="1"/>
      <c r="F11227" s="1"/>
    </row>
    <row r="11228" spans="3:6">
      <c r="C11228" s="1"/>
      <c r="D11228" s="1"/>
      <c r="E11228" s="1"/>
      <c r="F11228" s="1"/>
    </row>
    <row r="11229" spans="3:6">
      <c r="C11229" s="1"/>
      <c r="D11229" s="1"/>
      <c r="E11229" s="1"/>
      <c r="F11229" s="1"/>
    </row>
    <row r="11230" spans="3:6">
      <c r="C11230" s="1"/>
      <c r="D11230" s="1"/>
      <c r="E11230" s="1"/>
      <c r="F11230" s="1"/>
    </row>
    <row r="11231" spans="3:6">
      <c r="C11231" s="1"/>
      <c r="D11231" s="1"/>
      <c r="E11231" s="1"/>
      <c r="F11231" s="1"/>
    </row>
    <row r="11232" spans="3:6">
      <c r="C11232" s="1"/>
      <c r="D11232" s="1"/>
      <c r="E11232" s="1"/>
      <c r="F11232" s="1"/>
    </row>
    <row r="11233" spans="3:6">
      <c r="C11233" s="1"/>
      <c r="D11233" s="1"/>
      <c r="E11233" s="1"/>
      <c r="F11233" s="1"/>
    </row>
    <row r="11234" spans="3:6">
      <c r="C11234" s="1"/>
      <c r="D11234" s="1"/>
      <c r="E11234" s="1"/>
      <c r="F11234" s="1"/>
    </row>
    <row r="11235" spans="3:6">
      <c r="C11235" s="1"/>
      <c r="D11235" s="1"/>
      <c r="E11235" s="1"/>
      <c r="F11235" s="1"/>
    </row>
    <row r="11236" spans="3:6">
      <c r="C11236" s="1"/>
      <c r="D11236" s="1"/>
      <c r="E11236" s="1"/>
      <c r="F11236" s="1"/>
    </row>
    <row r="11237" spans="3:6">
      <c r="C11237" s="1"/>
      <c r="D11237" s="1"/>
      <c r="E11237" s="1"/>
      <c r="F11237" s="1"/>
    </row>
    <row r="11238" spans="3:6">
      <c r="C11238" s="1"/>
      <c r="D11238" s="1"/>
      <c r="E11238" s="1"/>
      <c r="F11238" s="1"/>
    </row>
    <row r="11239" spans="3:6">
      <c r="C11239" s="1"/>
      <c r="D11239" s="1"/>
      <c r="E11239" s="1"/>
      <c r="F11239" s="1"/>
    </row>
    <row r="11240" spans="3:6">
      <c r="C11240" s="1"/>
      <c r="D11240" s="1"/>
      <c r="E11240" s="1"/>
      <c r="F11240" s="1"/>
    </row>
    <row r="11241" spans="3:6">
      <c r="C11241" s="1"/>
      <c r="D11241" s="1"/>
      <c r="E11241" s="1"/>
      <c r="F11241" s="1"/>
    </row>
    <row r="11242" spans="3:6">
      <c r="C11242" s="1"/>
      <c r="D11242" s="1"/>
      <c r="E11242" s="1"/>
      <c r="F11242" s="1"/>
    </row>
    <row r="11243" spans="3:6">
      <c r="C11243" s="1"/>
      <c r="D11243" s="1"/>
      <c r="E11243" s="1"/>
      <c r="F11243" s="1"/>
    </row>
    <row r="11244" spans="3:6">
      <c r="C11244" s="1"/>
      <c r="D11244" s="1"/>
      <c r="E11244" s="1"/>
      <c r="F11244" s="1"/>
    </row>
    <row r="11245" spans="3:6">
      <c r="C11245" s="1"/>
      <c r="D11245" s="1"/>
      <c r="E11245" s="1"/>
      <c r="F11245" s="1"/>
    </row>
    <row r="11246" spans="3:6">
      <c r="C11246" s="1"/>
      <c r="D11246" s="1"/>
      <c r="E11246" s="1"/>
      <c r="F11246" s="1"/>
    </row>
    <row r="11247" spans="3:6">
      <c r="C11247" s="1"/>
      <c r="D11247" s="1"/>
      <c r="E11247" s="1"/>
      <c r="F11247" s="1"/>
    </row>
    <row r="11248" spans="3:6">
      <c r="C11248" s="1"/>
      <c r="D11248" s="1"/>
      <c r="E11248" s="1"/>
      <c r="F11248" s="1"/>
    </row>
    <row r="11249" spans="3:6">
      <c r="C11249" s="1"/>
      <c r="D11249" s="1"/>
      <c r="E11249" s="1"/>
      <c r="F11249" s="1"/>
    </row>
    <row r="11250" spans="3:6">
      <c r="C11250" s="1"/>
      <c r="D11250" s="1"/>
      <c r="E11250" s="1"/>
      <c r="F11250" s="1"/>
    </row>
    <row r="11251" spans="3:6">
      <c r="C11251" s="1"/>
      <c r="D11251" s="1"/>
      <c r="E11251" s="1"/>
      <c r="F11251" s="1"/>
    </row>
    <row r="11252" spans="3:6">
      <c r="C11252" s="1"/>
      <c r="D11252" s="1"/>
      <c r="E11252" s="1"/>
      <c r="F11252" s="1"/>
    </row>
    <row r="11253" spans="3:6">
      <c r="C11253" s="1"/>
      <c r="D11253" s="1"/>
      <c r="E11253" s="1"/>
      <c r="F11253" s="1"/>
    </row>
    <row r="11254" spans="3:6">
      <c r="C11254" s="1"/>
      <c r="D11254" s="1"/>
      <c r="E11254" s="1"/>
      <c r="F11254" s="1"/>
    </row>
    <row r="11255" spans="3:6">
      <c r="C11255" s="1"/>
      <c r="D11255" s="1"/>
      <c r="E11255" s="1"/>
      <c r="F11255" s="1"/>
    </row>
    <row r="11256" spans="3:6">
      <c r="C11256" s="1"/>
      <c r="D11256" s="1"/>
      <c r="E11256" s="1"/>
      <c r="F11256" s="1"/>
    </row>
    <row r="11257" spans="3:6">
      <c r="C11257" s="1"/>
      <c r="D11257" s="1"/>
      <c r="E11257" s="1"/>
      <c r="F11257" s="1"/>
    </row>
    <row r="11258" spans="3:6">
      <c r="C11258" s="1"/>
      <c r="D11258" s="1"/>
      <c r="E11258" s="1"/>
      <c r="F11258" s="1"/>
    </row>
    <row r="11259" spans="3:6">
      <c r="C11259" s="1"/>
      <c r="D11259" s="1"/>
      <c r="E11259" s="1"/>
      <c r="F11259" s="1"/>
    </row>
    <row r="11260" spans="3:6">
      <c r="C11260" s="1"/>
      <c r="D11260" s="1"/>
      <c r="E11260" s="1"/>
      <c r="F11260" s="1"/>
    </row>
    <row r="11261" spans="3:6">
      <c r="C11261" s="1"/>
      <c r="D11261" s="1"/>
      <c r="E11261" s="1"/>
      <c r="F11261" s="1"/>
    </row>
    <row r="11262" spans="3:6">
      <c r="C11262" s="1"/>
      <c r="D11262" s="1"/>
      <c r="E11262" s="1"/>
      <c r="F11262" s="1"/>
    </row>
    <row r="11263" spans="3:6">
      <c r="C11263" s="1"/>
      <c r="D11263" s="1"/>
      <c r="E11263" s="1"/>
      <c r="F11263" s="1"/>
    </row>
    <row r="11264" spans="3:6">
      <c r="C11264" s="1"/>
      <c r="D11264" s="1"/>
      <c r="E11264" s="1"/>
      <c r="F11264" s="1"/>
    </row>
    <row r="11265" spans="3:6">
      <c r="C11265" s="1"/>
      <c r="D11265" s="1"/>
      <c r="E11265" s="1"/>
      <c r="F11265" s="1"/>
    </row>
    <row r="11266" spans="3:6">
      <c r="C11266" s="1"/>
      <c r="D11266" s="1"/>
      <c r="E11266" s="1"/>
      <c r="F11266" s="1"/>
    </row>
    <row r="11267" spans="3:6">
      <c r="C11267" s="1"/>
      <c r="D11267" s="1"/>
      <c r="E11267" s="1"/>
      <c r="F11267" s="1"/>
    </row>
    <row r="11268" spans="3:6">
      <c r="C11268" s="1"/>
      <c r="D11268" s="1"/>
      <c r="E11268" s="1"/>
      <c r="F11268" s="1"/>
    </row>
    <row r="11269" spans="3:6">
      <c r="C11269" s="1"/>
      <c r="D11269" s="1"/>
      <c r="E11269" s="1"/>
      <c r="F11269" s="1"/>
    </row>
    <row r="11270" spans="3:6">
      <c r="C11270" s="1"/>
      <c r="D11270" s="1"/>
      <c r="E11270" s="1"/>
      <c r="F11270" s="1"/>
    </row>
    <row r="11271" spans="3:6">
      <c r="C11271" s="1"/>
      <c r="D11271" s="1"/>
      <c r="E11271" s="1"/>
      <c r="F11271" s="1"/>
    </row>
    <row r="11272" spans="3:6">
      <c r="C11272" s="1"/>
      <c r="D11272" s="1"/>
      <c r="E11272" s="1"/>
      <c r="F11272" s="1"/>
    </row>
    <row r="11273" spans="3:6">
      <c r="C11273" s="1"/>
      <c r="D11273" s="1"/>
      <c r="E11273" s="1"/>
      <c r="F11273" s="1"/>
    </row>
    <row r="11274" spans="3:6">
      <c r="C11274" s="1"/>
      <c r="D11274" s="1"/>
      <c r="E11274" s="1"/>
      <c r="F11274" s="1"/>
    </row>
    <row r="11275" spans="3:6">
      <c r="C11275" s="1"/>
      <c r="D11275" s="1"/>
      <c r="E11275" s="1"/>
      <c r="F11275" s="1"/>
    </row>
    <row r="11276" spans="3:6">
      <c r="C11276" s="1"/>
      <c r="D11276" s="1"/>
      <c r="E11276" s="1"/>
      <c r="F11276" s="1"/>
    </row>
    <row r="11277" spans="3:6">
      <c r="C11277" s="1"/>
      <c r="D11277" s="1"/>
      <c r="E11277" s="1"/>
      <c r="F11277" s="1"/>
    </row>
    <row r="11278" spans="3:6">
      <c r="C11278" s="1"/>
      <c r="D11278" s="1"/>
      <c r="E11278" s="1"/>
      <c r="F11278" s="1"/>
    </row>
    <row r="11279" spans="3:6">
      <c r="C11279" s="1"/>
      <c r="D11279" s="1"/>
      <c r="E11279" s="1"/>
      <c r="F11279" s="1"/>
    </row>
    <row r="11280" spans="3:6">
      <c r="C11280" s="1"/>
      <c r="D11280" s="1"/>
      <c r="E11280" s="1"/>
      <c r="F11280" s="1"/>
    </row>
    <row r="11281" spans="3:6">
      <c r="C11281" s="1"/>
      <c r="D11281" s="1"/>
      <c r="E11281" s="1"/>
      <c r="F11281" s="1"/>
    </row>
    <row r="11282" spans="3:6">
      <c r="C11282" s="1"/>
      <c r="D11282" s="1"/>
      <c r="E11282" s="1"/>
      <c r="F11282" s="1"/>
    </row>
    <row r="11283" spans="3:6">
      <c r="C11283" s="1"/>
      <c r="D11283" s="1"/>
      <c r="E11283" s="1"/>
      <c r="F11283" s="1"/>
    </row>
    <row r="11284" spans="3:6">
      <c r="C11284" s="1"/>
      <c r="D11284" s="1"/>
      <c r="E11284" s="1"/>
      <c r="F11284" s="1"/>
    </row>
    <row r="11285" spans="3:6">
      <c r="C11285" s="1"/>
      <c r="D11285" s="1"/>
      <c r="E11285" s="1"/>
      <c r="F11285" s="1"/>
    </row>
    <row r="11286" spans="3:6">
      <c r="C11286" s="1"/>
      <c r="D11286" s="1"/>
      <c r="E11286" s="1"/>
      <c r="F11286" s="1"/>
    </row>
    <row r="11287" spans="3:6">
      <c r="C11287" s="1"/>
      <c r="D11287" s="1"/>
      <c r="E11287" s="1"/>
      <c r="F11287" s="1"/>
    </row>
    <row r="11288" spans="3:6">
      <c r="C11288" s="1"/>
      <c r="D11288" s="1"/>
      <c r="E11288" s="1"/>
      <c r="F11288" s="1"/>
    </row>
    <row r="11289" spans="3:6">
      <c r="C11289" s="1"/>
      <c r="D11289" s="1"/>
      <c r="E11289" s="1"/>
      <c r="F11289" s="1"/>
    </row>
    <row r="11290" spans="3:6">
      <c r="C11290" s="1"/>
      <c r="D11290" s="1"/>
      <c r="E11290" s="1"/>
      <c r="F11290" s="1"/>
    </row>
    <row r="11291" spans="3:6">
      <c r="C11291" s="1"/>
      <c r="D11291" s="1"/>
      <c r="E11291" s="1"/>
      <c r="F11291" s="1"/>
    </row>
    <row r="11292" spans="3:6">
      <c r="C11292" s="1"/>
      <c r="D11292" s="1"/>
      <c r="E11292" s="1"/>
      <c r="F11292" s="1"/>
    </row>
    <row r="11293" spans="3:6">
      <c r="C11293" s="1"/>
      <c r="D11293" s="1"/>
      <c r="E11293" s="1"/>
      <c r="F11293" s="1"/>
    </row>
    <row r="11294" spans="3:6">
      <c r="C11294" s="1"/>
      <c r="D11294" s="1"/>
      <c r="E11294" s="1"/>
      <c r="F11294" s="1"/>
    </row>
    <row r="11295" spans="3:6">
      <c r="C11295" s="1"/>
      <c r="D11295" s="1"/>
      <c r="E11295" s="1"/>
      <c r="F11295" s="1"/>
    </row>
    <row r="11296" spans="3:6">
      <c r="C11296" s="1"/>
      <c r="D11296" s="1"/>
      <c r="E11296" s="1"/>
      <c r="F11296" s="1"/>
    </row>
    <row r="11297" spans="3:6">
      <c r="C11297" s="1"/>
      <c r="D11297" s="1"/>
      <c r="E11297" s="1"/>
      <c r="F11297" s="1"/>
    </row>
    <row r="11298" spans="3:6">
      <c r="C11298" s="1"/>
      <c r="D11298" s="1"/>
      <c r="E11298" s="1"/>
      <c r="F11298" s="1"/>
    </row>
    <row r="11299" spans="3:6">
      <c r="C11299" s="1"/>
      <c r="D11299" s="1"/>
      <c r="E11299" s="1"/>
      <c r="F11299" s="1"/>
    </row>
    <row r="11300" spans="3:6">
      <c r="C11300" s="1"/>
      <c r="D11300" s="1"/>
      <c r="E11300" s="1"/>
      <c r="F11300" s="1"/>
    </row>
    <row r="11301" spans="3:6">
      <c r="C11301" s="1"/>
      <c r="D11301" s="1"/>
      <c r="E11301" s="1"/>
      <c r="F11301" s="1"/>
    </row>
    <row r="11302" spans="3:6">
      <c r="C11302" s="1"/>
      <c r="D11302" s="1"/>
      <c r="E11302" s="1"/>
      <c r="F11302" s="1"/>
    </row>
    <row r="11303" spans="3:6">
      <c r="C11303" s="1"/>
      <c r="D11303" s="1"/>
      <c r="E11303" s="1"/>
      <c r="F11303" s="1"/>
    </row>
    <row r="11304" spans="3:6">
      <c r="C11304" s="1"/>
      <c r="D11304" s="1"/>
      <c r="E11304" s="1"/>
      <c r="F11304" s="1"/>
    </row>
    <row r="11305" spans="3:6">
      <c r="C11305" s="1"/>
      <c r="D11305" s="1"/>
      <c r="E11305" s="1"/>
      <c r="F11305" s="1"/>
    </row>
    <row r="11306" spans="3:6">
      <c r="C11306" s="1"/>
      <c r="D11306" s="1"/>
      <c r="E11306" s="1"/>
      <c r="F11306" s="1"/>
    </row>
    <row r="11307" spans="3:6">
      <c r="C11307" s="1"/>
      <c r="D11307" s="1"/>
      <c r="E11307" s="1"/>
      <c r="F11307" s="1"/>
    </row>
    <row r="11308" spans="3:6">
      <c r="C11308" s="1"/>
      <c r="D11308" s="1"/>
      <c r="E11308" s="1"/>
      <c r="F11308" s="1"/>
    </row>
    <row r="11309" spans="3:6">
      <c r="C11309" s="1"/>
      <c r="D11309" s="1"/>
      <c r="E11309" s="1"/>
      <c r="F11309" s="1"/>
    </row>
    <row r="11310" spans="3:6">
      <c r="C11310" s="1"/>
      <c r="D11310" s="1"/>
      <c r="E11310" s="1"/>
      <c r="F11310" s="1"/>
    </row>
    <row r="11311" spans="3:6">
      <c r="C11311" s="1"/>
      <c r="D11311" s="1"/>
      <c r="E11311" s="1"/>
      <c r="F11311" s="1"/>
    </row>
    <row r="11312" spans="3:6">
      <c r="C11312" s="1"/>
      <c r="D11312" s="1"/>
      <c r="E11312" s="1"/>
      <c r="F11312" s="1"/>
    </row>
    <row r="11313" spans="3:6">
      <c r="C11313" s="1"/>
      <c r="D11313" s="1"/>
      <c r="E11313" s="1"/>
      <c r="F11313" s="1"/>
    </row>
    <row r="11314" spans="3:6">
      <c r="C11314" s="1"/>
      <c r="D11314" s="1"/>
      <c r="E11314" s="1"/>
      <c r="F11314" s="1"/>
    </row>
    <row r="11315" spans="3:6">
      <c r="C11315" s="1"/>
      <c r="D11315" s="1"/>
      <c r="E11315" s="1"/>
      <c r="F11315" s="1"/>
    </row>
    <row r="11316" spans="3:6">
      <c r="C11316" s="1"/>
      <c r="D11316" s="1"/>
      <c r="E11316" s="1"/>
      <c r="F11316" s="1"/>
    </row>
    <row r="11317" spans="3:6">
      <c r="C11317" s="1"/>
      <c r="D11317" s="1"/>
      <c r="E11317" s="1"/>
      <c r="F11317" s="1"/>
    </row>
    <row r="11318" spans="3:6">
      <c r="C11318" s="1"/>
      <c r="D11318" s="1"/>
      <c r="E11318" s="1"/>
      <c r="F11318" s="1"/>
    </row>
    <row r="11319" spans="3:6">
      <c r="C11319" s="1"/>
      <c r="D11319" s="1"/>
      <c r="E11319" s="1"/>
      <c r="F11319" s="1"/>
    </row>
    <row r="11320" spans="3:6">
      <c r="C11320" s="1"/>
      <c r="D11320" s="1"/>
      <c r="E11320" s="1"/>
      <c r="F11320" s="1"/>
    </row>
    <row r="11321" spans="3:6">
      <c r="C11321" s="1"/>
      <c r="D11321" s="1"/>
      <c r="E11321" s="1"/>
      <c r="F11321" s="1"/>
    </row>
    <row r="11322" spans="3:6">
      <c r="C11322" s="1"/>
      <c r="D11322" s="1"/>
      <c r="E11322" s="1"/>
      <c r="F11322" s="1"/>
    </row>
    <row r="11323" spans="3:6">
      <c r="C11323" s="1"/>
      <c r="D11323" s="1"/>
      <c r="E11323" s="1"/>
      <c r="F11323" s="1"/>
    </row>
    <row r="11324" spans="3:6">
      <c r="C11324" s="1"/>
      <c r="D11324" s="1"/>
      <c r="E11324" s="1"/>
      <c r="F11324" s="1"/>
    </row>
    <row r="11325" spans="3:6">
      <c r="C11325" s="1"/>
      <c r="D11325" s="1"/>
      <c r="E11325" s="1"/>
      <c r="F11325" s="1"/>
    </row>
    <row r="11326" spans="3:6">
      <c r="C11326" s="1"/>
      <c r="D11326" s="1"/>
      <c r="E11326" s="1"/>
      <c r="F11326" s="1"/>
    </row>
    <row r="11327" spans="3:6">
      <c r="C11327" s="1"/>
      <c r="D11327" s="1"/>
      <c r="E11327" s="1"/>
      <c r="F11327" s="1"/>
    </row>
    <row r="11328" spans="3:6">
      <c r="C11328" s="1"/>
      <c r="D11328" s="1"/>
      <c r="E11328" s="1"/>
      <c r="F11328" s="1"/>
    </row>
    <row r="11329" spans="3:6">
      <c r="C11329" s="1"/>
      <c r="D11329" s="1"/>
      <c r="E11329" s="1"/>
      <c r="F11329" s="1"/>
    </row>
    <row r="11330" spans="3:6">
      <c r="C11330" s="1"/>
      <c r="D11330" s="1"/>
      <c r="E11330" s="1"/>
      <c r="F11330" s="1"/>
    </row>
    <row r="11331" spans="3:6">
      <c r="C11331" s="1"/>
      <c r="D11331" s="1"/>
      <c r="E11331" s="1"/>
      <c r="F11331" s="1"/>
    </row>
    <row r="11332" spans="3:6">
      <c r="C11332" s="1"/>
      <c r="D11332" s="1"/>
      <c r="E11332" s="1"/>
      <c r="F11332" s="1"/>
    </row>
    <row r="11333" spans="3:6">
      <c r="C11333" s="1"/>
      <c r="D11333" s="1"/>
      <c r="E11333" s="1"/>
      <c r="F11333" s="1"/>
    </row>
    <row r="11334" spans="3:6">
      <c r="C11334" s="1"/>
      <c r="D11334" s="1"/>
      <c r="E11334" s="1"/>
      <c r="F11334" s="1"/>
    </row>
    <row r="11335" spans="3:6">
      <c r="C11335" s="1"/>
      <c r="D11335" s="1"/>
      <c r="E11335" s="1"/>
      <c r="F11335" s="1"/>
    </row>
    <row r="11336" spans="3:6">
      <c r="C11336" s="1"/>
      <c r="D11336" s="1"/>
      <c r="E11336" s="1"/>
      <c r="F11336" s="1"/>
    </row>
    <row r="11337" spans="3:6">
      <c r="C11337" s="1"/>
      <c r="D11337" s="1"/>
      <c r="E11337" s="1"/>
      <c r="F11337" s="1"/>
    </row>
    <row r="11338" spans="3:6">
      <c r="C11338" s="1"/>
      <c r="D11338" s="1"/>
      <c r="E11338" s="1"/>
      <c r="F11338" s="1"/>
    </row>
    <row r="11339" spans="3:6">
      <c r="C11339" s="1"/>
      <c r="D11339" s="1"/>
      <c r="E11339" s="1"/>
      <c r="F11339" s="1"/>
    </row>
    <row r="11340" spans="3:6">
      <c r="C11340" s="1"/>
      <c r="D11340" s="1"/>
      <c r="E11340" s="1"/>
      <c r="F11340" s="1"/>
    </row>
    <row r="11341" spans="3:6">
      <c r="C11341" s="1"/>
      <c r="D11341" s="1"/>
      <c r="E11341" s="1"/>
      <c r="F11341" s="1"/>
    </row>
    <row r="11342" spans="3:6">
      <c r="C11342" s="1"/>
      <c r="D11342" s="1"/>
      <c r="E11342" s="1"/>
      <c r="F11342" s="1"/>
    </row>
    <row r="11343" spans="3:6">
      <c r="C11343" s="1"/>
      <c r="D11343" s="1"/>
      <c r="E11343" s="1"/>
      <c r="F11343" s="1"/>
    </row>
    <row r="11344" spans="3:6">
      <c r="C11344" s="1"/>
      <c r="D11344" s="1"/>
      <c r="E11344" s="1"/>
      <c r="F11344" s="1"/>
    </row>
    <row r="11345" spans="3:6">
      <c r="C11345" s="1"/>
      <c r="D11345" s="1"/>
      <c r="E11345" s="1"/>
      <c r="F11345" s="1"/>
    </row>
    <row r="11346" spans="3:6">
      <c r="C11346" s="1"/>
      <c r="D11346" s="1"/>
      <c r="E11346" s="1"/>
      <c r="F11346" s="1"/>
    </row>
    <row r="11347" spans="3:6">
      <c r="C11347" s="1"/>
      <c r="D11347" s="1"/>
      <c r="E11347" s="1"/>
      <c r="F11347" s="1"/>
    </row>
    <row r="11348" spans="3:6">
      <c r="C11348" s="1"/>
      <c r="D11348" s="1"/>
      <c r="E11348" s="1"/>
      <c r="F11348" s="1"/>
    </row>
    <row r="11349" spans="3:6">
      <c r="C11349" s="1"/>
      <c r="D11349" s="1"/>
      <c r="E11349" s="1"/>
      <c r="F11349" s="1"/>
    </row>
    <row r="11350" spans="3:6">
      <c r="C11350" s="1"/>
      <c r="D11350" s="1"/>
      <c r="E11350" s="1"/>
      <c r="F11350" s="1"/>
    </row>
    <row r="11351" spans="3:6">
      <c r="C11351" s="1"/>
      <c r="D11351" s="1"/>
      <c r="E11351" s="1"/>
      <c r="F11351" s="1"/>
    </row>
    <row r="11352" spans="3:6">
      <c r="C11352" s="1"/>
      <c r="D11352" s="1"/>
      <c r="E11352" s="1"/>
      <c r="F11352" s="1"/>
    </row>
    <row r="11353" spans="3:6">
      <c r="C11353" s="1"/>
      <c r="D11353" s="1"/>
      <c r="E11353" s="1"/>
      <c r="F11353" s="1"/>
    </row>
    <row r="11354" spans="3:6">
      <c r="C11354" s="1"/>
      <c r="D11354" s="1"/>
      <c r="E11354" s="1"/>
      <c r="F11354" s="1"/>
    </row>
    <row r="11355" spans="3:6">
      <c r="C11355" s="1"/>
      <c r="D11355" s="1"/>
      <c r="E11355" s="1"/>
      <c r="F11355" s="1"/>
    </row>
    <row r="11356" spans="3:6">
      <c r="C11356" s="1"/>
      <c r="D11356" s="1"/>
      <c r="E11356" s="1"/>
      <c r="F11356" s="1"/>
    </row>
    <row r="11357" spans="3:6">
      <c r="C11357" s="1"/>
      <c r="D11357" s="1"/>
      <c r="E11357" s="1"/>
      <c r="F11357" s="1"/>
    </row>
    <row r="11358" spans="3:6">
      <c r="C11358" s="1"/>
      <c r="D11358" s="1"/>
      <c r="E11358" s="1"/>
      <c r="F11358" s="1"/>
    </row>
    <row r="11359" spans="3:6">
      <c r="C11359" s="1"/>
      <c r="D11359" s="1"/>
      <c r="E11359" s="1"/>
      <c r="F11359" s="1"/>
    </row>
    <row r="11360" spans="3:6">
      <c r="C11360" s="1"/>
      <c r="D11360" s="1"/>
      <c r="E11360" s="1"/>
      <c r="F11360" s="1"/>
    </row>
    <row r="11361" spans="3:6">
      <c r="C11361" s="1"/>
      <c r="D11361" s="1"/>
      <c r="E11361" s="1"/>
      <c r="F11361" s="1"/>
    </row>
    <row r="11362" spans="3:6">
      <c r="C11362" s="1"/>
      <c r="D11362" s="1"/>
      <c r="E11362" s="1"/>
      <c r="F11362" s="1"/>
    </row>
    <row r="11363" spans="3:6">
      <c r="C11363" s="1"/>
      <c r="D11363" s="1"/>
      <c r="E11363" s="1"/>
      <c r="F11363" s="1"/>
    </row>
    <row r="11364" spans="3:6">
      <c r="C11364" s="1"/>
      <c r="D11364" s="1"/>
      <c r="E11364" s="1"/>
      <c r="F11364" s="1"/>
    </row>
    <row r="11365" spans="3:6">
      <c r="C11365" s="1"/>
      <c r="D11365" s="1"/>
      <c r="E11365" s="1"/>
      <c r="F11365" s="1"/>
    </row>
    <row r="11366" spans="3:6">
      <c r="C11366" s="1"/>
      <c r="D11366" s="1"/>
      <c r="E11366" s="1"/>
      <c r="F11366" s="1"/>
    </row>
    <row r="11367" spans="3:6">
      <c r="C11367" s="1"/>
      <c r="D11367" s="1"/>
      <c r="E11367" s="1"/>
      <c r="F11367" s="1"/>
    </row>
    <row r="11368" spans="3:6">
      <c r="C11368" s="1"/>
      <c r="D11368" s="1"/>
      <c r="E11368" s="1"/>
      <c r="F11368" s="1"/>
    </row>
    <row r="11369" spans="3:6">
      <c r="C11369" s="1"/>
      <c r="D11369" s="1"/>
      <c r="E11369" s="1"/>
      <c r="F11369" s="1"/>
    </row>
    <row r="11370" spans="3:6">
      <c r="C11370" s="1"/>
      <c r="D11370" s="1"/>
      <c r="E11370" s="1"/>
      <c r="F11370" s="1"/>
    </row>
    <row r="11371" spans="3:6">
      <c r="C11371" s="1"/>
      <c r="D11371" s="1"/>
      <c r="E11371" s="1"/>
      <c r="F11371" s="1"/>
    </row>
    <row r="11372" spans="3:6">
      <c r="C11372" s="1"/>
      <c r="D11372" s="1"/>
      <c r="E11372" s="1"/>
      <c r="F11372" s="1"/>
    </row>
    <row r="11373" spans="3:6">
      <c r="C11373" s="1"/>
      <c r="D11373" s="1"/>
      <c r="E11373" s="1"/>
      <c r="F11373" s="1"/>
    </row>
    <row r="11374" spans="3:6">
      <c r="C11374" s="1"/>
      <c r="D11374" s="1"/>
      <c r="E11374" s="1"/>
      <c r="F11374" s="1"/>
    </row>
    <row r="11375" spans="3:6">
      <c r="C11375" s="1"/>
      <c r="D11375" s="1"/>
      <c r="E11375" s="1"/>
      <c r="F11375" s="1"/>
    </row>
    <row r="11376" spans="3:6">
      <c r="C11376" s="1"/>
      <c r="D11376" s="1"/>
      <c r="E11376" s="1"/>
      <c r="F11376" s="1"/>
    </row>
    <row r="11377" spans="3:6">
      <c r="C11377" s="1"/>
      <c r="D11377" s="1"/>
      <c r="E11377" s="1"/>
      <c r="F11377" s="1"/>
    </row>
    <row r="11378" spans="3:6">
      <c r="C11378" s="1"/>
      <c r="D11378" s="1"/>
      <c r="E11378" s="1"/>
      <c r="F11378" s="1"/>
    </row>
    <row r="11379" spans="3:6">
      <c r="C11379" s="1"/>
      <c r="D11379" s="1"/>
      <c r="E11379" s="1"/>
      <c r="F11379" s="1"/>
    </row>
    <row r="11380" spans="3:6">
      <c r="C11380" s="1"/>
      <c r="D11380" s="1"/>
      <c r="E11380" s="1"/>
      <c r="F11380" s="1"/>
    </row>
    <row r="11381" spans="3:6">
      <c r="C11381" s="1"/>
      <c r="D11381" s="1"/>
      <c r="E11381" s="1"/>
      <c r="F11381" s="1"/>
    </row>
    <row r="11382" spans="3:6">
      <c r="C11382" s="1"/>
      <c r="D11382" s="1"/>
      <c r="E11382" s="1"/>
      <c r="F11382" s="1"/>
    </row>
    <row r="11383" spans="3:6">
      <c r="C11383" s="1"/>
      <c r="D11383" s="1"/>
      <c r="E11383" s="1"/>
      <c r="F11383" s="1"/>
    </row>
    <row r="11384" spans="3:6">
      <c r="C11384" s="1"/>
      <c r="D11384" s="1"/>
      <c r="E11384" s="1"/>
      <c r="F11384" s="1"/>
    </row>
    <row r="11385" spans="3:6">
      <c r="C11385" s="1"/>
      <c r="D11385" s="1"/>
      <c r="E11385" s="1"/>
      <c r="F11385" s="1"/>
    </row>
    <row r="11386" spans="3:6">
      <c r="C11386" s="1"/>
      <c r="D11386" s="1"/>
      <c r="E11386" s="1"/>
      <c r="F11386" s="1"/>
    </row>
    <row r="11387" spans="3:6">
      <c r="C11387" s="1"/>
      <c r="D11387" s="1"/>
      <c r="E11387" s="1"/>
      <c r="F11387" s="1"/>
    </row>
    <row r="11388" spans="3:6">
      <c r="C11388" s="1"/>
      <c r="D11388" s="1"/>
      <c r="E11388" s="1"/>
      <c r="F11388" s="1"/>
    </row>
    <row r="11389" spans="3:6">
      <c r="C11389" s="1"/>
      <c r="D11389" s="1"/>
      <c r="E11389" s="1"/>
      <c r="F11389" s="1"/>
    </row>
    <row r="11390" spans="3:6">
      <c r="C11390" s="1"/>
      <c r="D11390" s="1"/>
      <c r="E11390" s="1"/>
      <c r="F11390" s="1"/>
    </row>
    <row r="11391" spans="3:6">
      <c r="C11391" s="1"/>
      <c r="D11391" s="1"/>
      <c r="E11391" s="1"/>
      <c r="F11391" s="1"/>
    </row>
    <row r="11392" spans="3:6">
      <c r="C11392" s="1"/>
      <c r="D11392" s="1"/>
      <c r="E11392" s="1"/>
      <c r="F11392" s="1"/>
    </row>
    <row r="11393" spans="3:6">
      <c r="C11393" s="1"/>
      <c r="D11393" s="1"/>
      <c r="E11393" s="1"/>
      <c r="F11393" s="1"/>
    </row>
    <row r="11394" spans="3:6">
      <c r="C11394" s="1"/>
      <c r="D11394" s="1"/>
      <c r="E11394" s="1"/>
      <c r="F11394" s="1"/>
    </row>
    <row r="11395" spans="3:6">
      <c r="C11395" s="1"/>
      <c r="D11395" s="1"/>
      <c r="E11395" s="1"/>
      <c r="F11395" s="1"/>
    </row>
    <row r="11396" spans="3:6">
      <c r="C11396" s="1"/>
      <c r="D11396" s="1"/>
      <c r="E11396" s="1"/>
      <c r="F11396" s="1"/>
    </row>
    <row r="11397" spans="3:6">
      <c r="C11397" s="1"/>
      <c r="D11397" s="1"/>
      <c r="E11397" s="1"/>
      <c r="F11397" s="1"/>
    </row>
    <row r="11398" spans="3:6">
      <c r="C11398" s="1"/>
      <c r="D11398" s="1"/>
      <c r="E11398" s="1"/>
      <c r="F11398" s="1"/>
    </row>
    <row r="11399" spans="3:6">
      <c r="C11399" s="1"/>
      <c r="D11399" s="1"/>
      <c r="E11399" s="1"/>
      <c r="F11399" s="1"/>
    </row>
    <row r="11400" spans="3:6">
      <c r="C11400" s="1"/>
      <c r="D11400" s="1"/>
      <c r="E11400" s="1"/>
      <c r="F11400" s="1"/>
    </row>
    <row r="11401" spans="3:6">
      <c r="C11401" s="1"/>
      <c r="D11401" s="1"/>
      <c r="E11401" s="1"/>
      <c r="F11401" s="1"/>
    </row>
    <row r="11402" spans="3:6">
      <c r="C11402" s="1"/>
      <c r="D11402" s="1"/>
      <c r="E11402" s="1"/>
      <c r="F11402" s="1"/>
    </row>
    <row r="11403" spans="3:6">
      <c r="C11403" s="1"/>
      <c r="D11403" s="1"/>
      <c r="E11403" s="1"/>
      <c r="F11403" s="1"/>
    </row>
    <row r="11404" spans="3:6">
      <c r="C11404" s="1"/>
      <c r="D11404" s="1"/>
      <c r="E11404" s="1"/>
      <c r="F11404" s="1"/>
    </row>
    <row r="11405" spans="3:6">
      <c r="C11405" s="1"/>
      <c r="D11405" s="1"/>
      <c r="E11405" s="1"/>
      <c r="F11405" s="1"/>
    </row>
    <row r="11406" spans="3:6">
      <c r="C11406" s="1"/>
      <c r="D11406" s="1"/>
      <c r="E11406" s="1"/>
      <c r="F11406" s="1"/>
    </row>
    <row r="11407" spans="3:6">
      <c r="C11407" s="1"/>
      <c r="D11407" s="1"/>
      <c r="E11407" s="1"/>
      <c r="F11407" s="1"/>
    </row>
    <row r="11408" spans="3:6">
      <c r="C11408" s="1"/>
      <c r="D11408" s="1"/>
      <c r="E11408" s="1"/>
      <c r="F11408" s="1"/>
    </row>
    <row r="11409" spans="3:6">
      <c r="C11409" s="1"/>
      <c r="D11409" s="1"/>
      <c r="E11409" s="1"/>
      <c r="F11409" s="1"/>
    </row>
    <row r="11410" spans="3:6">
      <c r="C11410" s="1"/>
      <c r="D11410" s="1"/>
      <c r="E11410" s="1"/>
      <c r="F11410" s="1"/>
    </row>
    <row r="11411" spans="3:6">
      <c r="C11411" s="1"/>
      <c r="D11411" s="1"/>
      <c r="E11411" s="1"/>
      <c r="F11411" s="1"/>
    </row>
    <row r="11412" spans="3:6">
      <c r="C11412" s="1"/>
      <c r="D11412" s="1"/>
      <c r="E11412" s="1"/>
      <c r="F11412" s="1"/>
    </row>
    <row r="11413" spans="3:6">
      <c r="C11413" s="1"/>
      <c r="D11413" s="1"/>
      <c r="E11413" s="1"/>
      <c r="F11413" s="1"/>
    </row>
    <row r="11414" spans="3:6">
      <c r="C11414" s="1"/>
      <c r="D11414" s="1"/>
      <c r="E11414" s="1"/>
      <c r="F11414" s="1"/>
    </row>
    <row r="11415" spans="3:6">
      <c r="C11415" s="1"/>
      <c r="D11415" s="1"/>
      <c r="E11415" s="1"/>
      <c r="F11415" s="1"/>
    </row>
    <row r="11416" spans="3:6">
      <c r="C11416" s="1"/>
      <c r="D11416" s="1"/>
      <c r="E11416" s="1"/>
      <c r="F11416" s="1"/>
    </row>
    <row r="11417" spans="3:6">
      <c r="C11417" s="1"/>
      <c r="D11417" s="1"/>
      <c r="E11417" s="1"/>
      <c r="F11417" s="1"/>
    </row>
    <row r="11418" spans="3:6">
      <c r="C11418" s="1"/>
      <c r="D11418" s="1"/>
      <c r="E11418" s="1"/>
      <c r="F11418" s="1"/>
    </row>
    <row r="11419" spans="3:6">
      <c r="C11419" s="1"/>
      <c r="D11419" s="1"/>
      <c r="E11419" s="1"/>
      <c r="F11419" s="1"/>
    </row>
    <row r="11420" spans="3:6">
      <c r="C11420" s="1"/>
      <c r="D11420" s="1"/>
      <c r="E11420" s="1"/>
      <c r="F11420" s="1"/>
    </row>
    <row r="11421" spans="3:6">
      <c r="C11421" s="1"/>
      <c r="D11421" s="1"/>
      <c r="E11421" s="1"/>
      <c r="F11421" s="1"/>
    </row>
    <row r="11422" spans="3:6">
      <c r="C11422" s="1"/>
      <c r="D11422" s="1"/>
      <c r="E11422" s="1"/>
      <c r="F11422" s="1"/>
    </row>
    <row r="11423" spans="3:6">
      <c r="C11423" s="1"/>
      <c r="D11423" s="1"/>
      <c r="E11423" s="1"/>
      <c r="F11423" s="1"/>
    </row>
    <row r="11424" spans="3:6">
      <c r="C11424" s="1"/>
      <c r="D11424" s="1"/>
      <c r="E11424" s="1"/>
      <c r="F11424" s="1"/>
    </row>
    <row r="11425" spans="3:6">
      <c r="C11425" s="1"/>
      <c r="D11425" s="1"/>
      <c r="E11425" s="1"/>
      <c r="F11425" s="1"/>
    </row>
    <row r="11426" spans="3:6">
      <c r="C11426" s="1"/>
      <c r="D11426" s="1"/>
      <c r="E11426" s="1"/>
      <c r="F11426" s="1"/>
    </row>
    <row r="11427" spans="3:6">
      <c r="C11427" s="1"/>
      <c r="D11427" s="1"/>
      <c r="E11427" s="1"/>
      <c r="F11427" s="1"/>
    </row>
    <row r="11428" spans="3:6">
      <c r="C11428" s="1"/>
      <c r="D11428" s="1"/>
      <c r="E11428" s="1"/>
      <c r="F11428" s="1"/>
    </row>
    <row r="11429" spans="3:6">
      <c r="C11429" s="1"/>
      <c r="D11429" s="1"/>
      <c r="E11429" s="1"/>
      <c r="F11429" s="1"/>
    </row>
    <row r="11430" spans="3:6">
      <c r="C11430" s="1"/>
      <c r="D11430" s="1"/>
      <c r="E11430" s="1"/>
      <c r="F11430" s="1"/>
    </row>
    <row r="11431" spans="3:6">
      <c r="C11431" s="1"/>
      <c r="D11431" s="1"/>
      <c r="E11431" s="1"/>
      <c r="F11431" s="1"/>
    </row>
    <row r="11432" spans="3:6">
      <c r="C11432" s="1"/>
      <c r="D11432" s="1"/>
      <c r="E11432" s="1"/>
      <c r="F11432" s="1"/>
    </row>
    <row r="11433" spans="3:6">
      <c r="C11433" s="1"/>
      <c r="D11433" s="1"/>
      <c r="E11433" s="1"/>
      <c r="F11433" s="1"/>
    </row>
    <row r="11434" spans="3:6">
      <c r="C11434" s="1"/>
      <c r="D11434" s="1"/>
      <c r="E11434" s="1"/>
      <c r="F11434" s="1"/>
    </row>
    <row r="11435" spans="3:6">
      <c r="C11435" s="1"/>
      <c r="D11435" s="1"/>
      <c r="E11435" s="1"/>
      <c r="F11435" s="1"/>
    </row>
    <row r="11436" spans="3:6">
      <c r="C11436" s="1"/>
      <c r="D11436" s="1"/>
      <c r="E11436" s="1"/>
      <c r="F11436" s="1"/>
    </row>
    <row r="11437" spans="3:6">
      <c r="C11437" s="1"/>
      <c r="D11437" s="1"/>
      <c r="E11437" s="1"/>
      <c r="F11437" s="1"/>
    </row>
    <row r="11438" spans="3:6">
      <c r="C11438" s="1"/>
      <c r="D11438" s="1"/>
      <c r="E11438" s="1"/>
      <c r="F11438" s="1"/>
    </row>
    <row r="11439" spans="3:6">
      <c r="C11439" s="1"/>
      <c r="D11439" s="1"/>
      <c r="E11439" s="1"/>
      <c r="F11439" s="1"/>
    </row>
    <row r="11440" spans="3:6">
      <c r="C11440" s="1"/>
      <c r="D11440" s="1"/>
      <c r="E11440" s="1"/>
      <c r="F11440" s="1"/>
    </row>
    <row r="11441" spans="3:6">
      <c r="C11441" s="1"/>
      <c r="D11441" s="1"/>
      <c r="E11441" s="1"/>
      <c r="F11441" s="1"/>
    </row>
    <row r="11442" spans="3:6">
      <c r="C11442" s="1"/>
      <c r="D11442" s="1"/>
      <c r="E11442" s="1"/>
      <c r="F11442" s="1"/>
    </row>
    <row r="11443" spans="3:6">
      <c r="C11443" s="1"/>
      <c r="D11443" s="1"/>
      <c r="E11443" s="1"/>
      <c r="F11443" s="1"/>
    </row>
    <row r="11444" spans="3:6">
      <c r="C11444" s="1"/>
      <c r="D11444" s="1"/>
      <c r="E11444" s="1"/>
      <c r="F11444" s="1"/>
    </row>
    <row r="11445" spans="3:6">
      <c r="C11445" s="1"/>
      <c r="D11445" s="1"/>
      <c r="E11445" s="1"/>
      <c r="F11445" s="1"/>
    </row>
    <row r="11446" spans="3:6">
      <c r="C11446" s="1"/>
      <c r="D11446" s="1"/>
      <c r="E11446" s="1"/>
      <c r="F11446" s="1"/>
    </row>
    <row r="11447" spans="3:6">
      <c r="C11447" s="1"/>
      <c r="D11447" s="1"/>
      <c r="E11447" s="1"/>
      <c r="F11447" s="1"/>
    </row>
    <row r="11448" spans="3:6">
      <c r="C11448" s="1"/>
      <c r="D11448" s="1"/>
      <c r="E11448" s="1"/>
      <c r="F11448" s="1"/>
    </row>
    <row r="11449" spans="3:6">
      <c r="C11449" s="1"/>
      <c r="D11449" s="1"/>
      <c r="E11449" s="1"/>
      <c r="F11449" s="1"/>
    </row>
    <row r="11450" spans="3:6">
      <c r="C11450" s="1"/>
      <c r="D11450" s="1"/>
      <c r="E11450" s="1"/>
      <c r="F11450" s="1"/>
    </row>
    <row r="11451" spans="3:6">
      <c r="C11451" s="1"/>
      <c r="D11451" s="1"/>
      <c r="E11451" s="1"/>
      <c r="F11451" s="1"/>
    </row>
    <row r="11452" spans="3:6">
      <c r="C11452" s="1"/>
      <c r="D11452" s="1"/>
      <c r="E11452" s="1"/>
      <c r="F11452" s="1"/>
    </row>
    <row r="11453" spans="3:6">
      <c r="C11453" s="1"/>
      <c r="D11453" s="1"/>
      <c r="E11453" s="1"/>
      <c r="F11453" s="1"/>
    </row>
    <row r="11454" spans="3:6">
      <c r="C11454" s="1"/>
      <c r="D11454" s="1"/>
      <c r="E11454" s="1"/>
      <c r="F11454" s="1"/>
    </row>
    <row r="11455" spans="3:6">
      <c r="C11455" s="1"/>
      <c r="D11455" s="1"/>
      <c r="E11455" s="1"/>
      <c r="F11455" s="1"/>
    </row>
    <row r="11456" spans="3:6">
      <c r="C11456" s="1"/>
      <c r="D11456" s="1"/>
      <c r="E11456" s="1"/>
      <c r="F11456" s="1"/>
    </row>
    <row r="11457" spans="3:6">
      <c r="C11457" s="1"/>
      <c r="D11457" s="1"/>
      <c r="E11457" s="1"/>
      <c r="F11457" s="1"/>
    </row>
    <row r="11458" spans="3:6">
      <c r="C11458" s="1"/>
      <c r="D11458" s="1"/>
      <c r="E11458" s="1"/>
      <c r="F11458" s="1"/>
    </row>
    <row r="11459" spans="3:6">
      <c r="C11459" s="1"/>
      <c r="D11459" s="1"/>
      <c r="E11459" s="1"/>
      <c r="F11459" s="1"/>
    </row>
    <row r="11460" spans="3:6">
      <c r="C11460" s="1"/>
      <c r="D11460" s="1"/>
      <c r="E11460" s="1"/>
      <c r="F11460" s="1"/>
    </row>
    <row r="11461" spans="3:6">
      <c r="C11461" s="1"/>
      <c r="D11461" s="1"/>
      <c r="E11461" s="1"/>
      <c r="F11461" s="1"/>
    </row>
    <row r="11462" spans="3:6">
      <c r="C11462" s="1"/>
      <c r="D11462" s="1"/>
      <c r="E11462" s="1"/>
      <c r="F11462" s="1"/>
    </row>
    <row r="11463" spans="3:6">
      <c r="C11463" s="1"/>
      <c r="D11463" s="1"/>
      <c r="E11463" s="1"/>
      <c r="F11463" s="1"/>
    </row>
    <row r="11464" spans="3:6">
      <c r="C11464" s="1"/>
      <c r="D11464" s="1"/>
      <c r="E11464" s="1"/>
      <c r="F11464" s="1"/>
    </row>
    <row r="11465" spans="3:6">
      <c r="C11465" s="1"/>
      <c r="D11465" s="1"/>
      <c r="E11465" s="1"/>
      <c r="F11465" s="1"/>
    </row>
    <row r="11466" spans="3:6">
      <c r="C11466" s="1"/>
      <c r="D11466" s="1"/>
      <c r="E11466" s="1"/>
      <c r="F11466" s="1"/>
    </row>
    <row r="11467" spans="3:6">
      <c r="C11467" s="1"/>
      <c r="D11467" s="1"/>
      <c r="E11467" s="1"/>
      <c r="F11467" s="1"/>
    </row>
    <row r="11468" spans="3:6">
      <c r="C11468" s="1"/>
      <c r="D11468" s="1"/>
      <c r="E11468" s="1"/>
      <c r="F11468" s="1"/>
    </row>
    <row r="11469" spans="3:6">
      <c r="C11469" s="1"/>
      <c r="D11469" s="1"/>
      <c r="E11469" s="1"/>
      <c r="F11469" s="1"/>
    </row>
    <row r="11470" spans="3:6">
      <c r="C11470" s="1"/>
      <c r="D11470" s="1"/>
      <c r="E11470" s="1"/>
      <c r="F11470" s="1"/>
    </row>
    <row r="11471" spans="3:6">
      <c r="C11471" s="1"/>
      <c r="D11471" s="1"/>
      <c r="E11471" s="1"/>
      <c r="F11471" s="1"/>
    </row>
    <row r="11472" spans="3:6">
      <c r="C11472" s="1"/>
      <c r="D11472" s="1"/>
      <c r="E11472" s="1"/>
      <c r="F11472" s="1"/>
    </row>
    <row r="11473" spans="3:6">
      <c r="C11473" s="1"/>
      <c r="D11473" s="1"/>
      <c r="E11473" s="1"/>
      <c r="F11473" s="1"/>
    </row>
    <row r="11474" spans="3:6">
      <c r="C11474" s="1"/>
      <c r="D11474" s="1"/>
      <c r="E11474" s="1"/>
      <c r="F11474" s="1"/>
    </row>
    <row r="11475" spans="3:6">
      <c r="C11475" s="1"/>
      <c r="D11475" s="1"/>
      <c r="E11475" s="1"/>
      <c r="F11475" s="1"/>
    </row>
    <row r="11476" spans="3:6">
      <c r="C11476" s="1"/>
      <c r="D11476" s="1"/>
      <c r="E11476" s="1"/>
      <c r="F11476" s="1"/>
    </row>
    <row r="11477" spans="3:6">
      <c r="C11477" s="1"/>
      <c r="D11477" s="1"/>
      <c r="E11477" s="1"/>
      <c r="F11477" s="1"/>
    </row>
    <row r="11478" spans="3:6">
      <c r="C11478" s="1"/>
      <c r="D11478" s="1"/>
      <c r="E11478" s="1"/>
      <c r="F11478" s="1"/>
    </row>
    <row r="11479" spans="3:6">
      <c r="C11479" s="1"/>
      <c r="D11479" s="1"/>
      <c r="E11479" s="1"/>
      <c r="F11479" s="1"/>
    </row>
    <row r="11480" spans="3:6">
      <c r="C11480" s="1"/>
      <c r="D11480" s="1"/>
      <c r="E11480" s="1"/>
      <c r="F11480" s="1"/>
    </row>
    <row r="11481" spans="3:6">
      <c r="C11481" s="1"/>
      <c r="D11481" s="1"/>
      <c r="E11481" s="1"/>
      <c r="F11481" s="1"/>
    </row>
    <row r="11482" spans="3:6">
      <c r="C11482" s="1"/>
      <c r="D11482" s="1"/>
      <c r="E11482" s="1"/>
      <c r="F11482" s="1"/>
    </row>
    <row r="11483" spans="3:6">
      <c r="C11483" s="1"/>
      <c r="D11483" s="1"/>
      <c r="E11483" s="1"/>
      <c r="F11483" s="1"/>
    </row>
    <row r="11484" spans="3:6">
      <c r="C11484" s="1"/>
      <c r="D11484" s="1"/>
      <c r="E11484" s="1"/>
      <c r="F11484" s="1"/>
    </row>
    <row r="11485" spans="3:6">
      <c r="C11485" s="1"/>
      <c r="D11485" s="1"/>
      <c r="E11485" s="1"/>
      <c r="F11485" s="1"/>
    </row>
    <row r="11486" spans="3:6">
      <c r="C11486" s="1"/>
      <c r="D11486" s="1"/>
      <c r="E11486" s="1"/>
      <c r="F11486" s="1"/>
    </row>
    <row r="11487" spans="3:6">
      <c r="C11487" s="1"/>
      <c r="D11487" s="1"/>
      <c r="E11487" s="1"/>
      <c r="F11487" s="1"/>
    </row>
    <row r="11488" spans="3:6">
      <c r="C11488" s="1"/>
      <c r="D11488" s="1"/>
      <c r="E11488" s="1"/>
      <c r="F11488" s="1"/>
    </row>
    <row r="11489" spans="3:6">
      <c r="C11489" s="1"/>
      <c r="D11489" s="1"/>
      <c r="E11489" s="1"/>
      <c r="F11489" s="1"/>
    </row>
    <row r="11490" spans="3:6">
      <c r="C11490" s="1"/>
      <c r="D11490" s="1"/>
      <c r="E11490" s="1"/>
      <c r="F11490" s="1"/>
    </row>
    <row r="11491" spans="3:6">
      <c r="C11491" s="1"/>
      <c r="D11491" s="1"/>
      <c r="E11491" s="1"/>
      <c r="F11491" s="1"/>
    </row>
    <row r="11492" spans="3:6">
      <c r="C11492" s="1"/>
      <c r="D11492" s="1"/>
      <c r="E11492" s="1"/>
      <c r="F11492" s="1"/>
    </row>
    <row r="11493" spans="3:6">
      <c r="C11493" s="1"/>
      <c r="D11493" s="1"/>
      <c r="E11493" s="1"/>
      <c r="F11493" s="1"/>
    </row>
    <row r="11494" spans="3:6">
      <c r="C11494" s="1"/>
      <c r="D11494" s="1"/>
      <c r="E11494" s="1"/>
      <c r="F11494" s="1"/>
    </row>
    <row r="11495" spans="3:6">
      <c r="C11495" s="1"/>
      <c r="D11495" s="1"/>
      <c r="E11495" s="1"/>
      <c r="F11495" s="1"/>
    </row>
    <row r="11496" spans="3:6">
      <c r="C11496" s="1"/>
      <c r="D11496" s="1"/>
      <c r="E11496" s="1"/>
      <c r="F11496" s="1"/>
    </row>
    <row r="11497" spans="3:6">
      <c r="C11497" s="1"/>
      <c r="D11497" s="1"/>
      <c r="E11497" s="1"/>
      <c r="F11497" s="1"/>
    </row>
    <row r="11498" spans="3:6">
      <c r="C11498" s="1"/>
      <c r="D11498" s="1"/>
      <c r="E11498" s="1"/>
      <c r="F11498" s="1"/>
    </row>
    <row r="11499" spans="3:6">
      <c r="C11499" s="1"/>
      <c r="D11499" s="1"/>
      <c r="E11499" s="1"/>
      <c r="F11499" s="1"/>
    </row>
    <row r="11500" spans="3:6">
      <c r="C11500" s="1"/>
      <c r="D11500" s="1"/>
      <c r="E11500" s="1"/>
      <c r="F11500" s="1"/>
    </row>
    <row r="11501" spans="3:6">
      <c r="C11501" s="1"/>
      <c r="D11501" s="1"/>
      <c r="E11501" s="1"/>
      <c r="F11501" s="1"/>
    </row>
    <row r="11502" spans="3:6">
      <c r="C11502" s="1"/>
      <c r="D11502" s="1"/>
      <c r="E11502" s="1"/>
      <c r="F11502" s="1"/>
    </row>
    <row r="11503" spans="3:6">
      <c r="C11503" s="1"/>
      <c r="D11503" s="1"/>
      <c r="E11503" s="1"/>
      <c r="F11503" s="1"/>
    </row>
    <row r="11504" spans="3:6">
      <c r="C11504" s="1"/>
      <c r="D11504" s="1"/>
      <c r="E11504" s="1"/>
      <c r="F11504" s="1"/>
    </row>
    <row r="11505" spans="3:6">
      <c r="C11505" s="1"/>
      <c r="D11505" s="1"/>
      <c r="E11505" s="1"/>
      <c r="F11505" s="1"/>
    </row>
    <row r="11506" spans="3:6">
      <c r="C11506" s="1"/>
      <c r="D11506" s="1"/>
      <c r="E11506" s="1"/>
      <c r="F11506" s="1"/>
    </row>
    <row r="11507" spans="3:6">
      <c r="C11507" s="1"/>
      <c r="D11507" s="1"/>
      <c r="E11507" s="1"/>
      <c r="F11507" s="1"/>
    </row>
    <row r="11508" spans="3:6">
      <c r="C11508" s="1"/>
      <c r="D11508" s="1"/>
      <c r="E11508" s="1"/>
      <c r="F11508" s="1"/>
    </row>
    <row r="11509" spans="3:6">
      <c r="C11509" s="1"/>
      <c r="D11509" s="1"/>
      <c r="E11509" s="1"/>
      <c r="F11509" s="1"/>
    </row>
    <row r="11510" spans="3:6">
      <c r="C11510" s="1"/>
      <c r="D11510" s="1"/>
      <c r="E11510" s="1"/>
      <c r="F11510" s="1"/>
    </row>
    <row r="11511" spans="3:6">
      <c r="C11511" s="1"/>
      <c r="D11511" s="1"/>
      <c r="E11511" s="1"/>
      <c r="F11511" s="1"/>
    </row>
    <row r="11512" spans="3:6">
      <c r="C11512" s="1"/>
      <c r="D11512" s="1"/>
      <c r="E11512" s="1"/>
      <c r="F11512" s="1"/>
    </row>
    <row r="11513" spans="3:6">
      <c r="C11513" s="1"/>
      <c r="D11513" s="1"/>
      <c r="E11513" s="1"/>
      <c r="F11513" s="1"/>
    </row>
    <row r="11514" spans="3:6">
      <c r="C11514" s="1"/>
      <c r="D11514" s="1"/>
      <c r="E11514" s="1"/>
      <c r="F11514" s="1"/>
    </row>
    <row r="11515" spans="3:6">
      <c r="C11515" s="1"/>
      <c r="D11515" s="1"/>
      <c r="E11515" s="1"/>
      <c r="F11515" s="1"/>
    </row>
    <row r="11516" spans="3:6">
      <c r="C11516" s="1"/>
      <c r="D11516" s="1"/>
      <c r="E11516" s="1"/>
      <c r="F11516" s="1"/>
    </row>
    <row r="11517" spans="3:6">
      <c r="C11517" s="1"/>
      <c r="D11517" s="1"/>
      <c r="E11517" s="1"/>
      <c r="F11517" s="1"/>
    </row>
    <row r="11518" spans="3:6">
      <c r="C11518" s="1"/>
      <c r="D11518" s="1"/>
      <c r="E11518" s="1"/>
      <c r="F11518" s="1"/>
    </row>
    <row r="11519" spans="3:6">
      <c r="C11519" s="1"/>
      <c r="D11519" s="1"/>
      <c r="E11519" s="1"/>
      <c r="F11519" s="1"/>
    </row>
    <row r="11520" spans="3:6">
      <c r="C11520" s="1"/>
      <c r="D11520" s="1"/>
      <c r="E11520" s="1"/>
      <c r="F11520" s="1"/>
    </row>
    <row r="11521" spans="3:6">
      <c r="C11521" s="1"/>
      <c r="D11521" s="1"/>
      <c r="E11521" s="1"/>
      <c r="F11521" s="1"/>
    </row>
    <row r="11522" spans="3:6">
      <c r="C11522" s="1"/>
      <c r="D11522" s="1"/>
      <c r="E11522" s="1"/>
      <c r="F11522" s="1"/>
    </row>
    <row r="11523" spans="3:6">
      <c r="C11523" s="1"/>
      <c r="D11523" s="1"/>
      <c r="E11523" s="1"/>
      <c r="F11523" s="1"/>
    </row>
    <row r="11524" spans="3:6">
      <c r="C11524" s="1"/>
      <c r="D11524" s="1"/>
      <c r="E11524" s="1"/>
      <c r="F11524" s="1"/>
    </row>
    <row r="11525" spans="3:6">
      <c r="C11525" s="1"/>
      <c r="D11525" s="1"/>
      <c r="E11525" s="1"/>
      <c r="F11525" s="1"/>
    </row>
    <row r="11526" spans="3:6">
      <c r="C11526" s="1"/>
      <c r="D11526" s="1"/>
      <c r="E11526" s="1"/>
      <c r="F11526" s="1"/>
    </row>
    <row r="11527" spans="3:6">
      <c r="C11527" s="1"/>
      <c r="D11527" s="1"/>
      <c r="E11527" s="1"/>
      <c r="F11527" s="1"/>
    </row>
    <row r="11528" spans="3:6">
      <c r="C11528" s="1"/>
      <c r="D11528" s="1"/>
      <c r="E11528" s="1"/>
      <c r="F11528" s="1"/>
    </row>
    <row r="11529" spans="3:6">
      <c r="C11529" s="1"/>
      <c r="D11529" s="1"/>
      <c r="E11529" s="1"/>
      <c r="F11529" s="1"/>
    </row>
    <row r="11530" spans="3:6">
      <c r="C11530" s="1"/>
      <c r="D11530" s="1"/>
      <c r="E11530" s="1"/>
      <c r="F11530" s="1"/>
    </row>
    <row r="11531" spans="3:6">
      <c r="C11531" s="1"/>
      <c r="D11531" s="1"/>
      <c r="E11531" s="1"/>
      <c r="F11531" s="1"/>
    </row>
    <row r="11532" spans="3:6">
      <c r="C11532" s="1"/>
      <c r="D11532" s="1"/>
      <c r="E11532" s="1"/>
      <c r="F11532" s="1"/>
    </row>
    <row r="11533" spans="3:6">
      <c r="C11533" s="1"/>
      <c r="D11533" s="1"/>
      <c r="E11533" s="1"/>
      <c r="F11533" s="1"/>
    </row>
    <row r="11534" spans="3:6">
      <c r="C11534" s="1"/>
      <c r="D11534" s="1"/>
      <c r="E11534" s="1"/>
      <c r="F11534" s="1"/>
    </row>
    <row r="11535" spans="3:6">
      <c r="C11535" s="1"/>
      <c r="D11535" s="1"/>
      <c r="E11535" s="1"/>
      <c r="F11535" s="1"/>
    </row>
    <row r="11536" spans="3:6">
      <c r="C11536" s="1"/>
      <c r="D11536" s="1"/>
      <c r="E11536" s="1"/>
      <c r="F11536" s="1"/>
    </row>
    <row r="11537" spans="3:6">
      <c r="C11537" s="1"/>
      <c r="D11537" s="1"/>
      <c r="E11537" s="1"/>
      <c r="F11537" s="1"/>
    </row>
    <row r="11538" spans="3:6">
      <c r="C11538" s="1"/>
      <c r="D11538" s="1"/>
      <c r="E11538" s="1"/>
      <c r="F11538" s="1"/>
    </row>
    <row r="11539" spans="3:6">
      <c r="C11539" s="1"/>
      <c r="D11539" s="1"/>
      <c r="E11539" s="1"/>
      <c r="F11539" s="1"/>
    </row>
    <row r="11540" spans="3:6">
      <c r="C11540" s="1"/>
      <c r="D11540" s="1"/>
      <c r="E11540" s="1"/>
      <c r="F11540" s="1"/>
    </row>
    <row r="11541" spans="3:6">
      <c r="C11541" s="1"/>
      <c r="D11541" s="1"/>
      <c r="E11541" s="1"/>
      <c r="F11541" s="1"/>
    </row>
    <row r="11542" spans="3:6">
      <c r="C11542" s="1"/>
      <c r="D11542" s="1"/>
      <c r="E11542" s="1"/>
      <c r="F11542" s="1"/>
    </row>
    <row r="11543" spans="3:6">
      <c r="C11543" s="1"/>
      <c r="D11543" s="1"/>
      <c r="E11543" s="1"/>
      <c r="F11543" s="1"/>
    </row>
    <row r="11544" spans="3:6">
      <c r="C11544" s="1"/>
      <c r="D11544" s="1"/>
      <c r="E11544" s="1"/>
      <c r="F11544" s="1"/>
    </row>
    <row r="11545" spans="3:6">
      <c r="C11545" s="1"/>
      <c r="D11545" s="1"/>
      <c r="E11545" s="1"/>
      <c r="F11545" s="1"/>
    </row>
    <row r="11546" spans="3:6">
      <c r="C11546" s="1"/>
      <c r="D11546" s="1"/>
      <c r="E11546" s="1"/>
      <c r="F11546" s="1"/>
    </row>
    <row r="11547" spans="3:6">
      <c r="C11547" s="1"/>
      <c r="D11547" s="1"/>
      <c r="E11547" s="1"/>
      <c r="F11547" s="1"/>
    </row>
    <row r="11548" spans="3:6">
      <c r="C11548" s="1"/>
      <c r="D11548" s="1"/>
      <c r="E11548" s="1"/>
      <c r="F11548" s="1"/>
    </row>
    <row r="11549" spans="3:6">
      <c r="C11549" s="1"/>
      <c r="D11549" s="1"/>
      <c r="E11549" s="1"/>
      <c r="F11549" s="1"/>
    </row>
    <row r="11550" spans="3:6">
      <c r="C11550" s="1"/>
      <c r="D11550" s="1"/>
      <c r="E11550" s="1"/>
      <c r="F11550" s="1"/>
    </row>
    <row r="11551" spans="3:6">
      <c r="C11551" s="1"/>
      <c r="D11551" s="1"/>
      <c r="E11551" s="1"/>
      <c r="F11551" s="1"/>
    </row>
    <row r="11552" spans="3:6">
      <c r="C11552" s="1"/>
      <c r="D11552" s="1"/>
      <c r="E11552" s="1"/>
      <c r="F11552" s="1"/>
    </row>
    <row r="11553" spans="3:6">
      <c r="C11553" s="1"/>
      <c r="D11553" s="1"/>
      <c r="E11553" s="1"/>
      <c r="F11553" s="1"/>
    </row>
    <row r="11554" spans="3:6">
      <c r="C11554" s="1"/>
      <c r="D11554" s="1"/>
      <c r="E11554" s="1"/>
      <c r="F11554" s="1"/>
    </row>
    <row r="11555" spans="3:6">
      <c r="C11555" s="1"/>
      <c r="D11555" s="1"/>
      <c r="E11555" s="1"/>
      <c r="F11555" s="1"/>
    </row>
    <row r="11556" spans="3:6">
      <c r="C11556" s="1"/>
      <c r="D11556" s="1"/>
      <c r="E11556" s="1"/>
      <c r="F11556" s="1"/>
    </row>
    <row r="11557" spans="3:6">
      <c r="C11557" s="1"/>
      <c r="D11557" s="1"/>
      <c r="E11557" s="1"/>
      <c r="F11557" s="1"/>
    </row>
    <row r="11558" spans="3:6">
      <c r="C11558" s="1"/>
      <c r="D11558" s="1"/>
      <c r="E11558" s="1"/>
      <c r="F11558" s="1"/>
    </row>
    <row r="11559" spans="3:6">
      <c r="C11559" s="1"/>
      <c r="D11559" s="1"/>
      <c r="E11559" s="1"/>
      <c r="F11559" s="1"/>
    </row>
    <row r="11560" spans="3:6">
      <c r="C11560" s="1"/>
      <c r="D11560" s="1"/>
      <c r="E11560" s="1"/>
      <c r="F11560" s="1"/>
    </row>
    <row r="11561" spans="3:6">
      <c r="C11561" s="1"/>
      <c r="D11561" s="1"/>
      <c r="E11561" s="1"/>
      <c r="F11561" s="1"/>
    </row>
    <row r="11562" spans="3:6">
      <c r="C11562" s="1"/>
      <c r="D11562" s="1"/>
      <c r="E11562" s="1"/>
      <c r="F11562" s="1"/>
    </row>
    <row r="11563" spans="3:6">
      <c r="C11563" s="1"/>
      <c r="D11563" s="1"/>
      <c r="E11563" s="1"/>
      <c r="F11563" s="1"/>
    </row>
    <row r="11564" spans="3:6">
      <c r="C11564" s="1"/>
      <c r="D11564" s="1"/>
      <c r="E11564" s="1"/>
      <c r="F11564" s="1"/>
    </row>
    <row r="11565" spans="3:6">
      <c r="C11565" s="1"/>
      <c r="D11565" s="1"/>
      <c r="E11565" s="1"/>
      <c r="F11565" s="1"/>
    </row>
    <row r="11566" spans="3:6">
      <c r="C11566" s="1"/>
      <c r="D11566" s="1"/>
      <c r="E11566" s="1"/>
      <c r="F11566" s="1"/>
    </row>
    <row r="11567" spans="3:6">
      <c r="C11567" s="1"/>
      <c r="D11567" s="1"/>
      <c r="E11567" s="1"/>
      <c r="F11567" s="1"/>
    </row>
    <row r="11568" spans="3:6">
      <c r="C11568" s="1"/>
      <c r="D11568" s="1"/>
      <c r="E11568" s="1"/>
      <c r="F11568" s="1"/>
    </row>
    <row r="11569" spans="3:6">
      <c r="C11569" s="1"/>
      <c r="D11569" s="1"/>
      <c r="E11569" s="1"/>
      <c r="F11569" s="1"/>
    </row>
    <row r="11570" spans="3:6">
      <c r="C11570" s="1"/>
      <c r="D11570" s="1"/>
      <c r="E11570" s="1"/>
      <c r="F11570" s="1"/>
    </row>
    <row r="11571" spans="3:6">
      <c r="C11571" s="1"/>
      <c r="D11571" s="1"/>
      <c r="E11571" s="1"/>
      <c r="F11571" s="1"/>
    </row>
    <row r="11572" spans="3:6">
      <c r="C11572" s="1"/>
      <c r="D11572" s="1"/>
      <c r="E11572" s="1"/>
      <c r="F11572" s="1"/>
    </row>
    <row r="11573" spans="3:6">
      <c r="C11573" s="1"/>
      <c r="D11573" s="1"/>
      <c r="E11573" s="1"/>
      <c r="F11573" s="1"/>
    </row>
    <row r="11574" spans="3:6">
      <c r="C11574" s="1"/>
      <c r="D11574" s="1"/>
      <c r="E11574" s="1"/>
      <c r="F11574" s="1"/>
    </row>
    <row r="11575" spans="3:6">
      <c r="C11575" s="1"/>
      <c r="D11575" s="1"/>
      <c r="E11575" s="1"/>
      <c r="F11575" s="1"/>
    </row>
    <row r="11576" spans="3:6">
      <c r="C11576" s="1"/>
      <c r="D11576" s="1"/>
      <c r="E11576" s="1"/>
      <c r="F11576" s="1"/>
    </row>
    <row r="11577" spans="3:6">
      <c r="C11577" s="1"/>
      <c r="D11577" s="1"/>
      <c r="E11577" s="1"/>
      <c r="F11577" s="1"/>
    </row>
    <row r="11578" spans="3:6">
      <c r="C11578" s="1"/>
      <c r="D11578" s="1"/>
      <c r="E11578" s="1"/>
      <c r="F11578" s="1"/>
    </row>
    <row r="11579" spans="3:6">
      <c r="C11579" s="1"/>
      <c r="D11579" s="1"/>
      <c r="E11579" s="1"/>
      <c r="F11579" s="1"/>
    </row>
    <row r="11580" spans="3:6">
      <c r="C11580" s="1"/>
      <c r="D11580" s="1"/>
      <c r="E11580" s="1"/>
      <c r="F11580" s="1"/>
    </row>
    <row r="11581" spans="3:6">
      <c r="C11581" s="1"/>
      <c r="D11581" s="1"/>
      <c r="E11581" s="1"/>
      <c r="F11581" s="1"/>
    </row>
    <row r="11582" spans="3:6">
      <c r="C11582" s="1"/>
      <c r="D11582" s="1"/>
      <c r="E11582" s="1"/>
      <c r="F11582" s="1"/>
    </row>
    <row r="11583" spans="3:6">
      <c r="C11583" s="1"/>
      <c r="D11583" s="1"/>
      <c r="E11583" s="1"/>
      <c r="F11583" s="1"/>
    </row>
    <row r="11584" spans="3:6">
      <c r="C11584" s="1"/>
      <c r="D11584" s="1"/>
      <c r="E11584" s="1"/>
      <c r="F11584" s="1"/>
    </row>
    <row r="11585" spans="3:6">
      <c r="C11585" s="1"/>
      <c r="D11585" s="1"/>
      <c r="E11585" s="1"/>
      <c r="F11585" s="1"/>
    </row>
    <row r="11586" spans="3:6">
      <c r="C11586" s="1"/>
      <c r="D11586" s="1"/>
      <c r="E11586" s="1"/>
      <c r="F11586" s="1"/>
    </row>
    <row r="11587" spans="3:6">
      <c r="C11587" s="1"/>
      <c r="D11587" s="1"/>
      <c r="E11587" s="1"/>
      <c r="F11587" s="1"/>
    </row>
    <row r="11588" spans="3:6">
      <c r="C11588" s="1"/>
      <c r="D11588" s="1"/>
      <c r="E11588" s="1"/>
      <c r="F11588" s="1"/>
    </row>
    <row r="11589" spans="3:6">
      <c r="C11589" s="1"/>
      <c r="D11589" s="1"/>
      <c r="E11589" s="1"/>
      <c r="F11589" s="1"/>
    </row>
    <row r="11590" spans="3:6">
      <c r="C11590" s="1"/>
      <c r="D11590" s="1"/>
      <c r="E11590" s="1"/>
      <c r="F11590" s="1"/>
    </row>
    <row r="11591" spans="3:6">
      <c r="C11591" s="1"/>
      <c r="D11591" s="1"/>
      <c r="E11591" s="1"/>
      <c r="F11591" s="1"/>
    </row>
    <row r="11592" spans="3:6">
      <c r="C11592" s="1"/>
      <c r="D11592" s="1"/>
      <c r="E11592" s="1"/>
      <c r="F11592" s="1"/>
    </row>
    <row r="11593" spans="3:6">
      <c r="C11593" s="1"/>
      <c r="D11593" s="1"/>
      <c r="E11593" s="1"/>
      <c r="F11593" s="1"/>
    </row>
    <row r="11594" spans="3:6">
      <c r="C11594" s="1"/>
      <c r="D11594" s="1"/>
      <c r="E11594" s="1"/>
      <c r="F11594" s="1"/>
    </row>
    <row r="11595" spans="3:6">
      <c r="C11595" s="1"/>
      <c r="D11595" s="1"/>
      <c r="E11595" s="1"/>
      <c r="F11595" s="1"/>
    </row>
    <row r="11596" spans="3:6">
      <c r="C11596" s="1"/>
      <c r="D11596" s="1"/>
      <c r="E11596" s="1"/>
      <c r="F11596" s="1"/>
    </row>
    <row r="11597" spans="3:6">
      <c r="C11597" s="1"/>
      <c r="D11597" s="1"/>
      <c r="E11597" s="1"/>
      <c r="F11597" s="1"/>
    </row>
    <row r="11598" spans="3:6">
      <c r="C11598" s="1"/>
      <c r="D11598" s="1"/>
      <c r="E11598" s="1"/>
      <c r="F11598" s="1"/>
    </row>
    <row r="11599" spans="3:6">
      <c r="C11599" s="1"/>
      <c r="D11599" s="1"/>
      <c r="E11599" s="1"/>
      <c r="F11599" s="1"/>
    </row>
    <row r="11600" spans="3:6">
      <c r="C11600" s="1"/>
      <c r="D11600" s="1"/>
      <c r="E11600" s="1"/>
      <c r="F11600" s="1"/>
    </row>
    <row r="11601" spans="3:6">
      <c r="C11601" s="1"/>
      <c r="D11601" s="1"/>
      <c r="E11601" s="1"/>
      <c r="F11601" s="1"/>
    </row>
    <row r="11602" spans="3:6">
      <c r="C11602" s="1"/>
      <c r="D11602" s="1"/>
      <c r="E11602" s="1"/>
      <c r="F11602" s="1"/>
    </row>
    <row r="11603" spans="3:6">
      <c r="C11603" s="1"/>
      <c r="D11603" s="1"/>
      <c r="E11603" s="1"/>
      <c r="F11603" s="1"/>
    </row>
    <row r="11604" spans="3:6">
      <c r="C11604" s="1"/>
      <c r="D11604" s="1"/>
      <c r="E11604" s="1"/>
      <c r="F11604" s="1"/>
    </row>
    <row r="11605" spans="3:6">
      <c r="C11605" s="1"/>
      <c r="D11605" s="1"/>
      <c r="E11605" s="1"/>
      <c r="F11605" s="1"/>
    </row>
    <row r="11606" spans="3:6">
      <c r="C11606" s="1"/>
      <c r="D11606" s="1"/>
      <c r="E11606" s="1"/>
      <c r="F11606" s="1"/>
    </row>
    <row r="11607" spans="3:6">
      <c r="C11607" s="1"/>
      <c r="D11607" s="1"/>
      <c r="E11607" s="1"/>
      <c r="F11607" s="1"/>
    </row>
    <row r="11608" spans="3:6">
      <c r="C11608" s="1"/>
      <c r="D11608" s="1"/>
      <c r="E11608" s="1"/>
      <c r="F11608" s="1"/>
    </row>
    <row r="11609" spans="3:6">
      <c r="C11609" s="1"/>
      <c r="D11609" s="1"/>
      <c r="E11609" s="1"/>
      <c r="F11609" s="1"/>
    </row>
    <row r="11610" spans="3:6">
      <c r="C11610" s="1"/>
      <c r="D11610" s="1"/>
      <c r="E11610" s="1"/>
      <c r="F11610" s="1"/>
    </row>
    <row r="11611" spans="3:6">
      <c r="C11611" s="1"/>
      <c r="D11611" s="1"/>
      <c r="E11611" s="1"/>
      <c r="F11611" s="1"/>
    </row>
    <row r="11612" spans="3:6">
      <c r="C11612" s="1"/>
      <c r="D11612" s="1"/>
      <c r="E11612" s="1"/>
      <c r="F11612" s="1"/>
    </row>
    <row r="11613" spans="3:6">
      <c r="C11613" s="1"/>
      <c r="D11613" s="1"/>
      <c r="E11613" s="1"/>
      <c r="F11613" s="1"/>
    </row>
    <row r="11614" spans="3:6">
      <c r="C11614" s="1"/>
      <c r="D11614" s="1"/>
      <c r="E11614" s="1"/>
      <c r="F11614" s="1"/>
    </row>
    <row r="11615" spans="3:6">
      <c r="C11615" s="1"/>
      <c r="D11615" s="1"/>
      <c r="E11615" s="1"/>
      <c r="F11615" s="1"/>
    </row>
    <row r="11616" spans="3:6">
      <c r="C11616" s="1"/>
      <c r="D11616" s="1"/>
      <c r="E11616" s="1"/>
      <c r="F11616" s="1"/>
    </row>
    <row r="11617" spans="3:6">
      <c r="C11617" s="1"/>
      <c r="D11617" s="1"/>
      <c r="E11617" s="1"/>
      <c r="F11617" s="1"/>
    </row>
    <row r="11618" spans="3:6">
      <c r="C11618" s="1"/>
      <c r="D11618" s="1"/>
      <c r="E11618" s="1"/>
      <c r="F11618" s="1"/>
    </row>
    <row r="11619" spans="3:6">
      <c r="C11619" s="1"/>
      <c r="D11619" s="1"/>
      <c r="E11619" s="1"/>
      <c r="F11619" s="1"/>
    </row>
    <row r="11620" spans="3:6">
      <c r="C11620" s="1"/>
      <c r="D11620" s="1"/>
      <c r="E11620" s="1"/>
      <c r="F11620" s="1"/>
    </row>
    <row r="11621" spans="3:6">
      <c r="C11621" s="1"/>
      <c r="D11621" s="1"/>
      <c r="E11621" s="1"/>
      <c r="F11621" s="1"/>
    </row>
    <row r="11622" spans="3:6">
      <c r="C11622" s="1"/>
      <c r="D11622" s="1"/>
      <c r="E11622" s="1"/>
      <c r="F11622" s="1"/>
    </row>
    <row r="11623" spans="3:6">
      <c r="C11623" s="1"/>
      <c r="D11623" s="1"/>
      <c r="E11623" s="1"/>
      <c r="F11623" s="1"/>
    </row>
    <row r="11624" spans="3:6">
      <c r="C11624" s="1"/>
      <c r="D11624" s="1"/>
      <c r="E11624" s="1"/>
      <c r="F11624" s="1"/>
    </row>
    <row r="11625" spans="3:6">
      <c r="C11625" s="1"/>
      <c r="D11625" s="1"/>
      <c r="E11625" s="1"/>
      <c r="F11625" s="1"/>
    </row>
    <row r="11626" spans="3:6">
      <c r="C11626" s="1"/>
      <c r="D11626" s="1"/>
      <c r="E11626" s="1"/>
      <c r="F11626" s="1"/>
    </row>
    <row r="11627" spans="3:6">
      <c r="C11627" s="1"/>
      <c r="D11627" s="1"/>
      <c r="E11627" s="1"/>
      <c r="F11627" s="1"/>
    </row>
    <row r="11628" spans="3:6">
      <c r="C11628" s="1"/>
      <c r="D11628" s="1"/>
      <c r="E11628" s="1"/>
      <c r="F11628" s="1"/>
    </row>
    <row r="11629" spans="3:6">
      <c r="C11629" s="1"/>
      <c r="D11629" s="1"/>
      <c r="E11629" s="1"/>
      <c r="F11629" s="1"/>
    </row>
    <row r="11630" spans="3:6">
      <c r="C11630" s="1"/>
      <c r="D11630" s="1"/>
      <c r="E11630" s="1"/>
      <c r="F11630" s="1"/>
    </row>
    <row r="11631" spans="3:6">
      <c r="C11631" s="1"/>
      <c r="D11631" s="1"/>
      <c r="E11631" s="1"/>
      <c r="F11631" s="1"/>
    </row>
    <row r="11632" spans="3:6">
      <c r="C11632" s="1"/>
      <c r="D11632" s="1"/>
      <c r="E11632" s="1"/>
      <c r="F11632" s="1"/>
    </row>
    <row r="11633" spans="3:6">
      <c r="C11633" s="1"/>
      <c r="D11633" s="1"/>
      <c r="E11633" s="1"/>
      <c r="F11633" s="1"/>
    </row>
    <row r="11634" spans="3:6">
      <c r="C11634" s="1"/>
      <c r="D11634" s="1"/>
      <c r="E11634" s="1"/>
      <c r="F11634" s="1"/>
    </row>
    <row r="11635" spans="3:6">
      <c r="C11635" s="1"/>
      <c r="D11635" s="1"/>
      <c r="E11635" s="1"/>
      <c r="F11635" s="1"/>
    </row>
    <row r="11636" spans="3:6">
      <c r="C11636" s="1"/>
      <c r="D11636" s="1"/>
      <c r="E11636" s="1"/>
      <c r="F11636" s="1"/>
    </row>
    <row r="11637" spans="3:6">
      <c r="C11637" s="1"/>
      <c r="D11637" s="1"/>
      <c r="E11637" s="1"/>
      <c r="F11637" s="1"/>
    </row>
    <row r="11638" spans="3:6">
      <c r="C11638" s="1"/>
      <c r="D11638" s="1"/>
      <c r="E11638" s="1"/>
      <c r="F11638" s="1"/>
    </row>
    <row r="11639" spans="3:6">
      <c r="C11639" s="1"/>
      <c r="D11639" s="1"/>
      <c r="E11639" s="1"/>
      <c r="F11639" s="1"/>
    </row>
    <row r="11640" spans="3:6">
      <c r="C11640" s="1"/>
      <c r="D11640" s="1"/>
      <c r="E11640" s="1"/>
      <c r="F11640" s="1"/>
    </row>
    <row r="11641" spans="3:6">
      <c r="C11641" s="1"/>
      <c r="D11641" s="1"/>
      <c r="E11641" s="1"/>
      <c r="F11641" s="1"/>
    </row>
    <row r="11642" spans="3:6">
      <c r="C11642" s="1"/>
      <c r="D11642" s="1"/>
      <c r="E11642" s="1"/>
      <c r="F11642" s="1"/>
    </row>
    <row r="11643" spans="3:6">
      <c r="C11643" s="1"/>
      <c r="D11643" s="1"/>
      <c r="E11643" s="1"/>
      <c r="F11643" s="1"/>
    </row>
    <row r="11644" spans="3:6">
      <c r="C11644" s="1"/>
      <c r="D11644" s="1"/>
      <c r="E11644" s="1"/>
      <c r="F11644" s="1"/>
    </row>
    <row r="11645" spans="3:6">
      <c r="C11645" s="1"/>
      <c r="D11645" s="1"/>
      <c r="E11645" s="1"/>
      <c r="F11645" s="1"/>
    </row>
    <row r="11646" spans="3:6">
      <c r="C11646" s="1"/>
      <c r="D11646" s="1"/>
      <c r="E11646" s="1"/>
      <c r="F11646" s="1"/>
    </row>
    <row r="11647" spans="3:6">
      <c r="C11647" s="1"/>
      <c r="D11647" s="1"/>
      <c r="E11647" s="1"/>
      <c r="F11647" s="1"/>
    </row>
    <row r="11648" spans="3:6">
      <c r="C11648" s="1"/>
      <c r="D11648" s="1"/>
      <c r="E11648" s="1"/>
      <c r="F11648" s="1"/>
    </row>
    <row r="11649" spans="3:6">
      <c r="C11649" s="1"/>
      <c r="D11649" s="1"/>
      <c r="E11649" s="1"/>
      <c r="F11649" s="1"/>
    </row>
    <row r="11650" spans="3:6">
      <c r="C11650" s="1"/>
      <c r="D11650" s="1"/>
      <c r="E11650" s="1"/>
      <c r="F11650" s="1"/>
    </row>
    <row r="11651" spans="3:6">
      <c r="C11651" s="1"/>
      <c r="D11651" s="1"/>
      <c r="E11651" s="1"/>
      <c r="F11651" s="1"/>
    </row>
    <row r="11652" spans="3:6">
      <c r="C11652" s="1"/>
      <c r="D11652" s="1"/>
      <c r="E11652" s="1"/>
      <c r="F11652" s="1"/>
    </row>
    <row r="11653" spans="3:6">
      <c r="C11653" s="1"/>
      <c r="D11653" s="1"/>
      <c r="E11653" s="1"/>
      <c r="F11653" s="1"/>
    </row>
    <row r="11654" spans="3:6">
      <c r="C11654" s="1"/>
      <c r="D11654" s="1"/>
      <c r="E11654" s="1"/>
      <c r="F11654" s="1"/>
    </row>
    <row r="11655" spans="3:6">
      <c r="C11655" s="1"/>
      <c r="D11655" s="1"/>
      <c r="E11655" s="1"/>
      <c r="F11655" s="1"/>
    </row>
    <row r="11656" spans="3:6">
      <c r="C11656" s="1"/>
      <c r="D11656" s="1"/>
      <c r="E11656" s="1"/>
      <c r="F11656" s="1"/>
    </row>
    <row r="11657" spans="3:6">
      <c r="C11657" s="1"/>
      <c r="D11657" s="1"/>
      <c r="E11657" s="1"/>
      <c r="F11657" s="1"/>
    </row>
    <row r="11658" spans="3:6">
      <c r="C11658" s="1"/>
      <c r="D11658" s="1"/>
      <c r="E11658" s="1"/>
      <c r="F11658" s="1"/>
    </row>
    <row r="11659" spans="3:6">
      <c r="C11659" s="1"/>
      <c r="D11659" s="1"/>
      <c r="E11659" s="1"/>
      <c r="F11659" s="1"/>
    </row>
    <row r="11660" spans="3:6">
      <c r="C11660" s="1"/>
      <c r="D11660" s="1"/>
      <c r="E11660" s="1"/>
      <c r="F11660" s="1"/>
    </row>
    <row r="11661" spans="3:6">
      <c r="C11661" s="1"/>
      <c r="D11661" s="1"/>
      <c r="E11661" s="1"/>
      <c r="F11661" s="1"/>
    </row>
    <row r="11662" spans="3:6">
      <c r="C11662" s="1"/>
      <c r="D11662" s="1"/>
      <c r="E11662" s="1"/>
      <c r="F11662" s="1"/>
    </row>
    <row r="11663" spans="3:6">
      <c r="C11663" s="1"/>
      <c r="D11663" s="1"/>
      <c r="E11663" s="1"/>
      <c r="F11663" s="1"/>
    </row>
    <row r="11664" spans="3:6">
      <c r="C11664" s="1"/>
      <c r="D11664" s="1"/>
      <c r="E11664" s="1"/>
      <c r="F11664" s="1"/>
    </row>
    <row r="11665" spans="3:6">
      <c r="C11665" s="1"/>
      <c r="D11665" s="1"/>
      <c r="E11665" s="1"/>
      <c r="F11665" s="1"/>
    </row>
    <row r="11666" spans="3:6">
      <c r="C11666" s="1"/>
      <c r="D11666" s="1"/>
      <c r="E11666" s="1"/>
      <c r="F11666" s="1"/>
    </row>
    <row r="11667" spans="3:6">
      <c r="C11667" s="1"/>
      <c r="D11667" s="1"/>
      <c r="E11667" s="1"/>
      <c r="F11667" s="1"/>
    </row>
    <row r="11668" spans="3:6">
      <c r="C11668" s="1"/>
      <c r="D11668" s="1"/>
      <c r="E11668" s="1"/>
      <c r="F11668" s="1"/>
    </row>
    <row r="11669" spans="3:6">
      <c r="C11669" s="1"/>
      <c r="D11669" s="1"/>
      <c r="E11669" s="1"/>
      <c r="F11669" s="1"/>
    </row>
    <row r="11670" spans="3:6">
      <c r="C11670" s="1"/>
      <c r="D11670" s="1"/>
      <c r="E11670" s="1"/>
      <c r="F11670" s="1"/>
    </row>
    <row r="11671" spans="3:6">
      <c r="C11671" s="1"/>
      <c r="D11671" s="1"/>
      <c r="E11671" s="1"/>
      <c r="F11671" s="1"/>
    </row>
    <row r="11672" spans="3:6">
      <c r="C11672" s="1"/>
      <c r="D11672" s="1"/>
      <c r="E11672" s="1"/>
      <c r="F11672" s="1"/>
    </row>
    <row r="11673" spans="3:6">
      <c r="C11673" s="1"/>
      <c r="D11673" s="1"/>
      <c r="E11673" s="1"/>
      <c r="F11673" s="1"/>
    </row>
    <row r="11674" spans="3:6">
      <c r="C11674" s="1"/>
      <c r="D11674" s="1"/>
      <c r="E11674" s="1"/>
      <c r="F11674" s="1"/>
    </row>
    <row r="11675" spans="3:6">
      <c r="C11675" s="1"/>
      <c r="D11675" s="1"/>
      <c r="E11675" s="1"/>
      <c r="F11675" s="1"/>
    </row>
    <row r="11676" spans="3:6">
      <c r="C11676" s="1"/>
      <c r="D11676" s="1"/>
      <c r="E11676" s="1"/>
      <c r="F11676" s="1"/>
    </row>
    <row r="11677" spans="3:6">
      <c r="C11677" s="1"/>
      <c r="D11677" s="1"/>
      <c r="E11677" s="1"/>
      <c r="F11677" s="1"/>
    </row>
    <row r="11678" spans="3:6">
      <c r="C11678" s="1"/>
      <c r="D11678" s="1"/>
      <c r="E11678" s="1"/>
      <c r="F11678" s="1"/>
    </row>
    <row r="11679" spans="3:6">
      <c r="C11679" s="1"/>
      <c r="D11679" s="1"/>
      <c r="E11679" s="1"/>
      <c r="F11679" s="1"/>
    </row>
    <row r="11680" spans="3:6">
      <c r="C11680" s="1"/>
      <c r="D11680" s="1"/>
      <c r="E11680" s="1"/>
      <c r="F11680" s="1"/>
    </row>
    <row r="11681" spans="3:6">
      <c r="C11681" s="1"/>
      <c r="D11681" s="1"/>
      <c r="E11681" s="1"/>
      <c r="F11681" s="1"/>
    </row>
    <row r="11682" spans="3:6">
      <c r="C11682" s="1"/>
      <c r="D11682" s="1"/>
      <c r="E11682" s="1"/>
      <c r="F11682" s="1"/>
    </row>
    <row r="11683" spans="3:6">
      <c r="C11683" s="1"/>
      <c r="D11683" s="1"/>
      <c r="E11683" s="1"/>
      <c r="F11683" s="1"/>
    </row>
    <row r="11684" spans="3:6">
      <c r="C11684" s="1"/>
      <c r="D11684" s="1"/>
      <c r="E11684" s="1"/>
      <c r="F11684" s="1"/>
    </row>
    <row r="11685" spans="3:6">
      <c r="C11685" s="1"/>
      <c r="D11685" s="1"/>
      <c r="E11685" s="1"/>
      <c r="F11685" s="1"/>
    </row>
    <row r="11686" spans="3:6">
      <c r="C11686" s="1"/>
      <c r="D11686" s="1"/>
      <c r="E11686" s="1"/>
      <c r="F11686" s="1"/>
    </row>
    <row r="11687" spans="3:6">
      <c r="C11687" s="1"/>
      <c r="D11687" s="1"/>
      <c r="E11687" s="1"/>
      <c r="F11687" s="1"/>
    </row>
    <row r="11688" spans="3:6">
      <c r="C11688" s="1"/>
      <c r="D11688" s="1"/>
      <c r="E11688" s="1"/>
      <c r="F11688" s="1"/>
    </row>
    <row r="11689" spans="3:6">
      <c r="C11689" s="1"/>
      <c r="D11689" s="1"/>
      <c r="E11689" s="1"/>
      <c r="F11689" s="1"/>
    </row>
    <row r="11690" spans="3:6">
      <c r="C11690" s="1"/>
      <c r="D11690" s="1"/>
      <c r="E11690" s="1"/>
      <c r="F11690" s="1"/>
    </row>
    <row r="11691" spans="3:6">
      <c r="C11691" s="1"/>
      <c r="D11691" s="1"/>
      <c r="E11691" s="1"/>
      <c r="F11691" s="1"/>
    </row>
    <row r="11692" spans="3:6">
      <c r="C11692" s="1"/>
      <c r="D11692" s="1"/>
      <c r="E11692" s="1"/>
      <c r="F11692" s="1"/>
    </row>
    <row r="11693" spans="3:6">
      <c r="C11693" s="1"/>
      <c r="D11693" s="1"/>
      <c r="E11693" s="1"/>
      <c r="F11693" s="1"/>
    </row>
    <row r="11694" spans="3:6">
      <c r="C11694" s="1"/>
      <c r="D11694" s="1"/>
      <c r="E11694" s="1"/>
      <c r="F11694" s="1"/>
    </row>
    <row r="11695" spans="3:6">
      <c r="C11695" s="1"/>
      <c r="D11695" s="1"/>
      <c r="E11695" s="1"/>
      <c r="F11695" s="1"/>
    </row>
    <row r="11696" spans="3:6">
      <c r="C11696" s="1"/>
      <c r="D11696" s="1"/>
      <c r="E11696" s="1"/>
      <c r="F11696" s="1"/>
    </row>
    <row r="11697" spans="3:6">
      <c r="C11697" s="1"/>
      <c r="D11697" s="1"/>
      <c r="E11697" s="1"/>
      <c r="F11697" s="1"/>
    </row>
    <row r="11698" spans="3:6">
      <c r="C11698" s="1"/>
      <c r="D11698" s="1"/>
      <c r="E11698" s="1"/>
      <c r="F11698" s="1"/>
    </row>
    <row r="11699" spans="3:6">
      <c r="C11699" s="1"/>
      <c r="D11699" s="1"/>
      <c r="E11699" s="1"/>
      <c r="F11699" s="1"/>
    </row>
    <row r="11700" spans="3:6">
      <c r="C11700" s="1"/>
      <c r="D11700" s="1"/>
      <c r="E11700" s="1"/>
      <c r="F11700" s="1"/>
    </row>
    <row r="11701" spans="3:6">
      <c r="C11701" s="1"/>
      <c r="D11701" s="1"/>
      <c r="E11701" s="1"/>
      <c r="F11701" s="1"/>
    </row>
    <row r="11702" spans="3:6">
      <c r="C11702" s="1"/>
      <c r="D11702" s="1"/>
      <c r="E11702" s="1"/>
      <c r="F11702" s="1"/>
    </row>
    <row r="11703" spans="3:6">
      <c r="C11703" s="1"/>
      <c r="D11703" s="1"/>
      <c r="E11703" s="1"/>
      <c r="F11703" s="1"/>
    </row>
    <row r="11704" spans="3:6">
      <c r="C11704" s="1"/>
      <c r="D11704" s="1"/>
      <c r="E11704" s="1"/>
      <c r="F11704" s="1"/>
    </row>
    <row r="11705" spans="3:6">
      <c r="C11705" s="1"/>
      <c r="D11705" s="1"/>
      <c r="E11705" s="1"/>
      <c r="F11705" s="1"/>
    </row>
    <row r="11706" spans="3:6">
      <c r="C11706" s="1"/>
      <c r="D11706" s="1"/>
      <c r="E11706" s="1"/>
      <c r="F11706" s="1"/>
    </row>
    <row r="11707" spans="3:6">
      <c r="C11707" s="1"/>
      <c r="D11707" s="1"/>
      <c r="E11707" s="1"/>
      <c r="F11707" s="1"/>
    </row>
    <row r="11708" spans="3:6">
      <c r="C11708" s="1"/>
      <c r="D11708" s="1"/>
      <c r="E11708" s="1"/>
      <c r="F11708" s="1"/>
    </row>
    <row r="11709" spans="3:6">
      <c r="C11709" s="1"/>
      <c r="D11709" s="1"/>
      <c r="E11709" s="1"/>
      <c r="F11709" s="1"/>
    </row>
    <row r="11710" spans="3:6">
      <c r="C11710" s="1"/>
      <c r="D11710" s="1"/>
      <c r="E11710" s="1"/>
      <c r="F11710" s="1"/>
    </row>
    <row r="11711" spans="3:6">
      <c r="C11711" s="1"/>
      <c r="D11711" s="1"/>
      <c r="E11711" s="1"/>
      <c r="F11711" s="1"/>
    </row>
    <row r="11712" spans="3:6">
      <c r="C11712" s="1"/>
      <c r="D11712" s="1"/>
      <c r="E11712" s="1"/>
      <c r="F11712" s="1"/>
    </row>
    <row r="11713" spans="3:6">
      <c r="C11713" s="1"/>
      <c r="D11713" s="1"/>
      <c r="E11713" s="1"/>
      <c r="F11713" s="1"/>
    </row>
    <row r="11714" spans="3:6">
      <c r="C11714" s="1"/>
      <c r="D11714" s="1"/>
      <c r="E11714" s="1"/>
      <c r="F11714" s="1"/>
    </row>
    <row r="11715" spans="3:6">
      <c r="C11715" s="1"/>
      <c r="D11715" s="1"/>
      <c r="E11715" s="1"/>
      <c r="F11715" s="1"/>
    </row>
    <row r="11716" spans="3:6">
      <c r="C11716" s="1"/>
      <c r="D11716" s="1"/>
      <c r="E11716" s="1"/>
      <c r="F11716" s="1"/>
    </row>
    <row r="11717" spans="3:6">
      <c r="C11717" s="1"/>
      <c r="D11717" s="1"/>
      <c r="E11717" s="1"/>
      <c r="F11717" s="1"/>
    </row>
    <row r="11718" spans="3:6">
      <c r="C11718" s="1"/>
      <c r="D11718" s="1"/>
      <c r="E11718" s="1"/>
      <c r="F11718" s="1"/>
    </row>
    <row r="11719" spans="3:6">
      <c r="C11719" s="1"/>
      <c r="D11719" s="1"/>
      <c r="E11719" s="1"/>
      <c r="F11719" s="1"/>
    </row>
    <row r="11720" spans="3:6">
      <c r="C11720" s="1"/>
      <c r="D11720" s="1"/>
      <c r="E11720" s="1"/>
      <c r="F11720" s="1"/>
    </row>
    <row r="11721" spans="3:6">
      <c r="C11721" s="1"/>
      <c r="D11721" s="1"/>
      <c r="E11721" s="1"/>
      <c r="F11721" s="1"/>
    </row>
    <row r="11722" spans="3:6">
      <c r="C11722" s="1"/>
      <c r="D11722" s="1"/>
      <c r="E11722" s="1"/>
      <c r="F11722" s="1"/>
    </row>
    <row r="11723" spans="3:6">
      <c r="C11723" s="1"/>
      <c r="D11723" s="1"/>
      <c r="E11723" s="1"/>
      <c r="F11723" s="1"/>
    </row>
    <row r="11724" spans="3:6">
      <c r="C11724" s="1"/>
      <c r="D11724" s="1"/>
      <c r="E11724" s="1"/>
      <c r="F11724" s="1"/>
    </row>
    <row r="11725" spans="3:6">
      <c r="C11725" s="1"/>
      <c r="D11725" s="1"/>
      <c r="E11725" s="1"/>
      <c r="F11725" s="1"/>
    </row>
    <row r="11726" spans="3:6">
      <c r="C11726" s="1"/>
      <c r="D11726" s="1"/>
      <c r="E11726" s="1"/>
      <c r="F11726" s="1"/>
    </row>
    <row r="11727" spans="3:6">
      <c r="C11727" s="1"/>
      <c r="D11727" s="1"/>
      <c r="E11727" s="1"/>
      <c r="F11727" s="1"/>
    </row>
    <row r="11728" spans="3:6">
      <c r="C11728" s="1"/>
      <c r="D11728" s="1"/>
      <c r="E11728" s="1"/>
      <c r="F11728" s="1"/>
    </row>
    <row r="11729" spans="3:6">
      <c r="C11729" s="1"/>
      <c r="D11729" s="1"/>
      <c r="E11729" s="1"/>
      <c r="F11729" s="1"/>
    </row>
    <row r="11730" spans="3:6">
      <c r="C11730" s="1"/>
      <c r="D11730" s="1"/>
      <c r="E11730" s="1"/>
      <c r="F11730" s="1"/>
    </row>
    <row r="11731" spans="3:6">
      <c r="C11731" s="1"/>
      <c r="D11731" s="1"/>
      <c r="E11731" s="1"/>
      <c r="F11731" s="1"/>
    </row>
    <row r="11732" spans="3:6">
      <c r="C11732" s="1"/>
      <c r="D11732" s="1"/>
      <c r="E11732" s="1"/>
      <c r="F11732" s="1"/>
    </row>
    <row r="11733" spans="3:6">
      <c r="C11733" s="1"/>
      <c r="D11733" s="1"/>
      <c r="E11733" s="1"/>
      <c r="F11733" s="1"/>
    </row>
    <row r="11734" spans="3:6">
      <c r="C11734" s="1"/>
      <c r="D11734" s="1"/>
      <c r="E11734" s="1"/>
      <c r="F11734" s="1"/>
    </row>
    <row r="11735" spans="3:6">
      <c r="C11735" s="1"/>
      <c r="D11735" s="1"/>
      <c r="E11735" s="1"/>
      <c r="F11735" s="1"/>
    </row>
    <row r="11736" spans="3:6">
      <c r="C11736" s="1"/>
      <c r="D11736" s="1"/>
      <c r="E11736" s="1"/>
      <c r="F11736" s="1"/>
    </row>
    <row r="11737" spans="3:6">
      <c r="C11737" s="1"/>
      <c r="D11737" s="1"/>
      <c r="E11737" s="1"/>
      <c r="F11737" s="1"/>
    </row>
    <row r="11738" spans="3:6">
      <c r="C11738" s="1"/>
      <c r="D11738" s="1"/>
      <c r="E11738" s="1"/>
      <c r="F11738" s="1"/>
    </row>
    <row r="11739" spans="3:6">
      <c r="C11739" s="1"/>
      <c r="D11739" s="1"/>
      <c r="E11739" s="1"/>
      <c r="F11739" s="1"/>
    </row>
    <row r="11740" spans="3:6">
      <c r="C11740" s="1"/>
      <c r="D11740" s="1"/>
      <c r="E11740" s="1"/>
      <c r="F11740" s="1"/>
    </row>
    <row r="11741" spans="3:6">
      <c r="C11741" s="1"/>
      <c r="D11741" s="1"/>
      <c r="E11741" s="1"/>
      <c r="F11741" s="1"/>
    </row>
    <row r="11742" spans="3:6">
      <c r="C11742" s="1"/>
      <c r="D11742" s="1"/>
      <c r="E11742" s="1"/>
      <c r="F11742" s="1"/>
    </row>
    <row r="11743" spans="3:6">
      <c r="C11743" s="1"/>
      <c r="D11743" s="1"/>
      <c r="E11743" s="1"/>
      <c r="F11743" s="1"/>
    </row>
    <row r="11744" spans="3:6">
      <c r="C11744" s="1"/>
      <c r="D11744" s="1"/>
      <c r="E11744" s="1"/>
      <c r="F11744" s="1"/>
    </row>
    <row r="11745" spans="3:6">
      <c r="C11745" s="1"/>
      <c r="D11745" s="1"/>
      <c r="E11745" s="1"/>
      <c r="F11745" s="1"/>
    </row>
    <row r="11746" spans="3:6">
      <c r="C11746" s="1"/>
      <c r="D11746" s="1"/>
      <c r="E11746" s="1"/>
      <c r="F11746" s="1"/>
    </row>
    <row r="11747" spans="3:6">
      <c r="C11747" s="1"/>
      <c r="D11747" s="1"/>
      <c r="E11747" s="1"/>
      <c r="F11747" s="1"/>
    </row>
    <row r="11748" spans="3:6">
      <c r="C11748" s="1"/>
      <c r="D11748" s="1"/>
      <c r="E11748" s="1"/>
      <c r="F11748" s="1"/>
    </row>
    <row r="11749" spans="3:6">
      <c r="C11749" s="1"/>
      <c r="D11749" s="1"/>
      <c r="E11749" s="1"/>
      <c r="F11749" s="1"/>
    </row>
    <row r="11750" spans="3:6">
      <c r="C11750" s="1"/>
      <c r="D11750" s="1"/>
      <c r="E11750" s="1"/>
      <c r="F11750" s="1"/>
    </row>
    <row r="11751" spans="3:6">
      <c r="C11751" s="1"/>
      <c r="D11751" s="1"/>
      <c r="E11751" s="1"/>
      <c r="F11751" s="1"/>
    </row>
    <row r="11752" spans="3:6">
      <c r="C11752" s="1"/>
      <c r="D11752" s="1"/>
      <c r="E11752" s="1"/>
      <c r="F11752" s="1"/>
    </row>
    <row r="11753" spans="3:6">
      <c r="C11753" s="1"/>
      <c r="D11753" s="1"/>
      <c r="E11753" s="1"/>
      <c r="F11753" s="1"/>
    </row>
    <row r="11754" spans="3:6">
      <c r="C11754" s="1"/>
      <c r="D11754" s="1"/>
      <c r="E11754" s="1"/>
      <c r="F11754" s="1"/>
    </row>
    <row r="11755" spans="3:6">
      <c r="C11755" s="1"/>
      <c r="D11755" s="1"/>
      <c r="E11755" s="1"/>
      <c r="F11755" s="1"/>
    </row>
    <row r="11756" spans="3:6">
      <c r="C11756" s="1"/>
      <c r="D11756" s="1"/>
      <c r="E11756" s="1"/>
      <c r="F11756" s="1"/>
    </row>
    <row r="11757" spans="3:6">
      <c r="C11757" s="1"/>
      <c r="D11757" s="1"/>
      <c r="E11757" s="1"/>
      <c r="F11757" s="1"/>
    </row>
    <row r="11758" spans="3:6">
      <c r="C11758" s="1"/>
      <c r="D11758" s="1"/>
      <c r="E11758" s="1"/>
      <c r="F11758" s="1"/>
    </row>
    <row r="11759" spans="3:6">
      <c r="C11759" s="1"/>
      <c r="D11759" s="1"/>
      <c r="E11759" s="1"/>
      <c r="F11759" s="1"/>
    </row>
    <row r="11760" spans="3:6">
      <c r="C11760" s="1"/>
      <c r="D11760" s="1"/>
      <c r="E11760" s="1"/>
      <c r="F11760" s="1"/>
    </row>
    <row r="11761" spans="3:6">
      <c r="C11761" s="1"/>
      <c r="D11761" s="1"/>
      <c r="E11761" s="1"/>
      <c r="F11761" s="1"/>
    </row>
    <row r="11762" spans="3:6">
      <c r="C11762" s="1"/>
      <c r="D11762" s="1"/>
      <c r="E11762" s="1"/>
      <c r="F11762" s="1"/>
    </row>
    <row r="11763" spans="3:6">
      <c r="C11763" s="1"/>
      <c r="D11763" s="1"/>
      <c r="E11763" s="1"/>
      <c r="F11763" s="1"/>
    </row>
    <row r="11764" spans="3:6">
      <c r="C11764" s="1"/>
      <c r="D11764" s="1"/>
      <c r="E11764" s="1"/>
      <c r="F11764" s="1"/>
    </row>
    <row r="11765" spans="3:6">
      <c r="C11765" s="1"/>
      <c r="D11765" s="1"/>
      <c r="E11765" s="1"/>
      <c r="F11765" s="1"/>
    </row>
    <row r="11766" spans="3:6">
      <c r="C11766" s="1"/>
      <c r="D11766" s="1"/>
      <c r="E11766" s="1"/>
      <c r="F11766" s="1"/>
    </row>
    <row r="11767" spans="3:6">
      <c r="C11767" s="1"/>
      <c r="D11767" s="1"/>
      <c r="E11767" s="1"/>
      <c r="F11767" s="1"/>
    </row>
    <row r="11768" spans="3:6">
      <c r="C11768" s="1"/>
      <c r="D11768" s="1"/>
      <c r="E11768" s="1"/>
      <c r="F11768" s="1"/>
    </row>
    <row r="11769" spans="3:6">
      <c r="C11769" s="1"/>
      <c r="D11769" s="1"/>
      <c r="E11769" s="1"/>
      <c r="F11769" s="1"/>
    </row>
    <row r="11770" spans="3:6">
      <c r="C11770" s="1"/>
      <c r="D11770" s="1"/>
      <c r="E11770" s="1"/>
      <c r="F11770" s="1"/>
    </row>
    <row r="11771" spans="3:6">
      <c r="C11771" s="1"/>
      <c r="D11771" s="1"/>
      <c r="E11771" s="1"/>
      <c r="F11771" s="1"/>
    </row>
    <row r="11772" spans="3:6">
      <c r="C11772" s="1"/>
      <c r="D11772" s="1"/>
      <c r="E11772" s="1"/>
      <c r="F11772" s="1"/>
    </row>
    <row r="11773" spans="3:6">
      <c r="C11773" s="1"/>
      <c r="D11773" s="1"/>
      <c r="E11773" s="1"/>
      <c r="F11773" s="1"/>
    </row>
    <row r="11774" spans="3:6">
      <c r="C11774" s="1"/>
      <c r="D11774" s="1"/>
      <c r="E11774" s="1"/>
      <c r="F11774" s="1"/>
    </row>
    <row r="11775" spans="3:6">
      <c r="C11775" s="1"/>
      <c r="D11775" s="1"/>
      <c r="E11775" s="1"/>
      <c r="F11775" s="1"/>
    </row>
    <row r="11776" spans="3:6">
      <c r="C11776" s="1"/>
      <c r="D11776" s="1"/>
      <c r="E11776" s="1"/>
      <c r="F11776" s="1"/>
    </row>
    <row r="11777" spans="3:6">
      <c r="C11777" s="1"/>
      <c r="D11777" s="1"/>
      <c r="E11777" s="1"/>
      <c r="F11777" s="1"/>
    </row>
    <row r="11778" spans="3:6">
      <c r="C11778" s="1"/>
      <c r="D11778" s="1"/>
      <c r="E11778" s="1"/>
      <c r="F11778" s="1"/>
    </row>
    <row r="11779" spans="3:6">
      <c r="C11779" s="1"/>
      <c r="D11779" s="1"/>
      <c r="E11779" s="1"/>
      <c r="F11779" s="1"/>
    </row>
    <row r="11780" spans="3:6">
      <c r="C11780" s="1"/>
      <c r="D11780" s="1"/>
      <c r="E11780" s="1"/>
      <c r="F11780" s="1"/>
    </row>
    <row r="11781" spans="3:6">
      <c r="C11781" s="1"/>
      <c r="D11781" s="1"/>
      <c r="E11781" s="1"/>
      <c r="F11781" s="1"/>
    </row>
    <row r="11782" spans="3:6">
      <c r="C11782" s="1"/>
      <c r="D11782" s="1"/>
      <c r="E11782" s="1"/>
      <c r="F11782" s="1"/>
    </row>
    <row r="11783" spans="3:6">
      <c r="C11783" s="1"/>
      <c r="D11783" s="1"/>
      <c r="E11783" s="1"/>
      <c r="F11783" s="1"/>
    </row>
    <row r="11784" spans="3:6">
      <c r="C11784" s="1"/>
      <c r="D11784" s="1"/>
      <c r="E11784" s="1"/>
      <c r="F11784" s="1"/>
    </row>
    <row r="11785" spans="3:6">
      <c r="C11785" s="1"/>
      <c r="D11785" s="1"/>
      <c r="E11785" s="1"/>
      <c r="F11785" s="1"/>
    </row>
    <row r="11786" spans="3:6">
      <c r="C11786" s="1"/>
      <c r="D11786" s="1"/>
      <c r="E11786" s="1"/>
      <c r="F11786" s="1"/>
    </row>
    <row r="11787" spans="3:6">
      <c r="C11787" s="1"/>
      <c r="D11787" s="1"/>
      <c r="E11787" s="1"/>
      <c r="F11787" s="1"/>
    </row>
    <row r="11788" spans="3:6">
      <c r="C11788" s="1"/>
      <c r="D11788" s="1"/>
      <c r="E11788" s="1"/>
      <c r="F11788" s="1"/>
    </row>
    <row r="11789" spans="3:6">
      <c r="C11789" s="1"/>
      <c r="D11789" s="1"/>
      <c r="E11789" s="1"/>
      <c r="F11789" s="1"/>
    </row>
    <row r="11790" spans="3:6">
      <c r="C11790" s="1"/>
      <c r="D11790" s="1"/>
      <c r="E11790" s="1"/>
      <c r="F11790" s="1"/>
    </row>
    <row r="11791" spans="3:6">
      <c r="C11791" s="1"/>
      <c r="D11791" s="1"/>
      <c r="E11791" s="1"/>
      <c r="F11791" s="1"/>
    </row>
    <row r="11792" spans="3:6">
      <c r="C11792" s="1"/>
      <c r="D11792" s="1"/>
      <c r="E11792" s="1"/>
      <c r="F11792" s="1"/>
    </row>
    <row r="11793" spans="3:6">
      <c r="C11793" s="1"/>
      <c r="D11793" s="1"/>
      <c r="E11793" s="1"/>
      <c r="F11793" s="1"/>
    </row>
    <row r="11794" spans="3:6">
      <c r="C11794" s="1"/>
      <c r="D11794" s="1"/>
      <c r="E11794" s="1"/>
      <c r="F11794" s="1"/>
    </row>
    <row r="11795" spans="3:6">
      <c r="C11795" s="1"/>
      <c r="D11795" s="1"/>
      <c r="E11795" s="1"/>
      <c r="F11795" s="1"/>
    </row>
    <row r="11796" spans="3:6">
      <c r="C11796" s="1"/>
      <c r="D11796" s="1"/>
      <c r="E11796" s="1"/>
      <c r="F11796" s="1"/>
    </row>
    <row r="11797" spans="3:6">
      <c r="C11797" s="1"/>
      <c r="D11797" s="1"/>
      <c r="E11797" s="1"/>
      <c r="F11797" s="1"/>
    </row>
    <row r="11798" spans="3:6">
      <c r="C11798" s="1"/>
      <c r="D11798" s="1"/>
      <c r="E11798" s="1"/>
      <c r="F11798" s="1"/>
    </row>
    <row r="11799" spans="3:6">
      <c r="C11799" s="1"/>
      <c r="D11799" s="1"/>
      <c r="E11799" s="1"/>
      <c r="F11799" s="1"/>
    </row>
    <row r="11800" spans="3:6">
      <c r="C11800" s="1"/>
      <c r="D11800" s="1"/>
      <c r="E11800" s="1"/>
      <c r="F11800" s="1"/>
    </row>
    <row r="11801" spans="3:6">
      <c r="C11801" s="1"/>
      <c r="D11801" s="1"/>
      <c r="E11801" s="1"/>
      <c r="F11801" s="1"/>
    </row>
    <row r="11802" spans="3:6">
      <c r="C11802" s="1"/>
      <c r="D11802" s="1"/>
      <c r="E11802" s="1"/>
      <c r="F11802" s="1"/>
    </row>
    <row r="11803" spans="3:6">
      <c r="C11803" s="1"/>
      <c r="D11803" s="1"/>
      <c r="E11803" s="1"/>
      <c r="F11803" s="1"/>
    </row>
    <row r="11804" spans="3:6">
      <c r="C11804" s="1"/>
      <c r="D11804" s="1"/>
      <c r="E11804" s="1"/>
      <c r="F11804" s="1"/>
    </row>
    <row r="11805" spans="3:6">
      <c r="C11805" s="1"/>
      <c r="D11805" s="1"/>
      <c r="E11805" s="1"/>
      <c r="F11805" s="1"/>
    </row>
    <row r="11806" spans="3:6">
      <c r="C11806" s="1"/>
      <c r="D11806" s="1"/>
      <c r="E11806" s="1"/>
      <c r="F11806" s="1"/>
    </row>
    <row r="11807" spans="3:6">
      <c r="C11807" s="1"/>
      <c r="D11807" s="1"/>
      <c r="E11807" s="1"/>
      <c r="F11807" s="1"/>
    </row>
    <row r="11808" spans="3:6">
      <c r="C11808" s="1"/>
      <c r="D11808" s="1"/>
      <c r="E11808" s="1"/>
      <c r="F11808" s="1"/>
    </row>
    <row r="11809" spans="3:6">
      <c r="C11809" s="1"/>
      <c r="D11809" s="1"/>
      <c r="E11809" s="1"/>
      <c r="F11809" s="1"/>
    </row>
    <row r="11810" spans="3:6">
      <c r="C11810" s="1"/>
      <c r="D11810" s="1"/>
      <c r="E11810" s="1"/>
      <c r="F11810" s="1"/>
    </row>
    <row r="11811" spans="3:6">
      <c r="C11811" s="1"/>
      <c r="D11811" s="1"/>
      <c r="E11811" s="1"/>
      <c r="F11811" s="1"/>
    </row>
    <row r="11812" spans="3:6">
      <c r="C11812" s="1"/>
      <c r="D11812" s="1"/>
      <c r="E11812" s="1"/>
      <c r="F11812" s="1"/>
    </row>
    <row r="11813" spans="3:6">
      <c r="C11813" s="1"/>
      <c r="D11813" s="1"/>
      <c r="E11813" s="1"/>
      <c r="F11813" s="1"/>
    </row>
    <row r="11814" spans="3:6">
      <c r="C11814" s="1"/>
      <c r="D11814" s="1"/>
      <c r="E11814" s="1"/>
      <c r="F11814" s="1"/>
    </row>
    <row r="11815" spans="3:6">
      <c r="C11815" s="1"/>
      <c r="D11815" s="1"/>
      <c r="E11815" s="1"/>
      <c r="F11815" s="1"/>
    </row>
    <row r="11816" spans="3:6">
      <c r="C11816" s="1"/>
      <c r="D11816" s="1"/>
      <c r="E11816" s="1"/>
      <c r="F11816" s="1"/>
    </row>
    <row r="11817" spans="3:6">
      <c r="C11817" s="1"/>
      <c r="D11817" s="1"/>
      <c r="E11817" s="1"/>
      <c r="F11817" s="1"/>
    </row>
    <row r="11818" spans="3:6">
      <c r="C11818" s="1"/>
      <c r="D11818" s="1"/>
      <c r="E11818" s="1"/>
      <c r="F11818" s="1"/>
    </row>
    <row r="11819" spans="3:6">
      <c r="C11819" s="1"/>
      <c r="D11819" s="1"/>
      <c r="E11819" s="1"/>
      <c r="F11819" s="1"/>
    </row>
    <row r="11820" spans="3:6">
      <c r="C11820" s="1"/>
      <c r="D11820" s="1"/>
      <c r="E11820" s="1"/>
      <c r="F11820" s="1"/>
    </row>
    <row r="11821" spans="3:6">
      <c r="C11821" s="1"/>
      <c r="D11821" s="1"/>
      <c r="E11821" s="1"/>
      <c r="F11821" s="1"/>
    </row>
    <row r="11822" spans="3:6">
      <c r="C11822" s="1"/>
      <c r="D11822" s="1"/>
      <c r="E11822" s="1"/>
      <c r="F11822" s="1"/>
    </row>
    <row r="11823" spans="3:6">
      <c r="C11823" s="1"/>
      <c r="D11823" s="1"/>
      <c r="E11823" s="1"/>
      <c r="F11823" s="1"/>
    </row>
    <row r="11824" spans="3:6">
      <c r="C11824" s="1"/>
      <c r="D11824" s="1"/>
      <c r="E11824" s="1"/>
      <c r="F11824" s="1"/>
    </row>
    <row r="11825" spans="3:6">
      <c r="C11825" s="1"/>
      <c r="D11825" s="1"/>
      <c r="E11825" s="1"/>
      <c r="F11825" s="1"/>
    </row>
    <row r="11826" spans="3:6">
      <c r="C11826" s="1"/>
      <c r="D11826" s="1"/>
      <c r="E11826" s="1"/>
      <c r="F11826" s="1"/>
    </row>
    <row r="11827" spans="3:6">
      <c r="C11827" s="1"/>
      <c r="D11827" s="1"/>
      <c r="E11827" s="1"/>
      <c r="F11827" s="1"/>
    </row>
    <row r="11828" spans="3:6">
      <c r="C11828" s="1"/>
      <c r="D11828" s="1"/>
      <c r="E11828" s="1"/>
      <c r="F11828" s="1"/>
    </row>
    <row r="11829" spans="3:6">
      <c r="C11829" s="1"/>
      <c r="D11829" s="1"/>
      <c r="E11829" s="1"/>
      <c r="F11829" s="1"/>
    </row>
    <row r="11830" spans="3:6">
      <c r="C11830" s="1"/>
      <c r="D11830" s="1"/>
      <c r="E11830" s="1"/>
      <c r="F11830" s="1"/>
    </row>
    <row r="11831" spans="3:6">
      <c r="C11831" s="1"/>
      <c r="D11831" s="1"/>
      <c r="E11831" s="1"/>
      <c r="F11831" s="1"/>
    </row>
    <row r="11832" spans="3:6">
      <c r="C11832" s="1"/>
      <c r="D11832" s="1"/>
      <c r="E11832" s="1"/>
      <c r="F11832" s="1"/>
    </row>
    <row r="11833" spans="3:6">
      <c r="C11833" s="1"/>
      <c r="D11833" s="1"/>
      <c r="E11833" s="1"/>
      <c r="F11833" s="1"/>
    </row>
    <row r="11834" spans="3:6">
      <c r="C11834" s="1"/>
      <c r="D11834" s="1"/>
      <c r="E11834" s="1"/>
      <c r="F11834" s="1"/>
    </row>
    <row r="11835" spans="3:6">
      <c r="C11835" s="1"/>
      <c r="D11835" s="1"/>
      <c r="E11835" s="1"/>
      <c r="F11835" s="1"/>
    </row>
    <row r="11836" spans="3:6">
      <c r="C11836" s="1"/>
      <c r="D11836" s="1"/>
      <c r="E11836" s="1"/>
      <c r="F11836" s="1"/>
    </row>
    <row r="11837" spans="3:6">
      <c r="C11837" s="1"/>
      <c r="D11837" s="1"/>
      <c r="E11837" s="1"/>
      <c r="F11837" s="1"/>
    </row>
    <row r="11838" spans="3:6">
      <c r="C11838" s="1"/>
      <c r="D11838" s="1"/>
      <c r="E11838" s="1"/>
      <c r="F11838" s="1"/>
    </row>
    <row r="11839" spans="3:6">
      <c r="C11839" s="1"/>
      <c r="D11839" s="1"/>
      <c r="E11839" s="1"/>
      <c r="F11839" s="1"/>
    </row>
    <row r="11840" spans="3:6">
      <c r="C11840" s="1"/>
      <c r="D11840" s="1"/>
      <c r="E11840" s="1"/>
      <c r="F11840" s="1"/>
    </row>
    <row r="11841" spans="3:6">
      <c r="C11841" s="1"/>
      <c r="D11841" s="1"/>
      <c r="E11841" s="1"/>
      <c r="F11841" s="1"/>
    </row>
    <row r="11842" spans="3:6">
      <c r="C11842" s="1"/>
      <c r="D11842" s="1"/>
      <c r="E11842" s="1"/>
      <c r="F11842" s="1"/>
    </row>
    <row r="11843" spans="3:6">
      <c r="C11843" s="1"/>
      <c r="D11843" s="1"/>
      <c r="E11843" s="1"/>
      <c r="F11843" s="1"/>
    </row>
    <row r="11844" spans="3:6">
      <c r="C11844" s="1"/>
      <c r="D11844" s="1"/>
      <c r="E11844" s="1"/>
      <c r="F11844" s="1"/>
    </row>
    <row r="11845" spans="3:6">
      <c r="C11845" s="1"/>
      <c r="D11845" s="1"/>
      <c r="E11845" s="1"/>
      <c r="F11845" s="1"/>
    </row>
    <row r="11846" spans="3:6">
      <c r="C11846" s="1"/>
      <c r="D11846" s="1"/>
      <c r="E11846" s="1"/>
      <c r="F11846" s="1"/>
    </row>
    <row r="11847" spans="3:6">
      <c r="C11847" s="1"/>
      <c r="D11847" s="1"/>
      <c r="E11847" s="1"/>
      <c r="F11847" s="1"/>
    </row>
    <row r="11848" spans="3:6">
      <c r="C11848" s="1"/>
      <c r="D11848" s="1"/>
      <c r="E11848" s="1"/>
      <c r="F11848" s="1"/>
    </row>
    <row r="11849" spans="3:6">
      <c r="C11849" s="1"/>
      <c r="D11849" s="1"/>
      <c r="E11849" s="1"/>
      <c r="F11849" s="1"/>
    </row>
    <row r="11850" spans="3:6">
      <c r="C11850" s="1"/>
      <c r="D11850" s="1"/>
      <c r="E11850" s="1"/>
      <c r="F11850" s="1"/>
    </row>
    <row r="11851" spans="3:6">
      <c r="C11851" s="1"/>
      <c r="D11851" s="1"/>
      <c r="E11851" s="1"/>
      <c r="F11851" s="1"/>
    </row>
    <row r="11852" spans="3:6">
      <c r="C11852" s="1"/>
      <c r="D11852" s="1"/>
      <c r="E11852" s="1"/>
      <c r="F11852" s="1"/>
    </row>
    <row r="11853" spans="3:6">
      <c r="C11853" s="1"/>
      <c r="D11853" s="1"/>
      <c r="E11853" s="1"/>
      <c r="F11853" s="1"/>
    </row>
    <row r="11854" spans="3:6">
      <c r="C11854" s="1"/>
      <c r="D11854" s="1"/>
      <c r="E11854" s="1"/>
      <c r="F11854" s="1"/>
    </row>
    <row r="11855" spans="3:6">
      <c r="C11855" s="1"/>
      <c r="D11855" s="1"/>
      <c r="E11855" s="1"/>
      <c r="F11855" s="1"/>
    </row>
    <row r="11856" spans="3:6">
      <c r="C11856" s="1"/>
      <c r="D11856" s="1"/>
      <c r="E11856" s="1"/>
      <c r="F11856" s="1"/>
    </row>
    <row r="11857" spans="3:6">
      <c r="C11857" s="1"/>
      <c r="D11857" s="1"/>
      <c r="E11857" s="1"/>
      <c r="F11857" s="1"/>
    </row>
    <row r="11858" spans="3:6">
      <c r="C11858" s="1"/>
      <c r="D11858" s="1"/>
      <c r="E11858" s="1"/>
      <c r="F11858" s="1"/>
    </row>
    <row r="11859" spans="3:6">
      <c r="C11859" s="1"/>
      <c r="D11859" s="1"/>
      <c r="E11859" s="1"/>
      <c r="F11859" s="1"/>
    </row>
    <row r="11860" spans="3:6">
      <c r="C11860" s="1"/>
      <c r="D11860" s="1"/>
      <c r="E11860" s="1"/>
      <c r="F11860" s="1"/>
    </row>
    <row r="11861" spans="3:6">
      <c r="C11861" s="1"/>
      <c r="D11861" s="1"/>
      <c r="E11861" s="1"/>
      <c r="F11861" s="1"/>
    </row>
    <row r="11862" spans="3:6">
      <c r="C11862" s="1"/>
      <c r="D11862" s="1"/>
      <c r="E11862" s="1"/>
      <c r="F11862" s="1"/>
    </row>
    <row r="11863" spans="3:6">
      <c r="C11863" s="1"/>
      <c r="D11863" s="1"/>
      <c r="E11863" s="1"/>
      <c r="F11863" s="1"/>
    </row>
    <row r="11864" spans="3:6">
      <c r="C11864" s="1"/>
      <c r="D11864" s="1"/>
      <c r="E11864" s="1"/>
      <c r="F11864" s="1"/>
    </row>
    <row r="11865" spans="3:6">
      <c r="C11865" s="1"/>
      <c r="D11865" s="1"/>
      <c r="E11865" s="1"/>
      <c r="F11865" s="1"/>
    </row>
    <row r="11866" spans="3:6">
      <c r="C11866" s="1"/>
      <c r="D11866" s="1"/>
      <c r="E11866" s="1"/>
      <c r="F11866" s="1"/>
    </row>
    <row r="11867" spans="3:6">
      <c r="C11867" s="1"/>
      <c r="D11867" s="1"/>
      <c r="E11867" s="1"/>
      <c r="F11867" s="1"/>
    </row>
    <row r="11868" spans="3:6">
      <c r="C11868" s="1"/>
      <c r="D11868" s="1"/>
      <c r="E11868" s="1"/>
      <c r="F11868" s="1"/>
    </row>
    <row r="11869" spans="3:6">
      <c r="C11869" s="1"/>
      <c r="D11869" s="1"/>
      <c r="E11869" s="1"/>
      <c r="F11869" s="1"/>
    </row>
    <row r="11870" spans="3:6">
      <c r="C11870" s="1"/>
      <c r="D11870" s="1"/>
      <c r="E11870" s="1"/>
      <c r="F11870" s="1"/>
    </row>
    <row r="11871" spans="3:6">
      <c r="C11871" s="1"/>
      <c r="D11871" s="1"/>
      <c r="E11871" s="1"/>
      <c r="F11871" s="1"/>
    </row>
    <row r="11872" spans="3:6">
      <c r="C11872" s="1"/>
      <c r="D11872" s="1"/>
      <c r="E11872" s="1"/>
      <c r="F11872" s="1"/>
    </row>
    <row r="11873" spans="3:6">
      <c r="C11873" s="1"/>
      <c r="D11873" s="1"/>
      <c r="E11873" s="1"/>
      <c r="F11873" s="1"/>
    </row>
    <row r="11874" spans="3:6">
      <c r="C11874" s="1"/>
      <c r="D11874" s="1"/>
      <c r="E11874" s="1"/>
      <c r="F11874" s="1"/>
    </row>
    <row r="11875" spans="3:6">
      <c r="C11875" s="1"/>
      <c r="D11875" s="1"/>
      <c r="E11875" s="1"/>
      <c r="F11875" s="1"/>
    </row>
    <row r="11876" spans="3:6">
      <c r="C11876" s="1"/>
      <c r="D11876" s="1"/>
      <c r="E11876" s="1"/>
      <c r="F11876" s="1"/>
    </row>
    <row r="11877" spans="3:6">
      <c r="C11877" s="1"/>
      <c r="D11877" s="1"/>
      <c r="E11877" s="1"/>
      <c r="F11877" s="1"/>
    </row>
    <row r="11878" spans="3:6">
      <c r="C11878" s="1"/>
      <c r="D11878" s="1"/>
      <c r="E11878" s="1"/>
      <c r="F11878" s="1"/>
    </row>
    <row r="11879" spans="3:6">
      <c r="C11879" s="1"/>
      <c r="D11879" s="1"/>
      <c r="E11879" s="1"/>
      <c r="F11879" s="1"/>
    </row>
    <row r="11880" spans="3:6">
      <c r="C11880" s="1"/>
      <c r="D11880" s="1"/>
      <c r="E11880" s="1"/>
      <c r="F11880" s="1"/>
    </row>
    <row r="11881" spans="3:6">
      <c r="C11881" s="1"/>
      <c r="D11881" s="1"/>
      <c r="E11881" s="1"/>
      <c r="F11881" s="1"/>
    </row>
    <row r="11882" spans="3:6">
      <c r="C11882" s="1"/>
      <c r="D11882" s="1"/>
      <c r="E11882" s="1"/>
      <c r="F11882" s="1"/>
    </row>
    <row r="11883" spans="3:6">
      <c r="C11883" s="1"/>
      <c r="D11883" s="1"/>
      <c r="E11883" s="1"/>
      <c r="F11883" s="1"/>
    </row>
    <row r="11884" spans="3:6">
      <c r="C11884" s="1"/>
      <c r="D11884" s="1"/>
      <c r="E11884" s="1"/>
      <c r="F11884" s="1"/>
    </row>
    <row r="11885" spans="3:6">
      <c r="C11885" s="1"/>
      <c r="D11885" s="1"/>
      <c r="E11885" s="1"/>
      <c r="F11885" s="1"/>
    </row>
    <row r="11886" spans="3:6">
      <c r="C11886" s="1"/>
      <c r="D11886" s="1"/>
      <c r="E11886" s="1"/>
      <c r="F11886" s="1"/>
    </row>
    <row r="11887" spans="3:6">
      <c r="C11887" s="1"/>
      <c r="D11887" s="1"/>
      <c r="E11887" s="1"/>
      <c r="F11887" s="1"/>
    </row>
    <row r="11888" spans="3:6">
      <c r="C11888" s="1"/>
      <c r="D11888" s="1"/>
      <c r="E11888" s="1"/>
      <c r="F11888" s="1"/>
    </row>
    <row r="11889" spans="3:6">
      <c r="C11889" s="1"/>
      <c r="D11889" s="1"/>
      <c r="E11889" s="1"/>
      <c r="F11889" s="1"/>
    </row>
    <row r="11890" spans="3:6">
      <c r="C11890" s="1"/>
      <c r="D11890" s="1"/>
      <c r="E11890" s="1"/>
      <c r="F11890" s="1"/>
    </row>
    <row r="11891" spans="3:6">
      <c r="C11891" s="1"/>
      <c r="D11891" s="1"/>
      <c r="E11891" s="1"/>
      <c r="F11891" s="1"/>
    </row>
    <row r="11892" spans="3:6">
      <c r="C11892" s="1"/>
      <c r="D11892" s="1"/>
      <c r="E11892" s="1"/>
      <c r="F11892" s="1"/>
    </row>
    <row r="11893" spans="3:6">
      <c r="C11893" s="1"/>
      <c r="D11893" s="1"/>
      <c r="E11893" s="1"/>
      <c r="F11893" s="1"/>
    </row>
    <row r="11894" spans="3:6">
      <c r="C11894" s="1"/>
      <c r="D11894" s="1"/>
      <c r="E11894" s="1"/>
      <c r="F11894" s="1"/>
    </row>
    <row r="11895" spans="3:6">
      <c r="C11895" s="1"/>
      <c r="D11895" s="1"/>
      <c r="E11895" s="1"/>
      <c r="F11895" s="1"/>
    </row>
    <row r="11896" spans="3:6">
      <c r="C11896" s="1"/>
      <c r="D11896" s="1"/>
      <c r="E11896" s="1"/>
      <c r="F11896" s="1"/>
    </row>
    <row r="11897" spans="3:6">
      <c r="C11897" s="1"/>
      <c r="D11897" s="1"/>
      <c r="E11897" s="1"/>
      <c r="F11897" s="1"/>
    </row>
    <row r="11898" spans="3:6">
      <c r="C11898" s="1"/>
      <c r="D11898" s="1"/>
      <c r="E11898" s="1"/>
      <c r="F11898" s="1"/>
    </row>
    <row r="11899" spans="3:6">
      <c r="C11899" s="1"/>
      <c r="D11899" s="1"/>
      <c r="E11899" s="1"/>
      <c r="F11899" s="1"/>
    </row>
    <row r="11900" spans="3:6">
      <c r="C11900" s="1"/>
      <c r="D11900" s="1"/>
      <c r="E11900" s="1"/>
      <c r="F11900" s="1"/>
    </row>
    <row r="11901" spans="3:6">
      <c r="C11901" s="1"/>
      <c r="D11901" s="1"/>
      <c r="E11901" s="1"/>
      <c r="F11901" s="1"/>
    </row>
    <row r="11902" spans="3:6">
      <c r="C11902" s="1"/>
      <c r="D11902" s="1"/>
      <c r="E11902" s="1"/>
      <c r="F11902" s="1"/>
    </row>
    <row r="11903" spans="3:6">
      <c r="C11903" s="1"/>
      <c r="D11903" s="1"/>
      <c r="E11903" s="1"/>
      <c r="F11903" s="1"/>
    </row>
    <row r="11904" spans="3:6">
      <c r="C11904" s="1"/>
      <c r="D11904" s="1"/>
      <c r="E11904" s="1"/>
      <c r="F11904" s="1"/>
    </row>
    <row r="11905" spans="3:6">
      <c r="C11905" s="1"/>
      <c r="D11905" s="1"/>
      <c r="E11905" s="1"/>
      <c r="F11905" s="1"/>
    </row>
    <row r="11906" spans="3:6">
      <c r="C11906" s="1"/>
      <c r="D11906" s="1"/>
      <c r="E11906" s="1"/>
      <c r="F11906" s="1"/>
    </row>
    <row r="11907" spans="3:6">
      <c r="C11907" s="1"/>
      <c r="D11907" s="1"/>
      <c r="E11907" s="1"/>
      <c r="F11907" s="1"/>
    </row>
    <row r="11908" spans="3:6">
      <c r="C11908" s="1"/>
      <c r="D11908" s="1"/>
      <c r="E11908" s="1"/>
      <c r="F11908" s="1"/>
    </row>
    <row r="11909" spans="3:6">
      <c r="C11909" s="1"/>
      <c r="D11909" s="1"/>
      <c r="E11909" s="1"/>
      <c r="F11909" s="1"/>
    </row>
    <row r="11910" spans="3:6">
      <c r="C11910" s="1"/>
      <c r="D11910" s="1"/>
      <c r="E11910" s="1"/>
      <c r="F11910" s="1"/>
    </row>
    <row r="11911" spans="3:6">
      <c r="C11911" s="1"/>
      <c r="D11911" s="1"/>
      <c r="E11911" s="1"/>
      <c r="F11911" s="1"/>
    </row>
    <row r="11912" spans="3:6">
      <c r="C11912" s="1"/>
      <c r="D11912" s="1"/>
      <c r="E11912" s="1"/>
      <c r="F11912" s="1"/>
    </row>
    <row r="11913" spans="3:6">
      <c r="C11913" s="1"/>
      <c r="D11913" s="1"/>
      <c r="E11913" s="1"/>
      <c r="F11913" s="1"/>
    </row>
    <row r="11914" spans="3:6">
      <c r="C11914" s="1"/>
      <c r="D11914" s="1"/>
      <c r="E11914" s="1"/>
      <c r="F11914" s="1"/>
    </row>
    <row r="11915" spans="3:6">
      <c r="C11915" s="1"/>
      <c r="D11915" s="1"/>
      <c r="E11915" s="1"/>
      <c r="F11915" s="1"/>
    </row>
    <row r="11916" spans="3:6">
      <c r="C11916" s="1"/>
      <c r="D11916" s="1"/>
      <c r="E11916" s="1"/>
      <c r="F11916" s="1"/>
    </row>
    <row r="11917" spans="3:6">
      <c r="C11917" s="1"/>
      <c r="D11917" s="1"/>
      <c r="E11917" s="1"/>
      <c r="F11917" s="1"/>
    </row>
    <row r="11918" spans="3:6">
      <c r="C11918" s="1"/>
      <c r="D11918" s="1"/>
      <c r="E11918" s="1"/>
      <c r="F11918" s="1"/>
    </row>
    <row r="11919" spans="3:6">
      <c r="C11919" s="1"/>
      <c r="D11919" s="1"/>
      <c r="E11919" s="1"/>
      <c r="F11919" s="1"/>
    </row>
    <row r="11920" spans="3:6">
      <c r="C11920" s="1"/>
      <c r="D11920" s="1"/>
      <c r="E11920" s="1"/>
      <c r="F11920" s="1"/>
    </row>
    <row r="11921" spans="3:6">
      <c r="C11921" s="1"/>
      <c r="D11921" s="1"/>
      <c r="E11921" s="1"/>
      <c r="F11921" s="1"/>
    </row>
    <row r="11922" spans="3:6">
      <c r="C11922" s="1"/>
      <c r="D11922" s="1"/>
      <c r="E11922" s="1"/>
      <c r="F11922" s="1"/>
    </row>
    <row r="11923" spans="3:6">
      <c r="C11923" s="1"/>
      <c r="D11923" s="1"/>
      <c r="E11923" s="1"/>
      <c r="F11923" s="1"/>
    </row>
    <row r="11924" spans="3:6">
      <c r="C11924" s="1"/>
      <c r="D11924" s="1"/>
      <c r="E11924" s="1"/>
      <c r="F11924" s="1"/>
    </row>
    <row r="11925" spans="3:6">
      <c r="C11925" s="1"/>
      <c r="D11925" s="1"/>
      <c r="E11925" s="1"/>
      <c r="F11925" s="1"/>
    </row>
    <row r="11926" spans="3:6">
      <c r="C11926" s="1"/>
      <c r="D11926" s="1"/>
      <c r="E11926" s="1"/>
      <c r="F11926" s="1"/>
    </row>
    <row r="11927" spans="3:6">
      <c r="C11927" s="1"/>
      <c r="D11927" s="1"/>
      <c r="E11927" s="1"/>
      <c r="F11927" s="1"/>
    </row>
    <row r="11928" spans="3:6">
      <c r="C11928" s="1"/>
      <c r="D11928" s="1"/>
      <c r="E11928" s="1"/>
      <c r="F11928" s="1"/>
    </row>
    <row r="11929" spans="3:6">
      <c r="C11929" s="1"/>
      <c r="D11929" s="1"/>
      <c r="E11929" s="1"/>
      <c r="F11929" s="1"/>
    </row>
    <row r="11930" spans="3:6">
      <c r="C11930" s="1"/>
      <c r="D11930" s="1"/>
      <c r="E11930" s="1"/>
      <c r="F11930" s="1"/>
    </row>
    <row r="11931" spans="3:6">
      <c r="C11931" s="1"/>
      <c r="D11931" s="1"/>
      <c r="E11931" s="1"/>
      <c r="F11931" s="1"/>
    </row>
    <row r="11932" spans="3:6">
      <c r="C11932" s="1"/>
      <c r="D11932" s="1"/>
      <c r="E11932" s="1"/>
      <c r="F11932" s="1"/>
    </row>
    <row r="11933" spans="3:6">
      <c r="C11933" s="1"/>
      <c r="D11933" s="1"/>
      <c r="E11933" s="1"/>
      <c r="F11933" s="1"/>
    </row>
    <row r="11934" spans="3:6">
      <c r="C11934" s="1"/>
      <c r="D11934" s="1"/>
      <c r="E11934" s="1"/>
      <c r="F11934" s="1"/>
    </row>
    <row r="11935" spans="3:6">
      <c r="C11935" s="1"/>
      <c r="D11935" s="1"/>
      <c r="E11935" s="1"/>
      <c r="F11935" s="1"/>
    </row>
    <row r="11936" spans="3:6">
      <c r="C11936" s="1"/>
      <c r="D11936" s="1"/>
      <c r="E11936" s="1"/>
      <c r="F11936" s="1"/>
    </row>
    <row r="11937" spans="3:6">
      <c r="C11937" s="1"/>
      <c r="D11937" s="1"/>
      <c r="E11937" s="1"/>
      <c r="F11937" s="1"/>
    </row>
    <row r="11938" spans="3:6">
      <c r="C11938" s="1"/>
      <c r="D11938" s="1"/>
      <c r="E11938" s="1"/>
      <c r="F11938" s="1"/>
    </row>
    <row r="11939" spans="3:6">
      <c r="C11939" s="1"/>
      <c r="D11939" s="1"/>
      <c r="E11939" s="1"/>
      <c r="F11939" s="1"/>
    </row>
    <row r="11940" spans="3:6">
      <c r="C11940" s="1"/>
      <c r="D11940" s="1"/>
      <c r="E11940" s="1"/>
      <c r="F11940" s="1"/>
    </row>
    <row r="11941" spans="3:6">
      <c r="C11941" s="1"/>
      <c r="D11941" s="1"/>
      <c r="E11941" s="1"/>
      <c r="F11941" s="1"/>
    </row>
    <row r="11942" spans="3:6">
      <c r="C11942" s="1"/>
      <c r="D11942" s="1"/>
      <c r="E11942" s="1"/>
      <c r="F11942" s="1"/>
    </row>
    <row r="11943" spans="3:6">
      <c r="C11943" s="1"/>
      <c r="D11943" s="1"/>
      <c r="E11943" s="1"/>
      <c r="F11943" s="1"/>
    </row>
    <row r="11944" spans="3:6">
      <c r="C11944" s="1"/>
      <c r="D11944" s="1"/>
      <c r="E11944" s="1"/>
      <c r="F11944" s="1"/>
    </row>
    <row r="11945" spans="3:6">
      <c r="C11945" s="1"/>
      <c r="D11945" s="1"/>
      <c r="E11945" s="1"/>
      <c r="F11945" s="1"/>
    </row>
    <row r="11946" spans="3:6">
      <c r="C11946" s="1"/>
      <c r="D11946" s="1"/>
      <c r="E11946" s="1"/>
      <c r="F11946" s="1"/>
    </row>
    <row r="11947" spans="3:6">
      <c r="C11947" s="1"/>
      <c r="D11947" s="1"/>
      <c r="E11947" s="1"/>
      <c r="F11947" s="1"/>
    </row>
    <row r="11948" spans="3:6">
      <c r="C11948" s="1"/>
      <c r="D11948" s="1"/>
      <c r="E11948" s="1"/>
      <c r="F11948" s="1"/>
    </row>
    <row r="11949" spans="3:6">
      <c r="C11949" s="1"/>
      <c r="D11949" s="1"/>
      <c r="E11949" s="1"/>
      <c r="F11949" s="1"/>
    </row>
    <row r="11950" spans="3:6">
      <c r="C11950" s="1"/>
      <c r="D11950" s="1"/>
      <c r="E11950" s="1"/>
      <c r="F11950" s="1"/>
    </row>
    <row r="11951" spans="3:6">
      <c r="C11951" s="1"/>
      <c r="D11951" s="1"/>
      <c r="E11951" s="1"/>
      <c r="F11951" s="1"/>
    </row>
    <row r="11952" spans="3:6">
      <c r="C11952" s="1"/>
      <c r="D11952" s="1"/>
      <c r="E11952" s="1"/>
      <c r="F11952" s="1"/>
    </row>
    <row r="11953" spans="3:6">
      <c r="C11953" s="1"/>
      <c r="D11953" s="1"/>
      <c r="E11953" s="1"/>
      <c r="F11953" s="1"/>
    </row>
    <row r="11954" spans="3:6">
      <c r="C11954" s="1"/>
      <c r="D11954" s="1"/>
      <c r="E11954" s="1"/>
      <c r="F11954" s="1"/>
    </row>
    <row r="11955" spans="3:6">
      <c r="C11955" s="1"/>
      <c r="D11955" s="1"/>
      <c r="E11955" s="1"/>
      <c r="F11955" s="1"/>
    </row>
    <row r="11956" spans="3:6">
      <c r="C11956" s="1"/>
      <c r="D11956" s="1"/>
      <c r="E11956" s="1"/>
      <c r="F11956" s="1"/>
    </row>
    <row r="11957" spans="3:6">
      <c r="C11957" s="1"/>
      <c r="D11957" s="1"/>
      <c r="E11957" s="1"/>
      <c r="F11957" s="1"/>
    </row>
    <row r="11958" spans="3:6">
      <c r="C11958" s="1"/>
      <c r="D11958" s="1"/>
      <c r="E11958" s="1"/>
      <c r="F11958" s="1"/>
    </row>
    <row r="11959" spans="3:6">
      <c r="C11959" s="1"/>
      <c r="D11959" s="1"/>
      <c r="E11959" s="1"/>
      <c r="F11959" s="1"/>
    </row>
    <row r="11960" spans="3:6">
      <c r="C11960" s="1"/>
      <c r="D11960" s="1"/>
      <c r="E11960" s="1"/>
      <c r="F11960" s="1"/>
    </row>
    <row r="11961" spans="3:6">
      <c r="C11961" s="1"/>
      <c r="D11961" s="1"/>
      <c r="E11961" s="1"/>
      <c r="F11961" s="1"/>
    </row>
    <row r="11962" spans="3:6">
      <c r="C11962" s="1"/>
      <c r="D11962" s="1"/>
      <c r="E11962" s="1"/>
      <c r="F11962" s="1"/>
    </row>
    <row r="11963" spans="3:6">
      <c r="C11963" s="1"/>
      <c r="D11963" s="1"/>
      <c r="E11963" s="1"/>
      <c r="F11963" s="1"/>
    </row>
    <row r="11964" spans="3:6">
      <c r="C11964" s="1"/>
      <c r="D11964" s="1"/>
      <c r="E11964" s="1"/>
      <c r="F11964" s="1"/>
    </row>
    <row r="11965" spans="3:6">
      <c r="C11965" s="1"/>
      <c r="D11965" s="1"/>
      <c r="E11965" s="1"/>
      <c r="F11965" s="1"/>
    </row>
    <row r="11966" spans="3:6">
      <c r="C11966" s="1"/>
      <c r="D11966" s="1"/>
      <c r="E11966" s="1"/>
      <c r="F11966" s="1"/>
    </row>
    <row r="11967" spans="3:6">
      <c r="C11967" s="1"/>
      <c r="D11967" s="1"/>
      <c r="E11967" s="1"/>
      <c r="F11967" s="1"/>
    </row>
    <row r="11968" spans="3:6">
      <c r="C11968" s="1"/>
      <c r="D11968" s="1"/>
      <c r="E11968" s="1"/>
      <c r="F11968" s="1"/>
    </row>
    <row r="11969" spans="3:6">
      <c r="C11969" s="1"/>
      <c r="D11969" s="1"/>
      <c r="E11969" s="1"/>
      <c r="F11969" s="1"/>
    </row>
    <row r="11970" spans="3:6">
      <c r="C11970" s="1"/>
      <c r="D11970" s="1"/>
      <c r="E11970" s="1"/>
      <c r="F11970" s="1"/>
    </row>
    <row r="11971" spans="3:6">
      <c r="C11971" s="1"/>
      <c r="D11971" s="1"/>
      <c r="E11971" s="1"/>
      <c r="F11971" s="1"/>
    </row>
    <row r="11972" spans="3:6">
      <c r="C11972" s="1"/>
      <c r="D11972" s="1"/>
      <c r="E11972" s="1"/>
      <c r="F11972" s="1"/>
    </row>
    <row r="11973" spans="3:6">
      <c r="C11973" s="1"/>
      <c r="D11973" s="1"/>
      <c r="E11973" s="1"/>
      <c r="F11973" s="1"/>
    </row>
    <row r="11974" spans="3:6">
      <c r="C11974" s="1"/>
      <c r="D11974" s="1"/>
      <c r="E11974" s="1"/>
      <c r="F11974" s="1"/>
    </row>
    <row r="11975" spans="3:6">
      <c r="C11975" s="1"/>
      <c r="D11975" s="1"/>
      <c r="E11975" s="1"/>
      <c r="F11975" s="1"/>
    </row>
    <row r="11976" spans="3:6">
      <c r="C11976" s="1"/>
      <c r="D11976" s="1"/>
      <c r="E11976" s="1"/>
      <c r="F11976" s="1"/>
    </row>
    <row r="11977" spans="3:6">
      <c r="C11977" s="1"/>
      <c r="D11977" s="1"/>
      <c r="E11977" s="1"/>
      <c r="F11977" s="1"/>
    </row>
    <row r="11978" spans="3:6">
      <c r="C11978" s="1"/>
      <c r="D11978" s="1"/>
      <c r="E11978" s="1"/>
      <c r="F11978" s="1"/>
    </row>
    <row r="11979" spans="3:6">
      <c r="C11979" s="1"/>
      <c r="D11979" s="1"/>
      <c r="E11979" s="1"/>
      <c r="F11979" s="1"/>
    </row>
    <row r="11980" spans="3:6">
      <c r="C11980" s="1"/>
      <c r="D11980" s="1"/>
      <c r="E11980" s="1"/>
      <c r="F11980" s="1"/>
    </row>
    <row r="11981" spans="3:6">
      <c r="C11981" s="1"/>
      <c r="D11981" s="1"/>
      <c r="E11981" s="1"/>
      <c r="F11981" s="1"/>
    </row>
    <row r="11982" spans="3:6">
      <c r="C11982" s="1"/>
      <c r="D11982" s="1"/>
      <c r="E11982" s="1"/>
      <c r="F11982" s="1"/>
    </row>
    <row r="11983" spans="3:6">
      <c r="C11983" s="1"/>
      <c r="D11983" s="1"/>
      <c r="E11983" s="1"/>
      <c r="F11983" s="1"/>
    </row>
    <row r="11984" spans="3:6">
      <c r="C11984" s="1"/>
      <c r="D11984" s="1"/>
      <c r="E11984" s="1"/>
      <c r="F11984" s="1"/>
    </row>
    <row r="11985" spans="3:6">
      <c r="C11985" s="1"/>
      <c r="D11985" s="1"/>
      <c r="E11985" s="1"/>
      <c r="F11985" s="1"/>
    </row>
    <row r="11986" spans="3:6">
      <c r="C11986" s="1"/>
      <c r="D11986" s="1"/>
      <c r="E11986" s="1"/>
      <c r="F11986" s="1"/>
    </row>
    <row r="11987" spans="3:6">
      <c r="C11987" s="1"/>
      <c r="D11987" s="1"/>
      <c r="E11987" s="1"/>
      <c r="F11987" s="1"/>
    </row>
    <row r="11988" spans="3:6">
      <c r="C11988" s="1"/>
      <c r="D11988" s="1"/>
      <c r="E11988" s="1"/>
      <c r="F11988" s="1"/>
    </row>
    <row r="11989" spans="3:6">
      <c r="C11989" s="1"/>
      <c r="D11989" s="1"/>
      <c r="E11989" s="1"/>
      <c r="F11989" s="1"/>
    </row>
    <row r="11990" spans="3:6">
      <c r="C11990" s="1"/>
      <c r="D11990" s="1"/>
      <c r="E11990" s="1"/>
      <c r="F11990" s="1"/>
    </row>
    <row r="11991" spans="3:6">
      <c r="C11991" s="1"/>
      <c r="D11991" s="1"/>
      <c r="E11991" s="1"/>
      <c r="F11991" s="1"/>
    </row>
    <row r="11992" spans="3:6">
      <c r="C11992" s="1"/>
      <c r="D11992" s="1"/>
      <c r="E11992" s="1"/>
      <c r="F11992" s="1"/>
    </row>
    <row r="11993" spans="3:6">
      <c r="C11993" s="1"/>
      <c r="D11993" s="1"/>
      <c r="E11993" s="1"/>
      <c r="F11993" s="1"/>
    </row>
    <row r="11994" spans="3:6">
      <c r="C11994" s="1"/>
      <c r="D11994" s="1"/>
      <c r="E11994" s="1"/>
      <c r="F11994" s="1"/>
    </row>
    <row r="11995" spans="3:6">
      <c r="C11995" s="1"/>
      <c r="D11995" s="1"/>
      <c r="E11995" s="1"/>
      <c r="F11995" s="1"/>
    </row>
    <row r="11996" spans="3:6">
      <c r="C11996" s="1"/>
      <c r="D11996" s="1"/>
      <c r="E11996" s="1"/>
      <c r="F11996" s="1"/>
    </row>
    <row r="11997" spans="3:6">
      <c r="C11997" s="1"/>
      <c r="D11997" s="1"/>
      <c r="E11997" s="1"/>
      <c r="F11997" s="1"/>
    </row>
    <row r="11998" spans="3:6">
      <c r="C11998" s="1"/>
      <c r="D11998" s="1"/>
      <c r="E11998" s="1"/>
      <c r="F11998" s="1"/>
    </row>
    <row r="11999" spans="3:6">
      <c r="C11999" s="1"/>
      <c r="D11999" s="1"/>
      <c r="E11999" s="1"/>
      <c r="F11999" s="1"/>
    </row>
    <row r="12000" spans="3:6">
      <c r="C12000" s="1"/>
      <c r="D12000" s="1"/>
      <c r="E12000" s="1"/>
      <c r="F12000" s="1"/>
    </row>
    <row r="12001" spans="3:6">
      <c r="C12001" s="1"/>
      <c r="D12001" s="1"/>
      <c r="E12001" s="1"/>
      <c r="F12001" s="1"/>
    </row>
    <row r="12002" spans="3:6">
      <c r="C12002" s="1"/>
      <c r="D12002" s="1"/>
      <c r="E12002" s="1"/>
      <c r="F12002" s="1"/>
    </row>
    <row r="12003" spans="3:6">
      <c r="C12003" s="1"/>
      <c r="D12003" s="1"/>
      <c r="E12003" s="1"/>
      <c r="F12003" s="1"/>
    </row>
    <row r="12004" spans="3:6">
      <c r="C12004" s="1"/>
      <c r="D12004" s="1"/>
      <c r="E12004" s="1"/>
      <c r="F12004" s="1"/>
    </row>
    <row r="12005" spans="3:6">
      <c r="C12005" s="1"/>
      <c r="D12005" s="1"/>
      <c r="E12005" s="1"/>
      <c r="F12005" s="1"/>
    </row>
    <row r="12006" spans="3:6">
      <c r="C12006" s="1"/>
      <c r="D12006" s="1"/>
      <c r="E12006" s="1"/>
      <c r="F12006" s="1"/>
    </row>
    <row r="12007" spans="3:6">
      <c r="C12007" s="1"/>
      <c r="D12007" s="1"/>
      <c r="E12007" s="1"/>
      <c r="F12007" s="1"/>
    </row>
    <row r="12008" spans="3:6">
      <c r="C12008" s="1"/>
      <c r="D12008" s="1"/>
      <c r="E12008" s="1"/>
      <c r="F12008" s="1"/>
    </row>
    <row r="12009" spans="3:6">
      <c r="C12009" s="1"/>
      <c r="D12009" s="1"/>
      <c r="E12009" s="1"/>
      <c r="F12009" s="1"/>
    </row>
    <row r="12010" spans="3:6">
      <c r="C12010" s="1"/>
      <c r="D12010" s="1"/>
      <c r="E12010" s="1"/>
      <c r="F12010" s="1"/>
    </row>
    <row r="12011" spans="3:6">
      <c r="C12011" s="1"/>
      <c r="D12011" s="1"/>
      <c r="E12011" s="1"/>
      <c r="F12011" s="1"/>
    </row>
    <row r="12012" spans="3:6">
      <c r="C12012" s="1"/>
      <c r="D12012" s="1"/>
      <c r="E12012" s="1"/>
      <c r="F12012" s="1"/>
    </row>
    <row r="12013" spans="3:6">
      <c r="C12013" s="1"/>
      <c r="D12013" s="1"/>
      <c r="E12013" s="1"/>
      <c r="F12013" s="1"/>
    </row>
    <row r="12014" spans="3:6">
      <c r="C12014" s="1"/>
      <c r="D12014" s="1"/>
      <c r="E12014" s="1"/>
      <c r="F12014" s="1"/>
    </row>
    <row r="12015" spans="3:6">
      <c r="C12015" s="1"/>
      <c r="D12015" s="1"/>
      <c r="E12015" s="1"/>
      <c r="F12015" s="1"/>
    </row>
    <row r="12016" spans="3:6">
      <c r="C12016" s="1"/>
      <c r="D12016" s="1"/>
      <c r="E12016" s="1"/>
      <c r="F12016" s="1"/>
    </row>
    <row r="12017" spans="3:6">
      <c r="C12017" s="1"/>
      <c r="D12017" s="1"/>
      <c r="E12017" s="1"/>
      <c r="F12017" s="1"/>
    </row>
    <row r="12018" spans="3:6">
      <c r="C12018" s="1"/>
      <c r="D12018" s="1"/>
      <c r="E12018" s="1"/>
      <c r="F12018" s="1"/>
    </row>
    <row r="12019" spans="3:6">
      <c r="C12019" s="1"/>
      <c r="D12019" s="1"/>
      <c r="E12019" s="1"/>
      <c r="F12019" s="1"/>
    </row>
    <row r="12020" spans="3:6">
      <c r="C12020" s="1"/>
      <c r="D12020" s="1"/>
      <c r="E12020" s="1"/>
      <c r="F12020" s="1"/>
    </row>
    <row r="12021" spans="3:6">
      <c r="C12021" s="1"/>
      <c r="D12021" s="1"/>
      <c r="E12021" s="1"/>
      <c r="F12021" s="1"/>
    </row>
    <row r="12022" spans="3:6">
      <c r="C12022" s="1"/>
      <c r="D12022" s="1"/>
      <c r="E12022" s="1"/>
      <c r="F12022" s="1"/>
    </row>
    <row r="12023" spans="3:6">
      <c r="C12023" s="1"/>
      <c r="D12023" s="1"/>
      <c r="E12023" s="1"/>
      <c r="F12023" s="1"/>
    </row>
    <row r="12024" spans="3:6">
      <c r="C12024" s="1"/>
      <c r="D12024" s="1"/>
      <c r="E12024" s="1"/>
      <c r="F12024" s="1"/>
    </row>
    <row r="12025" spans="3:6">
      <c r="C12025" s="1"/>
      <c r="D12025" s="1"/>
      <c r="E12025" s="1"/>
      <c r="F12025" s="1"/>
    </row>
    <row r="12026" spans="3:6">
      <c r="C12026" s="1"/>
      <c r="D12026" s="1"/>
      <c r="E12026" s="1"/>
      <c r="F12026" s="1"/>
    </row>
    <row r="12027" spans="3:6">
      <c r="C12027" s="1"/>
      <c r="D12027" s="1"/>
      <c r="E12027" s="1"/>
      <c r="F12027" s="1"/>
    </row>
    <row r="12028" spans="3:6">
      <c r="C12028" s="1"/>
      <c r="D12028" s="1"/>
      <c r="E12028" s="1"/>
      <c r="F12028" s="1"/>
    </row>
    <row r="12029" spans="3:6">
      <c r="C12029" s="1"/>
      <c r="D12029" s="1"/>
      <c r="E12029" s="1"/>
      <c r="F12029" s="1"/>
    </row>
    <row r="12030" spans="3:6">
      <c r="C12030" s="1"/>
      <c r="D12030" s="1"/>
      <c r="E12030" s="1"/>
      <c r="F12030" s="1"/>
    </row>
    <row r="12031" spans="3:6">
      <c r="C12031" s="1"/>
      <c r="D12031" s="1"/>
      <c r="E12031" s="1"/>
      <c r="F12031" s="1"/>
    </row>
    <row r="12032" spans="3:6">
      <c r="C12032" s="1"/>
      <c r="D12032" s="1"/>
      <c r="E12032" s="1"/>
      <c r="F12032" s="1"/>
    </row>
    <row r="12033" spans="3:6">
      <c r="C12033" s="1"/>
      <c r="D12033" s="1"/>
      <c r="E12033" s="1"/>
      <c r="F12033" s="1"/>
    </row>
    <row r="12034" spans="3:6">
      <c r="C12034" s="1"/>
      <c r="D12034" s="1"/>
      <c r="E12034" s="1"/>
      <c r="F12034" s="1"/>
    </row>
    <row r="12035" spans="3:6">
      <c r="C12035" s="1"/>
      <c r="D12035" s="1"/>
      <c r="E12035" s="1"/>
      <c r="F12035" s="1"/>
    </row>
    <row r="12036" spans="3:6">
      <c r="C12036" s="1"/>
      <c r="D12036" s="1"/>
      <c r="E12036" s="1"/>
      <c r="F12036" s="1"/>
    </row>
    <row r="12037" spans="3:6">
      <c r="C12037" s="1"/>
      <c r="D12037" s="1"/>
      <c r="E12037" s="1"/>
      <c r="F12037" s="1"/>
    </row>
    <row r="12038" spans="3:6">
      <c r="C12038" s="1"/>
      <c r="D12038" s="1"/>
      <c r="E12038" s="1"/>
      <c r="F12038" s="1"/>
    </row>
    <row r="12039" spans="3:6">
      <c r="C12039" s="1"/>
      <c r="D12039" s="1"/>
      <c r="E12039" s="1"/>
      <c r="F12039" s="1"/>
    </row>
    <row r="12040" spans="3:6">
      <c r="C12040" s="1"/>
      <c r="D12040" s="1"/>
      <c r="E12040" s="1"/>
      <c r="F12040" s="1"/>
    </row>
    <row r="12041" spans="3:6">
      <c r="C12041" s="1"/>
      <c r="D12041" s="1"/>
      <c r="E12041" s="1"/>
      <c r="F12041" s="1"/>
    </row>
    <row r="12042" spans="3:6">
      <c r="C12042" s="1"/>
      <c r="D12042" s="1"/>
      <c r="E12042" s="1"/>
      <c r="F12042" s="1"/>
    </row>
    <row r="12043" spans="3:6">
      <c r="C12043" s="1"/>
      <c r="D12043" s="1"/>
      <c r="E12043" s="1"/>
      <c r="F12043" s="1"/>
    </row>
    <row r="12044" spans="3:6">
      <c r="C12044" s="1"/>
      <c r="D12044" s="1"/>
      <c r="E12044" s="1"/>
      <c r="F12044" s="1"/>
    </row>
    <row r="12045" spans="3:6">
      <c r="C12045" s="1"/>
      <c r="D12045" s="1"/>
      <c r="E12045" s="1"/>
      <c r="F12045" s="1"/>
    </row>
    <row r="12046" spans="3:6">
      <c r="C12046" s="1"/>
      <c r="D12046" s="1"/>
      <c r="E12046" s="1"/>
      <c r="F12046" s="1"/>
    </row>
    <row r="12047" spans="3:6">
      <c r="C12047" s="1"/>
      <c r="D12047" s="1"/>
      <c r="E12047" s="1"/>
      <c r="F12047" s="1"/>
    </row>
    <row r="12048" spans="3:6">
      <c r="C12048" s="1"/>
      <c r="D12048" s="1"/>
      <c r="E12048" s="1"/>
      <c r="F12048" s="1"/>
    </row>
    <row r="12049" spans="3:6">
      <c r="C12049" s="1"/>
      <c r="D12049" s="1"/>
      <c r="E12049" s="1"/>
      <c r="F12049" s="1"/>
    </row>
    <row r="12050" spans="3:6">
      <c r="C12050" s="1"/>
      <c r="D12050" s="1"/>
      <c r="E12050" s="1"/>
      <c r="F12050" s="1"/>
    </row>
    <row r="12051" spans="3:6">
      <c r="C12051" s="1"/>
      <c r="D12051" s="1"/>
      <c r="E12051" s="1"/>
      <c r="F12051" s="1"/>
    </row>
    <row r="12052" spans="3:6">
      <c r="C12052" s="1"/>
      <c r="D12052" s="1"/>
      <c r="E12052" s="1"/>
      <c r="F12052" s="1"/>
    </row>
    <row r="12053" spans="3:6">
      <c r="C12053" s="1"/>
      <c r="D12053" s="1"/>
      <c r="E12053" s="1"/>
      <c r="F12053" s="1"/>
    </row>
    <row r="12054" spans="3:6">
      <c r="C12054" s="1"/>
      <c r="D12054" s="1"/>
      <c r="E12054" s="1"/>
      <c r="F12054" s="1"/>
    </row>
    <row r="12055" spans="3:6">
      <c r="C12055" s="1"/>
      <c r="D12055" s="1"/>
      <c r="E12055" s="1"/>
      <c r="F12055" s="1"/>
    </row>
    <row r="12056" spans="3:6">
      <c r="C12056" s="1"/>
      <c r="D12056" s="1"/>
      <c r="E12056" s="1"/>
      <c r="F12056" s="1"/>
    </row>
    <row r="12057" spans="3:6">
      <c r="C12057" s="1"/>
      <c r="D12057" s="1"/>
      <c r="E12057" s="1"/>
      <c r="F12057" s="1"/>
    </row>
    <row r="12058" spans="3:6">
      <c r="C12058" s="1"/>
      <c r="D12058" s="1"/>
      <c r="E12058" s="1"/>
      <c r="F12058" s="1"/>
    </row>
    <row r="12059" spans="3:6">
      <c r="C12059" s="1"/>
      <c r="D12059" s="1"/>
      <c r="E12059" s="1"/>
      <c r="F12059" s="1"/>
    </row>
    <row r="12060" spans="3:6">
      <c r="C12060" s="1"/>
      <c r="D12060" s="1"/>
      <c r="E12060" s="1"/>
      <c r="F12060" s="1"/>
    </row>
    <row r="12061" spans="3:6">
      <c r="C12061" s="1"/>
      <c r="D12061" s="1"/>
      <c r="E12061" s="1"/>
      <c r="F12061" s="1"/>
    </row>
    <row r="12062" spans="3:6">
      <c r="C12062" s="1"/>
      <c r="D12062" s="1"/>
      <c r="E12062" s="1"/>
      <c r="F12062" s="1"/>
    </row>
    <row r="12063" spans="3:6">
      <c r="C12063" s="1"/>
      <c r="D12063" s="1"/>
      <c r="E12063" s="1"/>
      <c r="F12063" s="1"/>
    </row>
    <row r="12064" spans="3:6">
      <c r="C12064" s="1"/>
      <c r="D12064" s="1"/>
      <c r="E12064" s="1"/>
      <c r="F12064" s="1"/>
    </row>
    <row r="12065" spans="3:6">
      <c r="C12065" s="1"/>
      <c r="D12065" s="1"/>
      <c r="E12065" s="1"/>
      <c r="F12065" s="1"/>
    </row>
    <row r="12066" spans="3:6">
      <c r="C12066" s="1"/>
      <c r="D12066" s="1"/>
      <c r="E12066" s="1"/>
      <c r="F12066" s="1"/>
    </row>
    <row r="12067" spans="3:6">
      <c r="C12067" s="1"/>
      <c r="D12067" s="1"/>
      <c r="E12067" s="1"/>
      <c r="F12067" s="1"/>
    </row>
    <row r="12068" spans="3:6">
      <c r="C12068" s="1"/>
      <c r="D12068" s="1"/>
      <c r="E12068" s="1"/>
      <c r="F12068" s="1"/>
    </row>
    <row r="12069" spans="3:6">
      <c r="C12069" s="1"/>
      <c r="D12069" s="1"/>
      <c r="E12069" s="1"/>
      <c r="F12069" s="1"/>
    </row>
    <row r="12070" spans="3:6">
      <c r="C12070" s="1"/>
      <c r="D12070" s="1"/>
      <c r="E12070" s="1"/>
      <c r="F12070" s="1"/>
    </row>
    <row r="12071" spans="3:6">
      <c r="C12071" s="1"/>
      <c r="D12071" s="1"/>
      <c r="E12071" s="1"/>
      <c r="F12071" s="1"/>
    </row>
    <row r="12072" spans="3:6">
      <c r="C12072" s="1"/>
      <c r="D12072" s="1"/>
      <c r="E12072" s="1"/>
      <c r="F12072" s="1"/>
    </row>
    <row r="12073" spans="3:6">
      <c r="C12073" s="1"/>
      <c r="D12073" s="1"/>
      <c r="E12073" s="1"/>
      <c r="F12073" s="1"/>
    </row>
    <row r="12074" spans="3:6">
      <c r="C12074" s="1"/>
      <c r="D12074" s="1"/>
      <c r="E12074" s="1"/>
      <c r="F12074" s="1"/>
    </row>
    <row r="12075" spans="3:6">
      <c r="C12075" s="1"/>
      <c r="D12075" s="1"/>
      <c r="E12075" s="1"/>
      <c r="F12075" s="1"/>
    </row>
    <row r="12076" spans="3:6">
      <c r="C12076" s="1"/>
      <c r="D12076" s="1"/>
      <c r="E12076" s="1"/>
      <c r="F12076" s="1"/>
    </row>
    <row r="12077" spans="3:6">
      <c r="C12077" s="1"/>
      <c r="D12077" s="1"/>
      <c r="E12077" s="1"/>
      <c r="F12077" s="1"/>
    </row>
    <row r="12078" spans="3:6">
      <c r="C12078" s="1"/>
      <c r="D12078" s="1"/>
      <c r="E12078" s="1"/>
      <c r="F12078" s="1"/>
    </row>
    <row r="12079" spans="3:6">
      <c r="C12079" s="1"/>
      <c r="D12079" s="1"/>
      <c r="E12079" s="1"/>
      <c r="F12079" s="1"/>
    </row>
    <row r="12080" spans="3:6">
      <c r="C12080" s="1"/>
      <c r="D12080" s="1"/>
      <c r="E12080" s="1"/>
      <c r="F12080" s="1"/>
    </row>
    <row r="12081" spans="3:6">
      <c r="C12081" s="1"/>
      <c r="D12081" s="1"/>
      <c r="E12081" s="1"/>
      <c r="F12081" s="1"/>
    </row>
    <row r="12082" spans="3:6">
      <c r="C12082" s="1"/>
      <c r="D12082" s="1"/>
      <c r="E12082" s="1"/>
      <c r="F12082" s="1"/>
    </row>
    <row r="12083" spans="3:6">
      <c r="C12083" s="1"/>
      <c r="D12083" s="1"/>
      <c r="E12083" s="1"/>
      <c r="F12083" s="1"/>
    </row>
    <row r="12084" spans="3:6">
      <c r="C12084" s="1"/>
      <c r="D12084" s="1"/>
      <c r="E12084" s="1"/>
      <c r="F12084" s="1"/>
    </row>
    <row r="12085" spans="3:6">
      <c r="C12085" s="1"/>
      <c r="D12085" s="1"/>
      <c r="E12085" s="1"/>
      <c r="F12085" s="1"/>
    </row>
    <row r="12086" spans="3:6">
      <c r="C12086" s="1"/>
      <c r="D12086" s="1"/>
      <c r="E12086" s="1"/>
      <c r="F12086" s="1"/>
    </row>
    <row r="12087" spans="3:6">
      <c r="C12087" s="1"/>
      <c r="D12087" s="1"/>
      <c r="E12087" s="1"/>
      <c r="F12087" s="1"/>
    </row>
    <row r="12088" spans="3:6">
      <c r="C12088" s="1"/>
      <c r="D12088" s="1"/>
      <c r="E12088" s="1"/>
      <c r="F12088" s="1"/>
    </row>
    <row r="12089" spans="3:6">
      <c r="C12089" s="1"/>
      <c r="D12089" s="1"/>
      <c r="E12089" s="1"/>
      <c r="F12089" s="1"/>
    </row>
    <row r="12090" spans="3:6">
      <c r="C12090" s="1"/>
      <c r="D12090" s="1"/>
      <c r="E12090" s="1"/>
      <c r="F12090" s="1"/>
    </row>
    <row r="12091" spans="3:6">
      <c r="C12091" s="1"/>
      <c r="D12091" s="1"/>
      <c r="E12091" s="1"/>
      <c r="F12091" s="1"/>
    </row>
    <row r="12092" spans="3:6">
      <c r="C12092" s="1"/>
      <c r="D12092" s="1"/>
      <c r="E12092" s="1"/>
      <c r="F12092" s="1"/>
    </row>
    <row r="12093" spans="3:6">
      <c r="C12093" s="1"/>
      <c r="D12093" s="1"/>
      <c r="E12093" s="1"/>
      <c r="F12093" s="1"/>
    </row>
    <row r="12094" spans="3:6">
      <c r="C12094" s="1"/>
      <c r="D12094" s="1"/>
      <c r="E12094" s="1"/>
      <c r="F12094" s="1"/>
    </row>
    <row r="12095" spans="3:6">
      <c r="C12095" s="1"/>
      <c r="D12095" s="1"/>
      <c r="E12095" s="1"/>
      <c r="F12095" s="1"/>
    </row>
    <row r="12096" spans="3:6">
      <c r="C12096" s="1"/>
      <c r="D12096" s="1"/>
      <c r="E12096" s="1"/>
      <c r="F12096" s="1"/>
    </row>
    <row r="12097" spans="3:6">
      <c r="C12097" s="1"/>
      <c r="D12097" s="1"/>
      <c r="E12097" s="1"/>
      <c r="F12097" s="1"/>
    </row>
    <row r="12098" spans="3:6">
      <c r="C12098" s="1"/>
      <c r="D12098" s="1"/>
      <c r="E12098" s="1"/>
      <c r="F12098" s="1"/>
    </row>
    <row r="12099" spans="3:6">
      <c r="C12099" s="1"/>
      <c r="D12099" s="1"/>
      <c r="E12099" s="1"/>
      <c r="F12099" s="1"/>
    </row>
    <row r="12100" spans="3:6">
      <c r="C12100" s="1"/>
      <c r="D12100" s="1"/>
      <c r="E12100" s="1"/>
      <c r="F12100" s="1"/>
    </row>
    <row r="12101" spans="3:6">
      <c r="C12101" s="1"/>
      <c r="D12101" s="1"/>
      <c r="E12101" s="1"/>
      <c r="F12101" s="1"/>
    </row>
    <row r="12102" spans="3:6">
      <c r="C12102" s="1"/>
      <c r="D12102" s="1"/>
      <c r="E12102" s="1"/>
      <c r="F12102" s="1"/>
    </row>
    <row r="12103" spans="3:6">
      <c r="C12103" s="1"/>
      <c r="D12103" s="1"/>
      <c r="E12103" s="1"/>
      <c r="F12103" s="1"/>
    </row>
    <row r="12104" spans="3:6">
      <c r="C12104" s="1"/>
      <c r="D12104" s="1"/>
      <c r="E12104" s="1"/>
      <c r="F12104" s="1"/>
    </row>
    <row r="12105" spans="3:6">
      <c r="C12105" s="1"/>
      <c r="D12105" s="1"/>
      <c r="E12105" s="1"/>
      <c r="F12105" s="1"/>
    </row>
    <row r="12106" spans="3:6">
      <c r="C12106" s="1"/>
      <c r="D12106" s="1"/>
      <c r="E12106" s="1"/>
      <c r="F12106" s="1"/>
    </row>
    <row r="12107" spans="3:6">
      <c r="C12107" s="1"/>
      <c r="D12107" s="1"/>
      <c r="E12107" s="1"/>
      <c r="F12107" s="1"/>
    </row>
    <row r="12108" spans="3:6">
      <c r="C12108" s="1"/>
      <c r="D12108" s="1"/>
      <c r="E12108" s="1"/>
      <c r="F12108" s="1"/>
    </row>
    <row r="12109" spans="3:6">
      <c r="C12109" s="1"/>
      <c r="D12109" s="1"/>
      <c r="E12109" s="1"/>
      <c r="F12109" s="1"/>
    </row>
    <row r="12110" spans="3:6">
      <c r="C12110" s="1"/>
      <c r="D12110" s="1"/>
      <c r="E12110" s="1"/>
      <c r="F12110" s="1"/>
    </row>
    <row r="12111" spans="3:6">
      <c r="C12111" s="1"/>
      <c r="D12111" s="1"/>
      <c r="E12111" s="1"/>
      <c r="F12111" s="1"/>
    </row>
    <row r="12112" spans="3:6">
      <c r="C12112" s="1"/>
      <c r="D12112" s="1"/>
      <c r="E12112" s="1"/>
      <c r="F12112" s="1"/>
    </row>
    <row r="12113" spans="3:6">
      <c r="C12113" s="1"/>
      <c r="D12113" s="1"/>
      <c r="E12113" s="1"/>
      <c r="F12113" s="1"/>
    </row>
    <row r="12114" spans="3:6">
      <c r="C12114" s="1"/>
      <c r="D12114" s="1"/>
      <c r="E12114" s="1"/>
      <c r="F12114" s="1"/>
    </row>
    <row r="12115" spans="3:6">
      <c r="C12115" s="1"/>
      <c r="D12115" s="1"/>
      <c r="E12115" s="1"/>
      <c r="F12115" s="1"/>
    </row>
    <row r="12116" spans="3:6">
      <c r="C12116" s="1"/>
      <c r="D12116" s="1"/>
      <c r="E12116" s="1"/>
      <c r="F12116" s="1"/>
    </row>
    <row r="12117" spans="3:6">
      <c r="C12117" s="1"/>
      <c r="D12117" s="1"/>
      <c r="E12117" s="1"/>
      <c r="F12117" s="1"/>
    </row>
    <row r="12118" spans="3:6">
      <c r="C12118" s="1"/>
      <c r="D12118" s="1"/>
      <c r="E12118" s="1"/>
      <c r="F12118" s="1"/>
    </row>
    <row r="12119" spans="3:6">
      <c r="C12119" s="1"/>
      <c r="D12119" s="1"/>
      <c r="E12119" s="1"/>
      <c r="F12119" s="1"/>
    </row>
    <row r="12120" spans="3:6">
      <c r="C12120" s="1"/>
      <c r="D12120" s="1"/>
      <c r="E12120" s="1"/>
      <c r="F12120" s="1"/>
    </row>
    <row r="12121" spans="3:6">
      <c r="C12121" s="1"/>
      <c r="D12121" s="1"/>
      <c r="E12121" s="1"/>
      <c r="F12121" s="1"/>
    </row>
    <row r="12122" spans="3:6">
      <c r="C12122" s="1"/>
      <c r="D12122" s="1"/>
      <c r="E12122" s="1"/>
      <c r="F12122" s="1"/>
    </row>
    <row r="12123" spans="3:6">
      <c r="C12123" s="1"/>
      <c r="D12123" s="1"/>
      <c r="E12123" s="1"/>
      <c r="F12123" s="1"/>
    </row>
    <row r="12124" spans="3:6">
      <c r="C12124" s="1"/>
      <c r="D12124" s="1"/>
      <c r="E12124" s="1"/>
      <c r="F12124" s="1"/>
    </row>
    <row r="12125" spans="3:6">
      <c r="C12125" s="1"/>
      <c r="D12125" s="1"/>
      <c r="E12125" s="1"/>
      <c r="F12125" s="1"/>
    </row>
    <row r="12126" spans="3:6">
      <c r="C12126" s="1"/>
      <c r="D12126" s="1"/>
      <c r="E12126" s="1"/>
      <c r="F12126" s="1"/>
    </row>
    <row r="12127" spans="3:6">
      <c r="C12127" s="1"/>
      <c r="D12127" s="1"/>
      <c r="E12127" s="1"/>
      <c r="F12127" s="1"/>
    </row>
    <row r="12128" spans="3:6">
      <c r="C12128" s="1"/>
      <c r="D12128" s="1"/>
      <c r="E12128" s="1"/>
      <c r="F12128" s="1"/>
    </row>
    <row r="12129" spans="3:6">
      <c r="C12129" s="1"/>
      <c r="D12129" s="1"/>
      <c r="E12129" s="1"/>
      <c r="F12129" s="1"/>
    </row>
    <row r="12130" spans="3:6">
      <c r="C12130" s="1"/>
      <c r="D12130" s="1"/>
      <c r="E12130" s="1"/>
      <c r="F12130" s="1"/>
    </row>
    <row r="12131" spans="3:6">
      <c r="C12131" s="1"/>
      <c r="D12131" s="1"/>
      <c r="E12131" s="1"/>
      <c r="F12131" s="1"/>
    </row>
    <row r="12132" spans="3:6">
      <c r="C12132" s="1"/>
      <c r="D12132" s="1"/>
      <c r="E12132" s="1"/>
      <c r="F12132" s="1"/>
    </row>
    <row r="12133" spans="3:6">
      <c r="C12133" s="1"/>
      <c r="D12133" s="1"/>
      <c r="E12133" s="1"/>
      <c r="F12133" s="1"/>
    </row>
    <row r="12134" spans="3:6">
      <c r="C12134" s="1"/>
      <c r="D12134" s="1"/>
      <c r="E12134" s="1"/>
      <c r="F12134" s="1"/>
    </row>
    <row r="12135" spans="3:6">
      <c r="C12135" s="1"/>
      <c r="D12135" s="1"/>
      <c r="E12135" s="1"/>
      <c r="F12135" s="1"/>
    </row>
    <row r="12136" spans="3:6">
      <c r="C12136" s="1"/>
      <c r="D12136" s="1"/>
      <c r="E12136" s="1"/>
      <c r="F12136" s="1"/>
    </row>
    <row r="12137" spans="3:6">
      <c r="C12137" s="1"/>
      <c r="D12137" s="1"/>
      <c r="E12137" s="1"/>
      <c r="F12137" s="1"/>
    </row>
    <row r="12138" spans="3:6">
      <c r="C12138" s="1"/>
      <c r="D12138" s="1"/>
      <c r="E12138" s="1"/>
      <c r="F12138" s="1"/>
    </row>
    <row r="12139" spans="3:6">
      <c r="C12139" s="1"/>
      <c r="D12139" s="1"/>
      <c r="E12139" s="1"/>
      <c r="F12139" s="1"/>
    </row>
    <row r="12140" spans="3:6">
      <c r="C12140" s="1"/>
      <c r="D12140" s="1"/>
      <c r="E12140" s="1"/>
      <c r="F12140" s="1"/>
    </row>
    <row r="12141" spans="3:6">
      <c r="C12141" s="1"/>
      <c r="D12141" s="1"/>
      <c r="E12141" s="1"/>
      <c r="F12141" s="1"/>
    </row>
    <row r="12142" spans="3:6">
      <c r="C12142" s="1"/>
      <c r="D12142" s="1"/>
      <c r="E12142" s="1"/>
      <c r="F12142" s="1"/>
    </row>
    <row r="12143" spans="3:6">
      <c r="C12143" s="1"/>
      <c r="D12143" s="1"/>
      <c r="E12143" s="1"/>
      <c r="F12143" s="1"/>
    </row>
    <row r="12144" spans="3:6">
      <c r="C12144" s="1"/>
      <c r="D12144" s="1"/>
      <c r="E12144" s="1"/>
      <c r="F12144" s="1"/>
    </row>
    <row r="12145" spans="3:6">
      <c r="C12145" s="1"/>
      <c r="D12145" s="1"/>
      <c r="E12145" s="1"/>
      <c r="F12145" s="1"/>
    </row>
    <row r="12146" spans="3:6">
      <c r="C12146" s="1"/>
      <c r="D12146" s="1"/>
      <c r="E12146" s="1"/>
      <c r="F12146" s="1"/>
    </row>
    <row r="12147" spans="3:6">
      <c r="C12147" s="1"/>
      <c r="D12147" s="1"/>
      <c r="E12147" s="1"/>
      <c r="F12147" s="1"/>
    </row>
    <row r="12148" spans="3:6">
      <c r="C12148" s="1"/>
      <c r="D12148" s="1"/>
      <c r="E12148" s="1"/>
      <c r="F12148" s="1"/>
    </row>
    <row r="12149" spans="3:6">
      <c r="C12149" s="1"/>
      <c r="D12149" s="1"/>
      <c r="E12149" s="1"/>
      <c r="F12149" s="1"/>
    </row>
    <row r="12150" spans="3:6">
      <c r="C12150" s="1"/>
      <c r="D12150" s="1"/>
      <c r="E12150" s="1"/>
      <c r="F12150" s="1"/>
    </row>
    <row r="12151" spans="3:6">
      <c r="C12151" s="1"/>
      <c r="D12151" s="1"/>
      <c r="E12151" s="1"/>
      <c r="F12151" s="1"/>
    </row>
    <row r="12152" spans="3:6">
      <c r="C12152" s="1"/>
      <c r="D12152" s="1"/>
      <c r="E12152" s="1"/>
      <c r="F12152" s="1"/>
    </row>
    <row r="12153" spans="3:6">
      <c r="C12153" s="1"/>
      <c r="D12153" s="1"/>
      <c r="E12153" s="1"/>
      <c r="F12153" s="1"/>
    </row>
    <row r="12154" spans="3:6">
      <c r="C12154" s="1"/>
      <c r="D12154" s="1"/>
      <c r="E12154" s="1"/>
      <c r="F12154" s="1"/>
    </row>
    <row r="12155" spans="3:6">
      <c r="C12155" s="1"/>
      <c r="D12155" s="1"/>
      <c r="E12155" s="1"/>
      <c r="F12155" s="1"/>
    </row>
    <row r="12156" spans="3:6">
      <c r="C12156" s="1"/>
      <c r="D12156" s="1"/>
      <c r="E12156" s="1"/>
      <c r="F12156" s="1"/>
    </row>
    <row r="12157" spans="3:6">
      <c r="C12157" s="1"/>
      <c r="D12157" s="1"/>
      <c r="E12157" s="1"/>
      <c r="F12157" s="1"/>
    </row>
    <row r="12158" spans="3:6">
      <c r="C12158" s="1"/>
      <c r="D12158" s="1"/>
      <c r="E12158" s="1"/>
      <c r="F12158" s="1"/>
    </row>
    <row r="12159" spans="3:6">
      <c r="C12159" s="1"/>
      <c r="D12159" s="1"/>
      <c r="E12159" s="1"/>
      <c r="F12159" s="1"/>
    </row>
    <row r="12160" spans="3:6">
      <c r="C12160" s="1"/>
      <c r="D12160" s="1"/>
      <c r="E12160" s="1"/>
      <c r="F12160" s="1"/>
    </row>
    <row r="12161" spans="3:6">
      <c r="C12161" s="1"/>
      <c r="D12161" s="1"/>
      <c r="E12161" s="1"/>
      <c r="F12161" s="1"/>
    </row>
    <row r="12162" spans="3:6">
      <c r="C12162" s="1"/>
      <c r="D12162" s="1"/>
      <c r="E12162" s="1"/>
      <c r="F12162" s="1"/>
    </row>
    <row r="12163" spans="3:6">
      <c r="C12163" s="1"/>
      <c r="D12163" s="1"/>
      <c r="E12163" s="1"/>
      <c r="F12163" s="1"/>
    </row>
    <row r="12164" spans="3:6">
      <c r="C12164" s="1"/>
      <c r="D12164" s="1"/>
      <c r="E12164" s="1"/>
      <c r="F12164" s="1"/>
    </row>
    <row r="12165" spans="3:6">
      <c r="C12165" s="1"/>
      <c r="D12165" s="1"/>
      <c r="E12165" s="1"/>
      <c r="F12165" s="1"/>
    </row>
    <row r="12166" spans="3:6">
      <c r="C12166" s="1"/>
      <c r="D12166" s="1"/>
      <c r="E12166" s="1"/>
      <c r="F12166" s="1"/>
    </row>
    <row r="12167" spans="3:6">
      <c r="C12167" s="1"/>
      <c r="D12167" s="1"/>
      <c r="E12167" s="1"/>
      <c r="F12167" s="1"/>
    </row>
    <row r="12168" spans="3:6">
      <c r="C12168" s="1"/>
      <c r="D12168" s="1"/>
      <c r="E12168" s="1"/>
      <c r="F12168" s="1"/>
    </row>
    <row r="12169" spans="3:6">
      <c r="C12169" s="1"/>
      <c r="D12169" s="1"/>
      <c r="E12169" s="1"/>
      <c r="F12169" s="1"/>
    </row>
    <row r="12170" spans="3:6">
      <c r="C12170" s="1"/>
      <c r="D12170" s="1"/>
      <c r="E12170" s="1"/>
      <c r="F12170" s="1"/>
    </row>
    <row r="12171" spans="3:6">
      <c r="C12171" s="1"/>
      <c r="D12171" s="1"/>
      <c r="E12171" s="1"/>
      <c r="F12171" s="1"/>
    </row>
    <row r="12172" spans="3:6">
      <c r="C12172" s="1"/>
      <c r="D12172" s="1"/>
      <c r="E12172" s="1"/>
      <c r="F12172" s="1"/>
    </row>
    <row r="12173" spans="3:6">
      <c r="C12173" s="1"/>
      <c r="D12173" s="1"/>
      <c r="E12173" s="1"/>
      <c r="F12173" s="1"/>
    </row>
    <row r="12174" spans="3:6">
      <c r="C12174" s="1"/>
      <c r="D12174" s="1"/>
      <c r="E12174" s="1"/>
      <c r="F12174" s="1"/>
    </row>
    <row r="12175" spans="3:6">
      <c r="C12175" s="1"/>
      <c r="D12175" s="1"/>
      <c r="E12175" s="1"/>
      <c r="F12175" s="1"/>
    </row>
    <row r="12176" spans="3:6">
      <c r="C12176" s="1"/>
      <c r="D12176" s="1"/>
      <c r="E12176" s="1"/>
      <c r="F12176" s="1"/>
    </row>
    <row r="12177" spans="3:6">
      <c r="C12177" s="1"/>
      <c r="D12177" s="1"/>
      <c r="E12177" s="1"/>
      <c r="F12177" s="1"/>
    </row>
    <row r="12178" spans="3:6">
      <c r="C12178" s="1"/>
      <c r="D12178" s="1"/>
      <c r="E12178" s="1"/>
      <c r="F12178" s="1"/>
    </row>
    <row r="12179" spans="3:6">
      <c r="C12179" s="1"/>
      <c r="D12179" s="1"/>
      <c r="E12179" s="1"/>
      <c r="F12179" s="1"/>
    </row>
    <row r="12180" spans="3:6">
      <c r="C12180" s="1"/>
      <c r="D12180" s="1"/>
      <c r="E12180" s="1"/>
      <c r="F12180" s="1"/>
    </row>
    <row r="12181" spans="3:6">
      <c r="C12181" s="1"/>
      <c r="D12181" s="1"/>
      <c r="E12181" s="1"/>
      <c r="F12181" s="1"/>
    </row>
    <row r="12182" spans="3:6">
      <c r="C12182" s="1"/>
      <c r="D12182" s="1"/>
      <c r="E12182" s="1"/>
      <c r="F12182" s="1"/>
    </row>
    <row r="12183" spans="3:6">
      <c r="C12183" s="1"/>
      <c r="D12183" s="1"/>
      <c r="E12183" s="1"/>
      <c r="F12183" s="1"/>
    </row>
    <row r="12184" spans="3:6">
      <c r="C12184" s="1"/>
      <c r="D12184" s="1"/>
      <c r="E12184" s="1"/>
      <c r="F12184" s="1"/>
    </row>
    <row r="12185" spans="3:6">
      <c r="C12185" s="1"/>
      <c r="D12185" s="1"/>
      <c r="E12185" s="1"/>
      <c r="F12185" s="1"/>
    </row>
    <row r="12186" spans="3:6">
      <c r="C12186" s="1"/>
      <c r="D12186" s="1"/>
      <c r="E12186" s="1"/>
      <c r="F12186" s="1"/>
    </row>
    <row r="12187" spans="3:6">
      <c r="C12187" s="1"/>
      <c r="D12187" s="1"/>
      <c r="E12187" s="1"/>
      <c r="F12187" s="1"/>
    </row>
    <row r="12188" spans="3:6">
      <c r="C12188" s="1"/>
      <c r="D12188" s="1"/>
      <c r="E12188" s="1"/>
      <c r="F12188" s="1"/>
    </row>
    <row r="12189" spans="3:6">
      <c r="C12189" s="1"/>
      <c r="D12189" s="1"/>
      <c r="E12189" s="1"/>
      <c r="F12189" s="1"/>
    </row>
    <row r="12190" spans="3:6">
      <c r="C12190" s="1"/>
      <c r="D12190" s="1"/>
      <c r="E12190" s="1"/>
      <c r="F12190" s="1"/>
    </row>
    <row r="12191" spans="3:6">
      <c r="C12191" s="1"/>
      <c r="D12191" s="1"/>
      <c r="E12191" s="1"/>
      <c r="F12191" s="1"/>
    </row>
    <row r="12192" spans="3:6">
      <c r="C12192" s="1"/>
      <c r="D12192" s="1"/>
      <c r="E12192" s="1"/>
      <c r="F12192" s="1"/>
    </row>
    <row r="12193" spans="3:6">
      <c r="C12193" s="1"/>
      <c r="D12193" s="1"/>
      <c r="E12193" s="1"/>
      <c r="F12193" s="1"/>
    </row>
    <row r="12194" spans="3:6">
      <c r="C12194" s="1"/>
      <c r="D12194" s="1"/>
      <c r="E12194" s="1"/>
      <c r="F12194" s="1"/>
    </row>
    <row r="12195" spans="3:6">
      <c r="C12195" s="1"/>
      <c r="D12195" s="1"/>
      <c r="E12195" s="1"/>
      <c r="F12195" s="1"/>
    </row>
    <row r="12196" spans="3:6">
      <c r="C12196" s="1"/>
      <c r="D12196" s="1"/>
      <c r="E12196" s="1"/>
      <c r="F12196" s="1"/>
    </row>
    <row r="12197" spans="3:6">
      <c r="C12197" s="1"/>
      <c r="D12197" s="1"/>
      <c r="E12197" s="1"/>
      <c r="F12197" s="1"/>
    </row>
    <row r="12198" spans="3:6">
      <c r="C12198" s="1"/>
      <c r="D12198" s="1"/>
      <c r="E12198" s="1"/>
      <c r="F12198" s="1"/>
    </row>
    <row r="12199" spans="3:6">
      <c r="C12199" s="1"/>
      <c r="D12199" s="1"/>
      <c r="E12199" s="1"/>
      <c r="F12199" s="1"/>
    </row>
    <row r="12200" spans="3:6">
      <c r="C12200" s="1"/>
      <c r="D12200" s="1"/>
      <c r="E12200" s="1"/>
      <c r="F12200" s="1"/>
    </row>
    <row r="12201" spans="3:6">
      <c r="C12201" s="1"/>
      <c r="D12201" s="1"/>
      <c r="E12201" s="1"/>
      <c r="F12201" s="1"/>
    </row>
    <row r="12202" spans="3:6">
      <c r="C12202" s="1"/>
      <c r="D12202" s="1"/>
      <c r="E12202" s="1"/>
      <c r="F12202" s="1"/>
    </row>
    <row r="12203" spans="3:6">
      <c r="C12203" s="1"/>
      <c r="D12203" s="1"/>
      <c r="E12203" s="1"/>
      <c r="F12203" s="1"/>
    </row>
    <row r="12204" spans="3:6">
      <c r="C12204" s="1"/>
      <c r="D12204" s="1"/>
      <c r="E12204" s="1"/>
      <c r="F12204" s="1"/>
    </row>
    <row r="12205" spans="3:6">
      <c r="C12205" s="1"/>
      <c r="D12205" s="1"/>
      <c r="E12205" s="1"/>
      <c r="F12205" s="1"/>
    </row>
    <row r="12206" spans="3:6">
      <c r="C12206" s="1"/>
      <c r="D12206" s="1"/>
      <c r="E12206" s="1"/>
      <c r="F12206" s="1"/>
    </row>
    <row r="12207" spans="3:6">
      <c r="C12207" s="1"/>
      <c r="D12207" s="1"/>
      <c r="E12207" s="1"/>
      <c r="F12207" s="1"/>
    </row>
    <row r="12208" spans="3:6">
      <c r="C12208" s="1"/>
      <c r="D12208" s="1"/>
      <c r="E12208" s="1"/>
      <c r="F12208" s="1"/>
    </row>
    <row r="12209" spans="3:6">
      <c r="C12209" s="1"/>
      <c r="D12209" s="1"/>
      <c r="E12209" s="1"/>
      <c r="F12209" s="1"/>
    </row>
    <row r="12210" spans="3:6">
      <c r="C12210" s="1"/>
      <c r="D12210" s="1"/>
      <c r="E12210" s="1"/>
      <c r="F12210" s="1"/>
    </row>
    <row r="12211" spans="3:6">
      <c r="C12211" s="1"/>
      <c r="D12211" s="1"/>
      <c r="E12211" s="1"/>
      <c r="F12211" s="1"/>
    </row>
    <row r="12212" spans="3:6">
      <c r="C12212" s="1"/>
      <c r="D12212" s="1"/>
      <c r="E12212" s="1"/>
      <c r="F12212" s="1"/>
    </row>
    <row r="12213" spans="3:6">
      <c r="C12213" s="1"/>
      <c r="D12213" s="1"/>
      <c r="E12213" s="1"/>
      <c r="F12213" s="1"/>
    </row>
    <row r="12214" spans="3:6">
      <c r="C12214" s="1"/>
      <c r="D12214" s="1"/>
      <c r="E12214" s="1"/>
      <c r="F12214" s="1"/>
    </row>
    <row r="12215" spans="3:6">
      <c r="C12215" s="1"/>
      <c r="D12215" s="1"/>
      <c r="E12215" s="1"/>
      <c r="F12215" s="1"/>
    </row>
    <row r="12216" spans="3:6">
      <c r="C12216" s="1"/>
      <c r="D12216" s="1"/>
      <c r="E12216" s="1"/>
      <c r="F12216" s="1"/>
    </row>
    <row r="12217" spans="3:6">
      <c r="C12217" s="1"/>
      <c r="D12217" s="1"/>
      <c r="E12217" s="1"/>
      <c r="F12217" s="1"/>
    </row>
    <row r="12218" spans="3:6">
      <c r="C12218" s="1"/>
      <c r="D12218" s="1"/>
      <c r="E12218" s="1"/>
      <c r="F12218" s="1"/>
    </row>
    <row r="12219" spans="3:6">
      <c r="C12219" s="1"/>
      <c r="D12219" s="1"/>
      <c r="E12219" s="1"/>
      <c r="F12219" s="1"/>
    </row>
    <row r="12220" spans="3:6">
      <c r="C12220" s="1"/>
      <c r="D12220" s="1"/>
      <c r="E12220" s="1"/>
      <c r="F12220" s="1"/>
    </row>
    <row r="12221" spans="3:6">
      <c r="C12221" s="1"/>
      <c r="D12221" s="1"/>
      <c r="E12221" s="1"/>
      <c r="F12221" s="1"/>
    </row>
    <row r="12222" spans="3:6">
      <c r="C12222" s="1"/>
      <c r="D12222" s="1"/>
      <c r="E12222" s="1"/>
      <c r="F12222" s="1"/>
    </row>
    <row r="12223" spans="3:6">
      <c r="C12223" s="1"/>
      <c r="D12223" s="1"/>
      <c r="E12223" s="1"/>
      <c r="F12223" s="1"/>
    </row>
    <row r="12224" spans="3:6">
      <c r="C12224" s="1"/>
      <c r="D12224" s="1"/>
      <c r="E12224" s="1"/>
      <c r="F12224" s="1"/>
    </row>
    <row r="12225" spans="3:6">
      <c r="C12225" s="1"/>
      <c r="D12225" s="1"/>
      <c r="E12225" s="1"/>
      <c r="F12225" s="1"/>
    </row>
    <row r="12226" spans="3:6">
      <c r="C12226" s="1"/>
      <c r="D12226" s="1"/>
      <c r="E12226" s="1"/>
      <c r="F12226" s="1"/>
    </row>
    <row r="12227" spans="3:6">
      <c r="C12227" s="1"/>
      <c r="D12227" s="1"/>
      <c r="E12227" s="1"/>
      <c r="F12227" s="1"/>
    </row>
    <row r="12228" spans="3:6">
      <c r="C12228" s="1"/>
      <c r="D12228" s="1"/>
      <c r="E12228" s="1"/>
      <c r="F12228" s="1"/>
    </row>
    <row r="12229" spans="3:6">
      <c r="C12229" s="1"/>
      <c r="D12229" s="1"/>
      <c r="E12229" s="1"/>
      <c r="F12229" s="1"/>
    </row>
    <row r="12230" spans="3:6">
      <c r="C12230" s="1"/>
      <c r="D12230" s="1"/>
      <c r="E12230" s="1"/>
      <c r="F12230" s="1"/>
    </row>
    <row r="12231" spans="3:6">
      <c r="C12231" s="1"/>
      <c r="D12231" s="1"/>
      <c r="E12231" s="1"/>
      <c r="F12231" s="1"/>
    </row>
    <row r="12232" spans="3:6">
      <c r="C12232" s="1"/>
      <c r="D12232" s="1"/>
      <c r="E12232" s="1"/>
      <c r="F12232" s="1"/>
    </row>
    <row r="12233" spans="3:6">
      <c r="C12233" s="1"/>
      <c r="D12233" s="1"/>
      <c r="E12233" s="1"/>
      <c r="F12233" s="1"/>
    </row>
    <row r="12234" spans="3:6">
      <c r="C12234" s="1"/>
      <c r="D12234" s="1"/>
      <c r="E12234" s="1"/>
      <c r="F12234" s="1"/>
    </row>
    <row r="12235" spans="3:6">
      <c r="C12235" s="1"/>
      <c r="D12235" s="1"/>
      <c r="E12235" s="1"/>
      <c r="F12235" s="1"/>
    </row>
    <row r="12236" spans="3:6">
      <c r="C12236" s="1"/>
      <c r="D12236" s="1"/>
      <c r="E12236" s="1"/>
      <c r="F12236" s="1"/>
    </row>
    <row r="12237" spans="3:6">
      <c r="C12237" s="1"/>
      <c r="D12237" s="1"/>
      <c r="E12237" s="1"/>
      <c r="F12237" s="1"/>
    </row>
    <row r="12238" spans="3:6">
      <c r="C12238" s="1"/>
      <c r="D12238" s="1"/>
      <c r="E12238" s="1"/>
      <c r="F12238" s="1"/>
    </row>
    <row r="12239" spans="3:6">
      <c r="C12239" s="1"/>
      <c r="D12239" s="1"/>
      <c r="E12239" s="1"/>
      <c r="F12239" s="1"/>
    </row>
    <row r="12240" spans="3:6">
      <c r="C12240" s="1"/>
      <c r="D12240" s="1"/>
      <c r="E12240" s="1"/>
      <c r="F12240" s="1"/>
    </row>
    <row r="12241" spans="3:6">
      <c r="C12241" s="1"/>
      <c r="D12241" s="1"/>
      <c r="E12241" s="1"/>
      <c r="F12241" s="1"/>
    </row>
    <row r="12242" spans="3:6">
      <c r="C12242" s="1"/>
      <c r="D12242" s="1"/>
      <c r="E12242" s="1"/>
      <c r="F12242" s="1"/>
    </row>
    <row r="12243" spans="3:6">
      <c r="C12243" s="1"/>
      <c r="D12243" s="1"/>
      <c r="E12243" s="1"/>
      <c r="F12243" s="1"/>
    </row>
    <row r="12244" spans="3:6">
      <c r="C12244" s="1"/>
      <c r="D12244" s="1"/>
      <c r="E12244" s="1"/>
      <c r="F12244" s="1"/>
    </row>
    <row r="12245" spans="3:6">
      <c r="C12245" s="1"/>
      <c r="D12245" s="1"/>
      <c r="E12245" s="1"/>
      <c r="F12245" s="1"/>
    </row>
    <row r="12246" spans="3:6">
      <c r="C12246" s="1"/>
      <c r="D12246" s="1"/>
      <c r="E12246" s="1"/>
      <c r="F12246" s="1"/>
    </row>
    <row r="12247" spans="3:6">
      <c r="C12247" s="1"/>
      <c r="D12247" s="1"/>
      <c r="E12247" s="1"/>
      <c r="F12247" s="1"/>
    </row>
    <row r="12248" spans="3:6">
      <c r="C12248" s="1"/>
      <c r="D12248" s="1"/>
      <c r="E12248" s="1"/>
      <c r="F12248" s="1"/>
    </row>
    <row r="12249" spans="3:6">
      <c r="C12249" s="1"/>
      <c r="D12249" s="1"/>
      <c r="E12249" s="1"/>
      <c r="F12249" s="1"/>
    </row>
    <row r="12250" spans="3:6">
      <c r="C12250" s="1"/>
      <c r="D12250" s="1"/>
      <c r="E12250" s="1"/>
      <c r="F12250" s="1"/>
    </row>
    <row r="12251" spans="3:6">
      <c r="C12251" s="1"/>
      <c r="D12251" s="1"/>
      <c r="E12251" s="1"/>
      <c r="F12251" s="1"/>
    </row>
    <row r="12252" spans="3:6">
      <c r="C12252" s="1"/>
      <c r="D12252" s="1"/>
      <c r="E12252" s="1"/>
      <c r="F12252" s="1"/>
    </row>
    <row r="12253" spans="3:6">
      <c r="C12253" s="1"/>
      <c r="D12253" s="1"/>
      <c r="E12253" s="1"/>
      <c r="F12253" s="1"/>
    </row>
    <row r="12254" spans="3:6">
      <c r="C12254" s="1"/>
      <c r="D12254" s="1"/>
      <c r="E12254" s="1"/>
      <c r="F12254" s="1"/>
    </row>
    <row r="12255" spans="3:6">
      <c r="C12255" s="1"/>
      <c r="D12255" s="1"/>
      <c r="E12255" s="1"/>
      <c r="F12255" s="1"/>
    </row>
    <row r="12256" spans="3:6">
      <c r="C12256" s="1"/>
      <c r="D12256" s="1"/>
      <c r="E12256" s="1"/>
      <c r="F12256" s="1"/>
    </row>
    <row r="12257" spans="3:6">
      <c r="C12257" s="1"/>
      <c r="D12257" s="1"/>
      <c r="E12257" s="1"/>
      <c r="F12257" s="1"/>
    </row>
    <row r="12258" spans="3:6">
      <c r="C12258" s="1"/>
      <c r="D12258" s="1"/>
      <c r="E12258" s="1"/>
      <c r="F12258" s="1"/>
    </row>
    <row r="12259" spans="3:6">
      <c r="C12259" s="1"/>
      <c r="D12259" s="1"/>
      <c r="E12259" s="1"/>
      <c r="F12259" s="1"/>
    </row>
    <row r="12260" spans="3:6">
      <c r="C12260" s="1"/>
      <c r="D12260" s="1"/>
      <c r="E12260" s="1"/>
      <c r="F12260" s="1"/>
    </row>
    <row r="12261" spans="3:6">
      <c r="C12261" s="1"/>
      <c r="D12261" s="1"/>
      <c r="E12261" s="1"/>
      <c r="F12261" s="1"/>
    </row>
    <row r="12262" spans="3:6">
      <c r="C12262" s="1"/>
      <c r="D12262" s="1"/>
      <c r="E12262" s="1"/>
      <c r="F12262" s="1"/>
    </row>
    <row r="12263" spans="3:6">
      <c r="C12263" s="1"/>
      <c r="D12263" s="1"/>
      <c r="E12263" s="1"/>
      <c r="F12263" s="1"/>
    </row>
    <row r="12264" spans="3:6">
      <c r="C12264" s="1"/>
      <c r="D12264" s="1"/>
      <c r="E12264" s="1"/>
      <c r="F12264" s="1"/>
    </row>
    <row r="12265" spans="3:6">
      <c r="C12265" s="1"/>
      <c r="D12265" s="1"/>
      <c r="E12265" s="1"/>
      <c r="F12265" s="1"/>
    </row>
    <row r="12266" spans="3:6">
      <c r="C12266" s="1"/>
      <c r="D12266" s="1"/>
      <c r="E12266" s="1"/>
      <c r="F12266" s="1"/>
    </row>
    <row r="12267" spans="3:6">
      <c r="C12267" s="1"/>
      <c r="D12267" s="1"/>
      <c r="E12267" s="1"/>
      <c r="F12267" s="1"/>
    </row>
    <row r="12268" spans="3:6">
      <c r="C12268" s="1"/>
      <c r="D12268" s="1"/>
      <c r="E12268" s="1"/>
      <c r="F12268" s="1"/>
    </row>
    <row r="12269" spans="3:6">
      <c r="C12269" s="1"/>
      <c r="D12269" s="1"/>
      <c r="E12269" s="1"/>
      <c r="F12269" s="1"/>
    </row>
    <row r="12270" spans="3:6">
      <c r="C12270" s="1"/>
      <c r="D12270" s="1"/>
      <c r="E12270" s="1"/>
      <c r="F12270" s="1"/>
    </row>
    <row r="12271" spans="3:6">
      <c r="C12271" s="1"/>
      <c r="D12271" s="1"/>
      <c r="E12271" s="1"/>
      <c r="F12271" s="1"/>
    </row>
    <row r="12272" spans="3:6">
      <c r="C12272" s="1"/>
      <c r="D12272" s="1"/>
      <c r="E12272" s="1"/>
      <c r="F12272" s="1"/>
    </row>
    <row r="12273" spans="3:6">
      <c r="C12273" s="1"/>
      <c r="D12273" s="1"/>
      <c r="E12273" s="1"/>
      <c r="F12273" s="1"/>
    </row>
    <row r="12274" spans="3:6">
      <c r="C12274" s="1"/>
      <c r="D12274" s="1"/>
      <c r="E12274" s="1"/>
      <c r="F12274" s="1"/>
    </row>
    <row r="12275" spans="3:6">
      <c r="C12275" s="1"/>
      <c r="D12275" s="1"/>
      <c r="E12275" s="1"/>
      <c r="F12275" s="1"/>
    </row>
    <row r="12276" spans="3:6">
      <c r="C12276" s="1"/>
      <c r="D12276" s="1"/>
      <c r="E12276" s="1"/>
      <c r="F12276" s="1"/>
    </row>
    <row r="12277" spans="3:6">
      <c r="C12277" s="1"/>
      <c r="D12277" s="1"/>
      <c r="E12277" s="1"/>
      <c r="F12277" s="1"/>
    </row>
    <row r="12278" spans="3:6">
      <c r="C12278" s="1"/>
      <c r="D12278" s="1"/>
      <c r="E12278" s="1"/>
      <c r="F12278" s="1"/>
    </row>
    <row r="12279" spans="3:6">
      <c r="C12279" s="1"/>
      <c r="D12279" s="1"/>
      <c r="E12279" s="1"/>
      <c r="F12279" s="1"/>
    </row>
    <row r="12280" spans="3:6">
      <c r="C12280" s="1"/>
      <c r="D12280" s="1"/>
      <c r="E12280" s="1"/>
      <c r="F12280" s="1"/>
    </row>
    <row r="12281" spans="3:6">
      <c r="C12281" s="1"/>
      <c r="D12281" s="1"/>
      <c r="E12281" s="1"/>
      <c r="F12281" s="1"/>
    </row>
    <row r="12282" spans="3:6">
      <c r="C12282" s="1"/>
      <c r="D12282" s="1"/>
      <c r="E12282" s="1"/>
      <c r="F12282" s="1"/>
    </row>
    <row r="12283" spans="3:6">
      <c r="C12283" s="1"/>
      <c r="D12283" s="1"/>
      <c r="E12283" s="1"/>
      <c r="F12283" s="1"/>
    </row>
    <row r="12284" spans="3:6">
      <c r="C12284" s="1"/>
      <c r="D12284" s="1"/>
      <c r="E12284" s="1"/>
      <c r="F12284" s="1"/>
    </row>
    <row r="12285" spans="3:6">
      <c r="C12285" s="1"/>
      <c r="D12285" s="1"/>
      <c r="E12285" s="1"/>
      <c r="F12285" s="1"/>
    </row>
    <row r="12286" spans="3:6">
      <c r="C12286" s="1"/>
      <c r="D12286" s="1"/>
      <c r="E12286" s="1"/>
      <c r="F12286" s="1"/>
    </row>
    <row r="12287" spans="3:6">
      <c r="C12287" s="1"/>
      <c r="D12287" s="1"/>
      <c r="E12287" s="1"/>
      <c r="F12287" s="1"/>
    </row>
    <row r="12288" spans="3:6">
      <c r="C12288" s="1"/>
      <c r="D12288" s="1"/>
      <c r="E12288" s="1"/>
      <c r="F12288" s="1"/>
    </row>
    <row r="12289" spans="3:6">
      <c r="C12289" s="1"/>
      <c r="D12289" s="1"/>
      <c r="E12289" s="1"/>
      <c r="F12289" s="1"/>
    </row>
    <row r="12290" spans="3:6">
      <c r="C12290" s="1"/>
      <c r="D12290" s="1"/>
      <c r="E12290" s="1"/>
      <c r="F12290" s="1"/>
    </row>
    <row r="12291" spans="3:6">
      <c r="C12291" s="1"/>
      <c r="D12291" s="1"/>
      <c r="E12291" s="1"/>
      <c r="F12291" s="1"/>
    </row>
    <row r="12292" spans="3:6">
      <c r="C12292" s="1"/>
      <c r="D12292" s="1"/>
      <c r="E12292" s="1"/>
      <c r="F12292" s="1"/>
    </row>
    <row r="12293" spans="3:6">
      <c r="C12293" s="1"/>
      <c r="D12293" s="1"/>
      <c r="E12293" s="1"/>
      <c r="F12293" s="1"/>
    </row>
    <row r="12294" spans="3:6">
      <c r="C12294" s="1"/>
      <c r="D12294" s="1"/>
      <c r="E12294" s="1"/>
      <c r="F12294" s="1"/>
    </row>
    <row r="12295" spans="3:6">
      <c r="C12295" s="1"/>
      <c r="D12295" s="1"/>
      <c r="E12295" s="1"/>
      <c r="F12295" s="1"/>
    </row>
    <row r="12296" spans="3:6">
      <c r="C12296" s="1"/>
      <c r="D12296" s="1"/>
      <c r="E12296" s="1"/>
      <c r="F12296" s="1"/>
    </row>
    <row r="12297" spans="3:6">
      <c r="C12297" s="1"/>
      <c r="D12297" s="1"/>
      <c r="E12297" s="1"/>
      <c r="F12297" s="1"/>
    </row>
    <row r="12298" spans="3:6">
      <c r="C12298" s="1"/>
      <c r="D12298" s="1"/>
      <c r="E12298" s="1"/>
      <c r="F12298" s="1"/>
    </row>
    <row r="12299" spans="3:6">
      <c r="C12299" s="1"/>
      <c r="D12299" s="1"/>
      <c r="E12299" s="1"/>
      <c r="F12299" s="1"/>
    </row>
    <row r="12300" spans="3:6">
      <c r="C12300" s="1"/>
      <c r="D12300" s="1"/>
      <c r="E12300" s="1"/>
      <c r="F12300" s="1"/>
    </row>
    <row r="12301" spans="3:6">
      <c r="C12301" s="1"/>
      <c r="D12301" s="1"/>
      <c r="E12301" s="1"/>
      <c r="F12301" s="1"/>
    </row>
    <row r="12302" spans="3:6">
      <c r="C12302" s="1"/>
      <c r="D12302" s="1"/>
      <c r="E12302" s="1"/>
      <c r="F12302" s="1"/>
    </row>
    <row r="12303" spans="3:6">
      <c r="C12303" s="1"/>
      <c r="D12303" s="1"/>
      <c r="E12303" s="1"/>
      <c r="F12303" s="1"/>
    </row>
    <row r="12304" spans="3:6">
      <c r="C12304" s="1"/>
      <c r="D12304" s="1"/>
      <c r="E12304" s="1"/>
      <c r="F12304" s="1"/>
    </row>
    <row r="12305" spans="3:6">
      <c r="C12305" s="1"/>
      <c r="D12305" s="1"/>
      <c r="E12305" s="1"/>
      <c r="F12305" s="1"/>
    </row>
    <row r="12306" spans="3:6">
      <c r="C12306" s="1"/>
      <c r="D12306" s="1"/>
      <c r="E12306" s="1"/>
      <c r="F12306" s="1"/>
    </row>
    <row r="12307" spans="3:6">
      <c r="C12307" s="1"/>
      <c r="D12307" s="1"/>
      <c r="E12307" s="1"/>
      <c r="F12307" s="1"/>
    </row>
    <row r="12308" spans="3:6">
      <c r="C12308" s="1"/>
      <c r="D12308" s="1"/>
      <c r="E12308" s="1"/>
      <c r="F12308" s="1"/>
    </row>
    <row r="12309" spans="3:6">
      <c r="C12309" s="1"/>
      <c r="D12309" s="1"/>
      <c r="E12309" s="1"/>
      <c r="F12309" s="1"/>
    </row>
    <row r="12310" spans="3:6">
      <c r="C12310" s="1"/>
      <c r="D12310" s="1"/>
      <c r="E12310" s="1"/>
      <c r="F12310" s="1"/>
    </row>
    <row r="12311" spans="3:6">
      <c r="C12311" s="1"/>
      <c r="D12311" s="1"/>
      <c r="E12311" s="1"/>
      <c r="F12311" s="1"/>
    </row>
    <row r="12312" spans="3:6">
      <c r="C12312" s="1"/>
      <c r="D12312" s="1"/>
      <c r="E12312" s="1"/>
      <c r="F12312" s="1"/>
    </row>
    <row r="12313" spans="3:6">
      <c r="C12313" s="1"/>
      <c r="D12313" s="1"/>
      <c r="E12313" s="1"/>
      <c r="F12313" s="1"/>
    </row>
    <row r="12314" spans="3:6">
      <c r="C12314" s="1"/>
      <c r="D12314" s="1"/>
      <c r="E12314" s="1"/>
      <c r="F12314" s="1"/>
    </row>
    <row r="12315" spans="3:6">
      <c r="C12315" s="1"/>
      <c r="D12315" s="1"/>
      <c r="E12315" s="1"/>
      <c r="F12315" s="1"/>
    </row>
    <row r="12316" spans="3:6">
      <c r="C12316" s="1"/>
      <c r="D12316" s="1"/>
      <c r="E12316" s="1"/>
      <c r="F12316" s="1"/>
    </row>
    <row r="12317" spans="3:6">
      <c r="C12317" s="1"/>
      <c r="D12317" s="1"/>
      <c r="E12317" s="1"/>
      <c r="F12317" s="1"/>
    </row>
    <row r="12318" spans="3:6">
      <c r="C12318" s="1"/>
      <c r="D12318" s="1"/>
      <c r="E12318" s="1"/>
      <c r="F12318" s="1"/>
    </row>
    <row r="12319" spans="3:6">
      <c r="C12319" s="1"/>
      <c r="D12319" s="1"/>
      <c r="E12319" s="1"/>
      <c r="F12319" s="1"/>
    </row>
    <row r="12320" spans="3:6">
      <c r="C12320" s="1"/>
      <c r="D12320" s="1"/>
      <c r="E12320" s="1"/>
      <c r="F12320" s="1"/>
    </row>
    <row r="12321" spans="3:6">
      <c r="C12321" s="1"/>
      <c r="D12321" s="1"/>
      <c r="E12321" s="1"/>
      <c r="F12321" s="1"/>
    </row>
    <row r="12322" spans="3:6">
      <c r="C12322" s="1"/>
      <c r="D12322" s="1"/>
      <c r="E12322" s="1"/>
      <c r="F12322" s="1"/>
    </row>
    <row r="12323" spans="3:6">
      <c r="C12323" s="1"/>
      <c r="D12323" s="1"/>
      <c r="E12323" s="1"/>
      <c r="F12323" s="1"/>
    </row>
    <row r="12324" spans="3:6">
      <c r="C12324" s="1"/>
      <c r="D12324" s="1"/>
      <c r="E12324" s="1"/>
      <c r="F12324" s="1"/>
    </row>
    <row r="12325" spans="3:6">
      <c r="C12325" s="1"/>
      <c r="D12325" s="1"/>
      <c r="E12325" s="1"/>
      <c r="F12325" s="1"/>
    </row>
    <row r="12326" spans="3:6">
      <c r="C12326" s="1"/>
      <c r="D12326" s="1"/>
      <c r="E12326" s="1"/>
      <c r="F12326" s="1"/>
    </row>
    <row r="12327" spans="3:6">
      <c r="C12327" s="1"/>
      <c r="D12327" s="1"/>
      <c r="E12327" s="1"/>
      <c r="F12327" s="1"/>
    </row>
    <row r="12328" spans="3:6">
      <c r="C12328" s="1"/>
      <c r="D12328" s="1"/>
      <c r="E12328" s="1"/>
      <c r="F12328" s="1"/>
    </row>
    <row r="12329" spans="3:6">
      <c r="C12329" s="1"/>
      <c r="D12329" s="1"/>
      <c r="E12329" s="1"/>
      <c r="F12329" s="1"/>
    </row>
    <row r="12330" spans="3:6">
      <c r="C12330" s="1"/>
      <c r="D12330" s="1"/>
      <c r="E12330" s="1"/>
      <c r="F12330" s="1"/>
    </row>
    <row r="12331" spans="3:6">
      <c r="C12331" s="1"/>
      <c r="D12331" s="1"/>
      <c r="E12331" s="1"/>
      <c r="F12331" s="1"/>
    </row>
    <row r="12332" spans="3:6">
      <c r="C12332" s="1"/>
      <c r="D12332" s="1"/>
      <c r="E12332" s="1"/>
      <c r="F12332" s="1"/>
    </row>
    <row r="12333" spans="3:6">
      <c r="C12333" s="1"/>
      <c r="D12333" s="1"/>
      <c r="E12333" s="1"/>
      <c r="F12333" s="1"/>
    </row>
    <row r="12334" spans="3:6">
      <c r="C12334" s="1"/>
      <c r="D12334" s="1"/>
      <c r="E12334" s="1"/>
      <c r="F12334" s="1"/>
    </row>
    <row r="12335" spans="3:6">
      <c r="C12335" s="1"/>
      <c r="D12335" s="1"/>
      <c r="E12335" s="1"/>
      <c r="F12335" s="1"/>
    </row>
    <row r="12336" spans="3:6">
      <c r="C12336" s="1"/>
      <c r="D12336" s="1"/>
      <c r="E12336" s="1"/>
      <c r="F12336" s="1"/>
    </row>
    <row r="12337" spans="3:6">
      <c r="C12337" s="1"/>
      <c r="D12337" s="1"/>
      <c r="E12337" s="1"/>
      <c r="F12337" s="1"/>
    </row>
    <row r="12338" spans="3:6">
      <c r="C12338" s="1"/>
      <c r="D12338" s="1"/>
      <c r="E12338" s="1"/>
      <c r="F12338" s="1"/>
    </row>
    <row r="12339" spans="3:6">
      <c r="C12339" s="1"/>
      <c r="D12339" s="1"/>
      <c r="E12339" s="1"/>
      <c r="F12339" s="1"/>
    </row>
    <row r="12340" spans="3:6">
      <c r="C12340" s="1"/>
      <c r="D12340" s="1"/>
      <c r="E12340" s="1"/>
      <c r="F12340" s="1"/>
    </row>
    <row r="12341" spans="3:6">
      <c r="C12341" s="1"/>
      <c r="D12341" s="1"/>
      <c r="E12341" s="1"/>
      <c r="F12341" s="1"/>
    </row>
    <row r="12342" spans="3:6">
      <c r="C12342" s="1"/>
      <c r="D12342" s="1"/>
      <c r="E12342" s="1"/>
      <c r="F12342" s="1"/>
    </row>
    <row r="12343" spans="3:6">
      <c r="C12343" s="1"/>
      <c r="D12343" s="1"/>
      <c r="E12343" s="1"/>
      <c r="F12343" s="1"/>
    </row>
    <row r="12344" spans="3:6">
      <c r="C12344" s="1"/>
      <c r="D12344" s="1"/>
      <c r="E12344" s="1"/>
      <c r="F12344" s="1"/>
    </row>
    <row r="12345" spans="3:6">
      <c r="C12345" s="1"/>
      <c r="D12345" s="1"/>
      <c r="E12345" s="1"/>
      <c r="F12345" s="1"/>
    </row>
    <row r="12346" spans="3:6">
      <c r="C12346" s="1"/>
      <c r="D12346" s="1"/>
      <c r="E12346" s="1"/>
      <c r="F12346" s="1"/>
    </row>
    <row r="12347" spans="3:6">
      <c r="C12347" s="1"/>
      <c r="D12347" s="1"/>
      <c r="E12347" s="1"/>
      <c r="F12347" s="1"/>
    </row>
    <row r="12348" spans="3:6">
      <c r="C12348" s="1"/>
      <c r="D12348" s="1"/>
      <c r="E12348" s="1"/>
      <c r="F12348" s="1"/>
    </row>
    <row r="12349" spans="3:6">
      <c r="C12349" s="1"/>
      <c r="D12349" s="1"/>
      <c r="E12349" s="1"/>
      <c r="F12349" s="1"/>
    </row>
    <row r="12350" spans="3:6">
      <c r="C12350" s="1"/>
      <c r="D12350" s="1"/>
      <c r="E12350" s="1"/>
      <c r="F12350" s="1"/>
    </row>
    <row r="12351" spans="3:6">
      <c r="C12351" s="1"/>
      <c r="D12351" s="1"/>
      <c r="E12351" s="1"/>
      <c r="F12351" s="1"/>
    </row>
    <row r="12352" spans="3:6">
      <c r="C12352" s="1"/>
      <c r="D12352" s="1"/>
      <c r="E12352" s="1"/>
      <c r="F12352" s="1"/>
    </row>
    <row r="12353" spans="3:6">
      <c r="C12353" s="1"/>
      <c r="D12353" s="1"/>
      <c r="E12353" s="1"/>
      <c r="F12353" s="1"/>
    </row>
    <row r="12354" spans="3:6">
      <c r="C12354" s="1"/>
      <c r="D12354" s="1"/>
      <c r="E12354" s="1"/>
      <c r="F12354" s="1"/>
    </row>
    <row r="12355" spans="3:6">
      <c r="C12355" s="1"/>
      <c r="D12355" s="1"/>
      <c r="E12355" s="1"/>
      <c r="F12355" s="1"/>
    </row>
    <row r="12356" spans="3:6">
      <c r="C12356" s="1"/>
      <c r="D12356" s="1"/>
      <c r="E12356" s="1"/>
      <c r="F12356" s="1"/>
    </row>
    <row r="12357" spans="3:6">
      <c r="C12357" s="1"/>
      <c r="D12357" s="1"/>
      <c r="E12357" s="1"/>
      <c r="F12357" s="1"/>
    </row>
    <row r="12358" spans="3:6">
      <c r="C12358" s="1"/>
      <c r="D12358" s="1"/>
      <c r="E12358" s="1"/>
      <c r="F12358" s="1"/>
    </row>
    <row r="12359" spans="3:6">
      <c r="C12359" s="1"/>
      <c r="D12359" s="1"/>
      <c r="E12359" s="1"/>
      <c r="F12359" s="1"/>
    </row>
    <row r="12360" spans="3:6">
      <c r="C12360" s="1"/>
      <c r="D12360" s="1"/>
      <c r="E12360" s="1"/>
      <c r="F12360" s="1"/>
    </row>
    <row r="12361" spans="3:6">
      <c r="C12361" s="1"/>
      <c r="D12361" s="1"/>
      <c r="E12361" s="1"/>
      <c r="F12361" s="1"/>
    </row>
    <row r="12362" spans="3:6">
      <c r="C12362" s="1"/>
      <c r="D12362" s="1"/>
      <c r="E12362" s="1"/>
      <c r="F12362" s="1"/>
    </row>
    <row r="12363" spans="3:6">
      <c r="C12363" s="1"/>
      <c r="D12363" s="1"/>
      <c r="E12363" s="1"/>
      <c r="F12363" s="1"/>
    </row>
    <row r="12364" spans="3:6">
      <c r="C12364" s="1"/>
      <c r="D12364" s="1"/>
      <c r="E12364" s="1"/>
      <c r="F12364" s="1"/>
    </row>
    <row r="12365" spans="3:6">
      <c r="C12365" s="1"/>
      <c r="D12365" s="1"/>
      <c r="E12365" s="1"/>
      <c r="F12365" s="1"/>
    </row>
    <row r="12366" spans="3:6">
      <c r="C12366" s="1"/>
      <c r="D12366" s="1"/>
      <c r="E12366" s="1"/>
      <c r="F12366" s="1"/>
    </row>
    <row r="12367" spans="3:6">
      <c r="C12367" s="1"/>
      <c r="D12367" s="1"/>
      <c r="E12367" s="1"/>
      <c r="F12367" s="1"/>
    </row>
    <row r="12368" spans="3:6">
      <c r="C12368" s="1"/>
      <c r="D12368" s="1"/>
      <c r="E12368" s="1"/>
      <c r="F12368" s="1"/>
    </row>
    <row r="12369" spans="3:6">
      <c r="C12369" s="1"/>
      <c r="D12369" s="1"/>
      <c r="E12369" s="1"/>
      <c r="F12369" s="1"/>
    </row>
    <row r="12370" spans="3:6">
      <c r="C12370" s="1"/>
      <c r="D12370" s="1"/>
      <c r="E12370" s="1"/>
      <c r="F12370" s="1"/>
    </row>
    <row r="12371" spans="3:6">
      <c r="C12371" s="1"/>
      <c r="D12371" s="1"/>
      <c r="E12371" s="1"/>
      <c r="F12371" s="1"/>
    </row>
    <row r="12372" spans="3:6">
      <c r="C12372" s="1"/>
      <c r="D12372" s="1"/>
      <c r="E12372" s="1"/>
      <c r="F12372" s="1"/>
    </row>
    <row r="12373" spans="3:6">
      <c r="C12373" s="1"/>
      <c r="D12373" s="1"/>
      <c r="E12373" s="1"/>
      <c r="F12373" s="1"/>
    </row>
    <row r="12374" spans="3:6">
      <c r="C12374" s="1"/>
      <c r="D12374" s="1"/>
      <c r="E12374" s="1"/>
      <c r="F12374" s="1"/>
    </row>
    <row r="12375" spans="3:6">
      <c r="C12375" s="1"/>
      <c r="D12375" s="1"/>
      <c r="E12375" s="1"/>
      <c r="F12375" s="1"/>
    </row>
    <row r="12376" spans="3:6">
      <c r="C12376" s="1"/>
      <c r="D12376" s="1"/>
      <c r="E12376" s="1"/>
      <c r="F12376" s="1"/>
    </row>
    <row r="12377" spans="3:6">
      <c r="C12377" s="1"/>
      <c r="D12377" s="1"/>
      <c r="E12377" s="1"/>
      <c r="F12377" s="1"/>
    </row>
    <row r="12378" spans="3:6">
      <c r="C12378" s="1"/>
      <c r="D12378" s="1"/>
      <c r="E12378" s="1"/>
      <c r="F12378" s="1"/>
    </row>
    <row r="12379" spans="3:6">
      <c r="C12379" s="1"/>
      <c r="D12379" s="1"/>
      <c r="E12379" s="1"/>
      <c r="F12379" s="1"/>
    </row>
    <row r="12380" spans="3:6">
      <c r="C12380" s="1"/>
      <c r="D12380" s="1"/>
      <c r="E12380" s="1"/>
      <c r="F12380" s="1"/>
    </row>
    <row r="12381" spans="3:6">
      <c r="C12381" s="1"/>
      <c r="D12381" s="1"/>
      <c r="E12381" s="1"/>
      <c r="F12381" s="1"/>
    </row>
    <row r="12382" spans="3:6">
      <c r="C12382" s="1"/>
      <c r="D12382" s="1"/>
      <c r="E12382" s="1"/>
      <c r="F12382" s="1"/>
    </row>
    <row r="12383" spans="3:6">
      <c r="C12383" s="1"/>
      <c r="D12383" s="1"/>
      <c r="E12383" s="1"/>
      <c r="F12383" s="1"/>
    </row>
    <row r="12384" spans="3:6">
      <c r="C12384" s="1"/>
      <c r="D12384" s="1"/>
      <c r="E12384" s="1"/>
      <c r="F12384" s="1"/>
    </row>
    <row r="12385" spans="3:6">
      <c r="C12385" s="1"/>
      <c r="D12385" s="1"/>
      <c r="E12385" s="1"/>
      <c r="F12385" s="1"/>
    </row>
    <row r="12386" spans="3:6">
      <c r="C12386" s="1"/>
      <c r="D12386" s="1"/>
      <c r="E12386" s="1"/>
      <c r="F12386" s="1"/>
    </row>
    <row r="12387" spans="3:6">
      <c r="C12387" s="1"/>
      <c r="D12387" s="1"/>
      <c r="E12387" s="1"/>
      <c r="F12387" s="1"/>
    </row>
    <row r="12388" spans="3:6">
      <c r="C12388" s="1"/>
      <c r="D12388" s="1"/>
      <c r="E12388" s="1"/>
      <c r="F12388" s="1"/>
    </row>
    <row r="12389" spans="3:6">
      <c r="C12389" s="1"/>
      <c r="D12389" s="1"/>
      <c r="E12389" s="1"/>
      <c r="F12389" s="1"/>
    </row>
    <row r="12390" spans="3:6">
      <c r="C12390" s="1"/>
      <c r="D12390" s="1"/>
      <c r="E12390" s="1"/>
      <c r="F12390" s="1"/>
    </row>
    <row r="12391" spans="3:6">
      <c r="C12391" s="1"/>
      <c r="D12391" s="1"/>
      <c r="E12391" s="1"/>
      <c r="F12391" s="1"/>
    </row>
    <row r="12392" spans="3:6">
      <c r="C12392" s="1"/>
      <c r="D12392" s="1"/>
      <c r="E12392" s="1"/>
      <c r="F12392" s="1"/>
    </row>
    <row r="12393" spans="3:6">
      <c r="C12393" s="1"/>
      <c r="D12393" s="1"/>
      <c r="E12393" s="1"/>
      <c r="F12393" s="1"/>
    </row>
    <row r="12394" spans="3:6">
      <c r="C12394" s="1"/>
      <c r="D12394" s="1"/>
      <c r="E12394" s="1"/>
      <c r="F12394" s="1"/>
    </row>
    <row r="12395" spans="3:6">
      <c r="C12395" s="1"/>
      <c r="D12395" s="1"/>
      <c r="E12395" s="1"/>
      <c r="F12395" s="1"/>
    </row>
    <row r="12396" spans="3:6">
      <c r="C12396" s="1"/>
      <c r="D12396" s="1"/>
      <c r="E12396" s="1"/>
      <c r="F12396" s="1"/>
    </row>
    <row r="12397" spans="3:6">
      <c r="C12397" s="1"/>
      <c r="D12397" s="1"/>
      <c r="E12397" s="1"/>
      <c r="F12397" s="1"/>
    </row>
    <row r="12398" spans="3:6">
      <c r="C12398" s="1"/>
      <c r="D12398" s="1"/>
      <c r="E12398" s="1"/>
      <c r="F12398" s="1"/>
    </row>
    <row r="12399" spans="3:6">
      <c r="C12399" s="1"/>
      <c r="D12399" s="1"/>
      <c r="E12399" s="1"/>
      <c r="F12399" s="1"/>
    </row>
    <row r="12400" spans="3:6">
      <c r="C12400" s="1"/>
      <c r="D12400" s="1"/>
      <c r="E12400" s="1"/>
      <c r="F12400" s="1"/>
    </row>
    <row r="12401" spans="3:6">
      <c r="C12401" s="1"/>
      <c r="D12401" s="1"/>
      <c r="E12401" s="1"/>
      <c r="F12401" s="1"/>
    </row>
    <row r="12402" spans="3:6">
      <c r="C12402" s="1"/>
      <c r="D12402" s="1"/>
      <c r="E12402" s="1"/>
      <c r="F12402" s="1"/>
    </row>
    <row r="12403" spans="3:6">
      <c r="C12403" s="1"/>
      <c r="D12403" s="1"/>
      <c r="E12403" s="1"/>
      <c r="F12403" s="1"/>
    </row>
    <row r="12404" spans="3:6">
      <c r="C12404" s="1"/>
      <c r="D12404" s="1"/>
      <c r="E12404" s="1"/>
      <c r="F12404" s="1"/>
    </row>
    <row r="12405" spans="3:6">
      <c r="C12405" s="1"/>
      <c r="D12405" s="1"/>
      <c r="E12405" s="1"/>
      <c r="F12405" s="1"/>
    </row>
    <row r="12406" spans="3:6">
      <c r="C12406" s="1"/>
      <c r="D12406" s="1"/>
      <c r="E12406" s="1"/>
      <c r="F12406" s="1"/>
    </row>
    <row r="12407" spans="3:6">
      <c r="C12407" s="1"/>
      <c r="D12407" s="1"/>
      <c r="E12407" s="1"/>
      <c r="F12407" s="1"/>
    </row>
    <row r="12408" spans="3:6">
      <c r="C12408" s="1"/>
      <c r="D12408" s="1"/>
      <c r="E12408" s="1"/>
      <c r="F12408" s="1"/>
    </row>
    <row r="12409" spans="3:6">
      <c r="C12409" s="1"/>
      <c r="D12409" s="1"/>
      <c r="E12409" s="1"/>
      <c r="F12409" s="1"/>
    </row>
    <row r="12410" spans="3:6">
      <c r="C12410" s="1"/>
      <c r="D12410" s="1"/>
      <c r="E12410" s="1"/>
      <c r="F12410" s="1"/>
    </row>
    <row r="12411" spans="3:6">
      <c r="C12411" s="1"/>
      <c r="D12411" s="1"/>
      <c r="E12411" s="1"/>
      <c r="F12411" s="1"/>
    </row>
    <row r="12412" spans="3:6">
      <c r="C12412" s="1"/>
      <c r="D12412" s="1"/>
      <c r="E12412" s="1"/>
      <c r="F12412" s="1"/>
    </row>
    <row r="12413" spans="3:6">
      <c r="C12413" s="1"/>
      <c r="D12413" s="1"/>
      <c r="E12413" s="1"/>
      <c r="F12413" s="1"/>
    </row>
    <row r="12414" spans="3:6">
      <c r="C12414" s="1"/>
      <c r="D12414" s="1"/>
      <c r="E12414" s="1"/>
      <c r="F12414" s="1"/>
    </row>
    <row r="12415" spans="3:6">
      <c r="C12415" s="1"/>
      <c r="D12415" s="1"/>
      <c r="E12415" s="1"/>
      <c r="F12415" s="1"/>
    </row>
    <row r="12416" spans="3:6">
      <c r="C12416" s="1"/>
      <c r="D12416" s="1"/>
      <c r="E12416" s="1"/>
      <c r="F12416" s="1"/>
    </row>
    <row r="12417" spans="3:6">
      <c r="C12417" s="1"/>
      <c r="D12417" s="1"/>
      <c r="E12417" s="1"/>
      <c r="F12417" s="1"/>
    </row>
    <row r="12418" spans="3:6">
      <c r="C12418" s="1"/>
      <c r="D12418" s="1"/>
      <c r="E12418" s="1"/>
      <c r="F12418" s="1"/>
    </row>
    <row r="12419" spans="3:6">
      <c r="C12419" s="1"/>
      <c r="D12419" s="1"/>
      <c r="E12419" s="1"/>
      <c r="F12419" s="1"/>
    </row>
    <row r="12420" spans="3:6">
      <c r="C12420" s="1"/>
      <c r="D12420" s="1"/>
      <c r="E12420" s="1"/>
      <c r="F12420" s="1"/>
    </row>
    <row r="12421" spans="3:6">
      <c r="C12421" s="1"/>
      <c r="D12421" s="1"/>
      <c r="E12421" s="1"/>
      <c r="F12421" s="1"/>
    </row>
    <row r="12422" spans="3:6">
      <c r="C12422" s="1"/>
      <c r="D12422" s="1"/>
      <c r="E12422" s="1"/>
      <c r="F12422" s="1"/>
    </row>
    <row r="12423" spans="3:6">
      <c r="C12423" s="1"/>
      <c r="D12423" s="1"/>
      <c r="E12423" s="1"/>
      <c r="F12423" s="1"/>
    </row>
    <row r="12424" spans="3:6">
      <c r="C12424" s="1"/>
      <c r="D12424" s="1"/>
      <c r="E12424" s="1"/>
      <c r="F12424" s="1"/>
    </row>
    <row r="12425" spans="3:6">
      <c r="C12425" s="1"/>
      <c r="D12425" s="1"/>
      <c r="E12425" s="1"/>
      <c r="F12425" s="1"/>
    </row>
    <row r="12426" spans="3:6">
      <c r="C12426" s="1"/>
      <c r="D12426" s="1"/>
      <c r="E12426" s="1"/>
      <c r="F12426" s="1"/>
    </row>
    <row r="12427" spans="3:6">
      <c r="C12427" s="1"/>
      <c r="D12427" s="1"/>
      <c r="E12427" s="1"/>
      <c r="F12427" s="1"/>
    </row>
    <row r="12428" spans="3:6">
      <c r="C12428" s="1"/>
      <c r="D12428" s="1"/>
      <c r="E12428" s="1"/>
      <c r="F12428" s="1"/>
    </row>
    <row r="12429" spans="3:6">
      <c r="C12429" s="1"/>
      <c r="D12429" s="1"/>
      <c r="E12429" s="1"/>
      <c r="F12429" s="1"/>
    </row>
    <row r="12430" spans="3:6">
      <c r="C12430" s="1"/>
      <c r="D12430" s="1"/>
      <c r="E12430" s="1"/>
      <c r="F12430" s="1"/>
    </row>
    <row r="12431" spans="3:6">
      <c r="C12431" s="1"/>
      <c r="D12431" s="1"/>
      <c r="E12431" s="1"/>
      <c r="F12431" s="1"/>
    </row>
    <row r="12432" spans="3:6">
      <c r="C12432" s="1"/>
      <c r="D12432" s="1"/>
      <c r="E12432" s="1"/>
      <c r="F12432" s="1"/>
    </row>
    <row r="12433" spans="3:6">
      <c r="C12433" s="1"/>
      <c r="D12433" s="1"/>
      <c r="E12433" s="1"/>
      <c r="F12433" s="1"/>
    </row>
    <row r="12434" spans="3:6">
      <c r="C12434" s="1"/>
      <c r="D12434" s="1"/>
      <c r="E12434" s="1"/>
      <c r="F12434" s="1"/>
    </row>
    <row r="12435" spans="3:6">
      <c r="C12435" s="1"/>
      <c r="D12435" s="1"/>
      <c r="E12435" s="1"/>
      <c r="F12435" s="1"/>
    </row>
    <row r="12436" spans="3:6">
      <c r="C12436" s="1"/>
      <c r="D12436" s="1"/>
      <c r="E12436" s="1"/>
      <c r="F12436" s="1"/>
    </row>
    <row r="12437" spans="3:6">
      <c r="C12437" s="1"/>
      <c r="D12437" s="1"/>
      <c r="E12437" s="1"/>
      <c r="F12437" s="1"/>
    </row>
    <row r="12438" spans="3:6">
      <c r="C12438" s="1"/>
      <c r="D12438" s="1"/>
      <c r="E12438" s="1"/>
      <c r="F12438" s="1"/>
    </row>
    <row r="12439" spans="3:6">
      <c r="C12439" s="1"/>
      <c r="D12439" s="1"/>
      <c r="E12439" s="1"/>
      <c r="F12439" s="1"/>
    </row>
    <row r="12440" spans="3:6">
      <c r="C12440" s="1"/>
      <c r="D12440" s="1"/>
      <c r="E12440" s="1"/>
      <c r="F12440" s="1"/>
    </row>
    <row r="12441" spans="3:6">
      <c r="C12441" s="1"/>
      <c r="D12441" s="1"/>
      <c r="E12441" s="1"/>
      <c r="F12441" s="1"/>
    </row>
    <row r="12442" spans="3:6">
      <c r="C12442" s="1"/>
      <c r="D12442" s="1"/>
      <c r="E12442" s="1"/>
      <c r="F12442" s="1"/>
    </row>
    <row r="12443" spans="3:6">
      <c r="C12443" s="1"/>
      <c r="D12443" s="1"/>
      <c r="E12443" s="1"/>
      <c r="F12443" s="1"/>
    </row>
    <row r="12444" spans="3:6">
      <c r="C12444" s="1"/>
      <c r="D12444" s="1"/>
      <c r="E12444" s="1"/>
      <c r="F12444" s="1"/>
    </row>
    <row r="12445" spans="3:6">
      <c r="C12445" s="1"/>
      <c r="D12445" s="1"/>
      <c r="E12445" s="1"/>
      <c r="F12445" s="1"/>
    </row>
    <row r="12446" spans="3:6">
      <c r="C12446" s="1"/>
      <c r="D12446" s="1"/>
      <c r="E12446" s="1"/>
      <c r="F12446" s="1"/>
    </row>
    <row r="12447" spans="3:6">
      <c r="C12447" s="1"/>
      <c r="D12447" s="1"/>
      <c r="E12447" s="1"/>
      <c r="F12447" s="1"/>
    </row>
    <row r="12448" spans="3:6">
      <c r="C12448" s="1"/>
      <c r="D12448" s="1"/>
      <c r="E12448" s="1"/>
      <c r="F12448" s="1"/>
    </row>
    <row r="12449" spans="3:6">
      <c r="C12449" s="1"/>
      <c r="D12449" s="1"/>
      <c r="E12449" s="1"/>
      <c r="F12449" s="1"/>
    </row>
    <row r="12450" spans="3:6">
      <c r="C12450" s="1"/>
      <c r="D12450" s="1"/>
      <c r="E12450" s="1"/>
      <c r="F12450" s="1"/>
    </row>
    <row r="12451" spans="3:6">
      <c r="C12451" s="1"/>
      <c r="D12451" s="1"/>
      <c r="E12451" s="1"/>
      <c r="F12451" s="1"/>
    </row>
    <row r="12452" spans="3:6">
      <c r="C12452" s="1"/>
      <c r="D12452" s="1"/>
      <c r="E12452" s="1"/>
      <c r="F12452" s="1"/>
    </row>
    <row r="12453" spans="3:6">
      <c r="C12453" s="1"/>
      <c r="D12453" s="1"/>
      <c r="E12453" s="1"/>
      <c r="F12453" s="1"/>
    </row>
    <row r="12454" spans="3:6">
      <c r="C12454" s="1"/>
      <c r="D12454" s="1"/>
      <c r="E12454" s="1"/>
      <c r="F12454" s="1"/>
    </row>
    <row r="12455" spans="3:6">
      <c r="C12455" s="1"/>
      <c r="D12455" s="1"/>
      <c r="E12455" s="1"/>
      <c r="F12455" s="1"/>
    </row>
    <row r="12456" spans="3:6">
      <c r="C12456" s="1"/>
      <c r="D12456" s="1"/>
      <c r="E12456" s="1"/>
      <c r="F12456" s="1"/>
    </row>
    <row r="12457" spans="3:6">
      <c r="C12457" s="1"/>
      <c r="D12457" s="1"/>
      <c r="E12457" s="1"/>
      <c r="F12457" s="1"/>
    </row>
    <row r="12458" spans="3:6">
      <c r="C12458" s="1"/>
      <c r="D12458" s="1"/>
      <c r="E12458" s="1"/>
      <c r="F12458" s="1"/>
    </row>
    <row r="12459" spans="3:6">
      <c r="C12459" s="1"/>
      <c r="D12459" s="1"/>
      <c r="E12459" s="1"/>
      <c r="F12459" s="1"/>
    </row>
    <row r="12460" spans="3:6">
      <c r="C12460" s="1"/>
      <c r="D12460" s="1"/>
      <c r="E12460" s="1"/>
      <c r="F12460" s="1"/>
    </row>
    <row r="12461" spans="3:6">
      <c r="C12461" s="1"/>
      <c r="D12461" s="1"/>
      <c r="E12461" s="1"/>
      <c r="F12461" s="1"/>
    </row>
    <row r="12462" spans="3:6">
      <c r="C12462" s="1"/>
      <c r="D12462" s="1"/>
      <c r="E12462" s="1"/>
      <c r="F12462" s="1"/>
    </row>
    <row r="12463" spans="3:6">
      <c r="C12463" s="1"/>
      <c r="D12463" s="1"/>
      <c r="E12463" s="1"/>
      <c r="F12463" s="1"/>
    </row>
    <row r="12464" spans="3:6">
      <c r="C12464" s="1"/>
      <c r="D12464" s="1"/>
      <c r="E12464" s="1"/>
      <c r="F12464" s="1"/>
    </row>
    <row r="12465" spans="3:6">
      <c r="C12465" s="1"/>
      <c r="D12465" s="1"/>
      <c r="E12465" s="1"/>
      <c r="F12465" s="1"/>
    </row>
    <row r="12466" spans="3:6">
      <c r="C12466" s="1"/>
      <c r="D12466" s="1"/>
      <c r="E12466" s="1"/>
      <c r="F12466" s="1"/>
    </row>
    <row r="12467" spans="3:6">
      <c r="C12467" s="1"/>
      <c r="D12467" s="1"/>
      <c r="E12467" s="1"/>
      <c r="F12467" s="1"/>
    </row>
    <row r="12468" spans="3:6">
      <c r="C12468" s="1"/>
      <c r="D12468" s="1"/>
      <c r="E12468" s="1"/>
      <c r="F12468" s="1"/>
    </row>
    <row r="12469" spans="3:6">
      <c r="C12469" s="1"/>
      <c r="D12469" s="1"/>
      <c r="E12469" s="1"/>
      <c r="F12469" s="1"/>
    </row>
    <row r="12470" spans="3:6">
      <c r="C12470" s="1"/>
      <c r="D12470" s="1"/>
      <c r="E12470" s="1"/>
      <c r="F12470" s="1"/>
    </row>
    <row r="12471" spans="3:6">
      <c r="C12471" s="1"/>
      <c r="D12471" s="1"/>
      <c r="E12471" s="1"/>
      <c r="F12471" s="1"/>
    </row>
    <row r="12472" spans="3:6">
      <c r="C12472" s="1"/>
      <c r="D12472" s="1"/>
      <c r="E12472" s="1"/>
      <c r="F12472" s="1"/>
    </row>
    <row r="12473" spans="3:6">
      <c r="C12473" s="1"/>
      <c r="D12473" s="1"/>
      <c r="E12473" s="1"/>
      <c r="F12473" s="1"/>
    </row>
    <row r="12474" spans="3:6">
      <c r="C12474" s="1"/>
      <c r="D12474" s="1"/>
      <c r="E12474" s="1"/>
      <c r="F12474" s="1"/>
    </row>
    <row r="12475" spans="3:6">
      <c r="C12475" s="1"/>
      <c r="D12475" s="1"/>
      <c r="E12475" s="1"/>
      <c r="F12475" s="1"/>
    </row>
    <row r="12476" spans="3:6">
      <c r="C12476" s="1"/>
      <c r="D12476" s="1"/>
      <c r="E12476" s="1"/>
      <c r="F12476" s="1"/>
    </row>
    <row r="12477" spans="3:6">
      <c r="C12477" s="1"/>
      <c r="D12477" s="1"/>
      <c r="E12477" s="1"/>
      <c r="F12477" s="1"/>
    </row>
    <row r="12478" spans="3:6">
      <c r="C12478" s="1"/>
      <c r="D12478" s="1"/>
      <c r="E12478" s="1"/>
      <c r="F12478" s="1"/>
    </row>
    <row r="12479" spans="3:6">
      <c r="C12479" s="1"/>
      <c r="D12479" s="1"/>
      <c r="E12479" s="1"/>
      <c r="F12479" s="1"/>
    </row>
    <row r="12480" spans="3:6">
      <c r="C12480" s="1"/>
      <c r="D12480" s="1"/>
      <c r="E12480" s="1"/>
      <c r="F12480" s="1"/>
    </row>
    <row r="12481" spans="3:6">
      <c r="C12481" s="1"/>
      <c r="D12481" s="1"/>
      <c r="E12481" s="1"/>
      <c r="F12481" s="1"/>
    </row>
    <row r="12482" spans="3:6">
      <c r="C12482" s="1"/>
      <c r="D12482" s="1"/>
      <c r="E12482" s="1"/>
      <c r="F12482" s="1"/>
    </row>
    <row r="12483" spans="3:6">
      <c r="C12483" s="1"/>
      <c r="D12483" s="1"/>
      <c r="E12483" s="1"/>
      <c r="F12483" s="1"/>
    </row>
    <row r="12484" spans="3:6">
      <c r="C12484" s="1"/>
      <c r="D12484" s="1"/>
      <c r="E12484" s="1"/>
      <c r="F12484" s="1"/>
    </row>
    <row r="12485" spans="3:6">
      <c r="C12485" s="1"/>
      <c r="D12485" s="1"/>
      <c r="E12485" s="1"/>
      <c r="F12485" s="1"/>
    </row>
    <row r="12486" spans="3:6">
      <c r="C12486" s="1"/>
      <c r="D12486" s="1"/>
      <c r="E12486" s="1"/>
      <c r="F12486" s="1"/>
    </row>
    <row r="12487" spans="3:6">
      <c r="C12487" s="1"/>
      <c r="D12487" s="1"/>
      <c r="E12487" s="1"/>
      <c r="F12487" s="1"/>
    </row>
    <row r="12488" spans="3:6">
      <c r="C12488" s="1"/>
      <c r="D12488" s="1"/>
      <c r="E12488" s="1"/>
      <c r="F12488" s="1"/>
    </row>
    <row r="12489" spans="3:6">
      <c r="C12489" s="1"/>
      <c r="D12489" s="1"/>
      <c r="E12489" s="1"/>
      <c r="F12489" s="1"/>
    </row>
    <row r="12490" spans="3:6">
      <c r="C12490" s="1"/>
      <c r="D12490" s="1"/>
      <c r="E12490" s="1"/>
      <c r="F12490" s="1"/>
    </row>
    <row r="12491" spans="3:6">
      <c r="C12491" s="1"/>
      <c r="D12491" s="1"/>
      <c r="E12491" s="1"/>
      <c r="F12491" s="1"/>
    </row>
    <row r="12492" spans="3:6">
      <c r="C12492" s="1"/>
      <c r="D12492" s="1"/>
      <c r="E12492" s="1"/>
      <c r="F12492" s="1"/>
    </row>
    <row r="12493" spans="3:6">
      <c r="C12493" s="1"/>
      <c r="D12493" s="1"/>
      <c r="E12493" s="1"/>
      <c r="F12493" s="1"/>
    </row>
    <row r="12494" spans="3:6">
      <c r="C12494" s="1"/>
      <c r="D12494" s="1"/>
      <c r="E12494" s="1"/>
      <c r="F12494" s="1"/>
    </row>
    <row r="12495" spans="3:6">
      <c r="C12495" s="1"/>
      <c r="D12495" s="1"/>
      <c r="E12495" s="1"/>
      <c r="F12495" s="1"/>
    </row>
    <row r="12496" spans="3:6">
      <c r="C12496" s="1"/>
      <c r="D12496" s="1"/>
      <c r="E12496" s="1"/>
      <c r="F12496" s="1"/>
    </row>
    <row r="12497" spans="3:6">
      <c r="C12497" s="1"/>
      <c r="D12497" s="1"/>
      <c r="E12497" s="1"/>
      <c r="F12497" s="1"/>
    </row>
    <row r="12498" spans="3:6">
      <c r="C12498" s="1"/>
      <c r="D12498" s="1"/>
      <c r="E12498" s="1"/>
      <c r="F12498" s="1"/>
    </row>
    <row r="12499" spans="3:6">
      <c r="C12499" s="1"/>
      <c r="D12499" s="1"/>
      <c r="E12499" s="1"/>
      <c r="F12499" s="1"/>
    </row>
    <row r="12500" spans="3:6">
      <c r="C12500" s="1"/>
      <c r="D12500" s="1"/>
      <c r="E12500" s="1"/>
      <c r="F12500" s="1"/>
    </row>
    <row r="12501" spans="3:6">
      <c r="C12501" s="1"/>
      <c r="D12501" s="1"/>
      <c r="E12501" s="1"/>
      <c r="F12501" s="1"/>
    </row>
    <row r="12502" spans="3:6">
      <c r="C12502" s="1"/>
      <c r="D12502" s="1"/>
      <c r="E12502" s="1"/>
      <c r="F12502" s="1"/>
    </row>
    <row r="12503" spans="3:6">
      <c r="C12503" s="1"/>
      <c r="D12503" s="1"/>
      <c r="E12503" s="1"/>
      <c r="F12503" s="1"/>
    </row>
    <row r="12504" spans="3:6">
      <c r="C12504" s="1"/>
      <c r="D12504" s="1"/>
      <c r="E12504" s="1"/>
      <c r="F12504" s="1"/>
    </row>
    <row r="12505" spans="3:6">
      <c r="C12505" s="1"/>
      <c r="D12505" s="1"/>
      <c r="E12505" s="1"/>
      <c r="F12505" s="1"/>
    </row>
    <row r="12506" spans="3:6">
      <c r="C12506" s="1"/>
      <c r="D12506" s="1"/>
      <c r="E12506" s="1"/>
      <c r="F12506" s="1"/>
    </row>
    <row r="12507" spans="3:6">
      <c r="C12507" s="1"/>
      <c r="D12507" s="1"/>
      <c r="E12507" s="1"/>
      <c r="F12507" s="1"/>
    </row>
    <row r="12508" spans="3:6">
      <c r="C12508" s="1"/>
      <c r="D12508" s="1"/>
      <c r="E12508" s="1"/>
      <c r="F12508" s="1"/>
    </row>
    <row r="12509" spans="3:6">
      <c r="C12509" s="1"/>
      <c r="D12509" s="1"/>
      <c r="E12509" s="1"/>
      <c r="F12509" s="1"/>
    </row>
    <row r="12510" spans="3:6">
      <c r="C12510" s="1"/>
      <c r="D12510" s="1"/>
      <c r="E12510" s="1"/>
      <c r="F12510" s="1"/>
    </row>
    <row r="12511" spans="3:6">
      <c r="C12511" s="1"/>
      <c r="D12511" s="1"/>
      <c r="E12511" s="1"/>
      <c r="F12511" s="1"/>
    </row>
    <row r="12512" spans="3:6">
      <c r="C12512" s="1"/>
      <c r="D12512" s="1"/>
      <c r="E12512" s="1"/>
      <c r="F12512" s="1"/>
    </row>
    <row r="12513" spans="3:6">
      <c r="C12513" s="1"/>
      <c r="D12513" s="1"/>
      <c r="E12513" s="1"/>
      <c r="F12513" s="1"/>
    </row>
    <row r="12514" spans="3:6">
      <c r="C12514" s="1"/>
      <c r="D12514" s="1"/>
      <c r="E12514" s="1"/>
      <c r="F12514" s="1"/>
    </row>
    <row r="12515" spans="3:6">
      <c r="C12515" s="1"/>
      <c r="D12515" s="1"/>
      <c r="E12515" s="1"/>
      <c r="F12515" s="1"/>
    </row>
    <row r="12516" spans="3:6">
      <c r="C12516" s="1"/>
      <c r="D12516" s="1"/>
      <c r="E12516" s="1"/>
      <c r="F12516" s="1"/>
    </row>
    <row r="12517" spans="3:6">
      <c r="C12517" s="1"/>
      <c r="D12517" s="1"/>
      <c r="E12517" s="1"/>
      <c r="F12517" s="1"/>
    </row>
    <row r="12518" spans="3:6">
      <c r="C12518" s="1"/>
      <c r="D12518" s="1"/>
      <c r="E12518" s="1"/>
      <c r="F12518" s="1"/>
    </row>
    <row r="12519" spans="3:6">
      <c r="C12519" s="1"/>
      <c r="D12519" s="1"/>
      <c r="E12519" s="1"/>
      <c r="F12519" s="1"/>
    </row>
    <row r="12520" spans="3:6">
      <c r="C12520" s="1"/>
      <c r="D12520" s="1"/>
      <c r="E12520" s="1"/>
      <c r="F12520" s="1"/>
    </row>
    <row r="12521" spans="3:6">
      <c r="C12521" s="1"/>
      <c r="D12521" s="1"/>
      <c r="E12521" s="1"/>
      <c r="F12521" s="1"/>
    </row>
    <row r="12522" spans="3:6">
      <c r="C12522" s="1"/>
      <c r="D12522" s="1"/>
      <c r="E12522" s="1"/>
      <c r="F12522" s="1"/>
    </row>
    <row r="12523" spans="3:6">
      <c r="C12523" s="1"/>
      <c r="D12523" s="1"/>
      <c r="E12523" s="1"/>
      <c r="F12523" s="1"/>
    </row>
    <row r="12524" spans="3:6">
      <c r="C12524" s="1"/>
      <c r="D12524" s="1"/>
      <c r="E12524" s="1"/>
      <c r="F12524" s="1"/>
    </row>
    <row r="12525" spans="3:6">
      <c r="C12525" s="1"/>
      <c r="D12525" s="1"/>
      <c r="E12525" s="1"/>
      <c r="F12525" s="1"/>
    </row>
    <row r="12526" spans="3:6">
      <c r="C12526" s="1"/>
      <c r="D12526" s="1"/>
      <c r="E12526" s="1"/>
      <c r="F12526" s="1"/>
    </row>
    <row r="12527" spans="3:6">
      <c r="C12527" s="1"/>
      <c r="D12527" s="1"/>
      <c r="E12527" s="1"/>
      <c r="F12527" s="1"/>
    </row>
    <row r="12528" spans="3:6">
      <c r="C12528" s="1"/>
      <c r="D12528" s="1"/>
      <c r="E12528" s="1"/>
      <c r="F12528" s="1"/>
    </row>
    <row r="12529" spans="3:6">
      <c r="C12529" s="1"/>
      <c r="D12529" s="1"/>
      <c r="E12529" s="1"/>
      <c r="F12529" s="1"/>
    </row>
    <row r="12530" spans="3:6">
      <c r="C12530" s="1"/>
      <c r="D12530" s="1"/>
      <c r="E12530" s="1"/>
      <c r="F12530" s="1"/>
    </row>
    <row r="12531" spans="3:6">
      <c r="C12531" s="1"/>
      <c r="D12531" s="1"/>
      <c r="E12531" s="1"/>
      <c r="F12531" s="1"/>
    </row>
    <row r="12532" spans="3:6">
      <c r="C12532" s="1"/>
      <c r="D12532" s="1"/>
      <c r="E12532" s="1"/>
      <c r="F12532" s="1"/>
    </row>
    <row r="12533" spans="3:6">
      <c r="C12533" s="1"/>
      <c r="D12533" s="1"/>
      <c r="E12533" s="1"/>
      <c r="F12533" s="1"/>
    </row>
    <row r="12534" spans="3:6">
      <c r="C12534" s="1"/>
      <c r="D12534" s="1"/>
      <c r="E12534" s="1"/>
      <c r="F12534" s="1"/>
    </row>
    <row r="12535" spans="3:6">
      <c r="C12535" s="1"/>
      <c r="D12535" s="1"/>
      <c r="E12535" s="1"/>
      <c r="F12535" s="1"/>
    </row>
    <row r="12536" spans="3:6">
      <c r="C12536" s="1"/>
      <c r="D12536" s="1"/>
      <c r="E12536" s="1"/>
      <c r="F12536" s="1"/>
    </row>
    <row r="12537" spans="3:6">
      <c r="C12537" s="1"/>
      <c r="D12537" s="1"/>
      <c r="E12537" s="1"/>
      <c r="F12537" s="1"/>
    </row>
    <row r="12538" spans="3:6">
      <c r="C12538" s="1"/>
      <c r="D12538" s="1"/>
      <c r="E12538" s="1"/>
      <c r="F12538" s="1"/>
    </row>
    <row r="12539" spans="3:6">
      <c r="C12539" s="1"/>
      <c r="D12539" s="1"/>
      <c r="E12539" s="1"/>
      <c r="F12539" s="1"/>
    </row>
    <row r="12540" spans="3:6">
      <c r="C12540" s="1"/>
      <c r="D12540" s="1"/>
      <c r="E12540" s="1"/>
      <c r="F12540" s="1"/>
    </row>
    <row r="12541" spans="3:6">
      <c r="C12541" s="1"/>
      <c r="D12541" s="1"/>
      <c r="E12541" s="1"/>
      <c r="F12541" s="1"/>
    </row>
    <row r="12542" spans="3:6">
      <c r="C12542" s="1"/>
      <c r="D12542" s="1"/>
      <c r="E12542" s="1"/>
      <c r="F12542" s="1"/>
    </row>
    <row r="12543" spans="3:6">
      <c r="C12543" s="1"/>
      <c r="D12543" s="1"/>
      <c r="E12543" s="1"/>
      <c r="F12543" s="1"/>
    </row>
    <row r="12544" spans="3:6">
      <c r="C12544" s="1"/>
      <c r="D12544" s="1"/>
      <c r="E12544" s="1"/>
      <c r="F12544" s="1"/>
    </row>
    <row r="12545" spans="3:6">
      <c r="C12545" s="1"/>
      <c r="D12545" s="1"/>
      <c r="E12545" s="1"/>
      <c r="F12545" s="1"/>
    </row>
    <row r="12546" spans="3:6">
      <c r="C12546" s="1"/>
      <c r="D12546" s="1"/>
      <c r="E12546" s="1"/>
      <c r="F12546" s="1"/>
    </row>
    <row r="12547" spans="3:6">
      <c r="C12547" s="1"/>
      <c r="D12547" s="1"/>
      <c r="E12547" s="1"/>
      <c r="F12547" s="1"/>
    </row>
    <row r="12548" spans="3:6">
      <c r="C12548" s="1"/>
      <c r="D12548" s="1"/>
      <c r="E12548" s="1"/>
      <c r="F12548" s="1"/>
    </row>
    <row r="12549" spans="3:6">
      <c r="C12549" s="1"/>
      <c r="D12549" s="1"/>
      <c r="E12549" s="1"/>
      <c r="F12549" s="1"/>
    </row>
    <row r="12550" spans="3:6">
      <c r="C12550" s="1"/>
      <c r="D12550" s="1"/>
      <c r="E12550" s="1"/>
      <c r="F12550" s="1"/>
    </row>
    <row r="12551" spans="3:6">
      <c r="C12551" s="1"/>
      <c r="D12551" s="1"/>
      <c r="E12551" s="1"/>
      <c r="F12551" s="1"/>
    </row>
    <row r="12552" spans="3:6">
      <c r="C12552" s="1"/>
      <c r="D12552" s="1"/>
      <c r="E12552" s="1"/>
      <c r="F12552" s="1"/>
    </row>
    <row r="12553" spans="3:6">
      <c r="C12553" s="1"/>
      <c r="D12553" s="1"/>
      <c r="E12553" s="1"/>
      <c r="F12553" s="1"/>
    </row>
    <row r="12554" spans="3:6">
      <c r="C12554" s="1"/>
      <c r="D12554" s="1"/>
      <c r="E12554" s="1"/>
      <c r="F12554" s="1"/>
    </row>
    <row r="12555" spans="3:6">
      <c r="C12555" s="1"/>
      <c r="D12555" s="1"/>
      <c r="E12555" s="1"/>
      <c r="F12555" s="1"/>
    </row>
    <row r="12556" spans="3:6">
      <c r="C12556" s="1"/>
      <c r="D12556" s="1"/>
      <c r="E12556" s="1"/>
      <c r="F12556" s="1"/>
    </row>
    <row r="12557" spans="3:6">
      <c r="C12557" s="1"/>
      <c r="D12557" s="1"/>
      <c r="E12557" s="1"/>
      <c r="F12557" s="1"/>
    </row>
    <row r="12558" spans="3:6">
      <c r="C12558" s="1"/>
      <c r="D12558" s="1"/>
      <c r="E12558" s="1"/>
      <c r="F12558" s="1"/>
    </row>
    <row r="12559" spans="3:6">
      <c r="C12559" s="1"/>
      <c r="D12559" s="1"/>
      <c r="E12559" s="1"/>
      <c r="F12559" s="1"/>
    </row>
    <row r="12560" spans="3:6">
      <c r="C12560" s="1"/>
      <c r="D12560" s="1"/>
      <c r="E12560" s="1"/>
      <c r="F12560" s="1"/>
    </row>
    <row r="12561" spans="3:6">
      <c r="C12561" s="1"/>
      <c r="D12561" s="1"/>
      <c r="E12561" s="1"/>
      <c r="F12561" s="1"/>
    </row>
    <row r="12562" spans="3:6">
      <c r="C12562" s="1"/>
      <c r="D12562" s="1"/>
      <c r="E12562" s="1"/>
      <c r="F12562" s="1"/>
    </row>
    <row r="12563" spans="3:6">
      <c r="C12563" s="1"/>
      <c r="D12563" s="1"/>
      <c r="E12563" s="1"/>
      <c r="F12563" s="1"/>
    </row>
    <row r="12564" spans="3:6">
      <c r="C12564" s="1"/>
      <c r="D12564" s="1"/>
      <c r="E12564" s="1"/>
      <c r="F12564" s="1"/>
    </row>
    <row r="12565" spans="3:6">
      <c r="C12565" s="1"/>
      <c r="D12565" s="1"/>
      <c r="E12565" s="1"/>
      <c r="F12565" s="1"/>
    </row>
    <row r="12566" spans="3:6">
      <c r="C12566" s="1"/>
      <c r="D12566" s="1"/>
      <c r="E12566" s="1"/>
      <c r="F12566" s="1"/>
    </row>
    <row r="12567" spans="3:6">
      <c r="C12567" s="1"/>
      <c r="D12567" s="1"/>
      <c r="E12567" s="1"/>
      <c r="F12567" s="1"/>
    </row>
    <row r="12568" spans="3:6">
      <c r="C12568" s="1"/>
      <c r="D12568" s="1"/>
      <c r="E12568" s="1"/>
      <c r="F12568" s="1"/>
    </row>
    <row r="12569" spans="3:6">
      <c r="C12569" s="1"/>
      <c r="D12569" s="1"/>
      <c r="E12569" s="1"/>
      <c r="F12569" s="1"/>
    </row>
    <row r="12570" spans="3:6">
      <c r="C12570" s="1"/>
      <c r="D12570" s="1"/>
      <c r="E12570" s="1"/>
      <c r="F12570" s="1"/>
    </row>
    <row r="12571" spans="3:6">
      <c r="C12571" s="1"/>
      <c r="D12571" s="1"/>
      <c r="E12571" s="1"/>
      <c r="F12571" s="1"/>
    </row>
    <row r="12572" spans="3:6">
      <c r="C12572" s="1"/>
      <c r="D12572" s="1"/>
      <c r="E12572" s="1"/>
      <c r="F12572" s="1"/>
    </row>
    <row r="12573" spans="3:6">
      <c r="C12573" s="1"/>
      <c r="D12573" s="1"/>
      <c r="E12573" s="1"/>
      <c r="F12573" s="1"/>
    </row>
    <row r="12574" spans="3:6">
      <c r="C12574" s="1"/>
      <c r="D12574" s="1"/>
      <c r="E12574" s="1"/>
      <c r="F12574" s="1"/>
    </row>
    <row r="12575" spans="3:6">
      <c r="C12575" s="1"/>
      <c r="D12575" s="1"/>
      <c r="E12575" s="1"/>
      <c r="F12575" s="1"/>
    </row>
    <row r="12576" spans="3:6">
      <c r="C12576" s="1"/>
      <c r="D12576" s="1"/>
      <c r="E12576" s="1"/>
      <c r="F12576" s="1"/>
    </row>
    <row r="12577" spans="3:6">
      <c r="C12577" s="1"/>
      <c r="D12577" s="1"/>
      <c r="E12577" s="1"/>
      <c r="F12577" s="1"/>
    </row>
    <row r="12578" spans="3:6">
      <c r="C12578" s="1"/>
      <c r="D12578" s="1"/>
      <c r="E12578" s="1"/>
      <c r="F12578" s="1"/>
    </row>
    <row r="12579" spans="3:6">
      <c r="C12579" s="1"/>
      <c r="D12579" s="1"/>
      <c r="E12579" s="1"/>
      <c r="F12579" s="1"/>
    </row>
    <row r="12580" spans="3:6">
      <c r="C12580" s="1"/>
      <c r="D12580" s="1"/>
      <c r="E12580" s="1"/>
      <c r="F12580" s="1"/>
    </row>
    <row r="12581" spans="3:6">
      <c r="C12581" s="1"/>
      <c r="D12581" s="1"/>
      <c r="E12581" s="1"/>
      <c r="F12581" s="1"/>
    </row>
    <row r="12582" spans="3:6">
      <c r="C12582" s="1"/>
      <c r="D12582" s="1"/>
      <c r="E12582" s="1"/>
      <c r="F12582" s="1"/>
    </row>
    <row r="12583" spans="3:6">
      <c r="C12583" s="1"/>
      <c r="D12583" s="1"/>
      <c r="E12583" s="1"/>
      <c r="F12583" s="1"/>
    </row>
    <row r="12584" spans="3:6">
      <c r="C12584" s="1"/>
      <c r="D12584" s="1"/>
      <c r="E12584" s="1"/>
      <c r="F12584" s="1"/>
    </row>
    <row r="12585" spans="3:6">
      <c r="C12585" s="1"/>
      <c r="D12585" s="1"/>
      <c r="E12585" s="1"/>
      <c r="F12585" s="1"/>
    </row>
    <row r="12586" spans="3:6">
      <c r="C12586" s="1"/>
      <c r="D12586" s="1"/>
      <c r="E12586" s="1"/>
      <c r="F12586" s="1"/>
    </row>
    <row r="12587" spans="3:6">
      <c r="C12587" s="1"/>
      <c r="D12587" s="1"/>
      <c r="E12587" s="1"/>
      <c r="F12587" s="1"/>
    </row>
    <row r="12588" spans="3:6">
      <c r="C12588" s="1"/>
      <c r="D12588" s="1"/>
      <c r="E12588" s="1"/>
      <c r="F12588" s="1"/>
    </row>
    <row r="12589" spans="3:6">
      <c r="C12589" s="1"/>
      <c r="D12589" s="1"/>
      <c r="E12589" s="1"/>
      <c r="F12589" s="1"/>
    </row>
    <row r="12590" spans="3:6">
      <c r="C12590" s="1"/>
      <c r="D12590" s="1"/>
      <c r="E12590" s="1"/>
      <c r="F12590" s="1"/>
    </row>
    <row r="12591" spans="3:6">
      <c r="C12591" s="1"/>
      <c r="D12591" s="1"/>
      <c r="E12591" s="1"/>
      <c r="F12591" s="1"/>
    </row>
    <row r="12592" spans="3:6">
      <c r="C12592" s="1"/>
      <c r="D12592" s="1"/>
      <c r="E12592" s="1"/>
      <c r="F12592" s="1"/>
    </row>
    <row r="12593" spans="3:6">
      <c r="C12593" s="1"/>
      <c r="D12593" s="1"/>
      <c r="E12593" s="1"/>
      <c r="F12593" s="1"/>
    </row>
    <row r="12594" spans="3:6">
      <c r="C12594" s="1"/>
      <c r="D12594" s="1"/>
      <c r="E12594" s="1"/>
      <c r="F12594" s="1"/>
    </row>
    <row r="12595" spans="3:6">
      <c r="C12595" s="1"/>
      <c r="D12595" s="1"/>
      <c r="E12595" s="1"/>
      <c r="F12595" s="1"/>
    </row>
    <row r="12596" spans="3:6">
      <c r="C12596" s="1"/>
      <c r="D12596" s="1"/>
      <c r="E12596" s="1"/>
      <c r="F12596" s="1"/>
    </row>
    <row r="12597" spans="3:6">
      <c r="C12597" s="1"/>
      <c r="D12597" s="1"/>
      <c r="E12597" s="1"/>
      <c r="F12597" s="1"/>
    </row>
    <row r="12598" spans="3:6">
      <c r="C12598" s="1"/>
      <c r="D12598" s="1"/>
      <c r="E12598" s="1"/>
      <c r="F12598" s="1"/>
    </row>
    <row r="12599" spans="3:6">
      <c r="C12599" s="1"/>
      <c r="D12599" s="1"/>
      <c r="E12599" s="1"/>
      <c r="F12599" s="1"/>
    </row>
    <row r="12600" spans="3:6">
      <c r="C12600" s="1"/>
      <c r="D12600" s="1"/>
      <c r="E12600" s="1"/>
      <c r="F12600" s="1"/>
    </row>
    <row r="12601" spans="3:6">
      <c r="C12601" s="1"/>
      <c r="D12601" s="1"/>
      <c r="E12601" s="1"/>
      <c r="F12601" s="1"/>
    </row>
    <row r="12602" spans="3:6">
      <c r="C12602" s="1"/>
      <c r="D12602" s="1"/>
      <c r="E12602" s="1"/>
      <c r="F12602" s="1"/>
    </row>
    <row r="12603" spans="3:6">
      <c r="C12603" s="1"/>
      <c r="D12603" s="1"/>
      <c r="E12603" s="1"/>
      <c r="F12603" s="1"/>
    </row>
    <row r="12604" spans="3:6">
      <c r="C12604" s="1"/>
      <c r="D12604" s="1"/>
      <c r="E12604" s="1"/>
      <c r="F12604" s="1"/>
    </row>
    <row r="12605" spans="3:6">
      <c r="C12605" s="1"/>
      <c r="D12605" s="1"/>
      <c r="E12605" s="1"/>
      <c r="F12605" s="1"/>
    </row>
    <row r="12606" spans="3:6">
      <c r="C12606" s="1"/>
      <c r="D12606" s="1"/>
      <c r="E12606" s="1"/>
      <c r="F12606" s="1"/>
    </row>
    <row r="12607" spans="3:6">
      <c r="C12607" s="1"/>
      <c r="D12607" s="1"/>
      <c r="E12607" s="1"/>
      <c r="F12607" s="1"/>
    </row>
    <row r="12608" spans="3:6">
      <c r="C12608" s="1"/>
      <c r="D12608" s="1"/>
      <c r="E12608" s="1"/>
      <c r="F12608" s="1"/>
    </row>
    <row r="12609" spans="3:6">
      <c r="C12609" s="1"/>
      <c r="D12609" s="1"/>
      <c r="E12609" s="1"/>
      <c r="F12609" s="1"/>
    </row>
    <row r="12610" spans="3:6">
      <c r="C12610" s="1"/>
      <c r="D12610" s="1"/>
      <c r="E12610" s="1"/>
      <c r="F12610" s="1"/>
    </row>
    <row r="12611" spans="3:6">
      <c r="C12611" s="1"/>
      <c r="D12611" s="1"/>
      <c r="E12611" s="1"/>
      <c r="F12611" s="1"/>
    </row>
    <row r="12612" spans="3:6">
      <c r="C12612" s="1"/>
      <c r="D12612" s="1"/>
      <c r="E12612" s="1"/>
      <c r="F12612" s="1"/>
    </row>
    <row r="12613" spans="3:6">
      <c r="C12613" s="1"/>
      <c r="D12613" s="1"/>
      <c r="E12613" s="1"/>
      <c r="F12613" s="1"/>
    </row>
    <row r="12614" spans="3:6">
      <c r="C12614" s="1"/>
      <c r="D12614" s="1"/>
      <c r="E12614" s="1"/>
      <c r="F12614" s="1"/>
    </row>
    <row r="12615" spans="3:6">
      <c r="C12615" s="1"/>
      <c r="D12615" s="1"/>
      <c r="E12615" s="1"/>
      <c r="F12615" s="1"/>
    </row>
    <row r="12616" spans="3:6">
      <c r="C12616" s="1"/>
      <c r="D12616" s="1"/>
      <c r="E12616" s="1"/>
      <c r="F12616" s="1"/>
    </row>
    <row r="12617" spans="3:6">
      <c r="C12617" s="1"/>
      <c r="D12617" s="1"/>
      <c r="E12617" s="1"/>
      <c r="F12617" s="1"/>
    </row>
    <row r="12618" spans="3:6">
      <c r="C12618" s="1"/>
      <c r="D12618" s="1"/>
      <c r="E12618" s="1"/>
      <c r="F12618" s="1"/>
    </row>
    <row r="12619" spans="3:6">
      <c r="C12619" s="1"/>
      <c r="D12619" s="1"/>
      <c r="E12619" s="1"/>
      <c r="F12619" s="1"/>
    </row>
    <row r="12620" spans="3:6">
      <c r="C12620" s="1"/>
      <c r="D12620" s="1"/>
      <c r="E12620" s="1"/>
      <c r="F12620" s="1"/>
    </row>
    <row r="12621" spans="3:6">
      <c r="C12621" s="1"/>
      <c r="D12621" s="1"/>
      <c r="E12621" s="1"/>
      <c r="F12621" s="1"/>
    </row>
    <row r="12622" spans="3:6">
      <c r="C12622" s="1"/>
      <c r="D12622" s="1"/>
      <c r="E12622" s="1"/>
      <c r="F12622" s="1"/>
    </row>
    <row r="12623" spans="3:6">
      <c r="C12623" s="1"/>
      <c r="D12623" s="1"/>
      <c r="E12623" s="1"/>
      <c r="F12623" s="1"/>
    </row>
    <row r="12624" spans="3:6">
      <c r="C12624" s="1"/>
      <c r="D12624" s="1"/>
      <c r="E12624" s="1"/>
      <c r="F12624" s="1"/>
    </row>
    <row r="12625" spans="3:6">
      <c r="C12625" s="1"/>
      <c r="D12625" s="1"/>
      <c r="E12625" s="1"/>
      <c r="F12625" s="1"/>
    </row>
    <row r="12626" spans="3:6">
      <c r="C12626" s="1"/>
      <c r="D12626" s="1"/>
      <c r="E12626" s="1"/>
      <c r="F12626" s="1"/>
    </row>
    <row r="12627" spans="3:6">
      <c r="C12627" s="1"/>
      <c r="D12627" s="1"/>
      <c r="E12627" s="1"/>
      <c r="F12627" s="1"/>
    </row>
    <row r="12628" spans="3:6">
      <c r="C12628" s="1"/>
      <c r="D12628" s="1"/>
      <c r="E12628" s="1"/>
      <c r="F12628" s="1"/>
    </row>
    <row r="12629" spans="3:6">
      <c r="C12629" s="1"/>
      <c r="D12629" s="1"/>
      <c r="E12629" s="1"/>
      <c r="F12629" s="1"/>
    </row>
    <row r="12630" spans="3:6">
      <c r="C12630" s="1"/>
      <c r="D12630" s="1"/>
      <c r="E12630" s="1"/>
      <c r="F12630" s="1"/>
    </row>
    <row r="12631" spans="3:6">
      <c r="C12631" s="1"/>
      <c r="D12631" s="1"/>
      <c r="E12631" s="1"/>
      <c r="F12631" s="1"/>
    </row>
    <row r="12632" spans="3:6">
      <c r="C12632" s="1"/>
      <c r="D12632" s="1"/>
      <c r="E12632" s="1"/>
      <c r="F12632" s="1"/>
    </row>
    <row r="12633" spans="3:6">
      <c r="C12633" s="1"/>
      <c r="D12633" s="1"/>
      <c r="E12633" s="1"/>
      <c r="F12633" s="1"/>
    </row>
    <row r="12634" spans="3:6">
      <c r="C12634" s="1"/>
      <c r="D12634" s="1"/>
      <c r="E12634" s="1"/>
      <c r="F12634" s="1"/>
    </row>
    <row r="12635" spans="3:6">
      <c r="C12635" s="1"/>
      <c r="D12635" s="1"/>
      <c r="E12635" s="1"/>
      <c r="F12635" s="1"/>
    </row>
    <row r="12636" spans="3:6">
      <c r="C12636" s="1"/>
      <c r="D12636" s="1"/>
      <c r="E12636" s="1"/>
      <c r="F12636" s="1"/>
    </row>
    <row r="12637" spans="3:6">
      <c r="C12637" s="1"/>
      <c r="D12637" s="1"/>
      <c r="E12637" s="1"/>
      <c r="F12637" s="1"/>
    </row>
    <row r="12638" spans="3:6">
      <c r="C12638" s="1"/>
      <c r="D12638" s="1"/>
      <c r="E12638" s="1"/>
      <c r="F12638" s="1"/>
    </row>
    <row r="12639" spans="3:6">
      <c r="C12639" s="1"/>
      <c r="D12639" s="1"/>
      <c r="E12639" s="1"/>
      <c r="F12639" s="1"/>
    </row>
    <row r="12640" spans="3:6">
      <c r="C12640" s="1"/>
      <c r="D12640" s="1"/>
      <c r="E12640" s="1"/>
      <c r="F12640" s="1"/>
    </row>
    <row r="12641" spans="3:6">
      <c r="C12641" s="1"/>
      <c r="D12641" s="1"/>
      <c r="E12641" s="1"/>
      <c r="F12641" s="1"/>
    </row>
    <row r="12642" spans="3:6">
      <c r="C12642" s="1"/>
      <c r="D12642" s="1"/>
      <c r="E12642" s="1"/>
      <c r="F12642" s="1"/>
    </row>
    <row r="12643" spans="3:6">
      <c r="C12643" s="1"/>
      <c r="D12643" s="1"/>
      <c r="E12643" s="1"/>
      <c r="F12643" s="1"/>
    </row>
    <row r="12644" spans="3:6">
      <c r="C12644" s="1"/>
      <c r="D12644" s="1"/>
      <c r="E12644" s="1"/>
      <c r="F12644" s="1"/>
    </row>
    <row r="12645" spans="3:6">
      <c r="C12645" s="1"/>
      <c r="D12645" s="1"/>
      <c r="E12645" s="1"/>
      <c r="F12645" s="1"/>
    </row>
    <row r="12646" spans="3:6">
      <c r="C12646" s="1"/>
      <c r="D12646" s="1"/>
      <c r="E12646" s="1"/>
      <c r="F12646" s="1"/>
    </row>
    <row r="12647" spans="3:6">
      <c r="C12647" s="1"/>
      <c r="D12647" s="1"/>
      <c r="E12647" s="1"/>
      <c r="F12647" s="1"/>
    </row>
    <row r="12648" spans="3:6">
      <c r="C12648" s="1"/>
      <c r="D12648" s="1"/>
      <c r="E12648" s="1"/>
      <c r="F12648" s="1"/>
    </row>
    <row r="12649" spans="3:6">
      <c r="C12649" s="1"/>
      <c r="D12649" s="1"/>
      <c r="E12649" s="1"/>
      <c r="F12649" s="1"/>
    </row>
    <row r="12650" spans="3:6">
      <c r="C12650" s="1"/>
      <c r="D12650" s="1"/>
      <c r="E12650" s="1"/>
      <c r="F12650" s="1"/>
    </row>
    <row r="12651" spans="3:6">
      <c r="C12651" s="1"/>
      <c r="D12651" s="1"/>
      <c r="E12651" s="1"/>
      <c r="F12651" s="1"/>
    </row>
    <row r="12652" spans="3:6">
      <c r="C12652" s="1"/>
      <c r="D12652" s="1"/>
      <c r="E12652" s="1"/>
      <c r="F12652" s="1"/>
    </row>
    <row r="12653" spans="3:6">
      <c r="C12653" s="1"/>
      <c r="D12653" s="1"/>
      <c r="E12653" s="1"/>
      <c r="F12653" s="1"/>
    </row>
    <row r="12654" spans="3:6">
      <c r="C12654" s="1"/>
      <c r="D12654" s="1"/>
      <c r="E12654" s="1"/>
      <c r="F12654" s="1"/>
    </row>
    <row r="12655" spans="3:6">
      <c r="C12655" s="1"/>
      <c r="D12655" s="1"/>
      <c r="E12655" s="1"/>
      <c r="F12655" s="1"/>
    </row>
    <row r="12656" spans="3:6">
      <c r="C12656" s="1"/>
      <c r="D12656" s="1"/>
      <c r="E12656" s="1"/>
      <c r="F12656" s="1"/>
    </row>
    <row r="12657" spans="3:6">
      <c r="C12657" s="1"/>
      <c r="D12657" s="1"/>
      <c r="E12657" s="1"/>
      <c r="F12657" s="1"/>
    </row>
    <row r="12658" spans="3:6">
      <c r="C12658" s="1"/>
      <c r="D12658" s="1"/>
      <c r="E12658" s="1"/>
      <c r="F12658" s="1"/>
    </row>
    <row r="12659" spans="3:6">
      <c r="C12659" s="1"/>
      <c r="D12659" s="1"/>
      <c r="E12659" s="1"/>
      <c r="F12659" s="1"/>
    </row>
    <row r="12660" spans="3:6">
      <c r="C12660" s="1"/>
      <c r="D12660" s="1"/>
      <c r="E12660" s="1"/>
      <c r="F12660" s="1"/>
    </row>
    <row r="12661" spans="3:6">
      <c r="C12661" s="1"/>
      <c r="D12661" s="1"/>
      <c r="E12661" s="1"/>
      <c r="F12661" s="1"/>
    </row>
    <row r="12662" spans="3:6">
      <c r="C12662" s="1"/>
      <c r="D12662" s="1"/>
      <c r="E12662" s="1"/>
      <c r="F12662" s="1"/>
    </row>
    <row r="12663" spans="3:6">
      <c r="C12663" s="1"/>
      <c r="D12663" s="1"/>
      <c r="E12663" s="1"/>
      <c r="F12663" s="1"/>
    </row>
    <row r="12664" spans="3:6">
      <c r="C12664" s="1"/>
      <c r="D12664" s="1"/>
      <c r="E12664" s="1"/>
      <c r="F12664" s="1"/>
    </row>
    <row r="12665" spans="3:6">
      <c r="C12665" s="1"/>
      <c r="D12665" s="1"/>
      <c r="E12665" s="1"/>
      <c r="F12665" s="1"/>
    </row>
    <row r="12666" spans="3:6">
      <c r="C12666" s="1"/>
      <c r="D12666" s="1"/>
      <c r="E12666" s="1"/>
      <c r="F12666" s="1"/>
    </row>
    <row r="12667" spans="3:6">
      <c r="C12667" s="1"/>
      <c r="D12667" s="1"/>
      <c r="E12667" s="1"/>
      <c r="F12667" s="1"/>
    </row>
    <row r="12668" spans="3:6">
      <c r="C12668" s="1"/>
      <c r="D12668" s="1"/>
      <c r="E12668" s="1"/>
      <c r="F12668" s="1"/>
    </row>
    <row r="12669" spans="3:6">
      <c r="C12669" s="1"/>
      <c r="D12669" s="1"/>
      <c r="E12669" s="1"/>
      <c r="F12669" s="1"/>
    </row>
    <row r="12670" spans="3:6">
      <c r="C12670" s="1"/>
      <c r="D12670" s="1"/>
      <c r="E12670" s="1"/>
      <c r="F12670" s="1"/>
    </row>
    <row r="12671" spans="3:6">
      <c r="C12671" s="1"/>
      <c r="D12671" s="1"/>
      <c r="E12671" s="1"/>
      <c r="F12671" s="1"/>
    </row>
    <row r="12672" spans="3:6">
      <c r="C12672" s="1"/>
      <c r="D12672" s="1"/>
      <c r="E12672" s="1"/>
      <c r="F12672" s="1"/>
    </row>
    <row r="12673" spans="3:6">
      <c r="C12673" s="1"/>
      <c r="D12673" s="1"/>
      <c r="E12673" s="1"/>
      <c r="F12673" s="1"/>
    </row>
    <row r="12674" spans="3:6">
      <c r="C12674" s="1"/>
      <c r="D12674" s="1"/>
      <c r="E12674" s="1"/>
      <c r="F12674" s="1"/>
    </row>
    <row r="12675" spans="3:6">
      <c r="C12675" s="1"/>
      <c r="D12675" s="1"/>
      <c r="E12675" s="1"/>
      <c r="F12675" s="1"/>
    </row>
    <row r="12676" spans="3:6">
      <c r="C12676" s="1"/>
      <c r="D12676" s="1"/>
      <c r="E12676" s="1"/>
      <c r="F12676" s="1"/>
    </row>
    <row r="12677" spans="3:6">
      <c r="C12677" s="1"/>
      <c r="D12677" s="1"/>
      <c r="E12677" s="1"/>
      <c r="F12677" s="1"/>
    </row>
    <row r="12678" spans="3:6">
      <c r="C12678" s="1"/>
      <c r="D12678" s="1"/>
      <c r="E12678" s="1"/>
      <c r="F12678" s="1"/>
    </row>
    <row r="12679" spans="3:6">
      <c r="C12679" s="1"/>
      <c r="D12679" s="1"/>
      <c r="E12679" s="1"/>
      <c r="F12679" s="1"/>
    </row>
    <row r="12680" spans="3:6">
      <c r="C12680" s="1"/>
      <c r="D12680" s="1"/>
      <c r="E12680" s="1"/>
      <c r="F12680" s="1"/>
    </row>
    <row r="12681" spans="3:6">
      <c r="C12681" s="1"/>
      <c r="D12681" s="1"/>
      <c r="E12681" s="1"/>
      <c r="F12681" s="1"/>
    </row>
    <row r="12682" spans="3:6">
      <c r="C12682" s="1"/>
      <c r="D12682" s="1"/>
      <c r="E12682" s="1"/>
      <c r="F12682" s="1"/>
    </row>
    <row r="12683" spans="3:6">
      <c r="C12683" s="1"/>
      <c r="D12683" s="1"/>
      <c r="E12683" s="1"/>
      <c r="F12683" s="1"/>
    </row>
    <row r="12684" spans="3:6">
      <c r="C12684" s="1"/>
      <c r="D12684" s="1"/>
      <c r="E12684" s="1"/>
      <c r="F12684" s="1"/>
    </row>
    <row r="12685" spans="3:6">
      <c r="C12685" s="1"/>
      <c r="D12685" s="1"/>
      <c r="E12685" s="1"/>
      <c r="F12685" s="1"/>
    </row>
    <row r="12686" spans="3:6">
      <c r="C12686" s="1"/>
      <c r="D12686" s="1"/>
      <c r="E12686" s="1"/>
      <c r="F12686" s="1"/>
    </row>
    <row r="12687" spans="3:6">
      <c r="C12687" s="1"/>
      <c r="D12687" s="1"/>
      <c r="E12687" s="1"/>
      <c r="F12687" s="1"/>
    </row>
    <row r="12688" spans="3:6">
      <c r="C12688" s="1"/>
      <c r="D12688" s="1"/>
      <c r="E12688" s="1"/>
      <c r="F12688" s="1"/>
    </row>
    <row r="12689" spans="3:6">
      <c r="C12689" s="1"/>
      <c r="D12689" s="1"/>
      <c r="E12689" s="1"/>
      <c r="F12689" s="1"/>
    </row>
    <row r="12690" spans="3:6">
      <c r="C12690" s="1"/>
      <c r="D12690" s="1"/>
      <c r="E12690" s="1"/>
      <c r="F12690" s="1"/>
    </row>
    <row r="12691" spans="3:6">
      <c r="C12691" s="1"/>
      <c r="D12691" s="1"/>
      <c r="E12691" s="1"/>
      <c r="F12691" s="1"/>
    </row>
    <row r="12692" spans="3:6">
      <c r="C12692" s="1"/>
      <c r="D12692" s="1"/>
      <c r="E12692" s="1"/>
      <c r="F12692" s="1"/>
    </row>
    <row r="12693" spans="3:6">
      <c r="C12693" s="1"/>
      <c r="D12693" s="1"/>
      <c r="E12693" s="1"/>
      <c r="F12693" s="1"/>
    </row>
    <row r="12694" spans="3:6">
      <c r="C12694" s="1"/>
      <c r="D12694" s="1"/>
      <c r="E12694" s="1"/>
      <c r="F12694" s="1"/>
    </row>
    <row r="12695" spans="3:6">
      <c r="C12695" s="1"/>
      <c r="D12695" s="1"/>
      <c r="E12695" s="1"/>
      <c r="F12695" s="1"/>
    </row>
    <row r="12696" spans="3:6">
      <c r="C12696" s="1"/>
      <c r="D12696" s="1"/>
      <c r="E12696" s="1"/>
      <c r="F12696" s="1"/>
    </row>
    <row r="12697" spans="3:6">
      <c r="C12697" s="1"/>
      <c r="D12697" s="1"/>
      <c r="E12697" s="1"/>
      <c r="F12697" s="1"/>
    </row>
    <row r="12698" spans="3:6">
      <c r="C12698" s="1"/>
      <c r="D12698" s="1"/>
      <c r="E12698" s="1"/>
      <c r="F12698" s="1"/>
    </row>
    <row r="12699" spans="3:6">
      <c r="C12699" s="1"/>
      <c r="D12699" s="1"/>
      <c r="E12699" s="1"/>
      <c r="F12699" s="1"/>
    </row>
    <row r="12700" spans="3:6">
      <c r="C12700" s="1"/>
      <c r="D12700" s="1"/>
      <c r="E12700" s="1"/>
      <c r="F12700" s="1"/>
    </row>
    <row r="12701" spans="3:6">
      <c r="C12701" s="1"/>
      <c r="D12701" s="1"/>
      <c r="E12701" s="1"/>
      <c r="F12701" s="1"/>
    </row>
    <row r="12702" spans="3:6">
      <c r="C12702" s="1"/>
      <c r="D12702" s="1"/>
      <c r="E12702" s="1"/>
      <c r="F12702" s="1"/>
    </row>
    <row r="12703" spans="3:6">
      <c r="C12703" s="1"/>
      <c r="D12703" s="1"/>
      <c r="E12703" s="1"/>
      <c r="F12703" s="1"/>
    </row>
    <row r="12704" spans="3:6">
      <c r="C12704" s="1"/>
      <c r="D12704" s="1"/>
      <c r="E12704" s="1"/>
      <c r="F12704" s="1"/>
    </row>
    <row r="12705" spans="3:6">
      <c r="C12705" s="1"/>
      <c r="D12705" s="1"/>
      <c r="E12705" s="1"/>
      <c r="F12705" s="1"/>
    </row>
    <row r="12706" spans="3:6">
      <c r="C12706" s="1"/>
      <c r="D12706" s="1"/>
      <c r="E12706" s="1"/>
      <c r="F12706" s="1"/>
    </row>
    <row r="12707" spans="3:6">
      <c r="C12707" s="1"/>
      <c r="D12707" s="1"/>
      <c r="E12707" s="1"/>
      <c r="F12707" s="1"/>
    </row>
    <row r="12708" spans="3:6">
      <c r="C12708" s="1"/>
      <c r="D12708" s="1"/>
      <c r="E12708" s="1"/>
      <c r="F12708" s="1"/>
    </row>
    <row r="12709" spans="3:6">
      <c r="C12709" s="1"/>
      <c r="D12709" s="1"/>
      <c r="E12709" s="1"/>
      <c r="F12709" s="1"/>
    </row>
    <row r="12710" spans="3:6">
      <c r="C12710" s="1"/>
      <c r="D12710" s="1"/>
      <c r="E12710" s="1"/>
      <c r="F12710" s="1"/>
    </row>
    <row r="12711" spans="3:6">
      <c r="C12711" s="1"/>
      <c r="D12711" s="1"/>
      <c r="E12711" s="1"/>
      <c r="F12711" s="1"/>
    </row>
    <row r="12712" spans="3:6">
      <c r="C12712" s="1"/>
      <c r="D12712" s="1"/>
      <c r="E12712" s="1"/>
      <c r="F12712" s="1"/>
    </row>
    <row r="12713" spans="3:6">
      <c r="C12713" s="1"/>
      <c r="D12713" s="1"/>
      <c r="E12713" s="1"/>
      <c r="F12713" s="1"/>
    </row>
    <row r="12714" spans="3:6">
      <c r="C12714" s="1"/>
      <c r="D12714" s="1"/>
      <c r="E12714" s="1"/>
      <c r="F12714" s="1"/>
    </row>
    <row r="12715" spans="3:6">
      <c r="C12715" s="1"/>
      <c r="D12715" s="1"/>
      <c r="E12715" s="1"/>
      <c r="F12715" s="1"/>
    </row>
    <row r="12716" spans="3:6">
      <c r="C12716" s="1"/>
      <c r="D12716" s="1"/>
      <c r="E12716" s="1"/>
      <c r="F12716" s="1"/>
    </row>
    <row r="12717" spans="3:6">
      <c r="C12717" s="1"/>
      <c r="D12717" s="1"/>
      <c r="E12717" s="1"/>
      <c r="F12717" s="1"/>
    </row>
    <row r="12718" spans="3:6">
      <c r="C12718" s="1"/>
      <c r="D12718" s="1"/>
      <c r="E12718" s="1"/>
      <c r="F12718" s="1"/>
    </row>
    <row r="12719" spans="3:6">
      <c r="C12719" s="1"/>
      <c r="D12719" s="1"/>
      <c r="E12719" s="1"/>
      <c r="F12719" s="1"/>
    </row>
    <row r="12720" spans="3:6">
      <c r="C12720" s="1"/>
      <c r="D12720" s="1"/>
      <c r="E12720" s="1"/>
      <c r="F12720" s="1"/>
    </row>
    <row r="12721" spans="3:6">
      <c r="C12721" s="1"/>
      <c r="D12721" s="1"/>
      <c r="E12721" s="1"/>
      <c r="F12721" s="1"/>
    </row>
    <row r="12722" spans="3:6">
      <c r="C12722" s="1"/>
      <c r="D12722" s="1"/>
      <c r="E12722" s="1"/>
      <c r="F12722" s="1"/>
    </row>
    <row r="12723" spans="3:6">
      <c r="C12723" s="1"/>
      <c r="D12723" s="1"/>
      <c r="E12723" s="1"/>
      <c r="F12723" s="1"/>
    </row>
    <row r="12724" spans="3:6">
      <c r="C12724" s="1"/>
      <c r="D12724" s="1"/>
      <c r="E12724" s="1"/>
      <c r="F12724" s="1"/>
    </row>
    <row r="12725" spans="3:6">
      <c r="C12725" s="1"/>
      <c r="D12725" s="1"/>
      <c r="E12725" s="1"/>
      <c r="F12725" s="1"/>
    </row>
    <row r="12726" spans="3:6">
      <c r="C12726" s="1"/>
      <c r="D12726" s="1"/>
      <c r="E12726" s="1"/>
      <c r="F12726" s="1"/>
    </row>
    <row r="12727" spans="3:6">
      <c r="C12727" s="1"/>
      <c r="D12727" s="1"/>
      <c r="E12727" s="1"/>
      <c r="F12727" s="1"/>
    </row>
    <row r="12728" spans="3:6">
      <c r="C12728" s="1"/>
      <c r="D12728" s="1"/>
      <c r="E12728" s="1"/>
      <c r="F12728" s="1"/>
    </row>
    <row r="12729" spans="3:6">
      <c r="C12729" s="1"/>
      <c r="D12729" s="1"/>
      <c r="E12729" s="1"/>
      <c r="F12729" s="1"/>
    </row>
    <row r="12730" spans="3:6">
      <c r="C12730" s="1"/>
      <c r="D12730" s="1"/>
      <c r="E12730" s="1"/>
      <c r="F12730" s="1"/>
    </row>
    <row r="12731" spans="3:6">
      <c r="C12731" s="1"/>
      <c r="D12731" s="1"/>
      <c r="E12731" s="1"/>
      <c r="F12731" s="1"/>
    </row>
    <row r="12732" spans="3:6">
      <c r="C12732" s="1"/>
      <c r="D12732" s="1"/>
      <c r="E12732" s="1"/>
      <c r="F12732" s="1"/>
    </row>
    <row r="12733" spans="3:6">
      <c r="C12733" s="1"/>
      <c r="D12733" s="1"/>
      <c r="E12733" s="1"/>
      <c r="F12733" s="1"/>
    </row>
    <row r="12734" spans="3:6">
      <c r="C12734" s="1"/>
      <c r="D12734" s="1"/>
      <c r="E12734" s="1"/>
      <c r="F12734" s="1"/>
    </row>
    <row r="12735" spans="3:6">
      <c r="C12735" s="1"/>
      <c r="D12735" s="1"/>
      <c r="E12735" s="1"/>
      <c r="F12735" s="1"/>
    </row>
    <row r="12736" spans="3:6">
      <c r="C12736" s="1"/>
      <c r="D12736" s="1"/>
      <c r="E12736" s="1"/>
      <c r="F12736" s="1"/>
    </row>
    <row r="12737" spans="3:6">
      <c r="C12737" s="1"/>
      <c r="D12737" s="1"/>
      <c r="E12737" s="1"/>
      <c r="F12737" s="1"/>
    </row>
    <row r="12738" spans="3:6">
      <c r="C12738" s="1"/>
      <c r="D12738" s="1"/>
      <c r="E12738" s="1"/>
      <c r="F12738" s="1"/>
    </row>
    <row r="12739" spans="3:6">
      <c r="C12739" s="1"/>
      <c r="D12739" s="1"/>
      <c r="E12739" s="1"/>
      <c r="F12739" s="1"/>
    </row>
    <row r="12740" spans="3:6">
      <c r="C12740" s="1"/>
      <c r="D12740" s="1"/>
      <c r="E12740" s="1"/>
      <c r="F12740" s="1"/>
    </row>
    <row r="12741" spans="3:6">
      <c r="C12741" s="1"/>
      <c r="D12741" s="1"/>
      <c r="E12741" s="1"/>
      <c r="F12741" s="1"/>
    </row>
    <row r="12742" spans="3:6">
      <c r="C12742" s="1"/>
      <c r="D12742" s="1"/>
      <c r="E12742" s="1"/>
      <c r="F12742" s="1"/>
    </row>
    <row r="12743" spans="3:6">
      <c r="C12743" s="1"/>
      <c r="D12743" s="1"/>
      <c r="E12743" s="1"/>
      <c r="F12743" s="1"/>
    </row>
    <row r="12744" spans="3:6">
      <c r="C12744" s="1"/>
      <c r="D12744" s="1"/>
      <c r="E12744" s="1"/>
      <c r="F12744" s="1"/>
    </row>
    <row r="12745" spans="3:6">
      <c r="C12745" s="1"/>
      <c r="D12745" s="1"/>
      <c r="E12745" s="1"/>
      <c r="F12745" s="1"/>
    </row>
    <row r="12746" spans="3:6">
      <c r="C12746" s="1"/>
      <c r="D12746" s="1"/>
      <c r="E12746" s="1"/>
      <c r="F12746" s="1"/>
    </row>
    <row r="12747" spans="3:6">
      <c r="C12747" s="1"/>
      <c r="D12747" s="1"/>
      <c r="E12747" s="1"/>
      <c r="F12747" s="1"/>
    </row>
    <row r="12748" spans="3:6">
      <c r="C12748" s="1"/>
      <c r="D12748" s="1"/>
      <c r="E12748" s="1"/>
      <c r="F12748" s="1"/>
    </row>
    <row r="12749" spans="3:6">
      <c r="C12749" s="1"/>
      <c r="D12749" s="1"/>
      <c r="E12749" s="1"/>
      <c r="F12749" s="1"/>
    </row>
    <row r="12750" spans="3:6">
      <c r="C12750" s="1"/>
      <c r="D12750" s="1"/>
      <c r="E12750" s="1"/>
      <c r="F12750" s="1"/>
    </row>
    <row r="12751" spans="3:6">
      <c r="C12751" s="1"/>
      <c r="D12751" s="1"/>
      <c r="E12751" s="1"/>
      <c r="F12751" s="1"/>
    </row>
    <row r="12752" spans="3:6">
      <c r="C12752" s="1"/>
      <c r="D12752" s="1"/>
      <c r="E12752" s="1"/>
      <c r="F12752" s="1"/>
    </row>
    <row r="12753" spans="3:6">
      <c r="C12753" s="1"/>
      <c r="D12753" s="1"/>
      <c r="E12753" s="1"/>
      <c r="F12753" s="1"/>
    </row>
    <row r="12754" spans="3:6">
      <c r="C12754" s="1"/>
      <c r="D12754" s="1"/>
      <c r="E12754" s="1"/>
      <c r="F12754" s="1"/>
    </row>
    <row r="12755" spans="3:6">
      <c r="C12755" s="1"/>
      <c r="D12755" s="1"/>
      <c r="E12755" s="1"/>
      <c r="F12755" s="1"/>
    </row>
    <row r="12756" spans="3:6">
      <c r="C12756" s="1"/>
      <c r="D12756" s="1"/>
      <c r="E12756" s="1"/>
      <c r="F12756" s="1"/>
    </row>
    <row r="12757" spans="3:6">
      <c r="C12757" s="1"/>
      <c r="D12757" s="1"/>
      <c r="E12757" s="1"/>
      <c r="F12757" s="1"/>
    </row>
    <row r="12758" spans="3:6">
      <c r="C12758" s="1"/>
      <c r="D12758" s="1"/>
      <c r="E12758" s="1"/>
      <c r="F12758" s="1"/>
    </row>
    <row r="12759" spans="3:6">
      <c r="C12759" s="1"/>
      <c r="D12759" s="1"/>
      <c r="E12759" s="1"/>
      <c r="F12759" s="1"/>
    </row>
    <row r="12760" spans="3:6">
      <c r="C12760" s="1"/>
      <c r="D12760" s="1"/>
      <c r="E12760" s="1"/>
      <c r="F12760" s="1"/>
    </row>
    <row r="12761" spans="3:6">
      <c r="C12761" s="1"/>
      <c r="D12761" s="1"/>
      <c r="E12761" s="1"/>
      <c r="F12761" s="1"/>
    </row>
    <row r="12762" spans="3:6">
      <c r="C12762" s="1"/>
      <c r="D12762" s="1"/>
      <c r="E12762" s="1"/>
      <c r="F12762" s="1"/>
    </row>
    <row r="12763" spans="3:6">
      <c r="C12763" s="1"/>
      <c r="D12763" s="1"/>
      <c r="E12763" s="1"/>
      <c r="F12763" s="1"/>
    </row>
    <row r="12764" spans="3:6">
      <c r="C12764" s="1"/>
      <c r="D12764" s="1"/>
      <c r="E12764" s="1"/>
      <c r="F12764" s="1"/>
    </row>
    <row r="12765" spans="3:6">
      <c r="C12765" s="1"/>
      <c r="D12765" s="1"/>
      <c r="E12765" s="1"/>
      <c r="F12765" s="1"/>
    </row>
    <row r="12766" spans="3:6">
      <c r="C12766" s="1"/>
      <c r="D12766" s="1"/>
      <c r="E12766" s="1"/>
      <c r="F12766" s="1"/>
    </row>
    <row r="12767" spans="3:6">
      <c r="C12767" s="1"/>
      <c r="D12767" s="1"/>
      <c r="E12767" s="1"/>
      <c r="F12767" s="1"/>
    </row>
    <row r="12768" spans="3:6">
      <c r="C12768" s="1"/>
      <c r="D12768" s="1"/>
      <c r="E12768" s="1"/>
      <c r="F12768" s="1"/>
    </row>
    <row r="12769" spans="3:6">
      <c r="C12769" s="1"/>
      <c r="D12769" s="1"/>
      <c r="E12769" s="1"/>
      <c r="F12769" s="1"/>
    </row>
    <row r="12770" spans="3:6">
      <c r="C12770" s="1"/>
      <c r="D12770" s="1"/>
      <c r="E12770" s="1"/>
      <c r="F12770" s="1"/>
    </row>
    <row r="12771" spans="3:6">
      <c r="C12771" s="1"/>
      <c r="D12771" s="1"/>
      <c r="E12771" s="1"/>
      <c r="F12771" s="1"/>
    </row>
    <row r="12772" spans="3:6">
      <c r="C12772" s="1"/>
      <c r="D12772" s="1"/>
      <c r="E12772" s="1"/>
      <c r="F12772" s="1"/>
    </row>
    <row r="12773" spans="3:6">
      <c r="C12773" s="1"/>
      <c r="D12773" s="1"/>
      <c r="E12773" s="1"/>
      <c r="F12773" s="1"/>
    </row>
    <row r="12774" spans="3:6">
      <c r="C12774" s="1"/>
      <c r="D12774" s="1"/>
      <c r="E12774" s="1"/>
      <c r="F12774" s="1"/>
    </row>
    <row r="12775" spans="3:6">
      <c r="C12775" s="1"/>
      <c r="D12775" s="1"/>
      <c r="E12775" s="1"/>
      <c r="F12775" s="1"/>
    </row>
    <row r="12776" spans="3:6">
      <c r="C12776" s="1"/>
      <c r="D12776" s="1"/>
      <c r="E12776" s="1"/>
      <c r="F12776" s="1"/>
    </row>
    <row r="12777" spans="3:6">
      <c r="C12777" s="1"/>
      <c r="D12777" s="1"/>
      <c r="E12777" s="1"/>
      <c r="F12777" s="1"/>
    </row>
    <row r="12778" spans="3:6">
      <c r="C12778" s="1"/>
      <c r="D12778" s="1"/>
      <c r="E12778" s="1"/>
      <c r="F12778" s="1"/>
    </row>
    <row r="12779" spans="3:6">
      <c r="C12779" s="1"/>
      <c r="D12779" s="1"/>
      <c r="E12779" s="1"/>
      <c r="F12779" s="1"/>
    </row>
    <row r="12780" spans="3:6">
      <c r="C12780" s="1"/>
      <c r="D12780" s="1"/>
      <c r="E12780" s="1"/>
      <c r="F12780" s="1"/>
    </row>
    <row r="12781" spans="3:6">
      <c r="C12781" s="1"/>
      <c r="D12781" s="1"/>
      <c r="E12781" s="1"/>
      <c r="F12781" s="1"/>
    </row>
    <row r="12782" spans="3:6">
      <c r="C12782" s="1"/>
      <c r="D12782" s="1"/>
      <c r="E12782" s="1"/>
      <c r="F12782" s="1"/>
    </row>
    <row r="12783" spans="3:6">
      <c r="C12783" s="1"/>
      <c r="D12783" s="1"/>
      <c r="E12783" s="1"/>
      <c r="F12783" s="1"/>
    </row>
    <row r="12784" spans="3:6">
      <c r="C12784" s="1"/>
      <c r="D12784" s="1"/>
      <c r="E12784" s="1"/>
      <c r="F12784" s="1"/>
    </row>
    <row r="12785" spans="3:6">
      <c r="C12785" s="1"/>
      <c r="D12785" s="1"/>
      <c r="E12785" s="1"/>
      <c r="F12785" s="1"/>
    </row>
    <row r="12786" spans="3:6">
      <c r="C12786" s="1"/>
      <c r="D12786" s="1"/>
      <c r="E12786" s="1"/>
      <c r="F12786" s="1"/>
    </row>
    <row r="12787" spans="3:6">
      <c r="C12787" s="1"/>
      <c r="D12787" s="1"/>
      <c r="E12787" s="1"/>
      <c r="F12787" s="1"/>
    </row>
    <row r="12788" spans="3:6">
      <c r="C12788" s="1"/>
      <c r="D12788" s="1"/>
      <c r="E12788" s="1"/>
      <c r="F12788" s="1"/>
    </row>
    <row r="12789" spans="3:6">
      <c r="C12789" s="1"/>
      <c r="D12789" s="1"/>
      <c r="E12789" s="1"/>
      <c r="F12789" s="1"/>
    </row>
    <row r="12790" spans="3:6">
      <c r="C12790" s="1"/>
      <c r="D12790" s="1"/>
      <c r="E12790" s="1"/>
      <c r="F12790" s="1"/>
    </row>
    <row r="12791" spans="3:6">
      <c r="C12791" s="1"/>
      <c r="D12791" s="1"/>
      <c r="E12791" s="1"/>
      <c r="F12791" s="1"/>
    </row>
    <row r="12792" spans="3:6">
      <c r="C12792" s="1"/>
      <c r="D12792" s="1"/>
      <c r="E12792" s="1"/>
      <c r="F12792" s="1"/>
    </row>
    <row r="12793" spans="3:6">
      <c r="C12793" s="1"/>
      <c r="D12793" s="1"/>
      <c r="E12793" s="1"/>
      <c r="F12793" s="1"/>
    </row>
    <row r="12794" spans="3:6">
      <c r="C12794" s="1"/>
      <c r="D12794" s="1"/>
      <c r="E12794" s="1"/>
      <c r="F12794" s="1"/>
    </row>
    <row r="12795" spans="3:6">
      <c r="C12795" s="1"/>
      <c r="D12795" s="1"/>
      <c r="E12795" s="1"/>
      <c r="F12795" s="1"/>
    </row>
    <row r="12796" spans="3:6">
      <c r="C12796" s="1"/>
      <c r="D12796" s="1"/>
      <c r="E12796" s="1"/>
      <c r="F12796" s="1"/>
    </row>
    <row r="12797" spans="3:6">
      <c r="C12797" s="1"/>
      <c r="D12797" s="1"/>
      <c r="E12797" s="1"/>
      <c r="F12797" s="1"/>
    </row>
    <row r="12798" spans="3:6">
      <c r="C12798" s="1"/>
      <c r="D12798" s="1"/>
      <c r="E12798" s="1"/>
      <c r="F12798" s="1"/>
    </row>
    <row r="12799" spans="3:6">
      <c r="C12799" s="1"/>
      <c r="D12799" s="1"/>
      <c r="E12799" s="1"/>
      <c r="F12799" s="1"/>
    </row>
    <row r="12800" spans="3:6">
      <c r="C12800" s="1"/>
      <c r="D12800" s="1"/>
      <c r="E12800" s="1"/>
      <c r="F12800" s="1"/>
    </row>
    <row r="12801" spans="3:6">
      <c r="C12801" s="1"/>
      <c r="D12801" s="1"/>
      <c r="E12801" s="1"/>
      <c r="F12801" s="1"/>
    </row>
    <row r="12802" spans="3:6">
      <c r="C12802" s="1"/>
      <c r="D12802" s="1"/>
      <c r="E12802" s="1"/>
      <c r="F12802" s="1"/>
    </row>
    <row r="12803" spans="3:6">
      <c r="C12803" s="1"/>
      <c r="D12803" s="1"/>
      <c r="E12803" s="1"/>
      <c r="F12803" s="1"/>
    </row>
    <row r="12804" spans="3:6">
      <c r="C12804" s="1"/>
      <c r="D12804" s="1"/>
      <c r="E12804" s="1"/>
      <c r="F12804" s="1"/>
    </row>
    <row r="12805" spans="3:6">
      <c r="C12805" s="1"/>
      <c r="D12805" s="1"/>
      <c r="E12805" s="1"/>
      <c r="F12805" s="1"/>
    </row>
    <row r="12806" spans="3:6">
      <c r="C12806" s="1"/>
      <c r="D12806" s="1"/>
      <c r="E12806" s="1"/>
      <c r="F12806" s="1"/>
    </row>
    <row r="12807" spans="3:6">
      <c r="C12807" s="1"/>
      <c r="D12807" s="1"/>
      <c r="E12807" s="1"/>
      <c r="F12807" s="1"/>
    </row>
    <row r="12808" spans="3:6">
      <c r="C12808" s="1"/>
      <c r="D12808" s="1"/>
      <c r="E12808" s="1"/>
      <c r="F12808" s="1"/>
    </row>
    <row r="12809" spans="3:6">
      <c r="C12809" s="1"/>
      <c r="D12809" s="1"/>
      <c r="E12809" s="1"/>
      <c r="F12809" s="1"/>
    </row>
    <row r="12810" spans="3:6">
      <c r="C12810" s="1"/>
      <c r="D12810" s="1"/>
      <c r="E12810" s="1"/>
      <c r="F12810" s="1"/>
    </row>
    <row r="12811" spans="3:6">
      <c r="C12811" s="1"/>
      <c r="D12811" s="1"/>
      <c r="E12811" s="1"/>
      <c r="F12811" s="1"/>
    </row>
    <row r="12812" spans="3:6">
      <c r="C12812" s="1"/>
      <c r="D12812" s="1"/>
      <c r="E12812" s="1"/>
      <c r="F12812" s="1"/>
    </row>
    <row r="12813" spans="3:6">
      <c r="C12813" s="1"/>
      <c r="D12813" s="1"/>
      <c r="E12813" s="1"/>
      <c r="F12813" s="1"/>
    </row>
    <row r="12814" spans="3:6">
      <c r="C12814" s="1"/>
      <c r="D12814" s="1"/>
      <c r="E12814" s="1"/>
      <c r="F12814" s="1"/>
    </row>
    <row r="12815" spans="3:6">
      <c r="C12815" s="1"/>
      <c r="D12815" s="1"/>
      <c r="E12815" s="1"/>
      <c r="F12815" s="1"/>
    </row>
    <row r="12816" spans="3:6">
      <c r="C12816" s="1"/>
      <c r="D12816" s="1"/>
      <c r="E12816" s="1"/>
      <c r="F12816" s="1"/>
    </row>
    <row r="12817" spans="3:6">
      <c r="C12817" s="1"/>
      <c r="D12817" s="1"/>
      <c r="E12817" s="1"/>
      <c r="F12817" s="1"/>
    </row>
    <row r="12818" spans="3:6">
      <c r="C12818" s="1"/>
      <c r="D12818" s="1"/>
      <c r="E12818" s="1"/>
      <c r="F12818" s="1"/>
    </row>
    <row r="12819" spans="3:6">
      <c r="C12819" s="1"/>
      <c r="D12819" s="1"/>
      <c r="E12819" s="1"/>
      <c r="F12819" s="1"/>
    </row>
    <row r="12820" spans="3:6">
      <c r="C12820" s="1"/>
      <c r="D12820" s="1"/>
      <c r="E12820" s="1"/>
      <c r="F12820" s="1"/>
    </row>
    <row r="12821" spans="3:6">
      <c r="C12821" s="1"/>
      <c r="D12821" s="1"/>
      <c r="E12821" s="1"/>
      <c r="F12821" s="1"/>
    </row>
    <row r="12822" spans="3:6">
      <c r="C12822" s="1"/>
      <c r="D12822" s="1"/>
      <c r="E12822" s="1"/>
      <c r="F12822" s="1"/>
    </row>
    <row r="12823" spans="3:6">
      <c r="C12823" s="1"/>
      <c r="D12823" s="1"/>
      <c r="E12823" s="1"/>
      <c r="F12823" s="1"/>
    </row>
    <row r="12824" spans="3:6">
      <c r="C12824" s="1"/>
      <c r="D12824" s="1"/>
      <c r="E12824" s="1"/>
      <c r="F12824" s="1"/>
    </row>
    <row r="12825" spans="3:6">
      <c r="C12825" s="1"/>
      <c r="D12825" s="1"/>
      <c r="E12825" s="1"/>
      <c r="F12825" s="1"/>
    </row>
    <row r="12826" spans="3:6">
      <c r="C12826" s="1"/>
      <c r="D12826" s="1"/>
      <c r="E12826" s="1"/>
      <c r="F12826" s="1"/>
    </row>
    <row r="12827" spans="3:6">
      <c r="C12827" s="1"/>
      <c r="D12827" s="1"/>
      <c r="E12827" s="1"/>
      <c r="F12827" s="1"/>
    </row>
    <row r="12828" spans="3:6">
      <c r="C12828" s="1"/>
      <c r="D12828" s="1"/>
      <c r="E12828" s="1"/>
      <c r="F12828" s="1"/>
    </row>
    <row r="12829" spans="3:6">
      <c r="C12829" s="1"/>
      <c r="D12829" s="1"/>
      <c r="E12829" s="1"/>
      <c r="F12829" s="1"/>
    </row>
    <row r="12830" spans="3:6">
      <c r="C12830" s="1"/>
      <c r="D12830" s="1"/>
      <c r="E12830" s="1"/>
      <c r="F12830" s="1"/>
    </row>
    <row r="12831" spans="3:6">
      <c r="C12831" s="1"/>
      <c r="D12831" s="1"/>
      <c r="E12831" s="1"/>
      <c r="F12831" s="1"/>
    </row>
    <row r="12832" spans="3:6">
      <c r="C12832" s="1"/>
      <c r="D12832" s="1"/>
      <c r="E12832" s="1"/>
      <c r="F12832" s="1"/>
    </row>
    <row r="12833" spans="3:6">
      <c r="C12833" s="1"/>
      <c r="D12833" s="1"/>
      <c r="E12833" s="1"/>
      <c r="F12833" s="1"/>
    </row>
    <row r="12834" spans="3:6">
      <c r="C12834" s="1"/>
      <c r="D12834" s="1"/>
      <c r="E12834" s="1"/>
      <c r="F12834" s="1"/>
    </row>
    <row r="12835" spans="3:6">
      <c r="C12835" s="1"/>
      <c r="D12835" s="1"/>
      <c r="E12835" s="1"/>
      <c r="F12835" s="1"/>
    </row>
    <row r="12836" spans="3:6">
      <c r="C12836" s="1"/>
      <c r="D12836" s="1"/>
      <c r="E12836" s="1"/>
      <c r="F12836" s="1"/>
    </row>
    <row r="12837" spans="3:6">
      <c r="C12837" s="1"/>
      <c r="D12837" s="1"/>
      <c r="E12837" s="1"/>
      <c r="F12837" s="1"/>
    </row>
    <row r="12838" spans="3:6">
      <c r="C12838" s="1"/>
      <c r="D12838" s="1"/>
      <c r="E12838" s="1"/>
      <c r="F12838" s="1"/>
    </row>
    <row r="12839" spans="3:6">
      <c r="C12839" s="1"/>
      <c r="D12839" s="1"/>
      <c r="E12839" s="1"/>
      <c r="F12839" s="1"/>
    </row>
    <row r="12840" spans="3:6">
      <c r="C12840" s="1"/>
      <c r="D12840" s="1"/>
      <c r="E12840" s="1"/>
      <c r="F12840" s="1"/>
    </row>
    <row r="12841" spans="3:6">
      <c r="C12841" s="1"/>
      <c r="D12841" s="1"/>
      <c r="E12841" s="1"/>
      <c r="F12841" s="1"/>
    </row>
    <row r="12842" spans="3:6">
      <c r="C12842" s="1"/>
      <c r="D12842" s="1"/>
      <c r="E12842" s="1"/>
      <c r="F12842" s="1"/>
    </row>
    <row r="12843" spans="3:6">
      <c r="C12843" s="1"/>
      <c r="D12843" s="1"/>
      <c r="E12843" s="1"/>
      <c r="F12843" s="1"/>
    </row>
    <row r="12844" spans="3:6">
      <c r="C12844" s="1"/>
      <c r="D12844" s="1"/>
      <c r="E12844" s="1"/>
      <c r="F12844" s="1"/>
    </row>
    <row r="12845" spans="3:6">
      <c r="C12845" s="1"/>
      <c r="D12845" s="1"/>
      <c r="E12845" s="1"/>
      <c r="F12845" s="1"/>
    </row>
    <row r="12846" spans="3:6">
      <c r="C12846" s="1"/>
      <c r="D12846" s="1"/>
      <c r="E12846" s="1"/>
      <c r="F12846" s="1"/>
    </row>
    <row r="12847" spans="3:6">
      <c r="C12847" s="1"/>
      <c r="D12847" s="1"/>
      <c r="E12847" s="1"/>
      <c r="F12847" s="1"/>
    </row>
    <row r="12848" spans="3:6">
      <c r="C12848" s="1"/>
      <c r="D12848" s="1"/>
      <c r="E12848" s="1"/>
      <c r="F12848" s="1"/>
    </row>
    <row r="12849" spans="3:6">
      <c r="C12849" s="1"/>
      <c r="D12849" s="1"/>
      <c r="E12849" s="1"/>
      <c r="F12849" s="1"/>
    </row>
    <row r="12850" spans="3:6">
      <c r="C12850" s="1"/>
      <c r="D12850" s="1"/>
      <c r="E12850" s="1"/>
      <c r="F12850" s="1"/>
    </row>
    <row r="12851" spans="3:6">
      <c r="C12851" s="1"/>
      <c r="D12851" s="1"/>
      <c r="E12851" s="1"/>
      <c r="F12851" s="1"/>
    </row>
    <row r="12852" spans="3:6">
      <c r="C12852" s="1"/>
      <c r="D12852" s="1"/>
      <c r="E12852" s="1"/>
      <c r="F12852" s="1"/>
    </row>
    <row r="12853" spans="3:6">
      <c r="C12853" s="1"/>
      <c r="D12853" s="1"/>
      <c r="E12853" s="1"/>
      <c r="F12853" s="1"/>
    </row>
    <row r="12854" spans="3:6">
      <c r="C12854" s="1"/>
      <c r="D12854" s="1"/>
      <c r="E12854" s="1"/>
      <c r="F12854" s="1"/>
    </row>
    <row r="12855" spans="3:6">
      <c r="C12855" s="1"/>
      <c r="D12855" s="1"/>
      <c r="E12855" s="1"/>
      <c r="F12855" s="1"/>
    </row>
    <row r="12856" spans="3:6">
      <c r="C12856" s="1"/>
      <c r="D12856" s="1"/>
      <c r="E12856" s="1"/>
      <c r="F12856" s="1"/>
    </row>
    <row r="12857" spans="3:6">
      <c r="C12857" s="1"/>
      <c r="D12857" s="1"/>
      <c r="E12857" s="1"/>
      <c r="F12857" s="1"/>
    </row>
    <row r="12858" spans="3:6">
      <c r="C12858" s="1"/>
      <c r="D12858" s="1"/>
      <c r="E12858" s="1"/>
      <c r="F12858" s="1"/>
    </row>
    <row r="12859" spans="3:6">
      <c r="C12859" s="1"/>
      <c r="D12859" s="1"/>
      <c r="E12859" s="1"/>
      <c r="F12859" s="1"/>
    </row>
    <row r="12860" spans="3:6">
      <c r="C12860" s="1"/>
      <c r="D12860" s="1"/>
      <c r="E12860" s="1"/>
      <c r="F12860" s="1"/>
    </row>
    <row r="12861" spans="3:6">
      <c r="C12861" s="1"/>
      <c r="D12861" s="1"/>
      <c r="E12861" s="1"/>
      <c r="F12861" s="1"/>
    </row>
    <row r="12862" spans="3:6">
      <c r="C12862" s="1"/>
      <c r="D12862" s="1"/>
      <c r="E12862" s="1"/>
      <c r="F12862" s="1"/>
    </row>
    <row r="12863" spans="3:6">
      <c r="C12863" s="1"/>
      <c r="D12863" s="1"/>
      <c r="E12863" s="1"/>
      <c r="F12863" s="1"/>
    </row>
    <row r="12864" spans="3:6">
      <c r="C12864" s="1"/>
      <c r="D12864" s="1"/>
      <c r="E12864" s="1"/>
      <c r="F12864" s="1"/>
    </row>
    <row r="12865" spans="3:6">
      <c r="C12865" s="1"/>
      <c r="D12865" s="1"/>
      <c r="E12865" s="1"/>
      <c r="F12865" s="1"/>
    </row>
    <row r="12866" spans="3:6">
      <c r="C12866" s="1"/>
      <c r="D12866" s="1"/>
      <c r="E12866" s="1"/>
      <c r="F12866" s="1"/>
    </row>
    <row r="12867" spans="3:6">
      <c r="C12867" s="1"/>
      <c r="D12867" s="1"/>
      <c r="E12867" s="1"/>
      <c r="F12867" s="1"/>
    </row>
    <row r="12868" spans="3:6">
      <c r="C12868" s="1"/>
      <c r="D12868" s="1"/>
      <c r="E12868" s="1"/>
      <c r="F12868" s="1"/>
    </row>
    <row r="12869" spans="3:6">
      <c r="C12869" s="1"/>
      <c r="D12869" s="1"/>
      <c r="E12869" s="1"/>
      <c r="F12869" s="1"/>
    </row>
    <row r="12870" spans="3:6">
      <c r="C12870" s="1"/>
      <c r="D12870" s="1"/>
      <c r="E12870" s="1"/>
      <c r="F12870" s="1"/>
    </row>
    <row r="12871" spans="3:6">
      <c r="C12871" s="1"/>
      <c r="D12871" s="1"/>
      <c r="E12871" s="1"/>
      <c r="F12871" s="1"/>
    </row>
    <row r="12872" spans="3:6">
      <c r="C12872" s="1"/>
      <c r="D12872" s="1"/>
      <c r="E12872" s="1"/>
      <c r="F12872" s="1"/>
    </row>
    <row r="12873" spans="3:6">
      <c r="C12873" s="1"/>
      <c r="D12873" s="1"/>
      <c r="E12873" s="1"/>
      <c r="F12873" s="1"/>
    </row>
    <row r="12874" spans="3:6">
      <c r="C12874" s="1"/>
      <c r="D12874" s="1"/>
      <c r="E12874" s="1"/>
      <c r="F12874" s="1"/>
    </row>
    <row r="12875" spans="3:6">
      <c r="C12875" s="1"/>
      <c r="D12875" s="1"/>
      <c r="E12875" s="1"/>
      <c r="F12875" s="1"/>
    </row>
    <row r="12876" spans="3:6">
      <c r="C12876" s="1"/>
      <c r="D12876" s="1"/>
      <c r="E12876" s="1"/>
      <c r="F12876" s="1"/>
    </row>
    <row r="12877" spans="3:6">
      <c r="C12877" s="1"/>
      <c r="D12877" s="1"/>
      <c r="E12877" s="1"/>
      <c r="F12877" s="1"/>
    </row>
    <row r="12878" spans="3:6">
      <c r="C12878" s="1"/>
      <c r="D12878" s="1"/>
      <c r="E12878" s="1"/>
      <c r="F12878" s="1"/>
    </row>
    <row r="12879" spans="3:6">
      <c r="C12879" s="1"/>
      <c r="D12879" s="1"/>
      <c r="E12879" s="1"/>
      <c r="F12879" s="1"/>
    </row>
    <row r="12880" spans="3:6">
      <c r="C12880" s="1"/>
      <c r="D12880" s="1"/>
      <c r="E12880" s="1"/>
      <c r="F12880" s="1"/>
    </row>
    <row r="12881" spans="3:6">
      <c r="C12881" s="1"/>
      <c r="D12881" s="1"/>
      <c r="E12881" s="1"/>
      <c r="F12881" s="1"/>
    </row>
    <row r="12882" spans="3:6">
      <c r="C12882" s="1"/>
      <c r="D12882" s="1"/>
      <c r="E12882" s="1"/>
      <c r="F12882" s="1"/>
    </row>
    <row r="12883" spans="3:6">
      <c r="C12883" s="1"/>
      <c r="D12883" s="1"/>
      <c r="E12883" s="1"/>
      <c r="F12883" s="1"/>
    </row>
    <row r="12884" spans="3:6">
      <c r="C12884" s="1"/>
      <c r="D12884" s="1"/>
      <c r="E12884" s="1"/>
      <c r="F12884" s="1"/>
    </row>
    <row r="12885" spans="3:6">
      <c r="C12885" s="1"/>
      <c r="D12885" s="1"/>
      <c r="E12885" s="1"/>
      <c r="F12885" s="1"/>
    </row>
    <row r="12886" spans="3:6">
      <c r="C12886" s="1"/>
      <c r="D12886" s="1"/>
      <c r="E12886" s="1"/>
      <c r="F12886" s="1"/>
    </row>
    <row r="12887" spans="3:6">
      <c r="C12887" s="1"/>
      <c r="D12887" s="1"/>
      <c r="E12887" s="1"/>
      <c r="F12887" s="1"/>
    </row>
    <row r="12888" spans="3:6">
      <c r="C12888" s="1"/>
      <c r="D12888" s="1"/>
      <c r="E12888" s="1"/>
      <c r="F12888" s="1"/>
    </row>
    <row r="12889" spans="3:6">
      <c r="C12889" s="1"/>
      <c r="D12889" s="1"/>
      <c r="E12889" s="1"/>
      <c r="F12889" s="1"/>
    </row>
    <row r="12890" spans="3:6">
      <c r="C12890" s="1"/>
      <c r="D12890" s="1"/>
      <c r="E12890" s="1"/>
      <c r="F12890" s="1"/>
    </row>
    <row r="12891" spans="3:6">
      <c r="C12891" s="1"/>
      <c r="D12891" s="1"/>
      <c r="E12891" s="1"/>
      <c r="F12891" s="1"/>
    </row>
    <row r="12892" spans="3:6">
      <c r="C12892" s="1"/>
      <c r="D12892" s="1"/>
      <c r="E12892" s="1"/>
      <c r="F12892" s="1"/>
    </row>
    <row r="12893" spans="3:6">
      <c r="C12893" s="1"/>
      <c r="D12893" s="1"/>
      <c r="E12893" s="1"/>
      <c r="F12893" s="1"/>
    </row>
    <row r="12894" spans="3:6">
      <c r="C12894" s="1"/>
      <c r="D12894" s="1"/>
      <c r="E12894" s="1"/>
      <c r="F12894" s="1"/>
    </row>
    <row r="12895" spans="3:6">
      <c r="C12895" s="1"/>
      <c r="D12895" s="1"/>
      <c r="E12895" s="1"/>
      <c r="F12895" s="1"/>
    </row>
    <row r="12896" spans="3:6">
      <c r="C12896" s="1"/>
      <c r="D12896" s="1"/>
      <c r="E12896" s="1"/>
      <c r="F12896" s="1"/>
    </row>
    <row r="12897" spans="3:6">
      <c r="C12897" s="1"/>
      <c r="D12897" s="1"/>
      <c r="E12897" s="1"/>
      <c r="F12897" s="1"/>
    </row>
    <row r="12898" spans="3:6">
      <c r="C12898" s="1"/>
      <c r="D12898" s="1"/>
      <c r="E12898" s="1"/>
      <c r="F12898" s="1"/>
    </row>
    <row r="12899" spans="3:6">
      <c r="C12899" s="1"/>
      <c r="D12899" s="1"/>
      <c r="E12899" s="1"/>
      <c r="F12899" s="1"/>
    </row>
    <row r="12900" spans="3:6">
      <c r="C12900" s="1"/>
      <c r="D12900" s="1"/>
      <c r="E12900" s="1"/>
      <c r="F12900" s="1"/>
    </row>
    <row r="12901" spans="3:6">
      <c r="C12901" s="1"/>
      <c r="D12901" s="1"/>
      <c r="E12901" s="1"/>
      <c r="F12901" s="1"/>
    </row>
    <row r="12902" spans="3:6">
      <c r="C12902" s="1"/>
      <c r="D12902" s="1"/>
      <c r="E12902" s="1"/>
      <c r="F12902" s="1"/>
    </row>
    <row r="12903" spans="3:6">
      <c r="C12903" s="1"/>
      <c r="D12903" s="1"/>
      <c r="E12903" s="1"/>
      <c r="F12903" s="1"/>
    </row>
    <row r="12904" spans="3:6">
      <c r="C12904" s="1"/>
      <c r="D12904" s="1"/>
      <c r="E12904" s="1"/>
      <c r="F12904" s="1"/>
    </row>
    <row r="12905" spans="3:6">
      <c r="C12905" s="1"/>
      <c r="D12905" s="1"/>
      <c r="E12905" s="1"/>
      <c r="F12905" s="1"/>
    </row>
    <row r="12906" spans="3:6">
      <c r="C12906" s="1"/>
      <c r="D12906" s="1"/>
      <c r="E12906" s="1"/>
      <c r="F12906" s="1"/>
    </row>
    <row r="12907" spans="3:6">
      <c r="C12907" s="1"/>
      <c r="D12907" s="1"/>
      <c r="E12907" s="1"/>
      <c r="F12907" s="1"/>
    </row>
    <row r="12908" spans="3:6">
      <c r="C12908" s="1"/>
      <c r="D12908" s="1"/>
      <c r="E12908" s="1"/>
      <c r="F12908" s="1"/>
    </row>
    <row r="12909" spans="3:6">
      <c r="C12909" s="1"/>
      <c r="D12909" s="1"/>
      <c r="E12909" s="1"/>
      <c r="F12909" s="1"/>
    </row>
    <row r="12910" spans="3:6">
      <c r="C12910" s="1"/>
      <c r="D12910" s="1"/>
      <c r="E12910" s="1"/>
      <c r="F12910" s="1"/>
    </row>
    <row r="12911" spans="3:6">
      <c r="C12911" s="1"/>
      <c r="D12911" s="1"/>
      <c r="E12911" s="1"/>
      <c r="F12911" s="1"/>
    </row>
    <row r="12912" spans="3:6">
      <c r="C12912" s="1"/>
      <c r="D12912" s="1"/>
      <c r="E12912" s="1"/>
      <c r="F12912" s="1"/>
    </row>
    <row r="12913" spans="3:6">
      <c r="C12913" s="1"/>
      <c r="D12913" s="1"/>
      <c r="E12913" s="1"/>
      <c r="F12913" s="1"/>
    </row>
    <row r="12914" spans="3:6">
      <c r="C12914" s="1"/>
      <c r="D12914" s="1"/>
      <c r="E12914" s="1"/>
      <c r="F12914" s="1"/>
    </row>
    <row r="12915" spans="3:6">
      <c r="C12915" s="1"/>
      <c r="D12915" s="1"/>
      <c r="E12915" s="1"/>
      <c r="F12915" s="1"/>
    </row>
    <row r="12916" spans="3:6">
      <c r="C12916" s="1"/>
      <c r="D12916" s="1"/>
      <c r="E12916" s="1"/>
      <c r="F12916" s="1"/>
    </row>
    <row r="12917" spans="3:6">
      <c r="C12917" s="1"/>
      <c r="D12917" s="1"/>
      <c r="E12917" s="1"/>
      <c r="F12917" s="1"/>
    </row>
    <row r="12918" spans="3:6">
      <c r="C12918" s="1"/>
      <c r="D12918" s="1"/>
      <c r="E12918" s="1"/>
      <c r="F12918" s="1"/>
    </row>
    <row r="12919" spans="3:6">
      <c r="C12919" s="1"/>
      <c r="D12919" s="1"/>
      <c r="E12919" s="1"/>
      <c r="F12919" s="1"/>
    </row>
    <row r="12920" spans="3:6">
      <c r="C12920" s="1"/>
      <c r="D12920" s="1"/>
      <c r="E12920" s="1"/>
      <c r="F12920" s="1"/>
    </row>
    <row r="12921" spans="3:6">
      <c r="C12921" s="1"/>
      <c r="D12921" s="1"/>
      <c r="E12921" s="1"/>
      <c r="F12921" s="1"/>
    </row>
    <row r="12922" spans="3:6">
      <c r="C12922" s="1"/>
      <c r="D12922" s="1"/>
      <c r="E12922" s="1"/>
      <c r="F12922" s="1"/>
    </row>
    <row r="12923" spans="3:6">
      <c r="C12923" s="1"/>
      <c r="D12923" s="1"/>
      <c r="E12923" s="1"/>
      <c r="F12923" s="1"/>
    </row>
    <row r="12924" spans="3:6">
      <c r="C12924" s="1"/>
      <c r="D12924" s="1"/>
      <c r="E12924" s="1"/>
      <c r="F12924" s="1"/>
    </row>
    <row r="12925" spans="3:6">
      <c r="C12925" s="1"/>
      <c r="D12925" s="1"/>
      <c r="E12925" s="1"/>
      <c r="F12925" s="1"/>
    </row>
    <row r="12926" spans="3:6">
      <c r="C12926" s="1"/>
      <c r="D12926" s="1"/>
      <c r="E12926" s="1"/>
      <c r="F12926" s="1"/>
    </row>
    <row r="12927" spans="3:6">
      <c r="C12927" s="1"/>
      <c r="D12927" s="1"/>
      <c r="E12927" s="1"/>
      <c r="F12927" s="1"/>
    </row>
    <row r="12928" spans="3:6">
      <c r="C12928" s="1"/>
      <c r="D12928" s="1"/>
      <c r="E12928" s="1"/>
      <c r="F12928" s="1"/>
    </row>
    <row r="12929" spans="3:6">
      <c r="C12929" s="1"/>
      <c r="D12929" s="1"/>
      <c r="E12929" s="1"/>
      <c r="F12929" s="1"/>
    </row>
    <row r="12930" spans="3:6">
      <c r="C12930" s="1"/>
      <c r="D12930" s="1"/>
      <c r="E12930" s="1"/>
      <c r="F12930" s="1"/>
    </row>
    <row r="12931" spans="3:6">
      <c r="C12931" s="1"/>
      <c r="D12931" s="1"/>
      <c r="E12931" s="1"/>
      <c r="F12931" s="1"/>
    </row>
    <row r="12932" spans="3:6">
      <c r="C12932" s="1"/>
      <c r="D12932" s="1"/>
      <c r="E12932" s="1"/>
      <c r="F12932" s="1"/>
    </row>
    <row r="12933" spans="3:6">
      <c r="C12933" s="1"/>
      <c r="D12933" s="1"/>
      <c r="E12933" s="1"/>
      <c r="F12933" s="1"/>
    </row>
    <row r="12934" spans="3:6">
      <c r="C12934" s="1"/>
      <c r="D12934" s="1"/>
      <c r="E12934" s="1"/>
      <c r="F12934" s="1"/>
    </row>
    <row r="12935" spans="3:6">
      <c r="C12935" s="1"/>
      <c r="D12935" s="1"/>
      <c r="E12935" s="1"/>
      <c r="F12935" s="1"/>
    </row>
    <row r="12936" spans="3:6">
      <c r="C12936" s="1"/>
      <c r="D12936" s="1"/>
      <c r="E12936" s="1"/>
      <c r="F12936" s="1"/>
    </row>
    <row r="12937" spans="3:6">
      <c r="C12937" s="1"/>
      <c r="D12937" s="1"/>
      <c r="E12937" s="1"/>
      <c r="F12937" s="1"/>
    </row>
    <row r="12938" spans="3:6">
      <c r="C12938" s="1"/>
      <c r="D12938" s="1"/>
      <c r="E12938" s="1"/>
      <c r="F12938" s="1"/>
    </row>
    <row r="12939" spans="3:6">
      <c r="C12939" s="1"/>
      <c r="D12939" s="1"/>
      <c r="E12939" s="1"/>
      <c r="F12939" s="1"/>
    </row>
    <row r="12940" spans="3:6">
      <c r="C12940" s="1"/>
      <c r="D12940" s="1"/>
      <c r="E12940" s="1"/>
      <c r="F12940" s="1"/>
    </row>
    <row r="12941" spans="3:6">
      <c r="C12941" s="1"/>
      <c r="D12941" s="1"/>
      <c r="E12941" s="1"/>
      <c r="F12941" s="1"/>
    </row>
    <row r="12942" spans="3:6">
      <c r="C12942" s="1"/>
      <c r="D12942" s="1"/>
      <c r="E12942" s="1"/>
      <c r="F12942" s="1"/>
    </row>
    <row r="12943" spans="3:6">
      <c r="C12943" s="1"/>
      <c r="D12943" s="1"/>
      <c r="E12943" s="1"/>
      <c r="F12943" s="1"/>
    </row>
    <row r="12944" spans="3:6">
      <c r="C12944" s="1"/>
      <c r="D12944" s="1"/>
      <c r="E12944" s="1"/>
      <c r="F12944" s="1"/>
    </row>
    <row r="12945" spans="3:6">
      <c r="C12945" s="1"/>
      <c r="D12945" s="1"/>
      <c r="E12945" s="1"/>
      <c r="F12945" s="1"/>
    </row>
    <row r="12946" spans="3:6">
      <c r="C12946" s="1"/>
      <c r="D12946" s="1"/>
      <c r="E12946" s="1"/>
      <c r="F12946" s="1"/>
    </row>
    <row r="12947" spans="3:6">
      <c r="C12947" s="1"/>
      <c r="D12947" s="1"/>
      <c r="E12947" s="1"/>
      <c r="F12947" s="1"/>
    </row>
    <row r="12948" spans="3:6">
      <c r="C12948" s="1"/>
      <c r="D12948" s="1"/>
      <c r="E12948" s="1"/>
      <c r="F12948" s="1"/>
    </row>
    <row r="12949" spans="3:6">
      <c r="C12949" s="1"/>
      <c r="D12949" s="1"/>
      <c r="E12949" s="1"/>
      <c r="F12949" s="1"/>
    </row>
    <row r="12950" spans="3:6">
      <c r="C12950" s="1"/>
      <c r="D12950" s="1"/>
      <c r="E12950" s="1"/>
      <c r="F12950" s="1"/>
    </row>
    <row r="12951" spans="3:6">
      <c r="C12951" s="1"/>
      <c r="D12951" s="1"/>
      <c r="E12951" s="1"/>
      <c r="F12951" s="1"/>
    </row>
    <row r="12952" spans="3:6">
      <c r="C12952" s="1"/>
      <c r="D12952" s="1"/>
      <c r="E12952" s="1"/>
      <c r="F12952" s="1"/>
    </row>
    <row r="12953" spans="3:6">
      <c r="C12953" s="1"/>
      <c r="D12953" s="1"/>
      <c r="E12953" s="1"/>
      <c r="F12953" s="1"/>
    </row>
    <row r="12954" spans="3:6">
      <c r="C12954" s="1"/>
      <c r="D12954" s="1"/>
      <c r="E12954" s="1"/>
      <c r="F12954" s="1"/>
    </row>
    <row r="12955" spans="3:6">
      <c r="C12955" s="1"/>
      <c r="D12955" s="1"/>
      <c r="E12955" s="1"/>
      <c r="F12955" s="1"/>
    </row>
    <row r="12956" spans="3:6">
      <c r="C12956" s="1"/>
      <c r="D12956" s="1"/>
      <c r="E12956" s="1"/>
      <c r="F12956" s="1"/>
    </row>
    <row r="12957" spans="3:6">
      <c r="C12957" s="1"/>
      <c r="D12957" s="1"/>
      <c r="E12957" s="1"/>
      <c r="F12957" s="1"/>
    </row>
    <row r="12958" spans="3:6">
      <c r="C12958" s="1"/>
      <c r="D12958" s="1"/>
      <c r="E12958" s="1"/>
      <c r="F12958" s="1"/>
    </row>
    <row r="12959" spans="3:6">
      <c r="C12959" s="1"/>
      <c r="D12959" s="1"/>
      <c r="E12959" s="1"/>
      <c r="F12959" s="1"/>
    </row>
    <row r="12960" spans="3:6">
      <c r="C12960" s="1"/>
      <c r="D12960" s="1"/>
      <c r="E12960" s="1"/>
      <c r="F12960" s="1"/>
    </row>
    <row r="12961" spans="3:6">
      <c r="C12961" s="1"/>
      <c r="D12961" s="1"/>
      <c r="E12961" s="1"/>
      <c r="F12961" s="1"/>
    </row>
    <row r="12962" spans="3:6">
      <c r="C12962" s="1"/>
      <c r="D12962" s="1"/>
      <c r="E12962" s="1"/>
      <c r="F12962" s="1"/>
    </row>
    <row r="12963" spans="3:6">
      <c r="C12963" s="1"/>
      <c r="D12963" s="1"/>
      <c r="E12963" s="1"/>
      <c r="F12963" s="1"/>
    </row>
    <row r="12964" spans="3:6">
      <c r="C12964" s="1"/>
      <c r="D12964" s="1"/>
      <c r="E12964" s="1"/>
      <c r="F12964" s="1"/>
    </row>
    <row r="12965" spans="3:6">
      <c r="C12965" s="1"/>
      <c r="D12965" s="1"/>
      <c r="E12965" s="1"/>
      <c r="F12965" s="1"/>
    </row>
    <row r="12966" spans="3:6">
      <c r="C12966" s="1"/>
      <c r="D12966" s="1"/>
      <c r="E12966" s="1"/>
      <c r="F12966" s="1"/>
    </row>
    <row r="12967" spans="3:6">
      <c r="C12967" s="1"/>
      <c r="D12967" s="1"/>
      <c r="E12967" s="1"/>
      <c r="F12967" s="1"/>
    </row>
    <row r="12968" spans="3:6">
      <c r="C12968" s="1"/>
      <c r="D12968" s="1"/>
      <c r="E12968" s="1"/>
      <c r="F12968" s="1"/>
    </row>
    <row r="12969" spans="3:6">
      <c r="C12969" s="1"/>
      <c r="D12969" s="1"/>
      <c r="E12969" s="1"/>
      <c r="F12969" s="1"/>
    </row>
    <row r="12970" spans="3:6">
      <c r="C12970" s="1"/>
      <c r="D12970" s="1"/>
      <c r="E12970" s="1"/>
      <c r="F12970" s="1"/>
    </row>
    <row r="12971" spans="3:6">
      <c r="C12971" s="1"/>
      <c r="D12971" s="1"/>
      <c r="E12971" s="1"/>
      <c r="F12971" s="1"/>
    </row>
    <row r="12972" spans="3:6">
      <c r="C12972" s="1"/>
      <c r="D12972" s="1"/>
      <c r="E12972" s="1"/>
      <c r="F12972" s="1"/>
    </row>
    <row r="12973" spans="3:6">
      <c r="C12973" s="1"/>
      <c r="D12973" s="1"/>
      <c r="E12973" s="1"/>
      <c r="F12973" s="1"/>
    </row>
    <row r="12974" spans="3:6">
      <c r="C12974" s="1"/>
      <c r="D12974" s="1"/>
      <c r="E12974" s="1"/>
      <c r="F12974" s="1"/>
    </row>
    <row r="12975" spans="3:6">
      <c r="C12975" s="1"/>
      <c r="D12975" s="1"/>
      <c r="E12975" s="1"/>
      <c r="F12975" s="1"/>
    </row>
    <row r="12976" spans="3:6">
      <c r="C12976" s="1"/>
      <c r="D12976" s="1"/>
      <c r="E12976" s="1"/>
      <c r="F12976" s="1"/>
    </row>
    <row r="12977" spans="3:6">
      <c r="C12977" s="1"/>
      <c r="D12977" s="1"/>
      <c r="E12977" s="1"/>
      <c r="F12977" s="1"/>
    </row>
    <row r="12978" spans="3:6">
      <c r="C12978" s="1"/>
      <c r="D12978" s="1"/>
      <c r="E12978" s="1"/>
      <c r="F12978" s="1"/>
    </row>
    <row r="12979" spans="3:6">
      <c r="C12979" s="1"/>
      <c r="D12979" s="1"/>
      <c r="E12979" s="1"/>
      <c r="F12979" s="1"/>
    </row>
    <row r="12980" spans="3:6">
      <c r="C12980" s="1"/>
      <c r="D12980" s="1"/>
      <c r="E12980" s="1"/>
      <c r="F12980" s="1"/>
    </row>
    <row r="12981" spans="3:6">
      <c r="C12981" s="1"/>
      <c r="D12981" s="1"/>
      <c r="E12981" s="1"/>
      <c r="F12981" s="1"/>
    </row>
    <row r="12982" spans="3:6">
      <c r="C12982" s="1"/>
      <c r="D12982" s="1"/>
      <c r="E12982" s="1"/>
      <c r="F12982" s="1"/>
    </row>
    <row r="12983" spans="3:6">
      <c r="C12983" s="1"/>
      <c r="D12983" s="1"/>
      <c r="E12983" s="1"/>
      <c r="F12983" s="1"/>
    </row>
    <row r="12984" spans="3:6">
      <c r="C12984" s="1"/>
      <c r="D12984" s="1"/>
      <c r="E12984" s="1"/>
      <c r="F12984" s="1"/>
    </row>
    <row r="12985" spans="3:6">
      <c r="C12985" s="1"/>
      <c r="D12985" s="1"/>
      <c r="E12985" s="1"/>
      <c r="F12985" s="1"/>
    </row>
    <row r="12986" spans="3:6">
      <c r="C12986" s="1"/>
      <c r="D12986" s="1"/>
      <c r="E12986" s="1"/>
      <c r="F12986" s="1"/>
    </row>
    <row r="12987" spans="3:6">
      <c r="C12987" s="1"/>
      <c r="D12987" s="1"/>
      <c r="E12987" s="1"/>
      <c r="F12987" s="1"/>
    </row>
    <row r="12988" spans="3:6">
      <c r="C12988" s="1"/>
      <c r="D12988" s="1"/>
      <c r="E12988" s="1"/>
      <c r="F12988" s="1"/>
    </row>
    <row r="12989" spans="3:6">
      <c r="C12989" s="1"/>
      <c r="D12989" s="1"/>
      <c r="E12989" s="1"/>
      <c r="F12989" s="1"/>
    </row>
    <row r="12990" spans="3:6">
      <c r="C12990" s="1"/>
      <c r="D12990" s="1"/>
      <c r="E12990" s="1"/>
      <c r="F12990" s="1"/>
    </row>
    <row r="12991" spans="3:6">
      <c r="C12991" s="1"/>
      <c r="D12991" s="1"/>
      <c r="E12991" s="1"/>
      <c r="F12991" s="1"/>
    </row>
    <row r="12992" spans="3:6">
      <c r="C12992" s="1"/>
      <c r="D12992" s="1"/>
      <c r="E12992" s="1"/>
      <c r="F12992" s="1"/>
    </row>
    <row r="12993" spans="3:6">
      <c r="C12993" s="1"/>
      <c r="D12993" s="1"/>
      <c r="E12993" s="1"/>
      <c r="F12993" s="1"/>
    </row>
    <row r="12994" spans="3:6">
      <c r="C12994" s="1"/>
      <c r="D12994" s="1"/>
      <c r="E12994" s="1"/>
      <c r="F12994" s="1"/>
    </row>
    <row r="12995" spans="3:6">
      <c r="C12995" s="1"/>
      <c r="D12995" s="1"/>
      <c r="E12995" s="1"/>
      <c r="F12995" s="1"/>
    </row>
    <row r="12996" spans="3:6">
      <c r="C12996" s="1"/>
      <c r="D12996" s="1"/>
      <c r="E12996" s="1"/>
      <c r="F12996" s="1"/>
    </row>
    <row r="12997" spans="3:6">
      <c r="C12997" s="1"/>
      <c r="D12997" s="1"/>
      <c r="E12997" s="1"/>
      <c r="F12997" s="1"/>
    </row>
    <row r="12998" spans="3:6">
      <c r="C12998" s="1"/>
      <c r="D12998" s="1"/>
      <c r="E12998" s="1"/>
      <c r="F12998" s="1"/>
    </row>
    <row r="12999" spans="3:6">
      <c r="C12999" s="1"/>
      <c r="D12999" s="1"/>
      <c r="E12999" s="1"/>
      <c r="F12999" s="1"/>
    </row>
    <row r="13000" spans="3:6">
      <c r="C13000" s="1"/>
      <c r="D13000" s="1"/>
      <c r="E13000" s="1"/>
      <c r="F13000" s="1"/>
    </row>
    <row r="13001" spans="3:6">
      <c r="C13001" s="1"/>
      <c r="D13001" s="1"/>
      <c r="E13001" s="1"/>
      <c r="F13001" s="1"/>
    </row>
    <row r="13002" spans="3:6">
      <c r="C13002" s="1"/>
      <c r="D13002" s="1"/>
      <c r="E13002" s="1"/>
      <c r="F13002" s="1"/>
    </row>
    <row r="13003" spans="3:6">
      <c r="C13003" s="1"/>
      <c r="D13003" s="1"/>
      <c r="E13003" s="1"/>
      <c r="F13003" s="1"/>
    </row>
    <row r="13004" spans="3:6">
      <c r="C13004" s="1"/>
      <c r="D13004" s="1"/>
      <c r="E13004" s="1"/>
      <c r="F13004" s="1"/>
    </row>
    <row r="13005" spans="3:6">
      <c r="C13005" s="1"/>
      <c r="D13005" s="1"/>
      <c r="E13005" s="1"/>
      <c r="F13005" s="1"/>
    </row>
    <row r="13006" spans="3:6">
      <c r="C13006" s="1"/>
      <c r="D13006" s="1"/>
      <c r="E13006" s="1"/>
      <c r="F13006" s="1"/>
    </row>
    <row r="13007" spans="3:6">
      <c r="C13007" s="1"/>
      <c r="D13007" s="1"/>
      <c r="E13007" s="1"/>
      <c r="F13007" s="1"/>
    </row>
    <row r="13008" spans="3:6">
      <c r="C13008" s="1"/>
      <c r="D13008" s="1"/>
      <c r="E13008" s="1"/>
      <c r="F13008" s="1"/>
    </row>
    <row r="13009" spans="3:6">
      <c r="C13009" s="1"/>
      <c r="D13009" s="1"/>
      <c r="E13009" s="1"/>
      <c r="F13009" s="1"/>
    </row>
    <row r="13010" spans="3:6">
      <c r="C13010" s="1"/>
      <c r="D13010" s="1"/>
      <c r="E13010" s="1"/>
      <c r="F13010" s="1"/>
    </row>
    <row r="13011" spans="3:6">
      <c r="C13011" s="1"/>
      <c r="D13011" s="1"/>
      <c r="E13011" s="1"/>
      <c r="F13011" s="1"/>
    </row>
    <row r="13012" spans="3:6">
      <c r="C13012" s="1"/>
      <c r="D13012" s="1"/>
      <c r="E13012" s="1"/>
      <c r="F13012" s="1"/>
    </row>
    <row r="13013" spans="3:6">
      <c r="C13013" s="1"/>
      <c r="D13013" s="1"/>
      <c r="E13013" s="1"/>
      <c r="F13013" s="1"/>
    </row>
    <row r="13014" spans="3:6">
      <c r="C13014" s="1"/>
      <c r="D13014" s="1"/>
      <c r="E13014" s="1"/>
      <c r="F13014" s="1"/>
    </row>
    <row r="13015" spans="3:6">
      <c r="C13015" s="1"/>
      <c r="D13015" s="1"/>
      <c r="E13015" s="1"/>
      <c r="F13015" s="1"/>
    </row>
    <row r="13016" spans="3:6">
      <c r="C13016" s="1"/>
      <c r="D13016" s="1"/>
      <c r="E13016" s="1"/>
      <c r="F13016" s="1"/>
    </row>
    <row r="13017" spans="3:6">
      <c r="C13017" s="1"/>
      <c r="D13017" s="1"/>
      <c r="E13017" s="1"/>
      <c r="F13017" s="1"/>
    </row>
    <row r="13018" spans="3:6">
      <c r="C13018" s="1"/>
      <c r="D13018" s="1"/>
      <c r="E13018" s="1"/>
      <c r="F13018" s="1"/>
    </row>
    <row r="13019" spans="3:6">
      <c r="C13019" s="1"/>
      <c r="D13019" s="1"/>
      <c r="E13019" s="1"/>
      <c r="F13019" s="1"/>
    </row>
    <row r="13020" spans="3:6">
      <c r="C13020" s="1"/>
      <c r="D13020" s="1"/>
      <c r="E13020" s="1"/>
      <c r="F13020" s="1"/>
    </row>
    <row r="13021" spans="3:6">
      <c r="C13021" s="1"/>
      <c r="D13021" s="1"/>
      <c r="E13021" s="1"/>
      <c r="F13021" s="1"/>
    </row>
    <row r="13022" spans="3:6">
      <c r="C13022" s="1"/>
      <c r="D13022" s="1"/>
      <c r="E13022" s="1"/>
      <c r="F13022" s="1"/>
    </row>
    <row r="13023" spans="3:6">
      <c r="C13023" s="1"/>
      <c r="D13023" s="1"/>
      <c r="E13023" s="1"/>
      <c r="F13023" s="1"/>
    </row>
    <row r="13024" spans="3:6">
      <c r="C13024" s="1"/>
      <c r="D13024" s="1"/>
      <c r="E13024" s="1"/>
      <c r="F13024" s="1"/>
    </row>
    <row r="13025" spans="3:6">
      <c r="C13025" s="1"/>
      <c r="D13025" s="1"/>
      <c r="E13025" s="1"/>
      <c r="F13025" s="1"/>
    </row>
    <row r="13026" spans="3:6">
      <c r="C13026" s="1"/>
      <c r="D13026" s="1"/>
      <c r="E13026" s="1"/>
      <c r="F13026" s="1"/>
    </row>
    <row r="13027" spans="3:6">
      <c r="C13027" s="1"/>
      <c r="D13027" s="1"/>
      <c r="E13027" s="1"/>
      <c r="F13027" s="1"/>
    </row>
    <row r="13028" spans="3:6">
      <c r="C13028" s="1"/>
      <c r="D13028" s="1"/>
      <c r="E13028" s="1"/>
      <c r="F13028" s="1"/>
    </row>
    <row r="13029" spans="3:6">
      <c r="C13029" s="1"/>
      <c r="D13029" s="1"/>
      <c r="E13029" s="1"/>
      <c r="F13029" s="1"/>
    </row>
    <row r="13030" spans="3:6">
      <c r="C13030" s="1"/>
      <c r="D13030" s="1"/>
      <c r="E13030" s="1"/>
      <c r="F13030" s="1"/>
    </row>
    <row r="13031" spans="3:6">
      <c r="C13031" s="1"/>
      <c r="D13031" s="1"/>
      <c r="E13031" s="1"/>
      <c r="F13031" s="1"/>
    </row>
    <row r="13032" spans="3:6">
      <c r="C13032" s="1"/>
      <c r="D13032" s="1"/>
      <c r="E13032" s="1"/>
      <c r="F13032" s="1"/>
    </row>
    <row r="13033" spans="3:6">
      <c r="C13033" s="1"/>
      <c r="D13033" s="1"/>
      <c r="E13033" s="1"/>
      <c r="F13033" s="1"/>
    </row>
    <row r="13034" spans="3:6">
      <c r="C13034" s="1"/>
      <c r="D13034" s="1"/>
      <c r="E13034" s="1"/>
      <c r="F13034" s="1"/>
    </row>
    <row r="13035" spans="3:6">
      <c r="C13035" s="1"/>
      <c r="D13035" s="1"/>
      <c r="E13035" s="1"/>
      <c r="F13035" s="1"/>
    </row>
    <row r="13036" spans="3:6">
      <c r="C13036" s="1"/>
      <c r="D13036" s="1"/>
      <c r="E13036" s="1"/>
      <c r="F13036" s="1"/>
    </row>
    <row r="13037" spans="3:6">
      <c r="C13037" s="1"/>
      <c r="D13037" s="1"/>
      <c r="E13037" s="1"/>
      <c r="F13037" s="1"/>
    </row>
    <row r="13038" spans="3:6">
      <c r="C13038" s="1"/>
      <c r="D13038" s="1"/>
      <c r="E13038" s="1"/>
      <c r="F13038" s="1"/>
    </row>
    <row r="13039" spans="3:6">
      <c r="C13039" s="1"/>
      <c r="D13039" s="1"/>
      <c r="E13039" s="1"/>
      <c r="F13039" s="1"/>
    </row>
    <row r="13040" spans="3:6">
      <c r="C13040" s="1"/>
      <c r="D13040" s="1"/>
      <c r="E13040" s="1"/>
      <c r="F13040" s="1"/>
    </row>
    <row r="13041" spans="3:6">
      <c r="C13041" s="1"/>
      <c r="D13041" s="1"/>
      <c r="E13041" s="1"/>
      <c r="F13041" s="1"/>
    </row>
    <row r="13042" spans="3:6">
      <c r="C13042" s="1"/>
      <c r="D13042" s="1"/>
      <c r="E13042" s="1"/>
      <c r="F13042" s="1"/>
    </row>
    <row r="13043" spans="3:6">
      <c r="C13043" s="1"/>
      <c r="D13043" s="1"/>
      <c r="E13043" s="1"/>
      <c r="F13043" s="1"/>
    </row>
    <row r="13044" spans="3:6">
      <c r="C13044" s="1"/>
      <c r="D13044" s="1"/>
      <c r="E13044" s="1"/>
      <c r="F13044" s="1"/>
    </row>
    <row r="13045" spans="3:6">
      <c r="C13045" s="1"/>
      <c r="D13045" s="1"/>
      <c r="E13045" s="1"/>
      <c r="F13045" s="1"/>
    </row>
    <row r="13046" spans="3:6">
      <c r="C13046" s="1"/>
      <c r="D13046" s="1"/>
      <c r="E13046" s="1"/>
      <c r="F13046" s="1"/>
    </row>
    <row r="13047" spans="3:6">
      <c r="C13047" s="1"/>
      <c r="D13047" s="1"/>
      <c r="E13047" s="1"/>
      <c r="F13047" s="1"/>
    </row>
    <row r="13048" spans="3:6">
      <c r="C13048" s="1"/>
      <c r="D13048" s="1"/>
      <c r="E13048" s="1"/>
      <c r="F13048" s="1"/>
    </row>
    <row r="13049" spans="3:6">
      <c r="C13049" s="1"/>
      <c r="D13049" s="1"/>
      <c r="E13049" s="1"/>
      <c r="F13049" s="1"/>
    </row>
    <row r="13050" spans="3:6">
      <c r="C13050" s="1"/>
      <c r="D13050" s="1"/>
      <c r="E13050" s="1"/>
      <c r="F13050" s="1"/>
    </row>
    <row r="13051" spans="3:6">
      <c r="C13051" s="1"/>
      <c r="D13051" s="1"/>
      <c r="E13051" s="1"/>
      <c r="F13051" s="1"/>
    </row>
    <row r="13052" spans="3:6">
      <c r="C13052" s="1"/>
      <c r="D13052" s="1"/>
      <c r="E13052" s="1"/>
      <c r="F13052" s="1"/>
    </row>
    <row r="13053" spans="3:6">
      <c r="C13053" s="1"/>
      <c r="D13053" s="1"/>
      <c r="E13053" s="1"/>
      <c r="F13053" s="1"/>
    </row>
    <row r="13054" spans="3:6">
      <c r="C13054" s="1"/>
      <c r="D13054" s="1"/>
      <c r="E13054" s="1"/>
      <c r="F13054" s="1"/>
    </row>
    <row r="13055" spans="3:6">
      <c r="C13055" s="1"/>
      <c r="D13055" s="1"/>
      <c r="E13055" s="1"/>
      <c r="F13055" s="1"/>
    </row>
    <row r="13056" spans="3:6">
      <c r="C13056" s="1"/>
      <c r="D13056" s="1"/>
      <c r="E13056" s="1"/>
      <c r="F13056" s="1"/>
    </row>
    <row r="13057" spans="3:6">
      <c r="C13057" s="1"/>
      <c r="D13057" s="1"/>
      <c r="E13057" s="1"/>
      <c r="F13057" s="1"/>
    </row>
    <row r="13058" spans="3:6">
      <c r="C13058" s="1"/>
      <c r="D13058" s="1"/>
      <c r="E13058" s="1"/>
      <c r="F13058" s="1"/>
    </row>
    <row r="13059" spans="3:6">
      <c r="C13059" s="1"/>
      <c r="D13059" s="1"/>
      <c r="E13059" s="1"/>
      <c r="F13059" s="1"/>
    </row>
    <row r="13060" spans="3:6">
      <c r="C13060" s="1"/>
      <c r="D13060" s="1"/>
      <c r="E13060" s="1"/>
      <c r="F13060" s="1"/>
    </row>
    <row r="13061" spans="3:6">
      <c r="C13061" s="1"/>
      <c r="D13061" s="1"/>
      <c r="E13061" s="1"/>
      <c r="F13061" s="1"/>
    </row>
    <row r="13062" spans="3:6">
      <c r="C13062" s="1"/>
      <c r="D13062" s="1"/>
      <c r="E13062" s="1"/>
      <c r="F13062" s="1"/>
    </row>
    <row r="13063" spans="3:6">
      <c r="C13063" s="1"/>
      <c r="D13063" s="1"/>
      <c r="E13063" s="1"/>
      <c r="F13063" s="1"/>
    </row>
    <row r="13064" spans="3:6">
      <c r="C13064" s="1"/>
      <c r="D13064" s="1"/>
      <c r="E13064" s="1"/>
      <c r="F13064" s="1"/>
    </row>
    <row r="13065" spans="3:6">
      <c r="C13065" s="1"/>
      <c r="D13065" s="1"/>
      <c r="E13065" s="1"/>
      <c r="F13065" s="1"/>
    </row>
    <row r="13066" spans="3:6">
      <c r="C13066" s="1"/>
      <c r="D13066" s="1"/>
      <c r="E13066" s="1"/>
      <c r="F13066" s="1"/>
    </row>
    <row r="13067" spans="3:6">
      <c r="C13067" s="1"/>
      <c r="D13067" s="1"/>
      <c r="E13067" s="1"/>
      <c r="F13067" s="1"/>
    </row>
    <row r="13068" spans="3:6">
      <c r="C13068" s="1"/>
      <c r="D13068" s="1"/>
      <c r="E13068" s="1"/>
      <c r="F13068" s="1"/>
    </row>
    <row r="13069" spans="3:6">
      <c r="C13069" s="1"/>
      <c r="D13069" s="1"/>
      <c r="E13069" s="1"/>
      <c r="F13069" s="1"/>
    </row>
    <row r="13070" spans="3:6">
      <c r="C13070" s="1"/>
      <c r="D13070" s="1"/>
      <c r="E13070" s="1"/>
      <c r="F13070" s="1"/>
    </row>
    <row r="13071" spans="3:6">
      <c r="C13071" s="1"/>
      <c r="D13071" s="1"/>
      <c r="E13071" s="1"/>
      <c r="F13071" s="1"/>
    </row>
    <row r="13072" spans="3:6">
      <c r="C13072" s="1"/>
      <c r="D13072" s="1"/>
      <c r="E13072" s="1"/>
      <c r="F13072" s="1"/>
    </row>
    <row r="13073" spans="3:6">
      <c r="C13073" s="1"/>
      <c r="D13073" s="1"/>
      <c r="E13073" s="1"/>
      <c r="F13073" s="1"/>
    </row>
    <row r="13074" spans="3:6">
      <c r="C13074" s="1"/>
      <c r="D13074" s="1"/>
      <c r="E13074" s="1"/>
      <c r="F13074" s="1"/>
    </row>
    <row r="13075" spans="3:6">
      <c r="C13075" s="1"/>
      <c r="D13075" s="1"/>
      <c r="E13075" s="1"/>
      <c r="F13075" s="1"/>
    </row>
    <row r="13076" spans="3:6">
      <c r="C13076" s="1"/>
      <c r="D13076" s="1"/>
      <c r="E13076" s="1"/>
      <c r="F13076" s="1"/>
    </row>
    <row r="13077" spans="3:6">
      <c r="C13077" s="1"/>
      <c r="D13077" s="1"/>
      <c r="E13077" s="1"/>
      <c r="F13077" s="1"/>
    </row>
    <row r="13078" spans="3:6">
      <c r="C13078" s="1"/>
      <c r="D13078" s="1"/>
      <c r="E13078" s="1"/>
      <c r="F13078" s="1"/>
    </row>
    <row r="13079" spans="3:6">
      <c r="C13079" s="1"/>
      <c r="D13079" s="1"/>
      <c r="E13079" s="1"/>
      <c r="F13079" s="1"/>
    </row>
    <row r="13080" spans="3:6">
      <c r="C13080" s="1"/>
      <c r="D13080" s="1"/>
      <c r="E13080" s="1"/>
      <c r="F13080" s="1"/>
    </row>
    <row r="13081" spans="3:6">
      <c r="C13081" s="1"/>
      <c r="D13081" s="1"/>
      <c r="E13081" s="1"/>
      <c r="F13081" s="1"/>
    </row>
    <row r="13082" spans="3:6">
      <c r="C13082" s="1"/>
      <c r="D13082" s="1"/>
      <c r="E13082" s="1"/>
      <c r="F13082" s="1"/>
    </row>
    <row r="13083" spans="3:6">
      <c r="C13083" s="1"/>
      <c r="D13083" s="1"/>
      <c r="E13083" s="1"/>
      <c r="F13083" s="1"/>
    </row>
    <row r="13084" spans="3:6">
      <c r="C13084" s="1"/>
      <c r="D13084" s="1"/>
      <c r="E13084" s="1"/>
      <c r="F13084" s="1"/>
    </row>
    <row r="13085" spans="3:6">
      <c r="C13085" s="1"/>
      <c r="D13085" s="1"/>
      <c r="E13085" s="1"/>
      <c r="F13085" s="1"/>
    </row>
    <row r="13086" spans="3:6">
      <c r="C13086" s="1"/>
      <c r="D13086" s="1"/>
      <c r="E13086" s="1"/>
      <c r="F13086" s="1"/>
    </row>
    <row r="13087" spans="3:6">
      <c r="C13087" s="1"/>
      <c r="D13087" s="1"/>
      <c r="E13087" s="1"/>
      <c r="F13087" s="1"/>
    </row>
    <row r="13088" spans="3:6">
      <c r="C13088" s="1"/>
      <c r="D13088" s="1"/>
      <c r="E13088" s="1"/>
      <c r="F13088" s="1"/>
    </row>
    <row r="13089" spans="3:6">
      <c r="C13089" s="1"/>
      <c r="D13089" s="1"/>
      <c r="E13089" s="1"/>
      <c r="F13089" s="1"/>
    </row>
    <row r="13090" spans="3:6">
      <c r="C13090" s="1"/>
      <c r="D13090" s="1"/>
      <c r="E13090" s="1"/>
      <c r="F13090" s="1"/>
    </row>
    <row r="13091" spans="3:6">
      <c r="C13091" s="1"/>
      <c r="D13091" s="1"/>
      <c r="E13091" s="1"/>
      <c r="F13091" s="1"/>
    </row>
    <row r="13092" spans="3:6">
      <c r="C13092" s="1"/>
      <c r="D13092" s="1"/>
      <c r="E13092" s="1"/>
      <c r="F13092" s="1"/>
    </row>
    <row r="13093" spans="3:6">
      <c r="C13093" s="1"/>
      <c r="D13093" s="1"/>
      <c r="E13093" s="1"/>
      <c r="F13093" s="1"/>
    </row>
    <row r="13094" spans="3:6">
      <c r="C13094" s="1"/>
      <c r="D13094" s="1"/>
      <c r="E13094" s="1"/>
      <c r="F13094" s="1"/>
    </row>
    <row r="13095" spans="3:6">
      <c r="C13095" s="1"/>
      <c r="D13095" s="1"/>
      <c r="E13095" s="1"/>
      <c r="F13095" s="1"/>
    </row>
    <row r="13096" spans="3:6">
      <c r="C13096" s="1"/>
      <c r="D13096" s="1"/>
      <c r="E13096" s="1"/>
      <c r="F13096" s="1"/>
    </row>
    <row r="13097" spans="3:6">
      <c r="C13097" s="1"/>
      <c r="D13097" s="1"/>
      <c r="E13097" s="1"/>
      <c r="F13097" s="1"/>
    </row>
    <row r="13098" spans="3:6">
      <c r="C13098" s="1"/>
      <c r="D13098" s="1"/>
      <c r="E13098" s="1"/>
      <c r="F13098" s="1"/>
    </row>
    <row r="13099" spans="3:6">
      <c r="C13099" s="1"/>
      <c r="D13099" s="1"/>
      <c r="E13099" s="1"/>
      <c r="F13099" s="1"/>
    </row>
    <row r="13100" spans="3:6">
      <c r="C13100" s="1"/>
      <c r="D13100" s="1"/>
      <c r="E13100" s="1"/>
      <c r="F13100" s="1"/>
    </row>
    <row r="13101" spans="3:6">
      <c r="C13101" s="1"/>
      <c r="D13101" s="1"/>
      <c r="E13101" s="1"/>
      <c r="F13101" s="1"/>
    </row>
    <row r="13102" spans="3:6">
      <c r="C13102" s="1"/>
      <c r="D13102" s="1"/>
      <c r="E13102" s="1"/>
      <c r="F13102" s="1"/>
    </row>
    <row r="13103" spans="3:6">
      <c r="C13103" s="1"/>
      <c r="D13103" s="1"/>
      <c r="E13103" s="1"/>
      <c r="F13103" s="1"/>
    </row>
    <row r="13104" spans="3:6">
      <c r="C13104" s="1"/>
      <c r="D13104" s="1"/>
      <c r="E13104" s="1"/>
      <c r="F13104" s="1"/>
    </row>
    <row r="13105" spans="3:6">
      <c r="C13105" s="1"/>
      <c r="D13105" s="1"/>
      <c r="E13105" s="1"/>
      <c r="F13105" s="1"/>
    </row>
    <row r="13106" spans="3:6">
      <c r="C13106" s="1"/>
      <c r="D13106" s="1"/>
      <c r="E13106" s="1"/>
      <c r="F13106" s="1"/>
    </row>
    <row r="13107" spans="3:6">
      <c r="C13107" s="1"/>
      <c r="D13107" s="1"/>
      <c r="E13107" s="1"/>
      <c r="F13107" s="1"/>
    </row>
    <row r="13108" spans="3:6">
      <c r="C13108" s="1"/>
      <c r="D13108" s="1"/>
      <c r="E13108" s="1"/>
      <c r="F13108" s="1"/>
    </row>
    <row r="13109" spans="3:6">
      <c r="C13109" s="1"/>
      <c r="D13109" s="1"/>
      <c r="E13109" s="1"/>
      <c r="F13109" s="1"/>
    </row>
    <row r="13110" spans="3:6">
      <c r="C13110" s="1"/>
      <c r="D13110" s="1"/>
      <c r="E13110" s="1"/>
      <c r="F13110" s="1"/>
    </row>
    <row r="13111" spans="3:6">
      <c r="C13111" s="1"/>
      <c r="D13111" s="1"/>
      <c r="E13111" s="1"/>
      <c r="F13111" s="1"/>
    </row>
    <row r="13112" spans="3:6">
      <c r="C13112" s="1"/>
      <c r="D13112" s="1"/>
      <c r="E13112" s="1"/>
      <c r="F13112" s="1"/>
    </row>
    <row r="13113" spans="3:6">
      <c r="C13113" s="1"/>
      <c r="D13113" s="1"/>
      <c r="E13113" s="1"/>
      <c r="F13113" s="1"/>
    </row>
    <row r="13114" spans="3:6">
      <c r="C13114" s="1"/>
      <c r="D13114" s="1"/>
      <c r="E13114" s="1"/>
      <c r="F13114" s="1"/>
    </row>
    <row r="13115" spans="3:6">
      <c r="C13115" s="1"/>
      <c r="D13115" s="1"/>
      <c r="E13115" s="1"/>
      <c r="F13115" s="1"/>
    </row>
    <row r="13116" spans="3:6">
      <c r="C13116" s="1"/>
      <c r="D13116" s="1"/>
      <c r="E13116" s="1"/>
      <c r="F13116" s="1"/>
    </row>
    <row r="13117" spans="3:6">
      <c r="C13117" s="1"/>
      <c r="D13117" s="1"/>
      <c r="E13117" s="1"/>
      <c r="F13117" s="1"/>
    </row>
    <row r="13118" spans="3:6">
      <c r="C13118" s="1"/>
      <c r="D13118" s="1"/>
      <c r="E13118" s="1"/>
      <c r="F13118" s="1"/>
    </row>
    <row r="13119" spans="3:6">
      <c r="C13119" s="1"/>
      <c r="D13119" s="1"/>
      <c r="E13119" s="1"/>
      <c r="F13119" s="1"/>
    </row>
    <row r="13120" spans="3:6">
      <c r="C13120" s="1"/>
      <c r="D13120" s="1"/>
      <c r="E13120" s="1"/>
      <c r="F13120" s="1"/>
    </row>
    <row r="13121" spans="3:6">
      <c r="C13121" s="1"/>
      <c r="D13121" s="1"/>
      <c r="E13121" s="1"/>
      <c r="F13121" s="1"/>
    </row>
    <row r="13122" spans="3:6">
      <c r="C13122" s="1"/>
      <c r="D13122" s="1"/>
      <c r="E13122" s="1"/>
      <c r="F13122" s="1"/>
    </row>
    <row r="13123" spans="3:6">
      <c r="C13123" s="1"/>
      <c r="D13123" s="1"/>
      <c r="E13123" s="1"/>
      <c r="F13123" s="1"/>
    </row>
    <row r="13124" spans="3:6">
      <c r="C13124" s="1"/>
      <c r="D13124" s="1"/>
      <c r="E13124" s="1"/>
      <c r="F13124" s="1"/>
    </row>
    <row r="13125" spans="3:6">
      <c r="C13125" s="1"/>
      <c r="D13125" s="1"/>
      <c r="E13125" s="1"/>
      <c r="F13125" s="1"/>
    </row>
    <row r="13126" spans="3:6">
      <c r="C13126" s="1"/>
      <c r="D13126" s="1"/>
      <c r="E13126" s="1"/>
      <c r="F13126" s="1"/>
    </row>
    <row r="13127" spans="3:6">
      <c r="C13127" s="1"/>
      <c r="D13127" s="1"/>
      <c r="E13127" s="1"/>
      <c r="F13127" s="1"/>
    </row>
    <row r="13128" spans="3:6">
      <c r="C13128" s="1"/>
      <c r="D13128" s="1"/>
      <c r="E13128" s="1"/>
      <c r="F13128" s="1"/>
    </row>
    <row r="13129" spans="3:6">
      <c r="C13129" s="1"/>
      <c r="D13129" s="1"/>
      <c r="E13129" s="1"/>
      <c r="F13129" s="1"/>
    </row>
    <row r="13130" spans="3:6">
      <c r="C13130" s="1"/>
      <c r="D13130" s="1"/>
      <c r="E13130" s="1"/>
      <c r="F13130" s="1"/>
    </row>
    <row r="13131" spans="3:6">
      <c r="C13131" s="1"/>
      <c r="D13131" s="1"/>
      <c r="E13131" s="1"/>
      <c r="F13131" s="1"/>
    </row>
    <row r="13132" spans="3:6">
      <c r="C13132" s="1"/>
      <c r="D13132" s="1"/>
      <c r="E13132" s="1"/>
      <c r="F13132" s="1"/>
    </row>
    <row r="13133" spans="3:6">
      <c r="C13133" s="1"/>
      <c r="D13133" s="1"/>
      <c r="E13133" s="1"/>
      <c r="F13133" s="1"/>
    </row>
    <row r="13134" spans="3:6">
      <c r="C13134" s="1"/>
      <c r="D13134" s="1"/>
      <c r="E13134" s="1"/>
      <c r="F13134" s="1"/>
    </row>
    <row r="13135" spans="3:6">
      <c r="C13135" s="1"/>
      <c r="D13135" s="1"/>
      <c r="E13135" s="1"/>
      <c r="F13135" s="1"/>
    </row>
    <row r="13136" spans="3:6">
      <c r="C13136" s="1"/>
      <c r="D13136" s="1"/>
      <c r="E13136" s="1"/>
      <c r="F13136" s="1"/>
    </row>
    <row r="13137" spans="3:6">
      <c r="C13137" s="1"/>
      <c r="D13137" s="1"/>
      <c r="E13137" s="1"/>
      <c r="F13137" s="1"/>
    </row>
    <row r="13138" spans="3:6">
      <c r="C13138" s="1"/>
      <c r="D13138" s="1"/>
      <c r="E13138" s="1"/>
      <c r="F13138" s="1"/>
    </row>
    <row r="13139" spans="3:6">
      <c r="C13139" s="1"/>
      <c r="D13139" s="1"/>
      <c r="E13139" s="1"/>
      <c r="F13139" s="1"/>
    </row>
    <row r="13140" spans="3:6">
      <c r="C13140" s="1"/>
      <c r="D13140" s="1"/>
      <c r="E13140" s="1"/>
      <c r="F13140" s="1"/>
    </row>
    <row r="13141" spans="3:6">
      <c r="C13141" s="1"/>
      <c r="D13141" s="1"/>
      <c r="E13141" s="1"/>
      <c r="F13141" s="1"/>
    </row>
    <row r="13142" spans="3:6">
      <c r="C13142" s="1"/>
      <c r="D13142" s="1"/>
      <c r="E13142" s="1"/>
      <c r="F13142" s="1"/>
    </row>
    <row r="13143" spans="3:6">
      <c r="C13143" s="1"/>
      <c r="D13143" s="1"/>
      <c r="E13143" s="1"/>
      <c r="F13143" s="1"/>
    </row>
    <row r="13144" spans="3:6">
      <c r="C13144" s="1"/>
      <c r="D13144" s="1"/>
      <c r="E13144" s="1"/>
      <c r="F13144" s="1"/>
    </row>
    <row r="13145" spans="3:6">
      <c r="C13145" s="1"/>
      <c r="D13145" s="1"/>
      <c r="E13145" s="1"/>
      <c r="F13145" s="1"/>
    </row>
    <row r="13146" spans="3:6">
      <c r="C13146" s="1"/>
      <c r="D13146" s="1"/>
      <c r="E13146" s="1"/>
      <c r="F13146" s="1"/>
    </row>
    <row r="13147" spans="3:6">
      <c r="C13147" s="1"/>
      <c r="D13147" s="1"/>
      <c r="E13147" s="1"/>
      <c r="F13147" s="1"/>
    </row>
    <row r="13148" spans="3:6">
      <c r="C13148" s="1"/>
      <c r="D13148" s="1"/>
      <c r="E13148" s="1"/>
      <c r="F13148" s="1"/>
    </row>
    <row r="13149" spans="3:6">
      <c r="C13149" s="1"/>
      <c r="D13149" s="1"/>
      <c r="E13149" s="1"/>
      <c r="F13149" s="1"/>
    </row>
    <row r="13150" spans="3:6">
      <c r="C13150" s="1"/>
      <c r="D13150" s="1"/>
      <c r="E13150" s="1"/>
      <c r="F13150" s="1"/>
    </row>
    <row r="13151" spans="3:6">
      <c r="C13151" s="1"/>
      <c r="D13151" s="1"/>
      <c r="E13151" s="1"/>
      <c r="F13151" s="1"/>
    </row>
    <row r="13152" spans="3:6">
      <c r="C13152" s="1"/>
      <c r="D13152" s="1"/>
      <c r="E13152" s="1"/>
      <c r="F13152" s="1"/>
    </row>
    <row r="13153" spans="3:6">
      <c r="C13153" s="1"/>
      <c r="D13153" s="1"/>
      <c r="E13153" s="1"/>
      <c r="F13153" s="1"/>
    </row>
    <row r="13154" spans="3:6">
      <c r="C13154" s="1"/>
      <c r="D13154" s="1"/>
      <c r="E13154" s="1"/>
      <c r="F13154" s="1"/>
    </row>
    <row r="13155" spans="3:6">
      <c r="C13155" s="1"/>
      <c r="D13155" s="1"/>
      <c r="E13155" s="1"/>
      <c r="F13155" s="1"/>
    </row>
    <row r="13156" spans="3:6">
      <c r="C13156" s="1"/>
      <c r="D13156" s="1"/>
      <c r="E13156" s="1"/>
      <c r="F13156" s="1"/>
    </row>
    <row r="13157" spans="3:6">
      <c r="C13157" s="1"/>
      <c r="D13157" s="1"/>
      <c r="E13157" s="1"/>
      <c r="F13157" s="1"/>
    </row>
    <row r="13158" spans="3:6">
      <c r="C13158" s="1"/>
      <c r="D13158" s="1"/>
      <c r="E13158" s="1"/>
      <c r="F13158" s="1"/>
    </row>
    <row r="13159" spans="3:6">
      <c r="C13159" s="1"/>
      <c r="D13159" s="1"/>
      <c r="E13159" s="1"/>
      <c r="F13159" s="1"/>
    </row>
    <row r="13160" spans="3:6">
      <c r="C13160" s="1"/>
      <c r="D13160" s="1"/>
      <c r="E13160" s="1"/>
      <c r="F13160" s="1"/>
    </row>
    <row r="13161" spans="3:6">
      <c r="C13161" s="1"/>
      <c r="D13161" s="1"/>
      <c r="E13161" s="1"/>
      <c r="F13161" s="1"/>
    </row>
    <row r="13162" spans="3:6">
      <c r="C13162" s="1"/>
      <c r="D13162" s="1"/>
      <c r="E13162" s="1"/>
      <c r="F13162" s="1"/>
    </row>
    <row r="13163" spans="3:6">
      <c r="C13163" s="1"/>
      <c r="D13163" s="1"/>
      <c r="E13163" s="1"/>
      <c r="F13163" s="1"/>
    </row>
    <row r="13164" spans="3:6">
      <c r="C13164" s="1"/>
      <c r="D13164" s="1"/>
      <c r="E13164" s="1"/>
      <c r="F13164" s="1"/>
    </row>
    <row r="13165" spans="3:6">
      <c r="C13165" s="1"/>
      <c r="D13165" s="1"/>
      <c r="E13165" s="1"/>
      <c r="F13165" s="1"/>
    </row>
    <row r="13166" spans="3:6">
      <c r="C13166" s="1"/>
      <c r="D13166" s="1"/>
      <c r="E13166" s="1"/>
      <c r="F13166" s="1"/>
    </row>
    <row r="13167" spans="3:6">
      <c r="C13167" s="1"/>
      <c r="D13167" s="1"/>
      <c r="E13167" s="1"/>
      <c r="F13167" s="1"/>
    </row>
    <row r="13168" spans="3:6">
      <c r="C13168" s="1"/>
      <c r="D13168" s="1"/>
      <c r="E13168" s="1"/>
      <c r="F13168" s="1"/>
    </row>
    <row r="13169" spans="3:6">
      <c r="C13169" s="1"/>
      <c r="D13169" s="1"/>
      <c r="E13169" s="1"/>
      <c r="F13169" s="1"/>
    </row>
    <row r="13170" spans="3:6">
      <c r="C13170" s="1"/>
      <c r="D13170" s="1"/>
      <c r="E13170" s="1"/>
      <c r="F13170" s="1"/>
    </row>
    <row r="13171" spans="3:6">
      <c r="C13171" s="1"/>
      <c r="D13171" s="1"/>
      <c r="E13171" s="1"/>
      <c r="F13171" s="1"/>
    </row>
    <row r="13172" spans="3:6">
      <c r="C13172" s="1"/>
      <c r="D13172" s="1"/>
      <c r="E13172" s="1"/>
      <c r="F13172" s="1"/>
    </row>
    <row r="13173" spans="3:6">
      <c r="C13173" s="1"/>
      <c r="D13173" s="1"/>
      <c r="E13173" s="1"/>
      <c r="F13173" s="1"/>
    </row>
    <row r="13174" spans="3:6">
      <c r="C13174" s="1"/>
      <c r="D13174" s="1"/>
      <c r="E13174" s="1"/>
      <c r="F13174" s="1"/>
    </row>
    <row r="13175" spans="3:6">
      <c r="C13175" s="1"/>
      <c r="D13175" s="1"/>
      <c r="E13175" s="1"/>
      <c r="F13175" s="1"/>
    </row>
    <row r="13176" spans="3:6">
      <c r="C13176" s="1"/>
      <c r="D13176" s="1"/>
      <c r="E13176" s="1"/>
      <c r="F13176" s="1"/>
    </row>
    <row r="13177" spans="3:6">
      <c r="C13177" s="1"/>
      <c r="D13177" s="1"/>
      <c r="E13177" s="1"/>
      <c r="F13177" s="1"/>
    </row>
    <row r="13178" spans="3:6">
      <c r="C13178" s="1"/>
      <c r="D13178" s="1"/>
      <c r="E13178" s="1"/>
      <c r="F13178" s="1"/>
    </row>
    <row r="13179" spans="3:6">
      <c r="C13179" s="1"/>
      <c r="D13179" s="1"/>
      <c r="E13179" s="1"/>
      <c r="F13179" s="1"/>
    </row>
    <row r="13180" spans="3:6">
      <c r="C13180" s="1"/>
      <c r="D13180" s="1"/>
      <c r="E13180" s="1"/>
      <c r="F13180" s="1"/>
    </row>
    <row r="13181" spans="3:6">
      <c r="C13181" s="1"/>
      <c r="D13181" s="1"/>
      <c r="E13181" s="1"/>
      <c r="F13181" s="1"/>
    </row>
    <row r="13182" spans="3:6">
      <c r="C13182" s="1"/>
      <c r="D13182" s="1"/>
      <c r="E13182" s="1"/>
      <c r="F13182" s="1"/>
    </row>
    <row r="13183" spans="3:6">
      <c r="C13183" s="1"/>
      <c r="D13183" s="1"/>
      <c r="E13183" s="1"/>
      <c r="F13183" s="1"/>
    </row>
    <row r="13184" spans="3:6">
      <c r="C13184" s="1"/>
      <c r="D13184" s="1"/>
      <c r="E13184" s="1"/>
      <c r="F13184" s="1"/>
    </row>
    <row r="13185" spans="3:6">
      <c r="C13185" s="1"/>
      <c r="D13185" s="1"/>
      <c r="E13185" s="1"/>
      <c r="F13185" s="1"/>
    </row>
    <row r="13186" spans="3:6">
      <c r="C13186" s="1"/>
      <c r="D13186" s="1"/>
      <c r="E13186" s="1"/>
      <c r="F13186" s="1"/>
    </row>
    <row r="13187" spans="3:6">
      <c r="C13187" s="1"/>
      <c r="D13187" s="1"/>
      <c r="E13187" s="1"/>
      <c r="F13187" s="1"/>
    </row>
    <row r="13188" spans="3:6">
      <c r="C13188" s="1"/>
      <c r="D13188" s="1"/>
      <c r="E13188" s="1"/>
      <c r="F13188" s="1"/>
    </row>
    <row r="13189" spans="3:6">
      <c r="C13189" s="1"/>
      <c r="D13189" s="1"/>
      <c r="E13189" s="1"/>
      <c r="F13189" s="1"/>
    </row>
    <row r="13190" spans="3:6">
      <c r="C13190" s="1"/>
      <c r="D13190" s="1"/>
      <c r="E13190" s="1"/>
      <c r="F13190" s="1"/>
    </row>
    <row r="13191" spans="3:6">
      <c r="C13191" s="1"/>
      <c r="D13191" s="1"/>
      <c r="E13191" s="1"/>
      <c r="F13191" s="1"/>
    </row>
    <row r="13192" spans="3:6">
      <c r="C13192" s="1"/>
      <c r="D13192" s="1"/>
      <c r="E13192" s="1"/>
      <c r="F13192" s="1"/>
    </row>
    <row r="13193" spans="3:6">
      <c r="C13193" s="1"/>
      <c r="D13193" s="1"/>
      <c r="E13193" s="1"/>
      <c r="F13193" s="1"/>
    </row>
    <row r="13194" spans="3:6">
      <c r="C13194" s="1"/>
      <c r="D13194" s="1"/>
      <c r="E13194" s="1"/>
      <c r="F13194" s="1"/>
    </row>
    <row r="13195" spans="3:6">
      <c r="C13195" s="1"/>
      <c r="D13195" s="1"/>
      <c r="E13195" s="1"/>
      <c r="F13195" s="1"/>
    </row>
    <row r="13196" spans="3:6">
      <c r="C13196" s="1"/>
      <c r="D13196" s="1"/>
      <c r="E13196" s="1"/>
      <c r="F13196" s="1"/>
    </row>
    <row r="13197" spans="3:6">
      <c r="C13197" s="1"/>
      <c r="D13197" s="1"/>
      <c r="E13197" s="1"/>
      <c r="F13197" s="1"/>
    </row>
    <row r="13198" spans="3:6">
      <c r="C13198" s="1"/>
      <c r="D13198" s="1"/>
      <c r="E13198" s="1"/>
      <c r="F13198" s="1"/>
    </row>
    <row r="13199" spans="3:6">
      <c r="C13199" s="1"/>
      <c r="D13199" s="1"/>
      <c r="E13199" s="1"/>
      <c r="F13199" s="1"/>
    </row>
    <row r="13200" spans="3:6">
      <c r="C13200" s="1"/>
      <c r="D13200" s="1"/>
      <c r="E13200" s="1"/>
      <c r="F13200" s="1"/>
    </row>
    <row r="13201" spans="3:6">
      <c r="C13201" s="1"/>
      <c r="D13201" s="1"/>
      <c r="E13201" s="1"/>
      <c r="F13201" s="1"/>
    </row>
    <row r="13202" spans="3:6">
      <c r="C13202" s="1"/>
      <c r="D13202" s="1"/>
      <c r="E13202" s="1"/>
      <c r="F13202" s="1"/>
    </row>
    <row r="13203" spans="3:6">
      <c r="C13203" s="1"/>
      <c r="D13203" s="1"/>
      <c r="E13203" s="1"/>
      <c r="F13203" s="1"/>
    </row>
    <row r="13204" spans="3:6">
      <c r="C13204" s="1"/>
      <c r="D13204" s="1"/>
      <c r="E13204" s="1"/>
      <c r="F13204" s="1"/>
    </row>
    <row r="13205" spans="3:6">
      <c r="C13205" s="1"/>
      <c r="D13205" s="1"/>
      <c r="E13205" s="1"/>
      <c r="F13205" s="1"/>
    </row>
    <row r="13206" spans="3:6">
      <c r="C13206" s="1"/>
      <c r="D13206" s="1"/>
      <c r="E13206" s="1"/>
      <c r="F13206" s="1"/>
    </row>
    <row r="13207" spans="3:6">
      <c r="C13207" s="1"/>
      <c r="D13207" s="1"/>
      <c r="E13207" s="1"/>
      <c r="F13207" s="1"/>
    </row>
    <row r="13208" spans="3:6">
      <c r="C13208" s="1"/>
      <c r="D13208" s="1"/>
      <c r="E13208" s="1"/>
      <c r="F13208" s="1"/>
    </row>
    <row r="13209" spans="3:6">
      <c r="C13209" s="1"/>
      <c r="D13209" s="1"/>
      <c r="E13209" s="1"/>
      <c r="F13209" s="1"/>
    </row>
    <row r="13210" spans="3:6">
      <c r="C13210" s="1"/>
      <c r="D13210" s="1"/>
      <c r="E13210" s="1"/>
      <c r="F13210" s="1"/>
    </row>
    <row r="13211" spans="3:6">
      <c r="C13211" s="1"/>
      <c r="D13211" s="1"/>
      <c r="E13211" s="1"/>
      <c r="F13211" s="1"/>
    </row>
    <row r="13212" spans="3:6">
      <c r="C13212" s="1"/>
      <c r="D13212" s="1"/>
      <c r="E13212" s="1"/>
      <c r="F13212" s="1"/>
    </row>
    <row r="13213" spans="3:6">
      <c r="C13213" s="1"/>
      <c r="D13213" s="1"/>
      <c r="E13213" s="1"/>
      <c r="F13213" s="1"/>
    </row>
    <row r="13214" spans="3:6">
      <c r="C13214" s="1"/>
      <c r="D13214" s="1"/>
      <c r="E13214" s="1"/>
      <c r="F13214" s="1"/>
    </row>
    <row r="13215" spans="3:6">
      <c r="C13215" s="1"/>
      <c r="D13215" s="1"/>
      <c r="E13215" s="1"/>
      <c r="F13215" s="1"/>
    </row>
    <row r="13216" spans="3:6">
      <c r="C13216" s="1"/>
      <c r="D13216" s="1"/>
      <c r="E13216" s="1"/>
      <c r="F13216" s="1"/>
    </row>
    <row r="13217" spans="3:6">
      <c r="C13217" s="1"/>
      <c r="D13217" s="1"/>
      <c r="E13217" s="1"/>
      <c r="F13217" s="1"/>
    </row>
    <row r="13218" spans="3:6">
      <c r="C13218" s="1"/>
      <c r="D13218" s="1"/>
      <c r="E13218" s="1"/>
      <c r="F13218" s="1"/>
    </row>
    <row r="13219" spans="3:6">
      <c r="C13219" s="1"/>
      <c r="D13219" s="1"/>
      <c r="E13219" s="1"/>
      <c r="F13219" s="1"/>
    </row>
    <row r="13220" spans="3:6">
      <c r="C13220" s="1"/>
      <c r="D13220" s="1"/>
      <c r="E13220" s="1"/>
      <c r="F13220" s="1"/>
    </row>
    <row r="13221" spans="3:6">
      <c r="C13221" s="1"/>
      <c r="D13221" s="1"/>
      <c r="E13221" s="1"/>
      <c r="F13221" s="1"/>
    </row>
    <row r="13222" spans="3:6">
      <c r="C13222" s="1"/>
      <c r="D13222" s="1"/>
      <c r="E13222" s="1"/>
      <c r="F13222" s="1"/>
    </row>
    <row r="13223" spans="3:6">
      <c r="C13223" s="1"/>
      <c r="D13223" s="1"/>
      <c r="E13223" s="1"/>
      <c r="F13223" s="1"/>
    </row>
    <row r="13224" spans="3:6">
      <c r="C13224" s="1"/>
      <c r="D13224" s="1"/>
      <c r="E13224" s="1"/>
      <c r="F13224" s="1"/>
    </row>
    <row r="13225" spans="3:6">
      <c r="C13225" s="1"/>
      <c r="D13225" s="1"/>
      <c r="E13225" s="1"/>
      <c r="F13225" s="1"/>
    </row>
    <row r="13226" spans="3:6">
      <c r="C13226" s="1"/>
      <c r="D13226" s="1"/>
      <c r="E13226" s="1"/>
      <c r="F13226" s="1"/>
    </row>
    <row r="13227" spans="3:6">
      <c r="C13227" s="1"/>
      <c r="D13227" s="1"/>
      <c r="E13227" s="1"/>
      <c r="F13227" s="1"/>
    </row>
    <row r="13228" spans="3:6">
      <c r="C13228" s="1"/>
      <c r="D13228" s="1"/>
      <c r="E13228" s="1"/>
      <c r="F13228" s="1"/>
    </row>
    <row r="13229" spans="3:6">
      <c r="C13229" s="1"/>
      <c r="D13229" s="1"/>
      <c r="E13229" s="1"/>
      <c r="F13229" s="1"/>
    </row>
    <row r="13230" spans="3:6">
      <c r="C13230" s="1"/>
      <c r="D13230" s="1"/>
      <c r="E13230" s="1"/>
      <c r="F13230" s="1"/>
    </row>
    <row r="13231" spans="3:6">
      <c r="C13231" s="1"/>
      <c r="D13231" s="1"/>
      <c r="E13231" s="1"/>
      <c r="F13231" s="1"/>
    </row>
    <row r="13232" spans="3:6">
      <c r="C13232" s="1"/>
      <c r="D13232" s="1"/>
      <c r="E13232" s="1"/>
      <c r="F13232" s="1"/>
    </row>
    <row r="13233" spans="3:6">
      <c r="C13233" s="1"/>
      <c r="D13233" s="1"/>
      <c r="E13233" s="1"/>
      <c r="F13233" s="1"/>
    </row>
    <row r="13234" spans="3:6">
      <c r="C13234" s="1"/>
      <c r="D13234" s="1"/>
      <c r="E13234" s="1"/>
      <c r="F13234" s="1"/>
    </row>
    <row r="13235" spans="3:6">
      <c r="C13235" s="1"/>
      <c r="D13235" s="1"/>
      <c r="E13235" s="1"/>
      <c r="F13235" s="1"/>
    </row>
    <row r="13236" spans="3:6">
      <c r="C13236" s="1"/>
      <c r="D13236" s="1"/>
      <c r="E13236" s="1"/>
      <c r="F13236" s="1"/>
    </row>
    <row r="13237" spans="3:6">
      <c r="C13237" s="1"/>
      <c r="D13237" s="1"/>
      <c r="E13237" s="1"/>
      <c r="F13237" s="1"/>
    </row>
    <row r="13238" spans="3:6">
      <c r="C13238" s="1"/>
      <c r="D13238" s="1"/>
      <c r="E13238" s="1"/>
      <c r="F13238" s="1"/>
    </row>
    <row r="13239" spans="3:6">
      <c r="C13239" s="1"/>
      <c r="D13239" s="1"/>
      <c r="E13239" s="1"/>
      <c r="F13239" s="1"/>
    </row>
    <row r="13240" spans="3:6">
      <c r="C13240" s="1"/>
      <c r="D13240" s="1"/>
      <c r="E13240" s="1"/>
      <c r="F13240" s="1"/>
    </row>
    <row r="13241" spans="3:6">
      <c r="C13241" s="1"/>
      <c r="D13241" s="1"/>
      <c r="E13241" s="1"/>
      <c r="F13241" s="1"/>
    </row>
    <row r="13242" spans="3:6">
      <c r="C13242" s="1"/>
      <c r="D13242" s="1"/>
      <c r="E13242" s="1"/>
      <c r="F13242" s="1"/>
    </row>
    <row r="13243" spans="3:6">
      <c r="C13243" s="1"/>
      <c r="D13243" s="1"/>
      <c r="E13243" s="1"/>
      <c r="F13243" s="1"/>
    </row>
    <row r="13244" spans="3:6">
      <c r="C13244" s="1"/>
      <c r="D13244" s="1"/>
      <c r="E13244" s="1"/>
      <c r="F13244" s="1"/>
    </row>
    <row r="13245" spans="3:6">
      <c r="C13245" s="1"/>
      <c r="D13245" s="1"/>
      <c r="E13245" s="1"/>
      <c r="F13245" s="1"/>
    </row>
    <row r="13246" spans="3:6">
      <c r="C13246" s="1"/>
      <c r="D13246" s="1"/>
      <c r="E13246" s="1"/>
      <c r="F13246" s="1"/>
    </row>
    <row r="13247" spans="3:6">
      <c r="C13247" s="1"/>
      <c r="D13247" s="1"/>
      <c r="E13247" s="1"/>
      <c r="F13247" s="1"/>
    </row>
    <row r="13248" spans="3:6">
      <c r="C13248" s="1"/>
      <c r="D13248" s="1"/>
      <c r="E13248" s="1"/>
      <c r="F13248" s="1"/>
    </row>
    <row r="13249" spans="3:6">
      <c r="C13249" s="1"/>
      <c r="D13249" s="1"/>
      <c r="E13249" s="1"/>
      <c r="F13249" s="1"/>
    </row>
    <row r="13250" spans="3:6">
      <c r="C13250" s="1"/>
      <c r="D13250" s="1"/>
      <c r="E13250" s="1"/>
      <c r="F13250" s="1"/>
    </row>
    <row r="13251" spans="3:6">
      <c r="C13251" s="1"/>
      <c r="D13251" s="1"/>
      <c r="E13251" s="1"/>
      <c r="F13251" s="1"/>
    </row>
    <row r="13252" spans="3:6">
      <c r="C13252" s="1"/>
      <c r="D13252" s="1"/>
      <c r="E13252" s="1"/>
      <c r="F13252" s="1"/>
    </row>
    <row r="13253" spans="3:6">
      <c r="C13253" s="1"/>
      <c r="D13253" s="1"/>
      <c r="E13253" s="1"/>
      <c r="F13253" s="1"/>
    </row>
    <row r="13254" spans="3:6">
      <c r="C13254" s="1"/>
      <c r="D13254" s="1"/>
      <c r="E13254" s="1"/>
      <c r="F13254" s="1"/>
    </row>
    <row r="13255" spans="3:6">
      <c r="C13255" s="1"/>
      <c r="D13255" s="1"/>
      <c r="E13255" s="1"/>
      <c r="F13255" s="1"/>
    </row>
    <row r="13256" spans="3:6">
      <c r="C13256" s="1"/>
      <c r="D13256" s="1"/>
      <c r="E13256" s="1"/>
      <c r="F13256" s="1"/>
    </row>
    <row r="13257" spans="3:6">
      <c r="C13257" s="1"/>
      <c r="D13257" s="1"/>
      <c r="E13257" s="1"/>
      <c r="F13257" s="1"/>
    </row>
    <row r="13258" spans="3:6">
      <c r="C13258" s="1"/>
      <c r="D13258" s="1"/>
      <c r="E13258" s="1"/>
      <c r="F13258" s="1"/>
    </row>
    <row r="13259" spans="3:6">
      <c r="C13259" s="1"/>
      <c r="D13259" s="1"/>
      <c r="E13259" s="1"/>
      <c r="F13259" s="1"/>
    </row>
    <row r="13260" spans="3:6">
      <c r="C13260" s="1"/>
      <c r="D13260" s="1"/>
      <c r="E13260" s="1"/>
      <c r="F13260" s="1"/>
    </row>
    <row r="13261" spans="3:6">
      <c r="C13261" s="1"/>
      <c r="D13261" s="1"/>
      <c r="E13261" s="1"/>
      <c r="F13261" s="1"/>
    </row>
    <row r="13262" spans="3:6">
      <c r="C13262" s="1"/>
      <c r="D13262" s="1"/>
      <c r="E13262" s="1"/>
      <c r="F13262" s="1"/>
    </row>
    <row r="13263" spans="3:6">
      <c r="C13263" s="1"/>
      <c r="D13263" s="1"/>
      <c r="E13263" s="1"/>
      <c r="F13263" s="1"/>
    </row>
    <row r="13264" spans="3:6">
      <c r="C13264" s="1"/>
      <c r="D13264" s="1"/>
      <c r="E13264" s="1"/>
      <c r="F13264" s="1"/>
    </row>
    <row r="13265" spans="3:6">
      <c r="C13265" s="1"/>
      <c r="D13265" s="1"/>
      <c r="E13265" s="1"/>
      <c r="F13265" s="1"/>
    </row>
    <row r="13266" spans="3:6">
      <c r="C13266" s="1"/>
      <c r="D13266" s="1"/>
      <c r="E13266" s="1"/>
      <c r="F13266" s="1"/>
    </row>
    <row r="13267" spans="3:6">
      <c r="C13267" s="1"/>
      <c r="D13267" s="1"/>
      <c r="E13267" s="1"/>
      <c r="F13267" s="1"/>
    </row>
    <row r="13268" spans="3:6">
      <c r="C13268" s="1"/>
      <c r="D13268" s="1"/>
      <c r="E13268" s="1"/>
      <c r="F13268" s="1"/>
    </row>
    <row r="13269" spans="3:6">
      <c r="C13269" s="1"/>
      <c r="D13269" s="1"/>
      <c r="E13269" s="1"/>
      <c r="F13269" s="1"/>
    </row>
    <row r="13270" spans="3:6">
      <c r="C13270" s="1"/>
      <c r="D13270" s="1"/>
      <c r="E13270" s="1"/>
      <c r="F13270" s="1"/>
    </row>
    <row r="13271" spans="3:6">
      <c r="C13271" s="1"/>
      <c r="D13271" s="1"/>
      <c r="E13271" s="1"/>
      <c r="F13271" s="1"/>
    </row>
    <row r="13272" spans="3:6">
      <c r="C13272" s="1"/>
      <c r="D13272" s="1"/>
      <c r="E13272" s="1"/>
      <c r="F13272" s="1"/>
    </row>
    <row r="13273" spans="3:6">
      <c r="C13273" s="1"/>
      <c r="D13273" s="1"/>
      <c r="E13273" s="1"/>
      <c r="F13273" s="1"/>
    </row>
    <row r="13274" spans="3:6">
      <c r="C13274" s="1"/>
      <c r="D13274" s="1"/>
      <c r="E13274" s="1"/>
      <c r="F13274" s="1"/>
    </row>
    <row r="13275" spans="3:6">
      <c r="C13275" s="1"/>
      <c r="D13275" s="1"/>
      <c r="E13275" s="1"/>
      <c r="F13275" s="1"/>
    </row>
    <row r="13276" spans="3:6">
      <c r="C13276" s="1"/>
      <c r="D13276" s="1"/>
      <c r="E13276" s="1"/>
      <c r="F13276" s="1"/>
    </row>
    <row r="13277" spans="3:6">
      <c r="C13277" s="1"/>
      <c r="D13277" s="1"/>
      <c r="E13277" s="1"/>
      <c r="F13277" s="1"/>
    </row>
    <row r="13278" spans="3:6">
      <c r="C13278" s="1"/>
      <c r="D13278" s="1"/>
      <c r="E13278" s="1"/>
      <c r="F13278" s="1"/>
    </row>
    <row r="13279" spans="3:6">
      <c r="C13279" s="1"/>
      <c r="D13279" s="1"/>
      <c r="E13279" s="1"/>
      <c r="F13279" s="1"/>
    </row>
    <row r="13280" spans="3:6">
      <c r="C13280" s="1"/>
      <c r="D13280" s="1"/>
      <c r="E13280" s="1"/>
      <c r="F13280" s="1"/>
    </row>
    <row r="13281" spans="3:6">
      <c r="C13281" s="1"/>
      <c r="D13281" s="1"/>
      <c r="E13281" s="1"/>
      <c r="F13281" s="1"/>
    </row>
    <row r="13282" spans="3:6">
      <c r="C13282" s="1"/>
      <c r="D13282" s="1"/>
      <c r="E13282" s="1"/>
      <c r="F13282" s="1"/>
    </row>
    <row r="13283" spans="3:6">
      <c r="C13283" s="1"/>
      <c r="D13283" s="1"/>
      <c r="E13283" s="1"/>
      <c r="F13283" s="1"/>
    </row>
    <row r="13284" spans="3:6">
      <c r="C13284" s="1"/>
      <c r="D13284" s="1"/>
      <c r="E13284" s="1"/>
      <c r="F13284" s="1"/>
    </row>
    <row r="13285" spans="3:6">
      <c r="C13285" s="1"/>
      <c r="D13285" s="1"/>
      <c r="E13285" s="1"/>
      <c r="F13285" s="1"/>
    </row>
    <row r="13286" spans="3:6">
      <c r="C13286" s="1"/>
      <c r="D13286" s="1"/>
      <c r="E13286" s="1"/>
      <c r="F13286" s="1"/>
    </row>
    <row r="13287" spans="3:6">
      <c r="C13287" s="1"/>
      <c r="D13287" s="1"/>
      <c r="E13287" s="1"/>
      <c r="F13287" s="1"/>
    </row>
    <row r="13288" spans="3:6">
      <c r="C13288" s="1"/>
      <c r="D13288" s="1"/>
      <c r="E13288" s="1"/>
      <c r="F13288" s="1"/>
    </row>
    <row r="13289" spans="3:6">
      <c r="C13289" s="1"/>
      <c r="D13289" s="1"/>
      <c r="E13289" s="1"/>
      <c r="F13289" s="1"/>
    </row>
    <row r="13290" spans="3:6">
      <c r="C13290" s="1"/>
      <c r="D13290" s="1"/>
      <c r="E13290" s="1"/>
      <c r="F13290" s="1"/>
    </row>
    <row r="13291" spans="3:6">
      <c r="C13291" s="1"/>
      <c r="D13291" s="1"/>
      <c r="E13291" s="1"/>
      <c r="F13291" s="1"/>
    </row>
    <row r="13292" spans="3:6">
      <c r="C13292" s="1"/>
      <c r="D13292" s="1"/>
      <c r="E13292" s="1"/>
      <c r="F13292" s="1"/>
    </row>
    <row r="13293" spans="3:6">
      <c r="C13293" s="1"/>
      <c r="D13293" s="1"/>
      <c r="E13293" s="1"/>
      <c r="F13293" s="1"/>
    </row>
    <row r="13294" spans="3:6">
      <c r="C13294" s="1"/>
      <c r="D13294" s="1"/>
      <c r="E13294" s="1"/>
      <c r="F13294" s="1"/>
    </row>
    <row r="13295" spans="3:6">
      <c r="C13295" s="1"/>
      <c r="D13295" s="1"/>
      <c r="E13295" s="1"/>
      <c r="F13295" s="1"/>
    </row>
    <row r="13296" spans="3:6">
      <c r="C13296" s="1"/>
      <c r="D13296" s="1"/>
      <c r="E13296" s="1"/>
      <c r="F13296" s="1"/>
    </row>
    <row r="13297" spans="3:6">
      <c r="C13297" s="1"/>
      <c r="D13297" s="1"/>
      <c r="E13297" s="1"/>
      <c r="F13297" s="1"/>
    </row>
    <row r="13298" spans="3:6">
      <c r="C13298" s="1"/>
      <c r="D13298" s="1"/>
      <c r="E13298" s="1"/>
      <c r="F13298" s="1"/>
    </row>
    <row r="13299" spans="3:6">
      <c r="C13299" s="1"/>
      <c r="D13299" s="1"/>
      <c r="E13299" s="1"/>
      <c r="F13299" s="1"/>
    </row>
    <row r="13300" spans="3:6">
      <c r="C13300" s="1"/>
      <c r="D13300" s="1"/>
      <c r="E13300" s="1"/>
      <c r="F13300" s="1"/>
    </row>
    <row r="13301" spans="3:6">
      <c r="C13301" s="1"/>
      <c r="D13301" s="1"/>
      <c r="E13301" s="1"/>
      <c r="F13301" s="1"/>
    </row>
    <row r="13302" spans="3:6">
      <c r="C13302" s="1"/>
      <c r="D13302" s="1"/>
      <c r="E13302" s="1"/>
      <c r="F13302" s="1"/>
    </row>
    <row r="13303" spans="3:6">
      <c r="C13303" s="1"/>
      <c r="D13303" s="1"/>
      <c r="E13303" s="1"/>
      <c r="F13303" s="1"/>
    </row>
    <row r="13304" spans="3:6">
      <c r="C13304" s="1"/>
      <c r="D13304" s="1"/>
      <c r="E13304" s="1"/>
      <c r="F13304" s="1"/>
    </row>
    <row r="13305" spans="3:6">
      <c r="C13305" s="1"/>
      <c r="D13305" s="1"/>
      <c r="E13305" s="1"/>
      <c r="F13305" s="1"/>
    </row>
    <row r="13306" spans="3:6">
      <c r="C13306" s="1"/>
      <c r="D13306" s="1"/>
      <c r="E13306" s="1"/>
      <c r="F13306" s="1"/>
    </row>
    <row r="13307" spans="3:6">
      <c r="C13307" s="1"/>
      <c r="D13307" s="1"/>
      <c r="E13307" s="1"/>
      <c r="F13307" s="1"/>
    </row>
    <row r="13308" spans="3:6">
      <c r="C13308" s="1"/>
      <c r="D13308" s="1"/>
      <c r="E13308" s="1"/>
      <c r="F13308" s="1"/>
    </row>
    <row r="13309" spans="3:6">
      <c r="C13309" s="1"/>
      <c r="D13309" s="1"/>
      <c r="E13309" s="1"/>
      <c r="F13309" s="1"/>
    </row>
    <row r="13310" spans="3:6">
      <c r="C13310" s="1"/>
      <c r="D13310" s="1"/>
      <c r="E13310" s="1"/>
      <c r="F13310" s="1"/>
    </row>
    <row r="13311" spans="3:6">
      <c r="C13311" s="1"/>
      <c r="D13311" s="1"/>
      <c r="E13311" s="1"/>
      <c r="F13311" s="1"/>
    </row>
    <row r="13312" spans="3:6">
      <c r="C13312" s="1"/>
      <c r="D13312" s="1"/>
      <c r="E13312" s="1"/>
      <c r="F13312" s="1"/>
    </row>
    <row r="13313" spans="3:6">
      <c r="C13313" s="1"/>
      <c r="D13313" s="1"/>
      <c r="E13313" s="1"/>
      <c r="F13313" s="1"/>
    </row>
    <row r="13314" spans="3:6">
      <c r="C13314" s="1"/>
      <c r="D13314" s="1"/>
      <c r="E13314" s="1"/>
      <c r="F13314" s="1"/>
    </row>
    <row r="13315" spans="3:6">
      <c r="C13315" s="1"/>
      <c r="D13315" s="1"/>
      <c r="E13315" s="1"/>
      <c r="F13315" s="1"/>
    </row>
    <row r="13316" spans="3:6">
      <c r="C13316" s="1"/>
      <c r="D13316" s="1"/>
      <c r="E13316" s="1"/>
      <c r="F13316" s="1"/>
    </row>
    <row r="13317" spans="3:6">
      <c r="C13317" s="1"/>
      <c r="D13317" s="1"/>
      <c r="E13317" s="1"/>
      <c r="F13317" s="1"/>
    </row>
    <row r="13318" spans="3:6">
      <c r="C13318" s="1"/>
      <c r="D13318" s="1"/>
      <c r="E13318" s="1"/>
      <c r="F13318" s="1"/>
    </row>
    <row r="13319" spans="3:6">
      <c r="C13319" s="1"/>
      <c r="D13319" s="1"/>
      <c r="E13319" s="1"/>
      <c r="F13319" s="1"/>
    </row>
    <row r="13320" spans="3:6">
      <c r="C13320" s="1"/>
      <c r="D13320" s="1"/>
      <c r="E13320" s="1"/>
      <c r="F13320" s="1"/>
    </row>
    <row r="13321" spans="3:6">
      <c r="C13321" s="1"/>
      <c r="D13321" s="1"/>
      <c r="E13321" s="1"/>
      <c r="F13321" s="1"/>
    </row>
    <row r="13322" spans="3:6">
      <c r="C13322" s="1"/>
      <c r="D13322" s="1"/>
      <c r="E13322" s="1"/>
      <c r="F13322" s="1"/>
    </row>
    <row r="13323" spans="3:6">
      <c r="C13323" s="1"/>
      <c r="D13323" s="1"/>
      <c r="E13323" s="1"/>
      <c r="F13323" s="1"/>
    </row>
    <row r="13324" spans="3:6">
      <c r="C13324" s="1"/>
      <c r="D13324" s="1"/>
      <c r="E13324" s="1"/>
      <c r="F13324" s="1"/>
    </row>
    <row r="13325" spans="3:6">
      <c r="C13325" s="1"/>
      <c r="D13325" s="1"/>
      <c r="E13325" s="1"/>
      <c r="F13325" s="1"/>
    </row>
    <row r="13326" spans="3:6">
      <c r="C13326" s="1"/>
      <c r="D13326" s="1"/>
      <c r="E13326" s="1"/>
      <c r="F13326" s="1"/>
    </row>
    <row r="13327" spans="3:6">
      <c r="C13327" s="1"/>
      <c r="D13327" s="1"/>
      <c r="E13327" s="1"/>
      <c r="F13327" s="1"/>
    </row>
    <row r="13328" spans="3:6">
      <c r="C13328" s="1"/>
      <c r="D13328" s="1"/>
      <c r="E13328" s="1"/>
      <c r="F13328" s="1"/>
    </row>
    <row r="13329" spans="3:6">
      <c r="C13329" s="1"/>
      <c r="D13329" s="1"/>
      <c r="E13329" s="1"/>
      <c r="F13329" s="1"/>
    </row>
    <row r="13330" spans="3:6">
      <c r="C13330" s="1"/>
      <c r="D13330" s="1"/>
      <c r="E13330" s="1"/>
      <c r="F13330" s="1"/>
    </row>
    <row r="13331" spans="3:6">
      <c r="C13331" s="1"/>
      <c r="D13331" s="1"/>
      <c r="E13331" s="1"/>
      <c r="F13331" s="1"/>
    </row>
    <row r="13332" spans="3:6">
      <c r="C13332" s="1"/>
      <c r="D13332" s="1"/>
      <c r="E13332" s="1"/>
      <c r="F13332" s="1"/>
    </row>
    <row r="13333" spans="3:6">
      <c r="C13333" s="1"/>
      <c r="D13333" s="1"/>
      <c r="E13333" s="1"/>
      <c r="F13333" s="1"/>
    </row>
    <row r="13334" spans="3:6">
      <c r="C13334" s="1"/>
      <c r="D13334" s="1"/>
      <c r="E13334" s="1"/>
      <c r="F13334" s="1"/>
    </row>
    <row r="13335" spans="3:6">
      <c r="C13335" s="1"/>
      <c r="D13335" s="1"/>
      <c r="E13335" s="1"/>
      <c r="F13335" s="1"/>
    </row>
    <row r="13336" spans="3:6">
      <c r="C13336" s="1"/>
      <c r="D13336" s="1"/>
      <c r="E13336" s="1"/>
      <c r="F13336" s="1"/>
    </row>
    <row r="13337" spans="3:6">
      <c r="C13337" s="1"/>
      <c r="D13337" s="1"/>
      <c r="E13337" s="1"/>
      <c r="F13337" s="1"/>
    </row>
    <row r="13338" spans="3:6">
      <c r="C13338" s="1"/>
      <c r="D13338" s="1"/>
      <c r="E13338" s="1"/>
      <c r="F13338" s="1"/>
    </row>
    <row r="13339" spans="3:6">
      <c r="C13339" s="1"/>
      <c r="D13339" s="1"/>
      <c r="E13339" s="1"/>
      <c r="F13339" s="1"/>
    </row>
    <row r="13340" spans="3:6">
      <c r="C13340" s="1"/>
      <c r="D13340" s="1"/>
      <c r="E13340" s="1"/>
      <c r="F13340" s="1"/>
    </row>
    <row r="13341" spans="3:6">
      <c r="C13341" s="1"/>
      <c r="D13341" s="1"/>
      <c r="E13341" s="1"/>
      <c r="F13341" s="1"/>
    </row>
    <row r="13342" spans="3:6">
      <c r="C13342" s="1"/>
      <c r="D13342" s="1"/>
      <c r="E13342" s="1"/>
      <c r="F13342" s="1"/>
    </row>
    <row r="13343" spans="3:6">
      <c r="C13343" s="1"/>
      <c r="D13343" s="1"/>
      <c r="E13343" s="1"/>
      <c r="F13343" s="1"/>
    </row>
    <row r="13344" spans="3:6">
      <c r="C13344" s="1"/>
      <c r="D13344" s="1"/>
      <c r="E13344" s="1"/>
      <c r="F13344" s="1"/>
    </row>
    <row r="13345" spans="3:6">
      <c r="C13345" s="1"/>
      <c r="D13345" s="1"/>
      <c r="E13345" s="1"/>
      <c r="F13345" s="1"/>
    </row>
    <row r="13346" spans="3:6">
      <c r="C13346" s="1"/>
      <c r="D13346" s="1"/>
      <c r="E13346" s="1"/>
      <c r="F13346" s="1"/>
    </row>
    <row r="13347" spans="3:6">
      <c r="C13347" s="1"/>
      <c r="D13347" s="1"/>
      <c r="E13347" s="1"/>
      <c r="F13347" s="1"/>
    </row>
    <row r="13348" spans="3:6">
      <c r="C13348" s="1"/>
      <c r="D13348" s="1"/>
      <c r="E13348" s="1"/>
      <c r="F13348" s="1"/>
    </row>
    <row r="13349" spans="3:6">
      <c r="C13349" s="1"/>
      <c r="D13349" s="1"/>
      <c r="E13349" s="1"/>
      <c r="F13349" s="1"/>
    </row>
    <row r="13350" spans="3:6">
      <c r="C13350" s="1"/>
      <c r="D13350" s="1"/>
      <c r="E13350" s="1"/>
      <c r="F13350" s="1"/>
    </row>
    <row r="13351" spans="3:6">
      <c r="C13351" s="1"/>
      <c r="D13351" s="1"/>
      <c r="E13351" s="1"/>
      <c r="F13351" s="1"/>
    </row>
    <row r="13352" spans="3:6">
      <c r="C13352" s="1"/>
      <c r="D13352" s="1"/>
      <c r="E13352" s="1"/>
      <c r="F13352" s="1"/>
    </row>
    <row r="13353" spans="3:6">
      <c r="C13353" s="1"/>
      <c r="D13353" s="1"/>
      <c r="E13353" s="1"/>
      <c r="F13353" s="1"/>
    </row>
    <row r="13354" spans="3:6">
      <c r="C13354" s="1"/>
      <c r="D13354" s="1"/>
      <c r="E13354" s="1"/>
      <c r="F13354" s="1"/>
    </row>
    <row r="13355" spans="3:6">
      <c r="C13355" s="1"/>
      <c r="D13355" s="1"/>
      <c r="E13355" s="1"/>
      <c r="F13355" s="1"/>
    </row>
    <row r="13356" spans="3:6">
      <c r="C13356" s="1"/>
      <c r="D13356" s="1"/>
      <c r="E13356" s="1"/>
      <c r="F13356" s="1"/>
    </row>
    <row r="13357" spans="3:6">
      <c r="C13357" s="1"/>
      <c r="D13357" s="1"/>
      <c r="E13357" s="1"/>
      <c r="F13357" s="1"/>
    </row>
    <row r="13358" spans="3:6">
      <c r="C13358" s="1"/>
      <c r="D13358" s="1"/>
      <c r="E13358" s="1"/>
      <c r="F13358" s="1"/>
    </row>
    <row r="13359" spans="3:6">
      <c r="C13359" s="1"/>
      <c r="D13359" s="1"/>
      <c r="E13359" s="1"/>
      <c r="F13359" s="1"/>
    </row>
    <row r="13360" spans="3:6">
      <c r="C13360" s="1"/>
      <c r="D13360" s="1"/>
      <c r="E13360" s="1"/>
      <c r="F13360" s="1"/>
    </row>
    <row r="13361" spans="3:6">
      <c r="C13361" s="1"/>
      <c r="D13361" s="1"/>
      <c r="E13361" s="1"/>
      <c r="F13361" s="1"/>
    </row>
    <row r="13362" spans="3:6">
      <c r="C13362" s="1"/>
      <c r="D13362" s="1"/>
      <c r="E13362" s="1"/>
      <c r="F13362" s="1"/>
    </row>
    <row r="13363" spans="3:6">
      <c r="C13363" s="1"/>
      <c r="D13363" s="1"/>
      <c r="E13363" s="1"/>
      <c r="F13363" s="1"/>
    </row>
    <row r="13364" spans="3:6">
      <c r="C13364" s="1"/>
      <c r="D13364" s="1"/>
      <c r="E13364" s="1"/>
      <c r="F13364" s="1"/>
    </row>
    <row r="13365" spans="3:6">
      <c r="C13365" s="1"/>
      <c r="D13365" s="1"/>
      <c r="E13365" s="1"/>
      <c r="F13365" s="1"/>
    </row>
    <row r="13366" spans="3:6">
      <c r="C13366" s="1"/>
      <c r="D13366" s="1"/>
      <c r="E13366" s="1"/>
      <c r="F13366" s="1"/>
    </row>
    <row r="13367" spans="3:6">
      <c r="C13367" s="1"/>
      <c r="D13367" s="1"/>
      <c r="E13367" s="1"/>
      <c r="F13367" s="1"/>
    </row>
    <row r="13368" spans="3:6">
      <c r="C13368" s="1"/>
      <c r="D13368" s="1"/>
      <c r="E13368" s="1"/>
      <c r="F13368" s="1"/>
    </row>
    <row r="13369" spans="3:6">
      <c r="C13369" s="1"/>
      <c r="D13369" s="1"/>
      <c r="E13369" s="1"/>
      <c r="F13369" s="1"/>
    </row>
    <row r="13370" spans="3:6">
      <c r="C13370" s="1"/>
      <c r="D13370" s="1"/>
      <c r="E13370" s="1"/>
      <c r="F13370" s="1"/>
    </row>
    <row r="13371" spans="3:6">
      <c r="C13371" s="1"/>
      <c r="D13371" s="1"/>
      <c r="E13371" s="1"/>
      <c r="F13371" s="1"/>
    </row>
    <row r="13372" spans="3:6">
      <c r="C13372" s="1"/>
      <c r="D13372" s="1"/>
      <c r="E13372" s="1"/>
      <c r="F13372" s="1"/>
    </row>
    <row r="13373" spans="3:6">
      <c r="C13373" s="1"/>
      <c r="D13373" s="1"/>
      <c r="E13373" s="1"/>
      <c r="F13373" s="1"/>
    </row>
    <row r="13374" spans="3:6">
      <c r="C13374" s="1"/>
      <c r="D13374" s="1"/>
      <c r="E13374" s="1"/>
      <c r="F13374" s="1"/>
    </row>
    <row r="13375" spans="3:6">
      <c r="C13375" s="1"/>
      <c r="D13375" s="1"/>
      <c r="E13375" s="1"/>
      <c r="F13375" s="1"/>
    </row>
    <row r="13376" spans="3:6">
      <c r="C13376" s="1"/>
      <c r="D13376" s="1"/>
      <c r="E13376" s="1"/>
      <c r="F13376" s="1"/>
    </row>
    <row r="13377" spans="3:6">
      <c r="C13377" s="1"/>
      <c r="D13377" s="1"/>
      <c r="E13377" s="1"/>
      <c r="F13377" s="1"/>
    </row>
    <row r="13378" spans="3:6">
      <c r="C13378" s="1"/>
      <c r="D13378" s="1"/>
      <c r="E13378" s="1"/>
      <c r="F13378" s="1"/>
    </row>
    <row r="13379" spans="3:6">
      <c r="C13379" s="1"/>
      <c r="D13379" s="1"/>
      <c r="E13379" s="1"/>
      <c r="F13379" s="1"/>
    </row>
    <row r="13380" spans="3:6">
      <c r="C13380" s="1"/>
      <c r="D13380" s="1"/>
      <c r="E13380" s="1"/>
      <c r="F13380" s="1"/>
    </row>
    <row r="13381" spans="3:6">
      <c r="C13381" s="1"/>
      <c r="D13381" s="1"/>
      <c r="E13381" s="1"/>
      <c r="F13381" s="1"/>
    </row>
    <row r="13382" spans="3:6">
      <c r="C13382" s="1"/>
      <c r="D13382" s="1"/>
      <c r="E13382" s="1"/>
      <c r="F13382" s="1"/>
    </row>
    <row r="13383" spans="3:6">
      <c r="C13383" s="1"/>
      <c r="D13383" s="1"/>
      <c r="E13383" s="1"/>
      <c r="F13383" s="1"/>
    </row>
    <row r="13384" spans="3:6">
      <c r="C13384" s="1"/>
      <c r="D13384" s="1"/>
      <c r="E13384" s="1"/>
      <c r="F13384" s="1"/>
    </row>
    <row r="13385" spans="3:6">
      <c r="C13385" s="1"/>
      <c r="D13385" s="1"/>
      <c r="E13385" s="1"/>
      <c r="F13385" s="1"/>
    </row>
    <row r="13386" spans="3:6">
      <c r="C13386" s="1"/>
      <c r="D13386" s="1"/>
      <c r="E13386" s="1"/>
      <c r="F13386" s="1"/>
    </row>
    <row r="13387" spans="3:6">
      <c r="C13387" s="1"/>
      <c r="D13387" s="1"/>
      <c r="E13387" s="1"/>
      <c r="F13387" s="1"/>
    </row>
    <row r="13388" spans="3:6">
      <c r="C13388" s="1"/>
      <c r="D13388" s="1"/>
      <c r="E13388" s="1"/>
      <c r="F13388" s="1"/>
    </row>
    <row r="13389" spans="3:6">
      <c r="C13389" s="1"/>
      <c r="D13389" s="1"/>
      <c r="E13389" s="1"/>
      <c r="F13389" s="1"/>
    </row>
    <row r="13390" spans="3:6">
      <c r="C13390" s="1"/>
      <c r="D13390" s="1"/>
      <c r="E13390" s="1"/>
      <c r="F13390" s="1"/>
    </row>
    <row r="13391" spans="3:6">
      <c r="C13391" s="1"/>
      <c r="D13391" s="1"/>
      <c r="E13391" s="1"/>
      <c r="F13391" s="1"/>
    </row>
    <row r="13392" spans="3:6">
      <c r="C13392" s="1"/>
      <c r="D13392" s="1"/>
      <c r="E13392" s="1"/>
      <c r="F13392" s="1"/>
    </row>
    <row r="13393" spans="3:6">
      <c r="C13393" s="1"/>
      <c r="D13393" s="1"/>
      <c r="E13393" s="1"/>
      <c r="F13393" s="1"/>
    </row>
    <row r="13394" spans="3:6">
      <c r="C13394" s="1"/>
      <c r="D13394" s="1"/>
      <c r="E13394" s="1"/>
      <c r="F13394" s="1"/>
    </row>
    <row r="13395" spans="3:6">
      <c r="C13395" s="1"/>
      <c r="D13395" s="1"/>
      <c r="E13395" s="1"/>
      <c r="F13395" s="1"/>
    </row>
    <row r="13396" spans="3:6">
      <c r="C13396" s="1"/>
      <c r="D13396" s="1"/>
      <c r="E13396" s="1"/>
      <c r="F13396" s="1"/>
    </row>
    <row r="13397" spans="3:6">
      <c r="C13397" s="1"/>
      <c r="D13397" s="1"/>
      <c r="E13397" s="1"/>
      <c r="F13397" s="1"/>
    </row>
    <row r="13398" spans="3:6">
      <c r="C13398" s="1"/>
      <c r="D13398" s="1"/>
      <c r="E13398" s="1"/>
      <c r="F13398" s="1"/>
    </row>
    <row r="13399" spans="3:6">
      <c r="C13399" s="1"/>
      <c r="D13399" s="1"/>
      <c r="E13399" s="1"/>
      <c r="F13399" s="1"/>
    </row>
    <row r="13400" spans="3:6">
      <c r="C13400" s="1"/>
      <c r="D13400" s="1"/>
      <c r="E13400" s="1"/>
      <c r="F13400" s="1"/>
    </row>
    <row r="13401" spans="3:6">
      <c r="C13401" s="1"/>
      <c r="D13401" s="1"/>
      <c r="E13401" s="1"/>
      <c r="F13401" s="1"/>
    </row>
    <row r="13402" spans="3:6">
      <c r="C13402" s="1"/>
      <c r="D13402" s="1"/>
      <c r="E13402" s="1"/>
      <c r="F13402" s="1"/>
    </row>
    <row r="13403" spans="3:6">
      <c r="C13403" s="1"/>
      <c r="D13403" s="1"/>
      <c r="E13403" s="1"/>
      <c r="F13403" s="1"/>
    </row>
    <row r="13404" spans="3:6">
      <c r="C13404" s="1"/>
      <c r="D13404" s="1"/>
      <c r="E13404" s="1"/>
      <c r="F13404" s="1"/>
    </row>
    <row r="13405" spans="3:6">
      <c r="C13405" s="1"/>
      <c r="D13405" s="1"/>
      <c r="E13405" s="1"/>
      <c r="F13405" s="1"/>
    </row>
    <row r="13406" spans="3:6">
      <c r="C13406" s="1"/>
      <c r="D13406" s="1"/>
      <c r="E13406" s="1"/>
      <c r="F13406" s="1"/>
    </row>
    <row r="13407" spans="3:6">
      <c r="C13407" s="1"/>
      <c r="D13407" s="1"/>
      <c r="E13407" s="1"/>
      <c r="F13407" s="1"/>
    </row>
    <row r="13408" spans="3:6">
      <c r="C13408" s="1"/>
      <c r="D13408" s="1"/>
      <c r="E13408" s="1"/>
      <c r="F13408" s="1"/>
    </row>
    <row r="13409" spans="3:6">
      <c r="C13409" s="1"/>
      <c r="D13409" s="1"/>
      <c r="E13409" s="1"/>
      <c r="F13409" s="1"/>
    </row>
    <row r="13410" spans="3:6">
      <c r="C13410" s="1"/>
      <c r="D13410" s="1"/>
      <c r="E13410" s="1"/>
      <c r="F13410" s="1"/>
    </row>
    <row r="13411" spans="3:6">
      <c r="C13411" s="1"/>
      <c r="D13411" s="1"/>
      <c r="E13411" s="1"/>
      <c r="F13411" s="1"/>
    </row>
    <row r="13412" spans="3:6">
      <c r="C13412" s="1"/>
      <c r="D13412" s="1"/>
      <c r="E13412" s="1"/>
      <c r="F13412" s="1"/>
    </row>
    <row r="13413" spans="3:6">
      <c r="C13413" s="1"/>
      <c r="D13413" s="1"/>
      <c r="E13413" s="1"/>
      <c r="F13413" s="1"/>
    </row>
    <row r="13414" spans="3:6">
      <c r="C13414" s="1"/>
      <c r="D13414" s="1"/>
      <c r="E13414" s="1"/>
      <c r="F13414" s="1"/>
    </row>
    <row r="13415" spans="3:6">
      <c r="C13415" s="1"/>
      <c r="D13415" s="1"/>
      <c r="E13415" s="1"/>
      <c r="F13415" s="1"/>
    </row>
    <row r="13416" spans="3:6">
      <c r="C13416" s="1"/>
      <c r="D13416" s="1"/>
      <c r="E13416" s="1"/>
      <c r="F13416" s="1"/>
    </row>
    <row r="13417" spans="3:6">
      <c r="C13417" s="1"/>
      <c r="D13417" s="1"/>
      <c r="E13417" s="1"/>
      <c r="F13417" s="1"/>
    </row>
    <row r="13418" spans="3:6">
      <c r="C13418" s="1"/>
      <c r="D13418" s="1"/>
      <c r="E13418" s="1"/>
      <c r="F13418" s="1"/>
    </row>
    <row r="13419" spans="3:6">
      <c r="C13419" s="1"/>
      <c r="D13419" s="1"/>
      <c r="E13419" s="1"/>
      <c r="F13419" s="1"/>
    </row>
    <row r="13420" spans="3:6">
      <c r="C13420" s="1"/>
      <c r="D13420" s="1"/>
      <c r="E13420" s="1"/>
      <c r="F13420" s="1"/>
    </row>
    <row r="13421" spans="3:6">
      <c r="C13421" s="1"/>
      <c r="D13421" s="1"/>
      <c r="E13421" s="1"/>
      <c r="F13421" s="1"/>
    </row>
    <row r="13422" spans="3:6">
      <c r="C13422" s="1"/>
      <c r="D13422" s="1"/>
      <c r="E13422" s="1"/>
      <c r="F13422" s="1"/>
    </row>
    <row r="13423" spans="3:6">
      <c r="C13423" s="1"/>
      <c r="D13423" s="1"/>
      <c r="E13423" s="1"/>
      <c r="F13423" s="1"/>
    </row>
    <row r="13424" spans="3:6">
      <c r="C13424" s="1"/>
      <c r="D13424" s="1"/>
      <c r="E13424" s="1"/>
      <c r="F13424" s="1"/>
    </row>
    <row r="13425" spans="3:6">
      <c r="C13425" s="1"/>
      <c r="D13425" s="1"/>
      <c r="E13425" s="1"/>
      <c r="F13425" s="1"/>
    </row>
    <row r="13426" spans="3:6">
      <c r="C13426" s="1"/>
      <c r="D13426" s="1"/>
      <c r="E13426" s="1"/>
      <c r="F13426" s="1"/>
    </row>
    <row r="13427" spans="3:6">
      <c r="C13427" s="1"/>
      <c r="D13427" s="1"/>
      <c r="E13427" s="1"/>
      <c r="F13427" s="1"/>
    </row>
    <row r="13428" spans="3:6">
      <c r="C13428" s="1"/>
      <c r="D13428" s="1"/>
      <c r="E13428" s="1"/>
      <c r="F13428" s="1"/>
    </row>
    <row r="13429" spans="3:6">
      <c r="C13429" s="1"/>
      <c r="D13429" s="1"/>
      <c r="E13429" s="1"/>
      <c r="F13429" s="1"/>
    </row>
    <row r="13430" spans="3:6">
      <c r="C13430" s="1"/>
      <c r="D13430" s="1"/>
      <c r="E13430" s="1"/>
      <c r="F13430" s="1"/>
    </row>
    <row r="13431" spans="3:6">
      <c r="C13431" s="1"/>
      <c r="D13431" s="1"/>
      <c r="E13431" s="1"/>
      <c r="F13431" s="1"/>
    </row>
    <row r="13432" spans="3:6">
      <c r="C13432" s="1"/>
      <c r="D13432" s="1"/>
      <c r="E13432" s="1"/>
      <c r="F13432" s="1"/>
    </row>
    <row r="13433" spans="3:6">
      <c r="C13433" s="1"/>
      <c r="D13433" s="1"/>
      <c r="E13433" s="1"/>
      <c r="F13433" s="1"/>
    </row>
    <row r="13434" spans="3:6">
      <c r="C13434" s="1"/>
      <c r="D13434" s="1"/>
      <c r="E13434" s="1"/>
      <c r="F13434" s="1"/>
    </row>
    <row r="13435" spans="3:6">
      <c r="C13435" s="1"/>
      <c r="D13435" s="1"/>
      <c r="E13435" s="1"/>
      <c r="F13435" s="1"/>
    </row>
    <row r="13436" spans="3:6">
      <c r="C13436" s="1"/>
      <c r="D13436" s="1"/>
      <c r="E13436" s="1"/>
      <c r="F13436" s="1"/>
    </row>
    <row r="13437" spans="3:6">
      <c r="C13437" s="1"/>
      <c r="D13437" s="1"/>
      <c r="E13437" s="1"/>
      <c r="F13437" s="1"/>
    </row>
    <row r="13438" spans="3:6">
      <c r="C13438" s="1"/>
      <c r="D13438" s="1"/>
      <c r="E13438" s="1"/>
      <c r="F13438" s="1"/>
    </row>
    <row r="13439" spans="3:6">
      <c r="C13439" s="1"/>
      <c r="D13439" s="1"/>
      <c r="E13439" s="1"/>
      <c r="F13439" s="1"/>
    </row>
    <row r="13440" spans="3:6">
      <c r="C13440" s="1"/>
      <c r="D13440" s="1"/>
      <c r="E13440" s="1"/>
      <c r="F13440" s="1"/>
    </row>
    <row r="13441" spans="3:6">
      <c r="C13441" s="1"/>
      <c r="D13441" s="1"/>
      <c r="E13441" s="1"/>
      <c r="F13441" s="1"/>
    </row>
    <row r="13442" spans="3:6">
      <c r="C13442" s="1"/>
      <c r="D13442" s="1"/>
      <c r="E13442" s="1"/>
      <c r="F13442" s="1"/>
    </row>
    <row r="13443" spans="3:6">
      <c r="C13443" s="1"/>
      <c r="D13443" s="1"/>
      <c r="E13443" s="1"/>
      <c r="F13443" s="1"/>
    </row>
    <row r="13444" spans="3:6">
      <c r="C13444" s="1"/>
      <c r="D13444" s="1"/>
      <c r="E13444" s="1"/>
      <c r="F13444" s="1"/>
    </row>
    <row r="13445" spans="3:6">
      <c r="C13445" s="1"/>
      <c r="D13445" s="1"/>
      <c r="E13445" s="1"/>
      <c r="F13445" s="1"/>
    </row>
    <row r="13446" spans="3:6">
      <c r="C13446" s="1"/>
      <c r="D13446" s="1"/>
      <c r="E13446" s="1"/>
      <c r="F13446" s="1"/>
    </row>
    <row r="13447" spans="3:6">
      <c r="C13447" s="1"/>
      <c r="D13447" s="1"/>
      <c r="E13447" s="1"/>
      <c r="F13447" s="1"/>
    </row>
    <row r="13448" spans="3:6">
      <c r="C13448" s="1"/>
      <c r="D13448" s="1"/>
      <c r="E13448" s="1"/>
      <c r="F13448" s="1"/>
    </row>
    <row r="13449" spans="3:6">
      <c r="C13449" s="1"/>
      <c r="D13449" s="1"/>
      <c r="E13449" s="1"/>
      <c r="F13449" s="1"/>
    </row>
    <row r="13450" spans="3:6">
      <c r="C13450" s="1"/>
      <c r="D13450" s="1"/>
      <c r="E13450" s="1"/>
      <c r="F13450" s="1"/>
    </row>
    <row r="13451" spans="3:6">
      <c r="C13451" s="1"/>
      <c r="D13451" s="1"/>
      <c r="E13451" s="1"/>
      <c r="F13451" s="1"/>
    </row>
    <row r="13452" spans="3:6">
      <c r="C13452" s="1"/>
      <c r="D13452" s="1"/>
      <c r="E13452" s="1"/>
      <c r="F13452" s="1"/>
    </row>
    <row r="13453" spans="3:6">
      <c r="C13453" s="1"/>
      <c r="D13453" s="1"/>
      <c r="E13453" s="1"/>
      <c r="F13453" s="1"/>
    </row>
    <row r="13454" spans="3:6">
      <c r="C13454" s="1"/>
      <c r="D13454" s="1"/>
      <c r="E13454" s="1"/>
      <c r="F13454" s="1"/>
    </row>
    <row r="13455" spans="3:6">
      <c r="C13455" s="1"/>
      <c r="D13455" s="1"/>
      <c r="E13455" s="1"/>
      <c r="F13455" s="1"/>
    </row>
    <row r="13456" spans="3:6">
      <c r="C13456" s="1"/>
      <c r="D13456" s="1"/>
      <c r="E13456" s="1"/>
      <c r="F13456" s="1"/>
    </row>
    <row r="13457" spans="3:6">
      <c r="C13457" s="1"/>
      <c r="D13457" s="1"/>
      <c r="E13457" s="1"/>
      <c r="F13457" s="1"/>
    </row>
    <row r="13458" spans="3:6">
      <c r="C13458" s="1"/>
      <c r="D13458" s="1"/>
      <c r="E13458" s="1"/>
      <c r="F13458" s="1"/>
    </row>
    <row r="13459" spans="3:6">
      <c r="C13459" s="1"/>
      <c r="D13459" s="1"/>
      <c r="E13459" s="1"/>
      <c r="F13459" s="1"/>
    </row>
    <row r="13460" spans="3:6">
      <c r="C13460" s="1"/>
      <c r="D13460" s="1"/>
      <c r="E13460" s="1"/>
      <c r="F13460" s="1"/>
    </row>
    <row r="13461" spans="3:6">
      <c r="C13461" s="1"/>
      <c r="D13461" s="1"/>
      <c r="E13461" s="1"/>
      <c r="F13461" s="1"/>
    </row>
    <row r="13462" spans="3:6">
      <c r="C13462" s="1"/>
      <c r="D13462" s="1"/>
      <c r="E13462" s="1"/>
      <c r="F13462" s="1"/>
    </row>
    <row r="13463" spans="3:6">
      <c r="C13463" s="1"/>
      <c r="D13463" s="1"/>
      <c r="E13463" s="1"/>
      <c r="F13463" s="1"/>
    </row>
    <row r="13464" spans="3:6">
      <c r="C13464" s="1"/>
      <c r="D13464" s="1"/>
      <c r="E13464" s="1"/>
      <c r="F13464" s="1"/>
    </row>
    <row r="13465" spans="3:6">
      <c r="C13465" s="1"/>
      <c r="D13465" s="1"/>
      <c r="E13465" s="1"/>
      <c r="F13465" s="1"/>
    </row>
    <row r="13466" spans="3:6">
      <c r="C13466" s="1"/>
      <c r="D13466" s="1"/>
      <c r="E13466" s="1"/>
      <c r="F13466" s="1"/>
    </row>
    <row r="13467" spans="3:6">
      <c r="C13467" s="1"/>
      <c r="D13467" s="1"/>
      <c r="E13467" s="1"/>
      <c r="F13467" s="1"/>
    </row>
    <row r="13468" spans="3:6">
      <c r="C13468" s="1"/>
      <c r="D13468" s="1"/>
      <c r="E13468" s="1"/>
      <c r="F13468" s="1"/>
    </row>
    <row r="13469" spans="3:6">
      <c r="C13469" s="1"/>
      <c r="D13469" s="1"/>
      <c r="E13469" s="1"/>
      <c r="F13469" s="1"/>
    </row>
    <row r="13470" spans="3:6">
      <c r="C13470" s="1"/>
      <c r="D13470" s="1"/>
      <c r="E13470" s="1"/>
      <c r="F13470" s="1"/>
    </row>
    <row r="13471" spans="3:6">
      <c r="C13471" s="1"/>
      <c r="D13471" s="1"/>
      <c r="E13471" s="1"/>
      <c r="F13471" s="1"/>
    </row>
    <row r="13472" spans="3:6">
      <c r="C13472" s="1"/>
      <c r="D13472" s="1"/>
      <c r="E13472" s="1"/>
      <c r="F13472" s="1"/>
    </row>
    <row r="13473" spans="3:6">
      <c r="C13473" s="1"/>
      <c r="D13473" s="1"/>
      <c r="E13473" s="1"/>
      <c r="F13473" s="1"/>
    </row>
    <row r="13474" spans="3:6">
      <c r="C13474" s="1"/>
      <c r="D13474" s="1"/>
      <c r="E13474" s="1"/>
      <c r="F13474" s="1"/>
    </row>
    <row r="13475" spans="3:6">
      <c r="C13475" s="1"/>
      <c r="D13475" s="1"/>
      <c r="E13475" s="1"/>
      <c r="F13475" s="1"/>
    </row>
    <row r="13476" spans="3:6">
      <c r="C13476" s="1"/>
      <c r="D13476" s="1"/>
      <c r="E13476" s="1"/>
      <c r="F13476" s="1"/>
    </row>
    <row r="13477" spans="3:6">
      <c r="C13477" s="1"/>
      <c r="D13477" s="1"/>
      <c r="E13477" s="1"/>
      <c r="F13477" s="1"/>
    </row>
    <row r="13478" spans="3:6">
      <c r="C13478" s="1"/>
      <c r="D13478" s="1"/>
      <c r="E13478" s="1"/>
      <c r="F13478" s="1"/>
    </row>
    <row r="13479" spans="3:6">
      <c r="C13479" s="1"/>
      <c r="D13479" s="1"/>
      <c r="E13479" s="1"/>
      <c r="F13479" s="1"/>
    </row>
    <row r="13480" spans="3:6">
      <c r="C13480" s="1"/>
      <c r="D13480" s="1"/>
      <c r="E13480" s="1"/>
      <c r="F13480" s="1"/>
    </row>
    <row r="13481" spans="3:6">
      <c r="C13481" s="1"/>
      <c r="D13481" s="1"/>
      <c r="E13481" s="1"/>
      <c r="F13481" s="1"/>
    </row>
    <row r="13482" spans="3:6">
      <c r="C13482" s="1"/>
      <c r="D13482" s="1"/>
      <c r="E13482" s="1"/>
      <c r="F13482" s="1"/>
    </row>
    <row r="13483" spans="3:6">
      <c r="C13483" s="1"/>
      <c r="D13483" s="1"/>
      <c r="E13483" s="1"/>
      <c r="F13483" s="1"/>
    </row>
    <row r="13484" spans="3:6">
      <c r="C13484" s="1"/>
      <c r="D13484" s="1"/>
      <c r="E13484" s="1"/>
      <c r="F13484" s="1"/>
    </row>
    <row r="13485" spans="3:6">
      <c r="C13485" s="1"/>
      <c r="D13485" s="1"/>
      <c r="E13485" s="1"/>
      <c r="F13485" s="1"/>
    </row>
    <row r="13486" spans="3:6">
      <c r="C13486" s="1"/>
      <c r="D13486" s="1"/>
      <c r="E13486" s="1"/>
      <c r="F13486" s="1"/>
    </row>
    <row r="13487" spans="3:6">
      <c r="C13487" s="1"/>
      <c r="D13487" s="1"/>
      <c r="E13487" s="1"/>
      <c r="F13487" s="1"/>
    </row>
    <row r="13488" spans="3:6">
      <c r="C13488" s="1"/>
      <c r="D13488" s="1"/>
      <c r="E13488" s="1"/>
      <c r="F13488" s="1"/>
    </row>
    <row r="13489" spans="3:6">
      <c r="C13489" s="1"/>
      <c r="D13489" s="1"/>
      <c r="E13489" s="1"/>
      <c r="F13489" s="1"/>
    </row>
    <row r="13490" spans="3:6">
      <c r="C13490" s="1"/>
      <c r="D13490" s="1"/>
      <c r="E13490" s="1"/>
      <c r="F13490" s="1"/>
    </row>
    <row r="13491" spans="3:6">
      <c r="C13491" s="1"/>
      <c r="D13491" s="1"/>
      <c r="E13491" s="1"/>
      <c r="F13491" s="1"/>
    </row>
    <row r="13492" spans="3:6">
      <c r="C13492" s="1"/>
      <c r="D13492" s="1"/>
      <c r="E13492" s="1"/>
      <c r="F13492" s="1"/>
    </row>
    <row r="13493" spans="3:6">
      <c r="C13493" s="1"/>
      <c r="D13493" s="1"/>
      <c r="E13493" s="1"/>
      <c r="F13493" s="1"/>
    </row>
    <row r="13494" spans="3:6">
      <c r="C13494" s="1"/>
      <c r="D13494" s="1"/>
      <c r="E13494" s="1"/>
      <c r="F13494" s="1"/>
    </row>
    <row r="13495" spans="3:6">
      <c r="C13495" s="1"/>
      <c r="D13495" s="1"/>
      <c r="E13495" s="1"/>
      <c r="F13495" s="1"/>
    </row>
    <row r="13496" spans="3:6">
      <c r="C13496" s="1"/>
      <c r="D13496" s="1"/>
      <c r="E13496" s="1"/>
      <c r="F13496" s="1"/>
    </row>
    <row r="13497" spans="3:6">
      <c r="C13497" s="1"/>
      <c r="D13497" s="1"/>
      <c r="E13497" s="1"/>
      <c r="F13497" s="1"/>
    </row>
    <row r="13498" spans="3:6">
      <c r="C13498" s="1"/>
      <c r="D13498" s="1"/>
      <c r="E13498" s="1"/>
      <c r="F13498" s="1"/>
    </row>
    <row r="13499" spans="3:6">
      <c r="C13499" s="1"/>
      <c r="D13499" s="1"/>
      <c r="E13499" s="1"/>
      <c r="F13499" s="1"/>
    </row>
    <row r="13500" spans="3:6">
      <c r="C13500" s="1"/>
      <c r="D13500" s="1"/>
      <c r="E13500" s="1"/>
      <c r="F13500" s="1"/>
    </row>
    <row r="13501" spans="3:6">
      <c r="C13501" s="1"/>
      <c r="D13501" s="1"/>
      <c r="E13501" s="1"/>
      <c r="F13501" s="1"/>
    </row>
    <row r="13502" spans="3:6">
      <c r="C13502" s="1"/>
      <c r="D13502" s="1"/>
      <c r="E13502" s="1"/>
      <c r="F13502" s="1"/>
    </row>
    <row r="13503" spans="3:6">
      <c r="C13503" s="1"/>
      <c r="D13503" s="1"/>
      <c r="E13503" s="1"/>
      <c r="F13503" s="1"/>
    </row>
    <row r="13504" spans="3:6">
      <c r="C13504" s="1"/>
      <c r="D13504" s="1"/>
      <c r="E13504" s="1"/>
      <c r="F13504" s="1"/>
    </row>
    <row r="13505" spans="3:6">
      <c r="C13505" s="1"/>
      <c r="D13505" s="1"/>
      <c r="E13505" s="1"/>
      <c r="F13505" s="1"/>
    </row>
    <row r="13506" spans="3:6">
      <c r="C13506" s="1"/>
      <c r="D13506" s="1"/>
      <c r="E13506" s="1"/>
      <c r="F13506" s="1"/>
    </row>
    <row r="13507" spans="3:6">
      <c r="C13507" s="1"/>
      <c r="D13507" s="1"/>
      <c r="E13507" s="1"/>
      <c r="F13507" s="1"/>
    </row>
    <row r="13508" spans="3:6">
      <c r="C13508" s="1"/>
      <c r="D13508" s="1"/>
      <c r="E13508" s="1"/>
      <c r="F13508" s="1"/>
    </row>
    <row r="13509" spans="3:6">
      <c r="C13509" s="1"/>
      <c r="D13509" s="1"/>
      <c r="E13509" s="1"/>
      <c r="F13509" s="1"/>
    </row>
    <row r="13510" spans="3:6">
      <c r="C13510" s="1"/>
      <c r="D13510" s="1"/>
      <c r="E13510" s="1"/>
      <c r="F13510" s="1"/>
    </row>
    <row r="13511" spans="3:6">
      <c r="C13511" s="1"/>
      <c r="D13511" s="1"/>
      <c r="E13511" s="1"/>
      <c r="F13511" s="1"/>
    </row>
    <row r="13512" spans="3:6">
      <c r="C13512" s="1"/>
      <c r="D13512" s="1"/>
      <c r="E13512" s="1"/>
      <c r="F13512" s="1"/>
    </row>
    <row r="13513" spans="3:6">
      <c r="C13513" s="1"/>
      <c r="D13513" s="1"/>
      <c r="E13513" s="1"/>
      <c r="F13513" s="1"/>
    </row>
    <row r="13514" spans="3:6">
      <c r="C13514" s="1"/>
      <c r="D13514" s="1"/>
      <c r="E13514" s="1"/>
      <c r="F13514" s="1"/>
    </row>
    <row r="13515" spans="3:6">
      <c r="C13515" s="1"/>
      <c r="D13515" s="1"/>
      <c r="E13515" s="1"/>
      <c r="F13515" s="1"/>
    </row>
    <row r="13516" spans="3:6">
      <c r="C13516" s="1"/>
      <c r="D13516" s="1"/>
      <c r="E13516" s="1"/>
      <c r="F13516" s="1"/>
    </row>
    <row r="13517" spans="3:6">
      <c r="C13517" s="1"/>
      <c r="D13517" s="1"/>
      <c r="E13517" s="1"/>
      <c r="F13517" s="1"/>
    </row>
    <row r="13518" spans="3:6">
      <c r="C13518" s="1"/>
      <c r="D13518" s="1"/>
      <c r="E13518" s="1"/>
      <c r="F13518" s="1"/>
    </row>
    <row r="13519" spans="3:6">
      <c r="C13519" s="1"/>
      <c r="D13519" s="1"/>
      <c r="E13519" s="1"/>
      <c r="F13519" s="1"/>
    </row>
    <row r="13520" spans="3:6">
      <c r="C13520" s="1"/>
      <c r="D13520" s="1"/>
      <c r="E13520" s="1"/>
      <c r="F13520" s="1"/>
    </row>
    <row r="13521" spans="3:6">
      <c r="C13521" s="1"/>
      <c r="D13521" s="1"/>
      <c r="E13521" s="1"/>
      <c r="F13521" s="1"/>
    </row>
    <row r="13522" spans="3:6">
      <c r="C13522" s="1"/>
      <c r="D13522" s="1"/>
      <c r="E13522" s="1"/>
      <c r="F13522" s="1"/>
    </row>
    <row r="13523" spans="3:6">
      <c r="C13523" s="1"/>
      <c r="D13523" s="1"/>
      <c r="E13523" s="1"/>
      <c r="F13523" s="1"/>
    </row>
    <row r="13524" spans="3:6">
      <c r="C13524" s="1"/>
      <c r="D13524" s="1"/>
      <c r="E13524" s="1"/>
      <c r="F13524" s="1"/>
    </row>
    <row r="13525" spans="3:6">
      <c r="C13525" s="1"/>
      <c r="D13525" s="1"/>
      <c r="E13525" s="1"/>
      <c r="F13525" s="1"/>
    </row>
    <row r="13526" spans="3:6">
      <c r="C13526" s="1"/>
      <c r="D13526" s="1"/>
      <c r="E13526" s="1"/>
      <c r="F13526" s="1"/>
    </row>
    <row r="13527" spans="3:6">
      <c r="C13527" s="1"/>
      <c r="D13527" s="1"/>
      <c r="E13527" s="1"/>
      <c r="F13527" s="1"/>
    </row>
    <row r="13528" spans="3:6">
      <c r="C13528" s="1"/>
      <c r="D13528" s="1"/>
      <c r="E13528" s="1"/>
      <c r="F13528" s="1"/>
    </row>
    <row r="13529" spans="3:6">
      <c r="C13529" s="1"/>
      <c r="D13529" s="1"/>
      <c r="E13529" s="1"/>
      <c r="F13529" s="1"/>
    </row>
    <row r="13530" spans="3:6">
      <c r="C13530" s="1"/>
      <c r="D13530" s="1"/>
      <c r="E13530" s="1"/>
      <c r="F13530" s="1"/>
    </row>
    <row r="13531" spans="3:6">
      <c r="C13531" s="1"/>
      <c r="D13531" s="1"/>
      <c r="E13531" s="1"/>
      <c r="F13531" s="1"/>
    </row>
    <row r="13532" spans="3:6">
      <c r="C13532" s="1"/>
      <c r="D13532" s="1"/>
      <c r="E13532" s="1"/>
      <c r="F13532" s="1"/>
    </row>
    <row r="13533" spans="3:6">
      <c r="C13533" s="1"/>
      <c r="D13533" s="1"/>
      <c r="E13533" s="1"/>
      <c r="F13533" s="1"/>
    </row>
    <row r="13534" spans="3:6">
      <c r="C13534" s="1"/>
      <c r="D13534" s="1"/>
      <c r="E13534" s="1"/>
      <c r="F13534" s="1"/>
    </row>
    <row r="13535" spans="3:6">
      <c r="C13535" s="1"/>
      <c r="D13535" s="1"/>
      <c r="E13535" s="1"/>
      <c r="F13535" s="1"/>
    </row>
    <row r="13536" spans="3:6">
      <c r="C13536" s="1"/>
      <c r="D13536" s="1"/>
      <c r="E13536" s="1"/>
      <c r="F13536" s="1"/>
    </row>
    <row r="13537" spans="3:6">
      <c r="C13537" s="1"/>
      <c r="D13537" s="1"/>
      <c r="E13537" s="1"/>
      <c r="F13537" s="1"/>
    </row>
    <row r="13538" spans="3:6">
      <c r="C13538" s="1"/>
      <c r="D13538" s="1"/>
      <c r="E13538" s="1"/>
      <c r="F13538" s="1"/>
    </row>
    <row r="13539" spans="3:6">
      <c r="C13539" s="1"/>
      <c r="D13539" s="1"/>
      <c r="E13539" s="1"/>
      <c r="F13539" s="1"/>
    </row>
    <row r="13540" spans="3:6">
      <c r="C13540" s="1"/>
      <c r="D13540" s="1"/>
      <c r="E13540" s="1"/>
      <c r="F13540" s="1"/>
    </row>
    <row r="13541" spans="3:6">
      <c r="C13541" s="1"/>
      <c r="D13541" s="1"/>
      <c r="E13541" s="1"/>
      <c r="F13541" s="1"/>
    </row>
    <row r="13542" spans="3:6">
      <c r="C13542" s="1"/>
      <c r="D13542" s="1"/>
      <c r="E13542" s="1"/>
      <c r="F13542" s="1"/>
    </row>
    <row r="13543" spans="3:6">
      <c r="C13543" s="1"/>
      <c r="D13543" s="1"/>
      <c r="E13543" s="1"/>
      <c r="F13543" s="1"/>
    </row>
    <row r="13544" spans="3:6">
      <c r="C13544" s="1"/>
      <c r="D13544" s="1"/>
      <c r="E13544" s="1"/>
      <c r="F13544" s="1"/>
    </row>
    <row r="13545" spans="3:6">
      <c r="C13545" s="1"/>
      <c r="D13545" s="1"/>
      <c r="E13545" s="1"/>
      <c r="F13545" s="1"/>
    </row>
    <row r="13546" spans="3:6">
      <c r="C13546" s="1"/>
      <c r="D13546" s="1"/>
      <c r="E13546" s="1"/>
      <c r="F13546" s="1"/>
    </row>
    <row r="13547" spans="3:6">
      <c r="C13547" s="1"/>
      <c r="D13547" s="1"/>
      <c r="E13547" s="1"/>
      <c r="F13547" s="1"/>
    </row>
    <row r="13548" spans="3:6">
      <c r="C13548" s="1"/>
      <c r="D13548" s="1"/>
      <c r="E13548" s="1"/>
      <c r="F13548" s="1"/>
    </row>
    <row r="13549" spans="3:6">
      <c r="C13549" s="1"/>
      <c r="D13549" s="1"/>
      <c r="E13549" s="1"/>
      <c r="F13549" s="1"/>
    </row>
    <row r="13550" spans="3:6">
      <c r="C13550" s="1"/>
      <c r="D13550" s="1"/>
      <c r="E13550" s="1"/>
      <c r="F13550" s="1"/>
    </row>
    <row r="13551" spans="3:6">
      <c r="C13551" s="1"/>
      <c r="D13551" s="1"/>
      <c r="E13551" s="1"/>
      <c r="F13551" s="1"/>
    </row>
    <row r="13552" spans="3:6">
      <c r="C13552" s="1"/>
      <c r="D13552" s="1"/>
      <c r="E13552" s="1"/>
      <c r="F13552" s="1"/>
    </row>
    <row r="13553" spans="3:6">
      <c r="C13553" s="1"/>
      <c r="D13553" s="1"/>
      <c r="E13553" s="1"/>
      <c r="F13553" s="1"/>
    </row>
    <row r="13554" spans="3:6">
      <c r="C13554" s="1"/>
      <c r="D13554" s="1"/>
      <c r="E13554" s="1"/>
      <c r="F13554" s="1"/>
    </row>
    <row r="13555" spans="3:6">
      <c r="C13555" s="1"/>
      <c r="D13555" s="1"/>
      <c r="E13555" s="1"/>
      <c r="F13555" s="1"/>
    </row>
    <row r="13556" spans="3:6">
      <c r="C13556" s="1"/>
      <c r="D13556" s="1"/>
      <c r="E13556" s="1"/>
      <c r="F13556" s="1"/>
    </row>
    <row r="13557" spans="3:6">
      <c r="C13557" s="1"/>
      <c r="D13557" s="1"/>
      <c r="E13557" s="1"/>
      <c r="F13557" s="1"/>
    </row>
    <row r="13558" spans="3:6">
      <c r="C13558" s="1"/>
      <c r="D13558" s="1"/>
      <c r="E13558" s="1"/>
      <c r="F13558" s="1"/>
    </row>
    <row r="13559" spans="3:6">
      <c r="C13559" s="1"/>
      <c r="D13559" s="1"/>
      <c r="E13559" s="1"/>
      <c r="F13559" s="1"/>
    </row>
    <row r="13560" spans="3:6">
      <c r="C13560" s="1"/>
      <c r="D13560" s="1"/>
      <c r="E13560" s="1"/>
      <c r="F13560" s="1"/>
    </row>
    <row r="13561" spans="3:6">
      <c r="C13561" s="1"/>
      <c r="D13561" s="1"/>
      <c r="E13561" s="1"/>
      <c r="F13561" s="1"/>
    </row>
    <row r="13562" spans="3:6">
      <c r="C13562" s="1"/>
      <c r="D13562" s="1"/>
      <c r="E13562" s="1"/>
      <c r="F13562" s="1"/>
    </row>
    <row r="13563" spans="3:6">
      <c r="C13563" s="1"/>
      <c r="D13563" s="1"/>
      <c r="E13563" s="1"/>
      <c r="F13563" s="1"/>
    </row>
    <row r="13564" spans="3:6">
      <c r="C13564" s="1"/>
      <c r="D13564" s="1"/>
      <c r="E13564" s="1"/>
      <c r="F13564" s="1"/>
    </row>
    <row r="13565" spans="3:6">
      <c r="C13565" s="1"/>
      <c r="D13565" s="1"/>
      <c r="E13565" s="1"/>
      <c r="F13565" s="1"/>
    </row>
    <row r="13566" spans="3:6">
      <c r="C13566" s="1"/>
      <c r="D13566" s="1"/>
      <c r="E13566" s="1"/>
      <c r="F13566" s="1"/>
    </row>
    <row r="13567" spans="3:6">
      <c r="C13567" s="1"/>
      <c r="D13567" s="1"/>
      <c r="E13567" s="1"/>
      <c r="F13567" s="1"/>
    </row>
    <row r="13568" spans="3:6">
      <c r="C13568" s="1"/>
      <c r="D13568" s="1"/>
      <c r="E13568" s="1"/>
      <c r="F13568" s="1"/>
    </row>
    <row r="13569" spans="3:6">
      <c r="C13569" s="1"/>
      <c r="D13569" s="1"/>
      <c r="E13569" s="1"/>
      <c r="F13569" s="1"/>
    </row>
    <row r="13570" spans="3:6">
      <c r="C13570" s="1"/>
      <c r="D13570" s="1"/>
      <c r="E13570" s="1"/>
      <c r="F13570" s="1"/>
    </row>
    <row r="13571" spans="3:6">
      <c r="C13571" s="1"/>
      <c r="D13571" s="1"/>
      <c r="E13571" s="1"/>
      <c r="F13571" s="1"/>
    </row>
    <row r="13572" spans="3:6">
      <c r="C13572" s="1"/>
      <c r="D13572" s="1"/>
      <c r="E13572" s="1"/>
      <c r="F13572" s="1"/>
    </row>
    <row r="13573" spans="3:6">
      <c r="C13573" s="1"/>
      <c r="D13573" s="1"/>
      <c r="E13573" s="1"/>
      <c r="F13573" s="1"/>
    </row>
    <row r="13574" spans="3:6">
      <c r="C13574" s="1"/>
      <c r="D13574" s="1"/>
      <c r="E13574" s="1"/>
      <c r="F13574" s="1"/>
    </row>
    <row r="13575" spans="3:6">
      <c r="C13575" s="1"/>
      <c r="D13575" s="1"/>
      <c r="E13575" s="1"/>
      <c r="F13575" s="1"/>
    </row>
    <row r="13576" spans="3:6">
      <c r="C13576" s="1"/>
      <c r="D13576" s="1"/>
      <c r="E13576" s="1"/>
      <c r="F13576" s="1"/>
    </row>
    <row r="13577" spans="3:6">
      <c r="C13577" s="1"/>
      <c r="D13577" s="1"/>
      <c r="E13577" s="1"/>
      <c r="F13577" s="1"/>
    </row>
    <row r="13578" spans="3:6">
      <c r="C13578" s="1"/>
      <c r="D13578" s="1"/>
      <c r="E13578" s="1"/>
      <c r="F13578" s="1"/>
    </row>
    <row r="13579" spans="3:6">
      <c r="C13579" s="1"/>
      <c r="D13579" s="1"/>
      <c r="E13579" s="1"/>
      <c r="F13579" s="1"/>
    </row>
    <row r="13580" spans="3:6">
      <c r="C13580" s="1"/>
      <c r="D13580" s="1"/>
      <c r="E13580" s="1"/>
      <c r="F13580" s="1"/>
    </row>
    <row r="13581" spans="3:6">
      <c r="C13581" s="1"/>
      <c r="D13581" s="1"/>
      <c r="E13581" s="1"/>
      <c r="F13581" s="1"/>
    </row>
    <row r="13582" spans="3:6">
      <c r="C13582" s="1"/>
      <c r="D13582" s="1"/>
      <c r="E13582" s="1"/>
      <c r="F13582" s="1"/>
    </row>
    <row r="13583" spans="3:6">
      <c r="C13583" s="1"/>
      <c r="D13583" s="1"/>
      <c r="E13583" s="1"/>
      <c r="F13583" s="1"/>
    </row>
    <row r="13584" spans="3:6">
      <c r="C13584" s="1"/>
      <c r="D13584" s="1"/>
      <c r="E13584" s="1"/>
      <c r="F13584" s="1"/>
    </row>
    <row r="13585" spans="3:6">
      <c r="C13585" s="1"/>
      <c r="D13585" s="1"/>
      <c r="E13585" s="1"/>
      <c r="F13585" s="1"/>
    </row>
    <row r="13586" spans="3:6">
      <c r="C13586" s="1"/>
      <c r="D13586" s="1"/>
      <c r="E13586" s="1"/>
      <c r="F13586" s="1"/>
    </row>
    <row r="13587" spans="3:6">
      <c r="C13587" s="1"/>
      <c r="D13587" s="1"/>
      <c r="E13587" s="1"/>
      <c r="F13587" s="1"/>
    </row>
    <row r="13588" spans="3:6">
      <c r="C13588" s="1"/>
      <c r="D13588" s="1"/>
      <c r="E13588" s="1"/>
      <c r="F13588" s="1"/>
    </row>
    <row r="13589" spans="3:6">
      <c r="C13589" s="1"/>
      <c r="D13589" s="1"/>
      <c r="E13589" s="1"/>
      <c r="F13589" s="1"/>
    </row>
    <row r="13590" spans="3:6">
      <c r="C13590" s="1"/>
      <c r="D13590" s="1"/>
      <c r="E13590" s="1"/>
      <c r="F13590" s="1"/>
    </row>
    <row r="13591" spans="3:6">
      <c r="C13591" s="1"/>
      <c r="D13591" s="1"/>
      <c r="E13591" s="1"/>
      <c r="F13591" s="1"/>
    </row>
    <row r="13592" spans="3:6">
      <c r="C13592" s="1"/>
      <c r="D13592" s="1"/>
      <c r="E13592" s="1"/>
      <c r="F13592" s="1"/>
    </row>
    <row r="13593" spans="3:6">
      <c r="C13593" s="1"/>
      <c r="D13593" s="1"/>
      <c r="E13593" s="1"/>
      <c r="F13593" s="1"/>
    </row>
    <row r="13594" spans="3:6">
      <c r="C13594" s="1"/>
      <c r="D13594" s="1"/>
      <c r="E13594" s="1"/>
      <c r="F13594" s="1"/>
    </row>
    <row r="13595" spans="3:6">
      <c r="C13595" s="1"/>
      <c r="D13595" s="1"/>
      <c r="E13595" s="1"/>
      <c r="F13595" s="1"/>
    </row>
    <row r="13596" spans="3:6">
      <c r="C13596" s="1"/>
      <c r="D13596" s="1"/>
      <c r="E13596" s="1"/>
      <c r="F13596" s="1"/>
    </row>
    <row r="13597" spans="3:6">
      <c r="C13597" s="1"/>
      <c r="D13597" s="1"/>
      <c r="E13597" s="1"/>
      <c r="F13597" s="1"/>
    </row>
    <row r="13598" spans="3:6">
      <c r="C13598" s="1"/>
      <c r="D13598" s="1"/>
      <c r="E13598" s="1"/>
      <c r="F13598" s="1"/>
    </row>
    <row r="13599" spans="3:6">
      <c r="C13599" s="1"/>
      <c r="D13599" s="1"/>
      <c r="E13599" s="1"/>
      <c r="F13599" s="1"/>
    </row>
    <row r="13600" spans="3:6">
      <c r="C13600" s="1"/>
      <c r="D13600" s="1"/>
      <c r="E13600" s="1"/>
      <c r="F13600" s="1"/>
    </row>
    <row r="13601" spans="3:6">
      <c r="C13601" s="1"/>
      <c r="D13601" s="1"/>
      <c r="E13601" s="1"/>
      <c r="F13601" s="1"/>
    </row>
    <row r="13602" spans="3:6">
      <c r="C13602" s="1"/>
      <c r="D13602" s="1"/>
      <c r="E13602" s="1"/>
      <c r="F13602" s="1"/>
    </row>
    <row r="13603" spans="3:6">
      <c r="C13603" s="1"/>
      <c r="D13603" s="1"/>
      <c r="E13603" s="1"/>
      <c r="F13603" s="1"/>
    </row>
    <row r="13604" spans="3:6">
      <c r="C13604" s="1"/>
      <c r="D13604" s="1"/>
      <c r="E13604" s="1"/>
      <c r="F13604" s="1"/>
    </row>
    <row r="13605" spans="3:6">
      <c r="C13605" s="1"/>
      <c r="D13605" s="1"/>
      <c r="E13605" s="1"/>
      <c r="F13605" s="1"/>
    </row>
    <row r="13606" spans="3:6">
      <c r="C13606" s="1"/>
      <c r="D13606" s="1"/>
      <c r="E13606" s="1"/>
      <c r="F13606" s="1"/>
    </row>
    <row r="13607" spans="3:6">
      <c r="C13607" s="1"/>
      <c r="D13607" s="1"/>
      <c r="E13607" s="1"/>
      <c r="F13607" s="1"/>
    </row>
    <row r="13608" spans="3:6">
      <c r="C13608" s="1"/>
      <c r="D13608" s="1"/>
      <c r="E13608" s="1"/>
      <c r="F13608" s="1"/>
    </row>
    <row r="13609" spans="3:6">
      <c r="C13609" s="1"/>
      <c r="D13609" s="1"/>
      <c r="E13609" s="1"/>
      <c r="F13609" s="1"/>
    </row>
    <row r="13610" spans="3:6">
      <c r="C13610" s="1"/>
      <c r="D13610" s="1"/>
      <c r="E13610" s="1"/>
      <c r="F13610" s="1"/>
    </row>
    <row r="13611" spans="3:6">
      <c r="C13611" s="1"/>
      <c r="D13611" s="1"/>
      <c r="E13611" s="1"/>
      <c r="F13611" s="1"/>
    </row>
    <row r="13612" spans="3:6">
      <c r="C13612" s="1"/>
      <c r="D13612" s="1"/>
      <c r="E13612" s="1"/>
      <c r="F13612" s="1"/>
    </row>
    <row r="13613" spans="3:6">
      <c r="C13613" s="1"/>
      <c r="D13613" s="1"/>
      <c r="E13613" s="1"/>
      <c r="F13613" s="1"/>
    </row>
    <row r="13614" spans="3:6">
      <c r="C13614" s="1"/>
      <c r="D13614" s="1"/>
      <c r="E13614" s="1"/>
      <c r="F13614" s="1"/>
    </row>
    <row r="13615" spans="3:6">
      <c r="C13615" s="1"/>
      <c r="D13615" s="1"/>
      <c r="E13615" s="1"/>
      <c r="F13615" s="1"/>
    </row>
    <row r="13616" spans="3:6">
      <c r="C13616" s="1"/>
      <c r="D13616" s="1"/>
      <c r="E13616" s="1"/>
      <c r="F13616" s="1"/>
    </row>
    <row r="13617" spans="3:6">
      <c r="C13617" s="1"/>
      <c r="D13617" s="1"/>
      <c r="E13617" s="1"/>
      <c r="F13617" s="1"/>
    </row>
    <row r="13618" spans="3:6">
      <c r="C13618" s="1"/>
      <c r="D13618" s="1"/>
      <c r="E13618" s="1"/>
      <c r="F13618" s="1"/>
    </row>
    <row r="13619" spans="3:6">
      <c r="C13619" s="1"/>
      <c r="D13619" s="1"/>
      <c r="E13619" s="1"/>
      <c r="F13619" s="1"/>
    </row>
    <row r="13620" spans="3:6">
      <c r="C13620" s="1"/>
      <c r="D13620" s="1"/>
      <c r="E13620" s="1"/>
      <c r="F13620" s="1"/>
    </row>
    <row r="13621" spans="3:6">
      <c r="C13621" s="1"/>
      <c r="D13621" s="1"/>
      <c r="E13621" s="1"/>
      <c r="F13621" s="1"/>
    </row>
    <row r="13622" spans="3:6">
      <c r="C13622" s="1"/>
      <c r="D13622" s="1"/>
      <c r="E13622" s="1"/>
      <c r="F13622" s="1"/>
    </row>
    <row r="13623" spans="3:6">
      <c r="C13623" s="1"/>
      <c r="D13623" s="1"/>
      <c r="E13623" s="1"/>
      <c r="F13623" s="1"/>
    </row>
    <row r="13624" spans="3:6">
      <c r="C13624" s="1"/>
      <c r="D13624" s="1"/>
      <c r="E13624" s="1"/>
      <c r="F13624" s="1"/>
    </row>
    <row r="13625" spans="3:6">
      <c r="C13625" s="1"/>
      <c r="D13625" s="1"/>
      <c r="E13625" s="1"/>
      <c r="F13625" s="1"/>
    </row>
    <row r="13626" spans="3:6">
      <c r="C13626" s="1"/>
      <c r="D13626" s="1"/>
      <c r="E13626" s="1"/>
      <c r="F13626" s="1"/>
    </row>
    <row r="13627" spans="3:6">
      <c r="C13627" s="1"/>
      <c r="D13627" s="1"/>
      <c r="E13627" s="1"/>
      <c r="F13627" s="1"/>
    </row>
    <row r="13628" spans="3:6">
      <c r="C13628" s="1"/>
      <c r="D13628" s="1"/>
      <c r="E13628" s="1"/>
      <c r="F13628" s="1"/>
    </row>
    <row r="13629" spans="3:6">
      <c r="C13629" s="1"/>
      <c r="D13629" s="1"/>
      <c r="E13629" s="1"/>
      <c r="F13629" s="1"/>
    </row>
    <row r="13630" spans="3:6">
      <c r="C13630" s="1"/>
      <c r="D13630" s="1"/>
      <c r="E13630" s="1"/>
      <c r="F13630" s="1"/>
    </row>
    <row r="13631" spans="3:6">
      <c r="C13631" s="1"/>
      <c r="D13631" s="1"/>
      <c r="E13631" s="1"/>
      <c r="F13631" s="1"/>
    </row>
    <row r="13632" spans="3:6">
      <c r="C13632" s="1"/>
      <c r="D13632" s="1"/>
      <c r="E13632" s="1"/>
      <c r="F13632" s="1"/>
    </row>
    <row r="13633" spans="3:6">
      <c r="C13633" s="1"/>
      <c r="D13633" s="1"/>
      <c r="E13633" s="1"/>
      <c r="F13633" s="1"/>
    </row>
    <row r="13634" spans="3:6">
      <c r="C13634" s="1"/>
      <c r="D13634" s="1"/>
      <c r="E13634" s="1"/>
      <c r="F13634" s="1"/>
    </row>
    <row r="13635" spans="3:6">
      <c r="C13635" s="1"/>
      <c r="D13635" s="1"/>
      <c r="E13635" s="1"/>
      <c r="F13635" s="1"/>
    </row>
    <row r="13636" spans="3:6">
      <c r="C13636" s="1"/>
      <c r="D13636" s="1"/>
      <c r="E13636" s="1"/>
      <c r="F13636" s="1"/>
    </row>
    <row r="13637" spans="3:6">
      <c r="C13637" s="1"/>
      <c r="D13637" s="1"/>
      <c r="E13637" s="1"/>
      <c r="F13637" s="1"/>
    </row>
    <row r="13638" spans="3:6">
      <c r="C13638" s="1"/>
      <c r="D13638" s="1"/>
      <c r="E13638" s="1"/>
      <c r="F13638" s="1"/>
    </row>
    <row r="13639" spans="3:6">
      <c r="C13639" s="1"/>
      <c r="D13639" s="1"/>
      <c r="E13639" s="1"/>
      <c r="F13639" s="1"/>
    </row>
    <row r="13640" spans="3:6">
      <c r="C13640" s="1"/>
      <c r="D13640" s="1"/>
      <c r="E13640" s="1"/>
      <c r="F13640" s="1"/>
    </row>
    <row r="13641" spans="3:6">
      <c r="C13641" s="1"/>
      <c r="D13641" s="1"/>
      <c r="E13641" s="1"/>
      <c r="F13641" s="1"/>
    </row>
    <row r="13642" spans="3:6">
      <c r="C13642" s="1"/>
      <c r="D13642" s="1"/>
      <c r="E13642" s="1"/>
      <c r="F13642" s="1"/>
    </row>
    <row r="13643" spans="3:6">
      <c r="C13643" s="1"/>
      <c r="D13643" s="1"/>
      <c r="E13643" s="1"/>
      <c r="F13643" s="1"/>
    </row>
    <row r="13644" spans="3:6">
      <c r="C13644" s="1"/>
      <c r="D13644" s="1"/>
      <c r="E13644" s="1"/>
      <c r="F13644" s="1"/>
    </row>
    <row r="13645" spans="3:6">
      <c r="C13645" s="1"/>
      <c r="D13645" s="1"/>
      <c r="E13645" s="1"/>
      <c r="F13645" s="1"/>
    </row>
    <row r="13646" spans="3:6">
      <c r="C13646" s="1"/>
      <c r="D13646" s="1"/>
      <c r="E13646" s="1"/>
      <c r="F13646" s="1"/>
    </row>
    <row r="13647" spans="3:6">
      <c r="C13647" s="1"/>
      <c r="D13647" s="1"/>
      <c r="E13647" s="1"/>
      <c r="F13647" s="1"/>
    </row>
    <row r="13648" spans="3:6">
      <c r="C13648" s="1"/>
      <c r="D13648" s="1"/>
      <c r="E13648" s="1"/>
      <c r="F13648" s="1"/>
    </row>
    <row r="13649" spans="3:6">
      <c r="C13649" s="1"/>
      <c r="D13649" s="1"/>
      <c r="E13649" s="1"/>
      <c r="F13649" s="1"/>
    </row>
    <row r="13650" spans="3:6">
      <c r="C13650" s="1"/>
      <c r="D13650" s="1"/>
      <c r="E13650" s="1"/>
      <c r="F13650" s="1"/>
    </row>
    <row r="13651" spans="3:6">
      <c r="C13651" s="1"/>
      <c r="D13651" s="1"/>
      <c r="E13651" s="1"/>
      <c r="F13651" s="1"/>
    </row>
    <row r="13652" spans="3:6">
      <c r="C13652" s="1"/>
      <c r="D13652" s="1"/>
      <c r="E13652" s="1"/>
      <c r="F13652" s="1"/>
    </row>
    <row r="13653" spans="3:6">
      <c r="C13653" s="1"/>
      <c r="D13653" s="1"/>
      <c r="E13653" s="1"/>
      <c r="F13653" s="1"/>
    </row>
    <row r="13654" spans="3:6">
      <c r="C13654" s="1"/>
      <c r="D13654" s="1"/>
      <c r="E13654" s="1"/>
      <c r="F13654" s="1"/>
    </row>
    <row r="13655" spans="3:6">
      <c r="C13655" s="1"/>
      <c r="D13655" s="1"/>
      <c r="E13655" s="1"/>
      <c r="F13655" s="1"/>
    </row>
    <row r="13656" spans="3:6">
      <c r="C13656" s="1"/>
      <c r="D13656" s="1"/>
      <c r="E13656" s="1"/>
      <c r="F13656" s="1"/>
    </row>
    <row r="13657" spans="3:6">
      <c r="C13657" s="1"/>
      <c r="D13657" s="1"/>
      <c r="E13657" s="1"/>
      <c r="F13657" s="1"/>
    </row>
    <row r="13658" spans="3:6">
      <c r="C13658" s="1"/>
      <c r="D13658" s="1"/>
      <c r="E13658" s="1"/>
      <c r="F13658" s="1"/>
    </row>
    <row r="13659" spans="3:6">
      <c r="C13659" s="1"/>
      <c r="D13659" s="1"/>
      <c r="E13659" s="1"/>
      <c r="F13659" s="1"/>
    </row>
    <row r="13660" spans="3:6">
      <c r="C13660" s="1"/>
      <c r="D13660" s="1"/>
      <c r="E13660" s="1"/>
      <c r="F13660" s="1"/>
    </row>
    <row r="13661" spans="3:6">
      <c r="C13661" s="1"/>
      <c r="D13661" s="1"/>
      <c r="E13661" s="1"/>
      <c r="F13661" s="1"/>
    </row>
    <row r="13662" spans="3:6">
      <c r="C13662" s="1"/>
      <c r="D13662" s="1"/>
      <c r="E13662" s="1"/>
      <c r="F13662" s="1"/>
    </row>
    <row r="13663" spans="3:6">
      <c r="C13663" s="1"/>
      <c r="D13663" s="1"/>
      <c r="E13663" s="1"/>
      <c r="F13663" s="1"/>
    </row>
    <row r="13664" spans="3:6">
      <c r="C13664" s="1"/>
      <c r="D13664" s="1"/>
      <c r="E13664" s="1"/>
      <c r="F13664" s="1"/>
    </row>
    <row r="13665" spans="3:6">
      <c r="C13665" s="1"/>
      <c r="D13665" s="1"/>
      <c r="E13665" s="1"/>
      <c r="F13665" s="1"/>
    </row>
    <row r="13666" spans="3:6">
      <c r="C13666" s="1"/>
      <c r="D13666" s="1"/>
      <c r="E13666" s="1"/>
      <c r="F13666" s="1"/>
    </row>
    <row r="13667" spans="3:6">
      <c r="C13667" s="1"/>
      <c r="D13667" s="1"/>
      <c r="E13667" s="1"/>
      <c r="F13667" s="1"/>
    </row>
    <row r="13668" spans="3:6">
      <c r="C13668" s="1"/>
      <c r="D13668" s="1"/>
      <c r="E13668" s="1"/>
      <c r="F13668" s="1"/>
    </row>
    <row r="13669" spans="3:6">
      <c r="C13669" s="1"/>
      <c r="D13669" s="1"/>
      <c r="E13669" s="1"/>
      <c r="F13669" s="1"/>
    </row>
    <row r="13670" spans="3:6">
      <c r="C13670" s="1"/>
      <c r="D13670" s="1"/>
      <c r="E13670" s="1"/>
      <c r="F13670" s="1"/>
    </row>
    <row r="13671" spans="3:6">
      <c r="C13671" s="1"/>
      <c r="D13671" s="1"/>
      <c r="E13671" s="1"/>
      <c r="F13671" s="1"/>
    </row>
    <row r="13672" spans="3:6">
      <c r="C13672" s="1"/>
      <c r="D13672" s="1"/>
      <c r="E13672" s="1"/>
      <c r="F13672" s="1"/>
    </row>
    <row r="13673" spans="3:6">
      <c r="C13673" s="1"/>
      <c r="D13673" s="1"/>
      <c r="E13673" s="1"/>
      <c r="F13673" s="1"/>
    </row>
    <row r="13674" spans="3:6">
      <c r="C13674" s="1"/>
      <c r="D13674" s="1"/>
      <c r="E13674" s="1"/>
      <c r="F13674" s="1"/>
    </row>
    <row r="13675" spans="3:6">
      <c r="C13675" s="1"/>
      <c r="D13675" s="1"/>
      <c r="E13675" s="1"/>
      <c r="F13675" s="1"/>
    </row>
    <row r="13676" spans="3:6">
      <c r="C13676" s="1"/>
      <c r="D13676" s="1"/>
      <c r="E13676" s="1"/>
      <c r="F13676" s="1"/>
    </row>
    <row r="13677" spans="3:6">
      <c r="C13677" s="1"/>
      <c r="D13677" s="1"/>
      <c r="E13677" s="1"/>
      <c r="F13677" s="1"/>
    </row>
    <row r="13678" spans="3:6">
      <c r="C13678" s="1"/>
      <c r="D13678" s="1"/>
      <c r="E13678" s="1"/>
      <c r="F13678" s="1"/>
    </row>
    <row r="13679" spans="3:6">
      <c r="C13679" s="1"/>
      <c r="D13679" s="1"/>
      <c r="E13679" s="1"/>
      <c r="F13679" s="1"/>
    </row>
    <row r="13680" spans="3:6">
      <c r="C13680" s="1"/>
      <c r="D13680" s="1"/>
      <c r="E13680" s="1"/>
      <c r="F13680" s="1"/>
    </row>
    <row r="13681" spans="3:6">
      <c r="C13681" s="1"/>
      <c r="D13681" s="1"/>
      <c r="E13681" s="1"/>
      <c r="F13681" s="1"/>
    </row>
    <row r="13682" spans="3:6">
      <c r="C13682" s="1"/>
      <c r="D13682" s="1"/>
      <c r="E13682" s="1"/>
      <c r="F13682" s="1"/>
    </row>
    <row r="13683" spans="3:6">
      <c r="C13683" s="1"/>
      <c r="D13683" s="1"/>
      <c r="E13683" s="1"/>
      <c r="F13683" s="1"/>
    </row>
    <row r="13684" spans="3:6">
      <c r="C13684" s="1"/>
      <c r="D13684" s="1"/>
      <c r="E13684" s="1"/>
      <c r="F13684" s="1"/>
    </row>
    <row r="13685" spans="3:6">
      <c r="C13685" s="1"/>
      <c r="D13685" s="1"/>
      <c r="E13685" s="1"/>
      <c r="F13685" s="1"/>
    </row>
    <row r="13686" spans="3:6">
      <c r="C13686" s="1"/>
      <c r="D13686" s="1"/>
      <c r="E13686" s="1"/>
      <c r="F13686" s="1"/>
    </row>
    <row r="13687" spans="3:6">
      <c r="C13687" s="1"/>
      <c r="D13687" s="1"/>
      <c r="E13687" s="1"/>
      <c r="F13687" s="1"/>
    </row>
    <row r="13688" spans="3:6">
      <c r="C13688" s="1"/>
      <c r="D13688" s="1"/>
      <c r="E13688" s="1"/>
      <c r="F13688" s="1"/>
    </row>
    <row r="13689" spans="3:6">
      <c r="C13689" s="1"/>
      <c r="D13689" s="1"/>
      <c r="E13689" s="1"/>
      <c r="F13689" s="1"/>
    </row>
    <row r="13690" spans="3:6">
      <c r="C13690" s="1"/>
      <c r="D13690" s="1"/>
      <c r="E13690" s="1"/>
      <c r="F13690" s="1"/>
    </row>
    <row r="13691" spans="3:6">
      <c r="C13691" s="1"/>
      <c r="D13691" s="1"/>
      <c r="E13691" s="1"/>
      <c r="F13691" s="1"/>
    </row>
    <row r="13692" spans="3:6">
      <c r="C13692" s="1"/>
      <c r="D13692" s="1"/>
      <c r="E13692" s="1"/>
      <c r="F13692" s="1"/>
    </row>
    <row r="13693" spans="3:6">
      <c r="C13693" s="1"/>
      <c r="D13693" s="1"/>
      <c r="E13693" s="1"/>
      <c r="F13693" s="1"/>
    </row>
    <row r="13694" spans="3:6">
      <c r="C13694" s="1"/>
      <c r="D13694" s="1"/>
      <c r="E13694" s="1"/>
      <c r="F13694" s="1"/>
    </row>
    <row r="13695" spans="3:6">
      <c r="C13695" s="1"/>
      <c r="D13695" s="1"/>
      <c r="E13695" s="1"/>
      <c r="F13695" s="1"/>
    </row>
    <row r="13696" spans="3:6">
      <c r="C13696" s="1"/>
      <c r="D13696" s="1"/>
      <c r="E13696" s="1"/>
      <c r="F13696" s="1"/>
    </row>
    <row r="13697" spans="3:6">
      <c r="C13697" s="1"/>
      <c r="D13697" s="1"/>
      <c r="E13697" s="1"/>
      <c r="F13697" s="1"/>
    </row>
    <row r="13698" spans="3:6">
      <c r="C13698" s="1"/>
      <c r="D13698" s="1"/>
      <c r="E13698" s="1"/>
      <c r="F13698" s="1"/>
    </row>
    <row r="13699" spans="3:6">
      <c r="C13699" s="1"/>
      <c r="D13699" s="1"/>
      <c r="E13699" s="1"/>
      <c r="F13699" s="1"/>
    </row>
    <row r="13700" spans="3:6">
      <c r="C13700" s="1"/>
      <c r="D13700" s="1"/>
      <c r="E13700" s="1"/>
      <c r="F13700" s="1"/>
    </row>
    <row r="13701" spans="3:6">
      <c r="C13701" s="1"/>
      <c r="D13701" s="1"/>
      <c r="E13701" s="1"/>
      <c r="F13701" s="1"/>
    </row>
    <row r="13702" spans="3:6">
      <c r="C13702" s="1"/>
      <c r="D13702" s="1"/>
      <c r="E13702" s="1"/>
      <c r="F13702" s="1"/>
    </row>
    <row r="13703" spans="3:6">
      <c r="C13703" s="1"/>
      <c r="D13703" s="1"/>
      <c r="E13703" s="1"/>
      <c r="F13703" s="1"/>
    </row>
    <row r="13704" spans="3:6">
      <c r="C13704" s="1"/>
      <c r="D13704" s="1"/>
      <c r="E13704" s="1"/>
      <c r="F13704" s="1"/>
    </row>
    <row r="13705" spans="3:6">
      <c r="C13705" s="1"/>
      <c r="D13705" s="1"/>
      <c r="E13705" s="1"/>
      <c r="F13705" s="1"/>
    </row>
    <row r="13706" spans="3:6">
      <c r="C13706" s="1"/>
      <c r="D13706" s="1"/>
      <c r="E13706" s="1"/>
      <c r="F13706" s="1"/>
    </row>
    <row r="13707" spans="3:6">
      <c r="C13707" s="1"/>
      <c r="D13707" s="1"/>
      <c r="E13707" s="1"/>
      <c r="F13707" s="1"/>
    </row>
    <row r="13708" spans="3:6">
      <c r="C13708" s="1"/>
      <c r="D13708" s="1"/>
      <c r="E13708" s="1"/>
      <c r="F13708" s="1"/>
    </row>
    <row r="13709" spans="3:6">
      <c r="C13709" s="1"/>
      <c r="D13709" s="1"/>
      <c r="E13709" s="1"/>
      <c r="F13709" s="1"/>
    </row>
    <row r="13710" spans="3:6">
      <c r="C13710" s="1"/>
      <c r="D13710" s="1"/>
      <c r="E13710" s="1"/>
      <c r="F13710" s="1"/>
    </row>
    <row r="13711" spans="3:6">
      <c r="C13711" s="1"/>
      <c r="D13711" s="1"/>
      <c r="E13711" s="1"/>
      <c r="F13711" s="1"/>
    </row>
    <row r="13712" spans="3:6">
      <c r="C13712" s="1"/>
      <c r="D13712" s="1"/>
      <c r="E13712" s="1"/>
      <c r="F13712" s="1"/>
    </row>
    <row r="13713" spans="3:6">
      <c r="C13713" s="1"/>
      <c r="D13713" s="1"/>
      <c r="E13713" s="1"/>
      <c r="F13713" s="1"/>
    </row>
    <row r="13714" spans="3:6">
      <c r="C13714" s="1"/>
      <c r="D13714" s="1"/>
      <c r="E13714" s="1"/>
      <c r="F13714" s="1"/>
    </row>
    <row r="13715" spans="3:6">
      <c r="C13715" s="1"/>
      <c r="D13715" s="1"/>
      <c r="E13715" s="1"/>
      <c r="F13715" s="1"/>
    </row>
    <row r="13716" spans="3:6">
      <c r="C13716" s="1"/>
      <c r="D13716" s="1"/>
      <c r="E13716" s="1"/>
      <c r="F13716" s="1"/>
    </row>
    <row r="13717" spans="3:6">
      <c r="C13717" s="1"/>
      <c r="D13717" s="1"/>
      <c r="E13717" s="1"/>
      <c r="F13717" s="1"/>
    </row>
    <row r="13718" spans="3:6">
      <c r="C13718" s="1"/>
      <c r="D13718" s="1"/>
      <c r="E13718" s="1"/>
      <c r="F13718" s="1"/>
    </row>
    <row r="13719" spans="3:6">
      <c r="C13719" s="1"/>
      <c r="D13719" s="1"/>
      <c r="E13719" s="1"/>
      <c r="F13719" s="1"/>
    </row>
    <row r="13720" spans="3:6">
      <c r="C13720" s="1"/>
      <c r="D13720" s="1"/>
      <c r="E13720" s="1"/>
      <c r="F13720" s="1"/>
    </row>
    <row r="13721" spans="3:6">
      <c r="C13721" s="1"/>
      <c r="D13721" s="1"/>
      <c r="E13721" s="1"/>
      <c r="F13721" s="1"/>
    </row>
    <row r="13722" spans="3:6">
      <c r="C13722" s="1"/>
      <c r="D13722" s="1"/>
      <c r="E13722" s="1"/>
      <c r="F13722" s="1"/>
    </row>
    <row r="13723" spans="3:6">
      <c r="C13723" s="1"/>
      <c r="D13723" s="1"/>
      <c r="E13723" s="1"/>
      <c r="F13723" s="1"/>
    </row>
    <row r="13724" spans="3:6">
      <c r="C13724" s="1"/>
      <c r="D13724" s="1"/>
      <c r="E13724" s="1"/>
      <c r="F13724" s="1"/>
    </row>
    <row r="13725" spans="3:6">
      <c r="C13725" s="1"/>
      <c r="D13725" s="1"/>
      <c r="E13725" s="1"/>
      <c r="F13725" s="1"/>
    </row>
    <row r="13726" spans="3:6">
      <c r="C13726" s="1"/>
      <c r="D13726" s="1"/>
      <c r="E13726" s="1"/>
      <c r="F13726" s="1"/>
    </row>
    <row r="13727" spans="3:6">
      <c r="C13727" s="1"/>
      <c r="D13727" s="1"/>
      <c r="E13727" s="1"/>
      <c r="F13727" s="1"/>
    </row>
    <row r="13728" spans="3:6">
      <c r="C13728" s="1"/>
      <c r="D13728" s="1"/>
      <c r="E13728" s="1"/>
      <c r="F13728" s="1"/>
    </row>
    <row r="13729" spans="3:6">
      <c r="C13729" s="1"/>
      <c r="D13729" s="1"/>
      <c r="E13729" s="1"/>
      <c r="F13729" s="1"/>
    </row>
    <row r="13730" spans="3:6">
      <c r="C13730" s="1"/>
      <c r="D13730" s="1"/>
      <c r="E13730" s="1"/>
      <c r="F13730" s="1"/>
    </row>
    <row r="13731" spans="3:6">
      <c r="C13731" s="1"/>
      <c r="D13731" s="1"/>
      <c r="E13731" s="1"/>
      <c r="F13731" s="1"/>
    </row>
    <row r="13732" spans="3:6">
      <c r="C13732" s="1"/>
      <c r="D13732" s="1"/>
      <c r="E13732" s="1"/>
      <c r="F13732" s="1"/>
    </row>
    <row r="13733" spans="3:6">
      <c r="C13733" s="1"/>
      <c r="D13733" s="1"/>
      <c r="E13733" s="1"/>
      <c r="F13733" s="1"/>
    </row>
    <row r="13734" spans="3:6">
      <c r="C13734" s="1"/>
      <c r="D13734" s="1"/>
      <c r="E13734" s="1"/>
      <c r="F13734" s="1"/>
    </row>
    <row r="13735" spans="3:6">
      <c r="C13735" s="1"/>
      <c r="D13735" s="1"/>
      <c r="E13735" s="1"/>
      <c r="F13735" s="1"/>
    </row>
    <row r="13736" spans="3:6">
      <c r="C13736" s="1"/>
      <c r="D13736" s="1"/>
      <c r="E13736" s="1"/>
      <c r="F13736" s="1"/>
    </row>
    <row r="13737" spans="3:6">
      <c r="C13737" s="1"/>
      <c r="D13737" s="1"/>
      <c r="E13737" s="1"/>
      <c r="F13737" s="1"/>
    </row>
    <row r="13738" spans="3:6">
      <c r="C13738" s="1"/>
      <c r="D13738" s="1"/>
      <c r="E13738" s="1"/>
      <c r="F13738" s="1"/>
    </row>
    <row r="13739" spans="3:6">
      <c r="C13739" s="1"/>
      <c r="D13739" s="1"/>
      <c r="E13739" s="1"/>
      <c r="F13739" s="1"/>
    </row>
    <row r="13740" spans="3:6">
      <c r="C13740" s="1"/>
      <c r="D13740" s="1"/>
      <c r="E13740" s="1"/>
      <c r="F13740" s="1"/>
    </row>
    <row r="13741" spans="3:6">
      <c r="C13741" s="1"/>
      <c r="D13741" s="1"/>
      <c r="E13741" s="1"/>
      <c r="F13741" s="1"/>
    </row>
    <row r="13742" spans="3:6">
      <c r="C13742" s="1"/>
      <c r="D13742" s="1"/>
      <c r="E13742" s="1"/>
      <c r="F13742" s="1"/>
    </row>
    <row r="13743" spans="3:6">
      <c r="C13743" s="1"/>
      <c r="D13743" s="1"/>
      <c r="E13743" s="1"/>
      <c r="F13743" s="1"/>
    </row>
    <row r="13744" spans="3:6">
      <c r="C13744" s="1"/>
      <c r="D13744" s="1"/>
      <c r="E13744" s="1"/>
      <c r="F13744" s="1"/>
    </row>
    <row r="13745" spans="3:6">
      <c r="C13745" s="1"/>
      <c r="D13745" s="1"/>
      <c r="E13745" s="1"/>
      <c r="F13745" s="1"/>
    </row>
    <row r="13746" spans="3:6">
      <c r="C13746" s="1"/>
      <c r="D13746" s="1"/>
      <c r="E13746" s="1"/>
      <c r="F13746" s="1"/>
    </row>
    <row r="13747" spans="3:6">
      <c r="C13747" s="1"/>
      <c r="D13747" s="1"/>
      <c r="E13747" s="1"/>
      <c r="F13747" s="1"/>
    </row>
    <row r="13748" spans="3:6">
      <c r="C13748" s="1"/>
      <c r="D13748" s="1"/>
      <c r="E13748" s="1"/>
      <c r="F13748" s="1"/>
    </row>
    <row r="13749" spans="3:6">
      <c r="C13749" s="1"/>
      <c r="D13749" s="1"/>
      <c r="E13749" s="1"/>
      <c r="F13749" s="1"/>
    </row>
    <row r="13750" spans="3:6">
      <c r="C13750" s="1"/>
      <c r="D13750" s="1"/>
      <c r="E13750" s="1"/>
      <c r="F13750" s="1"/>
    </row>
    <row r="13751" spans="3:6">
      <c r="C13751" s="1"/>
      <c r="D13751" s="1"/>
      <c r="E13751" s="1"/>
      <c r="F13751" s="1"/>
    </row>
    <row r="13752" spans="3:6">
      <c r="C13752" s="1"/>
      <c r="D13752" s="1"/>
      <c r="E13752" s="1"/>
      <c r="F13752" s="1"/>
    </row>
    <row r="13753" spans="3:6">
      <c r="C13753" s="1"/>
      <c r="D13753" s="1"/>
      <c r="E13753" s="1"/>
      <c r="F13753" s="1"/>
    </row>
    <row r="13754" spans="3:6">
      <c r="C13754" s="1"/>
      <c r="D13754" s="1"/>
      <c r="E13754" s="1"/>
      <c r="F13754" s="1"/>
    </row>
    <row r="13755" spans="3:6">
      <c r="C13755" s="1"/>
      <c r="D13755" s="1"/>
      <c r="E13755" s="1"/>
      <c r="F13755" s="1"/>
    </row>
    <row r="13756" spans="3:6">
      <c r="C13756" s="1"/>
      <c r="D13756" s="1"/>
      <c r="E13756" s="1"/>
      <c r="F13756" s="1"/>
    </row>
    <row r="13757" spans="3:6">
      <c r="C13757" s="1"/>
      <c r="D13757" s="1"/>
      <c r="E13757" s="1"/>
      <c r="F13757" s="1"/>
    </row>
    <row r="13758" spans="3:6">
      <c r="C13758" s="1"/>
      <c r="D13758" s="1"/>
      <c r="E13758" s="1"/>
      <c r="F13758" s="1"/>
    </row>
    <row r="13759" spans="3:6">
      <c r="C13759" s="1"/>
      <c r="D13759" s="1"/>
      <c r="E13759" s="1"/>
      <c r="F13759" s="1"/>
    </row>
    <row r="13760" spans="3:6">
      <c r="C13760" s="1"/>
      <c r="D13760" s="1"/>
      <c r="E13760" s="1"/>
      <c r="F13760" s="1"/>
    </row>
    <row r="13761" spans="3:6">
      <c r="C13761" s="1"/>
      <c r="D13761" s="1"/>
      <c r="E13761" s="1"/>
      <c r="F13761" s="1"/>
    </row>
    <row r="13762" spans="3:6">
      <c r="C13762" s="1"/>
      <c r="D13762" s="1"/>
      <c r="E13762" s="1"/>
      <c r="F13762" s="1"/>
    </row>
    <row r="13763" spans="3:6">
      <c r="C13763" s="1"/>
      <c r="D13763" s="1"/>
      <c r="E13763" s="1"/>
      <c r="F13763" s="1"/>
    </row>
    <row r="13764" spans="3:6">
      <c r="C13764" s="1"/>
      <c r="D13764" s="1"/>
      <c r="E13764" s="1"/>
      <c r="F13764" s="1"/>
    </row>
    <row r="13765" spans="3:6">
      <c r="C13765" s="1"/>
      <c r="D13765" s="1"/>
      <c r="E13765" s="1"/>
      <c r="F13765" s="1"/>
    </row>
    <row r="13766" spans="3:6">
      <c r="C13766" s="1"/>
      <c r="D13766" s="1"/>
      <c r="E13766" s="1"/>
      <c r="F13766" s="1"/>
    </row>
    <row r="13767" spans="3:6">
      <c r="C13767" s="1"/>
      <c r="D13767" s="1"/>
      <c r="E13767" s="1"/>
      <c r="F13767" s="1"/>
    </row>
    <row r="13768" spans="3:6">
      <c r="C13768" s="1"/>
      <c r="D13768" s="1"/>
      <c r="E13768" s="1"/>
      <c r="F13768" s="1"/>
    </row>
    <row r="13769" spans="3:6">
      <c r="C13769" s="1"/>
      <c r="D13769" s="1"/>
      <c r="E13769" s="1"/>
      <c r="F13769" s="1"/>
    </row>
    <row r="13770" spans="3:6">
      <c r="C13770" s="1"/>
      <c r="D13770" s="1"/>
      <c r="E13770" s="1"/>
      <c r="F13770" s="1"/>
    </row>
    <row r="13771" spans="3:6">
      <c r="C13771" s="1"/>
      <c r="D13771" s="1"/>
      <c r="E13771" s="1"/>
      <c r="F13771" s="1"/>
    </row>
    <row r="13772" spans="3:6">
      <c r="C13772" s="1"/>
      <c r="D13772" s="1"/>
      <c r="E13772" s="1"/>
      <c r="F13772" s="1"/>
    </row>
    <row r="13773" spans="3:6">
      <c r="C13773" s="1"/>
      <c r="D13773" s="1"/>
      <c r="E13773" s="1"/>
      <c r="F13773" s="1"/>
    </row>
    <row r="13774" spans="3:6">
      <c r="C13774" s="1"/>
      <c r="D13774" s="1"/>
      <c r="E13774" s="1"/>
      <c r="F13774" s="1"/>
    </row>
    <row r="13775" spans="3:6">
      <c r="C13775" s="1"/>
      <c r="D13775" s="1"/>
      <c r="E13775" s="1"/>
      <c r="F13775" s="1"/>
    </row>
    <row r="13776" spans="3:6">
      <c r="C13776" s="1"/>
      <c r="D13776" s="1"/>
      <c r="E13776" s="1"/>
      <c r="F13776" s="1"/>
    </row>
    <row r="13777" spans="3:6">
      <c r="C13777" s="1"/>
      <c r="D13777" s="1"/>
      <c r="E13777" s="1"/>
      <c r="F13777" s="1"/>
    </row>
    <row r="13778" spans="3:6">
      <c r="C13778" s="1"/>
      <c r="D13778" s="1"/>
      <c r="E13778" s="1"/>
      <c r="F13778" s="1"/>
    </row>
    <row r="13779" spans="3:6">
      <c r="C13779" s="1"/>
      <c r="D13779" s="1"/>
      <c r="E13779" s="1"/>
      <c r="F13779" s="1"/>
    </row>
    <row r="13780" spans="3:6">
      <c r="C13780" s="1"/>
      <c r="D13780" s="1"/>
      <c r="E13780" s="1"/>
      <c r="F13780" s="1"/>
    </row>
    <row r="13781" spans="3:6">
      <c r="C13781" s="1"/>
      <c r="D13781" s="1"/>
      <c r="E13781" s="1"/>
      <c r="F13781" s="1"/>
    </row>
    <row r="13782" spans="3:6">
      <c r="C13782" s="1"/>
      <c r="D13782" s="1"/>
      <c r="E13782" s="1"/>
      <c r="F13782" s="1"/>
    </row>
    <row r="13783" spans="3:6">
      <c r="C13783" s="1"/>
      <c r="D13783" s="1"/>
      <c r="E13783" s="1"/>
      <c r="F13783" s="1"/>
    </row>
    <row r="13784" spans="3:6">
      <c r="C13784" s="1"/>
      <c r="D13784" s="1"/>
      <c r="E13784" s="1"/>
      <c r="F13784" s="1"/>
    </row>
    <row r="13785" spans="3:6">
      <c r="C13785" s="1"/>
      <c r="D13785" s="1"/>
      <c r="E13785" s="1"/>
      <c r="F13785" s="1"/>
    </row>
    <row r="13786" spans="3:6">
      <c r="C13786" s="1"/>
      <c r="D13786" s="1"/>
      <c r="E13786" s="1"/>
      <c r="F13786" s="1"/>
    </row>
    <row r="13787" spans="3:6">
      <c r="C13787" s="1"/>
      <c r="D13787" s="1"/>
      <c r="E13787" s="1"/>
      <c r="F13787" s="1"/>
    </row>
    <row r="13788" spans="3:6">
      <c r="C13788" s="1"/>
      <c r="D13788" s="1"/>
      <c r="E13788" s="1"/>
      <c r="F13788" s="1"/>
    </row>
    <row r="13789" spans="3:6">
      <c r="C13789" s="1"/>
      <c r="D13789" s="1"/>
      <c r="E13789" s="1"/>
      <c r="F13789" s="1"/>
    </row>
    <row r="13790" spans="3:6">
      <c r="C13790" s="1"/>
      <c r="D13790" s="1"/>
      <c r="E13790" s="1"/>
      <c r="F13790" s="1"/>
    </row>
    <row r="13791" spans="3:6">
      <c r="C13791" s="1"/>
      <c r="D13791" s="1"/>
      <c r="E13791" s="1"/>
      <c r="F13791" s="1"/>
    </row>
    <row r="13792" spans="3:6">
      <c r="C13792" s="1"/>
      <c r="D13792" s="1"/>
      <c r="E13792" s="1"/>
      <c r="F13792" s="1"/>
    </row>
    <row r="13793" spans="3:6">
      <c r="C13793" s="1"/>
      <c r="D13793" s="1"/>
      <c r="E13793" s="1"/>
      <c r="F13793" s="1"/>
    </row>
    <row r="13794" spans="3:6">
      <c r="C13794" s="1"/>
      <c r="D13794" s="1"/>
      <c r="E13794" s="1"/>
      <c r="F13794" s="1"/>
    </row>
    <row r="13795" spans="3:6">
      <c r="C13795" s="1"/>
      <c r="D13795" s="1"/>
      <c r="E13795" s="1"/>
      <c r="F13795" s="1"/>
    </row>
    <row r="13796" spans="3:6">
      <c r="C13796" s="1"/>
      <c r="D13796" s="1"/>
      <c r="E13796" s="1"/>
      <c r="F13796" s="1"/>
    </row>
    <row r="13797" spans="3:6">
      <c r="C13797" s="1"/>
      <c r="D13797" s="1"/>
      <c r="E13797" s="1"/>
      <c r="F13797" s="1"/>
    </row>
    <row r="13798" spans="3:6">
      <c r="C13798" s="1"/>
      <c r="D13798" s="1"/>
      <c r="E13798" s="1"/>
      <c r="F13798" s="1"/>
    </row>
    <row r="13799" spans="3:6">
      <c r="C13799" s="1"/>
      <c r="D13799" s="1"/>
      <c r="E13799" s="1"/>
      <c r="F13799" s="1"/>
    </row>
    <row r="13800" spans="3:6">
      <c r="C13800" s="1"/>
      <c r="D13800" s="1"/>
      <c r="E13800" s="1"/>
      <c r="F13800" s="1"/>
    </row>
    <row r="13801" spans="3:6">
      <c r="C13801" s="1"/>
      <c r="D13801" s="1"/>
      <c r="E13801" s="1"/>
      <c r="F13801" s="1"/>
    </row>
    <row r="13802" spans="3:6">
      <c r="C13802" s="1"/>
      <c r="D13802" s="1"/>
      <c r="E13802" s="1"/>
      <c r="F13802" s="1"/>
    </row>
    <row r="13803" spans="3:6">
      <c r="C13803" s="1"/>
      <c r="D13803" s="1"/>
      <c r="E13803" s="1"/>
      <c r="F13803" s="1"/>
    </row>
    <row r="13804" spans="3:6">
      <c r="C13804" s="1"/>
      <c r="D13804" s="1"/>
      <c r="E13804" s="1"/>
      <c r="F13804" s="1"/>
    </row>
    <row r="13805" spans="3:6">
      <c r="C13805" s="1"/>
      <c r="D13805" s="1"/>
      <c r="E13805" s="1"/>
      <c r="F13805" s="1"/>
    </row>
    <row r="13806" spans="3:6">
      <c r="C13806" s="1"/>
      <c r="D13806" s="1"/>
      <c r="E13806" s="1"/>
      <c r="F13806" s="1"/>
    </row>
    <row r="13807" spans="3:6">
      <c r="C13807" s="1"/>
      <c r="D13807" s="1"/>
      <c r="E13807" s="1"/>
      <c r="F13807" s="1"/>
    </row>
    <row r="13808" spans="3:6">
      <c r="C13808" s="1"/>
      <c r="D13808" s="1"/>
      <c r="E13808" s="1"/>
      <c r="F13808" s="1"/>
    </row>
    <row r="13809" spans="3:6">
      <c r="C13809" s="1"/>
      <c r="D13809" s="1"/>
      <c r="E13809" s="1"/>
      <c r="F13809" s="1"/>
    </row>
    <row r="13810" spans="3:6">
      <c r="C13810" s="1"/>
      <c r="D13810" s="1"/>
      <c r="E13810" s="1"/>
      <c r="F13810" s="1"/>
    </row>
    <row r="13811" spans="3:6">
      <c r="C13811" s="1"/>
      <c r="D13811" s="1"/>
      <c r="E13811" s="1"/>
      <c r="F13811" s="1"/>
    </row>
    <row r="13812" spans="3:6">
      <c r="C13812" s="1"/>
      <c r="D13812" s="1"/>
      <c r="E13812" s="1"/>
      <c r="F13812" s="1"/>
    </row>
    <row r="13813" spans="3:6">
      <c r="C13813" s="1"/>
      <c r="D13813" s="1"/>
      <c r="E13813" s="1"/>
      <c r="F13813" s="1"/>
    </row>
    <row r="13814" spans="3:6">
      <c r="C13814" s="1"/>
      <c r="D13814" s="1"/>
      <c r="E13814" s="1"/>
      <c r="F13814" s="1"/>
    </row>
    <row r="13815" spans="3:6">
      <c r="C13815" s="1"/>
      <c r="D13815" s="1"/>
      <c r="E13815" s="1"/>
      <c r="F13815" s="1"/>
    </row>
    <row r="13816" spans="3:6">
      <c r="C13816" s="1"/>
      <c r="D13816" s="1"/>
      <c r="E13816" s="1"/>
      <c r="F13816" s="1"/>
    </row>
    <row r="13817" spans="3:6">
      <c r="C13817" s="1"/>
      <c r="D13817" s="1"/>
      <c r="E13817" s="1"/>
      <c r="F13817" s="1"/>
    </row>
    <row r="13818" spans="3:6">
      <c r="C13818" s="1"/>
      <c r="D13818" s="1"/>
      <c r="E13818" s="1"/>
      <c r="F13818" s="1"/>
    </row>
    <row r="13819" spans="3:6">
      <c r="C13819" s="1"/>
      <c r="D13819" s="1"/>
      <c r="E13819" s="1"/>
      <c r="F13819" s="1"/>
    </row>
    <row r="13820" spans="3:6">
      <c r="C13820" s="1"/>
      <c r="D13820" s="1"/>
      <c r="E13820" s="1"/>
      <c r="F13820" s="1"/>
    </row>
    <row r="13821" spans="3:6">
      <c r="C13821" s="1"/>
      <c r="D13821" s="1"/>
      <c r="E13821" s="1"/>
      <c r="F13821" s="1"/>
    </row>
    <row r="13822" spans="3:6">
      <c r="C13822" s="1"/>
      <c r="D13822" s="1"/>
      <c r="E13822" s="1"/>
      <c r="F13822" s="1"/>
    </row>
    <row r="13823" spans="3:6">
      <c r="C13823" s="1"/>
      <c r="D13823" s="1"/>
      <c r="E13823" s="1"/>
      <c r="F13823" s="1"/>
    </row>
    <row r="13824" spans="3:6">
      <c r="C13824" s="1"/>
      <c r="D13824" s="1"/>
      <c r="E13824" s="1"/>
      <c r="F13824" s="1"/>
    </row>
    <row r="13825" spans="3:6">
      <c r="C13825" s="1"/>
      <c r="D13825" s="1"/>
      <c r="E13825" s="1"/>
      <c r="F13825" s="1"/>
    </row>
    <row r="13826" spans="3:6">
      <c r="C13826" s="1"/>
      <c r="D13826" s="1"/>
      <c r="E13826" s="1"/>
      <c r="F13826" s="1"/>
    </row>
    <row r="13827" spans="3:6">
      <c r="C13827" s="1"/>
      <c r="D13827" s="1"/>
      <c r="E13827" s="1"/>
      <c r="F13827" s="1"/>
    </row>
    <row r="13828" spans="3:6">
      <c r="C13828" s="1"/>
      <c r="D13828" s="1"/>
      <c r="E13828" s="1"/>
      <c r="F13828" s="1"/>
    </row>
    <row r="13829" spans="3:6">
      <c r="C13829" s="1"/>
      <c r="D13829" s="1"/>
      <c r="E13829" s="1"/>
      <c r="F13829" s="1"/>
    </row>
    <row r="13830" spans="3:6">
      <c r="C13830" s="1"/>
      <c r="D13830" s="1"/>
      <c r="E13830" s="1"/>
      <c r="F13830" s="1"/>
    </row>
    <row r="13831" spans="3:6">
      <c r="C13831" s="1"/>
      <c r="D13831" s="1"/>
      <c r="E13831" s="1"/>
      <c r="F13831" s="1"/>
    </row>
    <row r="13832" spans="3:6">
      <c r="C13832" s="1"/>
      <c r="D13832" s="1"/>
      <c r="E13832" s="1"/>
      <c r="F13832" s="1"/>
    </row>
    <row r="13833" spans="3:6">
      <c r="C13833" s="1"/>
      <c r="D13833" s="1"/>
      <c r="E13833" s="1"/>
      <c r="F13833" s="1"/>
    </row>
    <row r="13834" spans="3:6">
      <c r="C13834" s="1"/>
      <c r="D13834" s="1"/>
      <c r="E13834" s="1"/>
      <c r="F13834" s="1"/>
    </row>
    <row r="13835" spans="3:6">
      <c r="C13835" s="1"/>
      <c r="D13835" s="1"/>
      <c r="E13835" s="1"/>
      <c r="F13835" s="1"/>
    </row>
    <row r="13836" spans="3:6">
      <c r="C13836" s="1"/>
      <c r="D13836" s="1"/>
      <c r="E13836" s="1"/>
      <c r="F13836" s="1"/>
    </row>
    <row r="13837" spans="3:6">
      <c r="C13837" s="1"/>
      <c r="D13837" s="1"/>
      <c r="E13837" s="1"/>
      <c r="F13837" s="1"/>
    </row>
    <row r="13838" spans="3:6">
      <c r="C13838" s="1"/>
      <c r="D13838" s="1"/>
      <c r="E13838" s="1"/>
      <c r="F13838" s="1"/>
    </row>
    <row r="13839" spans="3:6">
      <c r="C13839" s="1"/>
      <c r="D13839" s="1"/>
      <c r="E13839" s="1"/>
      <c r="F13839" s="1"/>
    </row>
    <row r="13840" spans="3:6">
      <c r="C13840" s="1"/>
      <c r="D13840" s="1"/>
      <c r="E13840" s="1"/>
      <c r="F13840" s="1"/>
    </row>
    <row r="13841" spans="3:6">
      <c r="C13841" s="1"/>
      <c r="D13841" s="1"/>
      <c r="E13841" s="1"/>
      <c r="F13841" s="1"/>
    </row>
    <row r="13842" spans="3:6">
      <c r="C13842" s="1"/>
      <c r="D13842" s="1"/>
      <c r="E13842" s="1"/>
      <c r="F13842" s="1"/>
    </row>
    <row r="13843" spans="3:6">
      <c r="C13843" s="1"/>
      <c r="D13843" s="1"/>
      <c r="E13843" s="1"/>
      <c r="F13843" s="1"/>
    </row>
    <row r="13844" spans="3:6">
      <c r="C13844" s="1"/>
      <c r="D13844" s="1"/>
      <c r="E13844" s="1"/>
      <c r="F13844" s="1"/>
    </row>
    <row r="13845" spans="3:6">
      <c r="C13845" s="1"/>
      <c r="D13845" s="1"/>
      <c r="E13845" s="1"/>
      <c r="F13845" s="1"/>
    </row>
    <row r="13846" spans="3:6">
      <c r="C13846" s="1"/>
      <c r="D13846" s="1"/>
      <c r="E13846" s="1"/>
      <c r="F13846" s="1"/>
    </row>
    <row r="13847" spans="3:6">
      <c r="C13847" s="1"/>
      <c r="D13847" s="1"/>
      <c r="E13847" s="1"/>
      <c r="F13847" s="1"/>
    </row>
    <row r="13848" spans="3:6">
      <c r="C13848" s="1"/>
      <c r="D13848" s="1"/>
      <c r="E13848" s="1"/>
      <c r="F13848" s="1"/>
    </row>
    <row r="13849" spans="3:6">
      <c r="C13849" s="1"/>
      <c r="D13849" s="1"/>
      <c r="E13849" s="1"/>
      <c r="F13849" s="1"/>
    </row>
    <row r="13850" spans="3:6">
      <c r="C13850" s="1"/>
      <c r="D13850" s="1"/>
      <c r="E13850" s="1"/>
      <c r="F13850" s="1"/>
    </row>
    <row r="13851" spans="3:6">
      <c r="C13851" s="1"/>
      <c r="D13851" s="1"/>
      <c r="E13851" s="1"/>
      <c r="F13851" s="1"/>
    </row>
    <row r="13852" spans="3:6">
      <c r="C13852" s="1"/>
      <c r="D13852" s="1"/>
      <c r="E13852" s="1"/>
      <c r="F13852" s="1"/>
    </row>
    <row r="13853" spans="3:6">
      <c r="C13853" s="1"/>
      <c r="D13853" s="1"/>
      <c r="E13853" s="1"/>
      <c r="F13853" s="1"/>
    </row>
    <row r="13854" spans="3:6">
      <c r="C13854" s="1"/>
      <c r="D13854" s="1"/>
      <c r="E13854" s="1"/>
      <c r="F13854" s="1"/>
    </row>
    <row r="13855" spans="3:6">
      <c r="C13855" s="1"/>
      <c r="D13855" s="1"/>
      <c r="E13855" s="1"/>
      <c r="F13855" s="1"/>
    </row>
    <row r="13856" spans="3:6">
      <c r="C13856" s="1"/>
      <c r="D13856" s="1"/>
      <c r="E13856" s="1"/>
      <c r="F13856" s="1"/>
    </row>
    <row r="13857" spans="3:6">
      <c r="C13857" s="1"/>
      <c r="D13857" s="1"/>
      <c r="E13857" s="1"/>
      <c r="F13857" s="1"/>
    </row>
    <row r="13858" spans="3:6">
      <c r="C13858" s="1"/>
      <c r="D13858" s="1"/>
      <c r="E13858" s="1"/>
      <c r="F13858" s="1"/>
    </row>
    <row r="13859" spans="3:6">
      <c r="C13859" s="1"/>
      <c r="D13859" s="1"/>
      <c r="E13859" s="1"/>
      <c r="F13859" s="1"/>
    </row>
    <row r="13860" spans="3:6">
      <c r="C13860" s="1"/>
      <c r="D13860" s="1"/>
      <c r="E13860" s="1"/>
      <c r="F13860" s="1"/>
    </row>
    <row r="13861" spans="3:6">
      <c r="C13861" s="1"/>
      <c r="D13861" s="1"/>
      <c r="E13861" s="1"/>
      <c r="F13861" s="1"/>
    </row>
    <row r="13862" spans="3:6">
      <c r="C13862" s="1"/>
      <c r="D13862" s="1"/>
      <c r="E13862" s="1"/>
      <c r="F13862" s="1"/>
    </row>
    <row r="13863" spans="3:6">
      <c r="C13863" s="1"/>
      <c r="D13863" s="1"/>
      <c r="E13863" s="1"/>
      <c r="F13863" s="1"/>
    </row>
    <row r="13864" spans="3:6">
      <c r="C13864" s="1"/>
      <c r="D13864" s="1"/>
      <c r="E13864" s="1"/>
      <c r="F13864" s="1"/>
    </row>
    <row r="13865" spans="3:6">
      <c r="C13865" s="1"/>
      <c r="D13865" s="1"/>
      <c r="E13865" s="1"/>
      <c r="F13865" s="1"/>
    </row>
    <row r="13866" spans="3:6">
      <c r="C13866" s="1"/>
      <c r="D13866" s="1"/>
      <c r="E13866" s="1"/>
      <c r="F13866" s="1"/>
    </row>
    <row r="13867" spans="3:6">
      <c r="C13867" s="1"/>
      <c r="D13867" s="1"/>
      <c r="E13867" s="1"/>
      <c r="F13867" s="1"/>
    </row>
    <row r="13868" spans="3:6">
      <c r="C13868" s="1"/>
      <c r="D13868" s="1"/>
      <c r="E13868" s="1"/>
      <c r="F13868" s="1"/>
    </row>
    <row r="13869" spans="3:6">
      <c r="C13869" s="1"/>
      <c r="D13869" s="1"/>
      <c r="E13869" s="1"/>
      <c r="F13869" s="1"/>
    </row>
    <row r="13870" spans="3:6">
      <c r="C13870" s="1"/>
      <c r="D13870" s="1"/>
      <c r="E13870" s="1"/>
      <c r="F13870" s="1"/>
    </row>
    <row r="13871" spans="3:6">
      <c r="C13871" s="1"/>
      <c r="D13871" s="1"/>
      <c r="E13871" s="1"/>
      <c r="F13871" s="1"/>
    </row>
    <row r="13872" spans="3:6">
      <c r="C13872" s="1"/>
      <c r="D13872" s="1"/>
      <c r="E13872" s="1"/>
      <c r="F13872" s="1"/>
    </row>
    <row r="13873" spans="3:6">
      <c r="C13873" s="1"/>
      <c r="D13873" s="1"/>
      <c r="E13873" s="1"/>
      <c r="F13873" s="1"/>
    </row>
    <row r="13874" spans="3:6">
      <c r="C13874" s="1"/>
      <c r="D13874" s="1"/>
      <c r="E13874" s="1"/>
      <c r="F13874" s="1"/>
    </row>
    <row r="13875" spans="3:6">
      <c r="C13875" s="1"/>
      <c r="D13875" s="1"/>
      <c r="E13875" s="1"/>
      <c r="F13875" s="1"/>
    </row>
    <row r="13876" spans="3:6">
      <c r="C13876" s="1"/>
      <c r="D13876" s="1"/>
      <c r="E13876" s="1"/>
      <c r="F13876" s="1"/>
    </row>
    <row r="13877" spans="3:6">
      <c r="C13877" s="1"/>
      <c r="D13877" s="1"/>
      <c r="E13877" s="1"/>
      <c r="F13877" s="1"/>
    </row>
    <row r="13878" spans="3:6">
      <c r="C13878" s="1"/>
      <c r="D13878" s="1"/>
      <c r="E13878" s="1"/>
      <c r="F13878" s="1"/>
    </row>
    <row r="13879" spans="3:6">
      <c r="C13879" s="1"/>
      <c r="D13879" s="1"/>
      <c r="E13879" s="1"/>
      <c r="F13879" s="1"/>
    </row>
    <row r="13880" spans="3:6">
      <c r="C13880" s="1"/>
      <c r="D13880" s="1"/>
      <c r="E13880" s="1"/>
      <c r="F13880" s="1"/>
    </row>
    <row r="13881" spans="3:6">
      <c r="C13881" s="1"/>
      <c r="D13881" s="1"/>
      <c r="E13881" s="1"/>
      <c r="F13881" s="1"/>
    </row>
    <row r="13882" spans="3:6">
      <c r="C13882" s="1"/>
      <c r="D13882" s="1"/>
      <c r="E13882" s="1"/>
      <c r="F13882" s="1"/>
    </row>
    <row r="13883" spans="3:6">
      <c r="C13883" s="1"/>
      <c r="D13883" s="1"/>
      <c r="E13883" s="1"/>
      <c r="F13883" s="1"/>
    </row>
    <row r="13884" spans="3:6">
      <c r="C13884" s="1"/>
      <c r="D13884" s="1"/>
      <c r="E13884" s="1"/>
      <c r="F13884" s="1"/>
    </row>
    <row r="13885" spans="3:6">
      <c r="C13885" s="1"/>
      <c r="D13885" s="1"/>
      <c r="E13885" s="1"/>
      <c r="F13885" s="1"/>
    </row>
    <row r="13886" spans="3:6">
      <c r="C13886" s="1"/>
      <c r="D13886" s="1"/>
      <c r="E13886" s="1"/>
      <c r="F13886" s="1"/>
    </row>
    <row r="13887" spans="3:6">
      <c r="C13887" s="1"/>
      <c r="D13887" s="1"/>
      <c r="E13887" s="1"/>
      <c r="F13887" s="1"/>
    </row>
    <row r="13888" spans="3:6">
      <c r="C13888" s="1"/>
      <c r="D13888" s="1"/>
      <c r="E13888" s="1"/>
      <c r="F13888" s="1"/>
    </row>
    <row r="13889" spans="3:6">
      <c r="C13889" s="1"/>
      <c r="D13889" s="1"/>
      <c r="E13889" s="1"/>
      <c r="F13889" s="1"/>
    </row>
    <row r="13890" spans="3:6">
      <c r="C13890" s="1"/>
      <c r="D13890" s="1"/>
      <c r="E13890" s="1"/>
      <c r="F13890" s="1"/>
    </row>
    <row r="13891" spans="3:6">
      <c r="C13891" s="1"/>
      <c r="D13891" s="1"/>
      <c r="E13891" s="1"/>
      <c r="F13891" s="1"/>
    </row>
    <row r="13892" spans="3:6">
      <c r="C13892" s="1"/>
      <c r="D13892" s="1"/>
      <c r="E13892" s="1"/>
      <c r="F13892" s="1"/>
    </row>
    <row r="13893" spans="3:6">
      <c r="C13893" s="1"/>
      <c r="D13893" s="1"/>
      <c r="E13893" s="1"/>
      <c r="F13893" s="1"/>
    </row>
    <row r="13894" spans="3:6">
      <c r="C13894" s="1"/>
      <c r="D13894" s="1"/>
      <c r="E13894" s="1"/>
      <c r="F13894" s="1"/>
    </row>
    <row r="13895" spans="3:6">
      <c r="C13895" s="1"/>
      <c r="D13895" s="1"/>
      <c r="E13895" s="1"/>
      <c r="F13895" s="1"/>
    </row>
    <row r="13896" spans="3:6">
      <c r="C13896" s="1"/>
      <c r="D13896" s="1"/>
      <c r="E13896" s="1"/>
      <c r="F13896" s="1"/>
    </row>
    <row r="13897" spans="3:6">
      <c r="C13897" s="1"/>
      <c r="D13897" s="1"/>
      <c r="E13897" s="1"/>
      <c r="F13897" s="1"/>
    </row>
    <row r="13898" spans="3:6">
      <c r="C13898" s="1"/>
      <c r="D13898" s="1"/>
      <c r="E13898" s="1"/>
      <c r="F13898" s="1"/>
    </row>
    <row r="13899" spans="3:6">
      <c r="C13899" s="1"/>
      <c r="D13899" s="1"/>
      <c r="E13899" s="1"/>
      <c r="F13899" s="1"/>
    </row>
    <row r="13900" spans="3:6">
      <c r="C13900" s="1"/>
      <c r="D13900" s="1"/>
      <c r="E13900" s="1"/>
      <c r="F13900" s="1"/>
    </row>
    <row r="13901" spans="3:6">
      <c r="C13901" s="1"/>
      <c r="D13901" s="1"/>
      <c r="E13901" s="1"/>
      <c r="F13901" s="1"/>
    </row>
    <row r="13902" spans="3:6">
      <c r="C13902" s="1"/>
      <c r="D13902" s="1"/>
      <c r="E13902" s="1"/>
      <c r="F13902" s="1"/>
    </row>
    <row r="13903" spans="3:6">
      <c r="C13903" s="1"/>
      <c r="D13903" s="1"/>
      <c r="E13903" s="1"/>
      <c r="F13903" s="1"/>
    </row>
    <row r="13904" spans="3:6">
      <c r="C13904" s="1"/>
      <c r="D13904" s="1"/>
      <c r="E13904" s="1"/>
      <c r="F13904" s="1"/>
    </row>
    <row r="13905" spans="3:6">
      <c r="C13905" s="1"/>
      <c r="D13905" s="1"/>
      <c r="E13905" s="1"/>
      <c r="F13905" s="1"/>
    </row>
    <row r="13906" spans="3:6">
      <c r="C13906" s="1"/>
      <c r="D13906" s="1"/>
      <c r="E13906" s="1"/>
      <c r="F13906" s="1"/>
    </row>
    <row r="13907" spans="3:6">
      <c r="C13907" s="1"/>
      <c r="D13907" s="1"/>
      <c r="E13907" s="1"/>
      <c r="F13907" s="1"/>
    </row>
    <row r="13908" spans="3:6">
      <c r="C13908" s="1"/>
      <c r="D13908" s="1"/>
      <c r="E13908" s="1"/>
      <c r="F13908" s="1"/>
    </row>
    <row r="13909" spans="3:6">
      <c r="C13909" s="1"/>
      <c r="D13909" s="1"/>
      <c r="E13909" s="1"/>
      <c r="F13909" s="1"/>
    </row>
    <row r="13910" spans="3:6">
      <c r="C13910" s="1"/>
      <c r="D13910" s="1"/>
      <c r="E13910" s="1"/>
      <c r="F13910" s="1"/>
    </row>
    <row r="13911" spans="3:6">
      <c r="C13911" s="1"/>
      <c r="D13911" s="1"/>
      <c r="E13911" s="1"/>
      <c r="F13911" s="1"/>
    </row>
    <row r="13912" spans="3:6">
      <c r="C13912" s="1"/>
      <c r="D13912" s="1"/>
      <c r="E13912" s="1"/>
      <c r="F13912" s="1"/>
    </row>
    <row r="13913" spans="3:6">
      <c r="C13913" s="1"/>
      <c r="D13913" s="1"/>
      <c r="E13913" s="1"/>
      <c r="F13913" s="1"/>
    </row>
    <row r="13914" spans="3:6">
      <c r="C13914" s="1"/>
      <c r="D13914" s="1"/>
      <c r="E13914" s="1"/>
      <c r="F13914" s="1"/>
    </row>
    <row r="13915" spans="3:6">
      <c r="C13915" s="1"/>
      <c r="D13915" s="1"/>
      <c r="E13915" s="1"/>
      <c r="F13915" s="1"/>
    </row>
    <row r="13916" spans="3:6">
      <c r="C13916" s="1"/>
      <c r="D13916" s="1"/>
      <c r="E13916" s="1"/>
      <c r="F13916" s="1"/>
    </row>
    <row r="13917" spans="3:6">
      <c r="C13917" s="1"/>
      <c r="D13917" s="1"/>
      <c r="E13917" s="1"/>
      <c r="F13917" s="1"/>
    </row>
    <row r="13918" spans="3:6">
      <c r="C13918" s="1"/>
      <c r="D13918" s="1"/>
      <c r="E13918" s="1"/>
      <c r="F13918" s="1"/>
    </row>
    <row r="13919" spans="3:6">
      <c r="C13919" s="1"/>
      <c r="D13919" s="1"/>
      <c r="E13919" s="1"/>
      <c r="F13919" s="1"/>
    </row>
    <row r="13920" spans="3:6">
      <c r="C13920" s="1"/>
      <c r="D13920" s="1"/>
      <c r="E13920" s="1"/>
      <c r="F13920" s="1"/>
    </row>
    <row r="13921" spans="3:6">
      <c r="C13921" s="1"/>
      <c r="D13921" s="1"/>
      <c r="E13921" s="1"/>
      <c r="F13921" s="1"/>
    </row>
    <row r="13922" spans="3:6">
      <c r="C13922" s="1"/>
      <c r="D13922" s="1"/>
      <c r="E13922" s="1"/>
      <c r="F13922" s="1"/>
    </row>
    <row r="13923" spans="3:6">
      <c r="C13923" s="1"/>
      <c r="D13923" s="1"/>
      <c r="E13923" s="1"/>
      <c r="F13923" s="1"/>
    </row>
    <row r="13924" spans="3:6">
      <c r="C13924" s="1"/>
      <c r="D13924" s="1"/>
      <c r="E13924" s="1"/>
      <c r="F13924" s="1"/>
    </row>
    <row r="13925" spans="3:6">
      <c r="C13925" s="1"/>
      <c r="D13925" s="1"/>
      <c r="E13925" s="1"/>
      <c r="F13925" s="1"/>
    </row>
    <row r="13926" spans="3:6">
      <c r="C13926" s="1"/>
      <c r="D13926" s="1"/>
      <c r="E13926" s="1"/>
      <c r="F13926" s="1"/>
    </row>
    <row r="13927" spans="3:6">
      <c r="C13927" s="1"/>
      <c r="D13927" s="1"/>
      <c r="E13927" s="1"/>
      <c r="F13927" s="1"/>
    </row>
    <row r="13928" spans="3:6">
      <c r="C13928" s="1"/>
      <c r="D13928" s="1"/>
      <c r="E13928" s="1"/>
      <c r="F13928" s="1"/>
    </row>
    <row r="13929" spans="3:6">
      <c r="C13929" s="1"/>
      <c r="D13929" s="1"/>
      <c r="E13929" s="1"/>
      <c r="F13929" s="1"/>
    </row>
    <row r="13930" spans="3:6">
      <c r="C13930" s="1"/>
      <c r="D13930" s="1"/>
      <c r="E13930" s="1"/>
      <c r="F13930" s="1"/>
    </row>
    <row r="13931" spans="3:6">
      <c r="C13931" s="1"/>
      <c r="D13931" s="1"/>
      <c r="E13931" s="1"/>
      <c r="F13931" s="1"/>
    </row>
    <row r="13932" spans="3:6">
      <c r="C13932" s="1"/>
      <c r="D13932" s="1"/>
      <c r="E13932" s="1"/>
      <c r="F13932" s="1"/>
    </row>
    <row r="13933" spans="3:6">
      <c r="C13933" s="1"/>
      <c r="D13933" s="1"/>
      <c r="E13933" s="1"/>
      <c r="F13933" s="1"/>
    </row>
    <row r="13934" spans="3:6">
      <c r="C13934" s="1"/>
      <c r="D13934" s="1"/>
      <c r="E13934" s="1"/>
      <c r="F13934" s="1"/>
    </row>
    <row r="13935" spans="3:6">
      <c r="C13935" s="1"/>
      <c r="D13935" s="1"/>
      <c r="E13935" s="1"/>
      <c r="F13935" s="1"/>
    </row>
    <row r="13936" spans="3:6">
      <c r="C13936" s="1"/>
      <c r="D13936" s="1"/>
      <c r="E13936" s="1"/>
      <c r="F13936" s="1"/>
    </row>
    <row r="13937" spans="3:6">
      <c r="C13937" s="1"/>
      <c r="D13937" s="1"/>
      <c r="E13937" s="1"/>
      <c r="F13937" s="1"/>
    </row>
    <row r="13938" spans="3:6">
      <c r="C13938" s="1"/>
      <c r="D13938" s="1"/>
      <c r="E13938" s="1"/>
      <c r="F13938" s="1"/>
    </row>
    <row r="13939" spans="3:6">
      <c r="C13939" s="1"/>
      <c r="D13939" s="1"/>
      <c r="E13939" s="1"/>
      <c r="F13939" s="1"/>
    </row>
    <row r="13940" spans="3:6">
      <c r="C13940" s="1"/>
      <c r="D13940" s="1"/>
      <c r="E13940" s="1"/>
      <c r="F13940" s="1"/>
    </row>
    <row r="13941" spans="3:6">
      <c r="C13941" s="1"/>
      <c r="D13941" s="1"/>
      <c r="E13941" s="1"/>
      <c r="F13941" s="1"/>
    </row>
    <row r="13942" spans="3:6">
      <c r="C13942" s="1"/>
      <c r="D13942" s="1"/>
      <c r="E13942" s="1"/>
      <c r="F13942" s="1"/>
    </row>
    <row r="13943" spans="3:6">
      <c r="C13943" s="1"/>
      <c r="D13943" s="1"/>
      <c r="E13943" s="1"/>
      <c r="F13943" s="1"/>
    </row>
    <row r="13944" spans="3:6">
      <c r="C13944" s="1"/>
      <c r="D13944" s="1"/>
      <c r="E13944" s="1"/>
      <c r="F13944" s="1"/>
    </row>
    <row r="13945" spans="3:6">
      <c r="C13945" s="1"/>
      <c r="D13945" s="1"/>
      <c r="E13945" s="1"/>
      <c r="F13945" s="1"/>
    </row>
    <row r="13946" spans="3:6">
      <c r="C13946" s="1"/>
      <c r="D13946" s="1"/>
      <c r="E13946" s="1"/>
      <c r="F13946" s="1"/>
    </row>
    <row r="13947" spans="3:6">
      <c r="C13947" s="1"/>
      <c r="D13947" s="1"/>
      <c r="E13947" s="1"/>
      <c r="F13947" s="1"/>
    </row>
    <row r="13948" spans="3:6">
      <c r="C13948" s="1"/>
      <c r="D13948" s="1"/>
      <c r="E13948" s="1"/>
      <c r="F13948" s="1"/>
    </row>
    <row r="13949" spans="3:6">
      <c r="C13949" s="1"/>
      <c r="D13949" s="1"/>
      <c r="E13949" s="1"/>
      <c r="F13949" s="1"/>
    </row>
    <row r="13950" spans="3:6">
      <c r="C13950" s="1"/>
      <c r="D13950" s="1"/>
      <c r="E13950" s="1"/>
      <c r="F13950" s="1"/>
    </row>
    <row r="13951" spans="3:6">
      <c r="C13951" s="1"/>
      <c r="D13951" s="1"/>
      <c r="E13951" s="1"/>
      <c r="F13951" s="1"/>
    </row>
    <row r="13952" spans="3:6">
      <c r="C13952" s="1"/>
      <c r="D13952" s="1"/>
      <c r="E13952" s="1"/>
      <c r="F13952" s="1"/>
    </row>
    <row r="13953" spans="3:6">
      <c r="C13953" s="1"/>
      <c r="D13953" s="1"/>
      <c r="E13953" s="1"/>
      <c r="F13953" s="1"/>
    </row>
    <row r="13954" spans="3:6">
      <c r="C13954" s="1"/>
      <c r="D13954" s="1"/>
      <c r="E13954" s="1"/>
      <c r="F13954" s="1"/>
    </row>
    <row r="13955" spans="3:6">
      <c r="C13955" s="1"/>
      <c r="D13955" s="1"/>
      <c r="E13955" s="1"/>
      <c r="F13955" s="1"/>
    </row>
    <row r="13956" spans="3:6">
      <c r="C13956" s="1"/>
      <c r="D13956" s="1"/>
      <c r="E13956" s="1"/>
      <c r="F13956" s="1"/>
    </row>
    <row r="13957" spans="3:6">
      <c r="C13957" s="1"/>
      <c r="D13957" s="1"/>
      <c r="E13957" s="1"/>
      <c r="F13957" s="1"/>
    </row>
    <row r="13958" spans="3:6">
      <c r="C13958" s="1"/>
      <c r="D13958" s="1"/>
      <c r="E13958" s="1"/>
      <c r="F13958" s="1"/>
    </row>
    <row r="13959" spans="3:6">
      <c r="C13959" s="1"/>
      <c r="D13959" s="1"/>
      <c r="E13959" s="1"/>
      <c r="F13959" s="1"/>
    </row>
    <row r="13960" spans="3:6">
      <c r="C13960" s="1"/>
      <c r="D13960" s="1"/>
      <c r="E13960" s="1"/>
      <c r="F13960" s="1"/>
    </row>
    <row r="13961" spans="3:6">
      <c r="C13961" s="1"/>
      <c r="D13961" s="1"/>
      <c r="E13961" s="1"/>
      <c r="F13961" s="1"/>
    </row>
    <row r="13962" spans="3:6">
      <c r="C13962" s="1"/>
      <c r="D13962" s="1"/>
      <c r="E13962" s="1"/>
      <c r="F13962" s="1"/>
    </row>
    <row r="13963" spans="3:6">
      <c r="C13963" s="1"/>
      <c r="D13963" s="1"/>
      <c r="E13963" s="1"/>
      <c r="F13963" s="1"/>
    </row>
    <row r="13964" spans="3:6">
      <c r="C13964" s="1"/>
      <c r="D13964" s="1"/>
      <c r="E13964" s="1"/>
      <c r="F13964" s="1"/>
    </row>
    <row r="13965" spans="3:6">
      <c r="C13965" s="1"/>
      <c r="D13965" s="1"/>
      <c r="E13965" s="1"/>
      <c r="F13965" s="1"/>
    </row>
    <row r="13966" spans="3:6">
      <c r="C13966" s="1"/>
      <c r="D13966" s="1"/>
      <c r="E13966" s="1"/>
      <c r="F13966" s="1"/>
    </row>
    <row r="13967" spans="3:6">
      <c r="C13967" s="1"/>
      <c r="D13967" s="1"/>
      <c r="E13967" s="1"/>
      <c r="F13967" s="1"/>
    </row>
    <row r="13968" spans="3:6">
      <c r="C13968" s="1"/>
      <c r="D13968" s="1"/>
      <c r="E13968" s="1"/>
      <c r="F13968" s="1"/>
    </row>
    <row r="13969" spans="3:6">
      <c r="C13969" s="1"/>
      <c r="D13969" s="1"/>
      <c r="E13969" s="1"/>
      <c r="F13969" s="1"/>
    </row>
    <row r="13970" spans="3:6">
      <c r="C13970" s="1"/>
      <c r="D13970" s="1"/>
      <c r="E13970" s="1"/>
      <c r="F13970" s="1"/>
    </row>
    <row r="13971" spans="3:6">
      <c r="C13971" s="1"/>
      <c r="D13971" s="1"/>
      <c r="E13971" s="1"/>
      <c r="F13971" s="1"/>
    </row>
    <row r="13972" spans="3:6">
      <c r="C13972" s="1"/>
      <c r="D13972" s="1"/>
      <c r="E13972" s="1"/>
      <c r="F13972" s="1"/>
    </row>
    <row r="13973" spans="3:6">
      <c r="C13973" s="1"/>
      <c r="D13973" s="1"/>
      <c r="E13973" s="1"/>
      <c r="F13973" s="1"/>
    </row>
    <row r="13974" spans="3:6">
      <c r="C13974" s="1"/>
      <c r="D13974" s="1"/>
      <c r="E13974" s="1"/>
      <c r="F13974" s="1"/>
    </row>
    <row r="13975" spans="3:6">
      <c r="C13975" s="1"/>
      <c r="D13975" s="1"/>
      <c r="E13975" s="1"/>
      <c r="F13975" s="1"/>
    </row>
    <row r="13976" spans="3:6">
      <c r="C13976" s="1"/>
      <c r="D13976" s="1"/>
      <c r="E13976" s="1"/>
      <c r="F13976" s="1"/>
    </row>
    <row r="13977" spans="3:6">
      <c r="C13977" s="1"/>
      <c r="D13977" s="1"/>
      <c r="E13977" s="1"/>
      <c r="F13977" s="1"/>
    </row>
    <row r="13978" spans="3:6">
      <c r="C13978" s="1"/>
      <c r="D13978" s="1"/>
      <c r="E13978" s="1"/>
      <c r="F13978" s="1"/>
    </row>
    <row r="13979" spans="3:6">
      <c r="C13979" s="1"/>
      <c r="D13979" s="1"/>
      <c r="E13979" s="1"/>
      <c r="F13979" s="1"/>
    </row>
    <row r="13980" spans="3:6">
      <c r="C13980" s="1"/>
      <c r="D13980" s="1"/>
      <c r="E13980" s="1"/>
      <c r="F13980" s="1"/>
    </row>
    <row r="13981" spans="3:6">
      <c r="C13981" s="1"/>
      <c r="D13981" s="1"/>
      <c r="E13981" s="1"/>
      <c r="F13981" s="1"/>
    </row>
    <row r="13982" spans="3:6">
      <c r="C13982" s="1"/>
      <c r="D13982" s="1"/>
      <c r="E13982" s="1"/>
      <c r="F13982" s="1"/>
    </row>
    <row r="13983" spans="3:6">
      <c r="C13983" s="1"/>
      <c r="D13983" s="1"/>
      <c r="E13983" s="1"/>
      <c r="F13983" s="1"/>
    </row>
    <row r="13984" spans="3:6">
      <c r="C13984" s="1"/>
      <c r="D13984" s="1"/>
      <c r="E13984" s="1"/>
      <c r="F13984" s="1"/>
    </row>
    <row r="13985" spans="3:6">
      <c r="C13985" s="1"/>
      <c r="D13985" s="1"/>
      <c r="E13985" s="1"/>
      <c r="F13985" s="1"/>
    </row>
    <row r="13986" spans="3:6">
      <c r="C13986" s="1"/>
      <c r="D13986" s="1"/>
      <c r="E13986" s="1"/>
      <c r="F13986" s="1"/>
    </row>
    <row r="13987" spans="3:6">
      <c r="C13987" s="1"/>
      <c r="D13987" s="1"/>
      <c r="E13987" s="1"/>
      <c r="F13987" s="1"/>
    </row>
    <row r="13988" spans="3:6">
      <c r="C13988" s="1"/>
      <c r="D13988" s="1"/>
      <c r="E13988" s="1"/>
      <c r="F13988" s="1"/>
    </row>
    <row r="13989" spans="3:6">
      <c r="C13989" s="1"/>
      <c r="D13989" s="1"/>
      <c r="E13989" s="1"/>
      <c r="F13989" s="1"/>
    </row>
    <row r="13990" spans="3:6">
      <c r="C13990" s="1"/>
      <c r="D13990" s="1"/>
      <c r="E13990" s="1"/>
      <c r="F13990" s="1"/>
    </row>
    <row r="13991" spans="3:6">
      <c r="C13991" s="1"/>
      <c r="D13991" s="1"/>
      <c r="E13991" s="1"/>
      <c r="F13991" s="1"/>
    </row>
    <row r="13992" spans="3:6">
      <c r="C13992" s="1"/>
      <c r="D13992" s="1"/>
      <c r="E13992" s="1"/>
      <c r="F13992" s="1"/>
    </row>
    <row r="13993" spans="3:6">
      <c r="C13993" s="1"/>
      <c r="D13993" s="1"/>
      <c r="E13993" s="1"/>
      <c r="F13993" s="1"/>
    </row>
    <row r="13994" spans="3:6">
      <c r="C13994" s="1"/>
      <c r="D13994" s="1"/>
      <c r="E13994" s="1"/>
      <c r="F13994" s="1"/>
    </row>
    <row r="13995" spans="3:6">
      <c r="C13995" s="1"/>
      <c r="D13995" s="1"/>
      <c r="E13995" s="1"/>
      <c r="F13995" s="1"/>
    </row>
    <row r="13996" spans="3:6">
      <c r="C13996" s="1"/>
      <c r="D13996" s="1"/>
      <c r="E13996" s="1"/>
      <c r="F13996" s="1"/>
    </row>
    <row r="13997" spans="3:6">
      <c r="C13997" s="1"/>
      <c r="D13997" s="1"/>
      <c r="E13997" s="1"/>
      <c r="F13997" s="1"/>
    </row>
    <row r="13998" spans="3:6">
      <c r="C13998" s="1"/>
      <c r="D13998" s="1"/>
      <c r="E13998" s="1"/>
      <c r="F13998" s="1"/>
    </row>
    <row r="13999" spans="3:6">
      <c r="C13999" s="1"/>
      <c r="D13999" s="1"/>
      <c r="E13999" s="1"/>
      <c r="F13999" s="1"/>
    </row>
    <row r="14000" spans="3:6">
      <c r="C14000" s="1"/>
      <c r="D14000" s="1"/>
      <c r="E14000" s="1"/>
      <c r="F14000" s="1"/>
    </row>
    <row r="14001" spans="3:6">
      <c r="C14001" s="1"/>
      <c r="D14001" s="1"/>
      <c r="E14001" s="1"/>
      <c r="F14001" s="1"/>
    </row>
    <row r="14002" spans="3:6">
      <c r="C14002" s="1"/>
      <c r="D14002" s="1"/>
      <c r="E14002" s="1"/>
      <c r="F14002" s="1"/>
    </row>
    <row r="14003" spans="3:6">
      <c r="C14003" s="1"/>
      <c r="D14003" s="1"/>
      <c r="E14003" s="1"/>
      <c r="F14003" s="1"/>
    </row>
    <row r="14004" spans="3:6">
      <c r="C14004" s="1"/>
      <c r="D14004" s="1"/>
      <c r="E14004" s="1"/>
      <c r="F14004" s="1"/>
    </row>
    <row r="14005" spans="3:6">
      <c r="C14005" s="1"/>
      <c r="D14005" s="1"/>
      <c r="E14005" s="1"/>
      <c r="F14005" s="1"/>
    </row>
    <row r="14006" spans="3:6">
      <c r="C14006" s="1"/>
      <c r="D14006" s="1"/>
      <c r="E14006" s="1"/>
      <c r="F14006" s="1"/>
    </row>
    <row r="14007" spans="3:6">
      <c r="C14007" s="1"/>
      <c r="D14007" s="1"/>
      <c r="E14007" s="1"/>
      <c r="F14007" s="1"/>
    </row>
    <row r="14008" spans="3:6">
      <c r="C14008" s="1"/>
      <c r="D14008" s="1"/>
      <c r="E14008" s="1"/>
      <c r="F14008" s="1"/>
    </row>
    <row r="14009" spans="3:6">
      <c r="C14009" s="1"/>
      <c r="D14009" s="1"/>
      <c r="E14009" s="1"/>
      <c r="F14009" s="1"/>
    </row>
    <row r="14010" spans="3:6">
      <c r="C14010" s="1"/>
      <c r="D14010" s="1"/>
      <c r="E14010" s="1"/>
      <c r="F14010" s="1"/>
    </row>
    <row r="14011" spans="3:6">
      <c r="C14011" s="1"/>
      <c r="D14011" s="1"/>
      <c r="E14011" s="1"/>
      <c r="F14011" s="1"/>
    </row>
    <row r="14012" spans="3:6">
      <c r="C14012" s="1"/>
      <c r="D14012" s="1"/>
      <c r="E14012" s="1"/>
      <c r="F14012" s="1"/>
    </row>
    <row r="14013" spans="3:6">
      <c r="C14013" s="1"/>
      <c r="D14013" s="1"/>
      <c r="E14013" s="1"/>
      <c r="F14013" s="1"/>
    </row>
    <row r="14014" spans="3:6">
      <c r="C14014" s="1"/>
      <c r="D14014" s="1"/>
      <c r="E14014" s="1"/>
      <c r="F14014" s="1"/>
    </row>
    <row r="14015" spans="3:6">
      <c r="C14015" s="1"/>
      <c r="D14015" s="1"/>
      <c r="E14015" s="1"/>
      <c r="F14015" s="1"/>
    </row>
    <row r="14016" spans="3:6">
      <c r="C14016" s="1"/>
      <c r="D14016" s="1"/>
      <c r="E14016" s="1"/>
      <c r="F14016" s="1"/>
    </row>
    <row r="14017" spans="3:6">
      <c r="C14017" s="1"/>
      <c r="D14017" s="1"/>
      <c r="E14017" s="1"/>
      <c r="F14017" s="1"/>
    </row>
    <row r="14018" spans="3:6">
      <c r="C14018" s="1"/>
      <c r="D14018" s="1"/>
      <c r="E14018" s="1"/>
      <c r="F14018" s="1"/>
    </row>
    <row r="14019" spans="3:6">
      <c r="C14019" s="1"/>
      <c r="D14019" s="1"/>
      <c r="E14019" s="1"/>
      <c r="F14019" s="1"/>
    </row>
    <row r="14020" spans="3:6">
      <c r="C14020" s="1"/>
      <c r="D14020" s="1"/>
      <c r="E14020" s="1"/>
      <c r="F14020" s="1"/>
    </row>
    <row r="14021" spans="3:6">
      <c r="C14021" s="1"/>
      <c r="D14021" s="1"/>
      <c r="E14021" s="1"/>
      <c r="F14021" s="1"/>
    </row>
    <row r="14022" spans="3:6">
      <c r="C14022" s="1"/>
      <c r="D14022" s="1"/>
      <c r="E14022" s="1"/>
      <c r="F14022" s="1"/>
    </row>
    <row r="14023" spans="3:6">
      <c r="C14023" s="1"/>
      <c r="D14023" s="1"/>
      <c r="E14023" s="1"/>
      <c r="F14023" s="1"/>
    </row>
    <row r="14024" spans="3:6">
      <c r="C14024" s="1"/>
      <c r="D14024" s="1"/>
      <c r="E14024" s="1"/>
      <c r="F14024" s="1"/>
    </row>
    <row r="14025" spans="3:6">
      <c r="C14025" s="1"/>
      <c r="D14025" s="1"/>
      <c r="E14025" s="1"/>
      <c r="F14025" s="1"/>
    </row>
    <row r="14026" spans="3:6">
      <c r="C14026" s="1"/>
      <c r="D14026" s="1"/>
      <c r="E14026" s="1"/>
      <c r="F14026" s="1"/>
    </row>
    <row r="14027" spans="3:6">
      <c r="C14027" s="1"/>
      <c r="D14027" s="1"/>
      <c r="E14027" s="1"/>
      <c r="F14027" s="1"/>
    </row>
    <row r="14028" spans="3:6">
      <c r="C14028" s="1"/>
      <c r="D14028" s="1"/>
      <c r="E14028" s="1"/>
      <c r="F14028" s="1"/>
    </row>
    <row r="14029" spans="3:6">
      <c r="C14029" s="1"/>
      <c r="D14029" s="1"/>
      <c r="E14029" s="1"/>
      <c r="F14029" s="1"/>
    </row>
    <row r="14030" spans="3:6">
      <c r="C14030" s="1"/>
      <c r="D14030" s="1"/>
      <c r="E14030" s="1"/>
      <c r="F14030" s="1"/>
    </row>
    <row r="14031" spans="3:6">
      <c r="C14031" s="1"/>
      <c r="D14031" s="1"/>
      <c r="E14031" s="1"/>
      <c r="F14031" s="1"/>
    </row>
    <row r="14032" spans="3:6">
      <c r="C14032" s="1"/>
      <c r="D14032" s="1"/>
      <c r="E14032" s="1"/>
      <c r="F14032" s="1"/>
    </row>
    <row r="14033" spans="3:6">
      <c r="C14033" s="1"/>
      <c r="D14033" s="1"/>
      <c r="E14033" s="1"/>
      <c r="F14033" s="1"/>
    </row>
    <row r="14034" spans="3:6">
      <c r="C14034" s="1"/>
      <c r="D14034" s="1"/>
      <c r="E14034" s="1"/>
      <c r="F14034" s="1"/>
    </row>
    <row r="14035" spans="3:6">
      <c r="C14035" s="1"/>
      <c r="D14035" s="1"/>
      <c r="E14035" s="1"/>
      <c r="F14035" s="1"/>
    </row>
    <row r="14036" spans="3:6">
      <c r="C14036" s="1"/>
      <c r="D14036" s="1"/>
      <c r="E14036" s="1"/>
      <c r="F14036" s="1"/>
    </row>
    <row r="14037" spans="3:6">
      <c r="C14037" s="1"/>
      <c r="D14037" s="1"/>
      <c r="E14037" s="1"/>
      <c r="F14037" s="1"/>
    </row>
    <row r="14038" spans="3:6">
      <c r="C14038" s="1"/>
      <c r="D14038" s="1"/>
      <c r="E14038" s="1"/>
      <c r="F14038" s="1"/>
    </row>
    <row r="14039" spans="3:6">
      <c r="C14039" s="1"/>
      <c r="D14039" s="1"/>
      <c r="E14039" s="1"/>
      <c r="F14039" s="1"/>
    </row>
    <row r="14040" spans="3:6">
      <c r="C14040" s="1"/>
      <c r="D14040" s="1"/>
      <c r="E14040" s="1"/>
      <c r="F14040" s="1"/>
    </row>
    <row r="14041" spans="3:6">
      <c r="C14041" s="1"/>
      <c r="D14041" s="1"/>
      <c r="E14041" s="1"/>
      <c r="F14041" s="1"/>
    </row>
    <row r="14042" spans="3:6">
      <c r="C14042" s="1"/>
      <c r="D14042" s="1"/>
      <c r="E14042" s="1"/>
      <c r="F14042" s="1"/>
    </row>
    <row r="14043" spans="3:6">
      <c r="C14043" s="1"/>
      <c r="D14043" s="1"/>
      <c r="E14043" s="1"/>
      <c r="F14043" s="1"/>
    </row>
    <row r="14044" spans="3:6">
      <c r="C14044" s="1"/>
      <c r="D14044" s="1"/>
      <c r="E14044" s="1"/>
      <c r="F14044" s="1"/>
    </row>
    <row r="14045" spans="3:6">
      <c r="C14045" s="1"/>
      <c r="D14045" s="1"/>
      <c r="E14045" s="1"/>
      <c r="F14045" s="1"/>
    </row>
    <row r="14046" spans="3:6">
      <c r="C14046" s="1"/>
      <c r="D14046" s="1"/>
      <c r="E14046" s="1"/>
      <c r="F14046" s="1"/>
    </row>
    <row r="14047" spans="3:6">
      <c r="C14047" s="1"/>
      <c r="D14047" s="1"/>
      <c r="E14047" s="1"/>
      <c r="F14047" s="1"/>
    </row>
    <row r="14048" spans="3:6">
      <c r="C14048" s="1"/>
      <c r="D14048" s="1"/>
      <c r="E14048" s="1"/>
      <c r="F14048" s="1"/>
    </row>
    <row r="14049" spans="3:6">
      <c r="C14049" s="1"/>
      <c r="D14049" s="1"/>
      <c r="E14049" s="1"/>
      <c r="F14049" s="1"/>
    </row>
    <row r="14050" spans="3:6">
      <c r="C14050" s="1"/>
      <c r="D14050" s="1"/>
      <c r="E14050" s="1"/>
      <c r="F14050" s="1"/>
    </row>
    <row r="14051" spans="3:6">
      <c r="C14051" s="1"/>
      <c r="D14051" s="1"/>
      <c r="E14051" s="1"/>
      <c r="F14051" s="1"/>
    </row>
    <row r="14052" spans="3:6">
      <c r="C14052" s="1"/>
      <c r="D14052" s="1"/>
      <c r="E14052" s="1"/>
      <c r="F14052" s="1"/>
    </row>
    <row r="14053" spans="3:6">
      <c r="C14053" s="1"/>
      <c r="D14053" s="1"/>
      <c r="E14053" s="1"/>
      <c r="F14053" s="1"/>
    </row>
    <row r="14054" spans="3:6">
      <c r="C14054" s="1"/>
      <c r="D14054" s="1"/>
      <c r="E14054" s="1"/>
      <c r="F14054" s="1"/>
    </row>
    <row r="14055" spans="3:6">
      <c r="C14055" s="1"/>
      <c r="D14055" s="1"/>
      <c r="E14055" s="1"/>
      <c r="F14055" s="1"/>
    </row>
    <row r="14056" spans="3:6">
      <c r="C14056" s="1"/>
      <c r="D14056" s="1"/>
      <c r="E14056" s="1"/>
      <c r="F14056" s="1"/>
    </row>
    <row r="14057" spans="3:6">
      <c r="C14057" s="1"/>
      <c r="D14057" s="1"/>
      <c r="E14057" s="1"/>
      <c r="F14057" s="1"/>
    </row>
    <row r="14058" spans="3:6">
      <c r="C14058" s="1"/>
      <c r="D14058" s="1"/>
      <c r="E14058" s="1"/>
      <c r="F14058" s="1"/>
    </row>
    <row r="14059" spans="3:6">
      <c r="C14059" s="1"/>
      <c r="D14059" s="1"/>
      <c r="E14059" s="1"/>
      <c r="F14059" s="1"/>
    </row>
    <row r="14060" spans="3:6">
      <c r="C14060" s="1"/>
      <c r="D14060" s="1"/>
      <c r="E14060" s="1"/>
      <c r="F14060" s="1"/>
    </row>
    <row r="14061" spans="3:6">
      <c r="C14061" s="1"/>
      <c r="D14061" s="1"/>
      <c r="E14061" s="1"/>
      <c r="F14061" s="1"/>
    </row>
    <row r="14062" spans="3:6">
      <c r="C14062" s="1"/>
      <c r="D14062" s="1"/>
      <c r="E14062" s="1"/>
      <c r="F14062" s="1"/>
    </row>
    <row r="14063" spans="3:6">
      <c r="C14063" s="1"/>
      <c r="D14063" s="1"/>
      <c r="E14063" s="1"/>
      <c r="F14063" s="1"/>
    </row>
    <row r="14064" spans="3:6">
      <c r="C14064" s="1"/>
      <c r="D14064" s="1"/>
      <c r="E14064" s="1"/>
      <c r="F14064" s="1"/>
    </row>
    <row r="14065" spans="3:6">
      <c r="C14065" s="1"/>
      <c r="D14065" s="1"/>
      <c r="E14065" s="1"/>
      <c r="F14065" s="1"/>
    </row>
    <row r="14066" spans="3:6">
      <c r="C14066" s="1"/>
      <c r="D14066" s="1"/>
      <c r="E14066" s="1"/>
      <c r="F14066" s="1"/>
    </row>
    <row r="14067" spans="3:6">
      <c r="C14067" s="1"/>
      <c r="D14067" s="1"/>
      <c r="E14067" s="1"/>
      <c r="F14067" s="1"/>
    </row>
    <row r="14068" spans="3:6">
      <c r="C14068" s="1"/>
      <c r="D14068" s="1"/>
      <c r="E14068" s="1"/>
      <c r="F14068" s="1"/>
    </row>
    <row r="14069" spans="3:6">
      <c r="C14069" s="1"/>
      <c r="D14069" s="1"/>
      <c r="E14069" s="1"/>
      <c r="F14069" s="1"/>
    </row>
    <row r="14070" spans="3:6">
      <c r="C14070" s="1"/>
      <c r="D14070" s="1"/>
      <c r="E14070" s="1"/>
      <c r="F14070" s="1"/>
    </row>
    <row r="14071" spans="3:6">
      <c r="C14071" s="1"/>
      <c r="D14071" s="1"/>
      <c r="E14071" s="1"/>
      <c r="F14071" s="1"/>
    </row>
    <row r="14072" spans="3:6">
      <c r="C14072" s="1"/>
      <c r="D14072" s="1"/>
      <c r="E14072" s="1"/>
      <c r="F14072" s="1"/>
    </row>
    <row r="14073" spans="3:6">
      <c r="C14073" s="1"/>
      <c r="D14073" s="1"/>
      <c r="E14073" s="1"/>
      <c r="F14073" s="1"/>
    </row>
    <row r="14074" spans="3:6">
      <c r="C14074" s="1"/>
      <c r="D14074" s="1"/>
      <c r="E14074" s="1"/>
      <c r="F14074" s="1"/>
    </row>
    <row r="14075" spans="3:6">
      <c r="C14075" s="1"/>
      <c r="D14075" s="1"/>
      <c r="E14075" s="1"/>
      <c r="F14075" s="1"/>
    </row>
    <row r="14076" spans="3:6">
      <c r="C14076" s="1"/>
      <c r="D14076" s="1"/>
      <c r="E14076" s="1"/>
      <c r="F14076" s="1"/>
    </row>
    <row r="14077" spans="3:6">
      <c r="C14077" s="1"/>
      <c r="D14077" s="1"/>
      <c r="E14077" s="1"/>
      <c r="F14077" s="1"/>
    </row>
    <row r="14078" spans="3:6">
      <c r="C14078" s="1"/>
      <c r="D14078" s="1"/>
      <c r="E14078" s="1"/>
      <c r="F14078" s="1"/>
    </row>
    <row r="14079" spans="3:6">
      <c r="C14079" s="1"/>
      <c r="D14079" s="1"/>
      <c r="E14079" s="1"/>
      <c r="F14079" s="1"/>
    </row>
    <row r="14080" spans="3:6">
      <c r="C14080" s="1"/>
      <c r="D14080" s="1"/>
      <c r="E14080" s="1"/>
      <c r="F14080" s="1"/>
    </row>
    <row r="14081" spans="3:6">
      <c r="C14081" s="1"/>
      <c r="D14081" s="1"/>
      <c r="E14081" s="1"/>
      <c r="F14081" s="1"/>
    </row>
    <row r="14082" spans="3:6">
      <c r="C14082" s="1"/>
      <c r="D14082" s="1"/>
      <c r="E14082" s="1"/>
      <c r="F14082" s="1"/>
    </row>
    <row r="14083" spans="3:6">
      <c r="C14083" s="1"/>
      <c r="D14083" s="1"/>
      <c r="E14083" s="1"/>
      <c r="F14083" s="1"/>
    </row>
    <row r="14084" spans="3:6">
      <c r="C14084" s="1"/>
      <c r="D14084" s="1"/>
      <c r="E14084" s="1"/>
      <c r="F14084" s="1"/>
    </row>
    <row r="14085" spans="3:6">
      <c r="C14085" s="1"/>
      <c r="D14085" s="1"/>
      <c r="E14085" s="1"/>
      <c r="F14085" s="1"/>
    </row>
    <row r="14086" spans="3:6">
      <c r="C14086" s="1"/>
      <c r="D14086" s="1"/>
      <c r="E14086" s="1"/>
      <c r="F14086" s="1"/>
    </row>
    <row r="14087" spans="3:6">
      <c r="C14087" s="1"/>
      <c r="D14087" s="1"/>
      <c r="E14087" s="1"/>
      <c r="F14087" s="1"/>
    </row>
    <row r="14088" spans="3:6">
      <c r="C14088" s="1"/>
      <c r="D14088" s="1"/>
      <c r="E14088" s="1"/>
      <c r="F14088" s="1"/>
    </row>
    <row r="14089" spans="3:6">
      <c r="C14089" s="1"/>
      <c r="D14089" s="1"/>
      <c r="E14089" s="1"/>
      <c r="F14089" s="1"/>
    </row>
    <row r="14090" spans="3:6">
      <c r="C14090" s="1"/>
      <c r="D14090" s="1"/>
      <c r="E14090" s="1"/>
      <c r="F14090" s="1"/>
    </row>
    <row r="14091" spans="3:6">
      <c r="C14091" s="1"/>
      <c r="D14091" s="1"/>
      <c r="E14091" s="1"/>
      <c r="F14091" s="1"/>
    </row>
    <row r="14092" spans="3:6">
      <c r="C14092" s="1"/>
      <c r="D14092" s="1"/>
      <c r="E14092" s="1"/>
      <c r="F14092" s="1"/>
    </row>
    <row r="14093" spans="3:6">
      <c r="C14093" s="1"/>
      <c r="D14093" s="1"/>
      <c r="E14093" s="1"/>
      <c r="F14093" s="1"/>
    </row>
    <row r="14094" spans="3:6">
      <c r="C14094" s="1"/>
      <c r="D14094" s="1"/>
      <c r="E14094" s="1"/>
      <c r="F14094" s="1"/>
    </row>
    <row r="14095" spans="3:6">
      <c r="C14095" s="1"/>
      <c r="D14095" s="1"/>
      <c r="E14095" s="1"/>
      <c r="F14095" s="1"/>
    </row>
    <row r="14096" spans="3:6">
      <c r="C14096" s="1"/>
      <c r="D14096" s="1"/>
      <c r="E14096" s="1"/>
      <c r="F14096" s="1"/>
    </row>
    <row r="14097" spans="3:6">
      <c r="C14097" s="1"/>
      <c r="D14097" s="1"/>
      <c r="E14097" s="1"/>
      <c r="F14097" s="1"/>
    </row>
    <row r="14098" spans="3:6">
      <c r="C14098" s="1"/>
      <c r="D14098" s="1"/>
      <c r="E14098" s="1"/>
      <c r="F14098" s="1"/>
    </row>
    <row r="14099" spans="3:6">
      <c r="C14099" s="1"/>
      <c r="D14099" s="1"/>
      <c r="E14099" s="1"/>
      <c r="F14099" s="1"/>
    </row>
    <row r="14100" spans="3:6">
      <c r="C14100" s="1"/>
      <c r="D14100" s="1"/>
      <c r="E14100" s="1"/>
      <c r="F14100" s="1"/>
    </row>
    <row r="14101" spans="3:6">
      <c r="C14101" s="1"/>
      <c r="D14101" s="1"/>
      <c r="E14101" s="1"/>
      <c r="F14101" s="1"/>
    </row>
    <row r="14102" spans="3:6">
      <c r="C14102" s="1"/>
      <c r="D14102" s="1"/>
      <c r="E14102" s="1"/>
      <c r="F14102" s="1"/>
    </row>
    <row r="14103" spans="3:6">
      <c r="C14103" s="1"/>
      <c r="D14103" s="1"/>
      <c r="E14103" s="1"/>
      <c r="F14103" s="1"/>
    </row>
    <row r="14104" spans="3:6">
      <c r="C14104" s="1"/>
      <c r="D14104" s="1"/>
      <c r="E14104" s="1"/>
      <c r="F14104" s="1"/>
    </row>
    <row r="14105" spans="3:6">
      <c r="C14105" s="1"/>
      <c r="D14105" s="1"/>
      <c r="E14105" s="1"/>
      <c r="F14105" s="1"/>
    </row>
    <row r="14106" spans="3:6">
      <c r="C14106" s="1"/>
      <c r="D14106" s="1"/>
      <c r="E14106" s="1"/>
      <c r="F14106" s="1"/>
    </row>
    <row r="14107" spans="3:6">
      <c r="C14107" s="1"/>
      <c r="D14107" s="1"/>
      <c r="E14107" s="1"/>
      <c r="F14107" s="1"/>
    </row>
    <row r="14108" spans="3:6">
      <c r="C14108" s="1"/>
      <c r="D14108" s="1"/>
      <c r="E14108" s="1"/>
      <c r="F14108" s="1"/>
    </row>
    <row r="14109" spans="3:6">
      <c r="C14109" s="1"/>
      <c r="D14109" s="1"/>
      <c r="E14109" s="1"/>
      <c r="F14109" s="1"/>
    </row>
    <row r="14110" spans="3:6">
      <c r="C14110" s="1"/>
      <c r="D14110" s="1"/>
      <c r="E14110" s="1"/>
      <c r="F14110" s="1"/>
    </row>
    <row r="14111" spans="3:6">
      <c r="C14111" s="1"/>
      <c r="D14111" s="1"/>
      <c r="E14111" s="1"/>
      <c r="F14111" s="1"/>
    </row>
    <row r="14112" spans="3:6">
      <c r="C14112" s="1"/>
      <c r="D14112" s="1"/>
      <c r="E14112" s="1"/>
      <c r="F14112" s="1"/>
    </row>
    <row r="14113" spans="3:6">
      <c r="C14113" s="1"/>
      <c r="D14113" s="1"/>
      <c r="E14113" s="1"/>
      <c r="F14113" s="1"/>
    </row>
    <row r="14114" spans="3:6">
      <c r="C14114" s="1"/>
      <c r="D14114" s="1"/>
      <c r="E14114" s="1"/>
      <c r="F14114" s="1"/>
    </row>
    <row r="14115" spans="3:6">
      <c r="C14115" s="1"/>
      <c r="D14115" s="1"/>
      <c r="E14115" s="1"/>
      <c r="F14115" s="1"/>
    </row>
    <row r="14116" spans="3:6">
      <c r="C14116" s="1"/>
      <c r="D14116" s="1"/>
      <c r="E14116" s="1"/>
      <c r="F14116" s="1"/>
    </row>
    <row r="14117" spans="3:6">
      <c r="C14117" s="1"/>
      <c r="D14117" s="1"/>
      <c r="E14117" s="1"/>
      <c r="F14117" s="1"/>
    </row>
    <row r="14118" spans="3:6">
      <c r="C14118" s="1"/>
      <c r="D14118" s="1"/>
      <c r="E14118" s="1"/>
      <c r="F14118" s="1"/>
    </row>
    <row r="14119" spans="3:6">
      <c r="C14119" s="1"/>
      <c r="D14119" s="1"/>
      <c r="E14119" s="1"/>
      <c r="F14119" s="1"/>
    </row>
    <row r="14120" spans="3:6">
      <c r="C14120" s="1"/>
      <c r="D14120" s="1"/>
      <c r="E14120" s="1"/>
      <c r="F14120" s="1"/>
    </row>
    <row r="14121" spans="3:6">
      <c r="C14121" s="1"/>
      <c r="D14121" s="1"/>
      <c r="E14121" s="1"/>
      <c r="F14121" s="1"/>
    </row>
    <row r="14122" spans="3:6">
      <c r="C14122" s="1"/>
      <c r="D14122" s="1"/>
      <c r="E14122" s="1"/>
      <c r="F14122" s="1"/>
    </row>
    <row r="14123" spans="3:6">
      <c r="C14123" s="1"/>
      <c r="D14123" s="1"/>
      <c r="E14123" s="1"/>
      <c r="F14123" s="1"/>
    </row>
    <row r="14124" spans="3:6">
      <c r="C14124" s="1"/>
      <c r="D14124" s="1"/>
      <c r="E14124" s="1"/>
      <c r="F14124" s="1"/>
    </row>
    <row r="14125" spans="3:6">
      <c r="C14125" s="1"/>
      <c r="D14125" s="1"/>
      <c r="E14125" s="1"/>
      <c r="F14125" s="1"/>
    </row>
    <row r="14126" spans="3:6">
      <c r="C14126" s="1"/>
      <c r="D14126" s="1"/>
      <c r="E14126" s="1"/>
      <c r="F14126" s="1"/>
    </row>
    <row r="14127" spans="3:6">
      <c r="C14127" s="1"/>
      <c r="D14127" s="1"/>
      <c r="E14127" s="1"/>
      <c r="F14127" s="1"/>
    </row>
    <row r="14128" spans="3:6">
      <c r="C14128" s="1"/>
      <c r="D14128" s="1"/>
      <c r="E14128" s="1"/>
      <c r="F14128" s="1"/>
    </row>
    <row r="14129" spans="3:6">
      <c r="C14129" s="1"/>
      <c r="D14129" s="1"/>
      <c r="E14129" s="1"/>
      <c r="F14129" s="1"/>
    </row>
    <row r="14130" spans="3:6">
      <c r="C14130" s="1"/>
      <c r="D14130" s="1"/>
      <c r="E14130" s="1"/>
      <c r="F14130" s="1"/>
    </row>
    <row r="14131" spans="3:6">
      <c r="C14131" s="1"/>
      <c r="D14131" s="1"/>
      <c r="E14131" s="1"/>
      <c r="F14131" s="1"/>
    </row>
    <row r="14132" spans="3:6">
      <c r="C14132" s="1"/>
      <c r="D14132" s="1"/>
      <c r="E14132" s="1"/>
      <c r="F14132" s="1"/>
    </row>
    <row r="14133" spans="3:6">
      <c r="C14133" s="1"/>
      <c r="D14133" s="1"/>
      <c r="E14133" s="1"/>
      <c r="F14133" s="1"/>
    </row>
    <row r="14134" spans="3:6">
      <c r="C14134" s="1"/>
      <c r="D14134" s="1"/>
      <c r="E14134" s="1"/>
      <c r="F14134" s="1"/>
    </row>
    <row r="14135" spans="3:6">
      <c r="C14135" s="1"/>
      <c r="D14135" s="1"/>
      <c r="E14135" s="1"/>
      <c r="F14135" s="1"/>
    </row>
    <row r="14136" spans="3:6">
      <c r="C14136" s="1"/>
      <c r="D14136" s="1"/>
      <c r="E14136" s="1"/>
      <c r="F14136" s="1"/>
    </row>
    <row r="14137" spans="3:6">
      <c r="C14137" s="1"/>
      <c r="D14137" s="1"/>
      <c r="E14137" s="1"/>
      <c r="F14137" s="1"/>
    </row>
    <row r="14138" spans="3:6">
      <c r="C14138" s="1"/>
      <c r="D14138" s="1"/>
      <c r="E14138" s="1"/>
      <c r="F14138" s="1"/>
    </row>
    <row r="14139" spans="3:6">
      <c r="C14139" s="1"/>
      <c r="D14139" s="1"/>
      <c r="E14139" s="1"/>
      <c r="F14139" s="1"/>
    </row>
    <row r="14140" spans="3:6">
      <c r="C14140" s="1"/>
      <c r="D14140" s="1"/>
      <c r="E14140" s="1"/>
      <c r="F14140" s="1"/>
    </row>
    <row r="14141" spans="3:6">
      <c r="C14141" s="1"/>
      <c r="D14141" s="1"/>
      <c r="E14141" s="1"/>
      <c r="F14141" s="1"/>
    </row>
    <row r="14142" spans="3:6">
      <c r="C14142" s="1"/>
      <c r="D14142" s="1"/>
      <c r="E14142" s="1"/>
      <c r="F14142" s="1"/>
    </row>
    <row r="14143" spans="3:6">
      <c r="C14143" s="1"/>
      <c r="D14143" s="1"/>
      <c r="E14143" s="1"/>
      <c r="F14143" s="1"/>
    </row>
    <row r="14144" spans="3:6">
      <c r="C14144" s="1"/>
      <c r="D14144" s="1"/>
      <c r="E14144" s="1"/>
      <c r="F14144" s="1"/>
    </row>
    <row r="14145" spans="3:6">
      <c r="C14145" s="1"/>
      <c r="D14145" s="1"/>
      <c r="E14145" s="1"/>
      <c r="F14145" s="1"/>
    </row>
    <row r="14146" spans="3:6">
      <c r="C14146" s="1"/>
      <c r="D14146" s="1"/>
      <c r="E14146" s="1"/>
      <c r="F14146" s="1"/>
    </row>
    <row r="14147" spans="3:6">
      <c r="C14147" s="1"/>
      <c r="D14147" s="1"/>
      <c r="E14147" s="1"/>
      <c r="F14147" s="1"/>
    </row>
    <row r="14148" spans="3:6">
      <c r="C14148" s="1"/>
      <c r="D14148" s="1"/>
      <c r="E14148" s="1"/>
      <c r="F14148" s="1"/>
    </row>
    <row r="14149" spans="3:6">
      <c r="C14149" s="1"/>
      <c r="D14149" s="1"/>
      <c r="E14149" s="1"/>
      <c r="F14149" s="1"/>
    </row>
    <row r="14150" spans="3:6">
      <c r="C14150" s="1"/>
      <c r="D14150" s="1"/>
      <c r="E14150" s="1"/>
      <c r="F14150" s="1"/>
    </row>
    <row r="14151" spans="3:6">
      <c r="C14151" s="1"/>
      <c r="D14151" s="1"/>
      <c r="E14151" s="1"/>
      <c r="F14151" s="1"/>
    </row>
    <row r="14152" spans="3:6">
      <c r="C14152" s="1"/>
      <c r="D14152" s="1"/>
      <c r="E14152" s="1"/>
      <c r="F14152" s="1"/>
    </row>
    <row r="14153" spans="3:6">
      <c r="C14153" s="1"/>
      <c r="D14153" s="1"/>
      <c r="E14153" s="1"/>
      <c r="F14153" s="1"/>
    </row>
    <row r="14154" spans="3:6">
      <c r="C14154" s="1"/>
      <c r="D14154" s="1"/>
      <c r="E14154" s="1"/>
      <c r="F14154" s="1"/>
    </row>
    <row r="14155" spans="3:6">
      <c r="C14155" s="1"/>
      <c r="D14155" s="1"/>
      <c r="E14155" s="1"/>
      <c r="F14155" s="1"/>
    </row>
    <row r="14156" spans="3:6">
      <c r="C14156" s="1"/>
      <c r="D14156" s="1"/>
      <c r="E14156" s="1"/>
      <c r="F14156" s="1"/>
    </row>
    <row r="14157" spans="3:6">
      <c r="C14157" s="1"/>
      <c r="D14157" s="1"/>
      <c r="E14157" s="1"/>
      <c r="F14157" s="1"/>
    </row>
    <row r="14158" spans="3:6">
      <c r="C14158" s="1"/>
      <c r="D14158" s="1"/>
      <c r="E14158" s="1"/>
      <c r="F14158" s="1"/>
    </row>
    <row r="14159" spans="3:6">
      <c r="C14159" s="1"/>
      <c r="D14159" s="1"/>
      <c r="E14159" s="1"/>
      <c r="F14159" s="1"/>
    </row>
    <row r="14160" spans="3:6">
      <c r="C14160" s="1"/>
      <c r="D14160" s="1"/>
      <c r="E14160" s="1"/>
      <c r="F14160" s="1"/>
    </row>
    <row r="14161" spans="3:6">
      <c r="C14161" s="1"/>
      <c r="D14161" s="1"/>
      <c r="E14161" s="1"/>
      <c r="F14161" s="1"/>
    </row>
    <row r="14162" spans="3:6">
      <c r="C14162" s="1"/>
      <c r="D14162" s="1"/>
      <c r="E14162" s="1"/>
      <c r="F14162" s="1"/>
    </row>
    <row r="14163" spans="3:6">
      <c r="C14163" s="1"/>
      <c r="D14163" s="1"/>
      <c r="E14163" s="1"/>
      <c r="F14163" s="1"/>
    </row>
    <row r="14164" spans="3:6">
      <c r="C14164" s="1"/>
      <c r="D14164" s="1"/>
      <c r="E14164" s="1"/>
      <c r="F14164" s="1"/>
    </row>
    <row r="14165" spans="3:6">
      <c r="C14165" s="1"/>
      <c r="D14165" s="1"/>
      <c r="E14165" s="1"/>
      <c r="F14165" s="1"/>
    </row>
    <row r="14166" spans="3:6">
      <c r="C14166" s="1"/>
      <c r="D14166" s="1"/>
      <c r="E14166" s="1"/>
      <c r="F14166" s="1"/>
    </row>
    <row r="14167" spans="3:6">
      <c r="C14167" s="1"/>
      <c r="D14167" s="1"/>
      <c r="E14167" s="1"/>
      <c r="F14167" s="1"/>
    </row>
    <row r="14168" spans="3:6">
      <c r="C14168" s="1"/>
      <c r="D14168" s="1"/>
      <c r="E14168" s="1"/>
      <c r="F14168" s="1"/>
    </row>
    <row r="14169" spans="3:6">
      <c r="C14169" s="1"/>
      <c r="D14169" s="1"/>
      <c r="E14169" s="1"/>
      <c r="F14169" s="1"/>
    </row>
    <row r="14170" spans="3:6">
      <c r="C14170" s="1"/>
      <c r="D14170" s="1"/>
      <c r="E14170" s="1"/>
      <c r="F14170" s="1"/>
    </row>
    <row r="14171" spans="3:6">
      <c r="C14171" s="1"/>
      <c r="D14171" s="1"/>
      <c r="E14171" s="1"/>
      <c r="F14171" s="1"/>
    </row>
    <row r="14172" spans="3:6">
      <c r="C14172" s="1"/>
      <c r="D14172" s="1"/>
      <c r="E14172" s="1"/>
      <c r="F14172" s="1"/>
    </row>
    <row r="14173" spans="3:6">
      <c r="C14173" s="1"/>
      <c r="D14173" s="1"/>
      <c r="E14173" s="1"/>
      <c r="F14173" s="1"/>
    </row>
    <row r="14174" spans="3:6">
      <c r="C14174" s="1"/>
      <c r="D14174" s="1"/>
      <c r="E14174" s="1"/>
      <c r="F14174" s="1"/>
    </row>
    <row r="14175" spans="3:6">
      <c r="C14175" s="1"/>
      <c r="D14175" s="1"/>
      <c r="E14175" s="1"/>
      <c r="F14175" s="1"/>
    </row>
    <row r="14176" spans="3:6">
      <c r="C14176" s="1"/>
      <c r="D14176" s="1"/>
      <c r="E14176" s="1"/>
      <c r="F14176" s="1"/>
    </row>
    <row r="14177" spans="3:6">
      <c r="C14177" s="1"/>
      <c r="D14177" s="1"/>
      <c r="E14177" s="1"/>
      <c r="F14177" s="1"/>
    </row>
    <row r="14178" spans="3:6">
      <c r="C14178" s="1"/>
      <c r="D14178" s="1"/>
      <c r="E14178" s="1"/>
      <c r="F14178" s="1"/>
    </row>
    <row r="14179" spans="3:6">
      <c r="C14179" s="1"/>
      <c r="D14179" s="1"/>
      <c r="E14179" s="1"/>
      <c r="F14179" s="1"/>
    </row>
    <row r="14180" spans="3:6">
      <c r="C14180" s="1"/>
      <c r="D14180" s="1"/>
      <c r="E14180" s="1"/>
      <c r="F14180" s="1"/>
    </row>
    <row r="14181" spans="3:6">
      <c r="C14181" s="1"/>
      <c r="D14181" s="1"/>
      <c r="E14181" s="1"/>
      <c r="F14181" s="1"/>
    </row>
    <row r="14182" spans="3:6">
      <c r="C14182" s="1"/>
      <c r="D14182" s="1"/>
      <c r="E14182" s="1"/>
      <c r="F14182" s="1"/>
    </row>
    <row r="14183" spans="3:6">
      <c r="C14183" s="1"/>
      <c r="D14183" s="1"/>
      <c r="E14183" s="1"/>
      <c r="F14183" s="1"/>
    </row>
    <row r="14184" spans="3:6">
      <c r="C14184" s="1"/>
      <c r="D14184" s="1"/>
      <c r="E14184" s="1"/>
      <c r="F14184" s="1"/>
    </row>
    <row r="14185" spans="3:6">
      <c r="C14185" s="1"/>
      <c r="D14185" s="1"/>
      <c r="E14185" s="1"/>
      <c r="F14185" s="1"/>
    </row>
    <row r="14186" spans="3:6">
      <c r="C14186" s="1"/>
      <c r="D14186" s="1"/>
      <c r="E14186" s="1"/>
      <c r="F14186" s="1"/>
    </row>
    <row r="14187" spans="3:6">
      <c r="C14187" s="1"/>
      <c r="D14187" s="1"/>
      <c r="E14187" s="1"/>
      <c r="F14187" s="1"/>
    </row>
    <row r="14188" spans="3:6">
      <c r="C14188" s="1"/>
      <c r="D14188" s="1"/>
      <c r="E14188" s="1"/>
      <c r="F14188" s="1"/>
    </row>
    <row r="14189" spans="3:6">
      <c r="C14189" s="1"/>
      <c r="D14189" s="1"/>
      <c r="E14189" s="1"/>
      <c r="F14189" s="1"/>
    </row>
    <row r="14190" spans="3:6">
      <c r="C14190" s="1"/>
      <c r="D14190" s="1"/>
      <c r="E14190" s="1"/>
      <c r="F14190" s="1"/>
    </row>
    <row r="14191" spans="3:6">
      <c r="C14191" s="1"/>
      <c r="D14191" s="1"/>
      <c r="E14191" s="1"/>
      <c r="F14191" s="1"/>
    </row>
    <row r="14192" spans="3:6">
      <c r="C14192" s="1"/>
      <c r="D14192" s="1"/>
      <c r="E14192" s="1"/>
      <c r="F14192" s="1"/>
    </row>
    <row r="14193" spans="3:6">
      <c r="C14193" s="1"/>
      <c r="D14193" s="1"/>
      <c r="E14193" s="1"/>
      <c r="F14193" s="1"/>
    </row>
    <row r="14194" spans="3:6">
      <c r="C14194" s="1"/>
      <c r="D14194" s="1"/>
      <c r="E14194" s="1"/>
      <c r="F14194" s="1"/>
    </row>
    <row r="14195" spans="3:6">
      <c r="C14195" s="1"/>
      <c r="D14195" s="1"/>
      <c r="E14195" s="1"/>
      <c r="F14195" s="1"/>
    </row>
    <row r="14196" spans="3:6">
      <c r="C14196" s="1"/>
      <c r="D14196" s="1"/>
      <c r="E14196" s="1"/>
      <c r="F14196" s="1"/>
    </row>
    <row r="14197" spans="3:6">
      <c r="C14197" s="1"/>
      <c r="D14197" s="1"/>
      <c r="E14197" s="1"/>
      <c r="F14197" s="1"/>
    </row>
    <row r="14198" spans="3:6">
      <c r="C14198" s="1"/>
      <c r="D14198" s="1"/>
      <c r="E14198" s="1"/>
      <c r="F14198" s="1"/>
    </row>
    <row r="14199" spans="3:6">
      <c r="C14199" s="1"/>
      <c r="D14199" s="1"/>
      <c r="E14199" s="1"/>
      <c r="F14199" s="1"/>
    </row>
    <row r="14200" spans="3:6">
      <c r="C14200" s="1"/>
      <c r="D14200" s="1"/>
      <c r="E14200" s="1"/>
      <c r="F14200" s="1"/>
    </row>
    <row r="14201" spans="3:6">
      <c r="C14201" s="1"/>
      <c r="D14201" s="1"/>
      <c r="E14201" s="1"/>
      <c r="F14201" s="1"/>
    </row>
    <row r="14202" spans="3:6">
      <c r="C14202" s="1"/>
      <c r="D14202" s="1"/>
      <c r="E14202" s="1"/>
      <c r="F14202" s="1"/>
    </row>
    <row r="14203" spans="3:6">
      <c r="C14203" s="1"/>
      <c r="D14203" s="1"/>
      <c r="E14203" s="1"/>
      <c r="F14203" s="1"/>
    </row>
    <row r="14204" spans="3:6">
      <c r="C14204" s="1"/>
      <c r="D14204" s="1"/>
      <c r="E14204" s="1"/>
      <c r="F14204" s="1"/>
    </row>
    <row r="14205" spans="3:6">
      <c r="C14205" s="1"/>
      <c r="D14205" s="1"/>
      <c r="E14205" s="1"/>
      <c r="F14205" s="1"/>
    </row>
    <row r="14206" spans="3:6">
      <c r="C14206" s="1"/>
      <c r="D14206" s="1"/>
      <c r="E14206" s="1"/>
      <c r="F14206" s="1"/>
    </row>
    <row r="14207" spans="3:6">
      <c r="C14207" s="1"/>
      <c r="D14207" s="1"/>
      <c r="E14207" s="1"/>
      <c r="F14207" s="1"/>
    </row>
    <row r="14208" spans="3:6">
      <c r="C14208" s="1"/>
      <c r="D14208" s="1"/>
      <c r="E14208" s="1"/>
      <c r="F14208" s="1"/>
    </row>
    <row r="14209" spans="3:6">
      <c r="C14209" s="1"/>
      <c r="D14209" s="1"/>
      <c r="E14209" s="1"/>
      <c r="F14209" s="1"/>
    </row>
    <row r="14210" spans="3:6">
      <c r="C14210" s="1"/>
      <c r="D14210" s="1"/>
      <c r="E14210" s="1"/>
      <c r="F14210" s="1"/>
    </row>
    <row r="14211" spans="3:6">
      <c r="C14211" s="1"/>
      <c r="D14211" s="1"/>
      <c r="E14211" s="1"/>
      <c r="F14211" s="1"/>
    </row>
    <row r="14212" spans="3:6">
      <c r="C14212" s="1"/>
      <c r="D14212" s="1"/>
      <c r="E14212" s="1"/>
      <c r="F14212" s="1"/>
    </row>
    <row r="14213" spans="3:6">
      <c r="C14213" s="1"/>
      <c r="D14213" s="1"/>
      <c r="E14213" s="1"/>
      <c r="F14213" s="1"/>
    </row>
    <row r="14214" spans="3:6">
      <c r="C14214" s="1"/>
      <c r="D14214" s="1"/>
      <c r="E14214" s="1"/>
      <c r="F14214" s="1"/>
    </row>
    <row r="14215" spans="3:6">
      <c r="C14215" s="1"/>
      <c r="D14215" s="1"/>
      <c r="E14215" s="1"/>
      <c r="F14215" s="1"/>
    </row>
    <row r="14216" spans="3:6">
      <c r="C14216" s="1"/>
      <c r="D14216" s="1"/>
      <c r="E14216" s="1"/>
      <c r="F14216" s="1"/>
    </row>
    <row r="14217" spans="3:6">
      <c r="C14217" s="1"/>
      <c r="D14217" s="1"/>
      <c r="E14217" s="1"/>
      <c r="F14217" s="1"/>
    </row>
    <row r="14218" spans="3:6">
      <c r="C14218" s="1"/>
      <c r="D14218" s="1"/>
      <c r="E14218" s="1"/>
      <c r="F14218" s="1"/>
    </row>
    <row r="14219" spans="3:6">
      <c r="C14219" s="1"/>
      <c r="D14219" s="1"/>
      <c r="E14219" s="1"/>
      <c r="F14219" s="1"/>
    </row>
    <row r="14220" spans="3:6">
      <c r="C14220" s="1"/>
      <c r="D14220" s="1"/>
      <c r="E14220" s="1"/>
      <c r="F14220" s="1"/>
    </row>
    <row r="14221" spans="3:6">
      <c r="C14221" s="1"/>
      <c r="D14221" s="1"/>
      <c r="E14221" s="1"/>
      <c r="F14221" s="1"/>
    </row>
    <row r="14222" spans="3:6">
      <c r="C14222" s="1"/>
      <c r="D14222" s="1"/>
      <c r="E14222" s="1"/>
      <c r="F14222" s="1"/>
    </row>
    <row r="14223" spans="3:6">
      <c r="C14223" s="1"/>
      <c r="D14223" s="1"/>
      <c r="E14223" s="1"/>
      <c r="F14223" s="1"/>
    </row>
    <row r="14224" spans="3:6">
      <c r="C14224" s="1"/>
      <c r="D14224" s="1"/>
      <c r="E14224" s="1"/>
      <c r="F14224" s="1"/>
    </row>
    <row r="14225" spans="3:6">
      <c r="C14225" s="1"/>
      <c r="D14225" s="1"/>
      <c r="E14225" s="1"/>
      <c r="F14225" s="1"/>
    </row>
    <row r="14226" spans="3:6">
      <c r="C14226" s="1"/>
      <c r="D14226" s="1"/>
      <c r="E14226" s="1"/>
      <c r="F14226" s="1"/>
    </row>
    <row r="14227" spans="3:6">
      <c r="C14227" s="1"/>
      <c r="D14227" s="1"/>
      <c r="E14227" s="1"/>
      <c r="F14227" s="1"/>
    </row>
    <row r="14228" spans="3:6">
      <c r="C14228" s="1"/>
      <c r="D14228" s="1"/>
      <c r="E14228" s="1"/>
      <c r="F14228" s="1"/>
    </row>
    <row r="14229" spans="3:6">
      <c r="C14229" s="1"/>
      <c r="D14229" s="1"/>
      <c r="E14229" s="1"/>
      <c r="F14229" s="1"/>
    </row>
    <row r="14230" spans="3:6">
      <c r="C14230" s="1"/>
      <c r="D14230" s="1"/>
      <c r="E14230" s="1"/>
      <c r="F14230" s="1"/>
    </row>
    <row r="14231" spans="3:6">
      <c r="C14231" s="1"/>
      <c r="D14231" s="1"/>
      <c r="E14231" s="1"/>
      <c r="F14231" s="1"/>
    </row>
    <row r="14232" spans="3:6">
      <c r="C14232" s="1"/>
      <c r="D14232" s="1"/>
      <c r="E14232" s="1"/>
      <c r="F14232" s="1"/>
    </row>
    <row r="14233" spans="3:6">
      <c r="C14233" s="1"/>
      <c r="D14233" s="1"/>
      <c r="E14233" s="1"/>
      <c r="F14233" s="1"/>
    </row>
    <row r="14234" spans="3:6">
      <c r="C14234" s="1"/>
      <c r="D14234" s="1"/>
      <c r="E14234" s="1"/>
      <c r="F14234" s="1"/>
    </row>
    <row r="14235" spans="3:6">
      <c r="C14235" s="1"/>
      <c r="D14235" s="1"/>
      <c r="E14235" s="1"/>
      <c r="F14235" s="1"/>
    </row>
    <row r="14236" spans="3:6">
      <c r="C14236" s="1"/>
      <c r="D14236" s="1"/>
      <c r="E14236" s="1"/>
      <c r="F14236" s="1"/>
    </row>
    <row r="14237" spans="3:6">
      <c r="C14237" s="1"/>
      <c r="D14237" s="1"/>
      <c r="E14237" s="1"/>
      <c r="F14237" s="1"/>
    </row>
    <row r="14238" spans="3:6">
      <c r="C14238" s="1"/>
      <c r="D14238" s="1"/>
      <c r="E14238" s="1"/>
      <c r="F14238" s="1"/>
    </row>
    <row r="14239" spans="3:6">
      <c r="C14239" s="1"/>
      <c r="D14239" s="1"/>
      <c r="E14239" s="1"/>
      <c r="F14239" s="1"/>
    </row>
    <row r="14240" spans="3:6">
      <c r="C14240" s="1"/>
      <c r="D14240" s="1"/>
      <c r="E14240" s="1"/>
      <c r="F14240" s="1"/>
    </row>
    <row r="14241" spans="3:6">
      <c r="C14241" s="1"/>
      <c r="D14241" s="1"/>
      <c r="E14241" s="1"/>
      <c r="F14241" s="1"/>
    </row>
    <row r="14242" spans="3:6">
      <c r="C14242" s="1"/>
      <c r="D14242" s="1"/>
      <c r="E14242" s="1"/>
      <c r="F14242" s="1"/>
    </row>
    <row r="14243" spans="3:6">
      <c r="C14243" s="1"/>
      <c r="D14243" s="1"/>
      <c r="E14243" s="1"/>
      <c r="F14243" s="1"/>
    </row>
    <row r="14244" spans="3:6">
      <c r="C14244" s="1"/>
      <c r="D14244" s="1"/>
      <c r="E14244" s="1"/>
      <c r="F14244" s="1"/>
    </row>
    <row r="14245" spans="3:6">
      <c r="C14245" s="1"/>
      <c r="D14245" s="1"/>
      <c r="E14245" s="1"/>
      <c r="F14245" s="1"/>
    </row>
    <row r="14246" spans="3:6">
      <c r="C14246" s="1"/>
      <c r="D14246" s="1"/>
      <c r="E14246" s="1"/>
      <c r="F14246" s="1"/>
    </row>
    <row r="14247" spans="3:6">
      <c r="C14247" s="1"/>
      <c r="D14247" s="1"/>
      <c r="E14247" s="1"/>
      <c r="F14247" s="1"/>
    </row>
    <row r="14248" spans="3:6">
      <c r="C14248" s="1"/>
      <c r="D14248" s="1"/>
      <c r="E14248" s="1"/>
      <c r="F14248" s="1"/>
    </row>
    <row r="14249" spans="3:6">
      <c r="C14249" s="1"/>
      <c r="D14249" s="1"/>
      <c r="E14249" s="1"/>
      <c r="F14249" s="1"/>
    </row>
    <row r="14250" spans="3:6">
      <c r="C14250" s="1"/>
      <c r="D14250" s="1"/>
      <c r="E14250" s="1"/>
      <c r="F14250" s="1"/>
    </row>
    <row r="14251" spans="3:6">
      <c r="C14251" s="1"/>
      <c r="D14251" s="1"/>
      <c r="E14251" s="1"/>
      <c r="F14251" s="1"/>
    </row>
    <row r="14252" spans="3:6">
      <c r="C14252" s="1"/>
      <c r="D14252" s="1"/>
      <c r="E14252" s="1"/>
      <c r="F14252" s="1"/>
    </row>
    <row r="14253" spans="3:6">
      <c r="C14253" s="1"/>
      <c r="D14253" s="1"/>
      <c r="E14253" s="1"/>
      <c r="F14253" s="1"/>
    </row>
    <row r="14254" spans="3:6">
      <c r="C14254" s="1"/>
      <c r="D14254" s="1"/>
      <c r="E14254" s="1"/>
      <c r="F14254" s="1"/>
    </row>
    <row r="14255" spans="3:6">
      <c r="C14255" s="1"/>
      <c r="D14255" s="1"/>
      <c r="E14255" s="1"/>
      <c r="F14255" s="1"/>
    </row>
    <row r="14256" spans="3:6">
      <c r="C14256" s="1"/>
      <c r="D14256" s="1"/>
      <c r="E14256" s="1"/>
      <c r="F14256" s="1"/>
    </row>
    <row r="14257" spans="3:6">
      <c r="C14257" s="1"/>
      <c r="D14257" s="1"/>
      <c r="E14257" s="1"/>
      <c r="F14257" s="1"/>
    </row>
    <row r="14258" spans="3:6">
      <c r="C14258" s="1"/>
      <c r="D14258" s="1"/>
      <c r="E14258" s="1"/>
      <c r="F14258" s="1"/>
    </row>
    <row r="14259" spans="3:6">
      <c r="C14259" s="1"/>
      <c r="D14259" s="1"/>
      <c r="E14259" s="1"/>
      <c r="F14259" s="1"/>
    </row>
    <row r="14260" spans="3:6">
      <c r="C14260" s="1"/>
      <c r="D14260" s="1"/>
      <c r="E14260" s="1"/>
      <c r="F14260" s="1"/>
    </row>
    <row r="14261" spans="3:6">
      <c r="C14261" s="1"/>
      <c r="D14261" s="1"/>
      <c r="E14261" s="1"/>
      <c r="F14261" s="1"/>
    </row>
    <row r="14262" spans="3:6">
      <c r="C14262" s="1"/>
      <c r="D14262" s="1"/>
      <c r="E14262" s="1"/>
      <c r="F14262" s="1"/>
    </row>
    <row r="14263" spans="3:6">
      <c r="C14263" s="1"/>
      <c r="D14263" s="1"/>
      <c r="E14263" s="1"/>
      <c r="F14263" s="1"/>
    </row>
    <row r="14264" spans="3:6">
      <c r="C14264" s="1"/>
      <c r="D14264" s="1"/>
      <c r="E14264" s="1"/>
      <c r="F14264" s="1"/>
    </row>
    <row r="14265" spans="3:6">
      <c r="C14265" s="1"/>
      <c r="D14265" s="1"/>
      <c r="E14265" s="1"/>
      <c r="F14265" s="1"/>
    </row>
    <row r="14266" spans="3:6">
      <c r="C14266" s="1"/>
      <c r="D14266" s="1"/>
      <c r="E14266" s="1"/>
      <c r="F14266" s="1"/>
    </row>
    <row r="14267" spans="3:6">
      <c r="C14267" s="1"/>
      <c r="D14267" s="1"/>
      <c r="E14267" s="1"/>
      <c r="F14267" s="1"/>
    </row>
    <row r="14268" spans="3:6">
      <c r="C14268" s="1"/>
      <c r="D14268" s="1"/>
      <c r="E14268" s="1"/>
      <c r="F14268" s="1"/>
    </row>
    <row r="14269" spans="3:6">
      <c r="C14269" s="1"/>
      <c r="D14269" s="1"/>
      <c r="E14269" s="1"/>
      <c r="F14269" s="1"/>
    </row>
    <row r="14270" spans="3:6">
      <c r="C14270" s="1"/>
      <c r="D14270" s="1"/>
      <c r="E14270" s="1"/>
      <c r="F14270" s="1"/>
    </row>
    <row r="14271" spans="3:6">
      <c r="C14271" s="1"/>
      <c r="D14271" s="1"/>
      <c r="E14271" s="1"/>
      <c r="F14271" s="1"/>
    </row>
    <row r="14272" spans="3:6">
      <c r="C14272" s="1"/>
      <c r="D14272" s="1"/>
      <c r="E14272" s="1"/>
      <c r="F14272" s="1"/>
    </row>
    <row r="14273" spans="3:6">
      <c r="C14273" s="1"/>
      <c r="D14273" s="1"/>
      <c r="E14273" s="1"/>
      <c r="F14273" s="1"/>
    </row>
    <row r="14274" spans="3:6">
      <c r="C14274" s="1"/>
      <c r="D14274" s="1"/>
      <c r="E14274" s="1"/>
      <c r="F14274" s="1"/>
    </row>
    <row r="14275" spans="3:6">
      <c r="C14275" s="1"/>
      <c r="D14275" s="1"/>
      <c r="E14275" s="1"/>
      <c r="F14275" s="1"/>
    </row>
    <row r="14276" spans="3:6">
      <c r="C14276" s="1"/>
      <c r="D14276" s="1"/>
      <c r="E14276" s="1"/>
      <c r="F14276" s="1"/>
    </row>
    <row r="14277" spans="3:6">
      <c r="C14277" s="1"/>
      <c r="D14277" s="1"/>
      <c r="E14277" s="1"/>
      <c r="F14277" s="1"/>
    </row>
    <row r="14278" spans="3:6">
      <c r="C14278" s="1"/>
      <c r="D14278" s="1"/>
      <c r="E14278" s="1"/>
      <c r="F14278" s="1"/>
    </row>
    <row r="14279" spans="3:6">
      <c r="C14279" s="1"/>
      <c r="D14279" s="1"/>
      <c r="E14279" s="1"/>
      <c r="F14279" s="1"/>
    </row>
    <row r="14280" spans="3:6">
      <c r="C14280" s="1"/>
      <c r="D14280" s="1"/>
      <c r="E14280" s="1"/>
      <c r="F14280" s="1"/>
    </row>
    <row r="14281" spans="3:6">
      <c r="C14281" s="1"/>
      <c r="D14281" s="1"/>
      <c r="E14281" s="1"/>
      <c r="F14281" s="1"/>
    </row>
    <row r="14282" spans="3:6">
      <c r="C14282" s="1"/>
      <c r="D14282" s="1"/>
      <c r="E14282" s="1"/>
      <c r="F14282" s="1"/>
    </row>
    <row r="14283" spans="3:6">
      <c r="C14283" s="1"/>
      <c r="D14283" s="1"/>
      <c r="E14283" s="1"/>
      <c r="F14283" s="1"/>
    </row>
    <row r="14284" spans="3:6">
      <c r="C14284" s="1"/>
      <c r="D14284" s="1"/>
      <c r="E14284" s="1"/>
      <c r="F14284" s="1"/>
    </row>
    <row r="14285" spans="3:6">
      <c r="C14285" s="1"/>
      <c r="D14285" s="1"/>
      <c r="E14285" s="1"/>
      <c r="F14285" s="1"/>
    </row>
    <row r="14286" spans="3:6">
      <c r="C14286" s="1"/>
      <c r="D14286" s="1"/>
      <c r="E14286" s="1"/>
      <c r="F14286" s="1"/>
    </row>
    <row r="14287" spans="3:6">
      <c r="C14287" s="1"/>
      <c r="D14287" s="1"/>
      <c r="E14287" s="1"/>
      <c r="F14287" s="1"/>
    </row>
    <row r="14288" spans="3:6">
      <c r="C14288" s="1"/>
      <c r="D14288" s="1"/>
      <c r="E14288" s="1"/>
      <c r="F14288" s="1"/>
    </row>
    <row r="14289" spans="3:6">
      <c r="C14289" s="1"/>
      <c r="D14289" s="1"/>
      <c r="E14289" s="1"/>
      <c r="F14289" s="1"/>
    </row>
    <row r="14290" spans="3:6">
      <c r="C14290" s="1"/>
      <c r="D14290" s="1"/>
      <c r="E14290" s="1"/>
      <c r="F14290" s="1"/>
    </row>
    <row r="14291" spans="3:6">
      <c r="C14291" s="1"/>
      <c r="D14291" s="1"/>
      <c r="E14291" s="1"/>
      <c r="F14291" s="1"/>
    </row>
    <row r="14292" spans="3:6">
      <c r="C14292" s="1"/>
      <c r="D14292" s="1"/>
      <c r="E14292" s="1"/>
      <c r="F14292" s="1"/>
    </row>
    <row r="14293" spans="3:6">
      <c r="C14293" s="1"/>
      <c r="D14293" s="1"/>
      <c r="E14293" s="1"/>
      <c r="F14293" s="1"/>
    </row>
    <row r="14294" spans="3:6">
      <c r="C14294" s="1"/>
      <c r="D14294" s="1"/>
      <c r="E14294" s="1"/>
      <c r="F14294" s="1"/>
    </row>
    <row r="14295" spans="3:6">
      <c r="C14295" s="1"/>
      <c r="D14295" s="1"/>
      <c r="E14295" s="1"/>
      <c r="F14295" s="1"/>
    </row>
    <row r="14296" spans="3:6">
      <c r="C14296" s="1"/>
      <c r="D14296" s="1"/>
      <c r="E14296" s="1"/>
      <c r="F14296" s="1"/>
    </row>
    <row r="14297" spans="3:6">
      <c r="C14297" s="1"/>
      <c r="D14297" s="1"/>
      <c r="E14297" s="1"/>
      <c r="F14297" s="1"/>
    </row>
    <row r="14298" spans="3:6">
      <c r="C14298" s="1"/>
      <c r="D14298" s="1"/>
      <c r="E14298" s="1"/>
      <c r="F14298" s="1"/>
    </row>
    <row r="14299" spans="3:6">
      <c r="C14299" s="1"/>
      <c r="D14299" s="1"/>
      <c r="E14299" s="1"/>
      <c r="F14299" s="1"/>
    </row>
    <row r="14300" spans="3:6">
      <c r="C14300" s="1"/>
      <c r="D14300" s="1"/>
      <c r="E14300" s="1"/>
      <c r="F14300" s="1"/>
    </row>
    <row r="14301" spans="3:6">
      <c r="C14301" s="1"/>
      <c r="D14301" s="1"/>
      <c r="E14301" s="1"/>
      <c r="F14301" s="1"/>
    </row>
    <row r="14302" spans="3:6">
      <c r="C14302" s="1"/>
      <c r="D14302" s="1"/>
      <c r="E14302" s="1"/>
      <c r="F14302" s="1"/>
    </row>
    <row r="14303" spans="3:6">
      <c r="C14303" s="1"/>
      <c r="D14303" s="1"/>
      <c r="E14303" s="1"/>
      <c r="F14303" s="1"/>
    </row>
    <row r="14304" spans="3:6">
      <c r="C14304" s="1"/>
      <c r="D14304" s="1"/>
      <c r="E14304" s="1"/>
      <c r="F14304" s="1"/>
    </row>
    <row r="14305" spans="3:6">
      <c r="C14305" s="1"/>
      <c r="D14305" s="1"/>
      <c r="E14305" s="1"/>
      <c r="F14305" s="1"/>
    </row>
    <row r="14306" spans="3:6">
      <c r="C14306" s="1"/>
      <c r="D14306" s="1"/>
      <c r="E14306" s="1"/>
      <c r="F14306" s="1"/>
    </row>
    <row r="14307" spans="3:6">
      <c r="C14307" s="1"/>
      <c r="D14307" s="1"/>
      <c r="E14307" s="1"/>
      <c r="F14307" s="1"/>
    </row>
    <row r="14308" spans="3:6">
      <c r="C14308" s="1"/>
      <c r="D14308" s="1"/>
      <c r="E14308" s="1"/>
      <c r="F14308" s="1"/>
    </row>
    <row r="14309" spans="3:6">
      <c r="C14309" s="1"/>
      <c r="D14309" s="1"/>
      <c r="E14309" s="1"/>
      <c r="F14309" s="1"/>
    </row>
    <row r="14310" spans="3:6">
      <c r="C14310" s="1"/>
      <c r="D14310" s="1"/>
      <c r="E14310" s="1"/>
      <c r="F14310" s="1"/>
    </row>
    <row r="14311" spans="3:6">
      <c r="C14311" s="1"/>
      <c r="D14311" s="1"/>
      <c r="E14311" s="1"/>
      <c r="F14311" s="1"/>
    </row>
    <row r="14312" spans="3:6">
      <c r="C14312" s="1"/>
      <c r="D14312" s="1"/>
      <c r="E14312" s="1"/>
      <c r="F14312" s="1"/>
    </row>
    <row r="14313" spans="3:6">
      <c r="C14313" s="1"/>
      <c r="D14313" s="1"/>
      <c r="E14313" s="1"/>
      <c r="F14313" s="1"/>
    </row>
    <row r="14314" spans="3:6">
      <c r="C14314" s="1"/>
      <c r="D14314" s="1"/>
      <c r="E14314" s="1"/>
      <c r="F14314" s="1"/>
    </row>
    <row r="14315" spans="3:6">
      <c r="C14315" s="1"/>
      <c r="D14315" s="1"/>
      <c r="E14315" s="1"/>
      <c r="F14315" s="1"/>
    </row>
    <row r="14316" spans="3:6">
      <c r="C14316" s="1"/>
      <c r="D14316" s="1"/>
      <c r="E14316" s="1"/>
      <c r="F14316" s="1"/>
    </row>
    <row r="14317" spans="3:6">
      <c r="C14317" s="1"/>
      <c r="D14317" s="1"/>
      <c r="E14317" s="1"/>
      <c r="F14317" s="1"/>
    </row>
    <row r="14318" spans="3:6">
      <c r="C14318" s="1"/>
      <c r="D14318" s="1"/>
      <c r="E14318" s="1"/>
      <c r="F14318" s="1"/>
    </row>
    <row r="14319" spans="3:6">
      <c r="C14319" s="1"/>
      <c r="D14319" s="1"/>
      <c r="E14319" s="1"/>
      <c r="F14319" s="1"/>
    </row>
    <row r="14320" spans="3:6">
      <c r="C14320" s="1"/>
      <c r="D14320" s="1"/>
      <c r="E14320" s="1"/>
      <c r="F14320" s="1"/>
    </row>
    <row r="14321" spans="3:6">
      <c r="C14321" s="1"/>
      <c r="D14321" s="1"/>
      <c r="E14321" s="1"/>
      <c r="F14321" s="1"/>
    </row>
    <row r="14322" spans="3:6">
      <c r="C14322" s="1"/>
      <c r="D14322" s="1"/>
      <c r="E14322" s="1"/>
      <c r="F14322" s="1"/>
    </row>
    <row r="14323" spans="3:6">
      <c r="C14323" s="1"/>
      <c r="D14323" s="1"/>
      <c r="E14323" s="1"/>
      <c r="F14323" s="1"/>
    </row>
    <row r="14324" spans="3:6">
      <c r="C14324" s="1"/>
      <c r="D14324" s="1"/>
      <c r="E14324" s="1"/>
      <c r="F14324" s="1"/>
    </row>
    <row r="14325" spans="3:6">
      <c r="C14325" s="1"/>
      <c r="D14325" s="1"/>
      <c r="E14325" s="1"/>
      <c r="F14325" s="1"/>
    </row>
    <row r="14326" spans="3:6">
      <c r="C14326" s="1"/>
      <c r="D14326" s="1"/>
      <c r="E14326" s="1"/>
      <c r="F14326" s="1"/>
    </row>
    <row r="14327" spans="3:6">
      <c r="C14327" s="1"/>
      <c r="D14327" s="1"/>
      <c r="E14327" s="1"/>
      <c r="F14327" s="1"/>
    </row>
    <row r="14328" spans="3:6">
      <c r="C14328" s="1"/>
      <c r="D14328" s="1"/>
      <c r="E14328" s="1"/>
      <c r="F14328" s="1"/>
    </row>
    <row r="14329" spans="3:6">
      <c r="C14329" s="1"/>
      <c r="D14329" s="1"/>
      <c r="E14329" s="1"/>
      <c r="F14329" s="1"/>
    </row>
    <row r="14330" spans="3:6">
      <c r="C14330" s="1"/>
      <c r="D14330" s="1"/>
      <c r="E14330" s="1"/>
      <c r="F14330" s="1"/>
    </row>
    <row r="14331" spans="3:6">
      <c r="C14331" s="1"/>
      <c r="D14331" s="1"/>
      <c r="E14331" s="1"/>
      <c r="F14331" s="1"/>
    </row>
    <row r="14332" spans="3:6">
      <c r="C14332" s="1"/>
      <c r="D14332" s="1"/>
      <c r="E14332" s="1"/>
      <c r="F14332" s="1"/>
    </row>
    <row r="14333" spans="3:6">
      <c r="C14333" s="1"/>
      <c r="D14333" s="1"/>
      <c r="E14333" s="1"/>
      <c r="F14333" s="1"/>
    </row>
    <row r="14334" spans="3:6">
      <c r="C14334" s="1"/>
      <c r="D14334" s="1"/>
      <c r="E14334" s="1"/>
      <c r="F14334" s="1"/>
    </row>
    <row r="14335" spans="3:6">
      <c r="C14335" s="1"/>
      <c r="D14335" s="1"/>
      <c r="E14335" s="1"/>
      <c r="F14335" s="1"/>
    </row>
    <row r="14336" spans="3:6">
      <c r="C14336" s="1"/>
      <c r="D14336" s="1"/>
      <c r="E14336" s="1"/>
      <c r="F14336" s="1"/>
    </row>
    <row r="14337" spans="3:6">
      <c r="C14337" s="1"/>
      <c r="D14337" s="1"/>
      <c r="E14337" s="1"/>
      <c r="F14337" s="1"/>
    </row>
    <row r="14338" spans="3:6">
      <c r="C14338" s="1"/>
      <c r="D14338" s="1"/>
      <c r="E14338" s="1"/>
      <c r="F14338" s="1"/>
    </row>
    <row r="14339" spans="3:6">
      <c r="C14339" s="1"/>
      <c r="D14339" s="1"/>
      <c r="E14339" s="1"/>
      <c r="F14339" s="1"/>
    </row>
    <row r="14340" spans="3:6">
      <c r="C14340" s="1"/>
      <c r="D14340" s="1"/>
      <c r="E14340" s="1"/>
      <c r="F14340" s="1"/>
    </row>
    <row r="14341" spans="3:6">
      <c r="C14341" s="1"/>
      <c r="D14341" s="1"/>
      <c r="E14341" s="1"/>
      <c r="F14341" s="1"/>
    </row>
    <row r="14342" spans="3:6">
      <c r="C14342" s="1"/>
      <c r="D14342" s="1"/>
      <c r="E14342" s="1"/>
      <c r="F14342" s="1"/>
    </row>
    <row r="14343" spans="3:6">
      <c r="C14343" s="1"/>
      <c r="D14343" s="1"/>
      <c r="E14343" s="1"/>
      <c r="F14343" s="1"/>
    </row>
    <row r="14344" spans="3:6">
      <c r="C14344" s="1"/>
      <c r="D14344" s="1"/>
      <c r="E14344" s="1"/>
      <c r="F14344" s="1"/>
    </row>
    <row r="14345" spans="3:6">
      <c r="C14345" s="1"/>
      <c r="D14345" s="1"/>
      <c r="E14345" s="1"/>
      <c r="F14345" s="1"/>
    </row>
    <row r="14346" spans="3:6">
      <c r="C14346" s="1"/>
      <c r="D14346" s="1"/>
      <c r="E14346" s="1"/>
      <c r="F14346" s="1"/>
    </row>
    <row r="14347" spans="3:6">
      <c r="C14347" s="1"/>
      <c r="D14347" s="1"/>
      <c r="E14347" s="1"/>
      <c r="F14347" s="1"/>
    </row>
    <row r="14348" spans="3:6">
      <c r="C14348" s="1"/>
      <c r="D14348" s="1"/>
      <c r="E14348" s="1"/>
      <c r="F14348" s="1"/>
    </row>
    <row r="14349" spans="3:6">
      <c r="C14349" s="1"/>
      <c r="D14349" s="1"/>
      <c r="E14349" s="1"/>
      <c r="F14349" s="1"/>
    </row>
    <row r="14350" spans="3:6">
      <c r="C14350" s="1"/>
      <c r="D14350" s="1"/>
      <c r="E14350" s="1"/>
      <c r="F14350" s="1"/>
    </row>
    <row r="14351" spans="3:6">
      <c r="C14351" s="1"/>
      <c r="D14351" s="1"/>
      <c r="E14351" s="1"/>
      <c r="F14351" s="1"/>
    </row>
    <row r="14352" spans="3:6">
      <c r="C14352" s="1"/>
      <c r="D14352" s="1"/>
      <c r="E14352" s="1"/>
      <c r="F14352" s="1"/>
    </row>
    <row r="14353" spans="3:6">
      <c r="C14353" s="1"/>
      <c r="D14353" s="1"/>
      <c r="E14353" s="1"/>
      <c r="F14353" s="1"/>
    </row>
    <row r="14354" spans="3:6">
      <c r="C14354" s="1"/>
      <c r="D14354" s="1"/>
      <c r="E14354" s="1"/>
      <c r="F14354" s="1"/>
    </row>
    <row r="14355" spans="3:6">
      <c r="C14355" s="1"/>
      <c r="D14355" s="1"/>
      <c r="E14355" s="1"/>
      <c r="F14355" s="1"/>
    </row>
    <row r="14356" spans="3:6">
      <c r="C14356" s="1"/>
      <c r="D14356" s="1"/>
      <c r="E14356" s="1"/>
      <c r="F14356" s="1"/>
    </row>
    <row r="14357" spans="3:6">
      <c r="C14357" s="1"/>
      <c r="D14357" s="1"/>
      <c r="E14357" s="1"/>
      <c r="F14357" s="1"/>
    </row>
    <row r="14358" spans="3:6">
      <c r="C14358" s="1"/>
      <c r="D14358" s="1"/>
      <c r="E14358" s="1"/>
      <c r="F14358" s="1"/>
    </row>
    <row r="14359" spans="3:6">
      <c r="C14359" s="1"/>
      <c r="D14359" s="1"/>
      <c r="E14359" s="1"/>
      <c r="F14359" s="1"/>
    </row>
    <row r="14360" spans="3:6">
      <c r="C14360" s="1"/>
      <c r="D14360" s="1"/>
      <c r="E14360" s="1"/>
      <c r="F14360" s="1"/>
    </row>
    <row r="14361" spans="3:6">
      <c r="C14361" s="1"/>
      <c r="D14361" s="1"/>
      <c r="E14361" s="1"/>
      <c r="F14361" s="1"/>
    </row>
    <row r="14362" spans="3:6">
      <c r="C14362" s="1"/>
      <c r="D14362" s="1"/>
      <c r="E14362" s="1"/>
      <c r="F14362" s="1"/>
    </row>
    <row r="14363" spans="3:6">
      <c r="C14363" s="1"/>
      <c r="D14363" s="1"/>
      <c r="E14363" s="1"/>
      <c r="F14363" s="1"/>
    </row>
    <row r="14364" spans="3:6">
      <c r="C14364" s="1"/>
      <c r="D14364" s="1"/>
      <c r="E14364" s="1"/>
      <c r="F14364" s="1"/>
    </row>
    <row r="14365" spans="3:6">
      <c r="C14365" s="1"/>
      <c r="D14365" s="1"/>
      <c r="E14365" s="1"/>
      <c r="F14365" s="1"/>
    </row>
    <row r="14366" spans="3:6">
      <c r="C14366" s="1"/>
      <c r="D14366" s="1"/>
      <c r="E14366" s="1"/>
      <c r="F14366" s="1"/>
    </row>
    <row r="14367" spans="3:6">
      <c r="C14367" s="1"/>
      <c r="D14367" s="1"/>
      <c r="E14367" s="1"/>
      <c r="F14367" s="1"/>
    </row>
    <row r="14368" spans="3:6">
      <c r="C14368" s="1"/>
      <c r="D14368" s="1"/>
      <c r="E14368" s="1"/>
      <c r="F14368" s="1"/>
    </row>
    <row r="14369" spans="3:6">
      <c r="C14369" s="1"/>
      <c r="D14369" s="1"/>
      <c r="E14369" s="1"/>
      <c r="F14369" s="1"/>
    </row>
    <row r="14370" spans="3:6">
      <c r="C14370" s="1"/>
      <c r="D14370" s="1"/>
      <c r="E14370" s="1"/>
      <c r="F14370" s="1"/>
    </row>
    <row r="14371" spans="3:6">
      <c r="C14371" s="1"/>
      <c r="D14371" s="1"/>
      <c r="E14371" s="1"/>
      <c r="F14371" s="1"/>
    </row>
    <row r="14372" spans="3:6">
      <c r="C14372" s="1"/>
      <c r="D14372" s="1"/>
      <c r="E14372" s="1"/>
      <c r="F14372" s="1"/>
    </row>
    <row r="14373" spans="3:6">
      <c r="C14373" s="1"/>
      <c r="D14373" s="1"/>
      <c r="E14373" s="1"/>
      <c r="F14373" s="1"/>
    </row>
    <row r="14374" spans="3:6">
      <c r="C14374" s="1"/>
      <c r="D14374" s="1"/>
      <c r="E14374" s="1"/>
      <c r="F14374" s="1"/>
    </row>
    <row r="14375" spans="3:6">
      <c r="C14375" s="1"/>
      <c r="D14375" s="1"/>
      <c r="E14375" s="1"/>
      <c r="F14375" s="1"/>
    </row>
    <row r="14376" spans="3:6">
      <c r="C14376" s="1"/>
      <c r="D14376" s="1"/>
      <c r="E14376" s="1"/>
      <c r="F14376" s="1"/>
    </row>
    <row r="14377" spans="3:6">
      <c r="C14377" s="1"/>
      <c r="D14377" s="1"/>
      <c r="E14377" s="1"/>
      <c r="F14377" s="1"/>
    </row>
    <row r="14378" spans="3:6">
      <c r="C14378" s="1"/>
      <c r="D14378" s="1"/>
      <c r="E14378" s="1"/>
      <c r="F14378" s="1"/>
    </row>
    <row r="14379" spans="3:6">
      <c r="C14379" s="1"/>
      <c r="D14379" s="1"/>
      <c r="E14379" s="1"/>
      <c r="F14379" s="1"/>
    </row>
    <row r="14380" spans="3:6">
      <c r="C14380" s="1"/>
      <c r="D14380" s="1"/>
      <c r="E14380" s="1"/>
      <c r="F14380" s="1"/>
    </row>
    <row r="14381" spans="3:6">
      <c r="C14381" s="1"/>
      <c r="D14381" s="1"/>
      <c r="E14381" s="1"/>
      <c r="F14381" s="1"/>
    </row>
    <row r="14382" spans="3:6">
      <c r="C14382" s="1"/>
      <c r="D14382" s="1"/>
      <c r="E14382" s="1"/>
      <c r="F14382" s="1"/>
    </row>
    <row r="14383" spans="3:6">
      <c r="C14383" s="1"/>
      <c r="D14383" s="1"/>
      <c r="E14383" s="1"/>
      <c r="F14383" s="1"/>
    </row>
    <row r="14384" spans="3:6">
      <c r="C14384" s="1"/>
      <c r="D14384" s="1"/>
      <c r="E14384" s="1"/>
      <c r="F14384" s="1"/>
    </row>
    <row r="14385" spans="3:6">
      <c r="C14385" s="1"/>
      <c r="D14385" s="1"/>
      <c r="E14385" s="1"/>
      <c r="F14385" s="1"/>
    </row>
    <row r="14386" spans="3:6">
      <c r="C14386" s="1"/>
      <c r="D14386" s="1"/>
      <c r="E14386" s="1"/>
      <c r="F14386" s="1"/>
    </row>
    <row r="14387" spans="3:6">
      <c r="C14387" s="1"/>
      <c r="D14387" s="1"/>
      <c r="E14387" s="1"/>
      <c r="F14387" s="1"/>
    </row>
    <row r="14388" spans="3:6">
      <c r="C14388" s="1"/>
      <c r="D14388" s="1"/>
      <c r="E14388" s="1"/>
      <c r="F14388" s="1"/>
    </row>
    <row r="14389" spans="3:6">
      <c r="C14389" s="1"/>
      <c r="D14389" s="1"/>
      <c r="E14389" s="1"/>
      <c r="F14389" s="1"/>
    </row>
    <row r="14390" spans="3:6">
      <c r="C14390" s="1"/>
      <c r="D14390" s="1"/>
      <c r="E14390" s="1"/>
      <c r="F14390" s="1"/>
    </row>
    <row r="14391" spans="3:6">
      <c r="C14391" s="1"/>
      <c r="D14391" s="1"/>
      <c r="E14391" s="1"/>
      <c r="F14391" s="1"/>
    </row>
    <row r="14392" spans="3:6">
      <c r="C14392" s="1"/>
      <c r="D14392" s="1"/>
      <c r="E14392" s="1"/>
      <c r="F14392" s="1"/>
    </row>
    <row r="14393" spans="3:6">
      <c r="C14393" s="1"/>
      <c r="D14393" s="1"/>
      <c r="E14393" s="1"/>
      <c r="F14393" s="1"/>
    </row>
    <row r="14394" spans="3:6">
      <c r="C14394" s="1"/>
      <c r="D14394" s="1"/>
      <c r="E14394" s="1"/>
      <c r="F14394" s="1"/>
    </row>
    <row r="14395" spans="3:6">
      <c r="C14395" s="1"/>
      <c r="D14395" s="1"/>
      <c r="E14395" s="1"/>
      <c r="F14395" s="1"/>
    </row>
    <row r="14396" spans="3:6">
      <c r="C14396" s="1"/>
      <c r="D14396" s="1"/>
      <c r="E14396" s="1"/>
      <c r="F14396" s="1"/>
    </row>
    <row r="14397" spans="3:6">
      <c r="C14397" s="1"/>
      <c r="D14397" s="1"/>
      <c r="E14397" s="1"/>
      <c r="F14397" s="1"/>
    </row>
    <row r="14398" spans="3:6">
      <c r="C14398" s="1"/>
      <c r="D14398" s="1"/>
      <c r="E14398" s="1"/>
      <c r="F14398" s="1"/>
    </row>
    <row r="14399" spans="3:6">
      <c r="C14399" s="1"/>
      <c r="D14399" s="1"/>
      <c r="E14399" s="1"/>
      <c r="F14399" s="1"/>
    </row>
    <row r="14400" spans="3:6">
      <c r="C14400" s="1"/>
      <c r="D14400" s="1"/>
      <c r="E14400" s="1"/>
      <c r="F14400" s="1"/>
    </row>
    <row r="14401" spans="3:6">
      <c r="C14401" s="1"/>
      <c r="D14401" s="1"/>
      <c r="E14401" s="1"/>
      <c r="F14401" s="1"/>
    </row>
    <row r="14402" spans="3:6">
      <c r="C14402" s="1"/>
      <c r="D14402" s="1"/>
      <c r="E14402" s="1"/>
      <c r="F14402" s="1"/>
    </row>
    <row r="14403" spans="3:6">
      <c r="C14403" s="1"/>
      <c r="D14403" s="1"/>
      <c r="E14403" s="1"/>
      <c r="F14403" s="1"/>
    </row>
    <row r="14404" spans="3:6">
      <c r="C14404" s="1"/>
      <c r="D14404" s="1"/>
      <c r="E14404" s="1"/>
      <c r="F14404" s="1"/>
    </row>
    <row r="14405" spans="3:6">
      <c r="C14405" s="1"/>
      <c r="D14405" s="1"/>
      <c r="E14405" s="1"/>
      <c r="F14405" s="1"/>
    </row>
    <row r="14406" spans="3:6">
      <c r="C14406" s="1"/>
      <c r="D14406" s="1"/>
      <c r="E14406" s="1"/>
      <c r="F14406" s="1"/>
    </row>
    <row r="14407" spans="3:6">
      <c r="C14407" s="1"/>
      <c r="D14407" s="1"/>
      <c r="E14407" s="1"/>
      <c r="F14407" s="1"/>
    </row>
    <row r="14408" spans="3:6">
      <c r="C14408" s="1"/>
      <c r="D14408" s="1"/>
      <c r="E14408" s="1"/>
      <c r="F14408" s="1"/>
    </row>
    <row r="14409" spans="3:6">
      <c r="C14409" s="1"/>
      <c r="D14409" s="1"/>
      <c r="E14409" s="1"/>
      <c r="F14409" s="1"/>
    </row>
    <row r="14410" spans="3:6">
      <c r="C14410" s="1"/>
      <c r="D14410" s="1"/>
      <c r="E14410" s="1"/>
      <c r="F14410" s="1"/>
    </row>
    <row r="14411" spans="3:6">
      <c r="C14411" s="1"/>
      <c r="D14411" s="1"/>
      <c r="E14411" s="1"/>
      <c r="F14411" s="1"/>
    </row>
    <row r="14412" spans="3:6">
      <c r="C14412" s="1"/>
      <c r="D14412" s="1"/>
      <c r="E14412" s="1"/>
      <c r="F14412" s="1"/>
    </row>
    <row r="14413" spans="3:6">
      <c r="C14413" s="1"/>
      <c r="D14413" s="1"/>
      <c r="E14413" s="1"/>
      <c r="F14413" s="1"/>
    </row>
    <row r="14414" spans="3:6">
      <c r="C14414" s="1"/>
      <c r="D14414" s="1"/>
      <c r="E14414" s="1"/>
      <c r="F14414" s="1"/>
    </row>
    <row r="14415" spans="3:6">
      <c r="C14415" s="1"/>
      <c r="D14415" s="1"/>
      <c r="E14415" s="1"/>
      <c r="F14415" s="1"/>
    </row>
    <row r="14416" spans="3:6">
      <c r="C14416" s="1"/>
      <c r="D14416" s="1"/>
      <c r="E14416" s="1"/>
      <c r="F14416" s="1"/>
    </row>
    <row r="14417" spans="3:6">
      <c r="C14417" s="1"/>
      <c r="D14417" s="1"/>
      <c r="E14417" s="1"/>
      <c r="F14417" s="1"/>
    </row>
    <row r="14418" spans="3:6">
      <c r="C14418" s="1"/>
      <c r="D14418" s="1"/>
      <c r="E14418" s="1"/>
      <c r="F14418" s="1"/>
    </row>
    <row r="14419" spans="3:6">
      <c r="C14419" s="1"/>
      <c r="D14419" s="1"/>
      <c r="E14419" s="1"/>
      <c r="F14419" s="1"/>
    </row>
    <row r="14420" spans="3:6">
      <c r="C14420" s="1"/>
      <c r="D14420" s="1"/>
      <c r="E14420" s="1"/>
      <c r="F14420" s="1"/>
    </row>
    <row r="14421" spans="3:6">
      <c r="C14421" s="1"/>
      <c r="D14421" s="1"/>
      <c r="E14421" s="1"/>
      <c r="F14421" s="1"/>
    </row>
    <row r="14422" spans="3:6">
      <c r="C14422" s="1"/>
      <c r="D14422" s="1"/>
      <c r="E14422" s="1"/>
      <c r="F14422" s="1"/>
    </row>
    <row r="14423" spans="3:6">
      <c r="C14423" s="1"/>
      <c r="D14423" s="1"/>
      <c r="E14423" s="1"/>
      <c r="F14423" s="1"/>
    </row>
    <row r="14424" spans="3:6">
      <c r="C14424" s="1"/>
      <c r="D14424" s="1"/>
      <c r="E14424" s="1"/>
      <c r="F14424" s="1"/>
    </row>
    <row r="14425" spans="3:6">
      <c r="C14425" s="1"/>
      <c r="D14425" s="1"/>
      <c r="E14425" s="1"/>
      <c r="F14425" s="1"/>
    </row>
    <row r="14426" spans="3:6">
      <c r="C14426" s="1"/>
      <c r="D14426" s="1"/>
      <c r="E14426" s="1"/>
      <c r="F14426" s="1"/>
    </row>
    <row r="14427" spans="3:6">
      <c r="C14427" s="1"/>
      <c r="D14427" s="1"/>
      <c r="E14427" s="1"/>
      <c r="F14427" s="1"/>
    </row>
    <row r="14428" spans="3:6">
      <c r="C14428" s="1"/>
      <c r="D14428" s="1"/>
      <c r="E14428" s="1"/>
      <c r="F14428" s="1"/>
    </row>
    <row r="14429" spans="3:6">
      <c r="C14429" s="1"/>
      <c r="D14429" s="1"/>
      <c r="E14429" s="1"/>
      <c r="F14429" s="1"/>
    </row>
    <row r="14430" spans="3:6">
      <c r="C14430" s="1"/>
      <c r="D14430" s="1"/>
      <c r="E14430" s="1"/>
      <c r="F14430" s="1"/>
    </row>
    <row r="14431" spans="3:6">
      <c r="C14431" s="1"/>
      <c r="D14431" s="1"/>
      <c r="E14431" s="1"/>
      <c r="F14431" s="1"/>
    </row>
    <row r="14432" spans="3:6">
      <c r="C14432" s="1"/>
      <c r="D14432" s="1"/>
      <c r="E14432" s="1"/>
      <c r="F14432" s="1"/>
    </row>
    <row r="14433" spans="3:6">
      <c r="C14433" s="1"/>
      <c r="D14433" s="1"/>
      <c r="E14433" s="1"/>
      <c r="F14433" s="1"/>
    </row>
    <row r="14434" spans="3:6">
      <c r="C14434" s="1"/>
      <c r="D14434" s="1"/>
      <c r="E14434" s="1"/>
      <c r="F14434" s="1"/>
    </row>
    <row r="14435" spans="3:6">
      <c r="C14435" s="1"/>
      <c r="D14435" s="1"/>
      <c r="E14435" s="1"/>
      <c r="F14435" s="1"/>
    </row>
    <row r="14436" spans="3:6">
      <c r="C14436" s="1"/>
      <c r="D14436" s="1"/>
      <c r="E14436" s="1"/>
      <c r="F14436" s="1"/>
    </row>
    <row r="14437" spans="3:6">
      <c r="C14437" s="1"/>
      <c r="D14437" s="1"/>
      <c r="E14437" s="1"/>
      <c r="F14437" s="1"/>
    </row>
    <row r="14438" spans="3:6">
      <c r="C14438" s="1"/>
      <c r="D14438" s="1"/>
      <c r="E14438" s="1"/>
      <c r="F14438" s="1"/>
    </row>
    <row r="14439" spans="3:6">
      <c r="C14439" s="1"/>
      <c r="D14439" s="1"/>
      <c r="E14439" s="1"/>
      <c r="F14439" s="1"/>
    </row>
    <row r="14440" spans="3:6">
      <c r="C14440" s="1"/>
      <c r="D14440" s="1"/>
      <c r="E14440" s="1"/>
      <c r="F14440" s="1"/>
    </row>
    <row r="14441" spans="3:6">
      <c r="C14441" s="1"/>
      <c r="D14441" s="1"/>
      <c r="E14441" s="1"/>
      <c r="F14441" s="1"/>
    </row>
    <row r="14442" spans="3:6">
      <c r="C14442" s="1"/>
      <c r="D14442" s="1"/>
      <c r="E14442" s="1"/>
      <c r="F14442" s="1"/>
    </row>
    <row r="14443" spans="3:6">
      <c r="C14443" s="1"/>
      <c r="D14443" s="1"/>
      <c r="E14443" s="1"/>
      <c r="F14443" s="1"/>
    </row>
    <row r="14444" spans="3:6">
      <c r="C14444" s="1"/>
      <c r="D14444" s="1"/>
      <c r="E14444" s="1"/>
      <c r="F14444" s="1"/>
    </row>
    <row r="14445" spans="3:6">
      <c r="C14445" s="1"/>
      <c r="D14445" s="1"/>
      <c r="E14445" s="1"/>
      <c r="F14445" s="1"/>
    </row>
    <row r="14446" spans="3:6">
      <c r="C14446" s="1"/>
      <c r="D14446" s="1"/>
      <c r="E14446" s="1"/>
      <c r="F14446" s="1"/>
    </row>
    <row r="14447" spans="3:6">
      <c r="C14447" s="1"/>
      <c r="D14447" s="1"/>
      <c r="E14447" s="1"/>
      <c r="F14447" s="1"/>
    </row>
    <row r="14448" spans="3:6">
      <c r="C14448" s="1"/>
      <c r="D14448" s="1"/>
      <c r="E14448" s="1"/>
      <c r="F14448" s="1"/>
    </row>
    <row r="14449" spans="3:6">
      <c r="C14449" s="1"/>
      <c r="D14449" s="1"/>
      <c r="E14449" s="1"/>
      <c r="F14449" s="1"/>
    </row>
    <row r="14450" spans="3:6">
      <c r="C14450" s="1"/>
      <c r="D14450" s="1"/>
      <c r="E14450" s="1"/>
      <c r="F14450" s="1"/>
    </row>
    <row r="14451" spans="3:6">
      <c r="C14451" s="1"/>
      <c r="D14451" s="1"/>
      <c r="E14451" s="1"/>
      <c r="F14451" s="1"/>
    </row>
    <row r="14452" spans="3:6">
      <c r="C14452" s="1"/>
      <c r="D14452" s="1"/>
      <c r="E14452" s="1"/>
      <c r="F14452" s="1"/>
    </row>
    <row r="14453" spans="3:6">
      <c r="C14453" s="1"/>
      <c r="D14453" s="1"/>
      <c r="E14453" s="1"/>
      <c r="F14453" s="1"/>
    </row>
    <row r="14454" spans="3:6">
      <c r="C14454" s="1"/>
      <c r="D14454" s="1"/>
      <c r="E14454" s="1"/>
      <c r="F14454" s="1"/>
    </row>
    <row r="14455" spans="3:6">
      <c r="C14455" s="1"/>
      <c r="D14455" s="1"/>
      <c r="E14455" s="1"/>
      <c r="F14455" s="1"/>
    </row>
    <row r="14456" spans="3:6">
      <c r="C14456" s="1"/>
      <c r="D14456" s="1"/>
      <c r="E14456" s="1"/>
      <c r="F14456" s="1"/>
    </row>
    <row r="14457" spans="3:6">
      <c r="C14457" s="1"/>
      <c r="D14457" s="1"/>
      <c r="E14457" s="1"/>
      <c r="F14457" s="1"/>
    </row>
    <row r="14458" spans="3:6">
      <c r="C14458" s="1"/>
      <c r="D14458" s="1"/>
      <c r="E14458" s="1"/>
      <c r="F14458" s="1"/>
    </row>
    <row r="14459" spans="3:6">
      <c r="C14459" s="1"/>
      <c r="D14459" s="1"/>
      <c r="E14459" s="1"/>
      <c r="F14459" s="1"/>
    </row>
    <row r="14460" spans="3:6">
      <c r="C14460" s="1"/>
      <c r="D14460" s="1"/>
      <c r="E14460" s="1"/>
      <c r="F14460" s="1"/>
    </row>
    <row r="14461" spans="3:6">
      <c r="C14461" s="1"/>
      <c r="D14461" s="1"/>
      <c r="E14461" s="1"/>
      <c r="F14461" s="1"/>
    </row>
    <row r="14462" spans="3:6">
      <c r="C14462" s="1"/>
      <c r="D14462" s="1"/>
      <c r="E14462" s="1"/>
      <c r="F14462" s="1"/>
    </row>
    <row r="14463" spans="3:6">
      <c r="C14463" s="1"/>
      <c r="D14463" s="1"/>
      <c r="E14463" s="1"/>
      <c r="F14463" s="1"/>
    </row>
    <row r="14464" spans="3:6">
      <c r="C14464" s="1"/>
      <c r="D14464" s="1"/>
      <c r="E14464" s="1"/>
      <c r="F14464" s="1"/>
    </row>
    <row r="14465" spans="3:6">
      <c r="C14465" s="1"/>
      <c r="D14465" s="1"/>
      <c r="E14465" s="1"/>
      <c r="F14465" s="1"/>
    </row>
    <row r="14466" spans="3:6">
      <c r="C14466" s="1"/>
      <c r="D14466" s="1"/>
      <c r="E14466" s="1"/>
      <c r="F14466" s="1"/>
    </row>
    <row r="14467" spans="3:6">
      <c r="C14467" s="1"/>
      <c r="D14467" s="1"/>
      <c r="E14467" s="1"/>
      <c r="F14467" s="1"/>
    </row>
    <row r="14468" spans="3:6">
      <c r="C14468" s="1"/>
      <c r="D14468" s="1"/>
      <c r="E14468" s="1"/>
      <c r="F14468" s="1"/>
    </row>
    <row r="14469" spans="3:6">
      <c r="C14469" s="1"/>
      <c r="D14469" s="1"/>
      <c r="E14469" s="1"/>
      <c r="F14469" s="1"/>
    </row>
    <row r="14470" spans="3:6">
      <c r="C14470" s="1"/>
      <c r="D14470" s="1"/>
      <c r="E14470" s="1"/>
      <c r="F14470" s="1"/>
    </row>
    <row r="14471" spans="3:6">
      <c r="C14471" s="1"/>
      <c r="D14471" s="1"/>
      <c r="E14471" s="1"/>
      <c r="F14471" s="1"/>
    </row>
    <row r="14472" spans="3:6">
      <c r="C14472" s="1"/>
      <c r="D14472" s="1"/>
      <c r="E14472" s="1"/>
      <c r="F14472" s="1"/>
    </row>
    <row r="14473" spans="3:6">
      <c r="C14473" s="1"/>
      <c r="D14473" s="1"/>
      <c r="E14473" s="1"/>
      <c r="F14473" s="1"/>
    </row>
    <row r="14474" spans="3:6">
      <c r="C14474" s="1"/>
      <c r="D14474" s="1"/>
      <c r="E14474" s="1"/>
      <c r="F14474" s="1"/>
    </row>
    <row r="14475" spans="3:6">
      <c r="C14475" s="1"/>
      <c r="D14475" s="1"/>
      <c r="E14475" s="1"/>
      <c r="F14475" s="1"/>
    </row>
    <row r="14476" spans="3:6">
      <c r="C14476" s="1"/>
      <c r="D14476" s="1"/>
      <c r="E14476" s="1"/>
      <c r="F14476" s="1"/>
    </row>
    <row r="14477" spans="3:6">
      <c r="C14477" s="1"/>
      <c r="D14477" s="1"/>
      <c r="E14477" s="1"/>
      <c r="F14477" s="1"/>
    </row>
    <row r="14478" spans="3:6">
      <c r="C14478" s="1"/>
      <c r="D14478" s="1"/>
      <c r="E14478" s="1"/>
      <c r="F14478" s="1"/>
    </row>
    <row r="14479" spans="3:6">
      <c r="C14479" s="1"/>
      <c r="D14479" s="1"/>
      <c r="E14479" s="1"/>
      <c r="F14479" s="1"/>
    </row>
    <row r="14480" spans="3:6">
      <c r="C14480" s="1"/>
      <c r="D14480" s="1"/>
      <c r="E14480" s="1"/>
      <c r="F14480" s="1"/>
    </row>
    <row r="14481" spans="3:6">
      <c r="C14481" s="1"/>
      <c r="D14481" s="1"/>
      <c r="E14481" s="1"/>
      <c r="F14481" s="1"/>
    </row>
    <row r="14482" spans="3:6">
      <c r="C14482" s="1"/>
      <c r="D14482" s="1"/>
      <c r="E14482" s="1"/>
      <c r="F14482" s="1"/>
    </row>
    <row r="14483" spans="3:6">
      <c r="C14483" s="1"/>
      <c r="D14483" s="1"/>
      <c r="E14483" s="1"/>
      <c r="F14483" s="1"/>
    </row>
    <row r="14484" spans="3:6">
      <c r="C14484" s="1"/>
      <c r="D14484" s="1"/>
      <c r="E14484" s="1"/>
      <c r="F14484" s="1"/>
    </row>
    <row r="14485" spans="3:6">
      <c r="C14485" s="1"/>
      <c r="D14485" s="1"/>
      <c r="E14485" s="1"/>
      <c r="F14485" s="1"/>
    </row>
    <row r="14486" spans="3:6">
      <c r="C14486" s="1"/>
      <c r="D14486" s="1"/>
      <c r="E14486" s="1"/>
      <c r="F14486" s="1"/>
    </row>
    <row r="14487" spans="3:6">
      <c r="C14487" s="1"/>
      <c r="D14487" s="1"/>
      <c r="E14487" s="1"/>
      <c r="F14487" s="1"/>
    </row>
    <row r="14488" spans="3:6">
      <c r="C14488" s="1"/>
      <c r="D14488" s="1"/>
      <c r="E14488" s="1"/>
      <c r="F14488" s="1"/>
    </row>
    <row r="14489" spans="3:6">
      <c r="C14489" s="1"/>
      <c r="D14489" s="1"/>
      <c r="E14489" s="1"/>
      <c r="F14489" s="1"/>
    </row>
    <row r="14490" spans="3:6">
      <c r="C14490" s="1"/>
      <c r="D14490" s="1"/>
      <c r="E14490" s="1"/>
      <c r="F14490" s="1"/>
    </row>
    <row r="14491" spans="3:6">
      <c r="C14491" s="1"/>
      <c r="D14491" s="1"/>
      <c r="E14491" s="1"/>
      <c r="F14491" s="1"/>
    </row>
    <row r="14492" spans="3:6">
      <c r="C14492" s="1"/>
      <c r="D14492" s="1"/>
      <c r="E14492" s="1"/>
      <c r="F14492" s="1"/>
    </row>
    <row r="14493" spans="3:6">
      <c r="C14493" s="1"/>
      <c r="D14493" s="1"/>
      <c r="E14493" s="1"/>
      <c r="F14493" s="1"/>
    </row>
    <row r="14494" spans="3:6">
      <c r="C14494" s="1"/>
      <c r="D14494" s="1"/>
      <c r="E14494" s="1"/>
      <c r="F14494" s="1"/>
    </row>
    <row r="14495" spans="3:6">
      <c r="C14495" s="1"/>
      <c r="D14495" s="1"/>
      <c r="E14495" s="1"/>
      <c r="F14495" s="1"/>
    </row>
    <row r="14496" spans="3:6">
      <c r="C14496" s="1"/>
      <c r="D14496" s="1"/>
      <c r="E14496" s="1"/>
      <c r="F14496" s="1"/>
    </row>
    <row r="14497" spans="3:6">
      <c r="C14497" s="1"/>
      <c r="D14497" s="1"/>
      <c r="E14497" s="1"/>
      <c r="F14497" s="1"/>
    </row>
    <row r="14498" spans="3:6">
      <c r="C14498" s="1"/>
      <c r="D14498" s="1"/>
      <c r="E14498" s="1"/>
      <c r="F14498" s="1"/>
    </row>
    <row r="14499" spans="3:6">
      <c r="C14499" s="1"/>
      <c r="D14499" s="1"/>
      <c r="E14499" s="1"/>
      <c r="F14499" s="1"/>
    </row>
    <row r="14500" spans="3:6">
      <c r="C14500" s="1"/>
      <c r="D14500" s="1"/>
      <c r="E14500" s="1"/>
      <c r="F14500" s="1"/>
    </row>
    <row r="14501" spans="3:6">
      <c r="C14501" s="1"/>
      <c r="D14501" s="1"/>
      <c r="E14501" s="1"/>
      <c r="F14501" s="1"/>
    </row>
    <row r="14502" spans="3:6">
      <c r="C14502" s="1"/>
      <c r="D14502" s="1"/>
      <c r="E14502" s="1"/>
      <c r="F14502" s="1"/>
    </row>
    <row r="14503" spans="3:6">
      <c r="C14503" s="1"/>
      <c r="D14503" s="1"/>
      <c r="E14503" s="1"/>
      <c r="F14503" s="1"/>
    </row>
    <row r="14504" spans="3:6">
      <c r="C14504" s="1"/>
      <c r="D14504" s="1"/>
      <c r="E14504" s="1"/>
      <c r="F14504" s="1"/>
    </row>
    <row r="14505" spans="3:6">
      <c r="C14505" s="1"/>
      <c r="D14505" s="1"/>
      <c r="E14505" s="1"/>
      <c r="F14505" s="1"/>
    </row>
    <row r="14506" spans="3:6">
      <c r="C14506" s="1"/>
      <c r="D14506" s="1"/>
      <c r="E14506" s="1"/>
      <c r="F14506" s="1"/>
    </row>
    <row r="14507" spans="3:6">
      <c r="C14507" s="1"/>
      <c r="D14507" s="1"/>
      <c r="E14507" s="1"/>
      <c r="F14507" s="1"/>
    </row>
    <row r="14508" spans="3:6">
      <c r="C14508" s="1"/>
      <c r="D14508" s="1"/>
      <c r="E14508" s="1"/>
      <c r="F14508" s="1"/>
    </row>
    <row r="14509" spans="3:6">
      <c r="C14509" s="1"/>
      <c r="D14509" s="1"/>
      <c r="E14509" s="1"/>
      <c r="F14509" s="1"/>
    </row>
    <row r="14510" spans="3:6">
      <c r="C14510" s="1"/>
      <c r="D14510" s="1"/>
      <c r="E14510" s="1"/>
      <c r="F14510" s="1"/>
    </row>
    <row r="14511" spans="3:6">
      <c r="C14511" s="1"/>
      <c r="D14511" s="1"/>
      <c r="E14511" s="1"/>
      <c r="F14511" s="1"/>
    </row>
    <row r="14512" spans="3:6">
      <c r="C14512" s="1"/>
      <c r="D14512" s="1"/>
      <c r="E14512" s="1"/>
      <c r="F14512" s="1"/>
    </row>
    <row r="14513" spans="3:6">
      <c r="C14513" s="1"/>
      <c r="D14513" s="1"/>
      <c r="E14513" s="1"/>
      <c r="F14513" s="1"/>
    </row>
    <row r="14514" spans="3:6">
      <c r="C14514" s="1"/>
      <c r="D14514" s="1"/>
      <c r="E14514" s="1"/>
      <c r="F14514" s="1"/>
    </row>
    <row r="14515" spans="3:6">
      <c r="C14515" s="1"/>
      <c r="D14515" s="1"/>
      <c r="E14515" s="1"/>
      <c r="F14515" s="1"/>
    </row>
    <row r="14516" spans="3:6">
      <c r="C14516" s="1"/>
      <c r="D14516" s="1"/>
      <c r="E14516" s="1"/>
      <c r="F14516" s="1"/>
    </row>
    <row r="14517" spans="3:6">
      <c r="C14517" s="1"/>
      <c r="D14517" s="1"/>
      <c r="E14517" s="1"/>
      <c r="F14517" s="1"/>
    </row>
    <row r="14518" spans="3:6">
      <c r="C14518" s="1"/>
      <c r="D14518" s="1"/>
      <c r="E14518" s="1"/>
      <c r="F14518" s="1"/>
    </row>
    <row r="14519" spans="3:6">
      <c r="C14519" s="1"/>
      <c r="D14519" s="1"/>
      <c r="E14519" s="1"/>
      <c r="F14519" s="1"/>
    </row>
    <row r="14520" spans="3:6">
      <c r="C14520" s="1"/>
      <c r="D14520" s="1"/>
      <c r="E14520" s="1"/>
      <c r="F14520" s="1"/>
    </row>
    <row r="14521" spans="3:6">
      <c r="C14521" s="1"/>
      <c r="D14521" s="1"/>
      <c r="E14521" s="1"/>
      <c r="F14521" s="1"/>
    </row>
    <row r="14522" spans="3:6">
      <c r="C14522" s="1"/>
      <c r="D14522" s="1"/>
      <c r="E14522" s="1"/>
      <c r="F14522" s="1"/>
    </row>
    <row r="14523" spans="3:6">
      <c r="C14523" s="1"/>
      <c r="D14523" s="1"/>
      <c r="E14523" s="1"/>
      <c r="F14523" s="1"/>
    </row>
    <row r="14524" spans="3:6">
      <c r="C14524" s="1"/>
      <c r="D14524" s="1"/>
      <c r="E14524" s="1"/>
      <c r="F14524" s="1"/>
    </row>
    <row r="14525" spans="3:6">
      <c r="C14525" s="1"/>
      <c r="D14525" s="1"/>
      <c r="E14525" s="1"/>
      <c r="F14525" s="1"/>
    </row>
    <row r="14526" spans="3:6">
      <c r="C14526" s="1"/>
      <c r="D14526" s="1"/>
      <c r="E14526" s="1"/>
      <c r="F14526" s="1"/>
    </row>
    <row r="14527" spans="3:6">
      <c r="C14527" s="1"/>
      <c r="D14527" s="1"/>
      <c r="E14527" s="1"/>
      <c r="F14527" s="1"/>
    </row>
    <row r="14528" spans="3:6">
      <c r="C14528" s="1"/>
      <c r="D14528" s="1"/>
      <c r="E14528" s="1"/>
      <c r="F14528" s="1"/>
    </row>
    <row r="14529" spans="3:6">
      <c r="C14529" s="1"/>
      <c r="D14529" s="1"/>
      <c r="E14529" s="1"/>
      <c r="F14529" s="1"/>
    </row>
    <row r="14530" spans="3:6">
      <c r="C14530" s="1"/>
      <c r="D14530" s="1"/>
      <c r="E14530" s="1"/>
      <c r="F14530" s="1"/>
    </row>
    <row r="14531" spans="3:6">
      <c r="C14531" s="1"/>
      <c r="D14531" s="1"/>
      <c r="E14531" s="1"/>
      <c r="F14531" s="1"/>
    </row>
    <row r="14532" spans="3:6">
      <c r="C14532" s="1"/>
      <c r="D14532" s="1"/>
      <c r="E14532" s="1"/>
      <c r="F14532" s="1"/>
    </row>
    <row r="14533" spans="3:6">
      <c r="C14533" s="1"/>
      <c r="D14533" s="1"/>
      <c r="E14533" s="1"/>
      <c r="F14533" s="1"/>
    </row>
    <row r="14534" spans="3:6">
      <c r="C14534" s="1"/>
      <c r="D14534" s="1"/>
      <c r="E14534" s="1"/>
      <c r="F14534" s="1"/>
    </row>
    <row r="14535" spans="3:6">
      <c r="C14535" s="1"/>
      <c r="D14535" s="1"/>
      <c r="E14535" s="1"/>
      <c r="F14535" s="1"/>
    </row>
    <row r="14536" spans="3:6">
      <c r="C14536" s="1"/>
      <c r="D14536" s="1"/>
      <c r="E14536" s="1"/>
      <c r="F14536" s="1"/>
    </row>
    <row r="14537" spans="3:6">
      <c r="C14537" s="1"/>
      <c r="D14537" s="1"/>
      <c r="E14537" s="1"/>
      <c r="F14537" s="1"/>
    </row>
    <row r="14538" spans="3:6">
      <c r="C14538" s="1"/>
      <c r="D14538" s="1"/>
      <c r="E14538" s="1"/>
      <c r="F14538" s="1"/>
    </row>
    <row r="14539" spans="3:6">
      <c r="C14539" s="1"/>
      <c r="D14539" s="1"/>
      <c r="E14539" s="1"/>
      <c r="F14539" s="1"/>
    </row>
    <row r="14540" spans="3:6">
      <c r="C14540" s="1"/>
      <c r="D14540" s="1"/>
      <c r="E14540" s="1"/>
      <c r="F14540" s="1"/>
    </row>
    <row r="14541" spans="3:6">
      <c r="C14541" s="1"/>
      <c r="D14541" s="1"/>
      <c r="E14541" s="1"/>
      <c r="F14541" s="1"/>
    </row>
    <row r="14542" spans="3:6">
      <c r="C14542" s="1"/>
      <c r="D14542" s="1"/>
      <c r="E14542" s="1"/>
      <c r="F14542" s="1"/>
    </row>
    <row r="14543" spans="3:6">
      <c r="C14543" s="1"/>
      <c r="D14543" s="1"/>
      <c r="E14543" s="1"/>
      <c r="F14543" s="1"/>
    </row>
    <row r="14544" spans="3:6">
      <c r="C14544" s="1"/>
      <c r="D14544" s="1"/>
      <c r="E14544" s="1"/>
      <c r="F14544" s="1"/>
    </row>
    <row r="14545" spans="3:6">
      <c r="C14545" s="1"/>
      <c r="D14545" s="1"/>
      <c r="E14545" s="1"/>
      <c r="F14545" s="1"/>
    </row>
    <row r="14546" spans="3:6">
      <c r="C14546" s="1"/>
      <c r="D14546" s="1"/>
      <c r="E14546" s="1"/>
      <c r="F14546" s="1"/>
    </row>
    <row r="14547" spans="3:6">
      <c r="C14547" s="1"/>
      <c r="D14547" s="1"/>
      <c r="E14547" s="1"/>
      <c r="F14547" s="1"/>
    </row>
    <row r="14548" spans="3:6">
      <c r="C14548" s="1"/>
      <c r="D14548" s="1"/>
      <c r="E14548" s="1"/>
      <c r="F14548" s="1"/>
    </row>
    <row r="14549" spans="3:6">
      <c r="C14549" s="1"/>
      <c r="D14549" s="1"/>
      <c r="E14549" s="1"/>
      <c r="F14549" s="1"/>
    </row>
    <row r="14550" spans="3:6">
      <c r="C14550" s="1"/>
      <c r="D14550" s="1"/>
      <c r="E14550" s="1"/>
      <c r="F14550" s="1"/>
    </row>
    <row r="14551" spans="3:6">
      <c r="C14551" s="1"/>
      <c r="D14551" s="1"/>
      <c r="E14551" s="1"/>
      <c r="F14551" s="1"/>
    </row>
    <row r="14552" spans="3:6">
      <c r="C14552" s="1"/>
      <c r="D14552" s="1"/>
      <c r="E14552" s="1"/>
      <c r="F14552" s="1"/>
    </row>
    <row r="14553" spans="3:6">
      <c r="C14553" s="1"/>
      <c r="D14553" s="1"/>
      <c r="E14553" s="1"/>
      <c r="F14553" s="1"/>
    </row>
    <row r="14554" spans="3:6">
      <c r="C14554" s="1"/>
      <c r="D14554" s="1"/>
      <c r="E14554" s="1"/>
      <c r="F14554" s="1"/>
    </row>
    <row r="14555" spans="3:6">
      <c r="C14555" s="1"/>
      <c r="D14555" s="1"/>
      <c r="E14555" s="1"/>
      <c r="F14555" s="1"/>
    </row>
    <row r="14556" spans="3:6">
      <c r="C14556" s="1"/>
      <c r="D14556" s="1"/>
      <c r="E14556" s="1"/>
      <c r="F14556" s="1"/>
    </row>
    <row r="14557" spans="3:6">
      <c r="C14557" s="1"/>
      <c r="D14557" s="1"/>
      <c r="E14557" s="1"/>
      <c r="F14557" s="1"/>
    </row>
    <row r="14558" spans="3:6">
      <c r="C14558" s="1"/>
      <c r="D14558" s="1"/>
      <c r="E14558" s="1"/>
      <c r="F14558" s="1"/>
    </row>
    <row r="14559" spans="3:6">
      <c r="C14559" s="1"/>
      <c r="D14559" s="1"/>
      <c r="E14559" s="1"/>
      <c r="F14559" s="1"/>
    </row>
    <row r="14560" spans="3:6">
      <c r="C14560" s="1"/>
      <c r="D14560" s="1"/>
      <c r="E14560" s="1"/>
      <c r="F14560" s="1"/>
    </row>
    <row r="14561" spans="3:6">
      <c r="C14561" s="1"/>
      <c r="D14561" s="1"/>
      <c r="E14561" s="1"/>
      <c r="F14561" s="1"/>
    </row>
    <row r="14562" spans="3:6">
      <c r="C14562" s="1"/>
      <c r="D14562" s="1"/>
      <c r="E14562" s="1"/>
      <c r="F14562" s="1"/>
    </row>
    <row r="14563" spans="3:6">
      <c r="C14563" s="1"/>
      <c r="D14563" s="1"/>
      <c r="E14563" s="1"/>
      <c r="F14563" s="1"/>
    </row>
    <row r="14564" spans="3:6">
      <c r="C14564" s="1"/>
      <c r="D14564" s="1"/>
      <c r="E14564" s="1"/>
      <c r="F14564" s="1"/>
    </row>
    <row r="14565" spans="3:6">
      <c r="C14565" s="1"/>
      <c r="D14565" s="1"/>
      <c r="E14565" s="1"/>
      <c r="F14565" s="1"/>
    </row>
    <row r="14566" spans="3:6">
      <c r="C14566" s="1"/>
      <c r="D14566" s="1"/>
      <c r="E14566" s="1"/>
      <c r="F14566" s="1"/>
    </row>
    <row r="14567" spans="3:6">
      <c r="C14567" s="1"/>
      <c r="D14567" s="1"/>
      <c r="E14567" s="1"/>
      <c r="F14567" s="1"/>
    </row>
    <row r="14568" spans="3:6">
      <c r="C14568" s="1"/>
      <c r="D14568" s="1"/>
      <c r="E14568" s="1"/>
      <c r="F14568" s="1"/>
    </row>
    <row r="14569" spans="3:6">
      <c r="C14569" s="1"/>
      <c r="D14569" s="1"/>
      <c r="E14569" s="1"/>
      <c r="F14569" s="1"/>
    </row>
    <row r="14570" spans="3:6">
      <c r="C14570" s="1"/>
      <c r="D14570" s="1"/>
      <c r="E14570" s="1"/>
      <c r="F14570" s="1"/>
    </row>
    <row r="14571" spans="3:6">
      <c r="C14571" s="1"/>
      <c r="D14571" s="1"/>
      <c r="E14571" s="1"/>
      <c r="F14571" s="1"/>
    </row>
    <row r="14572" spans="3:6">
      <c r="C14572" s="1"/>
      <c r="D14572" s="1"/>
      <c r="E14572" s="1"/>
      <c r="F14572" s="1"/>
    </row>
    <row r="14573" spans="3:6">
      <c r="C14573" s="1"/>
      <c r="D14573" s="1"/>
      <c r="E14573" s="1"/>
      <c r="F14573" s="1"/>
    </row>
    <row r="14574" spans="3:6">
      <c r="C14574" s="1"/>
      <c r="D14574" s="1"/>
      <c r="E14574" s="1"/>
      <c r="F14574" s="1"/>
    </row>
    <row r="14575" spans="3:6">
      <c r="C14575" s="1"/>
      <c r="D14575" s="1"/>
      <c r="E14575" s="1"/>
      <c r="F14575" s="1"/>
    </row>
    <row r="14576" spans="3:6">
      <c r="C14576" s="1"/>
      <c r="D14576" s="1"/>
      <c r="E14576" s="1"/>
      <c r="F14576" s="1"/>
    </row>
    <row r="14577" spans="3:6">
      <c r="C14577" s="1"/>
      <c r="D14577" s="1"/>
      <c r="E14577" s="1"/>
      <c r="F14577" s="1"/>
    </row>
    <row r="14578" spans="3:6">
      <c r="C14578" s="1"/>
      <c r="D14578" s="1"/>
      <c r="E14578" s="1"/>
      <c r="F14578" s="1"/>
    </row>
    <row r="14579" spans="3:6">
      <c r="C14579" s="1"/>
      <c r="D14579" s="1"/>
      <c r="E14579" s="1"/>
      <c r="F14579" s="1"/>
    </row>
    <row r="14580" spans="3:6">
      <c r="C14580" s="1"/>
      <c r="D14580" s="1"/>
      <c r="E14580" s="1"/>
      <c r="F14580" s="1"/>
    </row>
    <row r="14581" spans="3:6">
      <c r="C14581" s="1"/>
      <c r="D14581" s="1"/>
      <c r="E14581" s="1"/>
      <c r="F14581" s="1"/>
    </row>
    <row r="14582" spans="3:6">
      <c r="C14582" s="1"/>
      <c r="D14582" s="1"/>
      <c r="E14582" s="1"/>
      <c r="F14582" s="1"/>
    </row>
    <row r="14583" spans="3:6">
      <c r="C14583" s="1"/>
      <c r="D14583" s="1"/>
      <c r="E14583" s="1"/>
      <c r="F14583" s="1"/>
    </row>
    <row r="14584" spans="3:6">
      <c r="C14584" s="1"/>
      <c r="D14584" s="1"/>
      <c r="E14584" s="1"/>
      <c r="F14584" s="1"/>
    </row>
    <row r="14585" spans="3:6">
      <c r="C14585" s="1"/>
      <c r="D14585" s="1"/>
      <c r="E14585" s="1"/>
      <c r="F14585" s="1"/>
    </row>
    <row r="14586" spans="3:6">
      <c r="C14586" s="1"/>
      <c r="D14586" s="1"/>
      <c r="E14586" s="1"/>
      <c r="F14586" s="1"/>
    </row>
    <row r="14587" spans="3:6">
      <c r="C14587" s="1"/>
      <c r="D14587" s="1"/>
      <c r="E14587" s="1"/>
      <c r="F14587" s="1"/>
    </row>
    <row r="14588" spans="3:6">
      <c r="C14588" s="1"/>
      <c r="D14588" s="1"/>
      <c r="E14588" s="1"/>
      <c r="F14588" s="1"/>
    </row>
    <row r="14589" spans="3:6">
      <c r="C14589" s="1"/>
      <c r="D14589" s="1"/>
      <c r="E14589" s="1"/>
      <c r="F14589" s="1"/>
    </row>
    <row r="14590" spans="3:6">
      <c r="C14590" s="1"/>
      <c r="D14590" s="1"/>
      <c r="E14590" s="1"/>
      <c r="F14590" s="1"/>
    </row>
    <row r="14591" spans="3:6">
      <c r="C14591" s="1"/>
      <c r="D14591" s="1"/>
      <c r="E14591" s="1"/>
      <c r="F14591" s="1"/>
    </row>
    <row r="14592" spans="3:6">
      <c r="C14592" s="1"/>
      <c r="D14592" s="1"/>
      <c r="E14592" s="1"/>
      <c r="F14592" s="1"/>
    </row>
    <row r="14593" spans="3:6">
      <c r="C14593" s="1"/>
      <c r="D14593" s="1"/>
      <c r="E14593" s="1"/>
      <c r="F14593" s="1"/>
    </row>
    <row r="14594" spans="3:6">
      <c r="C14594" s="1"/>
      <c r="D14594" s="1"/>
      <c r="E14594" s="1"/>
      <c r="F14594" s="1"/>
    </row>
    <row r="14595" spans="3:6">
      <c r="C14595" s="1"/>
      <c r="D14595" s="1"/>
      <c r="E14595" s="1"/>
      <c r="F14595" s="1"/>
    </row>
    <row r="14596" spans="3:6">
      <c r="C14596" s="1"/>
      <c r="D14596" s="1"/>
      <c r="E14596" s="1"/>
      <c r="F14596" s="1"/>
    </row>
    <row r="14597" spans="3:6">
      <c r="C14597" s="1"/>
      <c r="D14597" s="1"/>
      <c r="E14597" s="1"/>
      <c r="F14597" s="1"/>
    </row>
    <row r="14598" spans="3:6">
      <c r="C14598" s="1"/>
      <c r="D14598" s="1"/>
      <c r="E14598" s="1"/>
      <c r="F14598" s="1"/>
    </row>
    <row r="14599" spans="3:6">
      <c r="C14599" s="1"/>
      <c r="D14599" s="1"/>
      <c r="E14599" s="1"/>
      <c r="F14599" s="1"/>
    </row>
    <row r="14600" spans="3:6">
      <c r="C14600" s="1"/>
      <c r="D14600" s="1"/>
      <c r="E14600" s="1"/>
      <c r="F14600" s="1"/>
    </row>
    <row r="14601" spans="3:6">
      <c r="C14601" s="1"/>
      <c r="D14601" s="1"/>
      <c r="E14601" s="1"/>
      <c r="F14601" s="1"/>
    </row>
    <row r="14602" spans="3:6">
      <c r="C14602" s="1"/>
      <c r="D14602" s="1"/>
      <c r="E14602" s="1"/>
      <c r="F14602" s="1"/>
    </row>
    <row r="14603" spans="3:6">
      <c r="C14603" s="1"/>
      <c r="D14603" s="1"/>
      <c r="E14603" s="1"/>
      <c r="F14603" s="1"/>
    </row>
    <row r="14604" spans="3:6">
      <c r="C14604" s="1"/>
      <c r="D14604" s="1"/>
      <c r="E14604" s="1"/>
      <c r="F14604" s="1"/>
    </row>
    <row r="14605" spans="3:6">
      <c r="C14605" s="1"/>
      <c r="D14605" s="1"/>
      <c r="E14605" s="1"/>
      <c r="F14605" s="1"/>
    </row>
    <row r="14606" spans="3:6">
      <c r="C14606" s="1"/>
      <c r="D14606" s="1"/>
      <c r="E14606" s="1"/>
      <c r="F14606" s="1"/>
    </row>
    <row r="14607" spans="3:6">
      <c r="C14607" s="1"/>
      <c r="D14607" s="1"/>
      <c r="E14607" s="1"/>
      <c r="F14607" s="1"/>
    </row>
    <row r="14608" spans="3:6">
      <c r="C14608" s="1"/>
      <c r="D14608" s="1"/>
      <c r="E14608" s="1"/>
      <c r="F14608" s="1"/>
    </row>
    <row r="14609" spans="3:6">
      <c r="C14609" s="1"/>
      <c r="D14609" s="1"/>
      <c r="E14609" s="1"/>
      <c r="F14609" s="1"/>
    </row>
    <row r="14610" spans="3:6">
      <c r="C14610" s="1"/>
      <c r="D14610" s="1"/>
      <c r="E14610" s="1"/>
      <c r="F14610" s="1"/>
    </row>
    <row r="14611" spans="3:6">
      <c r="C14611" s="1"/>
      <c r="D14611" s="1"/>
      <c r="E14611" s="1"/>
      <c r="F14611" s="1"/>
    </row>
    <row r="14612" spans="3:6">
      <c r="C14612" s="1"/>
      <c r="D14612" s="1"/>
      <c r="E14612" s="1"/>
      <c r="F14612" s="1"/>
    </row>
    <row r="14613" spans="3:6">
      <c r="C14613" s="1"/>
      <c r="D14613" s="1"/>
      <c r="E14613" s="1"/>
      <c r="F14613" s="1"/>
    </row>
    <row r="14614" spans="3:6">
      <c r="C14614" s="1"/>
      <c r="D14614" s="1"/>
      <c r="E14614" s="1"/>
      <c r="F14614" s="1"/>
    </row>
    <row r="14615" spans="3:6">
      <c r="C14615" s="1"/>
      <c r="D14615" s="1"/>
      <c r="E14615" s="1"/>
      <c r="F14615" s="1"/>
    </row>
    <row r="14616" spans="3:6">
      <c r="C14616" s="1"/>
      <c r="D14616" s="1"/>
      <c r="E14616" s="1"/>
      <c r="F14616" s="1"/>
    </row>
    <row r="14617" spans="3:6">
      <c r="C14617" s="1"/>
      <c r="D14617" s="1"/>
      <c r="E14617" s="1"/>
      <c r="F14617" s="1"/>
    </row>
    <row r="14618" spans="3:6">
      <c r="C14618" s="1"/>
      <c r="D14618" s="1"/>
      <c r="E14618" s="1"/>
      <c r="F14618" s="1"/>
    </row>
    <row r="14619" spans="3:6">
      <c r="C14619" s="1"/>
      <c r="D14619" s="1"/>
      <c r="E14619" s="1"/>
      <c r="F14619" s="1"/>
    </row>
    <row r="14620" spans="3:6">
      <c r="C14620" s="1"/>
      <c r="D14620" s="1"/>
      <c r="E14620" s="1"/>
      <c r="F14620" s="1"/>
    </row>
    <row r="14621" spans="3:6">
      <c r="C14621" s="1"/>
      <c r="D14621" s="1"/>
      <c r="E14621" s="1"/>
      <c r="F14621" s="1"/>
    </row>
    <row r="14622" spans="3:6">
      <c r="C14622" s="1"/>
      <c r="D14622" s="1"/>
      <c r="E14622" s="1"/>
      <c r="F14622" s="1"/>
    </row>
    <row r="14623" spans="3:6">
      <c r="C14623" s="1"/>
      <c r="D14623" s="1"/>
      <c r="E14623" s="1"/>
      <c r="F14623" s="1"/>
    </row>
    <row r="14624" spans="3:6">
      <c r="C14624" s="1"/>
      <c r="D14624" s="1"/>
      <c r="E14624" s="1"/>
      <c r="F14624" s="1"/>
    </row>
    <row r="14625" spans="3:6">
      <c r="C14625" s="1"/>
      <c r="D14625" s="1"/>
      <c r="E14625" s="1"/>
      <c r="F14625" s="1"/>
    </row>
    <row r="14626" spans="3:6">
      <c r="C14626" s="1"/>
      <c r="D14626" s="1"/>
      <c r="E14626" s="1"/>
      <c r="F14626" s="1"/>
    </row>
    <row r="14627" spans="3:6">
      <c r="C14627" s="1"/>
      <c r="D14627" s="1"/>
      <c r="E14627" s="1"/>
      <c r="F14627" s="1"/>
    </row>
    <row r="14628" spans="3:6">
      <c r="C14628" s="1"/>
      <c r="D14628" s="1"/>
      <c r="E14628" s="1"/>
      <c r="F14628" s="1"/>
    </row>
    <row r="14629" spans="3:6">
      <c r="C14629" s="1"/>
      <c r="D14629" s="1"/>
      <c r="E14629" s="1"/>
      <c r="F14629" s="1"/>
    </row>
    <row r="14630" spans="3:6">
      <c r="C14630" s="1"/>
      <c r="D14630" s="1"/>
      <c r="E14630" s="1"/>
      <c r="F14630" s="1"/>
    </row>
    <row r="14631" spans="3:6">
      <c r="C14631" s="1"/>
      <c r="D14631" s="1"/>
      <c r="E14631" s="1"/>
      <c r="F14631" s="1"/>
    </row>
    <row r="14632" spans="3:6">
      <c r="C14632" s="1"/>
      <c r="D14632" s="1"/>
      <c r="E14632" s="1"/>
      <c r="F14632" s="1"/>
    </row>
    <row r="14633" spans="3:6">
      <c r="C14633" s="1"/>
      <c r="D14633" s="1"/>
      <c r="E14633" s="1"/>
      <c r="F14633" s="1"/>
    </row>
    <row r="14634" spans="3:6">
      <c r="C14634" s="1"/>
      <c r="D14634" s="1"/>
      <c r="E14634" s="1"/>
      <c r="F14634" s="1"/>
    </row>
    <row r="14635" spans="3:6">
      <c r="C14635" s="1"/>
      <c r="D14635" s="1"/>
      <c r="E14635" s="1"/>
      <c r="F14635" s="1"/>
    </row>
    <row r="14636" spans="3:6">
      <c r="C14636" s="1"/>
      <c r="D14636" s="1"/>
      <c r="E14636" s="1"/>
      <c r="F14636" s="1"/>
    </row>
    <row r="14637" spans="3:6">
      <c r="C14637" s="1"/>
      <c r="D14637" s="1"/>
      <c r="E14637" s="1"/>
      <c r="F14637" s="1"/>
    </row>
    <row r="14638" spans="3:6">
      <c r="C14638" s="1"/>
      <c r="D14638" s="1"/>
      <c r="E14638" s="1"/>
      <c r="F14638" s="1"/>
    </row>
    <row r="14639" spans="3:6">
      <c r="C14639" s="1"/>
      <c r="D14639" s="1"/>
      <c r="E14639" s="1"/>
      <c r="F14639" s="1"/>
    </row>
    <row r="14640" spans="3:6">
      <c r="C14640" s="1"/>
      <c r="D14640" s="1"/>
      <c r="E14640" s="1"/>
      <c r="F14640" s="1"/>
    </row>
    <row r="14641" spans="3:6">
      <c r="C14641" s="1"/>
      <c r="D14641" s="1"/>
      <c r="E14641" s="1"/>
      <c r="F14641" s="1"/>
    </row>
    <row r="14642" spans="3:6">
      <c r="C14642" s="1"/>
      <c r="D14642" s="1"/>
      <c r="E14642" s="1"/>
      <c r="F14642" s="1"/>
    </row>
    <row r="14643" spans="3:6">
      <c r="C14643" s="1"/>
      <c r="D14643" s="1"/>
      <c r="E14643" s="1"/>
      <c r="F14643" s="1"/>
    </row>
    <row r="14644" spans="3:6">
      <c r="C14644" s="1"/>
      <c r="D14644" s="1"/>
      <c r="E14644" s="1"/>
      <c r="F14644" s="1"/>
    </row>
    <row r="14645" spans="3:6">
      <c r="C14645" s="1"/>
      <c r="D14645" s="1"/>
      <c r="E14645" s="1"/>
      <c r="F14645" s="1"/>
    </row>
    <row r="14646" spans="3:6">
      <c r="C14646" s="1"/>
      <c r="D14646" s="1"/>
      <c r="E14646" s="1"/>
      <c r="F14646" s="1"/>
    </row>
    <row r="14647" spans="3:6">
      <c r="C14647" s="1"/>
      <c r="D14647" s="1"/>
      <c r="E14647" s="1"/>
      <c r="F14647" s="1"/>
    </row>
    <row r="14648" spans="3:6">
      <c r="C14648" s="1"/>
      <c r="D14648" s="1"/>
      <c r="E14648" s="1"/>
      <c r="F14648" s="1"/>
    </row>
    <row r="14649" spans="3:6">
      <c r="C14649" s="1"/>
      <c r="D14649" s="1"/>
      <c r="E14649" s="1"/>
      <c r="F14649" s="1"/>
    </row>
    <row r="14650" spans="3:6">
      <c r="C14650" s="1"/>
      <c r="D14650" s="1"/>
      <c r="E14650" s="1"/>
      <c r="F14650" s="1"/>
    </row>
    <row r="14651" spans="3:6">
      <c r="C14651" s="1"/>
      <c r="D14651" s="1"/>
      <c r="E14651" s="1"/>
      <c r="F14651" s="1"/>
    </row>
    <row r="14652" spans="3:6">
      <c r="C14652" s="1"/>
      <c r="D14652" s="1"/>
      <c r="E14652" s="1"/>
      <c r="F14652" s="1"/>
    </row>
    <row r="14653" spans="3:6">
      <c r="C14653" s="1"/>
      <c r="D14653" s="1"/>
      <c r="E14653" s="1"/>
      <c r="F14653" s="1"/>
    </row>
    <row r="14654" spans="3:6">
      <c r="C14654" s="1"/>
      <c r="D14654" s="1"/>
      <c r="E14654" s="1"/>
      <c r="F14654" s="1"/>
    </row>
    <row r="14655" spans="3:6">
      <c r="C14655" s="1"/>
      <c r="D14655" s="1"/>
      <c r="E14655" s="1"/>
      <c r="F14655" s="1"/>
    </row>
    <row r="14656" spans="3:6">
      <c r="C14656" s="1"/>
      <c r="D14656" s="1"/>
      <c r="E14656" s="1"/>
      <c r="F14656" s="1"/>
    </row>
    <row r="14657" spans="3:6">
      <c r="C14657" s="1"/>
      <c r="D14657" s="1"/>
      <c r="E14657" s="1"/>
      <c r="F14657" s="1"/>
    </row>
    <row r="14658" spans="3:6">
      <c r="C14658" s="1"/>
      <c r="D14658" s="1"/>
      <c r="E14658" s="1"/>
      <c r="F14658" s="1"/>
    </row>
    <row r="14659" spans="3:6">
      <c r="C14659" s="1"/>
      <c r="D14659" s="1"/>
      <c r="E14659" s="1"/>
      <c r="F14659" s="1"/>
    </row>
    <row r="14660" spans="3:6">
      <c r="C14660" s="1"/>
      <c r="D14660" s="1"/>
      <c r="E14660" s="1"/>
      <c r="F14660" s="1"/>
    </row>
    <row r="14661" spans="3:6">
      <c r="C14661" s="1"/>
      <c r="D14661" s="1"/>
      <c r="E14661" s="1"/>
      <c r="F14661" s="1"/>
    </row>
    <row r="14662" spans="3:6">
      <c r="C14662" s="1"/>
      <c r="D14662" s="1"/>
      <c r="E14662" s="1"/>
      <c r="F14662" s="1"/>
    </row>
    <row r="14663" spans="3:6">
      <c r="C14663" s="1"/>
      <c r="D14663" s="1"/>
      <c r="E14663" s="1"/>
      <c r="F14663" s="1"/>
    </row>
    <row r="14664" spans="3:6">
      <c r="C14664" s="1"/>
      <c r="D14664" s="1"/>
      <c r="E14664" s="1"/>
      <c r="F14664" s="1"/>
    </row>
    <row r="14665" spans="3:6">
      <c r="C14665" s="1"/>
      <c r="D14665" s="1"/>
      <c r="E14665" s="1"/>
      <c r="F14665" s="1"/>
    </row>
    <row r="14666" spans="3:6">
      <c r="C14666" s="1"/>
      <c r="D14666" s="1"/>
      <c r="E14666" s="1"/>
      <c r="F14666" s="1"/>
    </row>
    <row r="14667" spans="3:6">
      <c r="C14667" s="1"/>
      <c r="D14667" s="1"/>
      <c r="E14667" s="1"/>
      <c r="F14667" s="1"/>
    </row>
    <row r="14668" spans="3:6">
      <c r="C14668" s="1"/>
      <c r="D14668" s="1"/>
      <c r="E14668" s="1"/>
      <c r="F14668" s="1"/>
    </row>
    <row r="14669" spans="3:6">
      <c r="C14669" s="1"/>
      <c r="D14669" s="1"/>
      <c r="E14669" s="1"/>
      <c r="F14669" s="1"/>
    </row>
    <row r="14670" spans="3:6">
      <c r="C14670" s="1"/>
      <c r="D14670" s="1"/>
      <c r="E14670" s="1"/>
      <c r="F14670" s="1"/>
    </row>
    <row r="14671" spans="3:6">
      <c r="C14671" s="1"/>
      <c r="D14671" s="1"/>
      <c r="E14671" s="1"/>
      <c r="F14671" s="1"/>
    </row>
    <row r="14672" spans="3:6">
      <c r="C14672" s="1"/>
      <c r="D14672" s="1"/>
      <c r="E14672" s="1"/>
      <c r="F14672" s="1"/>
    </row>
    <row r="14673" spans="3:6">
      <c r="C14673" s="1"/>
      <c r="D14673" s="1"/>
      <c r="E14673" s="1"/>
      <c r="F14673" s="1"/>
    </row>
    <row r="14674" spans="3:6">
      <c r="C14674" s="1"/>
      <c r="D14674" s="1"/>
      <c r="E14674" s="1"/>
      <c r="F14674" s="1"/>
    </row>
    <row r="14675" spans="3:6">
      <c r="C14675" s="1"/>
      <c r="D14675" s="1"/>
      <c r="E14675" s="1"/>
      <c r="F14675" s="1"/>
    </row>
    <row r="14676" spans="3:6">
      <c r="C14676" s="1"/>
      <c r="D14676" s="1"/>
      <c r="E14676" s="1"/>
      <c r="F14676" s="1"/>
    </row>
    <row r="14677" spans="3:6">
      <c r="C14677" s="1"/>
      <c r="D14677" s="1"/>
      <c r="E14677" s="1"/>
      <c r="F14677" s="1"/>
    </row>
    <row r="14678" spans="3:6">
      <c r="C14678" s="1"/>
      <c r="D14678" s="1"/>
      <c r="E14678" s="1"/>
      <c r="F14678" s="1"/>
    </row>
    <row r="14679" spans="3:6">
      <c r="C14679" s="1"/>
      <c r="D14679" s="1"/>
      <c r="E14679" s="1"/>
      <c r="F14679" s="1"/>
    </row>
    <row r="14680" spans="3:6">
      <c r="C14680" s="1"/>
      <c r="D14680" s="1"/>
      <c r="E14680" s="1"/>
      <c r="F14680" s="1"/>
    </row>
    <row r="14681" spans="3:6">
      <c r="C14681" s="1"/>
      <c r="D14681" s="1"/>
      <c r="E14681" s="1"/>
      <c r="F14681" s="1"/>
    </row>
    <row r="14682" spans="3:6">
      <c r="C14682" s="1"/>
      <c r="D14682" s="1"/>
      <c r="E14682" s="1"/>
      <c r="F14682" s="1"/>
    </row>
    <row r="14683" spans="3:6">
      <c r="C14683" s="1"/>
      <c r="D14683" s="1"/>
      <c r="E14683" s="1"/>
      <c r="F14683" s="1"/>
    </row>
    <row r="14684" spans="3:6">
      <c r="C14684" s="1"/>
      <c r="D14684" s="1"/>
      <c r="E14684" s="1"/>
      <c r="F14684" s="1"/>
    </row>
    <row r="14685" spans="3:6">
      <c r="C14685" s="1"/>
      <c r="D14685" s="1"/>
      <c r="E14685" s="1"/>
      <c r="F14685" s="1"/>
    </row>
    <row r="14686" spans="3:6">
      <c r="C14686" s="1"/>
      <c r="D14686" s="1"/>
      <c r="E14686" s="1"/>
      <c r="F14686" s="1"/>
    </row>
    <row r="14687" spans="3:6">
      <c r="C14687" s="1"/>
      <c r="D14687" s="1"/>
      <c r="E14687" s="1"/>
      <c r="F14687" s="1"/>
    </row>
    <row r="14688" spans="3:6">
      <c r="C14688" s="1"/>
      <c r="D14688" s="1"/>
      <c r="E14688" s="1"/>
      <c r="F14688" s="1"/>
    </row>
    <row r="14689" spans="3:6">
      <c r="C14689" s="1"/>
      <c r="D14689" s="1"/>
      <c r="E14689" s="1"/>
      <c r="F14689" s="1"/>
    </row>
    <row r="14690" spans="3:6">
      <c r="C14690" s="1"/>
      <c r="D14690" s="1"/>
      <c r="E14690" s="1"/>
      <c r="F14690" s="1"/>
    </row>
    <row r="14691" spans="3:6">
      <c r="C14691" s="1"/>
      <c r="D14691" s="1"/>
      <c r="E14691" s="1"/>
      <c r="F14691" s="1"/>
    </row>
    <row r="14692" spans="3:6">
      <c r="C14692" s="1"/>
      <c r="D14692" s="1"/>
      <c r="E14692" s="1"/>
      <c r="F14692" s="1"/>
    </row>
    <row r="14693" spans="3:6">
      <c r="C14693" s="1"/>
      <c r="D14693" s="1"/>
      <c r="E14693" s="1"/>
      <c r="F14693" s="1"/>
    </row>
    <row r="14694" spans="3:6">
      <c r="C14694" s="1"/>
      <c r="D14694" s="1"/>
      <c r="E14694" s="1"/>
      <c r="F14694" s="1"/>
    </row>
    <row r="14695" spans="3:6">
      <c r="C14695" s="1"/>
      <c r="D14695" s="1"/>
      <c r="E14695" s="1"/>
      <c r="F14695" s="1"/>
    </row>
    <row r="14696" spans="3:6">
      <c r="C14696" s="1"/>
      <c r="D14696" s="1"/>
      <c r="E14696" s="1"/>
      <c r="F14696" s="1"/>
    </row>
    <row r="14697" spans="3:6">
      <c r="C14697" s="1"/>
      <c r="D14697" s="1"/>
      <c r="E14697" s="1"/>
      <c r="F14697" s="1"/>
    </row>
    <row r="14698" spans="3:6">
      <c r="C14698" s="1"/>
      <c r="D14698" s="1"/>
      <c r="E14698" s="1"/>
      <c r="F14698" s="1"/>
    </row>
    <row r="14699" spans="3:6">
      <c r="C14699" s="1"/>
      <c r="D14699" s="1"/>
      <c r="E14699" s="1"/>
      <c r="F14699" s="1"/>
    </row>
    <row r="14700" spans="3:6">
      <c r="C14700" s="1"/>
      <c r="D14700" s="1"/>
      <c r="E14700" s="1"/>
      <c r="F14700" s="1"/>
    </row>
    <row r="14701" spans="3:6">
      <c r="C14701" s="1"/>
      <c r="D14701" s="1"/>
      <c r="E14701" s="1"/>
      <c r="F14701" s="1"/>
    </row>
    <row r="14702" spans="3:6">
      <c r="C14702" s="1"/>
      <c r="D14702" s="1"/>
      <c r="E14702" s="1"/>
      <c r="F14702" s="1"/>
    </row>
    <row r="14703" spans="3:6">
      <c r="C14703" s="1"/>
      <c r="D14703" s="1"/>
      <c r="E14703" s="1"/>
      <c r="F14703" s="1"/>
    </row>
    <row r="14704" spans="3:6">
      <c r="C14704" s="1"/>
      <c r="D14704" s="1"/>
      <c r="E14704" s="1"/>
      <c r="F14704" s="1"/>
    </row>
    <row r="14705" spans="3:6">
      <c r="C14705" s="1"/>
      <c r="D14705" s="1"/>
      <c r="E14705" s="1"/>
      <c r="F14705" s="1"/>
    </row>
    <row r="14706" spans="3:6">
      <c r="C14706" s="1"/>
      <c r="D14706" s="1"/>
      <c r="E14706" s="1"/>
      <c r="F14706" s="1"/>
    </row>
    <row r="14707" spans="3:6">
      <c r="C14707" s="1"/>
      <c r="D14707" s="1"/>
      <c r="E14707" s="1"/>
      <c r="F14707" s="1"/>
    </row>
    <row r="14708" spans="3:6">
      <c r="C14708" s="1"/>
      <c r="D14708" s="1"/>
      <c r="E14708" s="1"/>
      <c r="F14708" s="1"/>
    </row>
    <row r="14709" spans="3:6">
      <c r="C14709" s="1"/>
      <c r="D14709" s="1"/>
      <c r="E14709" s="1"/>
      <c r="F14709" s="1"/>
    </row>
    <row r="14710" spans="3:6">
      <c r="C14710" s="1"/>
      <c r="D14710" s="1"/>
      <c r="E14710" s="1"/>
      <c r="F14710" s="1"/>
    </row>
    <row r="14711" spans="3:6">
      <c r="C14711" s="1"/>
      <c r="D14711" s="1"/>
      <c r="E14711" s="1"/>
      <c r="F14711" s="1"/>
    </row>
    <row r="14712" spans="3:6">
      <c r="C14712" s="1"/>
      <c r="D14712" s="1"/>
      <c r="E14712" s="1"/>
      <c r="F14712" s="1"/>
    </row>
    <row r="14713" spans="3:6">
      <c r="C14713" s="1"/>
      <c r="D14713" s="1"/>
      <c r="E14713" s="1"/>
      <c r="F14713" s="1"/>
    </row>
    <row r="14714" spans="3:6">
      <c r="C14714" s="1"/>
      <c r="D14714" s="1"/>
      <c r="E14714" s="1"/>
      <c r="F14714" s="1"/>
    </row>
    <row r="14715" spans="3:6">
      <c r="C14715" s="1"/>
      <c r="D14715" s="1"/>
      <c r="E14715" s="1"/>
      <c r="F14715" s="1"/>
    </row>
    <row r="14716" spans="3:6">
      <c r="C14716" s="1"/>
      <c r="D14716" s="1"/>
      <c r="E14716" s="1"/>
      <c r="F14716" s="1"/>
    </row>
    <row r="14717" spans="3:6">
      <c r="C14717" s="1"/>
      <c r="D14717" s="1"/>
      <c r="E14717" s="1"/>
      <c r="F14717" s="1"/>
    </row>
    <row r="14718" spans="3:6">
      <c r="C14718" s="1"/>
      <c r="D14718" s="1"/>
      <c r="E14718" s="1"/>
      <c r="F14718" s="1"/>
    </row>
    <row r="14719" spans="3:6">
      <c r="C14719" s="1"/>
      <c r="D14719" s="1"/>
      <c r="E14719" s="1"/>
      <c r="F14719" s="1"/>
    </row>
    <row r="14720" spans="3:6">
      <c r="C14720" s="1"/>
      <c r="D14720" s="1"/>
      <c r="E14720" s="1"/>
      <c r="F14720" s="1"/>
    </row>
    <row r="14721" spans="3:6">
      <c r="C14721" s="1"/>
      <c r="D14721" s="1"/>
      <c r="E14721" s="1"/>
      <c r="F14721" s="1"/>
    </row>
    <row r="14722" spans="3:6">
      <c r="C14722" s="1"/>
      <c r="D14722" s="1"/>
      <c r="E14722" s="1"/>
      <c r="F14722" s="1"/>
    </row>
    <row r="14723" spans="3:6">
      <c r="C14723" s="1"/>
      <c r="D14723" s="1"/>
      <c r="E14723" s="1"/>
      <c r="F14723" s="1"/>
    </row>
    <row r="14724" spans="3:6">
      <c r="C14724" s="1"/>
      <c r="D14724" s="1"/>
      <c r="E14724" s="1"/>
      <c r="F14724" s="1"/>
    </row>
    <row r="14725" spans="3:6">
      <c r="C14725" s="1"/>
      <c r="D14725" s="1"/>
      <c r="E14725" s="1"/>
      <c r="F14725" s="1"/>
    </row>
    <row r="14726" spans="3:6">
      <c r="C14726" s="1"/>
      <c r="D14726" s="1"/>
      <c r="E14726" s="1"/>
      <c r="F14726" s="1"/>
    </row>
    <row r="14727" spans="3:6">
      <c r="C14727" s="1"/>
      <c r="D14727" s="1"/>
      <c r="E14727" s="1"/>
      <c r="F14727" s="1"/>
    </row>
    <row r="14728" spans="3:6">
      <c r="C14728" s="1"/>
      <c r="D14728" s="1"/>
      <c r="E14728" s="1"/>
      <c r="F14728" s="1"/>
    </row>
    <row r="14729" spans="3:6">
      <c r="C14729" s="1"/>
      <c r="D14729" s="1"/>
      <c r="E14729" s="1"/>
      <c r="F14729" s="1"/>
    </row>
    <row r="14730" spans="3:6">
      <c r="C14730" s="1"/>
      <c r="D14730" s="1"/>
      <c r="E14730" s="1"/>
      <c r="F14730" s="1"/>
    </row>
    <row r="14731" spans="3:6">
      <c r="C14731" s="1"/>
      <c r="D14731" s="1"/>
      <c r="E14731" s="1"/>
      <c r="F14731" s="1"/>
    </row>
    <row r="14732" spans="3:6">
      <c r="C14732" s="1"/>
      <c r="D14732" s="1"/>
      <c r="E14732" s="1"/>
      <c r="F14732" s="1"/>
    </row>
    <row r="14733" spans="3:6">
      <c r="C14733" s="1"/>
      <c r="D14733" s="1"/>
      <c r="E14733" s="1"/>
      <c r="F14733" s="1"/>
    </row>
    <row r="14734" spans="3:6">
      <c r="C14734" s="1"/>
      <c r="D14734" s="1"/>
      <c r="E14734" s="1"/>
      <c r="F14734" s="1"/>
    </row>
    <row r="14735" spans="3:6">
      <c r="C14735" s="1"/>
      <c r="D14735" s="1"/>
      <c r="E14735" s="1"/>
      <c r="F14735" s="1"/>
    </row>
    <row r="14736" spans="3:6">
      <c r="C14736" s="1"/>
      <c r="D14736" s="1"/>
      <c r="E14736" s="1"/>
      <c r="F14736" s="1"/>
    </row>
    <row r="14737" spans="3:6">
      <c r="C14737" s="1"/>
      <c r="D14737" s="1"/>
      <c r="E14737" s="1"/>
      <c r="F14737" s="1"/>
    </row>
    <row r="14738" spans="3:6">
      <c r="C14738" s="1"/>
      <c r="D14738" s="1"/>
      <c r="E14738" s="1"/>
      <c r="F14738" s="1"/>
    </row>
    <row r="14739" spans="3:6">
      <c r="C14739" s="1"/>
      <c r="D14739" s="1"/>
      <c r="E14739" s="1"/>
      <c r="F14739" s="1"/>
    </row>
    <row r="14740" spans="3:6">
      <c r="C14740" s="1"/>
      <c r="D14740" s="1"/>
      <c r="E14740" s="1"/>
      <c r="F14740" s="1"/>
    </row>
    <row r="14741" spans="3:6">
      <c r="C14741" s="1"/>
      <c r="D14741" s="1"/>
      <c r="E14741" s="1"/>
      <c r="F14741" s="1"/>
    </row>
    <row r="14742" spans="3:6">
      <c r="C14742" s="1"/>
      <c r="D14742" s="1"/>
      <c r="E14742" s="1"/>
      <c r="F14742" s="1"/>
    </row>
    <row r="14743" spans="3:6">
      <c r="C14743" s="1"/>
      <c r="D14743" s="1"/>
      <c r="E14743" s="1"/>
      <c r="F14743" s="1"/>
    </row>
    <row r="14744" spans="3:6">
      <c r="C14744" s="1"/>
      <c r="D14744" s="1"/>
      <c r="E14744" s="1"/>
      <c r="F14744" s="1"/>
    </row>
    <row r="14745" spans="3:6">
      <c r="C14745" s="1"/>
      <c r="D14745" s="1"/>
      <c r="E14745" s="1"/>
      <c r="F14745" s="1"/>
    </row>
    <row r="14746" spans="3:6">
      <c r="C14746" s="1"/>
      <c r="D14746" s="1"/>
      <c r="E14746" s="1"/>
      <c r="F14746" s="1"/>
    </row>
    <row r="14747" spans="3:6">
      <c r="C14747" s="1"/>
      <c r="D14747" s="1"/>
      <c r="E14747" s="1"/>
      <c r="F14747" s="1"/>
    </row>
    <row r="14748" spans="3:6">
      <c r="C14748" s="1"/>
      <c r="D14748" s="1"/>
      <c r="E14748" s="1"/>
      <c r="F14748" s="1"/>
    </row>
    <row r="14749" spans="3:6">
      <c r="C14749" s="1"/>
      <c r="D14749" s="1"/>
      <c r="E14749" s="1"/>
      <c r="F14749" s="1"/>
    </row>
    <row r="14750" spans="3:6">
      <c r="C14750" s="1"/>
      <c r="D14750" s="1"/>
      <c r="E14750" s="1"/>
      <c r="F14750" s="1"/>
    </row>
    <row r="14751" spans="3:6">
      <c r="C14751" s="1"/>
      <c r="D14751" s="1"/>
      <c r="E14751" s="1"/>
      <c r="F14751" s="1"/>
    </row>
    <row r="14752" spans="3:6">
      <c r="C14752" s="1"/>
      <c r="D14752" s="1"/>
      <c r="E14752" s="1"/>
      <c r="F14752" s="1"/>
    </row>
    <row r="14753" spans="3:6">
      <c r="C14753" s="1"/>
      <c r="D14753" s="1"/>
      <c r="E14753" s="1"/>
      <c r="F14753" s="1"/>
    </row>
    <row r="14754" spans="3:6">
      <c r="C14754" s="1"/>
      <c r="D14754" s="1"/>
      <c r="E14754" s="1"/>
      <c r="F14754" s="1"/>
    </row>
    <row r="14755" spans="3:6">
      <c r="C14755" s="1"/>
      <c r="D14755" s="1"/>
      <c r="E14755" s="1"/>
      <c r="F14755" s="1"/>
    </row>
    <row r="14756" spans="3:6">
      <c r="C14756" s="1"/>
      <c r="D14756" s="1"/>
      <c r="E14756" s="1"/>
      <c r="F14756" s="1"/>
    </row>
    <row r="14757" spans="3:6">
      <c r="C14757" s="1"/>
      <c r="D14757" s="1"/>
      <c r="E14757" s="1"/>
      <c r="F14757" s="1"/>
    </row>
    <row r="14758" spans="3:6">
      <c r="C14758" s="1"/>
      <c r="D14758" s="1"/>
      <c r="E14758" s="1"/>
      <c r="F14758" s="1"/>
    </row>
    <row r="14759" spans="3:6">
      <c r="C14759" s="1"/>
      <c r="D14759" s="1"/>
      <c r="E14759" s="1"/>
      <c r="F14759" s="1"/>
    </row>
    <row r="14760" spans="3:6">
      <c r="C14760" s="1"/>
      <c r="D14760" s="1"/>
      <c r="E14760" s="1"/>
      <c r="F14760" s="1"/>
    </row>
    <row r="14761" spans="3:6">
      <c r="C14761" s="1"/>
      <c r="D14761" s="1"/>
      <c r="E14761" s="1"/>
      <c r="F14761" s="1"/>
    </row>
    <row r="14762" spans="3:6">
      <c r="C14762" s="1"/>
      <c r="D14762" s="1"/>
      <c r="E14762" s="1"/>
      <c r="F14762" s="1"/>
    </row>
    <row r="14763" spans="3:6">
      <c r="C14763" s="1"/>
      <c r="D14763" s="1"/>
      <c r="E14763" s="1"/>
      <c r="F14763" s="1"/>
    </row>
    <row r="14764" spans="3:6">
      <c r="C14764" s="1"/>
      <c r="D14764" s="1"/>
      <c r="E14764" s="1"/>
      <c r="F14764" s="1"/>
    </row>
    <row r="14765" spans="3:6">
      <c r="C14765" s="1"/>
      <c r="D14765" s="1"/>
      <c r="E14765" s="1"/>
      <c r="F14765" s="1"/>
    </row>
    <row r="14766" spans="3:6">
      <c r="C14766" s="1"/>
      <c r="D14766" s="1"/>
      <c r="E14766" s="1"/>
      <c r="F14766" s="1"/>
    </row>
    <row r="14767" spans="3:6">
      <c r="C14767" s="1"/>
      <c r="D14767" s="1"/>
      <c r="E14767" s="1"/>
      <c r="F14767" s="1"/>
    </row>
    <row r="14768" spans="3:6">
      <c r="C14768" s="1"/>
      <c r="D14768" s="1"/>
      <c r="E14768" s="1"/>
      <c r="F14768" s="1"/>
    </row>
    <row r="14769" spans="3:6">
      <c r="C14769" s="1"/>
      <c r="D14769" s="1"/>
      <c r="E14769" s="1"/>
      <c r="F14769" s="1"/>
    </row>
    <row r="14770" spans="3:6">
      <c r="C14770" s="1"/>
      <c r="D14770" s="1"/>
      <c r="E14770" s="1"/>
      <c r="F14770" s="1"/>
    </row>
    <row r="14771" spans="3:6">
      <c r="C14771" s="1"/>
      <c r="D14771" s="1"/>
      <c r="E14771" s="1"/>
      <c r="F14771" s="1"/>
    </row>
    <row r="14772" spans="3:6">
      <c r="C14772" s="1"/>
      <c r="D14772" s="1"/>
      <c r="E14772" s="1"/>
      <c r="F14772" s="1"/>
    </row>
    <row r="14773" spans="3:6">
      <c r="C14773" s="1"/>
      <c r="D14773" s="1"/>
      <c r="E14773" s="1"/>
      <c r="F14773" s="1"/>
    </row>
    <row r="14774" spans="3:6">
      <c r="C14774" s="1"/>
      <c r="D14774" s="1"/>
      <c r="E14774" s="1"/>
      <c r="F14774" s="1"/>
    </row>
    <row r="14775" spans="3:6">
      <c r="C14775" s="1"/>
      <c r="D14775" s="1"/>
      <c r="E14775" s="1"/>
      <c r="F14775" s="1"/>
    </row>
    <row r="14776" spans="3:6">
      <c r="C14776" s="1"/>
      <c r="D14776" s="1"/>
      <c r="E14776" s="1"/>
      <c r="F14776" s="1"/>
    </row>
    <row r="14777" spans="3:6">
      <c r="C14777" s="1"/>
      <c r="D14777" s="1"/>
      <c r="E14777" s="1"/>
      <c r="F14777" s="1"/>
    </row>
    <row r="14778" spans="3:6">
      <c r="C14778" s="1"/>
      <c r="D14778" s="1"/>
      <c r="E14778" s="1"/>
      <c r="F14778" s="1"/>
    </row>
    <row r="14779" spans="3:6">
      <c r="C14779" s="1"/>
      <c r="D14779" s="1"/>
      <c r="E14779" s="1"/>
      <c r="F14779" s="1"/>
    </row>
    <row r="14780" spans="3:6">
      <c r="C14780" s="1"/>
      <c r="D14780" s="1"/>
      <c r="E14780" s="1"/>
      <c r="F14780" s="1"/>
    </row>
    <row r="14781" spans="3:6">
      <c r="C14781" s="1"/>
      <c r="D14781" s="1"/>
      <c r="E14781" s="1"/>
      <c r="F14781" s="1"/>
    </row>
    <row r="14782" spans="3:6">
      <c r="C14782" s="1"/>
      <c r="D14782" s="1"/>
      <c r="E14782" s="1"/>
      <c r="F14782" s="1"/>
    </row>
    <row r="14783" spans="3:6">
      <c r="C14783" s="1"/>
      <c r="D14783" s="1"/>
      <c r="E14783" s="1"/>
      <c r="F14783" s="1"/>
    </row>
    <row r="14784" spans="3:6">
      <c r="C14784" s="1"/>
      <c r="D14784" s="1"/>
      <c r="E14784" s="1"/>
      <c r="F14784" s="1"/>
    </row>
    <row r="14785" spans="3:6">
      <c r="C14785" s="1"/>
      <c r="D14785" s="1"/>
      <c r="E14785" s="1"/>
      <c r="F14785" s="1"/>
    </row>
    <row r="14786" spans="3:6">
      <c r="C14786" s="1"/>
      <c r="D14786" s="1"/>
      <c r="E14786" s="1"/>
      <c r="F14786" s="1"/>
    </row>
    <row r="14787" spans="3:6">
      <c r="C14787" s="1"/>
      <c r="D14787" s="1"/>
      <c r="E14787" s="1"/>
      <c r="F14787" s="1"/>
    </row>
    <row r="14788" spans="3:6">
      <c r="C14788" s="1"/>
      <c r="D14788" s="1"/>
      <c r="E14788" s="1"/>
      <c r="F14788" s="1"/>
    </row>
    <row r="14789" spans="3:6">
      <c r="C14789" s="1"/>
      <c r="D14789" s="1"/>
      <c r="E14789" s="1"/>
      <c r="F14789" s="1"/>
    </row>
    <row r="14790" spans="3:6">
      <c r="C14790" s="1"/>
      <c r="D14790" s="1"/>
      <c r="E14790" s="1"/>
      <c r="F14790" s="1"/>
    </row>
    <row r="14791" spans="3:6">
      <c r="C14791" s="1"/>
      <c r="D14791" s="1"/>
      <c r="E14791" s="1"/>
      <c r="F14791" s="1"/>
    </row>
    <row r="14792" spans="3:6">
      <c r="C14792" s="1"/>
      <c r="D14792" s="1"/>
      <c r="E14792" s="1"/>
      <c r="F14792" s="1"/>
    </row>
    <row r="14793" spans="3:6">
      <c r="C14793" s="1"/>
      <c r="D14793" s="1"/>
      <c r="E14793" s="1"/>
      <c r="F14793" s="1"/>
    </row>
    <row r="14794" spans="3:6">
      <c r="C14794" s="1"/>
      <c r="D14794" s="1"/>
      <c r="E14794" s="1"/>
      <c r="F14794" s="1"/>
    </row>
    <row r="14795" spans="3:6">
      <c r="C14795" s="1"/>
      <c r="D14795" s="1"/>
      <c r="E14795" s="1"/>
      <c r="F14795" s="1"/>
    </row>
    <row r="14796" spans="3:6">
      <c r="C14796" s="1"/>
      <c r="D14796" s="1"/>
      <c r="E14796" s="1"/>
      <c r="F14796" s="1"/>
    </row>
    <row r="14797" spans="3:6">
      <c r="C14797" s="1"/>
      <c r="D14797" s="1"/>
      <c r="E14797" s="1"/>
      <c r="F14797" s="1"/>
    </row>
    <row r="14798" spans="3:6">
      <c r="C14798" s="1"/>
      <c r="D14798" s="1"/>
      <c r="E14798" s="1"/>
      <c r="F14798" s="1"/>
    </row>
    <row r="14799" spans="3:6">
      <c r="C14799" s="1"/>
      <c r="D14799" s="1"/>
      <c r="E14799" s="1"/>
      <c r="F14799" s="1"/>
    </row>
    <row r="14800" spans="3:6">
      <c r="C14800" s="1"/>
      <c r="D14800" s="1"/>
      <c r="E14800" s="1"/>
      <c r="F14800" s="1"/>
    </row>
    <row r="14801" spans="3:6">
      <c r="C14801" s="1"/>
      <c r="D14801" s="1"/>
      <c r="E14801" s="1"/>
      <c r="F14801" s="1"/>
    </row>
    <row r="14802" spans="3:6">
      <c r="C14802" s="1"/>
      <c r="D14802" s="1"/>
      <c r="E14802" s="1"/>
      <c r="F14802" s="1"/>
    </row>
    <row r="14803" spans="3:6">
      <c r="C14803" s="1"/>
      <c r="D14803" s="1"/>
      <c r="E14803" s="1"/>
      <c r="F14803" s="1"/>
    </row>
    <row r="14804" spans="3:6">
      <c r="C14804" s="1"/>
      <c r="D14804" s="1"/>
      <c r="E14804" s="1"/>
      <c r="F14804" s="1"/>
    </row>
    <row r="14805" spans="3:6">
      <c r="C14805" s="1"/>
      <c r="D14805" s="1"/>
      <c r="E14805" s="1"/>
      <c r="F14805" s="1"/>
    </row>
    <row r="14806" spans="3:6">
      <c r="C14806" s="1"/>
      <c r="D14806" s="1"/>
      <c r="E14806" s="1"/>
      <c r="F14806" s="1"/>
    </row>
    <row r="14807" spans="3:6">
      <c r="C14807" s="1"/>
      <c r="D14807" s="1"/>
      <c r="E14807" s="1"/>
      <c r="F14807" s="1"/>
    </row>
    <row r="14808" spans="3:6">
      <c r="C14808" s="1"/>
      <c r="D14808" s="1"/>
      <c r="E14808" s="1"/>
      <c r="F14808" s="1"/>
    </row>
    <row r="14809" spans="3:6">
      <c r="C14809" s="1"/>
      <c r="D14809" s="1"/>
      <c r="E14809" s="1"/>
      <c r="F14809" s="1"/>
    </row>
    <row r="14810" spans="3:6">
      <c r="C14810" s="1"/>
      <c r="D14810" s="1"/>
      <c r="E14810" s="1"/>
      <c r="F14810" s="1"/>
    </row>
    <row r="14811" spans="3:6">
      <c r="C14811" s="1"/>
      <c r="D14811" s="1"/>
      <c r="E14811" s="1"/>
      <c r="F14811" s="1"/>
    </row>
    <row r="14812" spans="3:6">
      <c r="C14812" s="1"/>
      <c r="D14812" s="1"/>
      <c r="E14812" s="1"/>
      <c r="F14812" s="1"/>
    </row>
    <row r="14813" spans="3:6">
      <c r="C14813" s="1"/>
      <c r="D14813" s="1"/>
      <c r="E14813" s="1"/>
      <c r="F14813" s="1"/>
    </row>
    <row r="14814" spans="3:6">
      <c r="C14814" s="1"/>
      <c r="D14814" s="1"/>
      <c r="E14814" s="1"/>
      <c r="F14814" s="1"/>
    </row>
    <row r="14815" spans="3:6">
      <c r="C14815" s="1"/>
      <c r="D14815" s="1"/>
      <c r="E14815" s="1"/>
      <c r="F14815" s="1"/>
    </row>
    <row r="14816" spans="3:6">
      <c r="C14816" s="1"/>
      <c r="D14816" s="1"/>
      <c r="E14816" s="1"/>
      <c r="F14816" s="1"/>
    </row>
    <row r="14817" spans="3:6">
      <c r="C14817" s="1"/>
      <c r="D14817" s="1"/>
      <c r="E14817" s="1"/>
      <c r="F14817" s="1"/>
    </row>
    <row r="14818" spans="3:6">
      <c r="C14818" s="1"/>
      <c r="D14818" s="1"/>
      <c r="E14818" s="1"/>
      <c r="F14818" s="1"/>
    </row>
    <row r="14819" spans="3:6">
      <c r="C14819" s="1"/>
      <c r="D14819" s="1"/>
      <c r="E14819" s="1"/>
      <c r="F14819" s="1"/>
    </row>
    <row r="14820" spans="3:6">
      <c r="C14820" s="1"/>
      <c r="D14820" s="1"/>
      <c r="E14820" s="1"/>
      <c r="F14820" s="1"/>
    </row>
    <row r="14821" spans="3:6">
      <c r="C14821" s="1"/>
      <c r="D14821" s="1"/>
      <c r="E14821" s="1"/>
      <c r="F14821" s="1"/>
    </row>
    <row r="14822" spans="3:6">
      <c r="C14822" s="1"/>
      <c r="D14822" s="1"/>
      <c r="E14822" s="1"/>
      <c r="F14822" s="1"/>
    </row>
    <row r="14823" spans="3:6">
      <c r="C14823" s="1"/>
      <c r="D14823" s="1"/>
      <c r="E14823" s="1"/>
      <c r="F14823" s="1"/>
    </row>
    <row r="14824" spans="3:6">
      <c r="C14824" s="1"/>
      <c r="D14824" s="1"/>
      <c r="E14824" s="1"/>
      <c r="F14824" s="1"/>
    </row>
    <row r="14825" spans="3:6">
      <c r="C14825" s="1"/>
      <c r="D14825" s="1"/>
      <c r="E14825" s="1"/>
      <c r="F14825" s="1"/>
    </row>
    <row r="14826" spans="3:6">
      <c r="C14826" s="1"/>
      <c r="D14826" s="1"/>
      <c r="E14826" s="1"/>
      <c r="F14826" s="1"/>
    </row>
    <row r="14827" spans="3:6">
      <c r="C14827" s="1"/>
      <c r="D14827" s="1"/>
      <c r="E14827" s="1"/>
      <c r="F14827" s="1"/>
    </row>
    <row r="14828" spans="3:6">
      <c r="C14828" s="1"/>
      <c r="D14828" s="1"/>
      <c r="E14828" s="1"/>
      <c r="F14828" s="1"/>
    </row>
    <row r="14829" spans="3:6">
      <c r="C14829" s="1"/>
      <c r="D14829" s="1"/>
      <c r="E14829" s="1"/>
      <c r="F14829" s="1"/>
    </row>
    <row r="14830" spans="3:6">
      <c r="C14830" s="1"/>
      <c r="D14830" s="1"/>
      <c r="E14830" s="1"/>
      <c r="F14830" s="1"/>
    </row>
    <row r="14831" spans="3:6">
      <c r="C14831" s="1"/>
      <c r="D14831" s="1"/>
      <c r="E14831" s="1"/>
      <c r="F14831" s="1"/>
    </row>
    <row r="14832" spans="3:6">
      <c r="C14832" s="1"/>
      <c r="D14832" s="1"/>
      <c r="E14832" s="1"/>
      <c r="F14832" s="1"/>
    </row>
    <row r="14833" spans="3:6">
      <c r="C14833" s="1"/>
      <c r="D14833" s="1"/>
      <c r="E14833" s="1"/>
      <c r="F14833" s="1"/>
    </row>
    <row r="14834" spans="3:6">
      <c r="C14834" s="1"/>
      <c r="D14834" s="1"/>
      <c r="E14834" s="1"/>
      <c r="F14834" s="1"/>
    </row>
    <row r="14835" spans="3:6">
      <c r="C14835" s="1"/>
      <c r="D14835" s="1"/>
      <c r="E14835" s="1"/>
      <c r="F14835" s="1"/>
    </row>
    <row r="14836" spans="3:6">
      <c r="C14836" s="1"/>
      <c r="D14836" s="1"/>
      <c r="E14836" s="1"/>
      <c r="F14836" s="1"/>
    </row>
    <row r="14837" spans="3:6">
      <c r="C14837" s="1"/>
      <c r="D14837" s="1"/>
      <c r="E14837" s="1"/>
      <c r="F14837" s="1"/>
    </row>
    <row r="14838" spans="3:6">
      <c r="C14838" s="1"/>
      <c r="D14838" s="1"/>
      <c r="E14838" s="1"/>
      <c r="F14838" s="1"/>
    </row>
    <row r="14839" spans="3:6">
      <c r="C14839" s="1"/>
      <c r="D14839" s="1"/>
      <c r="E14839" s="1"/>
      <c r="F14839" s="1"/>
    </row>
    <row r="14840" spans="3:6">
      <c r="C14840" s="1"/>
      <c r="D14840" s="1"/>
      <c r="E14840" s="1"/>
      <c r="F14840" s="1"/>
    </row>
    <row r="14841" spans="3:6">
      <c r="C14841" s="1"/>
      <c r="D14841" s="1"/>
      <c r="E14841" s="1"/>
      <c r="F14841" s="1"/>
    </row>
    <row r="14842" spans="3:6">
      <c r="C14842" s="1"/>
      <c r="D14842" s="1"/>
      <c r="E14842" s="1"/>
      <c r="F14842" s="1"/>
    </row>
    <row r="14843" spans="3:6">
      <c r="C14843" s="1"/>
      <c r="D14843" s="1"/>
      <c r="E14843" s="1"/>
      <c r="F14843" s="1"/>
    </row>
    <row r="14844" spans="3:6">
      <c r="C14844" s="1"/>
      <c r="D14844" s="1"/>
      <c r="E14844" s="1"/>
      <c r="F14844" s="1"/>
    </row>
    <row r="14845" spans="3:6">
      <c r="C14845" s="1"/>
      <c r="D14845" s="1"/>
      <c r="E14845" s="1"/>
      <c r="F14845" s="1"/>
    </row>
    <row r="14846" spans="3:6">
      <c r="C14846" s="1"/>
      <c r="D14846" s="1"/>
      <c r="E14846" s="1"/>
      <c r="F14846" s="1"/>
    </row>
    <row r="14847" spans="3:6">
      <c r="C14847" s="1"/>
      <c r="D14847" s="1"/>
      <c r="E14847" s="1"/>
      <c r="F14847" s="1"/>
    </row>
    <row r="14848" spans="3:6">
      <c r="C14848" s="1"/>
      <c r="D14848" s="1"/>
      <c r="E14848" s="1"/>
      <c r="F14848" s="1"/>
    </row>
    <row r="14849" spans="3:6">
      <c r="C14849" s="1"/>
      <c r="D14849" s="1"/>
      <c r="E14849" s="1"/>
      <c r="F14849" s="1"/>
    </row>
    <row r="14850" spans="3:6">
      <c r="C14850" s="1"/>
      <c r="D14850" s="1"/>
      <c r="E14850" s="1"/>
      <c r="F14850" s="1"/>
    </row>
    <row r="14851" spans="3:6">
      <c r="C14851" s="1"/>
      <c r="D14851" s="1"/>
      <c r="E14851" s="1"/>
      <c r="F14851" s="1"/>
    </row>
    <row r="14852" spans="3:6">
      <c r="C14852" s="1"/>
      <c r="D14852" s="1"/>
      <c r="E14852" s="1"/>
      <c r="F14852" s="1"/>
    </row>
    <row r="14853" spans="3:6">
      <c r="C14853" s="1"/>
      <c r="D14853" s="1"/>
      <c r="E14853" s="1"/>
      <c r="F14853" s="1"/>
    </row>
    <row r="14854" spans="3:6">
      <c r="C14854" s="1"/>
      <c r="D14854" s="1"/>
      <c r="E14854" s="1"/>
      <c r="F14854" s="1"/>
    </row>
    <row r="14855" spans="3:6">
      <c r="C14855" s="1"/>
      <c r="D14855" s="1"/>
      <c r="E14855" s="1"/>
      <c r="F14855" s="1"/>
    </row>
    <row r="14856" spans="3:6">
      <c r="C14856" s="1"/>
      <c r="D14856" s="1"/>
      <c r="E14856" s="1"/>
      <c r="F14856" s="1"/>
    </row>
    <row r="14857" spans="3:6">
      <c r="C14857" s="1"/>
      <c r="D14857" s="1"/>
      <c r="E14857" s="1"/>
      <c r="F14857" s="1"/>
    </row>
    <row r="14858" spans="3:6">
      <c r="C14858" s="1"/>
      <c r="D14858" s="1"/>
      <c r="E14858" s="1"/>
      <c r="F14858" s="1"/>
    </row>
    <row r="14859" spans="3:6">
      <c r="C14859" s="1"/>
      <c r="D14859" s="1"/>
      <c r="E14859" s="1"/>
      <c r="F14859" s="1"/>
    </row>
    <row r="14860" spans="3:6">
      <c r="C14860" s="1"/>
      <c r="D14860" s="1"/>
      <c r="E14860" s="1"/>
      <c r="F14860" s="1"/>
    </row>
    <row r="14861" spans="3:6">
      <c r="C14861" s="1"/>
      <c r="D14861" s="1"/>
      <c r="E14861" s="1"/>
      <c r="F14861" s="1"/>
    </row>
    <row r="14862" spans="3:6">
      <c r="C14862" s="1"/>
      <c r="D14862" s="1"/>
      <c r="E14862" s="1"/>
      <c r="F14862" s="1"/>
    </row>
    <row r="14863" spans="3:6">
      <c r="C14863" s="1"/>
      <c r="D14863" s="1"/>
      <c r="E14863" s="1"/>
      <c r="F14863" s="1"/>
    </row>
    <row r="14864" spans="3:6">
      <c r="C14864" s="1"/>
      <c r="D14864" s="1"/>
      <c r="E14864" s="1"/>
      <c r="F14864" s="1"/>
    </row>
    <row r="14865" spans="3:6">
      <c r="C14865" s="1"/>
      <c r="D14865" s="1"/>
      <c r="E14865" s="1"/>
      <c r="F14865" s="1"/>
    </row>
    <row r="14866" spans="3:6">
      <c r="C14866" s="1"/>
      <c r="D14866" s="1"/>
      <c r="E14866" s="1"/>
      <c r="F14866" s="1"/>
    </row>
    <row r="14867" spans="3:6">
      <c r="C14867" s="1"/>
      <c r="D14867" s="1"/>
      <c r="E14867" s="1"/>
      <c r="F14867" s="1"/>
    </row>
    <row r="14868" spans="3:6">
      <c r="C14868" s="1"/>
      <c r="D14868" s="1"/>
      <c r="E14868" s="1"/>
      <c r="F14868" s="1"/>
    </row>
    <row r="14869" spans="3:6">
      <c r="C14869" s="1"/>
      <c r="D14869" s="1"/>
      <c r="E14869" s="1"/>
      <c r="F14869" s="1"/>
    </row>
    <row r="14870" spans="3:6">
      <c r="C14870" s="1"/>
      <c r="D14870" s="1"/>
      <c r="E14870" s="1"/>
      <c r="F14870" s="1"/>
    </row>
    <row r="14871" spans="3:6">
      <c r="C14871" s="1"/>
      <c r="D14871" s="1"/>
      <c r="E14871" s="1"/>
      <c r="F14871" s="1"/>
    </row>
    <row r="14872" spans="3:6">
      <c r="C14872" s="1"/>
      <c r="D14872" s="1"/>
      <c r="E14872" s="1"/>
      <c r="F14872" s="1"/>
    </row>
    <row r="14873" spans="3:6">
      <c r="C14873" s="1"/>
      <c r="D14873" s="1"/>
      <c r="E14873" s="1"/>
      <c r="F14873" s="1"/>
    </row>
    <row r="14874" spans="3:6">
      <c r="C14874" s="1"/>
      <c r="D14874" s="1"/>
      <c r="E14874" s="1"/>
      <c r="F14874" s="1"/>
    </row>
    <row r="14875" spans="3:6">
      <c r="C14875" s="1"/>
      <c r="D14875" s="1"/>
      <c r="E14875" s="1"/>
      <c r="F14875" s="1"/>
    </row>
    <row r="14876" spans="3:6">
      <c r="C14876" s="1"/>
      <c r="D14876" s="1"/>
      <c r="E14876" s="1"/>
      <c r="F14876" s="1"/>
    </row>
    <row r="14877" spans="3:6">
      <c r="C14877" s="1"/>
      <c r="D14877" s="1"/>
      <c r="E14877" s="1"/>
      <c r="F14877" s="1"/>
    </row>
    <row r="14878" spans="3:6">
      <c r="C14878" s="1"/>
      <c r="D14878" s="1"/>
      <c r="E14878" s="1"/>
      <c r="F14878" s="1"/>
    </row>
    <row r="14879" spans="3:6">
      <c r="C14879" s="1"/>
      <c r="D14879" s="1"/>
      <c r="E14879" s="1"/>
      <c r="F14879" s="1"/>
    </row>
    <row r="14880" spans="3:6">
      <c r="C14880" s="1"/>
      <c r="D14880" s="1"/>
      <c r="E14880" s="1"/>
      <c r="F14880" s="1"/>
    </row>
    <row r="14881" spans="3:6">
      <c r="C14881" s="1"/>
      <c r="D14881" s="1"/>
      <c r="E14881" s="1"/>
      <c r="F14881" s="1"/>
    </row>
    <row r="14882" spans="3:6">
      <c r="C14882" s="1"/>
      <c r="D14882" s="1"/>
      <c r="E14882" s="1"/>
      <c r="F14882" s="1"/>
    </row>
    <row r="14883" spans="3:6">
      <c r="C14883" s="1"/>
      <c r="D14883" s="1"/>
      <c r="E14883" s="1"/>
      <c r="F14883" s="1"/>
    </row>
    <row r="14884" spans="3:6">
      <c r="C14884" s="1"/>
      <c r="D14884" s="1"/>
      <c r="E14884" s="1"/>
      <c r="F14884" s="1"/>
    </row>
    <row r="14885" spans="3:6">
      <c r="C14885" s="1"/>
      <c r="D14885" s="1"/>
      <c r="E14885" s="1"/>
      <c r="F14885" s="1"/>
    </row>
    <row r="14886" spans="3:6">
      <c r="C14886" s="1"/>
      <c r="D14886" s="1"/>
      <c r="E14886" s="1"/>
      <c r="F14886" s="1"/>
    </row>
    <row r="14887" spans="3:6">
      <c r="C14887" s="1"/>
      <c r="D14887" s="1"/>
      <c r="E14887" s="1"/>
      <c r="F14887" s="1"/>
    </row>
    <row r="14888" spans="3:6">
      <c r="C14888" s="1"/>
      <c r="D14888" s="1"/>
      <c r="E14888" s="1"/>
      <c r="F14888" s="1"/>
    </row>
    <row r="14889" spans="3:6">
      <c r="C14889" s="1"/>
      <c r="D14889" s="1"/>
      <c r="E14889" s="1"/>
      <c r="F14889" s="1"/>
    </row>
    <row r="14890" spans="3:6">
      <c r="C14890" s="1"/>
      <c r="D14890" s="1"/>
      <c r="E14890" s="1"/>
      <c r="F14890" s="1"/>
    </row>
    <row r="14891" spans="3:6">
      <c r="C14891" s="1"/>
      <c r="D14891" s="1"/>
      <c r="E14891" s="1"/>
      <c r="F14891" s="1"/>
    </row>
    <row r="14892" spans="3:6">
      <c r="C14892" s="1"/>
      <c r="D14892" s="1"/>
      <c r="E14892" s="1"/>
      <c r="F14892" s="1"/>
    </row>
    <row r="14893" spans="3:6">
      <c r="C14893" s="1"/>
      <c r="D14893" s="1"/>
      <c r="E14893" s="1"/>
      <c r="F14893" s="1"/>
    </row>
    <row r="14894" spans="3:6">
      <c r="C14894" s="1"/>
      <c r="D14894" s="1"/>
      <c r="E14894" s="1"/>
      <c r="F14894" s="1"/>
    </row>
    <row r="14895" spans="3:6">
      <c r="C14895" s="1"/>
      <c r="D14895" s="1"/>
      <c r="E14895" s="1"/>
      <c r="F14895" s="1"/>
    </row>
    <row r="14896" spans="3:6">
      <c r="C14896" s="1"/>
      <c r="D14896" s="1"/>
      <c r="E14896" s="1"/>
      <c r="F14896" s="1"/>
    </row>
    <row r="14897" spans="3:6">
      <c r="C14897" s="1"/>
      <c r="D14897" s="1"/>
      <c r="E14897" s="1"/>
      <c r="F14897" s="1"/>
    </row>
    <row r="14898" spans="3:6">
      <c r="C14898" s="1"/>
      <c r="D14898" s="1"/>
      <c r="E14898" s="1"/>
      <c r="F14898" s="1"/>
    </row>
    <row r="14899" spans="3:6">
      <c r="C14899" s="1"/>
      <c r="D14899" s="1"/>
      <c r="E14899" s="1"/>
      <c r="F14899" s="1"/>
    </row>
    <row r="14900" spans="3:6">
      <c r="C14900" s="1"/>
      <c r="D14900" s="1"/>
      <c r="E14900" s="1"/>
      <c r="F14900" s="1"/>
    </row>
    <row r="14901" spans="3:6">
      <c r="C14901" s="1"/>
      <c r="D14901" s="1"/>
      <c r="E14901" s="1"/>
      <c r="F14901" s="1"/>
    </row>
    <row r="14902" spans="3:6">
      <c r="C14902" s="1"/>
      <c r="D14902" s="1"/>
      <c r="E14902" s="1"/>
      <c r="F14902" s="1"/>
    </row>
    <row r="14903" spans="3:6">
      <c r="C14903" s="1"/>
      <c r="D14903" s="1"/>
      <c r="E14903" s="1"/>
      <c r="F14903" s="1"/>
    </row>
    <row r="14904" spans="3:6">
      <c r="C14904" s="1"/>
      <c r="D14904" s="1"/>
      <c r="E14904" s="1"/>
      <c r="F14904" s="1"/>
    </row>
    <row r="14905" spans="3:6">
      <c r="C14905" s="1"/>
      <c r="D14905" s="1"/>
      <c r="E14905" s="1"/>
      <c r="F14905" s="1"/>
    </row>
    <row r="14906" spans="3:6">
      <c r="C14906" s="1"/>
      <c r="D14906" s="1"/>
      <c r="E14906" s="1"/>
      <c r="F14906" s="1"/>
    </row>
    <row r="14907" spans="3:6">
      <c r="C14907" s="1"/>
      <c r="D14907" s="1"/>
      <c r="E14907" s="1"/>
      <c r="F14907" s="1"/>
    </row>
    <row r="14908" spans="3:6">
      <c r="C14908" s="1"/>
      <c r="D14908" s="1"/>
      <c r="E14908" s="1"/>
      <c r="F14908" s="1"/>
    </row>
    <row r="14909" spans="3:6">
      <c r="C14909" s="1"/>
      <c r="D14909" s="1"/>
      <c r="E14909" s="1"/>
      <c r="F14909" s="1"/>
    </row>
    <row r="14910" spans="3:6">
      <c r="C14910" s="1"/>
      <c r="D14910" s="1"/>
      <c r="E14910" s="1"/>
      <c r="F14910" s="1"/>
    </row>
    <row r="14911" spans="3:6">
      <c r="C14911" s="1"/>
      <c r="D14911" s="1"/>
      <c r="E14911" s="1"/>
      <c r="F14911" s="1"/>
    </row>
    <row r="14912" spans="3:6">
      <c r="C14912" s="1"/>
      <c r="D14912" s="1"/>
      <c r="E14912" s="1"/>
      <c r="F14912" s="1"/>
    </row>
    <row r="14913" spans="3:6">
      <c r="C14913" s="1"/>
      <c r="D14913" s="1"/>
      <c r="E14913" s="1"/>
      <c r="F14913" s="1"/>
    </row>
    <row r="14914" spans="3:6">
      <c r="C14914" s="1"/>
      <c r="D14914" s="1"/>
      <c r="E14914" s="1"/>
      <c r="F14914" s="1"/>
    </row>
    <row r="14915" spans="3:6">
      <c r="C14915" s="1"/>
      <c r="D14915" s="1"/>
      <c r="E14915" s="1"/>
      <c r="F14915" s="1"/>
    </row>
    <row r="14916" spans="3:6">
      <c r="C14916" s="1"/>
      <c r="D14916" s="1"/>
      <c r="E14916" s="1"/>
      <c r="F14916" s="1"/>
    </row>
    <row r="14917" spans="3:6">
      <c r="C14917" s="1"/>
      <c r="D14917" s="1"/>
      <c r="E14917" s="1"/>
      <c r="F14917" s="1"/>
    </row>
    <row r="14918" spans="3:6">
      <c r="C14918" s="1"/>
      <c r="D14918" s="1"/>
      <c r="E14918" s="1"/>
      <c r="F14918" s="1"/>
    </row>
    <row r="14919" spans="3:6">
      <c r="C14919" s="1"/>
      <c r="D14919" s="1"/>
      <c r="E14919" s="1"/>
      <c r="F14919" s="1"/>
    </row>
    <row r="14920" spans="3:6">
      <c r="C14920" s="1"/>
      <c r="D14920" s="1"/>
      <c r="E14920" s="1"/>
      <c r="F14920" s="1"/>
    </row>
    <row r="14921" spans="3:6">
      <c r="C14921" s="1"/>
      <c r="D14921" s="1"/>
      <c r="E14921" s="1"/>
      <c r="F14921" s="1"/>
    </row>
    <row r="14922" spans="3:6">
      <c r="C14922" s="1"/>
      <c r="D14922" s="1"/>
      <c r="E14922" s="1"/>
      <c r="F14922" s="1"/>
    </row>
    <row r="14923" spans="3:6">
      <c r="C14923" s="1"/>
      <c r="D14923" s="1"/>
      <c r="E14923" s="1"/>
      <c r="F14923" s="1"/>
    </row>
    <row r="14924" spans="3:6">
      <c r="C14924" s="1"/>
      <c r="D14924" s="1"/>
      <c r="E14924" s="1"/>
      <c r="F14924" s="1"/>
    </row>
    <row r="14925" spans="3:6">
      <c r="C14925" s="1"/>
      <c r="D14925" s="1"/>
      <c r="E14925" s="1"/>
      <c r="F14925" s="1"/>
    </row>
    <row r="14926" spans="3:6">
      <c r="C14926" s="1"/>
      <c r="D14926" s="1"/>
      <c r="E14926" s="1"/>
      <c r="F14926" s="1"/>
    </row>
    <row r="14927" spans="3:6">
      <c r="C14927" s="1"/>
      <c r="D14927" s="1"/>
      <c r="E14927" s="1"/>
      <c r="F14927" s="1"/>
    </row>
    <row r="14928" spans="3:6">
      <c r="C14928" s="1"/>
      <c r="D14928" s="1"/>
      <c r="E14928" s="1"/>
      <c r="F14928" s="1"/>
    </row>
    <row r="14929" spans="3:6">
      <c r="C14929" s="1"/>
      <c r="D14929" s="1"/>
      <c r="E14929" s="1"/>
      <c r="F14929" s="1"/>
    </row>
    <row r="14930" spans="3:6">
      <c r="C14930" s="1"/>
      <c r="D14930" s="1"/>
      <c r="E14930" s="1"/>
      <c r="F14930" s="1"/>
    </row>
    <row r="14931" spans="3:6">
      <c r="C14931" s="1"/>
      <c r="D14931" s="1"/>
      <c r="E14931" s="1"/>
      <c r="F14931" s="1"/>
    </row>
    <row r="14932" spans="3:6">
      <c r="C14932" s="1"/>
      <c r="D14932" s="1"/>
      <c r="E14932" s="1"/>
      <c r="F14932" s="1"/>
    </row>
    <row r="14933" spans="3:6">
      <c r="C14933" s="1"/>
      <c r="D14933" s="1"/>
      <c r="E14933" s="1"/>
      <c r="F14933" s="1"/>
    </row>
    <row r="14934" spans="3:6">
      <c r="C14934" s="1"/>
      <c r="D14934" s="1"/>
      <c r="E14934" s="1"/>
      <c r="F14934" s="1"/>
    </row>
    <row r="14935" spans="3:6">
      <c r="C14935" s="1"/>
      <c r="D14935" s="1"/>
      <c r="E14935" s="1"/>
      <c r="F14935" s="1"/>
    </row>
    <row r="14936" spans="3:6">
      <c r="C14936" s="1"/>
      <c r="D14936" s="1"/>
      <c r="E14936" s="1"/>
      <c r="F14936" s="1"/>
    </row>
    <row r="14937" spans="3:6">
      <c r="C14937" s="1"/>
      <c r="D14937" s="1"/>
      <c r="E14937" s="1"/>
      <c r="F14937" s="1"/>
    </row>
    <row r="14938" spans="3:6">
      <c r="C14938" s="1"/>
      <c r="D14938" s="1"/>
      <c r="E14938" s="1"/>
      <c r="F14938" s="1"/>
    </row>
    <row r="14939" spans="3:6">
      <c r="C14939" s="1"/>
      <c r="D14939" s="1"/>
      <c r="E14939" s="1"/>
      <c r="F14939" s="1"/>
    </row>
    <row r="14940" spans="3:6">
      <c r="C14940" s="1"/>
      <c r="D14940" s="1"/>
      <c r="E14940" s="1"/>
      <c r="F14940" s="1"/>
    </row>
    <row r="14941" spans="3:6">
      <c r="C14941" s="1"/>
      <c r="D14941" s="1"/>
      <c r="E14941" s="1"/>
      <c r="F14941" s="1"/>
    </row>
    <row r="14942" spans="3:6">
      <c r="C14942" s="1"/>
      <c r="D14942" s="1"/>
      <c r="E14942" s="1"/>
      <c r="F14942" s="1"/>
    </row>
    <row r="14943" spans="3:6">
      <c r="C14943" s="1"/>
      <c r="D14943" s="1"/>
      <c r="E14943" s="1"/>
      <c r="F14943" s="1"/>
    </row>
    <row r="14944" spans="3:6">
      <c r="C14944" s="1"/>
      <c r="D14944" s="1"/>
      <c r="E14944" s="1"/>
      <c r="F14944" s="1"/>
    </row>
    <row r="14945" spans="3:6">
      <c r="C14945" s="1"/>
      <c r="D14945" s="1"/>
      <c r="E14945" s="1"/>
      <c r="F14945" s="1"/>
    </row>
    <row r="14946" spans="3:6">
      <c r="C14946" s="1"/>
      <c r="D14946" s="1"/>
      <c r="E14946" s="1"/>
      <c r="F14946" s="1"/>
    </row>
    <row r="14947" spans="3:6">
      <c r="C14947" s="1"/>
      <c r="D14947" s="1"/>
      <c r="E14947" s="1"/>
      <c r="F14947" s="1"/>
    </row>
    <row r="14948" spans="3:6">
      <c r="C14948" s="1"/>
      <c r="D14948" s="1"/>
      <c r="E14948" s="1"/>
      <c r="F14948" s="1"/>
    </row>
    <row r="14949" spans="3:6">
      <c r="C14949" s="1"/>
      <c r="D14949" s="1"/>
      <c r="E14949" s="1"/>
      <c r="F14949" s="1"/>
    </row>
    <row r="14950" spans="3:6">
      <c r="C14950" s="1"/>
      <c r="D14950" s="1"/>
      <c r="E14950" s="1"/>
      <c r="F14950" s="1"/>
    </row>
    <row r="14951" spans="3:6">
      <c r="C14951" s="1"/>
      <c r="D14951" s="1"/>
      <c r="E14951" s="1"/>
      <c r="F14951" s="1"/>
    </row>
    <row r="14952" spans="3:6">
      <c r="C14952" s="1"/>
      <c r="D14952" s="1"/>
      <c r="E14952" s="1"/>
      <c r="F14952" s="1"/>
    </row>
    <row r="14953" spans="3:6">
      <c r="C14953" s="1"/>
      <c r="D14953" s="1"/>
      <c r="E14953" s="1"/>
      <c r="F14953" s="1"/>
    </row>
    <row r="14954" spans="3:6">
      <c r="C14954" s="1"/>
      <c r="D14954" s="1"/>
      <c r="E14954" s="1"/>
      <c r="F14954" s="1"/>
    </row>
    <row r="14955" spans="3:6">
      <c r="C14955" s="1"/>
      <c r="D14955" s="1"/>
      <c r="E14955" s="1"/>
      <c r="F14955" s="1"/>
    </row>
    <row r="14956" spans="3:6">
      <c r="C14956" s="1"/>
      <c r="D14956" s="1"/>
      <c r="E14956" s="1"/>
      <c r="F14956" s="1"/>
    </row>
    <row r="14957" spans="3:6">
      <c r="C14957" s="1"/>
      <c r="D14957" s="1"/>
      <c r="E14957" s="1"/>
      <c r="F14957" s="1"/>
    </row>
    <row r="14958" spans="3:6">
      <c r="C14958" s="1"/>
      <c r="D14958" s="1"/>
      <c r="E14958" s="1"/>
      <c r="F14958" s="1"/>
    </row>
    <row r="14959" spans="3:6">
      <c r="C14959" s="1"/>
      <c r="D14959" s="1"/>
      <c r="E14959" s="1"/>
      <c r="F14959" s="1"/>
    </row>
    <row r="14960" spans="3:6">
      <c r="C14960" s="1"/>
      <c r="D14960" s="1"/>
      <c r="E14960" s="1"/>
      <c r="F14960" s="1"/>
    </row>
    <row r="14961" spans="3:6">
      <c r="C14961" s="1"/>
      <c r="D14961" s="1"/>
      <c r="E14961" s="1"/>
      <c r="F14961" s="1"/>
    </row>
    <row r="14962" spans="3:6">
      <c r="C14962" s="1"/>
      <c r="D14962" s="1"/>
      <c r="E14962" s="1"/>
      <c r="F14962" s="1"/>
    </row>
    <row r="14963" spans="3:6">
      <c r="C14963" s="1"/>
      <c r="D14963" s="1"/>
      <c r="E14963" s="1"/>
      <c r="F14963" s="1"/>
    </row>
    <row r="14964" spans="3:6">
      <c r="C14964" s="1"/>
      <c r="D14964" s="1"/>
      <c r="E14964" s="1"/>
      <c r="F14964" s="1"/>
    </row>
    <row r="14965" spans="3:6">
      <c r="C14965" s="1"/>
      <c r="D14965" s="1"/>
      <c r="E14965" s="1"/>
      <c r="F14965" s="1"/>
    </row>
    <row r="14966" spans="3:6">
      <c r="C14966" s="1"/>
      <c r="D14966" s="1"/>
      <c r="E14966" s="1"/>
      <c r="F14966" s="1"/>
    </row>
    <row r="14967" spans="3:6">
      <c r="C14967" s="1"/>
      <c r="D14967" s="1"/>
      <c r="E14967" s="1"/>
      <c r="F14967" s="1"/>
    </row>
    <row r="14968" spans="3:6">
      <c r="C14968" s="1"/>
      <c r="D14968" s="1"/>
      <c r="E14968" s="1"/>
      <c r="F14968" s="1"/>
    </row>
    <row r="14969" spans="3:6">
      <c r="C14969" s="1"/>
      <c r="D14969" s="1"/>
      <c r="E14969" s="1"/>
      <c r="F14969" s="1"/>
    </row>
    <row r="14970" spans="3:6">
      <c r="C14970" s="1"/>
      <c r="D14970" s="1"/>
      <c r="E14970" s="1"/>
      <c r="F14970" s="1"/>
    </row>
    <row r="14971" spans="3:6">
      <c r="C14971" s="1"/>
      <c r="D14971" s="1"/>
      <c r="E14971" s="1"/>
      <c r="F14971" s="1"/>
    </row>
    <row r="14972" spans="3:6">
      <c r="C14972" s="1"/>
      <c r="D14972" s="1"/>
      <c r="E14972" s="1"/>
      <c r="F14972" s="1"/>
    </row>
    <row r="14973" spans="3:6">
      <c r="C14973" s="1"/>
      <c r="D14973" s="1"/>
      <c r="E14973" s="1"/>
      <c r="F14973" s="1"/>
    </row>
    <row r="14974" spans="3:6">
      <c r="C14974" s="1"/>
      <c r="D14974" s="1"/>
      <c r="E14974" s="1"/>
      <c r="F14974" s="1"/>
    </row>
    <row r="14975" spans="3:6">
      <c r="C14975" s="1"/>
      <c r="D14975" s="1"/>
      <c r="E14975" s="1"/>
      <c r="F14975" s="1"/>
    </row>
    <row r="14976" spans="3:6">
      <c r="C14976" s="1"/>
      <c r="D14976" s="1"/>
      <c r="E14976" s="1"/>
      <c r="F14976" s="1"/>
    </row>
    <row r="14977" spans="3:6">
      <c r="C14977" s="1"/>
      <c r="D14977" s="1"/>
      <c r="E14977" s="1"/>
      <c r="F14977" s="1"/>
    </row>
    <row r="14978" spans="3:6">
      <c r="C14978" s="1"/>
      <c r="D14978" s="1"/>
      <c r="E14978" s="1"/>
      <c r="F14978" s="1"/>
    </row>
    <row r="14979" spans="3:6">
      <c r="C14979" s="1"/>
      <c r="D14979" s="1"/>
      <c r="E14979" s="1"/>
      <c r="F14979" s="1"/>
    </row>
    <row r="14980" spans="3:6">
      <c r="C14980" s="1"/>
      <c r="D14980" s="1"/>
      <c r="E14980" s="1"/>
      <c r="F14980" s="1"/>
    </row>
    <row r="14981" spans="3:6">
      <c r="C14981" s="1"/>
      <c r="D14981" s="1"/>
      <c r="E14981" s="1"/>
      <c r="F14981" s="1"/>
    </row>
    <row r="14982" spans="3:6">
      <c r="C14982" s="1"/>
      <c r="D14982" s="1"/>
      <c r="E14982" s="1"/>
      <c r="F14982" s="1"/>
    </row>
    <row r="14983" spans="3:6">
      <c r="C14983" s="1"/>
      <c r="D14983" s="1"/>
      <c r="E14983" s="1"/>
      <c r="F14983" s="1"/>
    </row>
    <row r="14984" spans="3:6">
      <c r="C14984" s="1"/>
      <c r="D14984" s="1"/>
      <c r="E14984" s="1"/>
      <c r="F14984" s="1"/>
    </row>
    <row r="14985" spans="3:6">
      <c r="C14985" s="1"/>
      <c r="D14985" s="1"/>
      <c r="E14985" s="1"/>
      <c r="F14985" s="1"/>
    </row>
    <row r="14986" spans="3:6">
      <c r="C14986" s="1"/>
      <c r="D14986" s="1"/>
      <c r="E14986" s="1"/>
      <c r="F14986" s="1"/>
    </row>
    <row r="14987" spans="3:6">
      <c r="C14987" s="1"/>
      <c r="D14987" s="1"/>
      <c r="E14987" s="1"/>
      <c r="F14987" s="1"/>
    </row>
    <row r="14988" spans="3:6">
      <c r="C14988" s="1"/>
      <c r="D14988" s="1"/>
      <c r="E14988" s="1"/>
      <c r="F14988" s="1"/>
    </row>
    <row r="14989" spans="3:6">
      <c r="C14989" s="1"/>
      <c r="D14989" s="1"/>
      <c r="E14989" s="1"/>
      <c r="F14989" s="1"/>
    </row>
    <row r="14990" spans="3:6">
      <c r="C14990" s="1"/>
      <c r="D14990" s="1"/>
      <c r="E14990" s="1"/>
      <c r="F14990" s="1"/>
    </row>
    <row r="14991" spans="3:6">
      <c r="C14991" s="1"/>
      <c r="D14991" s="1"/>
      <c r="E14991" s="1"/>
      <c r="F14991" s="1"/>
    </row>
    <row r="14992" spans="3:6">
      <c r="C14992" s="1"/>
      <c r="D14992" s="1"/>
      <c r="E14992" s="1"/>
      <c r="F14992" s="1"/>
    </row>
    <row r="14993" spans="3:6">
      <c r="C14993" s="1"/>
      <c r="D14993" s="1"/>
      <c r="E14993" s="1"/>
      <c r="F14993" s="1"/>
    </row>
    <row r="14994" spans="3:6">
      <c r="C14994" s="1"/>
      <c r="D14994" s="1"/>
      <c r="E14994" s="1"/>
      <c r="F14994" s="1"/>
    </row>
    <row r="14995" spans="3:6">
      <c r="C14995" s="1"/>
      <c r="D14995" s="1"/>
      <c r="E14995" s="1"/>
      <c r="F14995" s="1"/>
    </row>
    <row r="14996" spans="3:6">
      <c r="C14996" s="1"/>
      <c r="D14996" s="1"/>
      <c r="E14996" s="1"/>
      <c r="F14996" s="1"/>
    </row>
    <row r="14997" spans="3:6">
      <c r="C14997" s="1"/>
      <c r="D14997" s="1"/>
      <c r="E14997" s="1"/>
      <c r="F14997" s="1"/>
    </row>
    <row r="14998" spans="3:6">
      <c r="C14998" s="1"/>
      <c r="D14998" s="1"/>
      <c r="E14998" s="1"/>
      <c r="F14998" s="1"/>
    </row>
    <row r="14999" spans="3:6">
      <c r="C14999" s="1"/>
      <c r="D14999" s="1"/>
      <c r="E14999" s="1"/>
      <c r="F14999" s="1"/>
    </row>
    <row r="15000" spans="3:6">
      <c r="C15000" s="1"/>
      <c r="D15000" s="1"/>
      <c r="E15000" s="1"/>
      <c r="F15000" s="1"/>
    </row>
    <row r="15001" spans="3:6">
      <c r="C15001" s="1"/>
      <c r="D15001" s="1"/>
      <c r="E15001" s="1"/>
      <c r="F15001" s="1"/>
    </row>
    <row r="15002" spans="3:6">
      <c r="C15002" s="1"/>
      <c r="D15002" s="1"/>
      <c r="E15002" s="1"/>
      <c r="F15002" s="1"/>
    </row>
    <row r="15003" spans="3:6">
      <c r="C15003" s="1"/>
      <c r="D15003" s="1"/>
      <c r="E15003" s="1"/>
      <c r="F15003" s="1"/>
    </row>
    <row r="15004" spans="3:6">
      <c r="C15004" s="1"/>
      <c r="D15004" s="1"/>
      <c r="E15004" s="1"/>
      <c r="F15004" s="1"/>
    </row>
    <row r="15005" spans="3:6">
      <c r="C15005" s="1"/>
      <c r="D15005" s="1"/>
      <c r="E15005" s="1"/>
      <c r="F15005" s="1"/>
    </row>
    <row r="15006" spans="3:6">
      <c r="C15006" s="1"/>
      <c r="D15006" s="1"/>
      <c r="E15006" s="1"/>
      <c r="F15006" s="1"/>
    </row>
    <row r="15007" spans="3:6">
      <c r="C15007" s="1"/>
      <c r="D15007" s="1"/>
      <c r="E15007" s="1"/>
      <c r="F15007" s="1"/>
    </row>
    <row r="15008" spans="3:6">
      <c r="C15008" s="1"/>
      <c r="D15008" s="1"/>
      <c r="E15008" s="1"/>
      <c r="F15008" s="1"/>
    </row>
    <row r="15009" spans="3:6">
      <c r="C15009" s="1"/>
      <c r="D15009" s="1"/>
      <c r="E15009" s="1"/>
      <c r="F15009" s="1"/>
    </row>
    <row r="15010" spans="3:6">
      <c r="C15010" s="1"/>
      <c r="D15010" s="1"/>
      <c r="E15010" s="1"/>
      <c r="F15010" s="1"/>
    </row>
    <row r="15011" spans="3:6">
      <c r="C15011" s="1"/>
      <c r="D15011" s="1"/>
      <c r="E15011" s="1"/>
      <c r="F15011" s="1"/>
    </row>
    <row r="15012" spans="3:6">
      <c r="C15012" s="1"/>
      <c r="D15012" s="1"/>
      <c r="E15012" s="1"/>
      <c r="F15012" s="1"/>
    </row>
    <row r="15013" spans="3:6">
      <c r="C15013" s="1"/>
      <c r="D15013" s="1"/>
      <c r="E15013" s="1"/>
      <c r="F15013" s="1"/>
    </row>
    <row r="15014" spans="3:6">
      <c r="C15014" s="1"/>
      <c r="D15014" s="1"/>
      <c r="E15014" s="1"/>
      <c r="F15014" s="1"/>
    </row>
    <row r="15015" spans="3:6">
      <c r="C15015" s="1"/>
      <c r="D15015" s="1"/>
      <c r="E15015" s="1"/>
      <c r="F15015" s="1"/>
    </row>
    <row r="15016" spans="3:6">
      <c r="C15016" s="1"/>
      <c r="D15016" s="1"/>
      <c r="E15016" s="1"/>
      <c r="F15016" s="1"/>
    </row>
    <row r="15017" spans="3:6">
      <c r="C15017" s="1"/>
      <c r="D15017" s="1"/>
      <c r="E15017" s="1"/>
      <c r="F15017" s="1"/>
    </row>
    <row r="15018" spans="3:6">
      <c r="C15018" s="1"/>
      <c r="D15018" s="1"/>
      <c r="E15018" s="1"/>
      <c r="F15018" s="1"/>
    </row>
    <row r="15019" spans="3:6">
      <c r="C15019" s="1"/>
      <c r="D15019" s="1"/>
      <c r="E15019" s="1"/>
      <c r="F15019" s="1"/>
    </row>
    <row r="15020" spans="3:6">
      <c r="C15020" s="1"/>
      <c r="D15020" s="1"/>
      <c r="E15020" s="1"/>
      <c r="F15020" s="1"/>
    </row>
    <row r="15021" spans="3:6">
      <c r="C15021" s="1"/>
      <c r="D15021" s="1"/>
      <c r="E15021" s="1"/>
      <c r="F15021" s="1"/>
    </row>
    <row r="15022" spans="3:6">
      <c r="C15022" s="1"/>
      <c r="D15022" s="1"/>
      <c r="E15022" s="1"/>
      <c r="F15022" s="1"/>
    </row>
    <row r="15023" spans="3:6">
      <c r="C15023" s="1"/>
      <c r="D15023" s="1"/>
      <c r="E15023" s="1"/>
      <c r="F15023" s="1"/>
    </row>
    <row r="15024" spans="3:6">
      <c r="C15024" s="1"/>
      <c r="D15024" s="1"/>
      <c r="E15024" s="1"/>
      <c r="F15024" s="1"/>
    </row>
    <row r="15025" spans="3:6">
      <c r="C15025" s="1"/>
      <c r="D15025" s="1"/>
      <c r="E15025" s="1"/>
      <c r="F15025" s="1"/>
    </row>
    <row r="15026" spans="3:6">
      <c r="C15026" s="1"/>
      <c r="D15026" s="1"/>
      <c r="E15026" s="1"/>
      <c r="F15026" s="1"/>
    </row>
    <row r="15027" spans="3:6">
      <c r="C15027" s="1"/>
      <c r="D15027" s="1"/>
      <c r="E15027" s="1"/>
      <c r="F15027" s="1"/>
    </row>
    <row r="15028" spans="3:6">
      <c r="C15028" s="1"/>
      <c r="D15028" s="1"/>
      <c r="E15028" s="1"/>
      <c r="F15028" s="1"/>
    </row>
    <row r="15029" spans="3:6">
      <c r="C15029" s="1"/>
      <c r="D15029" s="1"/>
      <c r="E15029" s="1"/>
      <c r="F15029" s="1"/>
    </row>
    <row r="15030" spans="3:6">
      <c r="C15030" s="1"/>
      <c r="D15030" s="1"/>
      <c r="E15030" s="1"/>
      <c r="F15030" s="1"/>
    </row>
    <row r="15031" spans="3:6">
      <c r="C15031" s="1"/>
      <c r="D15031" s="1"/>
      <c r="E15031" s="1"/>
      <c r="F15031" s="1"/>
    </row>
    <row r="15032" spans="3:6">
      <c r="C15032" s="1"/>
      <c r="D15032" s="1"/>
      <c r="E15032" s="1"/>
      <c r="F15032" s="1"/>
    </row>
    <row r="15033" spans="3:6">
      <c r="C15033" s="1"/>
      <c r="D15033" s="1"/>
      <c r="E15033" s="1"/>
      <c r="F15033" s="1"/>
    </row>
    <row r="15034" spans="3:6">
      <c r="C15034" s="1"/>
      <c r="D15034" s="1"/>
      <c r="E15034" s="1"/>
      <c r="F15034" s="1"/>
    </row>
    <row r="15035" spans="3:6">
      <c r="C15035" s="1"/>
      <c r="D15035" s="1"/>
      <c r="E15035" s="1"/>
      <c r="F15035" s="1"/>
    </row>
    <row r="15036" spans="3:6">
      <c r="C15036" s="1"/>
      <c r="D15036" s="1"/>
      <c r="E15036" s="1"/>
      <c r="F15036" s="1"/>
    </row>
    <row r="15037" spans="3:6">
      <c r="C15037" s="1"/>
      <c r="D15037" s="1"/>
      <c r="E15037" s="1"/>
      <c r="F15037" s="1"/>
    </row>
    <row r="15038" spans="3:6">
      <c r="C15038" s="1"/>
      <c r="D15038" s="1"/>
      <c r="E15038" s="1"/>
      <c r="F15038" s="1"/>
    </row>
    <row r="15039" spans="3:6">
      <c r="C15039" s="1"/>
      <c r="D15039" s="1"/>
      <c r="E15039" s="1"/>
      <c r="F15039" s="1"/>
    </row>
    <row r="15040" spans="3:6">
      <c r="C15040" s="1"/>
      <c r="D15040" s="1"/>
      <c r="E15040" s="1"/>
      <c r="F15040" s="1"/>
    </row>
    <row r="15041" spans="3:6">
      <c r="C15041" s="1"/>
      <c r="D15041" s="1"/>
      <c r="E15041" s="1"/>
      <c r="F15041" s="1"/>
    </row>
    <row r="15042" spans="3:6">
      <c r="C15042" s="1"/>
      <c r="D15042" s="1"/>
      <c r="E15042" s="1"/>
      <c r="F15042" s="1"/>
    </row>
    <row r="15043" spans="3:6">
      <c r="C15043" s="1"/>
      <c r="D15043" s="1"/>
      <c r="E15043" s="1"/>
      <c r="F15043" s="1"/>
    </row>
    <row r="15044" spans="3:6">
      <c r="C15044" s="1"/>
      <c r="D15044" s="1"/>
      <c r="E15044" s="1"/>
      <c r="F15044" s="1"/>
    </row>
    <row r="15045" spans="3:6">
      <c r="C15045" s="1"/>
      <c r="D15045" s="1"/>
      <c r="E15045" s="1"/>
      <c r="F15045" s="1"/>
    </row>
    <row r="15046" spans="3:6">
      <c r="C15046" s="1"/>
      <c r="D15046" s="1"/>
      <c r="E15046" s="1"/>
      <c r="F15046" s="1"/>
    </row>
    <row r="15047" spans="3:6">
      <c r="C15047" s="1"/>
      <c r="D15047" s="1"/>
      <c r="E15047" s="1"/>
      <c r="F15047" s="1"/>
    </row>
    <row r="15048" spans="3:6">
      <c r="C15048" s="1"/>
      <c r="D15048" s="1"/>
      <c r="E15048" s="1"/>
      <c r="F15048" s="1"/>
    </row>
    <row r="15049" spans="3:6">
      <c r="C15049" s="1"/>
      <c r="D15049" s="1"/>
      <c r="E15049" s="1"/>
      <c r="F15049" s="1"/>
    </row>
    <row r="15050" spans="3:6">
      <c r="C15050" s="1"/>
      <c r="D15050" s="1"/>
      <c r="E15050" s="1"/>
      <c r="F15050" s="1"/>
    </row>
    <row r="15051" spans="3:6">
      <c r="C15051" s="1"/>
      <c r="D15051" s="1"/>
      <c r="E15051" s="1"/>
      <c r="F15051" s="1"/>
    </row>
    <row r="15052" spans="3:6">
      <c r="C15052" s="1"/>
      <c r="D15052" s="1"/>
      <c r="E15052" s="1"/>
      <c r="F15052" s="1"/>
    </row>
    <row r="15053" spans="3:6">
      <c r="C15053" s="1"/>
      <c r="D15053" s="1"/>
      <c r="E15053" s="1"/>
      <c r="F15053" s="1"/>
    </row>
    <row r="15054" spans="3:6">
      <c r="C15054" s="1"/>
      <c r="D15054" s="1"/>
      <c r="E15054" s="1"/>
      <c r="F15054" s="1"/>
    </row>
    <row r="15055" spans="3:6">
      <c r="C15055" s="1"/>
      <c r="D15055" s="1"/>
      <c r="E15055" s="1"/>
      <c r="F15055" s="1"/>
    </row>
    <row r="15056" spans="3:6">
      <c r="C15056" s="1"/>
      <c r="D15056" s="1"/>
      <c r="E15056" s="1"/>
      <c r="F15056" s="1"/>
    </row>
    <row r="15057" spans="3:6">
      <c r="C15057" s="1"/>
      <c r="D15057" s="1"/>
      <c r="E15057" s="1"/>
      <c r="F15057" s="1"/>
    </row>
    <row r="15058" spans="3:6">
      <c r="C15058" s="1"/>
      <c r="D15058" s="1"/>
      <c r="E15058" s="1"/>
      <c r="F15058" s="1"/>
    </row>
    <row r="15059" spans="3:6">
      <c r="C15059" s="1"/>
      <c r="D15059" s="1"/>
      <c r="E15059" s="1"/>
      <c r="F15059" s="1"/>
    </row>
    <row r="15060" spans="3:6">
      <c r="C15060" s="1"/>
      <c r="D15060" s="1"/>
      <c r="E15060" s="1"/>
      <c r="F15060" s="1"/>
    </row>
    <row r="15061" spans="3:6">
      <c r="C15061" s="1"/>
      <c r="D15061" s="1"/>
      <c r="E15061" s="1"/>
      <c r="F15061" s="1"/>
    </row>
    <row r="15062" spans="3:6">
      <c r="C15062" s="1"/>
      <c r="D15062" s="1"/>
      <c r="E15062" s="1"/>
      <c r="F15062" s="1"/>
    </row>
    <row r="15063" spans="3:6">
      <c r="C15063" s="1"/>
      <c r="D15063" s="1"/>
      <c r="E15063" s="1"/>
      <c r="F15063" s="1"/>
    </row>
    <row r="15064" spans="3:6">
      <c r="C15064" s="1"/>
      <c r="D15064" s="1"/>
      <c r="E15064" s="1"/>
      <c r="F15064" s="1"/>
    </row>
    <row r="15065" spans="3:6">
      <c r="C15065" s="1"/>
      <c r="D15065" s="1"/>
      <c r="E15065" s="1"/>
      <c r="F15065" s="1"/>
    </row>
    <row r="15066" spans="3:6">
      <c r="C15066" s="1"/>
      <c r="D15066" s="1"/>
      <c r="E15066" s="1"/>
      <c r="F15066" s="1"/>
    </row>
    <row r="15067" spans="3:6">
      <c r="C15067" s="1"/>
      <c r="D15067" s="1"/>
      <c r="E15067" s="1"/>
      <c r="F15067" s="1"/>
    </row>
    <row r="15068" spans="3:6">
      <c r="C15068" s="1"/>
      <c r="D15068" s="1"/>
      <c r="E15068" s="1"/>
      <c r="F15068" s="1"/>
    </row>
    <row r="15069" spans="3:6">
      <c r="C15069" s="1"/>
      <c r="D15069" s="1"/>
      <c r="E15069" s="1"/>
      <c r="F15069" s="1"/>
    </row>
    <row r="15070" spans="3:6">
      <c r="C15070" s="1"/>
      <c r="D15070" s="1"/>
      <c r="E15070" s="1"/>
      <c r="F15070" s="1"/>
    </row>
    <row r="15071" spans="3:6">
      <c r="C15071" s="1"/>
      <c r="D15071" s="1"/>
      <c r="E15071" s="1"/>
      <c r="F15071" s="1"/>
    </row>
    <row r="15072" spans="3:6">
      <c r="C15072" s="1"/>
      <c r="D15072" s="1"/>
      <c r="E15072" s="1"/>
      <c r="F15072" s="1"/>
    </row>
    <row r="15073" spans="3:6">
      <c r="C15073" s="1"/>
      <c r="D15073" s="1"/>
      <c r="E15073" s="1"/>
      <c r="F15073" s="1"/>
    </row>
    <row r="15074" spans="3:6">
      <c r="C15074" s="1"/>
      <c r="D15074" s="1"/>
      <c r="E15074" s="1"/>
      <c r="F15074" s="1"/>
    </row>
    <row r="15075" spans="3:6">
      <c r="C15075" s="1"/>
      <c r="D15075" s="1"/>
      <c r="E15075" s="1"/>
      <c r="F15075" s="1"/>
    </row>
    <row r="15076" spans="3:6">
      <c r="C15076" s="1"/>
      <c r="D15076" s="1"/>
      <c r="E15076" s="1"/>
      <c r="F15076" s="1"/>
    </row>
    <row r="15077" spans="3:6">
      <c r="C15077" s="1"/>
      <c r="D15077" s="1"/>
      <c r="E15077" s="1"/>
      <c r="F15077" s="1"/>
    </row>
    <row r="15078" spans="3:6">
      <c r="C15078" s="1"/>
      <c r="D15078" s="1"/>
      <c r="E15078" s="1"/>
      <c r="F15078" s="1"/>
    </row>
    <row r="15079" spans="3:6">
      <c r="C15079" s="1"/>
      <c r="D15079" s="1"/>
      <c r="E15079" s="1"/>
      <c r="F15079" s="1"/>
    </row>
    <row r="15080" spans="3:6">
      <c r="C15080" s="1"/>
      <c r="D15080" s="1"/>
      <c r="E15080" s="1"/>
      <c r="F15080" s="1"/>
    </row>
    <row r="15081" spans="3:6">
      <c r="C15081" s="1"/>
      <c r="D15081" s="1"/>
      <c r="E15081" s="1"/>
      <c r="F15081" s="1"/>
    </row>
    <row r="15082" spans="3:6">
      <c r="C15082" s="1"/>
      <c r="D15082" s="1"/>
      <c r="E15082" s="1"/>
      <c r="F15082" s="1"/>
    </row>
    <row r="15083" spans="3:6">
      <c r="C15083" s="1"/>
      <c r="D15083" s="1"/>
      <c r="E15083" s="1"/>
      <c r="F15083" s="1"/>
    </row>
    <row r="15084" spans="3:6">
      <c r="C15084" s="1"/>
      <c r="D15084" s="1"/>
      <c r="E15084" s="1"/>
      <c r="F15084" s="1"/>
    </row>
    <row r="15085" spans="3:6">
      <c r="C15085" s="1"/>
      <c r="D15085" s="1"/>
      <c r="E15085" s="1"/>
      <c r="F15085" s="1"/>
    </row>
    <row r="15086" spans="3:6">
      <c r="C15086" s="1"/>
      <c r="D15086" s="1"/>
      <c r="E15086" s="1"/>
      <c r="F15086" s="1"/>
    </row>
    <row r="15087" spans="3:6">
      <c r="C15087" s="1"/>
      <c r="D15087" s="1"/>
      <c r="E15087" s="1"/>
      <c r="F15087" s="1"/>
    </row>
    <row r="15088" spans="3:6">
      <c r="C15088" s="1"/>
      <c r="D15088" s="1"/>
      <c r="E15088" s="1"/>
      <c r="F15088" s="1"/>
    </row>
    <row r="15089" spans="3:6">
      <c r="C15089" s="1"/>
      <c r="D15089" s="1"/>
      <c r="E15089" s="1"/>
      <c r="F15089" s="1"/>
    </row>
    <row r="15090" spans="3:6">
      <c r="C15090" s="1"/>
      <c r="D15090" s="1"/>
      <c r="E15090" s="1"/>
      <c r="F15090" s="1"/>
    </row>
    <row r="15091" spans="3:6">
      <c r="C15091" s="1"/>
      <c r="D15091" s="1"/>
      <c r="E15091" s="1"/>
      <c r="F15091" s="1"/>
    </row>
    <row r="15092" spans="3:6">
      <c r="C15092" s="1"/>
      <c r="D15092" s="1"/>
      <c r="E15092" s="1"/>
      <c r="F15092" s="1"/>
    </row>
    <row r="15093" spans="3:6">
      <c r="C15093" s="1"/>
      <c r="D15093" s="1"/>
      <c r="E15093" s="1"/>
      <c r="F15093" s="1"/>
    </row>
    <row r="15094" spans="3:6">
      <c r="C15094" s="1"/>
      <c r="D15094" s="1"/>
      <c r="E15094" s="1"/>
      <c r="F15094" s="1"/>
    </row>
    <row r="15095" spans="3:6">
      <c r="C15095" s="1"/>
      <c r="D15095" s="1"/>
      <c r="E15095" s="1"/>
      <c r="F15095" s="1"/>
    </row>
    <row r="15096" spans="3:6">
      <c r="C15096" s="1"/>
      <c r="D15096" s="1"/>
      <c r="E15096" s="1"/>
      <c r="F15096" s="1"/>
    </row>
    <row r="15097" spans="3:6">
      <c r="C15097" s="1"/>
      <c r="D15097" s="1"/>
      <c r="E15097" s="1"/>
      <c r="F15097" s="1"/>
    </row>
    <row r="15098" spans="3:6">
      <c r="C15098" s="1"/>
      <c r="D15098" s="1"/>
      <c r="E15098" s="1"/>
      <c r="F15098" s="1"/>
    </row>
    <row r="15099" spans="3:6">
      <c r="C15099" s="1"/>
      <c r="D15099" s="1"/>
      <c r="E15099" s="1"/>
      <c r="F15099" s="1"/>
    </row>
    <row r="15100" spans="3:6">
      <c r="C15100" s="1"/>
      <c r="D15100" s="1"/>
      <c r="E15100" s="1"/>
      <c r="F15100" s="1"/>
    </row>
    <row r="15101" spans="3:6">
      <c r="C15101" s="1"/>
      <c r="D15101" s="1"/>
      <c r="E15101" s="1"/>
      <c r="F15101" s="1"/>
    </row>
    <row r="15102" spans="3:6">
      <c r="C15102" s="1"/>
      <c r="D15102" s="1"/>
      <c r="E15102" s="1"/>
      <c r="F15102" s="1"/>
    </row>
    <row r="15103" spans="3:6">
      <c r="C15103" s="1"/>
      <c r="D15103" s="1"/>
      <c r="E15103" s="1"/>
      <c r="F15103" s="1"/>
    </row>
    <row r="15104" spans="3:6">
      <c r="C15104" s="1"/>
      <c r="D15104" s="1"/>
      <c r="E15104" s="1"/>
      <c r="F15104" s="1"/>
    </row>
    <row r="15105" spans="3:6">
      <c r="C15105" s="1"/>
      <c r="D15105" s="1"/>
      <c r="E15105" s="1"/>
      <c r="F15105" s="1"/>
    </row>
    <row r="15106" spans="3:6">
      <c r="C15106" s="1"/>
      <c r="D15106" s="1"/>
      <c r="E15106" s="1"/>
      <c r="F15106" s="1"/>
    </row>
    <row r="15107" spans="3:6">
      <c r="C15107" s="1"/>
      <c r="D15107" s="1"/>
      <c r="E15107" s="1"/>
      <c r="F15107" s="1"/>
    </row>
    <row r="15108" spans="3:6">
      <c r="C15108" s="1"/>
      <c r="D15108" s="1"/>
      <c r="E15108" s="1"/>
      <c r="F15108" s="1"/>
    </row>
    <row r="15109" spans="3:6">
      <c r="C15109" s="1"/>
      <c r="D15109" s="1"/>
      <c r="E15109" s="1"/>
      <c r="F15109" s="1"/>
    </row>
    <row r="15110" spans="3:6">
      <c r="C15110" s="1"/>
      <c r="D15110" s="1"/>
      <c r="E15110" s="1"/>
      <c r="F15110" s="1"/>
    </row>
    <row r="15111" spans="3:6">
      <c r="C15111" s="1"/>
      <c r="D15111" s="1"/>
      <c r="E15111" s="1"/>
      <c r="F15111" s="1"/>
    </row>
    <row r="15112" spans="3:6">
      <c r="C15112" s="1"/>
      <c r="D15112" s="1"/>
      <c r="E15112" s="1"/>
      <c r="F15112" s="1"/>
    </row>
    <row r="15113" spans="3:6">
      <c r="C15113" s="1"/>
      <c r="D15113" s="1"/>
      <c r="E15113" s="1"/>
      <c r="F15113" s="1"/>
    </row>
    <row r="15114" spans="3:6">
      <c r="C15114" s="1"/>
      <c r="D15114" s="1"/>
      <c r="E15114" s="1"/>
      <c r="F15114" s="1"/>
    </row>
    <row r="15115" spans="3:6">
      <c r="C15115" s="1"/>
      <c r="D15115" s="1"/>
      <c r="E15115" s="1"/>
      <c r="F15115" s="1"/>
    </row>
    <row r="15116" spans="3:6">
      <c r="C15116" s="1"/>
      <c r="D15116" s="1"/>
      <c r="E15116" s="1"/>
      <c r="F15116" s="1"/>
    </row>
    <row r="15117" spans="3:6">
      <c r="C15117" s="1"/>
      <c r="D15117" s="1"/>
      <c r="E15117" s="1"/>
      <c r="F15117" s="1"/>
    </row>
    <row r="15118" spans="3:6">
      <c r="C15118" s="1"/>
      <c r="D15118" s="1"/>
      <c r="E15118" s="1"/>
      <c r="F15118" s="1"/>
    </row>
    <row r="15119" spans="3:6">
      <c r="C15119" s="1"/>
      <c r="D15119" s="1"/>
      <c r="E15119" s="1"/>
      <c r="F15119" s="1"/>
    </row>
    <row r="15120" spans="3:6">
      <c r="C15120" s="1"/>
      <c r="D15120" s="1"/>
      <c r="E15120" s="1"/>
      <c r="F15120" s="1"/>
    </row>
    <row r="15121" spans="3:6">
      <c r="C15121" s="1"/>
      <c r="D15121" s="1"/>
      <c r="E15121" s="1"/>
      <c r="F15121" s="1"/>
    </row>
    <row r="15122" spans="3:6">
      <c r="C15122" s="1"/>
      <c r="D15122" s="1"/>
      <c r="E15122" s="1"/>
      <c r="F15122" s="1"/>
    </row>
    <row r="15123" spans="3:6">
      <c r="C15123" s="1"/>
      <c r="D15123" s="1"/>
      <c r="E15123" s="1"/>
      <c r="F15123" s="1"/>
    </row>
    <row r="15124" spans="3:6">
      <c r="C15124" s="1"/>
      <c r="D15124" s="1"/>
      <c r="E15124" s="1"/>
      <c r="F15124" s="1"/>
    </row>
    <row r="15125" spans="3:6">
      <c r="C15125" s="1"/>
      <c r="D15125" s="1"/>
      <c r="E15125" s="1"/>
      <c r="F15125" s="1"/>
    </row>
    <row r="15126" spans="3:6">
      <c r="C15126" s="1"/>
      <c r="D15126" s="1"/>
      <c r="E15126" s="1"/>
      <c r="F15126" s="1"/>
    </row>
    <row r="15127" spans="3:6">
      <c r="C15127" s="1"/>
      <c r="D15127" s="1"/>
      <c r="E15127" s="1"/>
      <c r="F15127" s="1"/>
    </row>
    <row r="15128" spans="3:6">
      <c r="C15128" s="1"/>
      <c r="D15128" s="1"/>
      <c r="E15128" s="1"/>
      <c r="F15128" s="1"/>
    </row>
    <row r="15129" spans="3:6">
      <c r="C15129" s="1"/>
      <c r="D15129" s="1"/>
      <c r="E15129" s="1"/>
      <c r="F15129" s="1"/>
    </row>
    <row r="15130" spans="3:6">
      <c r="C15130" s="1"/>
      <c r="D15130" s="1"/>
      <c r="E15130" s="1"/>
      <c r="F15130" s="1"/>
    </row>
    <row r="15131" spans="3:6">
      <c r="C15131" s="1"/>
      <c r="D15131" s="1"/>
      <c r="E15131" s="1"/>
      <c r="F15131" s="1"/>
    </row>
    <row r="15132" spans="3:6">
      <c r="C15132" s="1"/>
      <c r="D15132" s="1"/>
      <c r="E15132" s="1"/>
      <c r="F15132" s="1"/>
    </row>
    <row r="15133" spans="3:6">
      <c r="C15133" s="1"/>
      <c r="D15133" s="1"/>
      <c r="E15133" s="1"/>
      <c r="F15133" s="1"/>
    </row>
    <row r="15134" spans="3:6">
      <c r="C15134" s="1"/>
      <c r="D15134" s="1"/>
      <c r="E15134" s="1"/>
      <c r="F15134" s="1"/>
    </row>
    <row r="15135" spans="3:6">
      <c r="C15135" s="1"/>
      <c r="D15135" s="1"/>
      <c r="E15135" s="1"/>
      <c r="F15135" s="1"/>
    </row>
    <row r="15136" spans="3:6">
      <c r="C15136" s="1"/>
      <c r="D15136" s="1"/>
      <c r="E15136" s="1"/>
      <c r="F15136" s="1"/>
    </row>
    <row r="15137" spans="3:6">
      <c r="C15137" s="1"/>
      <c r="D15137" s="1"/>
      <c r="E15137" s="1"/>
      <c r="F15137" s="1"/>
    </row>
    <row r="15138" spans="3:6">
      <c r="C15138" s="1"/>
      <c r="D15138" s="1"/>
      <c r="E15138" s="1"/>
      <c r="F15138" s="1"/>
    </row>
    <row r="15139" spans="3:6">
      <c r="C15139" s="1"/>
      <c r="D15139" s="1"/>
      <c r="E15139" s="1"/>
      <c r="F15139" s="1"/>
    </row>
    <row r="15140" spans="3:6">
      <c r="C15140" s="1"/>
      <c r="D15140" s="1"/>
      <c r="E15140" s="1"/>
      <c r="F15140" s="1"/>
    </row>
    <row r="15141" spans="3:6">
      <c r="C15141" s="1"/>
      <c r="D15141" s="1"/>
      <c r="E15141" s="1"/>
      <c r="F15141" s="1"/>
    </row>
    <row r="15142" spans="3:6">
      <c r="C15142" s="1"/>
      <c r="D15142" s="1"/>
      <c r="E15142" s="1"/>
      <c r="F15142" s="1"/>
    </row>
    <row r="15143" spans="3:6">
      <c r="C15143" s="1"/>
      <c r="D15143" s="1"/>
      <c r="E15143" s="1"/>
      <c r="F15143" s="1"/>
    </row>
    <row r="15144" spans="3:6">
      <c r="C15144" s="1"/>
      <c r="D15144" s="1"/>
      <c r="E15144" s="1"/>
      <c r="F15144" s="1"/>
    </row>
    <row r="15145" spans="3:6">
      <c r="C15145" s="1"/>
      <c r="D15145" s="1"/>
      <c r="E15145" s="1"/>
      <c r="F15145" s="1"/>
    </row>
    <row r="15146" spans="3:6">
      <c r="C15146" s="1"/>
      <c r="D15146" s="1"/>
      <c r="E15146" s="1"/>
      <c r="F15146" s="1"/>
    </row>
    <row r="15147" spans="3:6">
      <c r="C15147" s="1"/>
      <c r="D15147" s="1"/>
      <c r="E15147" s="1"/>
      <c r="F15147" s="1"/>
    </row>
    <row r="15148" spans="3:6">
      <c r="C15148" s="1"/>
      <c r="D15148" s="1"/>
      <c r="E15148" s="1"/>
      <c r="F15148" s="1"/>
    </row>
    <row r="15149" spans="3:6">
      <c r="C15149" s="1"/>
      <c r="D15149" s="1"/>
      <c r="E15149" s="1"/>
      <c r="F15149" s="1"/>
    </row>
    <row r="15150" spans="3:6">
      <c r="C15150" s="1"/>
      <c r="D15150" s="1"/>
      <c r="E15150" s="1"/>
      <c r="F15150" s="1"/>
    </row>
    <row r="15151" spans="3:6">
      <c r="C15151" s="1"/>
      <c r="D15151" s="1"/>
      <c r="E15151" s="1"/>
      <c r="F15151" s="1"/>
    </row>
    <row r="15152" spans="3:6">
      <c r="C15152" s="1"/>
      <c r="D15152" s="1"/>
      <c r="E15152" s="1"/>
      <c r="F15152" s="1"/>
    </row>
    <row r="15153" spans="3:6">
      <c r="C15153" s="1"/>
      <c r="D15153" s="1"/>
      <c r="E15153" s="1"/>
      <c r="F15153" s="1"/>
    </row>
    <row r="15154" spans="3:6">
      <c r="C15154" s="1"/>
      <c r="D15154" s="1"/>
      <c r="E15154" s="1"/>
      <c r="F15154" s="1"/>
    </row>
    <row r="15155" spans="3:6">
      <c r="C15155" s="1"/>
      <c r="D15155" s="1"/>
      <c r="E15155" s="1"/>
      <c r="F15155" s="1"/>
    </row>
    <row r="15156" spans="3:6">
      <c r="C15156" s="1"/>
      <c r="D15156" s="1"/>
      <c r="E15156" s="1"/>
      <c r="F15156" s="1"/>
    </row>
    <row r="15157" spans="3:6">
      <c r="C15157" s="1"/>
      <c r="D15157" s="1"/>
      <c r="E15157" s="1"/>
      <c r="F15157" s="1"/>
    </row>
    <row r="15158" spans="3:6">
      <c r="C15158" s="1"/>
      <c r="D15158" s="1"/>
      <c r="E15158" s="1"/>
      <c r="F15158" s="1"/>
    </row>
    <row r="15159" spans="3:6">
      <c r="C15159" s="1"/>
      <c r="D15159" s="1"/>
      <c r="E15159" s="1"/>
      <c r="F15159" s="1"/>
    </row>
    <row r="15160" spans="3:6">
      <c r="C15160" s="1"/>
      <c r="D15160" s="1"/>
      <c r="E15160" s="1"/>
      <c r="F15160" s="1"/>
    </row>
    <row r="15161" spans="3:6">
      <c r="C15161" s="1"/>
      <c r="D15161" s="1"/>
      <c r="E15161" s="1"/>
      <c r="F15161" s="1"/>
    </row>
    <row r="15162" spans="3:6">
      <c r="C15162" s="1"/>
      <c r="D15162" s="1"/>
      <c r="E15162" s="1"/>
      <c r="F15162" s="1"/>
    </row>
    <row r="15163" spans="3:6">
      <c r="C15163" s="1"/>
      <c r="D15163" s="1"/>
      <c r="E15163" s="1"/>
      <c r="F15163" s="1"/>
    </row>
    <row r="15164" spans="3:6">
      <c r="C15164" s="1"/>
      <c r="D15164" s="1"/>
      <c r="E15164" s="1"/>
      <c r="F15164" s="1"/>
    </row>
    <row r="15165" spans="3:6">
      <c r="C15165" s="1"/>
      <c r="D15165" s="1"/>
      <c r="E15165" s="1"/>
      <c r="F15165" s="1"/>
    </row>
    <row r="15166" spans="3:6">
      <c r="C15166" s="1"/>
      <c r="D15166" s="1"/>
      <c r="E15166" s="1"/>
      <c r="F15166" s="1"/>
    </row>
    <row r="15167" spans="3:6">
      <c r="C15167" s="1"/>
      <c r="D15167" s="1"/>
      <c r="E15167" s="1"/>
      <c r="F15167" s="1"/>
    </row>
    <row r="15168" spans="3:6">
      <c r="C15168" s="1"/>
      <c r="D15168" s="1"/>
      <c r="E15168" s="1"/>
      <c r="F15168" s="1"/>
    </row>
    <row r="15169" spans="3:6">
      <c r="C15169" s="1"/>
      <c r="D15169" s="1"/>
      <c r="E15169" s="1"/>
      <c r="F15169" s="1"/>
    </row>
    <row r="15170" spans="3:6">
      <c r="C15170" s="1"/>
      <c r="D15170" s="1"/>
      <c r="E15170" s="1"/>
      <c r="F15170" s="1"/>
    </row>
    <row r="15171" spans="3:6">
      <c r="C15171" s="1"/>
      <c r="D15171" s="1"/>
      <c r="E15171" s="1"/>
      <c r="F15171" s="1"/>
    </row>
    <row r="15172" spans="3:6">
      <c r="C15172" s="1"/>
      <c r="D15172" s="1"/>
      <c r="E15172" s="1"/>
      <c r="F15172" s="1"/>
    </row>
    <row r="15173" spans="3:6">
      <c r="C15173" s="1"/>
      <c r="D15173" s="1"/>
      <c r="E15173" s="1"/>
      <c r="F15173" s="1"/>
    </row>
    <row r="15174" spans="3:6">
      <c r="C15174" s="1"/>
      <c r="D15174" s="1"/>
      <c r="E15174" s="1"/>
      <c r="F15174" s="1"/>
    </row>
    <row r="15175" spans="3:6">
      <c r="C15175" s="1"/>
      <c r="D15175" s="1"/>
      <c r="E15175" s="1"/>
      <c r="F15175" s="1"/>
    </row>
    <row r="15176" spans="3:6">
      <c r="C15176" s="1"/>
      <c r="D15176" s="1"/>
      <c r="E15176" s="1"/>
      <c r="F15176" s="1"/>
    </row>
    <row r="15177" spans="3:6">
      <c r="C15177" s="1"/>
      <c r="D15177" s="1"/>
      <c r="E15177" s="1"/>
      <c r="F15177" s="1"/>
    </row>
    <row r="15178" spans="3:6">
      <c r="C15178" s="1"/>
      <c r="D15178" s="1"/>
      <c r="E15178" s="1"/>
      <c r="F15178" s="1"/>
    </row>
    <row r="15179" spans="3:6">
      <c r="C15179" s="1"/>
      <c r="D15179" s="1"/>
      <c r="E15179" s="1"/>
      <c r="F15179" s="1"/>
    </row>
    <row r="15180" spans="3:6">
      <c r="C15180" s="1"/>
      <c r="D15180" s="1"/>
      <c r="E15180" s="1"/>
      <c r="F15180" s="1"/>
    </row>
    <row r="15181" spans="3:6">
      <c r="C15181" s="1"/>
      <c r="D15181" s="1"/>
      <c r="E15181" s="1"/>
      <c r="F15181" s="1"/>
    </row>
    <row r="15182" spans="3:6">
      <c r="C15182" s="1"/>
      <c r="D15182" s="1"/>
      <c r="E15182" s="1"/>
      <c r="F15182" s="1"/>
    </row>
    <row r="15183" spans="3:6">
      <c r="C15183" s="1"/>
      <c r="D15183" s="1"/>
      <c r="E15183" s="1"/>
      <c r="F15183" s="1"/>
    </row>
    <row r="15184" spans="3:6">
      <c r="C15184" s="1"/>
      <c r="D15184" s="1"/>
      <c r="E15184" s="1"/>
      <c r="F15184" s="1"/>
    </row>
    <row r="15185" spans="3:6">
      <c r="C15185" s="1"/>
      <c r="D15185" s="1"/>
      <c r="E15185" s="1"/>
      <c r="F15185" s="1"/>
    </row>
    <row r="15186" spans="3:6">
      <c r="C15186" s="1"/>
      <c r="D15186" s="1"/>
      <c r="E15186" s="1"/>
      <c r="F15186" s="1"/>
    </row>
    <row r="15187" spans="3:6">
      <c r="C15187" s="1"/>
      <c r="D15187" s="1"/>
      <c r="E15187" s="1"/>
      <c r="F15187" s="1"/>
    </row>
    <row r="15188" spans="3:6">
      <c r="C15188" s="1"/>
      <c r="D15188" s="1"/>
      <c r="E15188" s="1"/>
      <c r="F15188" s="1"/>
    </row>
    <row r="15189" spans="3:6">
      <c r="C15189" s="1"/>
      <c r="D15189" s="1"/>
      <c r="E15189" s="1"/>
      <c r="F15189" s="1"/>
    </row>
    <row r="15190" spans="3:6">
      <c r="C15190" s="1"/>
      <c r="D15190" s="1"/>
      <c r="E15190" s="1"/>
      <c r="F15190" s="1"/>
    </row>
    <row r="15191" spans="3:6">
      <c r="C15191" s="1"/>
      <c r="D15191" s="1"/>
      <c r="E15191" s="1"/>
      <c r="F15191" s="1"/>
    </row>
    <row r="15192" spans="3:6">
      <c r="C15192" s="1"/>
      <c r="D15192" s="1"/>
      <c r="E15192" s="1"/>
      <c r="F15192" s="1"/>
    </row>
    <row r="15193" spans="3:6">
      <c r="C15193" s="1"/>
      <c r="D15193" s="1"/>
      <c r="E15193" s="1"/>
      <c r="F15193" s="1"/>
    </row>
    <row r="15194" spans="3:6">
      <c r="C15194" s="1"/>
      <c r="D15194" s="1"/>
      <c r="E15194" s="1"/>
      <c r="F15194" s="1"/>
    </row>
    <row r="15195" spans="3:6">
      <c r="C15195" s="1"/>
      <c r="D15195" s="1"/>
      <c r="E15195" s="1"/>
      <c r="F15195" s="1"/>
    </row>
    <row r="15196" spans="3:6">
      <c r="C15196" s="1"/>
      <c r="D15196" s="1"/>
      <c r="E15196" s="1"/>
      <c r="F15196" s="1"/>
    </row>
    <row r="15197" spans="3:6">
      <c r="C15197" s="1"/>
      <c r="D15197" s="1"/>
      <c r="E15197" s="1"/>
      <c r="F15197" s="1"/>
    </row>
    <row r="15198" spans="3:6">
      <c r="C15198" s="1"/>
      <c r="D15198" s="1"/>
      <c r="E15198" s="1"/>
      <c r="F15198" s="1"/>
    </row>
    <row r="15199" spans="3:6">
      <c r="C15199" s="1"/>
      <c r="D15199" s="1"/>
      <c r="E15199" s="1"/>
      <c r="F15199" s="1"/>
    </row>
    <row r="15200" spans="3:6">
      <c r="C15200" s="1"/>
      <c r="D15200" s="1"/>
      <c r="E15200" s="1"/>
      <c r="F15200" s="1"/>
    </row>
    <row r="15201" spans="3:6">
      <c r="C15201" s="1"/>
      <c r="D15201" s="1"/>
      <c r="E15201" s="1"/>
      <c r="F15201" s="1"/>
    </row>
    <row r="15202" spans="3:6">
      <c r="C15202" s="1"/>
      <c r="D15202" s="1"/>
      <c r="E15202" s="1"/>
      <c r="F15202" s="1"/>
    </row>
    <row r="15203" spans="3:6">
      <c r="C15203" s="1"/>
      <c r="D15203" s="1"/>
      <c r="E15203" s="1"/>
      <c r="F15203" s="1"/>
    </row>
    <row r="15204" spans="3:6">
      <c r="C15204" s="1"/>
      <c r="D15204" s="1"/>
      <c r="E15204" s="1"/>
      <c r="F15204" s="1"/>
    </row>
    <row r="15205" spans="3:6">
      <c r="C15205" s="1"/>
      <c r="D15205" s="1"/>
      <c r="E15205" s="1"/>
      <c r="F15205" s="1"/>
    </row>
    <row r="15206" spans="3:6">
      <c r="C15206" s="1"/>
      <c r="D15206" s="1"/>
      <c r="E15206" s="1"/>
      <c r="F15206" s="1"/>
    </row>
    <row r="15207" spans="3:6">
      <c r="C15207" s="1"/>
      <c r="D15207" s="1"/>
      <c r="E15207" s="1"/>
      <c r="F15207" s="1"/>
    </row>
    <row r="15208" spans="3:6">
      <c r="C15208" s="1"/>
      <c r="D15208" s="1"/>
      <c r="E15208" s="1"/>
      <c r="F15208" s="1"/>
    </row>
    <row r="15209" spans="3:6">
      <c r="C15209" s="1"/>
      <c r="D15209" s="1"/>
      <c r="E15209" s="1"/>
      <c r="F15209" s="1"/>
    </row>
    <row r="15210" spans="3:6">
      <c r="C15210" s="1"/>
      <c r="D15210" s="1"/>
      <c r="E15210" s="1"/>
      <c r="F15210" s="1"/>
    </row>
    <row r="15211" spans="3:6">
      <c r="C15211" s="1"/>
      <c r="D15211" s="1"/>
      <c r="E15211" s="1"/>
      <c r="F15211" s="1"/>
    </row>
    <row r="15212" spans="3:6">
      <c r="C15212" s="1"/>
      <c r="D15212" s="1"/>
      <c r="E15212" s="1"/>
      <c r="F15212" s="1"/>
    </row>
    <row r="15213" spans="3:6">
      <c r="C15213" s="1"/>
      <c r="D15213" s="1"/>
      <c r="E15213" s="1"/>
      <c r="F15213" s="1"/>
    </row>
    <row r="15214" spans="3:6">
      <c r="C15214" s="1"/>
      <c r="D15214" s="1"/>
      <c r="E15214" s="1"/>
      <c r="F15214" s="1"/>
    </row>
    <row r="15215" spans="3:6">
      <c r="C15215" s="1"/>
      <c r="D15215" s="1"/>
      <c r="E15215" s="1"/>
      <c r="F15215" s="1"/>
    </row>
    <row r="15216" spans="3:6">
      <c r="C15216" s="1"/>
      <c r="D15216" s="1"/>
      <c r="E15216" s="1"/>
      <c r="F15216" s="1"/>
    </row>
    <row r="15217" spans="3:6">
      <c r="C15217" s="1"/>
      <c r="D15217" s="1"/>
      <c r="E15217" s="1"/>
      <c r="F15217" s="1"/>
    </row>
    <row r="15218" spans="3:6">
      <c r="C15218" s="1"/>
      <c r="D15218" s="1"/>
      <c r="E15218" s="1"/>
      <c r="F15218" s="1"/>
    </row>
    <row r="15219" spans="3:6">
      <c r="C15219" s="1"/>
      <c r="D15219" s="1"/>
      <c r="E15219" s="1"/>
      <c r="F15219" s="1"/>
    </row>
    <row r="15220" spans="3:6">
      <c r="C15220" s="1"/>
      <c r="D15220" s="1"/>
      <c r="E15220" s="1"/>
      <c r="F15220" s="1"/>
    </row>
    <row r="15221" spans="3:6">
      <c r="C15221" s="1"/>
      <c r="D15221" s="1"/>
      <c r="E15221" s="1"/>
      <c r="F15221" s="1"/>
    </row>
    <row r="15222" spans="3:6">
      <c r="C15222" s="1"/>
      <c r="D15222" s="1"/>
      <c r="E15222" s="1"/>
      <c r="F15222" s="1"/>
    </row>
    <row r="15223" spans="3:6">
      <c r="C15223" s="1"/>
      <c r="D15223" s="1"/>
      <c r="E15223" s="1"/>
      <c r="F15223" s="1"/>
    </row>
    <row r="15224" spans="3:6">
      <c r="C15224" s="1"/>
      <c r="D15224" s="1"/>
      <c r="E15224" s="1"/>
      <c r="F15224" s="1"/>
    </row>
    <row r="15225" spans="3:6">
      <c r="C15225" s="1"/>
      <c r="D15225" s="1"/>
      <c r="E15225" s="1"/>
      <c r="F15225" s="1"/>
    </row>
    <row r="15226" spans="3:6">
      <c r="C15226" s="1"/>
      <c r="D15226" s="1"/>
      <c r="E15226" s="1"/>
      <c r="F15226" s="1"/>
    </row>
    <row r="15227" spans="3:6">
      <c r="C15227" s="1"/>
      <c r="D15227" s="1"/>
      <c r="E15227" s="1"/>
      <c r="F15227" s="1"/>
    </row>
    <row r="15228" spans="3:6">
      <c r="C15228" s="1"/>
      <c r="D15228" s="1"/>
      <c r="E15228" s="1"/>
      <c r="F15228" s="1"/>
    </row>
    <row r="15229" spans="3:6">
      <c r="C15229" s="1"/>
      <c r="D15229" s="1"/>
      <c r="E15229" s="1"/>
      <c r="F15229" s="1"/>
    </row>
    <row r="15230" spans="3:6">
      <c r="C15230" s="1"/>
      <c r="D15230" s="1"/>
      <c r="E15230" s="1"/>
      <c r="F15230" s="1"/>
    </row>
    <row r="15231" spans="3:6">
      <c r="C15231" s="1"/>
      <c r="D15231" s="1"/>
      <c r="E15231" s="1"/>
      <c r="F15231" s="1"/>
    </row>
    <row r="15232" spans="3:6">
      <c r="C15232" s="1"/>
      <c r="D15232" s="1"/>
      <c r="E15232" s="1"/>
      <c r="F15232" s="1"/>
    </row>
    <row r="15233" spans="3:6">
      <c r="C15233" s="1"/>
      <c r="D15233" s="1"/>
      <c r="E15233" s="1"/>
      <c r="F15233" s="1"/>
    </row>
    <row r="15234" spans="3:6">
      <c r="C15234" s="1"/>
      <c r="D15234" s="1"/>
      <c r="E15234" s="1"/>
      <c r="F15234" s="1"/>
    </row>
    <row r="15235" spans="3:6">
      <c r="C15235" s="1"/>
      <c r="D15235" s="1"/>
      <c r="E15235" s="1"/>
      <c r="F15235" s="1"/>
    </row>
    <row r="15236" spans="3:6">
      <c r="C15236" s="1"/>
      <c r="D15236" s="1"/>
      <c r="E15236" s="1"/>
      <c r="F15236" s="1"/>
    </row>
    <row r="15237" spans="3:6">
      <c r="C15237" s="1"/>
      <c r="D15237" s="1"/>
      <c r="E15237" s="1"/>
      <c r="F15237" s="1"/>
    </row>
    <row r="15238" spans="3:6">
      <c r="C15238" s="1"/>
      <c r="D15238" s="1"/>
      <c r="E15238" s="1"/>
      <c r="F15238" s="1"/>
    </row>
    <row r="15239" spans="3:6">
      <c r="C15239" s="1"/>
      <c r="D15239" s="1"/>
      <c r="E15239" s="1"/>
      <c r="F15239" s="1"/>
    </row>
    <row r="15240" spans="3:6">
      <c r="C15240" s="1"/>
      <c r="D15240" s="1"/>
      <c r="E15240" s="1"/>
      <c r="F15240" s="1"/>
    </row>
    <row r="15241" spans="3:6">
      <c r="C15241" s="1"/>
      <c r="D15241" s="1"/>
      <c r="E15241" s="1"/>
      <c r="F15241" s="1"/>
    </row>
    <row r="15242" spans="3:6">
      <c r="C15242" s="1"/>
      <c r="D15242" s="1"/>
      <c r="E15242" s="1"/>
      <c r="F15242" s="1"/>
    </row>
    <row r="15243" spans="3:6">
      <c r="C15243" s="1"/>
      <c r="D15243" s="1"/>
      <c r="E15243" s="1"/>
      <c r="F15243" s="1"/>
    </row>
    <row r="15244" spans="3:6">
      <c r="C15244" s="1"/>
      <c r="D15244" s="1"/>
      <c r="E15244" s="1"/>
      <c r="F15244" s="1"/>
    </row>
    <row r="15245" spans="3:6">
      <c r="C15245" s="1"/>
      <c r="D15245" s="1"/>
      <c r="E15245" s="1"/>
      <c r="F15245" s="1"/>
    </row>
    <row r="15246" spans="3:6">
      <c r="C15246" s="1"/>
      <c r="D15246" s="1"/>
      <c r="E15246" s="1"/>
      <c r="F15246" s="1"/>
    </row>
    <row r="15247" spans="3:6">
      <c r="C15247" s="1"/>
      <c r="D15247" s="1"/>
      <c r="E15247" s="1"/>
      <c r="F15247" s="1"/>
    </row>
    <row r="15248" spans="3:6">
      <c r="C15248" s="1"/>
      <c r="D15248" s="1"/>
      <c r="E15248" s="1"/>
      <c r="F15248" s="1"/>
    </row>
    <row r="15249" spans="3:6">
      <c r="C15249" s="1"/>
      <c r="D15249" s="1"/>
      <c r="E15249" s="1"/>
      <c r="F15249" s="1"/>
    </row>
    <row r="15250" spans="3:6">
      <c r="C15250" s="1"/>
      <c r="D15250" s="1"/>
      <c r="E15250" s="1"/>
      <c r="F15250" s="1"/>
    </row>
    <row r="15251" spans="3:6">
      <c r="C15251" s="1"/>
      <c r="D15251" s="1"/>
      <c r="E15251" s="1"/>
      <c r="F15251" s="1"/>
    </row>
    <row r="15252" spans="3:6">
      <c r="C15252" s="1"/>
      <c r="D15252" s="1"/>
      <c r="E15252" s="1"/>
      <c r="F15252" s="1"/>
    </row>
    <row r="15253" spans="3:6">
      <c r="C15253" s="1"/>
      <c r="D15253" s="1"/>
      <c r="E15253" s="1"/>
      <c r="F15253" s="1"/>
    </row>
    <row r="15254" spans="3:6">
      <c r="C15254" s="1"/>
      <c r="D15254" s="1"/>
      <c r="E15254" s="1"/>
      <c r="F15254" s="1"/>
    </row>
    <row r="15255" spans="3:6">
      <c r="C15255" s="1"/>
      <c r="D15255" s="1"/>
      <c r="E15255" s="1"/>
      <c r="F15255" s="1"/>
    </row>
    <row r="15256" spans="3:6">
      <c r="C15256" s="1"/>
      <c r="D15256" s="1"/>
      <c r="E15256" s="1"/>
      <c r="F15256" s="1"/>
    </row>
    <row r="15257" spans="3:6">
      <c r="C15257" s="1"/>
      <c r="D15257" s="1"/>
      <c r="E15257" s="1"/>
      <c r="F15257" s="1"/>
    </row>
    <row r="15258" spans="3:6">
      <c r="C15258" s="1"/>
      <c r="D15258" s="1"/>
      <c r="E15258" s="1"/>
      <c r="F15258" s="1"/>
    </row>
    <row r="15259" spans="3:6">
      <c r="C15259" s="1"/>
      <c r="D15259" s="1"/>
      <c r="E15259" s="1"/>
      <c r="F15259" s="1"/>
    </row>
    <row r="15260" spans="3:6">
      <c r="C15260" s="1"/>
      <c r="D15260" s="1"/>
      <c r="E15260" s="1"/>
      <c r="F15260" s="1"/>
    </row>
    <row r="15261" spans="3:6">
      <c r="C15261" s="1"/>
      <c r="D15261" s="1"/>
      <c r="E15261" s="1"/>
      <c r="F15261" s="1"/>
    </row>
    <row r="15262" spans="3:6">
      <c r="C15262" s="1"/>
      <c r="D15262" s="1"/>
      <c r="E15262" s="1"/>
      <c r="F15262" s="1"/>
    </row>
    <row r="15263" spans="3:6">
      <c r="C15263" s="1"/>
      <c r="D15263" s="1"/>
      <c r="E15263" s="1"/>
      <c r="F15263" s="1"/>
    </row>
    <row r="15264" spans="3:6">
      <c r="C15264" s="1"/>
      <c r="D15264" s="1"/>
      <c r="E15264" s="1"/>
      <c r="F15264" s="1"/>
    </row>
    <row r="15265" spans="3:6">
      <c r="C15265" s="1"/>
      <c r="D15265" s="1"/>
      <c r="E15265" s="1"/>
      <c r="F15265" s="1"/>
    </row>
    <row r="15266" spans="3:6">
      <c r="C15266" s="1"/>
      <c r="D15266" s="1"/>
      <c r="E15266" s="1"/>
      <c r="F15266" s="1"/>
    </row>
    <row r="15267" spans="3:6">
      <c r="C15267" s="1"/>
      <c r="D15267" s="1"/>
      <c r="E15267" s="1"/>
      <c r="F15267" s="1"/>
    </row>
    <row r="15268" spans="3:6">
      <c r="C15268" s="1"/>
      <c r="D15268" s="1"/>
      <c r="E15268" s="1"/>
      <c r="F15268" s="1"/>
    </row>
    <row r="15269" spans="3:6">
      <c r="C15269" s="1"/>
      <c r="D15269" s="1"/>
      <c r="E15269" s="1"/>
      <c r="F15269" s="1"/>
    </row>
    <row r="15270" spans="3:6">
      <c r="C15270" s="1"/>
      <c r="D15270" s="1"/>
      <c r="E15270" s="1"/>
      <c r="F15270" s="1"/>
    </row>
    <row r="15271" spans="3:6">
      <c r="C15271" s="1"/>
      <c r="D15271" s="1"/>
      <c r="E15271" s="1"/>
      <c r="F15271" s="1"/>
    </row>
    <row r="15272" spans="3:6">
      <c r="C15272" s="1"/>
      <c r="D15272" s="1"/>
      <c r="E15272" s="1"/>
      <c r="F15272" s="1"/>
    </row>
    <row r="15273" spans="3:6">
      <c r="C15273" s="1"/>
      <c r="D15273" s="1"/>
      <c r="E15273" s="1"/>
      <c r="F15273" s="1"/>
    </row>
    <row r="15274" spans="3:6">
      <c r="C15274" s="1"/>
      <c r="D15274" s="1"/>
      <c r="E15274" s="1"/>
      <c r="F15274" s="1"/>
    </row>
    <row r="15275" spans="3:6">
      <c r="C15275" s="1"/>
      <c r="D15275" s="1"/>
      <c r="E15275" s="1"/>
      <c r="F15275" s="1"/>
    </row>
    <row r="15276" spans="3:6">
      <c r="C15276" s="1"/>
      <c r="D15276" s="1"/>
      <c r="E15276" s="1"/>
      <c r="F15276" s="1"/>
    </row>
    <row r="15277" spans="3:6">
      <c r="C15277" s="1"/>
      <c r="D15277" s="1"/>
      <c r="E15277" s="1"/>
      <c r="F15277" s="1"/>
    </row>
    <row r="15278" spans="3:6">
      <c r="C15278" s="1"/>
      <c r="D15278" s="1"/>
      <c r="E15278" s="1"/>
      <c r="F15278" s="1"/>
    </row>
    <row r="15279" spans="3:6">
      <c r="C15279" s="1"/>
      <c r="D15279" s="1"/>
      <c r="E15279" s="1"/>
      <c r="F15279" s="1"/>
    </row>
    <row r="15280" spans="3:6">
      <c r="C15280" s="1"/>
      <c r="D15280" s="1"/>
      <c r="E15280" s="1"/>
      <c r="F15280" s="1"/>
    </row>
    <row r="15281" spans="3:6">
      <c r="C15281" s="1"/>
      <c r="D15281" s="1"/>
      <c r="E15281" s="1"/>
      <c r="F15281" s="1"/>
    </row>
    <row r="15282" spans="3:6">
      <c r="C15282" s="1"/>
      <c r="D15282" s="1"/>
      <c r="E15282" s="1"/>
      <c r="F15282" s="1"/>
    </row>
    <row r="15283" spans="3:6">
      <c r="C15283" s="1"/>
      <c r="D15283" s="1"/>
      <c r="E15283" s="1"/>
      <c r="F15283" s="1"/>
    </row>
    <row r="15284" spans="3:6">
      <c r="C15284" s="1"/>
      <c r="D15284" s="1"/>
      <c r="E15284" s="1"/>
      <c r="F15284" s="1"/>
    </row>
    <row r="15285" spans="3:6">
      <c r="C15285" s="1"/>
      <c r="D15285" s="1"/>
      <c r="E15285" s="1"/>
      <c r="F15285" s="1"/>
    </row>
    <row r="15286" spans="3:6">
      <c r="C15286" s="1"/>
      <c r="D15286" s="1"/>
      <c r="E15286" s="1"/>
      <c r="F15286" s="1"/>
    </row>
    <row r="15287" spans="3:6">
      <c r="C15287" s="1"/>
      <c r="D15287" s="1"/>
      <c r="E15287" s="1"/>
      <c r="F15287" s="1"/>
    </row>
    <row r="15288" spans="3:6">
      <c r="C15288" s="1"/>
      <c r="D15288" s="1"/>
      <c r="E15288" s="1"/>
      <c r="F15288" s="1"/>
    </row>
    <row r="15289" spans="3:6">
      <c r="C15289" s="1"/>
      <c r="D15289" s="1"/>
      <c r="E15289" s="1"/>
      <c r="F15289" s="1"/>
    </row>
    <row r="15290" spans="3:6">
      <c r="C15290" s="1"/>
      <c r="D15290" s="1"/>
      <c r="E15290" s="1"/>
      <c r="F15290" s="1"/>
    </row>
    <row r="15291" spans="3:6">
      <c r="C15291" s="1"/>
      <c r="D15291" s="1"/>
      <c r="E15291" s="1"/>
      <c r="F15291" s="1"/>
    </row>
    <row r="15292" spans="3:6">
      <c r="C15292" s="1"/>
      <c r="D15292" s="1"/>
      <c r="E15292" s="1"/>
      <c r="F15292" s="1"/>
    </row>
    <row r="15293" spans="3:6">
      <c r="C15293" s="1"/>
      <c r="D15293" s="1"/>
      <c r="E15293" s="1"/>
      <c r="F15293" s="1"/>
    </row>
    <row r="15294" spans="3:6">
      <c r="C15294" s="1"/>
      <c r="D15294" s="1"/>
      <c r="E15294" s="1"/>
      <c r="F15294" s="1"/>
    </row>
    <row r="15295" spans="3:6">
      <c r="C15295" s="1"/>
      <c r="D15295" s="1"/>
      <c r="E15295" s="1"/>
      <c r="F15295" s="1"/>
    </row>
    <row r="15296" spans="3:6">
      <c r="C15296" s="1"/>
      <c r="D15296" s="1"/>
      <c r="E15296" s="1"/>
      <c r="F15296" s="1"/>
    </row>
    <row r="15297" spans="3:6">
      <c r="C15297" s="1"/>
      <c r="D15297" s="1"/>
      <c r="E15297" s="1"/>
      <c r="F15297" s="1"/>
    </row>
    <row r="15298" spans="3:6">
      <c r="C15298" s="1"/>
      <c r="D15298" s="1"/>
      <c r="E15298" s="1"/>
      <c r="F15298" s="1"/>
    </row>
    <row r="15299" spans="3:6">
      <c r="C15299" s="1"/>
      <c r="D15299" s="1"/>
      <c r="E15299" s="1"/>
      <c r="F15299" s="1"/>
    </row>
    <row r="15300" spans="3:6">
      <c r="C15300" s="1"/>
      <c r="D15300" s="1"/>
      <c r="E15300" s="1"/>
      <c r="F15300" s="1"/>
    </row>
    <row r="15301" spans="3:6">
      <c r="C15301" s="1"/>
      <c r="D15301" s="1"/>
      <c r="E15301" s="1"/>
      <c r="F15301" s="1"/>
    </row>
    <row r="15302" spans="3:6">
      <c r="C15302" s="1"/>
      <c r="D15302" s="1"/>
      <c r="E15302" s="1"/>
      <c r="F15302" s="1"/>
    </row>
    <row r="15303" spans="3:6">
      <c r="C15303" s="1"/>
      <c r="D15303" s="1"/>
      <c r="E15303" s="1"/>
      <c r="F15303" s="1"/>
    </row>
    <row r="15304" spans="3:6">
      <c r="C15304" s="1"/>
      <c r="D15304" s="1"/>
      <c r="E15304" s="1"/>
      <c r="F15304" s="1"/>
    </row>
    <row r="15305" spans="3:6">
      <c r="C15305" s="1"/>
      <c r="D15305" s="1"/>
      <c r="E15305" s="1"/>
      <c r="F15305" s="1"/>
    </row>
    <row r="15306" spans="3:6">
      <c r="C15306" s="1"/>
      <c r="D15306" s="1"/>
      <c r="E15306" s="1"/>
      <c r="F15306" s="1"/>
    </row>
    <row r="15307" spans="3:6">
      <c r="C15307" s="1"/>
      <c r="D15307" s="1"/>
      <c r="E15307" s="1"/>
      <c r="F15307" s="1"/>
    </row>
    <row r="15308" spans="3:6">
      <c r="C15308" s="1"/>
      <c r="D15308" s="1"/>
      <c r="E15308" s="1"/>
      <c r="F15308" s="1"/>
    </row>
    <row r="15309" spans="3:6">
      <c r="C15309" s="1"/>
      <c r="D15309" s="1"/>
      <c r="E15309" s="1"/>
      <c r="F15309" s="1"/>
    </row>
    <row r="15310" spans="3:6">
      <c r="C15310" s="1"/>
      <c r="D15310" s="1"/>
      <c r="E15310" s="1"/>
      <c r="F15310" s="1"/>
    </row>
    <row r="15311" spans="3:6">
      <c r="C15311" s="1"/>
      <c r="D15311" s="1"/>
      <c r="E15311" s="1"/>
      <c r="F15311" s="1"/>
    </row>
    <row r="15312" spans="3:6">
      <c r="C15312" s="1"/>
      <c r="D15312" s="1"/>
      <c r="E15312" s="1"/>
      <c r="F15312" s="1"/>
    </row>
    <row r="15313" spans="3:6">
      <c r="C15313" s="1"/>
      <c r="D15313" s="1"/>
      <c r="E15313" s="1"/>
      <c r="F15313" s="1"/>
    </row>
    <row r="15314" spans="3:6">
      <c r="C15314" s="1"/>
      <c r="D15314" s="1"/>
      <c r="E15314" s="1"/>
      <c r="F15314" s="1"/>
    </row>
    <row r="15315" spans="3:6">
      <c r="C15315" s="1"/>
      <c r="D15315" s="1"/>
      <c r="E15315" s="1"/>
      <c r="F15315" s="1"/>
    </row>
    <row r="15316" spans="3:6">
      <c r="C15316" s="1"/>
      <c r="D15316" s="1"/>
      <c r="E15316" s="1"/>
      <c r="F15316" s="1"/>
    </row>
    <row r="15317" spans="3:6">
      <c r="C15317" s="1"/>
      <c r="D15317" s="1"/>
      <c r="E15317" s="1"/>
      <c r="F15317" s="1"/>
    </row>
    <row r="15318" spans="3:6">
      <c r="C15318" s="1"/>
      <c r="D15318" s="1"/>
      <c r="E15318" s="1"/>
      <c r="F15318" s="1"/>
    </row>
    <row r="15319" spans="3:6">
      <c r="C15319" s="1"/>
      <c r="D15319" s="1"/>
      <c r="E15319" s="1"/>
      <c r="F15319" s="1"/>
    </row>
    <row r="15320" spans="3:6">
      <c r="C15320" s="1"/>
      <c r="D15320" s="1"/>
      <c r="E15320" s="1"/>
      <c r="F15320" s="1"/>
    </row>
    <row r="15321" spans="3:6">
      <c r="C15321" s="1"/>
      <c r="D15321" s="1"/>
      <c r="E15321" s="1"/>
      <c r="F15321" s="1"/>
    </row>
    <row r="15322" spans="3:6">
      <c r="C15322" s="1"/>
      <c r="D15322" s="1"/>
      <c r="E15322" s="1"/>
      <c r="F15322" s="1"/>
    </row>
    <row r="15323" spans="3:6">
      <c r="C15323" s="1"/>
      <c r="D15323" s="1"/>
      <c r="E15323" s="1"/>
      <c r="F15323" s="1"/>
    </row>
    <row r="15324" spans="3:6">
      <c r="C15324" s="1"/>
      <c r="D15324" s="1"/>
      <c r="E15324" s="1"/>
      <c r="F15324" s="1"/>
    </row>
    <row r="15325" spans="3:6">
      <c r="C15325" s="1"/>
      <c r="D15325" s="1"/>
      <c r="E15325" s="1"/>
      <c r="F15325" s="1"/>
    </row>
    <row r="15326" spans="3:6">
      <c r="C15326" s="1"/>
      <c r="D15326" s="1"/>
      <c r="E15326" s="1"/>
      <c r="F15326" s="1"/>
    </row>
    <row r="15327" spans="3:6">
      <c r="C15327" s="1"/>
      <c r="D15327" s="1"/>
      <c r="E15327" s="1"/>
      <c r="F15327" s="1"/>
    </row>
    <row r="15328" spans="3:6">
      <c r="C15328" s="1"/>
      <c r="D15328" s="1"/>
      <c r="E15328" s="1"/>
      <c r="F15328" s="1"/>
    </row>
    <row r="15329" spans="3:6">
      <c r="C15329" s="1"/>
      <c r="D15329" s="1"/>
      <c r="E15329" s="1"/>
      <c r="F15329" s="1"/>
    </row>
    <row r="15330" spans="3:6">
      <c r="C15330" s="1"/>
      <c r="D15330" s="1"/>
      <c r="E15330" s="1"/>
      <c r="F15330" s="1"/>
    </row>
    <row r="15331" spans="3:6">
      <c r="C15331" s="1"/>
      <c r="D15331" s="1"/>
      <c r="E15331" s="1"/>
      <c r="F15331" s="1"/>
    </row>
    <row r="15332" spans="3:6">
      <c r="C15332" s="1"/>
      <c r="D15332" s="1"/>
      <c r="E15332" s="1"/>
      <c r="F15332" s="1"/>
    </row>
    <row r="15333" spans="3:6">
      <c r="C15333" s="1"/>
      <c r="D15333" s="1"/>
      <c r="E15333" s="1"/>
      <c r="F15333" s="1"/>
    </row>
    <row r="15334" spans="3:6">
      <c r="C15334" s="1"/>
      <c r="D15334" s="1"/>
      <c r="E15334" s="1"/>
      <c r="F15334" s="1"/>
    </row>
    <row r="15335" spans="3:6">
      <c r="C15335" s="1"/>
      <c r="D15335" s="1"/>
      <c r="E15335" s="1"/>
      <c r="F15335" s="1"/>
    </row>
    <row r="15336" spans="3:6">
      <c r="C15336" s="1"/>
      <c r="D15336" s="1"/>
      <c r="E15336" s="1"/>
      <c r="F15336" s="1"/>
    </row>
    <row r="15337" spans="3:6">
      <c r="C15337" s="1"/>
      <c r="D15337" s="1"/>
      <c r="E15337" s="1"/>
      <c r="F15337" s="1"/>
    </row>
    <row r="15338" spans="3:6">
      <c r="C15338" s="1"/>
      <c r="D15338" s="1"/>
      <c r="E15338" s="1"/>
      <c r="F15338" s="1"/>
    </row>
    <row r="15339" spans="3:6">
      <c r="C15339" s="1"/>
      <c r="D15339" s="1"/>
      <c r="E15339" s="1"/>
      <c r="F15339" s="1"/>
    </row>
    <row r="15340" spans="3:6">
      <c r="C15340" s="1"/>
      <c r="D15340" s="1"/>
      <c r="E15340" s="1"/>
      <c r="F15340" s="1"/>
    </row>
    <row r="15341" spans="3:6">
      <c r="C15341" s="1"/>
      <c r="D15341" s="1"/>
      <c r="E15341" s="1"/>
      <c r="F15341" s="1"/>
    </row>
    <row r="15342" spans="3:6">
      <c r="C15342" s="1"/>
      <c r="D15342" s="1"/>
      <c r="E15342" s="1"/>
      <c r="F15342" s="1"/>
    </row>
    <row r="15343" spans="3:6">
      <c r="C15343" s="1"/>
      <c r="D15343" s="1"/>
      <c r="E15343" s="1"/>
      <c r="F15343" s="1"/>
    </row>
    <row r="15344" spans="3:6">
      <c r="C15344" s="1"/>
      <c r="D15344" s="1"/>
      <c r="E15344" s="1"/>
      <c r="F15344" s="1"/>
    </row>
    <row r="15345" spans="3:6">
      <c r="C15345" s="1"/>
      <c r="D15345" s="1"/>
      <c r="E15345" s="1"/>
      <c r="F15345" s="1"/>
    </row>
    <row r="15346" spans="3:6">
      <c r="C15346" s="1"/>
      <c r="D15346" s="1"/>
      <c r="E15346" s="1"/>
      <c r="F15346" s="1"/>
    </row>
    <row r="15347" spans="3:6">
      <c r="C15347" s="1"/>
      <c r="D15347" s="1"/>
      <c r="E15347" s="1"/>
      <c r="F15347" s="1"/>
    </row>
    <row r="15348" spans="3:6">
      <c r="C15348" s="1"/>
      <c r="D15348" s="1"/>
      <c r="E15348" s="1"/>
      <c r="F15348" s="1"/>
    </row>
    <row r="15349" spans="3:6">
      <c r="C15349" s="1"/>
      <c r="D15349" s="1"/>
      <c r="E15349" s="1"/>
      <c r="F15349" s="1"/>
    </row>
    <row r="15350" spans="3:6">
      <c r="C15350" s="1"/>
      <c r="D15350" s="1"/>
      <c r="E15350" s="1"/>
      <c r="F15350" s="1"/>
    </row>
    <row r="15351" spans="3:6">
      <c r="C15351" s="1"/>
      <c r="D15351" s="1"/>
      <c r="E15351" s="1"/>
      <c r="F15351" s="1"/>
    </row>
    <row r="15352" spans="3:6">
      <c r="C15352" s="1"/>
      <c r="D15352" s="1"/>
      <c r="E15352" s="1"/>
      <c r="F15352" s="1"/>
    </row>
    <row r="15353" spans="3:6">
      <c r="C15353" s="1"/>
      <c r="D15353" s="1"/>
      <c r="E15353" s="1"/>
      <c r="F15353" s="1"/>
    </row>
    <row r="15354" spans="3:6">
      <c r="C15354" s="1"/>
      <c r="D15354" s="1"/>
      <c r="E15354" s="1"/>
      <c r="F15354" s="1"/>
    </row>
    <row r="15355" spans="3:6">
      <c r="C15355" s="1"/>
      <c r="D15355" s="1"/>
      <c r="E15355" s="1"/>
      <c r="F15355" s="1"/>
    </row>
    <row r="15356" spans="3:6">
      <c r="C15356" s="1"/>
      <c r="D15356" s="1"/>
      <c r="E15356" s="1"/>
      <c r="F15356" s="1"/>
    </row>
    <row r="15357" spans="3:6">
      <c r="C15357" s="1"/>
      <c r="D15357" s="1"/>
      <c r="E15357" s="1"/>
      <c r="F15357" s="1"/>
    </row>
    <row r="15358" spans="3:6">
      <c r="C15358" s="1"/>
      <c r="D15358" s="1"/>
      <c r="E15358" s="1"/>
      <c r="F15358" s="1"/>
    </row>
    <row r="15359" spans="3:6">
      <c r="C15359" s="1"/>
      <c r="D15359" s="1"/>
      <c r="E15359" s="1"/>
      <c r="F15359" s="1"/>
    </row>
    <row r="15360" spans="3:6">
      <c r="C15360" s="1"/>
      <c r="D15360" s="1"/>
      <c r="E15360" s="1"/>
      <c r="F15360" s="1"/>
    </row>
    <row r="15361" spans="3:6">
      <c r="C15361" s="1"/>
      <c r="D15361" s="1"/>
      <c r="E15361" s="1"/>
      <c r="F15361" s="1"/>
    </row>
    <row r="15362" spans="3:6">
      <c r="C15362" s="1"/>
      <c r="D15362" s="1"/>
      <c r="E15362" s="1"/>
      <c r="F15362" s="1"/>
    </row>
    <row r="15363" spans="3:6">
      <c r="C15363" s="1"/>
      <c r="D15363" s="1"/>
      <c r="E15363" s="1"/>
      <c r="F15363" s="1"/>
    </row>
    <row r="15364" spans="3:6">
      <c r="C15364" s="1"/>
      <c r="D15364" s="1"/>
      <c r="E15364" s="1"/>
      <c r="F15364" s="1"/>
    </row>
    <row r="15365" spans="3:6">
      <c r="C15365" s="1"/>
      <c r="D15365" s="1"/>
      <c r="E15365" s="1"/>
      <c r="F15365" s="1"/>
    </row>
    <row r="15366" spans="3:6">
      <c r="C15366" s="1"/>
      <c r="D15366" s="1"/>
      <c r="E15366" s="1"/>
      <c r="F15366" s="1"/>
    </row>
    <row r="15367" spans="3:6">
      <c r="C15367" s="1"/>
      <c r="D15367" s="1"/>
      <c r="E15367" s="1"/>
      <c r="F15367" s="1"/>
    </row>
    <row r="15368" spans="3:6">
      <c r="C15368" s="1"/>
      <c r="D15368" s="1"/>
      <c r="E15368" s="1"/>
      <c r="F15368" s="1"/>
    </row>
    <row r="15369" spans="3:6">
      <c r="C15369" s="1"/>
      <c r="D15369" s="1"/>
      <c r="E15369" s="1"/>
      <c r="F15369" s="1"/>
    </row>
    <row r="15370" spans="3:6">
      <c r="C15370" s="1"/>
      <c r="D15370" s="1"/>
      <c r="E15370" s="1"/>
      <c r="F15370" s="1"/>
    </row>
    <row r="15371" spans="3:6">
      <c r="C15371" s="1"/>
      <c r="D15371" s="1"/>
      <c r="E15371" s="1"/>
      <c r="F15371" s="1"/>
    </row>
    <row r="15372" spans="3:6">
      <c r="C15372" s="1"/>
      <c r="D15372" s="1"/>
      <c r="E15372" s="1"/>
      <c r="F15372" s="1"/>
    </row>
    <row r="15373" spans="3:6">
      <c r="C15373" s="1"/>
      <c r="D15373" s="1"/>
      <c r="E15373" s="1"/>
      <c r="F15373" s="1"/>
    </row>
    <row r="15374" spans="3:6">
      <c r="C15374" s="1"/>
      <c r="D15374" s="1"/>
      <c r="E15374" s="1"/>
      <c r="F15374" s="1"/>
    </row>
    <row r="15375" spans="3:6">
      <c r="C15375" s="1"/>
      <c r="D15375" s="1"/>
      <c r="E15375" s="1"/>
      <c r="F15375" s="1"/>
    </row>
    <row r="15376" spans="3:6">
      <c r="C15376" s="1"/>
      <c r="D15376" s="1"/>
      <c r="E15376" s="1"/>
      <c r="F15376" s="1"/>
    </row>
    <row r="15377" spans="3:6">
      <c r="C15377" s="1"/>
      <c r="D15377" s="1"/>
      <c r="E15377" s="1"/>
      <c r="F15377" s="1"/>
    </row>
    <row r="15378" spans="3:6">
      <c r="C15378" s="1"/>
      <c r="D15378" s="1"/>
      <c r="E15378" s="1"/>
      <c r="F15378" s="1"/>
    </row>
    <row r="15379" spans="3:6">
      <c r="C15379" s="1"/>
      <c r="D15379" s="1"/>
      <c r="E15379" s="1"/>
      <c r="F15379" s="1"/>
    </row>
    <row r="15380" spans="3:6">
      <c r="C15380" s="1"/>
      <c r="D15380" s="1"/>
      <c r="E15380" s="1"/>
      <c r="F15380" s="1"/>
    </row>
    <row r="15381" spans="3:6">
      <c r="C15381" s="1"/>
      <c r="D15381" s="1"/>
      <c r="E15381" s="1"/>
      <c r="F15381" s="1"/>
    </row>
    <row r="15382" spans="3:6">
      <c r="C15382" s="1"/>
      <c r="D15382" s="1"/>
      <c r="E15382" s="1"/>
      <c r="F15382" s="1"/>
    </row>
    <row r="15383" spans="3:6">
      <c r="C15383" s="1"/>
      <c r="D15383" s="1"/>
      <c r="E15383" s="1"/>
      <c r="F15383" s="1"/>
    </row>
    <row r="15384" spans="3:6">
      <c r="C15384" s="1"/>
      <c r="D15384" s="1"/>
      <c r="E15384" s="1"/>
      <c r="F15384" s="1"/>
    </row>
    <row r="15385" spans="3:6">
      <c r="C15385" s="1"/>
      <c r="D15385" s="1"/>
      <c r="E15385" s="1"/>
      <c r="F15385" s="1"/>
    </row>
    <row r="15386" spans="3:6">
      <c r="C15386" s="1"/>
      <c r="D15386" s="1"/>
      <c r="E15386" s="1"/>
      <c r="F15386" s="1"/>
    </row>
    <row r="15387" spans="3:6">
      <c r="C15387" s="1"/>
      <c r="D15387" s="1"/>
      <c r="E15387" s="1"/>
      <c r="F15387" s="1"/>
    </row>
    <row r="15388" spans="3:6">
      <c r="C15388" s="1"/>
      <c r="D15388" s="1"/>
      <c r="E15388" s="1"/>
      <c r="F15388" s="1"/>
    </row>
    <row r="15389" spans="3:6">
      <c r="C15389" s="1"/>
      <c r="D15389" s="1"/>
      <c r="E15389" s="1"/>
      <c r="F15389" s="1"/>
    </row>
    <row r="15390" spans="3:6">
      <c r="C15390" s="1"/>
      <c r="D15390" s="1"/>
      <c r="E15390" s="1"/>
      <c r="F15390" s="1"/>
    </row>
    <row r="15391" spans="3:6">
      <c r="C15391" s="1"/>
      <c r="D15391" s="1"/>
      <c r="E15391" s="1"/>
      <c r="F15391" s="1"/>
    </row>
    <row r="15392" spans="3:6">
      <c r="C15392" s="1"/>
      <c r="D15392" s="1"/>
      <c r="E15392" s="1"/>
      <c r="F15392" s="1"/>
    </row>
    <row r="15393" spans="3:6">
      <c r="C15393" s="1"/>
      <c r="D15393" s="1"/>
      <c r="E15393" s="1"/>
      <c r="F15393" s="1"/>
    </row>
    <row r="15394" spans="3:6">
      <c r="C15394" s="1"/>
      <c r="D15394" s="1"/>
      <c r="E15394" s="1"/>
      <c r="F15394" s="1"/>
    </row>
    <row r="15395" spans="3:6">
      <c r="C15395" s="1"/>
      <c r="D15395" s="1"/>
      <c r="E15395" s="1"/>
      <c r="F15395" s="1"/>
    </row>
    <row r="15396" spans="3:6">
      <c r="C15396" s="1"/>
      <c r="D15396" s="1"/>
      <c r="E15396" s="1"/>
      <c r="F15396" s="1"/>
    </row>
    <row r="15397" spans="3:6">
      <c r="C15397" s="1"/>
      <c r="D15397" s="1"/>
      <c r="E15397" s="1"/>
      <c r="F15397" s="1"/>
    </row>
    <row r="15398" spans="3:6">
      <c r="C15398" s="1"/>
      <c r="D15398" s="1"/>
      <c r="E15398" s="1"/>
      <c r="F15398" s="1"/>
    </row>
    <row r="15399" spans="3:6">
      <c r="C15399" s="1"/>
      <c r="D15399" s="1"/>
      <c r="E15399" s="1"/>
      <c r="F15399" s="1"/>
    </row>
    <row r="15400" spans="3:6">
      <c r="C15400" s="1"/>
      <c r="D15400" s="1"/>
      <c r="E15400" s="1"/>
      <c r="F15400" s="1"/>
    </row>
    <row r="15401" spans="3:6">
      <c r="C15401" s="1"/>
      <c r="D15401" s="1"/>
      <c r="E15401" s="1"/>
      <c r="F15401" s="1"/>
    </row>
    <row r="15402" spans="3:6">
      <c r="C15402" s="1"/>
      <c r="D15402" s="1"/>
      <c r="E15402" s="1"/>
      <c r="F15402" s="1"/>
    </row>
    <row r="15403" spans="3:6">
      <c r="C15403" s="1"/>
      <c r="D15403" s="1"/>
      <c r="E15403" s="1"/>
      <c r="F15403" s="1"/>
    </row>
    <row r="15404" spans="3:6">
      <c r="C15404" s="1"/>
      <c r="D15404" s="1"/>
      <c r="E15404" s="1"/>
      <c r="F15404" s="1"/>
    </row>
    <row r="15405" spans="3:6">
      <c r="C15405" s="1"/>
      <c r="D15405" s="1"/>
      <c r="E15405" s="1"/>
      <c r="F15405" s="1"/>
    </row>
    <row r="15406" spans="3:6">
      <c r="C15406" s="1"/>
      <c r="D15406" s="1"/>
      <c r="E15406" s="1"/>
      <c r="F15406" s="1"/>
    </row>
    <row r="15407" spans="3:6">
      <c r="C15407" s="1"/>
      <c r="D15407" s="1"/>
      <c r="E15407" s="1"/>
      <c r="F15407" s="1"/>
    </row>
    <row r="15408" spans="3:6">
      <c r="C15408" s="1"/>
      <c r="D15408" s="1"/>
      <c r="E15408" s="1"/>
      <c r="F15408" s="1"/>
    </row>
    <row r="15409" spans="3:6">
      <c r="C15409" s="1"/>
      <c r="D15409" s="1"/>
      <c r="E15409" s="1"/>
      <c r="F15409" s="1"/>
    </row>
    <row r="15410" spans="3:6">
      <c r="C15410" s="1"/>
      <c r="D15410" s="1"/>
      <c r="E15410" s="1"/>
      <c r="F15410" s="1"/>
    </row>
    <row r="15411" spans="3:6">
      <c r="C15411" s="1"/>
      <c r="D15411" s="1"/>
      <c r="E15411" s="1"/>
      <c r="F15411" s="1"/>
    </row>
    <row r="15412" spans="3:6">
      <c r="C15412" s="1"/>
      <c r="D15412" s="1"/>
      <c r="E15412" s="1"/>
      <c r="F15412" s="1"/>
    </row>
    <row r="15413" spans="3:6">
      <c r="C15413" s="1"/>
      <c r="D15413" s="1"/>
      <c r="E15413" s="1"/>
      <c r="F15413" s="1"/>
    </row>
    <row r="15414" spans="3:6">
      <c r="C15414" s="1"/>
      <c r="D15414" s="1"/>
      <c r="E15414" s="1"/>
      <c r="F15414" s="1"/>
    </row>
    <row r="15415" spans="3:6">
      <c r="C15415" s="1"/>
      <c r="D15415" s="1"/>
      <c r="E15415" s="1"/>
      <c r="F15415" s="1"/>
    </row>
    <row r="15416" spans="3:6">
      <c r="C15416" s="1"/>
      <c r="D15416" s="1"/>
      <c r="E15416" s="1"/>
      <c r="F15416" s="1"/>
    </row>
    <row r="15417" spans="3:6">
      <c r="C15417" s="1"/>
      <c r="D15417" s="1"/>
      <c r="E15417" s="1"/>
      <c r="F15417" s="1"/>
    </row>
    <row r="15418" spans="3:6">
      <c r="C15418" s="1"/>
      <c r="D15418" s="1"/>
      <c r="E15418" s="1"/>
      <c r="F15418" s="1"/>
    </row>
    <row r="15419" spans="3:6">
      <c r="C15419" s="1"/>
      <c r="D15419" s="1"/>
      <c r="E15419" s="1"/>
      <c r="F15419" s="1"/>
    </row>
    <row r="15420" spans="3:6">
      <c r="C15420" s="1"/>
      <c r="D15420" s="1"/>
      <c r="E15420" s="1"/>
      <c r="F15420" s="1"/>
    </row>
    <row r="15421" spans="3:6">
      <c r="C15421" s="1"/>
      <c r="D15421" s="1"/>
      <c r="E15421" s="1"/>
      <c r="F15421" s="1"/>
    </row>
    <row r="15422" spans="3:6">
      <c r="C15422" s="1"/>
      <c r="D15422" s="1"/>
      <c r="E15422" s="1"/>
      <c r="F15422" s="1"/>
    </row>
    <row r="15423" spans="3:6">
      <c r="C15423" s="1"/>
      <c r="D15423" s="1"/>
      <c r="E15423" s="1"/>
      <c r="F15423" s="1"/>
    </row>
    <row r="15424" spans="3:6">
      <c r="C15424" s="1"/>
      <c r="D15424" s="1"/>
      <c r="E15424" s="1"/>
      <c r="F15424" s="1"/>
    </row>
    <row r="15425" spans="3:6">
      <c r="C15425" s="1"/>
      <c r="D15425" s="1"/>
      <c r="E15425" s="1"/>
      <c r="F15425" s="1"/>
    </row>
    <row r="15426" spans="3:6">
      <c r="C15426" s="1"/>
      <c r="D15426" s="1"/>
      <c r="E15426" s="1"/>
      <c r="F15426" s="1"/>
    </row>
    <row r="15427" spans="3:6">
      <c r="C15427" s="1"/>
      <c r="D15427" s="1"/>
      <c r="E15427" s="1"/>
      <c r="F15427" s="1"/>
    </row>
    <row r="15428" spans="3:6">
      <c r="C15428" s="1"/>
      <c r="D15428" s="1"/>
      <c r="E15428" s="1"/>
      <c r="F15428" s="1"/>
    </row>
    <row r="15429" spans="3:6">
      <c r="C15429" s="1"/>
      <c r="D15429" s="1"/>
      <c r="E15429" s="1"/>
      <c r="F15429" s="1"/>
    </row>
    <row r="15430" spans="3:6">
      <c r="C15430" s="1"/>
      <c r="D15430" s="1"/>
      <c r="E15430" s="1"/>
      <c r="F15430" s="1"/>
    </row>
    <row r="15431" spans="3:6">
      <c r="C15431" s="1"/>
      <c r="D15431" s="1"/>
      <c r="E15431" s="1"/>
      <c r="F15431" s="1"/>
    </row>
    <row r="15432" spans="3:6">
      <c r="C15432" s="1"/>
      <c r="D15432" s="1"/>
      <c r="E15432" s="1"/>
      <c r="F15432" s="1"/>
    </row>
    <row r="15433" spans="3:6">
      <c r="C15433" s="1"/>
      <c r="D15433" s="1"/>
      <c r="E15433" s="1"/>
      <c r="F15433" s="1"/>
    </row>
    <row r="15434" spans="3:6">
      <c r="C15434" s="1"/>
      <c r="D15434" s="1"/>
      <c r="E15434" s="1"/>
      <c r="F15434" s="1"/>
    </row>
    <row r="15435" spans="3:6">
      <c r="C15435" s="1"/>
      <c r="D15435" s="1"/>
      <c r="E15435" s="1"/>
      <c r="F15435" s="1"/>
    </row>
    <row r="15436" spans="3:6">
      <c r="C15436" s="1"/>
      <c r="D15436" s="1"/>
      <c r="E15436" s="1"/>
      <c r="F15436" s="1"/>
    </row>
    <row r="15437" spans="3:6">
      <c r="C15437" s="1"/>
      <c r="D15437" s="1"/>
      <c r="E15437" s="1"/>
      <c r="F15437" s="1"/>
    </row>
    <row r="15438" spans="3:6">
      <c r="C15438" s="1"/>
      <c r="D15438" s="1"/>
      <c r="E15438" s="1"/>
      <c r="F15438" s="1"/>
    </row>
    <row r="15439" spans="3:6">
      <c r="C15439" s="1"/>
      <c r="D15439" s="1"/>
      <c r="E15439" s="1"/>
      <c r="F15439" s="1"/>
    </row>
    <row r="15440" spans="3:6">
      <c r="C15440" s="1"/>
      <c r="D15440" s="1"/>
      <c r="E15440" s="1"/>
      <c r="F15440" s="1"/>
    </row>
    <row r="15441" spans="3:6">
      <c r="C15441" s="1"/>
      <c r="D15441" s="1"/>
      <c r="E15441" s="1"/>
      <c r="F15441" s="1"/>
    </row>
    <row r="15442" spans="3:6">
      <c r="C15442" s="1"/>
      <c r="D15442" s="1"/>
      <c r="E15442" s="1"/>
      <c r="F15442" s="1"/>
    </row>
    <row r="15443" spans="3:6">
      <c r="C15443" s="1"/>
      <c r="D15443" s="1"/>
      <c r="E15443" s="1"/>
      <c r="F15443" s="1"/>
    </row>
    <row r="15444" spans="3:6">
      <c r="C15444" s="1"/>
      <c r="D15444" s="1"/>
      <c r="E15444" s="1"/>
      <c r="F15444" s="1"/>
    </row>
    <row r="15445" spans="3:6">
      <c r="C15445" s="1"/>
      <c r="D15445" s="1"/>
      <c r="E15445" s="1"/>
      <c r="F15445" s="1"/>
    </row>
    <row r="15446" spans="3:6">
      <c r="C15446" s="1"/>
      <c r="D15446" s="1"/>
      <c r="E15446" s="1"/>
      <c r="F15446" s="1"/>
    </row>
    <row r="15447" spans="3:6">
      <c r="C15447" s="1"/>
      <c r="D15447" s="1"/>
      <c r="E15447" s="1"/>
      <c r="F15447" s="1"/>
    </row>
    <row r="15448" spans="3:6">
      <c r="C15448" s="1"/>
      <c r="D15448" s="1"/>
      <c r="E15448" s="1"/>
      <c r="F15448" s="1"/>
    </row>
    <row r="15449" spans="3:6">
      <c r="C15449" s="1"/>
      <c r="D15449" s="1"/>
      <c r="E15449" s="1"/>
      <c r="F15449" s="1"/>
    </row>
    <row r="15450" spans="3:6">
      <c r="C15450" s="1"/>
      <c r="D15450" s="1"/>
      <c r="E15450" s="1"/>
      <c r="F15450" s="1"/>
    </row>
    <row r="15451" spans="3:6">
      <c r="C15451" s="1"/>
      <c r="D15451" s="1"/>
      <c r="E15451" s="1"/>
      <c r="F15451" s="1"/>
    </row>
    <row r="15452" spans="3:6">
      <c r="C15452" s="1"/>
      <c r="D15452" s="1"/>
      <c r="E15452" s="1"/>
      <c r="F15452" s="1"/>
    </row>
    <row r="15453" spans="3:6">
      <c r="C15453" s="1"/>
      <c r="D15453" s="1"/>
      <c r="E15453" s="1"/>
      <c r="F15453" s="1"/>
    </row>
    <row r="15454" spans="3:6">
      <c r="C15454" s="1"/>
      <c r="D15454" s="1"/>
      <c r="E15454" s="1"/>
      <c r="F15454" s="1"/>
    </row>
    <row r="15455" spans="3:6">
      <c r="C15455" s="1"/>
      <c r="D15455" s="1"/>
      <c r="E15455" s="1"/>
      <c r="F15455" s="1"/>
    </row>
    <row r="15456" spans="3:6">
      <c r="C15456" s="1"/>
      <c r="D15456" s="1"/>
      <c r="E15456" s="1"/>
      <c r="F15456" s="1"/>
    </row>
    <row r="15457" spans="3:6">
      <c r="C15457" s="1"/>
      <c r="D15457" s="1"/>
      <c r="E15457" s="1"/>
      <c r="F15457" s="1"/>
    </row>
    <row r="15458" spans="3:6">
      <c r="C15458" s="1"/>
      <c r="D15458" s="1"/>
      <c r="E15458" s="1"/>
      <c r="F15458" s="1"/>
    </row>
    <row r="15459" spans="3:6">
      <c r="C15459" s="1"/>
      <c r="D15459" s="1"/>
      <c r="E15459" s="1"/>
      <c r="F15459" s="1"/>
    </row>
    <row r="15460" spans="3:6">
      <c r="C15460" s="1"/>
      <c r="D15460" s="1"/>
      <c r="E15460" s="1"/>
      <c r="F15460" s="1"/>
    </row>
    <row r="15461" spans="3:6">
      <c r="C15461" s="1"/>
      <c r="D15461" s="1"/>
      <c r="E15461" s="1"/>
      <c r="F15461" s="1"/>
    </row>
    <row r="15462" spans="3:6">
      <c r="C15462" s="1"/>
      <c r="D15462" s="1"/>
      <c r="E15462" s="1"/>
      <c r="F15462" s="1"/>
    </row>
    <row r="15463" spans="3:6">
      <c r="C15463" s="1"/>
      <c r="D15463" s="1"/>
      <c r="E15463" s="1"/>
      <c r="F15463" s="1"/>
    </row>
    <row r="15464" spans="3:6">
      <c r="C15464" s="1"/>
      <c r="D15464" s="1"/>
      <c r="E15464" s="1"/>
      <c r="F15464" s="1"/>
    </row>
    <row r="15465" spans="3:6">
      <c r="C15465" s="1"/>
      <c r="D15465" s="1"/>
      <c r="E15465" s="1"/>
      <c r="F15465" s="1"/>
    </row>
    <row r="15466" spans="3:6">
      <c r="C15466" s="1"/>
      <c r="D15466" s="1"/>
      <c r="E15466" s="1"/>
      <c r="F15466" s="1"/>
    </row>
    <row r="15467" spans="3:6">
      <c r="C15467" s="1"/>
      <c r="D15467" s="1"/>
      <c r="E15467" s="1"/>
      <c r="F15467" s="1"/>
    </row>
    <row r="15468" spans="3:6">
      <c r="C15468" s="1"/>
      <c r="D15468" s="1"/>
      <c r="E15468" s="1"/>
      <c r="F15468" s="1"/>
    </row>
    <row r="15469" spans="3:6">
      <c r="C15469" s="1"/>
      <c r="D15469" s="1"/>
      <c r="E15469" s="1"/>
      <c r="F15469" s="1"/>
    </row>
    <row r="15470" spans="3:6">
      <c r="C15470" s="1"/>
      <c r="D15470" s="1"/>
      <c r="E15470" s="1"/>
      <c r="F15470" s="1"/>
    </row>
    <row r="15471" spans="3:6">
      <c r="C15471" s="1"/>
      <c r="D15471" s="1"/>
      <c r="E15471" s="1"/>
      <c r="F15471" s="1"/>
    </row>
    <row r="15472" spans="3:6">
      <c r="C15472" s="1"/>
      <c r="D15472" s="1"/>
      <c r="E15472" s="1"/>
      <c r="F15472" s="1"/>
    </row>
    <row r="15473" spans="3:6">
      <c r="C15473" s="1"/>
      <c r="D15473" s="1"/>
      <c r="E15473" s="1"/>
      <c r="F15473" s="1"/>
    </row>
    <row r="15474" spans="3:6">
      <c r="C15474" s="1"/>
      <c r="D15474" s="1"/>
      <c r="E15474" s="1"/>
      <c r="F15474" s="1"/>
    </row>
    <row r="15475" spans="3:6">
      <c r="C15475" s="1"/>
      <c r="D15475" s="1"/>
      <c r="E15475" s="1"/>
      <c r="F15475" s="1"/>
    </row>
    <row r="15476" spans="3:6">
      <c r="C15476" s="1"/>
      <c r="D15476" s="1"/>
      <c r="E15476" s="1"/>
      <c r="F15476" s="1"/>
    </row>
    <row r="15477" spans="3:6">
      <c r="C15477" s="1"/>
      <c r="D15477" s="1"/>
      <c r="E15477" s="1"/>
      <c r="F15477" s="1"/>
    </row>
    <row r="15478" spans="3:6">
      <c r="C15478" s="1"/>
      <c r="D15478" s="1"/>
      <c r="E15478" s="1"/>
      <c r="F15478" s="1"/>
    </row>
    <row r="15479" spans="3:6">
      <c r="C15479" s="1"/>
      <c r="D15479" s="1"/>
      <c r="E15479" s="1"/>
      <c r="F15479" s="1"/>
    </row>
    <row r="15480" spans="3:6">
      <c r="C15480" s="1"/>
      <c r="D15480" s="1"/>
      <c r="E15480" s="1"/>
      <c r="F15480" s="1"/>
    </row>
    <row r="15481" spans="3:6">
      <c r="C15481" s="1"/>
      <c r="D15481" s="1"/>
      <c r="E15481" s="1"/>
      <c r="F15481" s="1"/>
    </row>
    <row r="15482" spans="3:6">
      <c r="C15482" s="1"/>
      <c r="D15482" s="1"/>
      <c r="E15482" s="1"/>
      <c r="F15482" s="1"/>
    </row>
    <row r="15483" spans="3:6">
      <c r="C15483" s="1"/>
      <c r="D15483" s="1"/>
      <c r="E15483" s="1"/>
      <c r="F15483" s="1"/>
    </row>
    <row r="15484" spans="3:6">
      <c r="C15484" s="1"/>
      <c r="D15484" s="1"/>
      <c r="E15484" s="1"/>
      <c r="F15484" s="1"/>
    </row>
    <row r="15485" spans="3:6">
      <c r="C15485" s="1"/>
      <c r="D15485" s="1"/>
      <c r="E15485" s="1"/>
      <c r="F15485" s="1"/>
    </row>
    <row r="15486" spans="3:6">
      <c r="C15486" s="1"/>
      <c r="D15486" s="1"/>
      <c r="E15486" s="1"/>
      <c r="F15486" s="1"/>
    </row>
    <row r="15487" spans="3:6">
      <c r="C15487" s="1"/>
      <c r="D15487" s="1"/>
      <c r="E15487" s="1"/>
      <c r="F15487" s="1"/>
    </row>
    <row r="15488" spans="3:6">
      <c r="C15488" s="1"/>
      <c r="D15488" s="1"/>
      <c r="E15488" s="1"/>
      <c r="F15488" s="1"/>
    </row>
    <row r="15489" spans="3:6">
      <c r="C15489" s="1"/>
      <c r="D15489" s="1"/>
      <c r="E15489" s="1"/>
      <c r="F15489" s="1"/>
    </row>
    <row r="15490" spans="3:6">
      <c r="C15490" s="1"/>
      <c r="D15490" s="1"/>
      <c r="E15490" s="1"/>
      <c r="F15490" s="1"/>
    </row>
    <row r="15491" spans="3:6">
      <c r="C15491" s="1"/>
      <c r="D15491" s="1"/>
      <c r="E15491" s="1"/>
      <c r="F15491" s="1"/>
    </row>
    <row r="15492" spans="3:6">
      <c r="C15492" s="1"/>
      <c r="D15492" s="1"/>
      <c r="E15492" s="1"/>
      <c r="F15492" s="1"/>
    </row>
    <row r="15493" spans="3:6">
      <c r="C15493" s="1"/>
      <c r="D15493" s="1"/>
      <c r="E15493" s="1"/>
      <c r="F15493" s="1"/>
    </row>
    <row r="15494" spans="3:6">
      <c r="C15494" s="1"/>
      <c r="D15494" s="1"/>
      <c r="E15494" s="1"/>
      <c r="F15494" s="1"/>
    </row>
    <row r="15495" spans="3:6">
      <c r="C15495" s="1"/>
      <c r="D15495" s="1"/>
      <c r="E15495" s="1"/>
      <c r="F15495" s="1"/>
    </row>
    <row r="15496" spans="3:6">
      <c r="C15496" s="1"/>
      <c r="D15496" s="1"/>
      <c r="E15496" s="1"/>
      <c r="F15496" s="1"/>
    </row>
    <row r="15497" spans="3:6">
      <c r="C15497" s="1"/>
      <c r="D15497" s="1"/>
      <c r="E15497" s="1"/>
      <c r="F15497" s="1"/>
    </row>
    <row r="15498" spans="3:6">
      <c r="C15498" s="1"/>
      <c r="D15498" s="1"/>
      <c r="E15498" s="1"/>
      <c r="F15498" s="1"/>
    </row>
    <row r="15499" spans="3:6">
      <c r="C15499" s="1"/>
      <c r="D15499" s="1"/>
      <c r="E15499" s="1"/>
      <c r="F15499" s="1"/>
    </row>
    <row r="15500" spans="3:6">
      <c r="C15500" s="1"/>
      <c r="D15500" s="1"/>
      <c r="E15500" s="1"/>
      <c r="F15500" s="1"/>
    </row>
    <row r="15501" spans="3:6">
      <c r="C15501" s="1"/>
      <c r="D15501" s="1"/>
      <c r="E15501" s="1"/>
      <c r="F15501" s="1"/>
    </row>
    <row r="15502" spans="3:6">
      <c r="C15502" s="1"/>
      <c r="D15502" s="1"/>
      <c r="E15502" s="1"/>
      <c r="F15502" s="1"/>
    </row>
    <row r="15503" spans="3:6">
      <c r="C15503" s="1"/>
      <c r="D15503" s="1"/>
      <c r="E15503" s="1"/>
      <c r="F15503" s="1"/>
    </row>
    <row r="15504" spans="3:6">
      <c r="C15504" s="1"/>
      <c r="D15504" s="1"/>
      <c r="E15504" s="1"/>
      <c r="F15504" s="1"/>
    </row>
    <row r="15505" spans="3:6">
      <c r="C15505" s="1"/>
      <c r="D15505" s="1"/>
      <c r="E15505" s="1"/>
      <c r="F15505" s="1"/>
    </row>
    <row r="15506" spans="3:6">
      <c r="C15506" s="1"/>
      <c r="D15506" s="1"/>
      <c r="E15506" s="1"/>
      <c r="F15506" s="1"/>
    </row>
    <row r="15507" spans="3:6">
      <c r="C15507" s="1"/>
      <c r="D15507" s="1"/>
      <c r="E15507" s="1"/>
      <c r="F15507" s="1"/>
    </row>
    <row r="15508" spans="3:6">
      <c r="C15508" s="1"/>
      <c r="D15508" s="1"/>
      <c r="E15508" s="1"/>
      <c r="F15508" s="1"/>
    </row>
    <row r="15509" spans="3:6">
      <c r="C15509" s="1"/>
      <c r="D15509" s="1"/>
      <c r="E15509" s="1"/>
      <c r="F15509" s="1"/>
    </row>
    <row r="15510" spans="3:6">
      <c r="C15510" s="1"/>
      <c r="D15510" s="1"/>
      <c r="E15510" s="1"/>
      <c r="F15510" s="1"/>
    </row>
    <row r="15511" spans="3:6">
      <c r="C15511" s="1"/>
      <c r="D15511" s="1"/>
      <c r="E15511" s="1"/>
      <c r="F15511" s="1"/>
    </row>
    <row r="15512" spans="3:6">
      <c r="C15512" s="1"/>
      <c r="D15512" s="1"/>
      <c r="E15512" s="1"/>
      <c r="F15512" s="1"/>
    </row>
    <row r="15513" spans="3:6">
      <c r="C15513" s="1"/>
      <c r="D15513" s="1"/>
      <c r="E15513" s="1"/>
      <c r="F15513" s="1"/>
    </row>
    <row r="15514" spans="3:6">
      <c r="C15514" s="1"/>
      <c r="D15514" s="1"/>
      <c r="E15514" s="1"/>
      <c r="F15514" s="1"/>
    </row>
    <row r="15515" spans="3:6">
      <c r="C15515" s="1"/>
      <c r="D15515" s="1"/>
      <c r="E15515" s="1"/>
      <c r="F15515" s="1"/>
    </row>
    <row r="15516" spans="3:6">
      <c r="C15516" s="1"/>
      <c r="D15516" s="1"/>
      <c r="E15516" s="1"/>
      <c r="F15516" s="1"/>
    </row>
    <row r="15517" spans="3:6">
      <c r="C15517" s="1"/>
      <c r="D15517" s="1"/>
      <c r="E15517" s="1"/>
      <c r="F15517" s="1"/>
    </row>
    <row r="15518" spans="3:6">
      <c r="C15518" s="1"/>
      <c r="D15518" s="1"/>
      <c r="E15518" s="1"/>
      <c r="F15518" s="1"/>
    </row>
    <row r="15519" spans="3:6">
      <c r="C15519" s="1"/>
      <c r="D15519" s="1"/>
      <c r="E15519" s="1"/>
      <c r="F15519" s="1"/>
    </row>
    <row r="15520" spans="3:6">
      <c r="C15520" s="1"/>
      <c r="D15520" s="1"/>
      <c r="E15520" s="1"/>
      <c r="F15520" s="1"/>
    </row>
    <row r="15521" spans="3:6">
      <c r="C15521" s="1"/>
      <c r="D15521" s="1"/>
      <c r="E15521" s="1"/>
      <c r="F15521" s="1"/>
    </row>
    <row r="15522" spans="3:6">
      <c r="C15522" s="1"/>
      <c r="D15522" s="1"/>
      <c r="E15522" s="1"/>
      <c r="F15522" s="1"/>
    </row>
    <row r="15523" spans="3:6">
      <c r="C15523" s="1"/>
      <c r="D15523" s="1"/>
      <c r="E15523" s="1"/>
      <c r="F15523" s="1"/>
    </row>
    <row r="15524" spans="3:6">
      <c r="C15524" s="1"/>
      <c r="D15524" s="1"/>
      <c r="E15524" s="1"/>
      <c r="F15524" s="1"/>
    </row>
    <row r="15525" spans="3:6">
      <c r="C15525" s="1"/>
      <c r="D15525" s="1"/>
      <c r="E15525" s="1"/>
      <c r="F15525" s="1"/>
    </row>
    <row r="15526" spans="3:6">
      <c r="C15526" s="1"/>
      <c r="D15526" s="1"/>
      <c r="E15526" s="1"/>
      <c r="F15526" s="1"/>
    </row>
    <row r="15527" spans="3:6">
      <c r="C15527" s="1"/>
      <c r="D15527" s="1"/>
      <c r="E15527" s="1"/>
      <c r="F15527" s="1"/>
    </row>
    <row r="15528" spans="3:6">
      <c r="C15528" s="1"/>
      <c r="D15528" s="1"/>
      <c r="E15528" s="1"/>
      <c r="F15528" s="1"/>
    </row>
    <row r="15529" spans="3:6">
      <c r="C15529" s="1"/>
      <c r="D15529" s="1"/>
      <c r="E15529" s="1"/>
      <c r="F15529" s="1"/>
    </row>
    <row r="15530" spans="3:6">
      <c r="C15530" s="1"/>
      <c r="D15530" s="1"/>
      <c r="E15530" s="1"/>
      <c r="F15530" s="1"/>
    </row>
    <row r="15531" spans="3:6">
      <c r="C15531" s="1"/>
      <c r="D15531" s="1"/>
      <c r="E15531" s="1"/>
      <c r="F15531" s="1"/>
    </row>
    <row r="15532" spans="3:6">
      <c r="C15532" s="1"/>
      <c r="D15532" s="1"/>
      <c r="E15532" s="1"/>
      <c r="F15532" s="1"/>
    </row>
    <row r="15533" spans="3:6">
      <c r="C15533" s="1"/>
      <c r="D15533" s="1"/>
      <c r="E15533" s="1"/>
      <c r="F15533" s="1"/>
    </row>
    <row r="15534" spans="3:6">
      <c r="C15534" s="1"/>
      <c r="D15534" s="1"/>
      <c r="E15534" s="1"/>
      <c r="F15534" s="1"/>
    </row>
    <row r="15535" spans="3:6">
      <c r="C15535" s="1"/>
      <c r="D15535" s="1"/>
      <c r="E15535" s="1"/>
      <c r="F15535" s="1"/>
    </row>
    <row r="15536" spans="3:6">
      <c r="C15536" s="1"/>
      <c r="D15536" s="1"/>
      <c r="E15536" s="1"/>
      <c r="F15536" s="1"/>
    </row>
    <row r="15537" spans="3:6">
      <c r="C15537" s="1"/>
      <c r="D15537" s="1"/>
      <c r="E15537" s="1"/>
      <c r="F15537" s="1"/>
    </row>
    <row r="15538" spans="3:6">
      <c r="C15538" s="1"/>
      <c r="D15538" s="1"/>
      <c r="E15538" s="1"/>
      <c r="F15538" s="1"/>
    </row>
    <row r="15539" spans="3:6">
      <c r="C15539" s="1"/>
      <c r="D15539" s="1"/>
      <c r="E15539" s="1"/>
      <c r="F15539" s="1"/>
    </row>
    <row r="15540" spans="3:6">
      <c r="C15540" s="1"/>
      <c r="D15540" s="1"/>
      <c r="E15540" s="1"/>
      <c r="F15540" s="1"/>
    </row>
    <row r="15541" spans="3:6">
      <c r="C15541" s="1"/>
      <c r="D15541" s="1"/>
      <c r="E15541" s="1"/>
      <c r="F15541" s="1"/>
    </row>
    <row r="15542" spans="3:6">
      <c r="C15542" s="1"/>
      <c r="D15542" s="1"/>
      <c r="E15542" s="1"/>
      <c r="F15542" s="1"/>
    </row>
    <row r="15543" spans="3:6">
      <c r="C15543" s="1"/>
      <c r="D15543" s="1"/>
      <c r="E15543" s="1"/>
      <c r="F15543" s="1"/>
    </row>
    <row r="15544" spans="3:6">
      <c r="C15544" s="1"/>
      <c r="D15544" s="1"/>
      <c r="E15544" s="1"/>
      <c r="F15544" s="1"/>
    </row>
    <row r="15545" spans="3:6">
      <c r="C15545" s="1"/>
      <c r="D15545" s="1"/>
      <c r="E15545" s="1"/>
      <c r="F15545" s="1"/>
    </row>
    <row r="15546" spans="3:6">
      <c r="C15546" s="1"/>
      <c r="D15546" s="1"/>
      <c r="E15546" s="1"/>
      <c r="F15546" s="1"/>
    </row>
    <row r="15547" spans="3:6">
      <c r="C15547" s="1"/>
      <c r="D15547" s="1"/>
      <c r="E15547" s="1"/>
      <c r="F15547" s="1"/>
    </row>
    <row r="15548" spans="3:6">
      <c r="C15548" s="1"/>
      <c r="D15548" s="1"/>
      <c r="E15548" s="1"/>
      <c r="F15548" s="1"/>
    </row>
    <row r="15549" spans="3:6">
      <c r="C15549" s="1"/>
      <c r="D15549" s="1"/>
      <c r="E15549" s="1"/>
      <c r="F15549" s="1"/>
    </row>
    <row r="15550" spans="3:6">
      <c r="C15550" s="1"/>
      <c r="D15550" s="1"/>
      <c r="E15550" s="1"/>
      <c r="F15550" s="1"/>
    </row>
    <row r="15551" spans="3:6">
      <c r="C15551" s="1"/>
      <c r="D15551" s="1"/>
      <c r="E15551" s="1"/>
      <c r="F15551" s="1"/>
    </row>
    <row r="15552" spans="3:6">
      <c r="C15552" s="1"/>
      <c r="D15552" s="1"/>
      <c r="E15552" s="1"/>
      <c r="F15552" s="1"/>
    </row>
    <row r="15553" spans="3:6">
      <c r="C15553" s="1"/>
      <c r="D15553" s="1"/>
      <c r="E15553" s="1"/>
      <c r="F15553" s="1"/>
    </row>
    <row r="15554" spans="3:6">
      <c r="C15554" s="1"/>
      <c r="D15554" s="1"/>
      <c r="E15554" s="1"/>
      <c r="F15554" s="1"/>
    </row>
    <row r="15555" spans="3:6">
      <c r="C15555" s="1"/>
      <c r="D15555" s="1"/>
      <c r="E15555" s="1"/>
      <c r="F15555" s="1"/>
    </row>
    <row r="15556" spans="3:6">
      <c r="C15556" s="1"/>
      <c r="D15556" s="1"/>
      <c r="E15556" s="1"/>
      <c r="F15556" s="1"/>
    </row>
    <row r="15557" spans="3:6">
      <c r="C15557" s="1"/>
      <c r="D15557" s="1"/>
      <c r="E15557" s="1"/>
      <c r="F15557" s="1"/>
    </row>
    <row r="15558" spans="3:6">
      <c r="C15558" s="1"/>
      <c r="D15558" s="1"/>
      <c r="E15558" s="1"/>
      <c r="F15558" s="1"/>
    </row>
    <row r="15559" spans="3:6">
      <c r="C15559" s="1"/>
      <c r="D15559" s="1"/>
      <c r="E15559" s="1"/>
      <c r="F15559" s="1"/>
    </row>
    <row r="15560" spans="3:6">
      <c r="C15560" s="1"/>
      <c r="D15560" s="1"/>
      <c r="E15560" s="1"/>
      <c r="F15560" s="1"/>
    </row>
    <row r="15561" spans="3:6">
      <c r="C15561" s="1"/>
      <c r="D15561" s="1"/>
      <c r="E15561" s="1"/>
      <c r="F15561" s="1"/>
    </row>
    <row r="15562" spans="3:6">
      <c r="C15562" s="1"/>
      <c r="D15562" s="1"/>
      <c r="E15562" s="1"/>
      <c r="F15562" s="1"/>
    </row>
    <row r="15563" spans="3:6">
      <c r="C15563" s="1"/>
      <c r="D15563" s="1"/>
      <c r="E15563" s="1"/>
      <c r="F15563" s="1"/>
    </row>
    <row r="15564" spans="3:6">
      <c r="C15564" s="1"/>
      <c r="D15564" s="1"/>
      <c r="E15564" s="1"/>
      <c r="F15564" s="1"/>
    </row>
    <row r="15565" spans="3:6">
      <c r="C15565" s="1"/>
      <c r="D15565" s="1"/>
      <c r="E15565" s="1"/>
      <c r="F15565" s="1"/>
    </row>
    <row r="15566" spans="3:6">
      <c r="C15566" s="1"/>
      <c r="D15566" s="1"/>
      <c r="E15566" s="1"/>
      <c r="F15566" s="1"/>
    </row>
    <row r="15567" spans="3:6">
      <c r="C15567" s="1"/>
      <c r="D15567" s="1"/>
      <c r="E15567" s="1"/>
      <c r="F15567" s="1"/>
    </row>
    <row r="15568" spans="3:6">
      <c r="C15568" s="1"/>
      <c r="D15568" s="1"/>
      <c r="E15568" s="1"/>
      <c r="F15568" s="1"/>
    </row>
    <row r="15569" spans="3:6">
      <c r="C15569" s="1"/>
      <c r="D15569" s="1"/>
      <c r="E15569" s="1"/>
      <c r="F15569" s="1"/>
    </row>
    <row r="15570" spans="3:6">
      <c r="C15570" s="1"/>
      <c r="D15570" s="1"/>
      <c r="E15570" s="1"/>
      <c r="F15570" s="1"/>
    </row>
    <row r="15571" spans="3:6">
      <c r="C15571" s="1"/>
      <c r="D15571" s="1"/>
      <c r="E15571" s="1"/>
      <c r="F15571" s="1"/>
    </row>
    <row r="15572" spans="3:6">
      <c r="C15572" s="1"/>
      <c r="D15572" s="1"/>
      <c r="E15572" s="1"/>
      <c r="F15572" s="1"/>
    </row>
    <row r="15573" spans="3:6">
      <c r="C15573" s="1"/>
      <c r="D15573" s="1"/>
      <c r="E15573" s="1"/>
      <c r="F15573" s="1"/>
    </row>
    <row r="15574" spans="3:6">
      <c r="C15574" s="1"/>
      <c r="D15574" s="1"/>
      <c r="E15574" s="1"/>
      <c r="F15574" s="1"/>
    </row>
    <row r="15575" spans="3:6">
      <c r="C15575" s="1"/>
      <c r="D15575" s="1"/>
      <c r="E15575" s="1"/>
      <c r="F15575" s="1"/>
    </row>
    <row r="15576" spans="3:6">
      <c r="C15576" s="1"/>
      <c r="D15576" s="1"/>
      <c r="E15576" s="1"/>
      <c r="F15576" s="1"/>
    </row>
    <row r="15577" spans="3:6">
      <c r="C15577" s="1"/>
      <c r="D15577" s="1"/>
      <c r="E15577" s="1"/>
      <c r="F15577" s="1"/>
    </row>
    <row r="15578" spans="3:6">
      <c r="C15578" s="1"/>
      <c r="D15578" s="1"/>
      <c r="E15578" s="1"/>
      <c r="F15578" s="1"/>
    </row>
    <row r="15579" spans="3:6">
      <c r="C15579" s="1"/>
      <c r="D15579" s="1"/>
      <c r="E15579" s="1"/>
      <c r="F15579" s="1"/>
    </row>
    <row r="15580" spans="3:6">
      <c r="C15580" s="1"/>
      <c r="D15580" s="1"/>
      <c r="E15580" s="1"/>
      <c r="F15580" s="1"/>
    </row>
    <row r="15581" spans="3:6">
      <c r="C15581" s="1"/>
      <c r="D15581" s="1"/>
      <c r="E15581" s="1"/>
      <c r="F15581" s="1"/>
    </row>
    <row r="15582" spans="3:6">
      <c r="C15582" s="1"/>
      <c r="D15582" s="1"/>
      <c r="E15582" s="1"/>
      <c r="F15582" s="1"/>
    </row>
    <row r="15583" spans="3:6">
      <c r="C15583" s="1"/>
      <c r="D15583" s="1"/>
      <c r="E15583" s="1"/>
      <c r="F15583" s="1"/>
    </row>
    <row r="15584" spans="3:6">
      <c r="C15584" s="1"/>
      <c r="D15584" s="1"/>
      <c r="E15584" s="1"/>
      <c r="F15584" s="1"/>
    </row>
    <row r="15585" spans="3:6">
      <c r="C15585" s="1"/>
      <c r="D15585" s="1"/>
      <c r="E15585" s="1"/>
      <c r="F15585" s="1"/>
    </row>
    <row r="15586" spans="3:6">
      <c r="C15586" s="1"/>
      <c r="D15586" s="1"/>
      <c r="E15586" s="1"/>
      <c r="F15586" s="1"/>
    </row>
    <row r="15587" spans="3:6">
      <c r="C15587" s="1"/>
      <c r="D15587" s="1"/>
      <c r="E15587" s="1"/>
      <c r="F15587" s="1"/>
    </row>
    <row r="15588" spans="3:6">
      <c r="C15588" s="1"/>
      <c r="D15588" s="1"/>
      <c r="E15588" s="1"/>
      <c r="F15588" s="1"/>
    </row>
    <row r="15589" spans="3:6">
      <c r="C15589" s="1"/>
      <c r="D15589" s="1"/>
      <c r="E15589" s="1"/>
      <c r="F15589" s="1"/>
    </row>
    <row r="15590" spans="3:6">
      <c r="C15590" s="1"/>
      <c r="D15590" s="1"/>
      <c r="E15590" s="1"/>
      <c r="F15590" s="1"/>
    </row>
    <row r="15591" spans="3:6">
      <c r="C15591" s="1"/>
      <c r="D15591" s="1"/>
      <c r="E15591" s="1"/>
      <c r="F15591" s="1"/>
    </row>
    <row r="15592" spans="3:6">
      <c r="C15592" s="1"/>
      <c r="D15592" s="1"/>
      <c r="E15592" s="1"/>
      <c r="F15592" s="1"/>
    </row>
    <row r="15593" spans="3:6">
      <c r="C15593" s="1"/>
      <c r="D15593" s="1"/>
      <c r="E15593" s="1"/>
      <c r="F15593" s="1"/>
    </row>
    <row r="15594" spans="3:6">
      <c r="C15594" s="1"/>
      <c r="D15594" s="1"/>
      <c r="E15594" s="1"/>
      <c r="F15594" s="1"/>
    </row>
    <row r="15595" spans="3:6">
      <c r="C15595" s="1"/>
      <c r="D15595" s="1"/>
      <c r="E15595" s="1"/>
      <c r="F15595" s="1"/>
    </row>
    <row r="15596" spans="3:6">
      <c r="C15596" s="1"/>
      <c r="D15596" s="1"/>
      <c r="E15596" s="1"/>
      <c r="F15596" s="1"/>
    </row>
    <row r="15597" spans="3:6">
      <c r="C15597" s="1"/>
      <c r="D15597" s="1"/>
      <c r="E15597" s="1"/>
      <c r="F15597" s="1"/>
    </row>
    <row r="15598" spans="3:6">
      <c r="C15598" s="1"/>
      <c r="D15598" s="1"/>
      <c r="E15598" s="1"/>
      <c r="F15598" s="1"/>
    </row>
    <row r="15599" spans="3:6">
      <c r="C15599" s="1"/>
      <c r="D15599" s="1"/>
      <c r="E15599" s="1"/>
      <c r="F15599" s="1"/>
    </row>
    <row r="15600" spans="3:6">
      <c r="C15600" s="1"/>
      <c r="D15600" s="1"/>
      <c r="E15600" s="1"/>
      <c r="F15600" s="1"/>
    </row>
    <row r="15601" spans="3:6">
      <c r="C15601" s="1"/>
      <c r="D15601" s="1"/>
      <c r="E15601" s="1"/>
      <c r="F15601" s="1"/>
    </row>
    <row r="15602" spans="3:6">
      <c r="C15602" s="1"/>
      <c r="D15602" s="1"/>
      <c r="E15602" s="1"/>
      <c r="F15602" s="1"/>
    </row>
    <row r="15603" spans="3:6">
      <c r="C15603" s="1"/>
      <c r="D15603" s="1"/>
      <c r="E15603" s="1"/>
      <c r="F15603" s="1"/>
    </row>
    <row r="15604" spans="3:6">
      <c r="C15604" s="1"/>
      <c r="D15604" s="1"/>
      <c r="E15604" s="1"/>
      <c r="F15604" s="1"/>
    </row>
    <row r="15605" spans="3:6">
      <c r="C15605" s="1"/>
      <c r="D15605" s="1"/>
      <c r="E15605" s="1"/>
      <c r="F15605" s="1"/>
    </row>
    <row r="15606" spans="3:6">
      <c r="C15606" s="1"/>
      <c r="D15606" s="1"/>
      <c r="E15606" s="1"/>
      <c r="F15606" s="1"/>
    </row>
    <row r="15607" spans="3:6">
      <c r="C15607" s="1"/>
      <c r="D15607" s="1"/>
      <c r="E15607" s="1"/>
      <c r="F15607" s="1"/>
    </row>
    <row r="15608" spans="3:6">
      <c r="C15608" s="1"/>
      <c r="D15608" s="1"/>
      <c r="E15608" s="1"/>
      <c r="F15608" s="1"/>
    </row>
    <row r="15609" spans="3:6">
      <c r="C15609" s="1"/>
      <c r="D15609" s="1"/>
      <c r="E15609" s="1"/>
      <c r="F15609" s="1"/>
    </row>
    <row r="15610" spans="3:6">
      <c r="C15610" s="1"/>
      <c r="D15610" s="1"/>
      <c r="E15610" s="1"/>
      <c r="F15610" s="1"/>
    </row>
    <row r="15611" spans="3:6">
      <c r="C15611" s="1"/>
      <c r="D15611" s="1"/>
      <c r="E15611" s="1"/>
      <c r="F15611" s="1"/>
    </row>
    <row r="15612" spans="3:6">
      <c r="C15612" s="1"/>
      <c r="D15612" s="1"/>
      <c r="E15612" s="1"/>
      <c r="F15612" s="1"/>
    </row>
    <row r="15613" spans="3:6">
      <c r="C15613" s="1"/>
      <c r="D15613" s="1"/>
      <c r="E15613" s="1"/>
      <c r="F15613" s="1"/>
    </row>
    <row r="15614" spans="3:6">
      <c r="C15614" s="1"/>
      <c r="D15614" s="1"/>
      <c r="E15614" s="1"/>
      <c r="F15614" s="1"/>
    </row>
    <row r="15615" spans="3:6">
      <c r="C15615" s="1"/>
      <c r="D15615" s="1"/>
      <c r="E15615" s="1"/>
      <c r="F15615" s="1"/>
    </row>
    <row r="15616" spans="3:6">
      <c r="C15616" s="1"/>
      <c r="D15616" s="1"/>
      <c r="E15616" s="1"/>
      <c r="F15616" s="1"/>
    </row>
    <row r="15617" spans="3:6">
      <c r="C15617" s="1"/>
      <c r="D15617" s="1"/>
      <c r="E15617" s="1"/>
      <c r="F15617" s="1"/>
    </row>
    <row r="15618" spans="3:6">
      <c r="C15618" s="1"/>
      <c r="D15618" s="1"/>
      <c r="E15618" s="1"/>
      <c r="F15618" s="1"/>
    </row>
    <row r="15619" spans="3:6">
      <c r="C15619" s="1"/>
      <c r="D15619" s="1"/>
      <c r="E15619" s="1"/>
      <c r="F15619" s="1"/>
    </row>
    <row r="15620" spans="3:6">
      <c r="C15620" s="1"/>
      <c r="D15620" s="1"/>
      <c r="E15620" s="1"/>
      <c r="F15620" s="1"/>
    </row>
    <row r="15621" spans="3:6">
      <c r="C15621" s="1"/>
      <c r="D15621" s="1"/>
      <c r="E15621" s="1"/>
      <c r="F15621" s="1"/>
    </row>
    <row r="15622" spans="3:6">
      <c r="C15622" s="1"/>
      <c r="D15622" s="1"/>
      <c r="E15622" s="1"/>
      <c r="F15622" s="1"/>
    </row>
    <row r="15623" spans="3:6">
      <c r="C15623" s="1"/>
      <c r="D15623" s="1"/>
      <c r="E15623" s="1"/>
      <c r="F15623" s="1"/>
    </row>
    <row r="15624" spans="3:6">
      <c r="C15624" s="1"/>
      <c r="D15624" s="1"/>
      <c r="E15624" s="1"/>
      <c r="F15624" s="1"/>
    </row>
    <row r="15625" spans="3:6">
      <c r="C15625" s="1"/>
      <c r="D15625" s="1"/>
      <c r="E15625" s="1"/>
      <c r="F15625" s="1"/>
    </row>
    <row r="15626" spans="3:6">
      <c r="C15626" s="1"/>
      <c r="D15626" s="1"/>
      <c r="E15626" s="1"/>
      <c r="F15626" s="1"/>
    </row>
    <row r="15627" spans="3:6">
      <c r="C15627" s="1"/>
      <c r="D15627" s="1"/>
      <c r="E15627" s="1"/>
      <c r="F15627" s="1"/>
    </row>
    <row r="15628" spans="3:6">
      <c r="C15628" s="1"/>
      <c r="D15628" s="1"/>
      <c r="E15628" s="1"/>
      <c r="F15628" s="1"/>
    </row>
    <row r="15629" spans="3:6">
      <c r="C15629" s="1"/>
      <c r="D15629" s="1"/>
      <c r="E15629" s="1"/>
      <c r="F15629" s="1"/>
    </row>
    <row r="15630" spans="3:6">
      <c r="C15630" s="1"/>
      <c r="D15630" s="1"/>
      <c r="E15630" s="1"/>
      <c r="F15630" s="1"/>
    </row>
    <row r="15631" spans="3:6">
      <c r="C15631" s="1"/>
      <c r="D15631" s="1"/>
      <c r="E15631" s="1"/>
      <c r="F15631" s="1"/>
    </row>
    <row r="15632" spans="3:6">
      <c r="C15632" s="1"/>
      <c r="D15632" s="1"/>
      <c r="E15632" s="1"/>
      <c r="F15632" s="1"/>
    </row>
    <row r="15633" spans="3:6">
      <c r="C15633" s="1"/>
      <c r="D15633" s="1"/>
      <c r="E15633" s="1"/>
      <c r="F15633" s="1"/>
    </row>
    <row r="15634" spans="3:6">
      <c r="C15634" s="1"/>
      <c r="D15634" s="1"/>
      <c r="E15634" s="1"/>
      <c r="F15634" s="1"/>
    </row>
    <row r="15635" spans="3:6">
      <c r="C15635" s="1"/>
      <c r="D15635" s="1"/>
      <c r="E15635" s="1"/>
      <c r="F15635" s="1"/>
    </row>
    <row r="15636" spans="3:6">
      <c r="C15636" s="1"/>
      <c r="D15636" s="1"/>
      <c r="E15636" s="1"/>
      <c r="F15636" s="1"/>
    </row>
    <row r="15637" spans="3:6">
      <c r="C15637" s="1"/>
      <c r="D15637" s="1"/>
      <c r="E15637" s="1"/>
      <c r="F15637" s="1"/>
    </row>
    <row r="15638" spans="3:6">
      <c r="C15638" s="1"/>
      <c r="D15638" s="1"/>
      <c r="E15638" s="1"/>
      <c r="F15638" s="1"/>
    </row>
    <row r="15639" spans="3:6">
      <c r="C15639" s="1"/>
      <c r="D15639" s="1"/>
      <c r="E15639" s="1"/>
      <c r="F15639" s="1"/>
    </row>
    <row r="15640" spans="3:6">
      <c r="C15640" s="1"/>
      <c r="D15640" s="1"/>
      <c r="E15640" s="1"/>
      <c r="F15640" s="1"/>
    </row>
    <row r="15641" spans="3:6">
      <c r="C15641" s="1"/>
      <c r="D15641" s="1"/>
      <c r="E15641" s="1"/>
      <c r="F15641" s="1"/>
    </row>
    <row r="15642" spans="3:6">
      <c r="C15642" s="1"/>
      <c r="D15642" s="1"/>
      <c r="E15642" s="1"/>
      <c r="F15642" s="1"/>
    </row>
    <row r="15643" spans="3:6">
      <c r="C15643" s="1"/>
      <c r="D15643" s="1"/>
      <c r="E15643" s="1"/>
      <c r="F15643" s="1"/>
    </row>
    <row r="15644" spans="3:6">
      <c r="C15644" s="1"/>
      <c r="D15644" s="1"/>
      <c r="E15644" s="1"/>
      <c r="F15644" s="1"/>
    </row>
    <row r="15645" spans="3:6">
      <c r="C15645" s="1"/>
      <c r="D15645" s="1"/>
      <c r="E15645" s="1"/>
      <c r="F15645" s="1"/>
    </row>
    <row r="15646" spans="3:6">
      <c r="C15646" s="1"/>
      <c r="D15646" s="1"/>
      <c r="E15646" s="1"/>
      <c r="F15646" s="1"/>
    </row>
    <row r="15647" spans="3:6">
      <c r="C15647" s="1"/>
      <c r="D15647" s="1"/>
      <c r="E15647" s="1"/>
      <c r="F15647" s="1"/>
    </row>
    <row r="15648" spans="3:6">
      <c r="C15648" s="1"/>
      <c r="D15648" s="1"/>
      <c r="E15648" s="1"/>
      <c r="F15648" s="1"/>
    </row>
    <row r="15649" spans="3:6">
      <c r="C15649" s="1"/>
      <c r="D15649" s="1"/>
      <c r="E15649" s="1"/>
      <c r="F15649" s="1"/>
    </row>
    <row r="15650" spans="3:6">
      <c r="C15650" s="1"/>
      <c r="D15650" s="1"/>
      <c r="E15650" s="1"/>
      <c r="F15650" s="1"/>
    </row>
    <row r="15651" spans="3:6">
      <c r="C15651" s="1"/>
      <c r="D15651" s="1"/>
      <c r="E15651" s="1"/>
      <c r="F15651" s="1"/>
    </row>
    <row r="15652" spans="3:6">
      <c r="C15652" s="1"/>
      <c r="D15652" s="1"/>
      <c r="E15652" s="1"/>
      <c r="F15652" s="1"/>
    </row>
    <row r="15653" spans="3:6">
      <c r="C15653" s="1"/>
      <c r="D15653" s="1"/>
      <c r="E15653" s="1"/>
      <c r="F15653" s="1"/>
    </row>
    <row r="15654" spans="3:6">
      <c r="C15654" s="1"/>
      <c r="D15654" s="1"/>
      <c r="E15654" s="1"/>
      <c r="F15654" s="1"/>
    </row>
    <row r="15655" spans="3:6">
      <c r="C15655" s="1"/>
      <c r="D15655" s="1"/>
      <c r="E15655" s="1"/>
      <c r="F15655" s="1"/>
    </row>
    <row r="15656" spans="3:6">
      <c r="C15656" s="1"/>
      <c r="D15656" s="1"/>
      <c r="E15656" s="1"/>
      <c r="F15656" s="1"/>
    </row>
    <row r="15657" spans="3:6">
      <c r="C15657" s="1"/>
      <c r="D15657" s="1"/>
      <c r="E15657" s="1"/>
      <c r="F15657" s="1"/>
    </row>
    <row r="15658" spans="3:6">
      <c r="C15658" s="1"/>
      <c r="D15658" s="1"/>
      <c r="E15658" s="1"/>
      <c r="F15658" s="1"/>
    </row>
    <row r="15659" spans="3:6">
      <c r="C15659" s="1"/>
      <c r="D15659" s="1"/>
      <c r="E15659" s="1"/>
      <c r="F15659" s="1"/>
    </row>
    <row r="15660" spans="3:6">
      <c r="C15660" s="1"/>
      <c r="D15660" s="1"/>
      <c r="E15660" s="1"/>
      <c r="F15660" s="1"/>
    </row>
    <row r="15661" spans="3:6">
      <c r="C15661" s="1"/>
      <c r="D15661" s="1"/>
      <c r="E15661" s="1"/>
      <c r="F15661" s="1"/>
    </row>
    <row r="15662" spans="3:6">
      <c r="C15662" s="1"/>
      <c r="D15662" s="1"/>
      <c r="E15662" s="1"/>
      <c r="F15662" s="1"/>
    </row>
    <row r="15663" spans="3:6">
      <c r="C15663" s="1"/>
      <c r="D15663" s="1"/>
      <c r="E15663" s="1"/>
      <c r="F15663" s="1"/>
    </row>
    <row r="15664" spans="3:6">
      <c r="C15664" s="1"/>
      <c r="D15664" s="1"/>
      <c r="E15664" s="1"/>
      <c r="F15664" s="1"/>
    </row>
    <row r="15665" spans="3:6">
      <c r="C15665" s="1"/>
      <c r="D15665" s="1"/>
      <c r="E15665" s="1"/>
      <c r="F15665" s="1"/>
    </row>
    <row r="15666" spans="3:6">
      <c r="C15666" s="1"/>
      <c r="D15666" s="1"/>
      <c r="E15666" s="1"/>
      <c r="F15666" s="1"/>
    </row>
    <row r="15667" spans="3:6">
      <c r="C15667" s="1"/>
      <c r="D15667" s="1"/>
      <c r="E15667" s="1"/>
      <c r="F15667" s="1"/>
    </row>
    <row r="15668" spans="3:6">
      <c r="C15668" s="1"/>
      <c r="D15668" s="1"/>
      <c r="E15668" s="1"/>
      <c r="F15668" s="1"/>
    </row>
    <row r="15669" spans="3:6">
      <c r="C15669" s="1"/>
      <c r="D15669" s="1"/>
      <c r="E15669" s="1"/>
      <c r="F15669" s="1"/>
    </row>
    <row r="15670" spans="3:6">
      <c r="C15670" s="1"/>
      <c r="D15670" s="1"/>
      <c r="E15670" s="1"/>
      <c r="F15670" s="1"/>
    </row>
    <row r="15671" spans="3:6">
      <c r="C15671" s="1"/>
      <c r="D15671" s="1"/>
      <c r="E15671" s="1"/>
      <c r="F15671" s="1"/>
    </row>
    <row r="15672" spans="3:6">
      <c r="C15672" s="1"/>
      <c r="D15672" s="1"/>
      <c r="E15672" s="1"/>
      <c r="F15672" s="1"/>
    </row>
    <row r="15673" spans="3:6">
      <c r="C15673" s="1"/>
      <c r="D15673" s="1"/>
      <c r="E15673" s="1"/>
      <c r="F15673" s="1"/>
    </row>
    <row r="15674" spans="3:6">
      <c r="C15674" s="1"/>
      <c r="D15674" s="1"/>
      <c r="E15674" s="1"/>
      <c r="F15674" s="1"/>
    </row>
    <row r="15675" spans="3:6">
      <c r="C15675" s="1"/>
      <c r="D15675" s="1"/>
      <c r="E15675" s="1"/>
      <c r="F15675" s="1"/>
    </row>
    <row r="15676" spans="3:6">
      <c r="C15676" s="1"/>
      <c r="D15676" s="1"/>
      <c r="E15676" s="1"/>
      <c r="F15676" s="1"/>
    </row>
    <row r="15677" spans="3:6">
      <c r="C15677" s="1"/>
      <c r="D15677" s="1"/>
      <c r="E15677" s="1"/>
      <c r="F15677" s="1"/>
    </row>
    <row r="15678" spans="3:6">
      <c r="C15678" s="1"/>
      <c r="D15678" s="1"/>
      <c r="E15678" s="1"/>
      <c r="F15678" s="1"/>
    </row>
    <row r="15679" spans="3:6">
      <c r="C15679" s="1"/>
      <c r="D15679" s="1"/>
      <c r="E15679" s="1"/>
      <c r="F15679" s="1"/>
    </row>
    <row r="15680" spans="3:6">
      <c r="C15680" s="1"/>
      <c r="D15680" s="1"/>
      <c r="E15680" s="1"/>
      <c r="F15680" s="1"/>
    </row>
    <row r="15681" spans="3:6">
      <c r="C15681" s="1"/>
      <c r="D15681" s="1"/>
      <c r="E15681" s="1"/>
      <c r="F15681" s="1"/>
    </row>
    <row r="15682" spans="3:6">
      <c r="C15682" s="1"/>
      <c r="D15682" s="1"/>
      <c r="E15682" s="1"/>
      <c r="F15682" s="1"/>
    </row>
    <row r="15683" spans="3:6">
      <c r="C15683" s="1"/>
      <c r="D15683" s="1"/>
      <c r="E15683" s="1"/>
      <c r="F15683" s="1"/>
    </row>
    <row r="15684" spans="3:6">
      <c r="C15684" s="1"/>
      <c r="D15684" s="1"/>
      <c r="E15684" s="1"/>
      <c r="F15684" s="1"/>
    </row>
    <row r="15685" spans="3:6">
      <c r="C15685" s="1"/>
      <c r="D15685" s="1"/>
      <c r="E15685" s="1"/>
      <c r="F15685" s="1"/>
    </row>
    <row r="15686" spans="3:6">
      <c r="C15686" s="1"/>
      <c r="D15686" s="1"/>
      <c r="E15686" s="1"/>
      <c r="F15686" s="1"/>
    </row>
    <row r="15687" spans="3:6">
      <c r="C15687" s="1"/>
      <c r="D15687" s="1"/>
      <c r="E15687" s="1"/>
      <c r="F15687" s="1"/>
    </row>
    <row r="15688" spans="3:6">
      <c r="C15688" s="1"/>
      <c r="D15688" s="1"/>
      <c r="E15688" s="1"/>
      <c r="F15688" s="1"/>
    </row>
    <row r="15689" spans="3:6">
      <c r="C15689" s="1"/>
      <c r="D15689" s="1"/>
      <c r="E15689" s="1"/>
      <c r="F15689" s="1"/>
    </row>
    <row r="15690" spans="3:6">
      <c r="C15690" s="1"/>
      <c r="D15690" s="1"/>
      <c r="E15690" s="1"/>
      <c r="F15690" s="1"/>
    </row>
    <row r="15691" spans="3:6">
      <c r="C15691" s="1"/>
      <c r="D15691" s="1"/>
      <c r="E15691" s="1"/>
      <c r="F15691" s="1"/>
    </row>
    <row r="15692" spans="3:6">
      <c r="C15692" s="1"/>
      <c r="D15692" s="1"/>
      <c r="E15692" s="1"/>
      <c r="F15692" s="1"/>
    </row>
    <row r="15693" spans="3:6">
      <c r="C15693" s="1"/>
      <c r="D15693" s="1"/>
      <c r="E15693" s="1"/>
      <c r="F15693" s="1"/>
    </row>
    <row r="15694" spans="3:6">
      <c r="C15694" s="1"/>
      <c r="D15694" s="1"/>
      <c r="E15694" s="1"/>
      <c r="F15694" s="1"/>
    </row>
    <row r="15695" spans="3:6">
      <c r="C15695" s="1"/>
      <c r="D15695" s="1"/>
      <c r="E15695" s="1"/>
      <c r="F15695" s="1"/>
    </row>
    <row r="15696" spans="3:6">
      <c r="C15696" s="1"/>
      <c r="D15696" s="1"/>
      <c r="E15696" s="1"/>
      <c r="F15696" s="1"/>
    </row>
    <row r="15697" spans="3:6">
      <c r="C15697" s="1"/>
      <c r="D15697" s="1"/>
      <c r="E15697" s="1"/>
      <c r="F15697" s="1"/>
    </row>
    <row r="15698" spans="3:6">
      <c r="C15698" s="1"/>
      <c r="D15698" s="1"/>
      <c r="E15698" s="1"/>
      <c r="F15698" s="1"/>
    </row>
    <row r="15699" spans="3:6">
      <c r="C15699" s="1"/>
      <c r="D15699" s="1"/>
      <c r="E15699" s="1"/>
      <c r="F15699" s="1"/>
    </row>
    <row r="15700" spans="3:6">
      <c r="C15700" s="1"/>
      <c r="D15700" s="1"/>
      <c r="E15700" s="1"/>
      <c r="F15700" s="1"/>
    </row>
    <row r="15701" spans="3:6">
      <c r="C15701" s="1"/>
      <c r="D15701" s="1"/>
      <c r="E15701" s="1"/>
      <c r="F15701" s="1"/>
    </row>
    <row r="15702" spans="3:6">
      <c r="C15702" s="1"/>
      <c r="D15702" s="1"/>
      <c r="E15702" s="1"/>
      <c r="F15702" s="1"/>
    </row>
    <row r="15703" spans="3:6">
      <c r="C15703" s="1"/>
      <c r="D15703" s="1"/>
      <c r="E15703" s="1"/>
      <c r="F15703" s="1"/>
    </row>
    <row r="15704" spans="3:6">
      <c r="C15704" s="1"/>
      <c r="D15704" s="1"/>
      <c r="E15704" s="1"/>
      <c r="F15704" s="1"/>
    </row>
    <row r="15705" spans="3:6">
      <c r="C15705" s="1"/>
      <c r="D15705" s="1"/>
      <c r="E15705" s="1"/>
      <c r="F15705" s="1"/>
    </row>
    <row r="15706" spans="3:6">
      <c r="C15706" s="1"/>
      <c r="D15706" s="1"/>
      <c r="E15706" s="1"/>
      <c r="F15706" s="1"/>
    </row>
    <row r="15707" spans="3:6">
      <c r="C15707" s="1"/>
      <c r="D15707" s="1"/>
      <c r="E15707" s="1"/>
      <c r="F15707" s="1"/>
    </row>
    <row r="15708" spans="3:6">
      <c r="C15708" s="1"/>
      <c r="D15708" s="1"/>
      <c r="E15708" s="1"/>
      <c r="F15708" s="1"/>
    </row>
    <row r="15709" spans="3:6">
      <c r="C15709" s="1"/>
      <c r="D15709" s="1"/>
      <c r="E15709" s="1"/>
      <c r="F15709" s="1"/>
    </row>
    <row r="15710" spans="3:6">
      <c r="C15710" s="1"/>
      <c r="D15710" s="1"/>
      <c r="E15710" s="1"/>
      <c r="F15710" s="1"/>
    </row>
    <row r="15711" spans="3:6">
      <c r="C15711" s="1"/>
      <c r="D15711" s="1"/>
      <c r="E15711" s="1"/>
      <c r="F15711" s="1"/>
    </row>
    <row r="15712" spans="3:6">
      <c r="C15712" s="1"/>
      <c r="D15712" s="1"/>
      <c r="E15712" s="1"/>
      <c r="F15712" s="1"/>
    </row>
    <row r="15713" spans="3:6">
      <c r="C15713" s="1"/>
      <c r="D15713" s="1"/>
      <c r="E15713" s="1"/>
      <c r="F15713" s="1"/>
    </row>
    <row r="15714" spans="3:6">
      <c r="C15714" s="1"/>
      <c r="D15714" s="1"/>
      <c r="E15714" s="1"/>
      <c r="F15714" s="1"/>
    </row>
    <row r="15715" spans="3:6">
      <c r="C15715" s="1"/>
      <c r="D15715" s="1"/>
      <c r="E15715" s="1"/>
      <c r="F15715" s="1"/>
    </row>
    <row r="15716" spans="3:6">
      <c r="C15716" s="1"/>
      <c r="D15716" s="1"/>
      <c r="E15716" s="1"/>
      <c r="F15716" s="1"/>
    </row>
    <row r="15717" spans="3:6">
      <c r="C15717" s="1"/>
      <c r="D15717" s="1"/>
      <c r="E15717" s="1"/>
      <c r="F15717" s="1"/>
    </row>
    <row r="15718" spans="3:6">
      <c r="C15718" s="1"/>
      <c r="D15718" s="1"/>
      <c r="E15718" s="1"/>
      <c r="F15718" s="1"/>
    </row>
    <row r="15719" spans="3:6">
      <c r="C15719" s="1"/>
      <c r="D15719" s="1"/>
      <c r="E15719" s="1"/>
      <c r="F15719" s="1"/>
    </row>
    <row r="15720" spans="3:6">
      <c r="C15720" s="1"/>
      <c r="D15720" s="1"/>
      <c r="E15720" s="1"/>
      <c r="F15720" s="1"/>
    </row>
    <row r="15721" spans="3:6">
      <c r="C15721" s="1"/>
      <c r="D15721" s="1"/>
      <c r="E15721" s="1"/>
      <c r="F15721" s="1"/>
    </row>
    <row r="15722" spans="3:6">
      <c r="C15722" s="1"/>
      <c r="D15722" s="1"/>
      <c r="E15722" s="1"/>
      <c r="F15722" s="1"/>
    </row>
    <row r="15723" spans="3:6">
      <c r="C15723" s="1"/>
      <c r="D15723" s="1"/>
      <c r="E15723" s="1"/>
      <c r="F15723" s="1"/>
    </row>
    <row r="15724" spans="3:6">
      <c r="C15724" s="1"/>
      <c r="D15724" s="1"/>
      <c r="E15724" s="1"/>
      <c r="F15724" s="1"/>
    </row>
    <row r="15725" spans="3:6">
      <c r="C15725" s="1"/>
      <c r="D15725" s="1"/>
      <c r="E15725" s="1"/>
      <c r="F15725" s="1"/>
    </row>
    <row r="15726" spans="3:6">
      <c r="C15726" s="1"/>
      <c r="D15726" s="1"/>
      <c r="E15726" s="1"/>
      <c r="F15726" s="1"/>
    </row>
    <row r="15727" spans="3:6">
      <c r="C15727" s="1"/>
      <c r="D15727" s="1"/>
      <c r="E15727" s="1"/>
      <c r="F15727" s="1"/>
    </row>
    <row r="15728" spans="3:6">
      <c r="C15728" s="1"/>
      <c r="D15728" s="1"/>
      <c r="E15728" s="1"/>
      <c r="F15728" s="1"/>
    </row>
    <row r="15729" spans="3:6">
      <c r="C15729" s="1"/>
      <c r="D15729" s="1"/>
      <c r="E15729" s="1"/>
      <c r="F15729" s="1"/>
    </row>
    <row r="15730" spans="3:6">
      <c r="C15730" s="1"/>
      <c r="D15730" s="1"/>
      <c r="E15730" s="1"/>
      <c r="F15730" s="1"/>
    </row>
    <row r="15731" spans="3:6">
      <c r="C15731" s="1"/>
      <c r="D15731" s="1"/>
      <c r="E15731" s="1"/>
      <c r="F15731" s="1"/>
    </row>
    <row r="15732" spans="3:6">
      <c r="C15732" s="1"/>
      <c r="D15732" s="1"/>
      <c r="E15732" s="1"/>
      <c r="F15732" s="1"/>
    </row>
    <row r="15733" spans="3:6">
      <c r="C15733" s="1"/>
      <c r="D15733" s="1"/>
      <c r="E15733" s="1"/>
      <c r="F15733" s="1"/>
    </row>
    <row r="15734" spans="3:6">
      <c r="C15734" s="1"/>
      <c r="D15734" s="1"/>
      <c r="E15734" s="1"/>
      <c r="F15734" s="1"/>
    </row>
    <row r="15735" spans="3:6">
      <c r="C15735" s="1"/>
      <c r="D15735" s="1"/>
      <c r="E15735" s="1"/>
      <c r="F15735" s="1"/>
    </row>
    <row r="15736" spans="3:6">
      <c r="C15736" s="1"/>
      <c r="D15736" s="1"/>
      <c r="E15736" s="1"/>
      <c r="F15736" s="1"/>
    </row>
    <row r="15737" spans="3:6">
      <c r="C15737" s="1"/>
      <c r="D15737" s="1"/>
      <c r="E15737" s="1"/>
      <c r="F15737" s="1"/>
    </row>
    <row r="15738" spans="3:6">
      <c r="C15738" s="1"/>
      <c r="D15738" s="1"/>
      <c r="E15738" s="1"/>
      <c r="F15738" s="1"/>
    </row>
    <row r="15739" spans="3:6">
      <c r="C15739" s="1"/>
      <c r="D15739" s="1"/>
      <c r="E15739" s="1"/>
      <c r="F15739" s="1"/>
    </row>
    <row r="15740" spans="3:6">
      <c r="C15740" s="1"/>
      <c r="D15740" s="1"/>
      <c r="E15740" s="1"/>
      <c r="F15740" s="1"/>
    </row>
    <row r="15741" spans="3:6">
      <c r="C15741" s="1"/>
      <c r="D15741" s="1"/>
      <c r="E15741" s="1"/>
      <c r="F15741" s="1"/>
    </row>
    <row r="15742" spans="3:6">
      <c r="C15742" s="1"/>
      <c r="D15742" s="1"/>
      <c r="E15742" s="1"/>
      <c r="F15742" s="1"/>
    </row>
    <row r="15743" spans="3:6">
      <c r="C15743" s="1"/>
      <c r="D15743" s="1"/>
      <c r="E15743" s="1"/>
      <c r="F15743" s="1"/>
    </row>
    <row r="15744" spans="3:6">
      <c r="C15744" s="1"/>
      <c r="D15744" s="1"/>
      <c r="E15744" s="1"/>
      <c r="F15744" s="1"/>
    </row>
    <row r="15745" spans="3:6">
      <c r="C15745" s="1"/>
      <c r="D15745" s="1"/>
      <c r="E15745" s="1"/>
      <c r="F15745" s="1"/>
    </row>
    <row r="15746" spans="3:6">
      <c r="C15746" s="1"/>
      <c r="D15746" s="1"/>
      <c r="E15746" s="1"/>
      <c r="F15746" s="1"/>
    </row>
    <row r="15747" spans="3:6">
      <c r="C15747" s="1"/>
      <c r="D15747" s="1"/>
      <c r="E15747" s="1"/>
      <c r="F15747" s="1"/>
    </row>
    <row r="15748" spans="3:6">
      <c r="C15748" s="1"/>
      <c r="D15748" s="1"/>
      <c r="E15748" s="1"/>
      <c r="F15748" s="1"/>
    </row>
    <row r="15749" spans="3:6">
      <c r="C15749" s="1"/>
      <c r="D15749" s="1"/>
      <c r="E15749" s="1"/>
      <c r="F15749" s="1"/>
    </row>
    <row r="15750" spans="3:6">
      <c r="C15750" s="1"/>
      <c r="D15750" s="1"/>
      <c r="E15750" s="1"/>
      <c r="F15750" s="1"/>
    </row>
    <row r="15751" spans="3:6">
      <c r="C15751" s="1"/>
      <c r="D15751" s="1"/>
      <c r="E15751" s="1"/>
      <c r="F15751" s="1"/>
    </row>
    <row r="15752" spans="3:6">
      <c r="C15752" s="1"/>
      <c r="D15752" s="1"/>
      <c r="E15752" s="1"/>
      <c r="F15752" s="1"/>
    </row>
    <row r="15753" spans="3:6">
      <c r="C15753" s="1"/>
      <c r="D15753" s="1"/>
      <c r="E15753" s="1"/>
      <c r="F15753" s="1"/>
    </row>
    <row r="15754" spans="3:6">
      <c r="C15754" s="1"/>
      <c r="D15754" s="1"/>
      <c r="E15754" s="1"/>
      <c r="F15754" s="1"/>
    </row>
    <row r="15755" spans="3:6">
      <c r="C15755" s="1"/>
      <c r="D15755" s="1"/>
      <c r="E15755" s="1"/>
      <c r="F15755" s="1"/>
    </row>
    <row r="15756" spans="3:6">
      <c r="C15756" s="1"/>
      <c r="D15756" s="1"/>
      <c r="E15756" s="1"/>
      <c r="F15756" s="1"/>
    </row>
    <row r="15757" spans="3:6">
      <c r="C15757" s="1"/>
      <c r="D15757" s="1"/>
      <c r="E15757" s="1"/>
      <c r="F15757" s="1"/>
    </row>
    <row r="15758" spans="3:6">
      <c r="C15758" s="1"/>
      <c r="D15758" s="1"/>
      <c r="E15758" s="1"/>
      <c r="F15758" s="1"/>
    </row>
    <row r="15759" spans="3:6">
      <c r="C15759" s="1"/>
      <c r="D15759" s="1"/>
      <c r="E15759" s="1"/>
      <c r="F15759" s="1"/>
    </row>
    <row r="15760" spans="3:6">
      <c r="C15760" s="1"/>
      <c r="D15760" s="1"/>
      <c r="E15760" s="1"/>
      <c r="F15760" s="1"/>
    </row>
    <row r="15761" spans="3:6">
      <c r="C15761" s="1"/>
      <c r="D15761" s="1"/>
      <c r="E15761" s="1"/>
      <c r="F15761" s="1"/>
    </row>
    <row r="15762" spans="3:6">
      <c r="C15762" s="1"/>
      <c r="D15762" s="1"/>
      <c r="E15762" s="1"/>
      <c r="F15762" s="1"/>
    </row>
    <row r="15763" spans="3:6">
      <c r="C15763" s="1"/>
      <c r="D15763" s="1"/>
      <c r="E15763" s="1"/>
      <c r="F15763" s="1"/>
    </row>
    <row r="15764" spans="3:6">
      <c r="C15764" s="1"/>
      <c r="D15764" s="1"/>
      <c r="E15764" s="1"/>
      <c r="F15764" s="1"/>
    </row>
    <row r="15765" spans="3:6">
      <c r="C15765" s="1"/>
      <c r="D15765" s="1"/>
      <c r="E15765" s="1"/>
      <c r="F15765" s="1"/>
    </row>
    <row r="15766" spans="3:6">
      <c r="C15766" s="1"/>
      <c r="D15766" s="1"/>
      <c r="E15766" s="1"/>
      <c r="F15766" s="1"/>
    </row>
    <row r="15767" spans="3:6">
      <c r="C15767" s="1"/>
      <c r="D15767" s="1"/>
      <c r="E15767" s="1"/>
      <c r="F15767" s="1"/>
    </row>
    <row r="15768" spans="3:6">
      <c r="C15768" s="1"/>
      <c r="D15768" s="1"/>
      <c r="E15768" s="1"/>
      <c r="F15768" s="1"/>
    </row>
    <row r="15769" spans="3:6">
      <c r="C15769" s="1"/>
      <c r="D15769" s="1"/>
      <c r="E15769" s="1"/>
      <c r="F15769" s="1"/>
    </row>
    <row r="15770" spans="3:6">
      <c r="C15770" s="1"/>
      <c r="D15770" s="1"/>
      <c r="E15770" s="1"/>
      <c r="F15770" s="1"/>
    </row>
    <row r="15771" spans="3:6">
      <c r="C15771" s="1"/>
      <c r="D15771" s="1"/>
      <c r="E15771" s="1"/>
      <c r="F15771" s="1"/>
    </row>
    <row r="15772" spans="3:6">
      <c r="C15772" s="1"/>
      <c r="D15772" s="1"/>
      <c r="E15772" s="1"/>
      <c r="F15772" s="1"/>
    </row>
    <row r="15773" spans="3:6">
      <c r="C15773" s="1"/>
      <c r="D15773" s="1"/>
      <c r="E15773" s="1"/>
      <c r="F15773" s="1"/>
    </row>
    <row r="15774" spans="3:6">
      <c r="C15774" s="1"/>
      <c r="D15774" s="1"/>
      <c r="E15774" s="1"/>
      <c r="F15774" s="1"/>
    </row>
    <row r="15775" spans="3:6">
      <c r="C15775" s="1"/>
      <c r="D15775" s="1"/>
      <c r="E15775" s="1"/>
      <c r="F15775" s="1"/>
    </row>
    <row r="15776" spans="3:6">
      <c r="C15776" s="1"/>
      <c r="D15776" s="1"/>
      <c r="E15776" s="1"/>
      <c r="F15776" s="1"/>
    </row>
    <row r="15777" spans="3:6">
      <c r="C15777" s="1"/>
      <c r="D15777" s="1"/>
      <c r="E15777" s="1"/>
      <c r="F15777" s="1"/>
    </row>
    <row r="15778" spans="3:6">
      <c r="C15778" s="1"/>
      <c r="D15778" s="1"/>
      <c r="E15778" s="1"/>
      <c r="F15778" s="1"/>
    </row>
    <row r="15779" spans="3:6">
      <c r="C15779" s="1"/>
      <c r="D15779" s="1"/>
      <c r="E15779" s="1"/>
      <c r="F15779" s="1"/>
    </row>
    <row r="15780" spans="3:6">
      <c r="C15780" s="1"/>
      <c r="D15780" s="1"/>
      <c r="E15780" s="1"/>
      <c r="F15780" s="1"/>
    </row>
    <row r="15781" spans="3:6">
      <c r="C15781" s="1"/>
      <c r="D15781" s="1"/>
      <c r="E15781" s="1"/>
      <c r="F15781" s="1"/>
    </row>
    <row r="15782" spans="3:6">
      <c r="C15782" s="1"/>
      <c r="D15782" s="1"/>
      <c r="E15782" s="1"/>
      <c r="F15782" s="1"/>
    </row>
    <row r="15783" spans="3:6">
      <c r="C15783" s="1"/>
      <c r="D15783" s="1"/>
      <c r="E15783" s="1"/>
      <c r="F15783" s="1"/>
    </row>
    <row r="15784" spans="3:6">
      <c r="C15784" s="1"/>
      <c r="D15784" s="1"/>
      <c r="E15784" s="1"/>
      <c r="F15784" s="1"/>
    </row>
    <row r="15785" spans="3:6">
      <c r="C15785" s="1"/>
      <c r="D15785" s="1"/>
      <c r="E15785" s="1"/>
      <c r="F15785" s="1"/>
    </row>
    <row r="15786" spans="3:6">
      <c r="C15786" s="1"/>
      <c r="D15786" s="1"/>
      <c r="E15786" s="1"/>
      <c r="F15786" s="1"/>
    </row>
    <row r="15787" spans="3:6">
      <c r="C15787" s="1"/>
      <c r="D15787" s="1"/>
      <c r="E15787" s="1"/>
      <c r="F15787" s="1"/>
    </row>
    <row r="15788" spans="3:6">
      <c r="C15788" s="1"/>
      <c r="D15788" s="1"/>
      <c r="E15788" s="1"/>
      <c r="F15788" s="1"/>
    </row>
    <row r="15789" spans="3:6">
      <c r="C15789" s="1"/>
      <c r="D15789" s="1"/>
      <c r="E15789" s="1"/>
      <c r="F15789" s="1"/>
    </row>
    <row r="15790" spans="3:6">
      <c r="C15790" s="1"/>
      <c r="D15790" s="1"/>
      <c r="E15790" s="1"/>
      <c r="F15790" s="1"/>
    </row>
    <row r="15791" spans="3:6">
      <c r="C15791" s="1"/>
      <c r="D15791" s="1"/>
      <c r="E15791" s="1"/>
      <c r="F15791" s="1"/>
    </row>
    <row r="15792" spans="3:6">
      <c r="C15792" s="1"/>
      <c r="D15792" s="1"/>
      <c r="E15792" s="1"/>
      <c r="F15792" s="1"/>
    </row>
    <row r="15793" spans="3:6">
      <c r="C15793" s="1"/>
      <c r="D15793" s="1"/>
      <c r="E15793" s="1"/>
      <c r="F15793" s="1"/>
    </row>
    <row r="15794" spans="3:6">
      <c r="C15794" s="1"/>
      <c r="D15794" s="1"/>
      <c r="E15794" s="1"/>
      <c r="F15794" s="1"/>
    </row>
    <row r="15795" spans="3:6">
      <c r="C15795" s="1"/>
      <c r="D15795" s="1"/>
      <c r="E15795" s="1"/>
      <c r="F15795" s="1"/>
    </row>
    <row r="15796" spans="3:6">
      <c r="C15796" s="1"/>
      <c r="D15796" s="1"/>
      <c r="E15796" s="1"/>
      <c r="F15796" s="1"/>
    </row>
    <row r="15797" spans="3:6">
      <c r="C15797" s="1"/>
      <c r="D15797" s="1"/>
      <c r="E15797" s="1"/>
      <c r="F15797" s="1"/>
    </row>
    <row r="15798" spans="3:6">
      <c r="C15798" s="1"/>
      <c r="D15798" s="1"/>
      <c r="E15798" s="1"/>
      <c r="F15798" s="1"/>
    </row>
    <row r="15799" spans="3:6">
      <c r="C15799" s="1"/>
      <c r="D15799" s="1"/>
      <c r="E15799" s="1"/>
      <c r="F15799" s="1"/>
    </row>
    <row r="15800" spans="3:6">
      <c r="C15800" s="1"/>
      <c r="D15800" s="1"/>
      <c r="E15800" s="1"/>
      <c r="F15800" s="1"/>
    </row>
    <row r="15801" spans="3:6">
      <c r="C15801" s="1"/>
      <c r="D15801" s="1"/>
      <c r="E15801" s="1"/>
      <c r="F15801" s="1"/>
    </row>
    <row r="15802" spans="3:6">
      <c r="C15802" s="1"/>
      <c r="D15802" s="1"/>
      <c r="E15802" s="1"/>
      <c r="F15802" s="1"/>
    </row>
    <row r="15803" spans="3:6">
      <c r="C15803" s="1"/>
      <c r="D15803" s="1"/>
      <c r="E15803" s="1"/>
      <c r="F15803" s="1"/>
    </row>
    <row r="15804" spans="3:6">
      <c r="C15804" s="1"/>
      <c r="D15804" s="1"/>
      <c r="E15804" s="1"/>
      <c r="F15804" s="1"/>
    </row>
    <row r="15805" spans="3:6">
      <c r="C15805" s="1"/>
      <c r="D15805" s="1"/>
      <c r="E15805" s="1"/>
      <c r="F15805" s="1"/>
    </row>
    <row r="15806" spans="3:6">
      <c r="C15806" s="1"/>
      <c r="D15806" s="1"/>
      <c r="E15806" s="1"/>
      <c r="F15806" s="1"/>
    </row>
    <row r="15807" spans="3:6">
      <c r="C15807" s="1"/>
      <c r="D15807" s="1"/>
      <c r="E15807" s="1"/>
      <c r="F15807" s="1"/>
    </row>
    <row r="15808" spans="3:6">
      <c r="C15808" s="1"/>
      <c r="D15808" s="1"/>
      <c r="E15808" s="1"/>
      <c r="F15808" s="1"/>
    </row>
    <row r="15809" spans="3:6">
      <c r="C15809" s="1"/>
      <c r="D15809" s="1"/>
      <c r="E15809" s="1"/>
      <c r="F15809" s="1"/>
    </row>
    <row r="15810" spans="3:6">
      <c r="C15810" s="1"/>
      <c r="D15810" s="1"/>
      <c r="E15810" s="1"/>
      <c r="F15810" s="1"/>
    </row>
    <row r="15811" spans="3:6">
      <c r="C15811" s="1"/>
      <c r="D15811" s="1"/>
      <c r="E15811" s="1"/>
      <c r="F15811" s="1"/>
    </row>
    <row r="15812" spans="3:6">
      <c r="C15812" s="1"/>
      <c r="D15812" s="1"/>
      <c r="E15812" s="1"/>
      <c r="F15812" s="1"/>
    </row>
    <row r="15813" spans="3:6">
      <c r="C15813" s="1"/>
      <c r="D15813" s="1"/>
      <c r="E15813" s="1"/>
      <c r="F15813" s="1"/>
    </row>
    <row r="15814" spans="3:6">
      <c r="C15814" s="1"/>
      <c r="D15814" s="1"/>
      <c r="E15814" s="1"/>
      <c r="F15814" s="1"/>
    </row>
    <row r="15815" spans="3:6">
      <c r="C15815" s="1"/>
      <c r="D15815" s="1"/>
      <c r="E15815" s="1"/>
      <c r="F15815" s="1"/>
    </row>
    <row r="15816" spans="3:6">
      <c r="C15816" s="1"/>
      <c r="D15816" s="1"/>
      <c r="E15816" s="1"/>
      <c r="F15816" s="1"/>
    </row>
    <row r="15817" spans="3:6">
      <c r="C15817" s="1"/>
      <c r="D15817" s="1"/>
      <c r="E15817" s="1"/>
      <c r="F15817" s="1"/>
    </row>
    <row r="15818" spans="3:6">
      <c r="C15818" s="1"/>
      <c r="D15818" s="1"/>
      <c r="E15818" s="1"/>
      <c r="F15818" s="1"/>
    </row>
    <row r="15819" spans="3:6">
      <c r="C15819" s="1"/>
      <c r="D15819" s="1"/>
      <c r="E15819" s="1"/>
      <c r="F15819" s="1"/>
    </row>
    <row r="15820" spans="3:6">
      <c r="C15820" s="1"/>
      <c r="D15820" s="1"/>
      <c r="E15820" s="1"/>
      <c r="F15820" s="1"/>
    </row>
    <row r="15821" spans="3:6">
      <c r="C15821" s="1"/>
      <c r="D15821" s="1"/>
      <c r="E15821" s="1"/>
      <c r="F15821" s="1"/>
    </row>
    <row r="15822" spans="3:6">
      <c r="C15822" s="1"/>
      <c r="D15822" s="1"/>
      <c r="E15822" s="1"/>
      <c r="F15822" s="1"/>
    </row>
    <row r="15823" spans="3:6">
      <c r="C15823" s="1"/>
      <c r="D15823" s="1"/>
      <c r="E15823" s="1"/>
      <c r="F15823" s="1"/>
    </row>
    <row r="15824" spans="3:6">
      <c r="C15824" s="1"/>
      <c r="D15824" s="1"/>
      <c r="E15824" s="1"/>
      <c r="F15824" s="1"/>
    </row>
    <row r="15825" spans="3:6">
      <c r="C15825" s="1"/>
      <c r="D15825" s="1"/>
      <c r="E15825" s="1"/>
      <c r="F15825" s="1"/>
    </row>
    <row r="15826" spans="3:6">
      <c r="C15826" s="1"/>
      <c r="D15826" s="1"/>
      <c r="E15826" s="1"/>
      <c r="F15826" s="1"/>
    </row>
    <row r="15827" spans="3:6">
      <c r="C15827" s="1"/>
      <c r="D15827" s="1"/>
      <c r="E15827" s="1"/>
      <c r="F15827" s="1"/>
    </row>
    <row r="15828" spans="3:6">
      <c r="C15828" s="1"/>
      <c r="D15828" s="1"/>
      <c r="E15828" s="1"/>
      <c r="F15828" s="1"/>
    </row>
    <row r="15829" spans="3:6">
      <c r="C15829" s="1"/>
      <c r="D15829" s="1"/>
      <c r="E15829" s="1"/>
      <c r="F15829" s="1"/>
    </row>
    <row r="15830" spans="3:6">
      <c r="C15830" s="1"/>
      <c r="D15830" s="1"/>
      <c r="E15830" s="1"/>
      <c r="F15830" s="1"/>
    </row>
    <row r="15831" spans="3:6">
      <c r="C15831" s="1"/>
      <c r="D15831" s="1"/>
      <c r="E15831" s="1"/>
      <c r="F15831" s="1"/>
    </row>
    <row r="15832" spans="3:6">
      <c r="C15832" s="1"/>
      <c r="D15832" s="1"/>
      <c r="E15832" s="1"/>
      <c r="F15832" s="1"/>
    </row>
    <row r="15833" spans="3:6">
      <c r="C15833" s="1"/>
      <c r="D15833" s="1"/>
      <c r="E15833" s="1"/>
      <c r="F15833" s="1"/>
    </row>
    <row r="15834" spans="3:6">
      <c r="C15834" s="1"/>
      <c r="D15834" s="1"/>
      <c r="E15834" s="1"/>
      <c r="F15834" s="1"/>
    </row>
    <row r="15835" spans="3:6">
      <c r="C15835" s="1"/>
      <c r="D15835" s="1"/>
      <c r="E15835" s="1"/>
      <c r="F15835" s="1"/>
    </row>
    <row r="15836" spans="3:6">
      <c r="C15836" s="1"/>
      <c r="D15836" s="1"/>
      <c r="E15836" s="1"/>
      <c r="F15836" s="1"/>
    </row>
    <row r="15837" spans="3:6">
      <c r="C15837" s="1"/>
      <c r="D15837" s="1"/>
      <c r="E15837" s="1"/>
      <c r="F15837" s="1"/>
    </row>
    <row r="15838" spans="3:6">
      <c r="C15838" s="1"/>
      <c r="D15838" s="1"/>
      <c r="E15838" s="1"/>
      <c r="F15838" s="1"/>
    </row>
    <row r="15839" spans="3:6">
      <c r="C15839" s="1"/>
      <c r="D15839" s="1"/>
      <c r="E15839" s="1"/>
      <c r="F15839" s="1"/>
    </row>
    <row r="15840" spans="3:6">
      <c r="C15840" s="1"/>
      <c r="D15840" s="1"/>
      <c r="E15840" s="1"/>
      <c r="F15840" s="1"/>
    </row>
    <row r="15841" spans="3:6">
      <c r="C15841" s="1"/>
      <c r="D15841" s="1"/>
      <c r="E15841" s="1"/>
      <c r="F15841" s="1"/>
    </row>
    <row r="15842" spans="3:6">
      <c r="C15842" s="1"/>
      <c r="D15842" s="1"/>
      <c r="E15842" s="1"/>
      <c r="F15842" s="1"/>
    </row>
    <row r="15843" spans="3:6">
      <c r="C15843" s="1"/>
      <c r="D15843" s="1"/>
      <c r="E15843" s="1"/>
      <c r="F15843" s="1"/>
    </row>
    <row r="15844" spans="3:6">
      <c r="C15844" s="1"/>
      <c r="D15844" s="1"/>
      <c r="E15844" s="1"/>
      <c r="F15844" s="1"/>
    </row>
    <row r="15845" spans="3:6">
      <c r="C15845" s="1"/>
      <c r="D15845" s="1"/>
      <c r="E15845" s="1"/>
      <c r="F15845" s="1"/>
    </row>
    <row r="15846" spans="3:6">
      <c r="C15846" s="1"/>
      <c r="D15846" s="1"/>
      <c r="E15846" s="1"/>
      <c r="F15846" s="1"/>
    </row>
    <row r="15847" spans="3:6">
      <c r="C15847" s="1"/>
      <c r="D15847" s="1"/>
      <c r="E15847" s="1"/>
      <c r="F15847" s="1"/>
    </row>
    <row r="15848" spans="3:6">
      <c r="C15848" s="1"/>
      <c r="D15848" s="1"/>
      <c r="E15848" s="1"/>
      <c r="F15848" s="1"/>
    </row>
    <row r="15849" spans="3:6">
      <c r="C15849" s="1"/>
      <c r="D15849" s="1"/>
      <c r="E15849" s="1"/>
      <c r="F15849" s="1"/>
    </row>
    <row r="15850" spans="3:6">
      <c r="C15850" s="1"/>
      <c r="D15850" s="1"/>
      <c r="E15850" s="1"/>
      <c r="F15850" s="1"/>
    </row>
    <row r="15851" spans="3:6">
      <c r="C15851" s="1"/>
      <c r="D15851" s="1"/>
      <c r="E15851" s="1"/>
      <c r="F15851" s="1"/>
    </row>
    <row r="15852" spans="3:6">
      <c r="C15852" s="1"/>
      <c r="D15852" s="1"/>
      <c r="E15852" s="1"/>
      <c r="F15852" s="1"/>
    </row>
    <row r="15853" spans="3:6">
      <c r="C15853" s="1"/>
      <c r="D15853" s="1"/>
      <c r="E15853" s="1"/>
      <c r="F15853" s="1"/>
    </row>
    <row r="15854" spans="3:6">
      <c r="C15854" s="1"/>
      <c r="D15854" s="1"/>
      <c r="E15854" s="1"/>
      <c r="F15854" s="1"/>
    </row>
    <row r="15855" spans="3:6">
      <c r="C15855" s="1"/>
      <c r="D15855" s="1"/>
      <c r="E15855" s="1"/>
      <c r="F15855" s="1"/>
    </row>
    <row r="15856" spans="3:6">
      <c r="C15856" s="1"/>
      <c r="D15856" s="1"/>
      <c r="E15856" s="1"/>
      <c r="F15856" s="1"/>
    </row>
    <row r="15857" spans="3:6">
      <c r="C15857" s="1"/>
      <c r="D15857" s="1"/>
      <c r="E15857" s="1"/>
      <c r="F15857" s="1"/>
    </row>
    <row r="15858" spans="3:6">
      <c r="C15858" s="1"/>
      <c r="D15858" s="1"/>
      <c r="E15858" s="1"/>
      <c r="F15858" s="1"/>
    </row>
    <row r="15859" spans="3:6">
      <c r="C15859" s="1"/>
      <c r="D15859" s="1"/>
      <c r="E15859" s="1"/>
      <c r="F15859" s="1"/>
    </row>
    <row r="15860" spans="3:6">
      <c r="C15860" s="1"/>
      <c r="D15860" s="1"/>
      <c r="E15860" s="1"/>
      <c r="F15860" s="1"/>
    </row>
    <row r="15861" spans="3:6">
      <c r="C15861" s="1"/>
      <c r="D15861" s="1"/>
      <c r="E15861" s="1"/>
      <c r="F15861" s="1"/>
    </row>
    <row r="15862" spans="3:6">
      <c r="C15862" s="1"/>
      <c r="D15862" s="1"/>
      <c r="E15862" s="1"/>
      <c r="F15862" s="1"/>
    </row>
    <row r="15863" spans="3:6">
      <c r="C15863" s="1"/>
      <c r="D15863" s="1"/>
      <c r="E15863" s="1"/>
      <c r="F15863" s="1"/>
    </row>
    <row r="15864" spans="3:6">
      <c r="C15864" s="1"/>
      <c r="D15864" s="1"/>
      <c r="E15864" s="1"/>
      <c r="F15864" s="1"/>
    </row>
    <row r="15865" spans="3:6">
      <c r="C15865" s="1"/>
      <c r="D15865" s="1"/>
      <c r="E15865" s="1"/>
      <c r="F15865" s="1"/>
    </row>
    <row r="15866" spans="3:6">
      <c r="C15866" s="1"/>
      <c r="D15866" s="1"/>
      <c r="E15866" s="1"/>
      <c r="F15866" s="1"/>
    </row>
    <row r="15867" spans="3:6">
      <c r="C15867" s="1"/>
      <c r="D15867" s="1"/>
      <c r="E15867" s="1"/>
      <c r="F15867" s="1"/>
    </row>
    <row r="15868" spans="3:6">
      <c r="C15868" s="1"/>
      <c r="D15868" s="1"/>
      <c r="E15868" s="1"/>
      <c r="F15868" s="1"/>
    </row>
    <row r="15869" spans="3:6">
      <c r="C15869" s="1"/>
      <c r="D15869" s="1"/>
      <c r="E15869" s="1"/>
      <c r="F15869" s="1"/>
    </row>
    <row r="15870" spans="3:6">
      <c r="C15870" s="1"/>
      <c r="D15870" s="1"/>
      <c r="E15870" s="1"/>
      <c r="F15870" s="1"/>
    </row>
    <row r="15871" spans="3:6">
      <c r="C15871" s="1"/>
      <c r="D15871" s="1"/>
      <c r="E15871" s="1"/>
      <c r="F15871" s="1"/>
    </row>
    <row r="15872" spans="3:6">
      <c r="C15872" s="1"/>
      <c r="D15872" s="1"/>
      <c r="E15872" s="1"/>
      <c r="F15872" s="1"/>
    </row>
    <row r="15873" spans="3:6">
      <c r="C15873" s="1"/>
      <c r="D15873" s="1"/>
      <c r="E15873" s="1"/>
      <c r="F15873" s="1"/>
    </row>
    <row r="15874" spans="3:6">
      <c r="C15874" s="1"/>
      <c r="D15874" s="1"/>
      <c r="E15874" s="1"/>
      <c r="F15874" s="1"/>
    </row>
    <row r="15875" spans="3:6">
      <c r="C15875" s="1"/>
      <c r="D15875" s="1"/>
      <c r="E15875" s="1"/>
      <c r="F15875" s="1"/>
    </row>
    <row r="15876" spans="3:6">
      <c r="C15876" s="1"/>
      <c r="D15876" s="1"/>
      <c r="E15876" s="1"/>
      <c r="F15876" s="1"/>
    </row>
    <row r="15877" spans="3:6">
      <c r="C15877" s="1"/>
      <c r="D15877" s="1"/>
      <c r="E15877" s="1"/>
      <c r="F15877" s="1"/>
    </row>
    <row r="15878" spans="3:6">
      <c r="C15878" s="1"/>
      <c r="D15878" s="1"/>
      <c r="E15878" s="1"/>
      <c r="F15878" s="1"/>
    </row>
    <row r="15879" spans="3:6">
      <c r="C15879" s="1"/>
      <c r="D15879" s="1"/>
      <c r="E15879" s="1"/>
      <c r="F15879" s="1"/>
    </row>
    <row r="15880" spans="3:6">
      <c r="C15880" s="1"/>
      <c r="D15880" s="1"/>
      <c r="E15880" s="1"/>
      <c r="F15880" s="1"/>
    </row>
    <row r="15881" spans="3:6">
      <c r="C15881" s="1"/>
      <c r="D15881" s="1"/>
      <c r="E15881" s="1"/>
      <c r="F15881" s="1"/>
    </row>
    <row r="15882" spans="3:6">
      <c r="C15882" s="1"/>
      <c r="D15882" s="1"/>
      <c r="E15882" s="1"/>
      <c r="F15882" s="1"/>
    </row>
    <row r="15883" spans="3:6">
      <c r="C15883" s="1"/>
      <c r="D15883" s="1"/>
      <c r="E15883" s="1"/>
      <c r="F15883" s="1"/>
    </row>
    <row r="15884" spans="3:6">
      <c r="C15884" s="1"/>
      <c r="D15884" s="1"/>
      <c r="E15884" s="1"/>
      <c r="F15884" s="1"/>
    </row>
    <row r="15885" spans="3:6">
      <c r="C15885" s="1"/>
      <c r="D15885" s="1"/>
      <c r="E15885" s="1"/>
      <c r="F15885" s="1"/>
    </row>
    <row r="15886" spans="3:6">
      <c r="C15886" s="1"/>
      <c r="D15886" s="1"/>
      <c r="E15886" s="1"/>
      <c r="F15886" s="1"/>
    </row>
    <row r="15887" spans="3:6">
      <c r="C15887" s="1"/>
      <c r="D15887" s="1"/>
      <c r="E15887" s="1"/>
      <c r="F15887" s="1"/>
    </row>
    <row r="15888" spans="3:6">
      <c r="C15888" s="1"/>
      <c r="D15888" s="1"/>
      <c r="E15888" s="1"/>
      <c r="F15888" s="1"/>
    </row>
    <row r="15889" spans="3:6">
      <c r="C15889" s="1"/>
      <c r="D15889" s="1"/>
      <c r="E15889" s="1"/>
      <c r="F15889" s="1"/>
    </row>
    <row r="15890" spans="3:6">
      <c r="C15890" s="1"/>
      <c r="D15890" s="1"/>
      <c r="E15890" s="1"/>
      <c r="F15890" s="1"/>
    </row>
    <row r="15891" spans="3:6">
      <c r="C15891" s="1"/>
      <c r="D15891" s="1"/>
      <c r="E15891" s="1"/>
      <c r="F15891" s="1"/>
    </row>
    <row r="15892" spans="3:6">
      <c r="C15892" s="1"/>
      <c r="D15892" s="1"/>
      <c r="E15892" s="1"/>
      <c r="F15892" s="1"/>
    </row>
    <row r="15893" spans="3:6">
      <c r="C15893" s="1"/>
      <c r="D15893" s="1"/>
      <c r="E15893" s="1"/>
      <c r="F15893" s="1"/>
    </row>
    <row r="15894" spans="3:6">
      <c r="C15894" s="1"/>
      <c r="D15894" s="1"/>
      <c r="E15894" s="1"/>
      <c r="F15894" s="1"/>
    </row>
    <row r="15895" spans="3:6">
      <c r="C15895" s="1"/>
      <c r="D15895" s="1"/>
      <c r="E15895" s="1"/>
      <c r="F15895" s="1"/>
    </row>
    <row r="15896" spans="3:6">
      <c r="C15896" s="1"/>
      <c r="D15896" s="1"/>
      <c r="E15896" s="1"/>
      <c r="F15896" s="1"/>
    </row>
    <row r="15897" spans="3:6">
      <c r="C15897" s="1"/>
      <c r="D15897" s="1"/>
      <c r="E15897" s="1"/>
      <c r="F15897" s="1"/>
    </row>
    <row r="15898" spans="3:6">
      <c r="C15898" s="1"/>
      <c r="D15898" s="1"/>
      <c r="E15898" s="1"/>
      <c r="F15898" s="1"/>
    </row>
    <row r="15899" spans="3:6">
      <c r="C15899" s="1"/>
      <c r="D15899" s="1"/>
      <c r="E15899" s="1"/>
      <c r="F15899" s="1"/>
    </row>
    <row r="15900" spans="3:6">
      <c r="C15900" s="1"/>
      <c r="D15900" s="1"/>
      <c r="E15900" s="1"/>
      <c r="F15900" s="1"/>
    </row>
    <row r="15901" spans="3:6">
      <c r="C15901" s="1"/>
      <c r="D15901" s="1"/>
      <c r="E15901" s="1"/>
      <c r="F15901" s="1"/>
    </row>
    <row r="15902" spans="3:6">
      <c r="C15902" s="1"/>
      <c r="D15902" s="1"/>
      <c r="E15902" s="1"/>
      <c r="F15902" s="1"/>
    </row>
    <row r="15903" spans="3:6">
      <c r="C15903" s="1"/>
      <c r="D15903" s="1"/>
      <c r="E15903" s="1"/>
      <c r="F15903" s="1"/>
    </row>
    <row r="15904" spans="3:6">
      <c r="C15904" s="1"/>
      <c r="D15904" s="1"/>
      <c r="E15904" s="1"/>
      <c r="F15904" s="1"/>
    </row>
    <row r="15905" spans="3:6">
      <c r="C15905" s="1"/>
      <c r="D15905" s="1"/>
      <c r="E15905" s="1"/>
      <c r="F15905" s="1"/>
    </row>
    <row r="15906" spans="3:6">
      <c r="C15906" s="1"/>
      <c r="D15906" s="1"/>
      <c r="E15906" s="1"/>
      <c r="F15906" s="1"/>
    </row>
    <row r="15907" spans="3:6">
      <c r="C15907" s="1"/>
      <c r="D15907" s="1"/>
      <c r="E15907" s="1"/>
      <c r="F15907" s="1"/>
    </row>
    <row r="15908" spans="3:6">
      <c r="C15908" s="1"/>
      <c r="D15908" s="1"/>
      <c r="E15908" s="1"/>
      <c r="F15908" s="1"/>
    </row>
    <row r="15909" spans="3:6">
      <c r="C15909" s="1"/>
      <c r="D15909" s="1"/>
      <c r="E15909" s="1"/>
      <c r="F15909" s="1"/>
    </row>
    <row r="15910" spans="3:6">
      <c r="C15910" s="1"/>
      <c r="D15910" s="1"/>
      <c r="E15910" s="1"/>
      <c r="F15910" s="1"/>
    </row>
    <row r="15911" spans="3:6">
      <c r="C15911" s="1"/>
      <c r="D15911" s="1"/>
      <c r="E15911" s="1"/>
      <c r="F15911" s="1"/>
    </row>
    <row r="15912" spans="3:6">
      <c r="C15912" s="1"/>
      <c r="D15912" s="1"/>
      <c r="E15912" s="1"/>
      <c r="F15912" s="1"/>
    </row>
    <row r="15913" spans="3:6">
      <c r="C15913" s="1"/>
      <c r="D15913" s="1"/>
      <c r="E15913" s="1"/>
      <c r="F15913" s="1"/>
    </row>
    <row r="15914" spans="3:6">
      <c r="C15914" s="1"/>
      <c r="D15914" s="1"/>
      <c r="E15914" s="1"/>
      <c r="F15914" s="1"/>
    </row>
    <row r="15915" spans="3:6">
      <c r="C15915" s="1"/>
      <c r="D15915" s="1"/>
      <c r="E15915" s="1"/>
      <c r="F15915" s="1"/>
    </row>
    <row r="15916" spans="3:6">
      <c r="C15916" s="1"/>
      <c r="D15916" s="1"/>
      <c r="E15916" s="1"/>
      <c r="F15916" s="1"/>
    </row>
    <row r="15917" spans="3:6">
      <c r="C15917" s="1"/>
      <c r="D15917" s="1"/>
      <c r="E15917" s="1"/>
      <c r="F15917" s="1"/>
    </row>
    <row r="15918" spans="3:6">
      <c r="C15918" s="1"/>
      <c r="D15918" s="1"/>
      <c r="E15918" s="1"/>
      <c r="F15918" s="1"/>
    </row>
    <row r="15919" spans="3:6">
      <c r="C15919" s="1"/>
      <c r="D15919" s="1"/>
      <c r="E15919" s="1"/>
      <c r="F15919" s="1"/>
    </row>
    <row r="15920" spans="3:6">
      <c r="C15920" s="1"/>
      <c r="D15920" s="1"/>
      <c r="E15920" s="1"/>
      <c r="F15920" s="1"/>
    </row>
    <row r="15921" spans="3:6">
      <c r="C15921" s="1"/>
      <c r="D15921" s="1"/>
      <c r="E15921" s="1"/>
      <c r="F15921" s="1"/>
    </row>
    <row r="15922" spans="3:6">
      <c r="C15922" s="1"/>
      <c r="D15922" s="1"/>
      <c r="E15922" s="1"/>
      <c r="F15922" s="1"/>
    </row>
    <row r="15923" spans="3:6">
      <c r="C15923" s="1"/>
      <c r="D15923" s="1"/>
      <c r="E15923" s="1"/>
      <c r="F15923" s="1"/>
    </row>
    <row r="15924" spans="3:6">
      <c r="C15924" s="1"/>
      <c r="D15924" s="1"/>
      <c r="E15924" s="1"/>
      <c r="F15924" s="1"/>
    </row>
    <row r="15925" spans="3:6">
      <c r="C15925" s="1"/>
      <c r="D15925" s="1"/>
      <c r="E15925" s="1"/>
      <c r="F15925" s="1"/>
    </row>
    <row r="15926" spans="3:6">
      <c r="C15926" s="1"/>
      <c r="D15926" s="1"/>
      <c r="E15926" s="1"/>
      <c r="F15926" s="1"/>
    </row>
    <row r="15927" spans="3:6">
      <c r="C15927" s="1"/>
      <c r="D15927" s="1"/>
      <c r="E15927" s="1"/>
      <c r="F15927" s="1"/>
    </row>
    <row r="15928" spans="3:6">
      <c r="C15928" s="1"/>
      <c r="D15928" s="1"/>
      <c r="E15928" s="1"/>
      <c r="F15928" s="1"/>
    </row>
    <row r="15929" spans="3:6">
      <c r="C15929" s="1"/>
      <c r="D15929" s="1"/>
      <c r="E15929" s="1"/>
      <c r="F15929" s="1"/>
    </row>
    <row r="15930" spans="3:6">
      <c r="C15930" s="1"/>
      <c r="D15930" s="1"/>
      <c r="E15930" s="1"/>
      <c r="F15930" s="1"/>
    </row>
    <row r="15931" spans="3:6">
      <c r="C15931" s="1"/>
      <c r="D15931" s="1"/>
      <c r="E15931" s="1"/>
      <c r="F15931" s="1"/>
    </row>
    <row r="15932" spans="3:6">
      <c r="C15932" s="1"/>
      <c r="D15932" s="1"/>
      <c r="E15932" s="1"/>
      <c r="F15932" s="1"/>
    </row>
    <row r="15933" spans="3:6">
      <c r="C15933" s="1"/>
      <c r="D15933" s="1"/>
      <c r="E15933" s="1"/>
      <c r="F15933" s="1"/>
    </row>
    <row r="15934" spans="3:6">
      <c r="C15934" s="1"/>
      <c r="D15934" s="1"/>
      <c r="E15934" s="1"/>
      <c r="F15934" s="1"/>
    </row>
    <row r="15935" spans="3:6">
      <c r="C15935" s="1"/>
      <c r="D15935" s="1"/>
      <c r="E15935" s="1"/>
      <c r="F15935" s="1"/>
    </row>
    <row r="15936" spans="3:6">
      <c r="C15936" s="1"/>
      <c r="D15936" s="1"/>
      <c r="E15936" s="1"/>
      <c r="F15936" s="1"/>
    </row>
    <row r="15937" spans="3:6">
      <c r="C15937" s="1"/>
      <c r="D15937" s="1"/>
      <c r="E15937" s="1"/>
      <c r="F15937" s="1"/>
    </row>
    <row r="15938" spans="3:6">
      <c r="C15938" s="1"/>
      <c r="D15938" s="1"/>
      <c r="E15938" s="1"/>
      <c r="F15938" s="1"/>
    </row>
    <row r="15939" spans="3:6">
      <c r="C15939" s="1"/>
      <c r="D15939" s="1"/>
      <c r="E15939" s="1"/>
      <c r="F15939" s="1"/>
    </row>
    <row r="15940" spans="3:6">
      <c r="C15940" s="1"/>
      <c r="D15940" s="1"/>
      <c r="E15940" s="1"/>
      <c r="F15940" s="1"/>
    </row>
    <row r="15941" spans="3:6">
      <c r="C15941" s="1"/>
      <c r="D15941" s="1"/>
      <c r="E15941" s="1"/>
      <c r="F15941" s="1"/>
    </row>
    <row r="15942" spans="3:6">
      <c r="C15942" s="1"/>
      <c r="D15942" s="1"/>
      <c r="E15942" s="1"/>
      <c r="F15942" s="1"/>
    </row>
    <row r="15943" spans="3:6">
      <c r="C15943" s="1"/>
      <c r="D15943" s="1"/>
      <c r="E15943" s="1"/>
      <c r="F15943" s="1"/>
    </row>
    <row r="15944" spans="3:6">
      <c r="C15944" s="1"/>
      <c r="D15944" s="1"/>
      <c r="E15944" s="1"/>
      <c r="F15944" s="1"/>
    </row>
    <row r="15945" spans="3:6">
      <c r="C15945" s="1"/>
      <c r="D15945" s="1"/>
      <c r="E15945" s="1"/>
      <c r="F15945" s="1"/>
    </row>
    <row r="15946" spans="3:6">
      <c r="C15946" s="1"/>
      <c r="D15946" s="1"/>
      <c r="E15946" s="1"/>
      <c r="F15946" s="1"/>
    </row>
    <row r="15947" spans="3:6">
      <c r="C15947" s="1"/>
      <c r="D15947" s="1"/>
      <c r="E15947" s="1"/>
      <c r="F15947" s="1"/>
    </row>
    <row r="15948" spans="3:6">
      <c r="C15948" s="1"/>
      <c r="D15948" s="1"/>
      <c r="E15948" s="1"/>
      <c r="F15948" s="1"/>
    </row>
    <row r="15949" spans="3:6">
      <c r="C15949" s="1"/>
      <c r="D15949" s="1"/>
      <c r="E15949" s="1"/>
      <c r="F15949" s="1"/>
    </row>
    <row r="15950" spans="3:6">
      <c r="C15950" s="1"/>
      <c r="D15950" s="1"/>
      <c r="E15950" s="1"/>
      <c r="F15950" s="1"/>
    </row>
    <row r="15951" spans="3:6">
      <c r="C15951" s="1"/>
      <c r="D15951" s="1"/>
      <c r="E15951" s="1"/>
      <c r="F15951" s="1"/>
    </row>
    <row r="15952" spans="3:6">
      <c r="C15952" s="1"/>
      <c r="D15952" s="1"/>
      <c r="E15952" s="1"/>
      <c r="F15952" s="1"/>
    </row>
    <row r="15953" spans="3:6">
      <c r="C15953" s="1"/>
      <c r="D15953" s="1"/>
      <c r="E15953" s="1"/>
      <c r="F15953" s="1"/>
    </row>
    <row r="15954" spans="3:6">
      <c r="C15954" s="1"/>
      <c r="D15954" s="1"/>
      <c r="E15954" s="1"/>
      <c r="F15954" s="1"/>
    </row>
    <row r="15955" spans="3:6">
      <c r="C15955" s="1"/>
      <c r="D15955" s="1"/>
      <c r="E15955" s="1"/>
      <c r="F15955" s="1"/>
    </row>
    <row r="15956" spans="3:6">
      <c r="C15956" s="1"/>
      <c r="D15956" s="1"/>
      <c r="E15956" s="1"/>
      <c r="F15956" s="1"/>
    </row>
    <row r="15957" spans="3:6">
      <c r="C15957" s="1"/>
      <c r="D15957" s="1"/>
      <c r="E15957" s="1"/>
      <c r="F15957" s="1"/>
    </row>
    <row r="15958" spans="3:6">
      <c r="C15958" s="1"/>
      <c r="D15958" s="1"/>
      <c r="E15958" s="1"/>
      <c r="F15958" s="1"/>
    </row>
    <row r="15959" spans="3:6">
      <c r="C15959" s="1"/>
      <c r="D15959" s="1"/>
      <c r="E15959" s="1"/>
      <c r="F15959" s="1"/>
    </row>
    <row r="15960" spans="3:6">
      <c r="C15960" s="1"/>
      <c r="D15960" s="1"/>
      <c r="E15960" s="1"/>
      <c r="F15960" s="1"/>
    </row>
    <row r="15961" spans="3:6">
      <c r="C15961" s="1"/>
      <c r="D15961" s="1"/>
      <c r="E15961" s="1"/>
      <c r="F15961" s="1"/>
    </row>
    <row r="15962" spans="3:6">
      <c r="C15962" s="1"/>
      <c r="D15962" s="1"/>
      <c r="E15962" s="1"/>
      <c r="F15962" s="1"/>
    </row>
    <row r="15963" spans="3:6">
      <c r="C15963" s="1"/>
      <c r="D15963" s="1"/>
      <c r="E15963" s="1"/>
      <c r="F15963" s="1"/>
    </row>
    <row r="15964" spans="3:6">
      <c r="C15964" s="1"/>
      <c r="D15964" s="1"/>
      <c r="E15964" s="1"/>
      <c r="F15964" s="1"/>
    </row>
    <row r="15965" spans="3:6">
      <c r="C15965" s="1"/>
      <c r="D15965" s="1"/>
      <c r="E15965" s="1"/>
      <c r="F15965" s="1"/>
    </row>
    <row r="15966" spans="3:6">
      <c r="C15966" s="1"/>
      <c r="D15966" s="1"/>
      <c r="E15966" s="1"/>
      <c r="F15966" s="1"/>
    </row>
    <row r="15967" spans="3:6">
      <c r="C15967" s="1"/>
      <c r="D15967" s="1"/>
      <c r="E15967" s="1"/>
      <c r="F15967" s="1"/>
    </row>
    <row r="15968" spans="3:6">
      <c r="C15968" s="1"/>
      <c r="D15968" s="1"/>
      <c r="E15968" s="1"/>
      <c r="F15968" s="1"/>
    </row>
    <row r="15969" spans="3:6">
      <c r="C15969" s="1"/>
      <c r="D15969" s="1"/>
      <c r="E15969" s="1"/>
      <c r="F15969" s="1"/>
    </row>
    <row r="15970" spans="3:6">
      <c r="C15970" s="1"/>
      <c r="D15970" s="1"/>
      <c r="E15970" s="1"/>
      <c r="F15970" s="1"/>
    </row>
    <row r="15971" spans="3:6">
      <c r="C15971" s="1"/>
      <c r="D15971" s="1"/>
      <c r="E15971" s="1"/>
      <c r="F15971" s="1"/>
    </row>
    <row r="15972" spans="3:6">
      <c r="C15972" s="1"/>
      <c r="D15972" s="1"/>
      <c r="E15972" s="1"/>
      <c r="F15972" s="1"/>
    </row>
    <row r="15973" spans="3:6">
      <c r="C15973" s="1"/>
      <c r="D15973" s="1"/>
      <c r="E15973" s="1"/>
      <c r="F15973" s="1"/>
    </row>
    <row r="15974" spans="3:6">
      <c r="C15974" s="1"/>
      <c r="D15974" s="1"/>
      <c r="E15974" s="1"/>
      <c r="F15974" s="1"/>
    </row>
    <row r="15975" spans="3:6">
      <c r="C15975" s="1"/>
      <c r="D15975" s="1"/>
      <c r="E15975" s="1"/>
      <c r="F15975" s="1"/>
    </row>
    <row r="15976" spans="3:6">
      <c r="C15976" s="1"/>
      <c r="D15976" s="1"/>
      <c r="E15976" s="1"/>
      <c r="F15976" s="1"/>
    </row>
    <row r="15977" spans="3:6">
      <c r="C15977" s="1"/>
      <c r="D15977" s="1"/>
      <c r="E15977" s="1"/>
      <c r="F15977" s="1"/>
    </row>
    <row r="15978" spans="3:6">
      <c r="C15978" s="1"/>
      <c r="D15978" s="1"/>
      <c r="E15978" s="1"/>
      <c r="F15978" s="1"/>
    </row>
    <row r="15979" spans="3:6">
      <c r="C15979" s="1"/>
      <c r="D15979" s="1"/>
      <c r="E15979" s="1"/>
      <c r="F15979" s="1"/>
    </row>
    <row r="15980" spans="3:6">
      <c r="C15980" s="1"/>
      <c r="D15980" s="1"/>
      <c r="E15980" s="1"/>
      <c r="F15980" s="1"/>
    </row>
    <row r="15981" spans="3:6">
      <c r="C15981" s="1"/>
      <c r="D15981" s="1"/>
      <c r="E15981" s="1"/>
      <c r="F15981" s="1"/>
    </row>
    <row r="15982" spans="3:6">
      <c r="C15982" s="1"/>
      <c r="D15982" s="1"/>
      <c r="E15982" s="1"/>
      <c r="F15982" s="1"/>
    </row>
    <row r="15983" spans="3:6">
      <c r="C15983" s="1"/>
      <c r="D15983" s="1"/>
      <c r="E15983" s="1"/>
      <c r="F15983" s="1"/>
    </row>
    <row r="15984" spans="3:6">
      <c r="C15984" s="1"/>
      <c r="D15984" s="1"/>
      <c r="E15984" s="1"/>
      <c r="F15984" s="1"/>
    </row>
    <row r="15985" spans="3:6">
      <c r="C15985" s="1"/>
      <c r="D15985" s="1"/>
      <c r="E15985" s="1"/>
      <c r="F15985" s="1"/>
    </row>
    <row r="15986" spans="3:6">
      <c r="C15986" s="1"/>
      <c r="D15986" s="1"/>
      <c r="E15986" s="1"/>
      <c r="F15986" s="1"/>
    </row>
    <row r="15987" spans="3:6">
      <c r="C15987" s="1"/>
      <c r="D15987" s="1"/>
      <c r="E15987" s="1"/>
      <c r="F15987" s="1"/>
    </row>
    <row r="15988" spans="3:6">
      <c r="C15988" s="1"/>
      <c r="D15988" s="1"/>
      <c r="E15988" s="1"/>
      <c r="F15988" s="1"/>
    </row>
    <row r="15989" spans="3:6">
      <c r="C15989" s="1"/>
      <c r="D15989" s="1"/>
      <c r="E15989" s="1"/>
      <c r="F15989" s="1"/>
    </row>
    <row r="15990" spans="3:6">
      <c r="C15990" s="1"/>
      <c r="D15990" s="1"/>
      <c r="E15990" s="1"/>
      <c r="F15990" s="1"/>
    </row>
    <row r="15991" spans="3:6">
      <c r="C15991" s="1"/>
      <c r="D15991" s="1"/>
      <c r="E15991" s="1"/>
      <c r="F15991" s="1"/>
    </row>
    <row r="15992" spans="3:6">
      <c r="C15992" s="1"/>
      <c r="D15992" s="1"/>
      <c r="E15992" s="1"/>
      <c r="F15992" s="1"/>
    </row>
    <row r="15993" spans="3:6">
      <c r="C15993" s="1"/>
      <c r="D15993" s="1"/>
      <c r="E15993" s="1"/>
      <c r="F15993" s="1"/>
    </row>
    <row r="15994" spans="3:6">
      <c r="C15994" s="1"/>
      <c r="D15994" s="1"/>
      <c r="E15994" s="1"/>
      <c r="F15994" s="1"/>
    </row>
    <row r="15995" spans="3:6">
      <c r="C15995" s="1"/>
      <c r="D15995" s="1"/>
      <c r="E15995" s="1"/>
      <c r="F15995" s="1"/>
    </row>
    <row r="15996" spans="3:6">
      <c r="C15996" s="1"/>
      <c r="D15996" s="1"/>
      <c r="E15996" s="1"/>
      <c r="F15996" s="1"/>
    </row>
    <row r="15997" spans="3:6">
      <c r="C15997" s="1"/>
      <c r="D15997" s="1"/>
      <c r="E15997" s="1"/>
      <c r="F15997" s="1"/>
    </row>
    <row r="15998" spans="3:6">
      <c r="C15998" s="1"/>
      <c r="D15998" s="1"/>
      <c r="E15998" s="1"/>
      <c r="F15998" s="1"/>
    </row>
    <row r="15999" spans="3:6">
      <c r="C15999" s="1"/>
      <c r="D15999" s="1"/>
      <c r="E15999" s="1"/>
      <c r="F15999" s="1"/>
    </row>
    <row r="16000" spans="3:6">
      <c r="C16000" s="1"/>
      <c r="D16000" s="1"/>
      <c r="E16000" s="1"/>
      <c r="F16000" s="1"/>
    </row>
    <row r="16001" spans="3:6">
      <c r="C16001" s="1"/>
      <c r="D16001" s="1"/>
      <c r="E16001" s="1"/>
      <c r="F16001" s="1"/>
    </row>
    <row r="16002" spans="3:6">
      <c r="C16002" s="1"/>
      <c r="D16002" s="1"/>
      <c r="E16002" s="1"/>
      <c r="F16002" s="1"/>
    </row>
    <row r="16003" spans="3:6">
      <c r="C16003" s="1"/>
      <c r="D16003" s="1"/>
      <c r="E16003" s="1"/>
      <c r="F16003" s="1"/>
    </row>
    <row r="16004" spans="3:6">
      <c r="C16004" s="1"/>
      <c r="D16004" s="1"/>
      <c r="E16004" s="1"/>
      <c r="F16004" s="1"/>
    </row>
    <row r="16005" spans="3:6">
      <c r="C16005" s="1"/>
      <c r="D16005" s="1"/>
      <c r="E16005" s="1"/>
      <c r="F16005" s="1"/>
    </row>
    <row r="16006" spans="3:6">
      <c r="C16006" s="1"/>
      <c r="D16006" s="1"/>
      <c r="E16006" s="1"/>
      <c r="F16006" s="1"/>
    </row>
    <row r="16007" spans="3:6">
      <c r="C16007" s="1"/>
      <c r="D16007" s="1"/>
      <c r="E16007" s="1"/>
      <c r="F16007" s="1"/>
    </row>
    <row r="16008" spans="3:6">
      <c r="C16008" s="1"/>
      <c r="D16008" s="1"/>
      <c r="E16008" s="1"/>
      <c r="F16008" s="1"/>
    </row>
    <row r="16009" spans="3:6">
      <c r="C16009" s="1"/>
      <c r="D16009" s="1"/>
      <c r="E16009" s="1"/>
      <c r="F16009" s="1"/>
    </row>
    <row r="16010" spans="3:6">
      <c r="C16010" s="1"/>
      <c r="D16010" s="1"/>
      <c r="E16010" s="1"/>
      <c r="F16010" s="1"/>
    </row>
    <row r="16011" spans="3:6">
      <c r="C16011" s="1"/>
      <c r="D16011" s="1"/>
      <c r="E16011" s="1"/>
      <c r="F16011" s="1"/>
    </row>
    <row r="16012" spans="3:6">
      <c r="C16012" s="1"/>
      <c r="D16012" s="1"/>
      <c r="E16012" s="1"/>
      <c r="F16012" s="1"/>
    </row>
    <row r="16013" spans="3:6">
      <c r="C16013" s="1"/>
      <c r="D16013" s="1"/>
      <c r="E16013" s="1"/>
      <c r="F16013" s="1"/>
    </row>
    <row r="16014" spans="3:6">
      <c r="C16014" s="1"/>
      <c r="D16014" s="1"/>
      <c r="E16014" s="1"/>
      <c r="F16014" s="1"/>
    </row>
    <row r="16015" spans="3:6">
      <c r="C16015" s="1"/>
      <c r="D16015" s="1"/>
      <c r="E16015" s="1"/>
      <c r="F16015" s="1"/>
    </row>
    <row r="16016" spans="3:6">
      <c r="C16016" s="1"/>
      <c r="D16016" s="1"/>
      <c r="E16016" s="1"/>
      <c r="F16016" s="1"/>
    </row>
    <row r="16017" spans="3:6">
      <c r="C16017" s="1"/>
      <c r="D16017" s="1"/>
      <c r="E16017" s="1"/>
      <c r="F16017" s="1"/>
    </row>
    <row r="16018" spans="3:6">
      <c r="C16018" s="1"/>
      <c r="D16018" s="1"/>
      <c r="E16018" s="1"/>
      <c r="F16018" s="1"/>
    </row>
    <row r="16019" spans="3:6">
      <c r="C16019" s="1"/>
      <c r="D16019" s="1"/>
      <c r="E16019" s="1"/>
      <c r="F16019" s="1"/>
    </row>
    <row r="16020" spans="3:6">
      <c r="C16020" s="1"/>
      <c r="D16020" s="1"/>
      <c r="E16020" s="1"/>
      <c r="F16020" s="1"/>
    </row>
    <row r="16021" spans="3:6">
      <c r="C16021" s="1"/>
      <c r="D16021" s="1"/>
      <c r="E16021" s="1"/>
      <c r="F16021" s="1"/>
    </row>
    <row r="16022" spans="3:6">
      <c r="C16022" s="1"/>
      <c r="D16022" s="1"/>
      <c r="E16022" s="1"/>
      <c r="F16022" s="1"/>
    </row>
    <row r="16023" spans="3:6">
      <c r="C16023" s="1"/>
      <c r="D16023" s="1"/>
      <c r="E16023" s="1"/>
      <c r="F16023" s="1"/>
    </row>
    <row r="16024" spans="3:6">
      <c r="C16024" s="1"/>
      <c r="D16024" s="1"/>
      <c r="E16024" s="1"/>
      <c r="F16024" s="1"/>
    </row>
    <row r="16025" spans="3:6">
      <c r="C16025" s="1"/>
      <c r="D16025" s="1"/>
      <c r="E16025" s="1"/>
      <c r="F16025" s="1"/>
    </row>
    <row r="16026" spans="3:6">
      <c r="C16026" s="1"/>
      <c r="D16026" s="1"/>
      <c r="E16026" s="1"/>
      <c r="F16026" s="1"/>
    </row>
    <row r="16027" spans="3:6">
      <c r="C16027" s="1"/>
      <c r="D16027" s="1"/>
      <c r="E16027" s="1"/>
      <c r="F16027" s="1"/>
    </row>
    <row r="16028" spans="3:6">
      <c r="C16028" s="1"/>
      <c r="D16028" s="1"/>
      <c r="E16028" s="1"/>
      <c r="F16028" s="1"/>
    </row>
    <row r="16029" spans="3:6">
      <c r="C16029" s="1"/>
      <c r="D16029" s="1"/>
      <c r="E16029" s="1"/>
      <c r="F16029" s="1"/>
    </row>
    <row r="16030" spans="3:6">
      <c r="C16030" s="1"/>
      <c r="D16030" s="1"/>
      <c r="E16030" s="1"/>
      <c r="F16030" s="1"/>
    </row>
    <row r="16031" spans="3:6">
      <c r="C16031" s="1"/>
      <c r="D16031" s="1"/>
      <c r="E16031" s="1"/>
      <c r="F16031" s="1"/>
    </row>
    <row r="16032" spans="3:6">
      <c r="C16032" s="1"/>
      <c r="D16032" s="1"/>
      <c r="E16032" s="1"/>
      <c r="F16032" s="1"/>
    </row>
    <row r="16033" spans="3:6">
      <c r="C16033" s="1"/>
      <c r="D16033" s="1"/>
      <c r="E16033" s="1"/>
      <c r="F16033" s="1"/>
    </row>
    <row r="16034" spans="3:6">
      <c r="C16034" s="1"/>
      <c r="D16034" s="1"/>
      <c r="E16034" s="1"/>
      <c r="F16034" s="1"/>
    </row>
    <row r="16035" spans="3:6">
      <c r="C16035" s="1"/>
      <c r="D16035" s="1"/>
      <c r="E16035" s="1"/>
      <c r="F16035" s="1"/>
    </row>
    <row r="16036" spans="3:6">
      <c r="C16036" s="1"/>
      <c r="D16036" s="1"/>
      <c r="E16036" s="1"/>
      <c r="F16036" s="1"/>
    </row>
    <row r="16037" spans="3:6">
      <c r="C16037" s="1"/>
      <c r="D16037" s="1"/>
      <c r="E16037" s="1"/>
      <c r="F16037" s="1"/>
    </row>
    <row r="16038" spans="3:6">
      <c r="C16038" s="1"/>
      <c r="D16038" s="1"/>
      <c r="E16038" s="1"/>
      <c r="F16038" s="1"/>
    </row>
    <row r="16039" spans="3:6">
      <c r="C16039" s="1"/>
      <c r="D16039" s="1"/>
      <c r="E16039" s="1"/>
      <c r="F16039" s="1"/>
    </row>
    <row r="16040" spans="3:6">
      <c r="C16040" s="1"/>
      <c r="D16040" s="1"/>
      <c r="E16040" s="1"/>
      <c r="F16040" s="1"/>
    </row>
    <row r="16041" spans="3:6">
      <c r="C16041" s="1"/>
      <c r="D16041" s="1"/>
      <c r="E16041" s="1"/>
      <c r="F16041" s="1"/>
    </row>
    <row r="16042" spans="3:6">
      <c r="C16042" s="1"/>
      <c r="D16042" s="1"/>
      <c r="E16042" s="1"/>
      <c r="F16042" s="1"/>
    </row>
    <row r="16043" spans="3:6">
      <c r="C16043" s="1"/>
      <c r="D16043" s="1"/>
      <c r="E16043" s="1"/>
      <c r="F16043" s="1"/>
    </row>
    <row r="16044" spans="3:6">
      <c r="C16044" s="1"/>
      <c r="D16044" s="1"/>
      <c r="E16044" s="1"/>
      <c r="F16044" s="1"/>
    </row>
    <row r="16045" spans="3:6">
      <c r="C16045" s="1"/>
      <c r="D16045" s="1"/>
      <c r="E16045" s="1"/>
      <c r="F16045" s="1"/>
    </row>
    <row r="16046" spans="3:6">
      <c r="C16046" s="1"/>
      <c r="D16046" s="1"/>
      <c r="E16046" s="1"/>
      <c r="F16046" s="1"/>
    </row>
    <row r="16047" spans="3:6">
      <c r="C16047" s="1"/>
      <c r="D16047" s="1"/>
      <c r="E16047" s="1"/>
      <c r="F16047" s="1"/>
    </row>
    <row r="16048" spans="3:6">
      <c r="C16048" s="1"/>
      <c r="D16048" s="1"/>
      <c r="E16048" s="1"/>
      <c r="F16048" s="1"/>
    </row>
    <row r="16049" spans="3:6">
      <c r="C16049" s="1"/>
      <c r="D16049" s="1"/>
      <c r="E16049" s="1"/>
      <c r="F16049" s="1"/>
    </row>
    <row r="16050" spans="3:6">
      <c r="C16050" s="1"/>
      <c r="D16050" s="1"/>
      <c r="E16050" s="1"/>
      <c r="F16050" s="1"/>
    </row>
    <row r="16051" spans="3:6">
      <c r="C16051" s="1"/>
      <c r="D16051" s="1"/>
      <c r="E16051" s="1"/>
      <c r="F16051" s="1"/>
    </row>
    <row r="16052" spans="3:6">
      <c r="C16052" s="1"/>
      <c r="D16052" s="1"/>
      <c r="E16052" s="1"/>
      <c r="F16052" s="1"/>
    </row>
    <row r="16053" spans="3:6">
      <c r="C16053" s="1"/>
      <c r="D16053" s="1"/>
      <c r="E16053" s="1"/>
      <c r="F16053" s="1"/>
    </row>
    <row r="16054" spans="3:6">
      <c r="C16054" s="1"/>
      <c r="D16054" s="1"/>
      <c r="E16054" s="1"/>
      <c r="F16054" s="1"/>
    </row>
    <row r="16055" spans="3:6">
      <c r="C16055" s="1"/>
      <c r="D16055" s="1"/>
      <c r="E16055" s="1"/>
      <c r="F16055" s="1"/>
    </row>
    <row r="16056" spans="3:6">
      <c r="C16056" s="1"/>
      <c r="D16056" s="1"/>
      <c r="E16056" s="1"/>
      <c r="F16056" s="1"/>
    </row>
    <row r="16057" spans="3:6">
      <c r="C16057" s="1"/>
      <c r="D16057" s="1"/>
      <c r="E16057" s="1"/>
      <c r="F16057" s="1"/>
    </row>
    <row r="16058" spans="3:6">
      <c r="C16058" s="1"/>
      <c r="D16058" s="1"/>
      <c r="E16058" s="1"/>
      <c r="F16058" s="1"/>
    </row>
    <row r="16059" spans="3:6">
      <c r="C16059" s="1"/>
      <c r="D16059" s="1"/>
      <c r="E16059" s="1"/>
      <c r="F16059" s="1"/>
    </row>
    <row r="16060" spans="3:6">
      <c r="C16060" s="1"/>
      <c r="D16060" s="1"/>
      <c r="E16060" s="1"/>
      <c r="F16060" s="1"/>
    </row>
    <row r="16061" spans="3:6">
      <c r="C16061" s="1"/>
      <c r="D16061" s="1"/>
      <c r="E16061" s="1"/>
      <c r="F16061" s="1"/>
    </row>
    <row r="16062" spans="3:6">
      <c r="C16062" s="1"/>
      <c r="D16062" s="1"/>
      <c r="E16062" s="1"/>
      <c r="F16062" s="1"/>
    </row>
    <row r="16063" spans="3:6">
      <c r="C16063" s="1"/>
      <c r="D16063" s="1"/>
      <c r="E16063" s="1"/>
      <c r="F16063" s="1"/>
    </row>
    <row r="16064" spans="3:6">
      <c r="C16064" s="1"/>
      <c r="D16064" s="1"/>
      <c r="E16064" s="1"/>
      <c r="F16064" s="1"/>
    </row>
    <row r="16065" spans="3:6">
      <c r="C16065" s="1"/>
      <c r="D16065" s="1"/>
      <c r="E16065" s="1"/>
      <c r="F16065" s="1"/>
    </row>
    <row r="16066" spans="3:6">
      <c r="C16066" s="1"/>
      <c r="D16066" s="1"/>
      <c r="E16066" s="1"/>
      <c r="F16066" s="1"/>
    </row>
    <row r="16067" spans="3:6">
      <c r="C16067" s="1"/>
      <c r="D16067" s="1"/>
      <c r="E16067" s="1"/>
      <c r="F16067" s="1"/>
    </row>
    <row r="16068" spans="3:6">
      <c r="C16068" s="1"/>
      <c r="D16068" s="1"/>
      <c r="E16068" s="1"/>
      <c r="F16068" s="1"/>
    </row>
    <row r="16069" spans="3:6">
      <c r="C16069" s="1"/>
      <c r="D16069" s="1"/>
      <c r="E16069" s="1"/>
      <c r="F16069" s="1"/>
    </row>
    <row r="16070" spans="3:6">
      <c r="C16070" s="1"/>
      <c r="D16070" s="1"/>
      <c r="E16070" s="1"/>
      <c r="F16070" s="1"/>
    </row>
    <row r="16071" spans="3:6">
      <c r="C16071" s="1"/>
      <c r="D16071" s="1"/>
      <c r="E16071" s="1"/>
      <c r="F16071" s="1"/>
    </row>
    <row r="16072" spans="3:6">
      <c r="C16072" s="1"/>
      <c r="D16072" s="1"/>
      <c r="E16072" s="1"/>
      <c r="F16072" s="1"/>
    </row>
    <row r="16073" spans="3:6">
      <c r="C16073" s="1"/>
      <c r="D16073" s="1"/>
      <c r="E16073" s="1"/>
      <c r="F16073" s="1"/>
    </row>
    <row r="16074" spans="3:6">
      <c r="C16074" s="1"/>
      <c r="D16074" s="1"/>
      <c r="E16074" s="1"/>
      <c r="F16074" s="1"/>
    </row>
    <row r="16075" spans="3:6">
      <c r="C16075" s="1"/>
      <c r="D16075" s="1"/>
      <c r="E16075" s="1"/>
      <c r="F16075" s="1"/>
    </row>
    <row r="16076" spans="3:6">
      <c r="C16076" s="1"/>
      <c r="D16076" s="1"/>
      <c r="E16076" s="1"/>
      <c r="F16076" s="1"/>
    </row>
    <row r="16077" spans="3:6">
      <c r="C16077" s="1"/>
      <c r="D16077" s="1"/>
      <c r="E16077" s="1"/>
      <c r="F16077" s="1"/>
    </row>
    <row r="16078" spans="3:6">
      <c r="C16078" s="1"/>
      <c r="D16078" s="1"/>
      <c r="E16078" s="1"/>
      <c r="F16078" s="1"/>
    </row>
    <row r="16079" spans="3:6">
      <c r="C16079" s="1"/>
      <c r="D16079" s="1"/>
      <c r="E16079" s="1"/>
      <c r="F16079" s="1"/>
    </row>
    <row r="16080" spans="3:6">
      <c r="C16080" s="1"/>
      <c r="D16080" s="1"/>
      <c r="E16080" s="1"/>
      <c r="F16080" s="1"/>
    </row>
    <row r="16081" spans="3:6">
      <c r="C16081" s="1"/>
      <c r="D16081" s="1"/>
      <c r="E16081" s="1"/>
      <c r="F16081" s="1"/>
    </row>
    <row r="16082" spans="3:6">
      <c r="C16082" s="1"/>
      <c r="D16082" s="1"/>
      <c r="E16082" s="1"/>
      <c r="F16082" s="1"/>
    </row>
    <row r="16083" spans="3:6">
      <c r="C16083" s="1"/>
      <c r="D16083" s="1"/>
      <c r="E16083" s="1"/>
      <c r="F16083" s="1"/>
    </row>
    <row r="16084" spans="3:6">
      <c r="C16084" s="1"/>
      <c r="D16084" s="1"/>
      <c r="E16084" s="1"/>
      <c r="F16084" s="1"/>
    </row>
    <row r="16085" spans="3:6">
      <c r="C16085" s="1"/>
      <c r="D16085" s="1"/>
      <c r="E16085" s="1"/>
      <c r="F16085" s="1"/>
    </row>
    <row r="16086" spans="3:6">
      <c r="C16086" s="1"/>
      <c r="D16086" s="1"/>
      <c r="E16086" s="1"/>
      <c r="F16086" s="1"/>
    </row>
    <row r="16087" spans="3:6">
      <c r="C16087" s="1"/>
      <c r="D16087" s="1"/>
      <c r="E16087" s="1"/>
      <c r="F16087" s="1"/>
    </row>
    <row r="16088" spans="3:6">
      <c r="C16088" s="1"/>
      <c r="D16088" s="1"/>
      <c r="E16088" s="1"/>
      <c r="F16088" s="1"/>
    </row>
    <row r="16089" spans="3:6">
      <c r="C16089" s="1"/>
      <c r="D16089" s="1"/>
      <c r="E16089" s="1"/>
      <c r="F16089" s="1"/>
    </row>
    <row r="16090" spans="3:6">
      <c r="C16090" s="1"/>
      <c r="D16090" s="1"/>
      <c r="E16090" s="1"/>
      <c r="F16090" s="1"/>
    </row>
    <row r="16091" spans="3:6">
      <c r="C16091" s="1"/>
      <c r="D16091" s="1"/>
      <c r="E16091" s="1"/>
      <c r="F16091" s="1"/>
    </row>
    <row r="16092" spans="3:6">
      <c r="C16092" s="1"/>
      <c r="D16092" s="1"/>
      <c r="E16092" s="1"/>
      <c r="F16092" s="1"/>
    </row>
    <row r="16093" spans="3:6">
      <c r="C16093" s="1"/>
      <c r="D16093" s="1"/>
      <c r="E16093" s="1"/>
      <c r="F16093" s="1"/>
    </row>
    <row r="16094" spans="3:6">
      <c r="C16094" s="1"/>
      <c r="D16094" s="1"/>
      <c r="E16094" s="1"/>
      <c r="F16094" s="1"/>
    </row>
    <row r="16095" spans="3:6">
      <c r="C16095" s="1"/>
      <c r="D16095" s="1"/>
      <c r="E16095" s="1"/>
      <c r="F16095" s="1"/>
    </row>
    <row r="16096" spans="3:6">
      <c r="C16096" s="1"/>
      <c r="D16096" s="1"/>
      <c r="E16096" s="1"/>
      <c r="F16096" s="1"/>
    </row>
    <row r="16097" spans="3:6">
      <c r="C16097" s="1"/>
      <c r="D16097" s="1"/>
      <c r="E16097" s="1"/>
      <c r="F16097" s="1"/>
    </row>
    <row r="16098" spans="3:6">
      <c r="C16098" s="1"/>
      <c r="D16098" s="1"/>
      <c r="E16098" s="1"/>
      <c r="F16098" s="1"/>
    </row>
    <row r="16099" spans="3:6">
      <c r="C16099" s="1"/>
      <c r="D16099" s="1"/>
      <c r="E16099" s="1"/>
      <c r="F16099" s="1"/>
    </row>
    <row r="16100" spans="3:6">
      <c r="C16100" s="1"/>
      <c r="D16100" s="1"/>
      <c r="E16100" s="1"/>
      <c r="F16100" s="1"/>
    </row>
    <row r="16101" spans="3:6">
      <c r="C16101" s="1"/>
      <c r="D16101" s="1"/>
      <c r="E16101" s="1"/>
      <c r="F16101" s="1"/>
    </row>
    <row r="16102" spans="3:6">
      <c r="C16102" s="1"/>
      <c r="D16102" s="1"/>
      <c r="E16102" s="1"/>
      <c r="F16102" s="1"/>
    </row>
    <row r="16103" spans="3:6">
      <c r="C16103" s="1"/>
      <c r="D16103" s="1"/>
      <c r="E16103" s="1"/>
      <c r="F16103" s="1"/>
    </row>
    <row r="16104" spans="3:6">
      <c r="C16104" s="1"/>
      <c r="D16104" s="1"/>
      <c r="E16104" s="1"/>
      <c r="F16104" s="1"/>
    </row>
    <row r="16105" spans="3:6">
      <c r="C16105" s="1"/>
      <c r="D16105" s="1"/>
      <c r="E16105" s="1"/>
      <c r="F16105" s="1"/>
    </row>
    <row r="16106" spans="3:6">
      <c r="C16106" s="1"/>
      <c r="D16106" s="1"/>
      <c r="E16106" s="1"/>
      <c r="F16106" s="1"/>
    </row>
    <row r="16107" spans="3:6">
      <c r="C16107" s="1"/>
      <c r="D16107" s="1"/>
      <c r="E16107" s="1"/>
      <c r="F16107" s="1"/>
    </row>
    <row r="16108" spans="3:6">
      <c r="C16108" s="1"/>
      <c r="D16108" s="1"/>
      <c r="E16108" s="1"/>
      <c r="F16108" s="1"/>
    </row>
    <row r="16109" spans="3:6">
      <c r="C16109" s="1"/>
      <c r="D16109" s="1"/>
      <c r="E16109" s="1"/>
      <c r="F16109" s="1"/>
    </row>
    <row r="16110" spans="3:6">
      <c r="C16110" s="1"/>
      <c r="D16110" s="1"/>
      <c r="E16110" s="1"/>
      <c r="F16110" s="1"/>
    </row>
    <row r="16111" spans="3:6">
      <c r="C16111" s="1"/>
      <c r="D16111" s="1"/>
      <c r="E16111" s="1"/>
      <c r="F16111" s="1"/>
    </row>
    <row r="16112" spans="3:6">
      <c r="C16112" s="1"/>
      <c r="D16112" s="1"/>
      <c r="E16112" s="1"/>
      <c r="F16112" s="1"/>
    </row>
    <row r="16113" spans="3:6">
      <c r="C16113" s="1"/>
      <c r="D16113" s="1"/>
      <c r="E16113" s="1"/>
      <c r="F16113" s="1"/>
    </row>
    <row r="16114" spans="3:6">
      <c r="C16114" s="1"/>
      <c r="D16114" s="1"/>
      <c r="E16114" s="1"/>
      <c r="F16114" s="1"/>
    </row>
    <row r="16115" spans="3:6">
      <c r="C16115" s="1"/>
      <c r="D16115" s="1"/>
      <c r="E16115" s="1"/>
      <c r="F16115" s="1"/>
    </row>
    <row r="16116" spans="3:6">
      <c r="C16116" s="1"/>
      <c r="D16116" s="1"/>
      <c r="E16116" s="1"/>
      <c r="F16116" s="1"/>
    </row>
    <row r="16117" spans="3:6">
      <c r="C16117" s="1"/>
      <c r="D16117" s="1"/>
      <c r="E16117" s="1"/>
      <c r="F16117" s="1"/>
    </row>
    <row r="16118" spans="3:6">
      <c r="C16118" s="1"/>
      <c r="D16118" s="1"/>
      <c r="E16118" s="1"/>
      <c r="F16118" s="1"/>
    </row>
    <row r="16119" spans="3:6">
      <c r="C16119" s="1"/>
      <c r="D16119" s="1"/>
      <c r="E16119" s="1"/>
      <c r="F16119" s="1"/>
    </row>
    <row r="16120" spans="3:6">
      <c r="C16120" s="1"/>
      <c r="D16120" s="1"/>
      <c r="E16120" s="1"/>
      <c r="F16120" s="1"/>
    </row>
    <row r="16121" spans="3:6">
      <c r="C16121" s="1"/>
      <c r="D16121" s="1"/>
      <c r="E16121" s="1"/>
      <c r="F16121" s="1"/>
    </row>
    <row r="16122" spans="3:6">
      <c r="C16122" s="1"/>
      <c r="D16122" s="1"/>
      <c r="E16122" s="1"/>
      <c r="F16122" s="1"/>
    </row>
    <row r="16123" spans="3:6">
      <c r="C16123" s="1"/>
      <c r="D16123" s="1"/>
      <c r="E16123" s="1"/>
      <c r="F16123" s="1"/>
    </row>
    <row r="16124" spans="3:6">
      <c r="C16124" s="1"/>
      <c r="D16124" s="1"/>
      <c r="E16124" s="1"/>
      <c r="F16124" s="1"/>
    </row>
    <row r="16125" spans="3:6">
      <c r="C16125" s="1"/>
      <c r="D16125" s="1"/>
      <c r="E16125" s="1"/>
      <c r="F16125" s="1"/>
    </row>
    <row r="16126" spans="3:6">
      <c r="C16126" s="1"/>
      <c r="D16126" s="1"/>
      <c r="E16126" s="1"/>
      <c r="F16126" s="1"/>
    </row>
    <row r="16127" spans="3:6">
      <c r="C16127" s="1"/>
      <c r="D16127" s="1"/>
      <c r="E16127" s="1"/>
      <c r="F16127" s="1"/>
    </row>
    <row r="16128" spans="3:6">
      <c r="C16128" s="1"/>
      <c r="D16128" s="1"/>
      <c r="E16128" s="1"/>
      <c r="F16128" s="1"/>
    </row>
    <row r="16129" spans="3:6">
      <c r="C16129" s="1"/>
      <c r="D16129" s="1"/>
      <c r="E16129" s="1"/>
      <c r="F16129" s="1"/>
    </row>
    <row r="16130" spans="3:6">
      <c r="C16130" s="1"/>
      <c r="D16130" s="1"/>
      <c r="E16130" s="1"/>
      <c r="F16130" s="1"/>
    </row>
    <row r="16131" spans="3:6">
      <c r="C16131" s="1"/>
      <c r="D16131" s="1"/>
      <c r="E16131" s="1"/>
      <c r="F16131" s="1"/>
    </row>
    <row r="16132" spans="3:6">
      <c r="C16132" s="1"/>
      <c r="D16132" s="1"/>
      <c r="E16132" s="1"/>
      <c r="F16132" s="1"/>
    </row>
    <row r="16133" spans="3:6">
      <c r="C16133" s="1"/>
      <c r="D16133" s="1"/>
      <c r="E16133" s="1"/>
      <c r="F16133" s="1"/>
    </row>
    <row r="16134" spans="3:6">
      <c r="C16134" s="1"/>
      <c r="D16134" s="1"/>
      <c r="E16134" s="1"/>
      <c r="F16134" s="1"/>
    </row>
    <row r="16135" spans="3:6">
      <c r="C16135" s="1"/>
      <c r="D16135" s="1"/>
      <c r="E16135" s="1"/>
      <c r="F16135" s="1"/>
    </row>
    <row r="16136" spans="3:6">
      <c r="C16136" s="1"/>
      <c r="D16136" s="1"/>
      <c r="E16136" s="1"/>
      <c r="F16136" s="1"/>
    </row>
    <row r="16137" spans="3:6">
      <c r="C16137" s="1"/>
      <c r="D16137" s="1"/>
      <c r="E16137" s="1"/>
      <c r="F16137" s="1"/>
    </row>
    <row r="16138" spans="3:6">
      <c r="C16138" s="1"/>
      <c r="D16138" s="1"/>
      <c r="E16138" s="1"/>
      <c r="F16138" s="1"/>
    </row>
    <row r="16139" spans="3:6">
      <c r="C16139" s="1"/>
      <c r="D16139" s="1"/>
      <c r="E16139" s="1"/>
      <c r="F16139" s="1"/>
    </row>
    <row r="16140" spans="3:6">
      <c r="C16140" s="1"/>
      <c r="D16140" s="1"/>
      <c r="E16140" s="1"/>
      <c r="F16140" s="1"/>
    </row>
    <row r="16141" spans="3:6">
      <c r="C16141" s="1"/>
      <c r="D16141" s="1"/>
      <c r="E16141" s="1"/>
      <c r="F16141" s="1"/>
    </row>
    <row r="16142" spans="3:6">
      <c r="C16142" s="1"/>
      <c r="D16142" s="1"/>
      <c r="E16142" s="1"/>
      <c r="F16142" s="1"/>
    </row>
    <row r="16143" spans="3:6">
      <c r="C16143" s="1"/>
      <c r="D16143" s="1"/>
      <c r="E16143" s="1"/>
      <c r="F16143" s="1"/>
    </row>
    <row r="16144" spans="3:6">
      <c r="C16144" s="1"/>
      <c r="D16144" s="1"/>
      <c r="E16144" s="1"/>
      <c r="F16144" s="1"/>
    </row>
    <row r="16145" spans="3:6">
      <c r="C16145" s="1"/>
      <c r="D16145" s="1"/>
      <c r="E16145" s="1"/>
      <c r="F16145" s="1"/>
    </row>
    <row r="16146" spans="3:6">
      <c r="C16146" s="1"/>
      <c r="D16146" s="1"/>
      <c r="E16146" s="1"/>
      <c r="F16146" s="1"/>
    </row>
    <row r="16147" spans="3:6">
      <c r="C16147" s="1"/>
      <c r="D16147" s="1"/>
      <c r="E16147" s="1"/>
      <c r="F16147" s="1"/>
    </row>
    <row r="16148" spans="3:6">
      <c r="C16148" s="1"/>
      <c r="D16148" s="1"/>
      <c r="E16148" s="1"/>
      <c r="F16148" s="1"/>
    </row>
    <row r="16149" spans="3:6">
      <c r="C16149" s="1"/>
      <c r="D16149" s="1"/>
      <c r="E16149" s="1"/>
      <c r="F16149" s="1"/>
    </row>
    <row r="16150" spans="3:6">
      <c r="C16150" s="1"/>
      <c r="D16150" s="1"/>
      <c r="E16150" s="1"/>
      <c r="F16150" s="1"/>
    </row>
    <row r="16151" spans="3:6">
      <c r="C16151" s="1"/>
      <c r="D16151" s="1"/>
      <c r="E16151" s="1"/>
      <c r="F16151" s="1"/>
    </row>
    <row r="16152" spans="3:6">
      <c r="C16152" s="1"/>
      <c r="D16152" s="1"/>
      <c r="E16152" s="1"/>
      <c r="F16152" s="1"/>
    </row>
    <row r="16153" spans="3:6">
      <c r="C16153" s="1"/>
      <c r="D16153" s="1"/>
      <c r="E16153" s="1"/>
      <c r="F16153" s="1"/>
    </row>
    <row r="16154" spans="3:6">
      <c r="C16154" s="1"/>
      <c r="D16154" s="1"/>
      <c r="E16154" s="1"/>
      <c r="F16154" s="1"/>
    </row>
    <row r="16155" spans="3:6">
      <c r="C16155" s="1"/>
      <c r="D16155" s="1"/>
      <c r="E16155" s="1"/>
      <c r="F16155" s="1"/>
    </row>
    <row r="16156" spans="3:6">
      <c r="C16156" s="1"/>
      <c r="D16156" s="1"/>
      <c r="E16156" s="1"/>
      <c r="F16156" s="1"/>
    </row>
    <row r="16157" spans="3:6">
      <c r="C16157" s="1"/>
      <c r="D16157" s="1"/>
      <c r="E16157" s="1"/>
      <c r="F16157" s="1"/>
    </row>
    <row r="16158" spans="3:6">
      <c r="C16158" s="1"/>
      <c r="D16158" s="1"/>
      <c r="E16158" s="1"/>
      <c r="F16158" s="1"/>
    </row>
    <row r="16159" spans="3:6">
      <c r="C16159" s="1"/>
      <c r="D16159" s="1"/>
      <c r="E16159" s="1"/>
      <c r="F16159" s="1"/>
    </row>
    <row r="16160" spans="3:6">
      <c r="C16160" s="1"/>
      <c r="D16160" s="1"/>
      <c r="E16160" s="1"/>
      <c r="F16160" s="1"/>
    </row>
    <row r="16161" spans="3:6">
      <c r="C16161" s="1"/>
      <c r="D16161" s="1"/>
      <c r="E16161" s="1"/>
      <c r="F16161" s="1"/>
    </row>
    <row r="16162" spans="3:6">
      <c r="C16162" s="1"/>
      <c r="D16162" s="1"/>
      <c r="E16162" s="1"/>
      <c r="F16162" s="1"/>
    </row>
    <row r="16163" spans="3:6">
      <c r="C16163" s="1"/>
      <c r="D16163" s="1"/>
      <c r="E16163" s="1"/>
      <c r="F16163" s="1"/>
    </row>
    <row r="16164" spans="3:6">
      <c r="C16164" s="1"/>
      <c r="D16164" s="1"/>
      <c r="E16164" s="1"/>
      <c r="F16164" s="1"/>
    </row>
    <row r="16165" spans="3:6">
      <c r="C16165" s="1"/>
      <c r="D16165" s="1"/>
      <c r="E16165" s="1"/>
      <c r="F16165" s="1"/>
    </row>
    <row r="16166" spans="3:6">
      <c r="C16166" s="1"/>
      <c r="D16166" s="1"/>
      <c r="E16166" s="1"/>
      <c r="F16166" s="1"/>
    </row>
    <row r="16167" spans="3:6">
      <c r="C16167" s="1"/>
      <c r="D16167" s="1"/>
      <c r="E16167" s="1"/>
      <c r="F16167" s="1"/>
    </row>
    <row r="16168" spans="3:6">
      <c r="C16168" s="1"/>
      <c r="D16168" s="1"/>
      <c r="E16168" s="1"/>
      <c r="F16168" s="1"/>
    </row>
    <row r="16169" spans="3:6">
      <c r="C16169" s="1"/>
      <c r="D16169" s="1"/>
      <c r="E16169" s="1"/>
      <c r="F16169" s="1"/>
    </row>
    <row r="16170" spans="3:6">
      <c r="C16170" s="1"/>
      <c r="D16170" s="1"/>
      <c r="E16170" s="1"/>
      <c r="F16170" s="1"/>
    </row>
    <row r="16171" spans="3:6">
      <c r="C16171" s="1"/>
      <c r="D16171" s="1"/>
      <c r="E16171" s="1"/>
      <c r="F16171" s="1"/>
    </row>
    <row r="16172" spans="3:6">
      <c r="C16172" s="1"/>
      <c r="D16172" s="1"/>
      <c r="E16172" s="1"/>
      <c r="F16172" s="1"/>
    </row>
    <row r="16173" spans="3:6">
      <c r="C16173" s="1"/>
      <c r="D16173" s="1"/>
      <c r="E16173" s="1"/>
      <c r="F16173" s="1"/>
    </row>
    <row r="16174" spans="3:6">
      <c r="C16174" s="1"/>
      <c r="D16174" s="1"/>
      <c r="E16174" s="1"/>
      <c r="F16174" s="1"/>
    </row>
    <row r="16175" spans="3:6">
      <c r="C16175" s="1"/>
      <c r="D16175" s="1"/>
      <c r="E16175" s="1"/>
      <c r="F16175" s="1"/>
    </row>
    <row r="16176" spans="3:6">
      <c r="C16176" s="1"/>
      <c r="D16176" s="1"/>
      <c r="E16176" s="1"/>
      <c r="F16176" s="1"/>
    </row>
    <row r="16177" spans="3:6">
      <c r="C16177" s="1"/>
      <c r="D16177" s="1"/>
      <c r="E16177" s="1"/>
      <c r="F16177" s="1"/>
    </row>
    <row r="16178" spans="3:6">
      <c r="C16178" s="1"/>
      <c r="D16178" s="1"/>
      <c r="E16178" s="1"/>
      <c r="F16178" s="1"/>
    </row>
    <row r="16179" spans="3:6">
      <c r="C16179" s="1"/>
      <c r="D16179" s="1"/>
      <c r="E16179" s="1"/>
      <c r="F16179" s="1"/>
    </row>
    <row r="16180" spans="3:6">
      <c r="C16180" s="1"/>
      <c r="D16180" s="1"/>
      <c r="E16180" s="1"/>
      <c r="F16180" s="1"/>
    </row>
    <row r="16181" spans="3:6">
      <c r="C16181" s="1"/>
      <c r="D16181" s="1"/>
      <c r="E16181" s="1"/>
      <c r="F16181" s="1"/>
    </row>
    <row r="16182" spans="3:6">
      <c r="C16182" s="1"/>
      <c r="D16182" s="1"/>
      <c r="E16182" s="1"/>
      <c r="F16182" s="1"/>
    </row>
    <row r="16183" spans="3:6">
      <c r="C16183" s="1"/>
      <c r="D16183" s="1"/>
      <c r="E16183" s="1"/>
      <c r="F16183" s="1"/>
    </row>
    <row r="16184" spans="3:6">
      <c r="C16184" s="1"/>
      <c r="D16184" s="1"/>
      <c r="E16184" s="1"/>
      <c r="F16184" s="1"/>
    </row>
    <row r="16185" spans="3:6">
      <c r="C16185" s="1"/>
      <c r="D16185" s="1"/>
      <c r="E16185" s="1"/>
      <c r="F16185" s="1"/>
    </row>
    <row r="16186" spans="3:6">
      <c r="C16186" s="1"/>
      <c r="D16186" s="1"/>
      <c r="E16186" s="1"/>
      <c r="F16186" s="1"/>
    </row>
    <row r="16187" spans="3:6">
      <c r="C16187" s="1"/>
      <c r="D16187" s="1"/>
      <c r="E16187" s="1"/>
      <c r="F16187" s="1"/>
    </row>
    <row r="16188" spans="3:6">
      <c r="C16188" s="1"/>
      <c r="D16188" s="1"/>
      <c r="E16188" s="1"/>
      <c r="F16188" s="1"/>
    </row>
    <row r="16189" spans="3:6">
      <c r="C16189" s="1"/>
      <c r="D16189" s="1"/>
      <c r="E16189" s="1"/>
      <c r="F16189" s="1"/>
    </row>
    <row r="16190" spans="3:6">
      <c r="C16190" s="1"/>
      <c r="D16190" s="1"/>
      <c r="E16190" s="1"/>
      <c r="F16190" s="1"/>
    </row>
    <row r="16191" spans="3:6">
      <c r="C16191" s="1"/>
      <c r="D16191" s="1"/>
      <c r="E16191" s="1"/>
      <c r="F16191" s="1"/>
    </row>
    <row r="16192" spans="3:6">
      <c r="C16192" s="1"/>
      <c r="D16192" s="1"/>
      <c r="E16192" s="1"/>
      <c r="F16192" s="1"/>
    </row>
    <row r="16193" spans="3:6">
      <c r="C16193" s="1"/>
      <c r="D16193" s="1"/>
      <c r="E16193" s="1"/>
      <c r="F16193" s="1"/>
    </row>
    <row r="16194" spans="3:6">
      <c r="C16194" s="1"/>
      <c r="D16194" s="1"/>
      <c r="E16194" s="1"/>
      <c r="F16194" s="1"/>
    </row>
    <row r="16195" spans="3:6">
      <c r="C16195" s="1"/>
      <c r="D16195" s="1"/>
      <c r="E16195" s="1"/>
      <c r="F16195" s="1"/>
    </row>
    <row r="16196" spans="3:6">
      <c r="C16196" s="1"/>
      <c r="D16196" s="1"/>
      <c r="E16196" s="1"/>
      <c r="F16196" s="1"/>
    </row>
    <row r="16197" spans="3:6">
      <c r="C16197" s="1"/>
      <c r="D16197" s="1"/>
      <c r="E16197" s="1"/>
      <c r="F16197" s="1"/>
    </row>
    <row r="16198" spans="3:6">
      <c r="C16198" s="1"/>
      <c r="D16198" s="1"/>
      <c r="E16198" s="1"/>
      <c r="F16198" s="1"/>
    </row>
    <row r="16199" spans="3:6">
      <c r="C16199" s="1"/>
      <c r="D16199" s="1"/>
      <c r="E16199" s="1"/>
      <c r="F16199" s="1"/>
    </row>
    <row r="16200" spans="3:6">
      <c r="C16200" s="1"/>
      <c r="D16200" s="1"/>
      <c r="E16200" s="1"/>
      <c r="F16200" s="1"/>
    </row>
    <row r="16201" spans="3:6">
      <c r="C16201" s="1"/>
      <c r="D16201" s="1"/>
      <c r="E16201" s="1"/>
      <c r="F16201" s="1"/>
    </row>
    <row r="16202" spans="3:6">
      <c r="C16202" s="1"/>
      <c r="D16202" s="1"/>
      <c r="E16202" s="1"/>
      <c r="F16202" s="1"/>
    </row>
    <row r="16203" spans="3:6">
      <c r="C16203" s="1"/>
      <c r="D16203" s="1"/>
      <c r="E16203" s="1"/>
      <c r="F16203" s="1"/>
    </row>
    <row r="16204" spans="3:6">
      <c r="C16204" s="1"/>
      <c r="D16204" s="1"/>
      <c r="E16204" s="1"/>
      <c r="F16204" s="1"/>
    </row>
    <row r="16205" spans="3:6">
      <c r="C16205" s="1"/>
      <c r="D16205" s="1"/>
      <c r="E16205" s="1"/>
      <c r="F16205" s="1"/>
    </row>
    <row r="16206" spans="3:6">
      <c r="C16206" s="1"/>
      <c r="D16206" s="1"/>
      <c r="E16206" s="1"/>
      <c r="F16206" s="1"/>
    </row>
    <row r="16207" spans="3:6">
      <c r="C16207" s="1"/>
      <c r="D16207" s="1"/>
      <c r="E16207" s="1"/>
      <c r="F16207" s="1"/>
    </row>
    <row r="16208" spans="3:6">
      <c r="C16208" s="1"/>
      <c r="D16208" s="1"/>
      <c r="E16208" s="1"/>
      <c r="F16208" s="1"/>
    </row>
    <row r="16209" spans="3:6">
      <c r="C16209" s="1"/>
      <c r="D16209" s="1"/>
      <c r="E16209" s="1"/>
      <c r="F16209" s="1"/>
    </row>
    <row r="16210" spans="3:6">
      <c r="C16210" s="1"/>
      <c r="D16210" s="1"/>
      <c r="E16210" s="1"/>
      <c r="F16210" s="1"/>
    </row>
    <row r="16211" spans="3:6">
      <c r="C16211" s="1"/>
      <c r="D16211" s="1"/>
      <c r="E16211" s="1"/>
      <c r="F16211" s="1"/>
    </row>
    <row r="16212" spans="3:6">
      <c r="C16212" s="1"/>
      <c r="D16212" s="1"/>
      <c r="E16212" s="1"/>
      <c r="F16212" s="1"/>
    </row>
    <row r="16213" spans="3:6">
      <c r="C16213" s="1"/>
      <c r="D16213" s="1"/>
      <c r="E16213" s="1"/>
      <c r="F16213" s="1"/>
    </row>
    <row r="16214" spans="3:6">
      <c r="C16214" s="1"/>
      <c r="D16214" s="1"/>
      <c r="E16214" s="1"/>
      <c r="F16214" s="1"/>
    </row>
    <row r="16215" spans="3:6">
      <c r="C16215" s="1"/>
      <c r="D16215" s="1"/>
      <c r="E16215" s="1"/>
      <c r="F16215" s="1"/>
    </row>
    <row r="16216" spans="3:6">
      <c r="C16216" s="1"/>
      <c r="D16216" s="1"/>
      <c r="E16216" s="1"/>
      <c r="F16216" s="1"/>
    </row>
    <row r="16217" spans="3:6">
      <c r="C16217" s="1"/>
      <c r="D16217" s="1"/>
      <c r="E16217" s="1"/>
      <c r="F16217" s="1"/>
    </row>
    <row r="16218" spans="3:6">
      <c r="C16218" s="1"/>
      <c r="D16218" s="1"/>
      <c r="E16218" s="1"/>
      <c r="F16218" s="1"/>
    </row>
    <row r="16219" spans="3:6">
      <c r="C16219" s="1"/>
      <c r="D16219" s="1"/>
      <c r="E16219" s="1"/>
      <c r="F16219" s="1"/>
    </row>
    <row r="16220" spans="3:6">
      <c r="C16220" s="1"/>
      <c r="D16220" s="1"/>
      <c r="E16220" s="1"/>
      <c r="F16220" s="1"/>
    </row>
    <row r="16221" spans="3:6">
      <c r="C16221" s="1"/>
      <c r="D16221" s="1"/>
      <c r="E16221" s="1"/>
      <c r="F16221" s="1"/>
    </row>
    <row r="16222" spans="3:6">
      <c r="C16222" s="1"/>
      <c r="D16222" s="1"/>
      <c r="E16222" s="1"/>
      <c r="F16222" s="1"/>
    </row>
    <row r="16223" spans="3:6">
      <c r="C16223" s="1"/>
      <c r="D16223" s="1"/>
      <c r="E16223" s="1"/>
      <c r="F16223" s="1"/>
    </row>
    <row r="16224" spans="3:6">
      <c r="C16224" s="1"/>
      <c r="D16224" s="1"/>
      <c r="E16224" s="1"/>
      <c r="F16224" s="1"/>
    </row>
    <row r="16225" spans="3:6">
      <c r="C16225" s="1"/>
      <c r="D16225" s="1"/>
      <c r="E16225" s="1"/>
      <c r="F16225" s="1"/>
    </row>
    <row r="16226" spans="3:6">
      <c r="C16226" s="1"/>
      <c r="D16226" s="1"/>
      <c r="E16226" s="1"/>
      <c r="F16226" s="1"/>
    </row>
    <row r="16227" spans="3:6">
      <c r="C16227" s="1"/>
      <c r="D16227" s="1"/>
      <c r="E16227" s="1"/>
      <c r="F16227" s="1"/>
    </row>
    <row r="16228" spans="3:6">
      <c r="C16228" s="1"/>
      <c r="D16228" s="1"/>
      <c r="E16228" s="1"/>
      <c r="F16228" s="1"/>
    </row>
    <row r="16229" spans="3:6">
      <c r="C16229" s="1"/>
      <c r="D16229" s="1"/>
      <c r="E16229" s="1"/>
      <c r="F16229" s="1"/>
    </row>
    <row r="16230" spans="3:6">
      <c r="C16230" s="1"/>
      <c r="D16230" s="1"/>
      <c r="E16230" s="1"/>
      <c r="F16230" s="1"/>
    </row>
    <row r="16231" spans="3:6">
      <c r="C16231" s="1"/>
      <c r="D16231" s="1"/>
      <c r="E16231" s="1"/>
      <c r="F16231" s="1"/>
    </row>
    <row r="16232" spans="3:6">
      <c r="C16232" s="1"/>
      <c r="D16232" s="1"/>
      <c r="E16232" s="1"/>
      <c r="F16232" s="1"/>
    </row>
    <row r="16233" spans="3:6">
      <c r="C16233" s="1"/>
      <c r="D16233" s="1"/>
      <c r="E16233" s="1"/>
      <c r="F16233" s="1"/>
    </row>
    <row r="16234" spans="3:6">
      <c r="C16234" s="1"/>
      <c r="D16234" s="1"/>
      <c r="E16234" s="1"/>
      <c r="F16234" s="1"/>
    </row>
    <row r="16235" spans="3:6">
      <c r="C16235" s="1"/>
      <c r="D16235" s="1"/>
      <c r="E16235" s="1"/>
      <c r="F16235" s="1"/>
    </row>
    <row r="16236" spans="3:6">
      <c r="C16236" s="1"/>
      <c r="D16236" s="1"/>
      <c r="E16236" s="1"/>
      <c r="F16236" s="1"/>
    </row>
    <row r="16237" spans="3:6">
      <c r="C16237" s="1"/>
      <c r="D16237" s="1"/>
      <c r="E16237" s="1"/>
      <c r="F16237" s="1"/>
    </row>
    <row r="16238" spans="3:6">
      <c r="C16238" s="1"/>
      <c r="D16238" s="1"/>
      <c r="E16238" s="1"/>
      <c r="F16238" s="1"/>
    </row>
    <row r="16239" spans="3:6">
      <c r="C16239" s="1"/>
      <c r="D16239" s="1"/>
      <c r="E16239" s="1"/>
      <c r="F16239" s="1"/>
    </row>
    <row r="16240" spans="3:6">
      <c r="C16240" s="1"/>
      <c r="D16240" s="1"/>
      <c r="E16240" s="1"/>
      <c r="F16240" s="1"/>
    </row>
    <row r="16241" spans="3:6">
      <c r="C16241" s="1"/>
      <c r="D16241" s="1"/>
      <c r="E16241" s="1"/>
      <c r="F16241" s="1"/>
    </row>
    <row r="16242" spans="3:6">
      <c r="C16242" s="1"/>
      <c r="D16242" s="1"/>
      <c r="E16242" s="1"/>
      <c r="F16242" s="1"/>
    </row>
    <row r="16243" spans="3:6">
      <c r="C16243" s="1"/>
      <c r="D16243" s="1"/>
      <c r="E16243" s="1"/>
      <c r="F16243" s="1"/>
    </row>
    <row r="16244" spans="3:6">
      <c r="C16244" s="1"/>
      <c r="D16244" s="1"/>
      <c r="E16244" s="1"/>
      <c r="F16244" s="1"/>
    </row>
    <row r="16245" spans="3:6">
      <c r="C16245" s="1"/>
      <c r="D16245" s="1"/>
      <c r="E16245" s="1"/>
      <c r="F16245" s="1"/>
    </row>
    <row r="16246" spans="3:6">
      <c r="C16246" s="1"/>
      <c r="D16246" s="1"/>
      <c r="E16246" s="1"/>
      <c r="F16246" s="1"/>
    </row>
    <row r="16247" spans="3:6">
      <c r="C16247" s="1"/>
      <c r="D16247" s="1"/>
      <c r="E16247" s="1"/>
      <c r="F16247" s="1"/>
    </row>
    <row r="16248" spans="3:6">
      <c r="C16248" s="1"/>
      <c r="D16248" s="1"/>
      <c r="E16248" s="1"/>
      <c r="F16248" s="1"/>
    </row>
    <row r="16249" spans="3:6">
      <c r="C16249" s="1"/>
      <c r="D16249" s="1"/>
      <c r="E16249" s="1"/>
      <c r="F16249" s="1"/>
    </row>
    <row r="16250" spans="3:6">
      <c r="C16250" s="1"/>
      <c r="D16250" s="1"/>
      <c r="E16250" s="1"/>
      <c r="F16250" s="1"/>
    </row>
    <row r="16251" spans="3:6">
      <c r="C16251" s="1"/>
      <c r="D16251" s="1"/>
      <c r="E16251" s="1"/>
      <c r="F16251" s="1"/>
    </row>
    <row r="16252" spans="3:6">
      <c r="C16252" s="1"/>
      <c r="D16252" s="1"/>
      <c r="E16252" s="1"/>
      <c r="F16252" s="1"/>
    </row>
    <row r="16253" spans="3:6">
      <c r="C16253" s="1"/>
      <c r="D16253" s="1"/>
      <c r="E16253" s="1"/>
      <c r="F16253" s="1"/>
    </row>
    <row r="16254" spans="3:6">
      <c r="C16254" s="1"/>
      <c r="D16254" s="1"/>
      <c r="E16254" s="1"/>
      <c r="F16254" s="1"/>
    </row>
    <row r="16255" spans="3:6">
      <c r="C16255" s="1"/>
      <c r="D16255" s="1"/>
      <c r="E16255" s="1"/>
      <c r="F16255" s="1"/>
    </row>
    <row r="16256" spans="3:6">
      <c r="C16256" s="1"/>
      <c r="D16256" s="1"/>
      <c r="E16256" s="1"/>
      <c r="F16256" s="1"/>
    </row>
    <row r="16257" spans="3:6">
      <c r="C16257" s="1"/>
      <c r="D16257" s="1"/>
      <c r="E16257" s="1"/>
      <c r="F16257" s="1"/>
    </row>
    <row r="16258" spans="3:6">
      <c r="C16258" s="1"/>
      <c r="D16258" s="1"/>
      <c r="E16258" s="1"/>
      <c r="F16258" s="1"/>
    </row>
    <row r="16259" spans="3:6">
      <c r="C16259" s="1"/>
      <c r="D16259" s="1"/>
      <c r="E16259" s="1"/>
      <c r="F16259" s="1"/>
    </row>
    <row r="16260" spans="3:6">
      <c r="C16260" s="1"/>
      <c r="D16260" s="1"/>
      <c r="E16260" s="1"/>
      <c r="F16260" s="1"/>
    </row>
    <row r="16261" spans="3:6">
      <c r="C16261" s="1"/>
      <c r="D16261" s="1"/>
      <c r="E16261" s="1"/>
      <c r="F16261" s="1"/>
    </row>
    <row r="16262" spans="3:6">
      <c r="C16262" s="1"/>
      <c r="D16262" s="1"/>
      <c r="E16262" s="1"/>
      <c r="F16262" s="1"/>
    </row>
    <row r="16263" spans="3:6">
      <c r="C16263" s="1"/>
      <c r="D16263" s="1"/>
      <c r="E16263" s="1"/>
      <c r="F16263" s="1"/>
    </row>
    <row r="16264" spans="3:6">
      <c r="C16264" s="1"/>
      <c r="D16264" s="1"/>
      <c r="E16264" s="1"/>
      <c r="F16264" s="1"/>
    </row>
    <row r="16265" spans="3:6">
      <c r="C16265" s="1"/>
      <c r="D16265" s="1"/>
      <c r="E16265" s="1"/>
      <c r="F16265" s="1"/>
    </row>
    <row r="16266" spans="3:6">
      <c r="C16266" s="1"/>
      <c r="D16266" s="1"/>
      <c r="E16266" s="1"/>
      <c r="F16266" s="1"/>
    </row>
    <row r="16267" spans="3:6">
      <c r="C16267" s="1"/>
      <c r="D16267" s="1"/>
      <c r="E16267" s="1"/>
      <c r="F16267" s="1"/>
    </row>
    <row r="16268" spans="3:6">
      <c r="C16268" s="1"/>
      <c r="D16268" s="1"/>
      <c r="E16268" s="1"/>
      <c r="F16268" s="1"/>
    </row>
    <row r="16269" spans="3:6">
      <c r="C16269" s="1"/>
      <c r="D16269" s="1"/>
      <c r="E16269" s="1"/>
      <c r="F16269" s="1"/>
    </row>
    <row r="16270" spans="3:6">
      <c r="C16270" s="1"/>
      <c r="D16270" s="1"/>
      <c r="E16270" s="1"/>
      <c r="F16270" s="1"/>
    </row>
    <row r="16271" spans="3:6">
      <c r="C16271" s="1"/>
      <c r="D16271" s="1"/>
      <c r="E16271" s="1"/>
      <c r="F16271" s="1"/>
    </row>
    <row r="16272" spans="3:6">
      <c r="C16272" s="1"/>
      <c r="D16272" s="1"/>
      <c r="E16272" s="1"/>
      <c r="F16272" s="1"/>
    </row>
    <row r="16273" spans="3:6">
      <c r="C16273" s="1"/>
      <c r="D16273" s="1"/>
      <c r="E16273" s="1"/>
      <c r="F16273" s="1"/>
    </row>
    <row r="16274" spans="3:6">
      <c r="C16274" s="1"/>
      <c r="D16274" s="1"/>
      <c r="E16274" s="1"/>
      <c r="F16274" s="1"/>
    </row>
    <row r="16275" spans="3:6">
      <c r="C16275" s="1"/>
      <c r="D16275" s="1"/>
      <c r="E16275" s="1"/>
      <c r="F16275" s="1"/>
    </row>
    <row r="16276" spans="3:6">
      <c r="C16276" s="1"/>
      <c r="D16276" s="1"/>
      <c r="E16276" s="1"/>
      <c r="F16276" s="1"/>
    </row>
    <row r="16277" spans="3:6">
      <c r="C16277" s="1"/>
      <c r="D16277" s="1"/>
      <c r="E16277" s="1"/>
      <c r="F16277" s="1"/>
    </row>
    <row r="16278" spans="3:6">
      <c r="C16278" s="1"/>
      <c r="D16278" s="1"/>
      <c r="E16278" s="1"/>
      <c r="F16278" s="1"/>
    </row>
    <row r="16279" spans="3:6">
      <c r="C16279" s="1"/>
      <c r="D16279" s="1"/>
      <c r="E16279" s="1"/>
      <c r="F16279" s="1"/>
    </row>
    <row r="16280" spans="3:6">
      <c r="C16280" s="1"/>
      <c r="D16280" s="1"/>
      <c r="E16280" s="1"/>
      <c r="F16280" s="1"/>
    </row>
    <row r="16281" spans="3:6">
      <c r="C16281" s="1"/>
      <c r="D16281" s="1"/>
      <c r="E16281" s="1"/>
      <c r="F16281" s="1"/>
    </row>
    <row r="16282" spans="3:6">
      <c r="C16282" s="1"/>
      <c r="D16282" s="1"/>
      <c r="E16282" s="1"/>
      <c r="F16282" s="1"/>
    </row>
    <row r="16283" spans="3:6">
      <c r="C16283" s="1"/>
      <c r="D16283" s="1"/>
      <c r="E16283" s="1"/>
      <c r="F16283" s="1"/>
    </row>
    <row r="16284" spans="3:6">
      <c r="C16284" s="1"/>
      <c r="D16284" s="1"/>
      <c r="E16284" s="1"/>
      <c r="F16284" s="1"/>
    </row>
    <row r="16285" spans="3:6">
      <c r="C16285" s="1"/>
      <c r="D16285" s="1"/>
      <c r="E16285" s="1"/>
      <c r="F16285" s="1"/>
    </row>
    <row r="16286" spans="3:6">
      <c r="C16286" s="1"/>
      <c r="D16286" s="1"/>
      <c r="E16286" s="1"/>
      <c r="F16286" s="1"/>
    </row>
    <row r="16287" spans="3:6">
      <c r="C16287" s="1"/>
      <c r="D16287" s="1"/>
      <c r="E16287" s="1"/>
      <c r="F16287" s="1"/>
    </row>
    <row r="16288" spans="3:6">
      <c r="C16288" s="1"/>
      <c r="D16288" s="1"/>
      <c r="E16288" s="1"/>
      <c r="F16288" s="1"/>
    </row>
    <row r="16289" spans="3:6">
      <c r="C16289" s="1"/>
      <c r="D16289" s="1"/>
      <c r="E16289" s="1"/>
      <c r="F16289" s="1"/>
    </row>
    <row r="16290" spans="3:6">
      <c r="C16290" s="1"/>
      <c r="D16290" s="1"/>
      <c r="E16290" s="1"/>
      <c r="F16290" s="1"/>
    </row>
    <row r="16291" spans="3:6">
      <c r="C16291" s="1"/>
      <c r="D16291" s="1"/>
      <c r="E16291" s="1"/>
      <c r="F16291" s="1"/>
    </row>
    <row r="16292" spans="3:6">
      <c r="C16292" s="1"/>
      <c r="D16292" s="1"/>
      <c r="E16292" s="1"/>
      <c r="F16292" s="1"/>
    </row>
    <row r="16293" spans="3:6">
      <c r="C16293" s="1"/>
      <c r="D16293" s="1"/>
      <c r="E16293" s="1"/>
      <c r="F16293" s="1"/>
    </row>
    <row r="16294" spans="3:6">
      <c r="C16294" s="1"/>
      <c r="D16294" s="1"/>
      <c r="E16294" s="1"/>
      <c r="F16294" s="1"/>
    </row>
    <row r="16295" spans="3:6">
      <c r="C16295" s="1"/>
      <c r="D16295" s="1"/>
      <c r="E16295" s="1"/>
      <c r="F16295" s="1"/>
    </row>
    <row r="16296" spans="3:6">
      <c r="C16296" s="1"/>
      <c r="D16296" s="1"/>
      <c r="E16296" s="1"/>
      <c r="F16296" s="1"/>
    </row>
    <row r="16297" spans="3:6">
      <c r="C16297" s="1"/>
      <c r="D16297" s="1"/>
      <c r="E16297" s="1"/>
      <c r="F16297" s="1"/>
    </row>
    <row r="16298" spans="3:6">
      <c r="C16298" s="1"/>
      <c r="D16298" s="1"/>
      <c r="E16298" s="1"/>
      <c r="F16298" s="1"/>
    </row>
    <row r="16299" spans="3:6">
      <c r="C16299" s="1"/>
      <c r="D16299" s="1"/>
      <c r="E16299" s="1"/>
      <c r="F16299" s="1"/>
    </row>
    <row r="16300" spans="3:6">
      <c r="C16300" s="1"/>
      <c r="D16300" s="1"/>
      <c r="E16300" s="1"/>
      <c r="F16300" s="1"/>
    </row>
    <row r="16301" spans="3:6">
      <c r="C16301" s="1"/>
      <c r="D16301" s="1"/>
      <c r="E16301" s="1"/>
      <c r="F16301" s="1"/>
    </row>
    <row r="16302" spans="3:6">
      <c r="C16302" s="1"/>
      <c r="D16302" s="1"/>
      <c r="E16302" s="1"/>
      <c r="F16302" s="1"/>
    </row>
    <row r="16303" spans="3:6">
      <c r="C16303" s="1"/>
      <c r="D16303" s="1"/>
      <c r="E16303" s="1"/>
      <c r="F16303" s="1"/>
    </row>
    <row r="16304" spans="3:6">
      <c r="C16304" s="1"/>
      <c r="D16304" s="1"/>
      <c r="E16304" s="1"/>
      <c r="F16304" s="1"/>
    </row>
    <row r="16305" spans="3:6">
      <c r="C16305" s="1"/>
      <c r="D16305" s="1"/>
      <c r="E16305" s="1"/>
      <c r="F16305" s="1"/>
    </row>
    <row r="16306" spans="3:6">
      <c r="C16306" s="1"/>
      <c r="D16306" s="1"/>
      <c r="E16306" s="1"/>
      <c r="F16306" s="1"/>
    </row>
    <row r="16307" spans="3:6">
      <c r="C16307" s="1"/>
      <c r="D16307" s="1"/>
      <c r="E16307" s="1"/>
      <c r="F16307" s="1"/>
    </row>
    <row r="16308" spans="3:6">
      <c r="C16308" s="1"/>
      <c r="D16308" s="1"/>
      <c r="E16308" s="1"/>
      <c r="F16308" s="1"/>
    </row>
    <row r="16309" spans="3:6">
      <c r="C16309" s="1"/>
      <c r="D16309" s="1"/>
      <c r="E16309" s="1"/>
      <c r="F16309" s="1"/>
    </row>
    <row r="16310" spans="3:6">
      <c r="C16310" s="1"/>
      <c r="D16310" s="1"/>
      <c r="E16310" s="1"/>
      <c r="F16310" s="1"/>
    </row>
    <row r="16311" spans="3:6">
      <c r="C16311" s="1"/>
      <c r="D16311" s="1"/>
      <c r="E16311" s="1"/>
      <c r="F16311" s="1"/>
    </row>
    <row r="16312" spans="3:6">
      <c r="C16312" s="1"/>
      <c r="D16312" s="1"/>
      <c r="E16312" s="1"/>
      <c r="F16312" s="1"/>
    </row>
    <row r="16313" spans="3:6">
      <c r="C16313" s="1"/>
      <c r="D16313" s="1"/>
      <c r="E16313" s="1"/>
      <c r="F16313" s="1"/>
    </row>
    <row r="16314" spans="3:6">
      <c r="C16314" s="1"/>
      <c r="D16314" s="1"/>
      <c r="E16314" s="1"/>
      <c r="F16314" s="1"/>
    </row>
    <row r="16315" spans="3:6">
      <c r="C16315" s="1"/>
      <c r="D16315" s="1"/>
      <c r="E16315" s="1"/>
      <c r="F16315" s="1"/>
    </row>
    <row r="16316" spans="3:6">
      <c r="C16316" s="1"/>
      <c r="D16316" s="1"/>
      <c r="E16316" s="1"/>
      <c r="F16316" s="1"/>
    </row>
    <row r="16317" spans="3:6">
      <c r="C16317" s="1"/>
      <c r="D16317" s="1"/>
      <c r="E16317" s="1"/>
      <c r="F16317" s="1"/>
    </row>
    <row r="16318" spans="3:6">
      <c r="C16318" s="1"/>
      <c r="D16318" s="1"/>
      <c r="E16318" s="1"/>
      <c r="F16318" s="1"/>
    </row>
    <row r="16319" spans="3:6">
      <c r="C16319" s="1"/>
      <c r="D16319" s="1"/>
      <c r="E16319" s="1"/>
      <c r="F16319" s="1"/>
    </row>
    <row r="16320" spans="3:6">
      <c r="C16320" s="1"/>
      <c r="D16320" s="1"/>
      <c r="E16320" s="1"/>
      <c r="F16320" s="1"/>
    </row>
    <row r="16321" spans="3:6">
      <c r="C16321" s="1"/>
      <c r="D16321" s="1"/>
      <c r="E16321" s="1"/>
      <c r="F16321" s="1"/>
    </row>
    <row r="16322" spans="3:6">
      <c r="C16322" s="1"/>
      <c r="D16322" s="1"/>
      <c r="E16322" s="1"/>
      <c r="F16322" s="1"/>
    </row>
    <row r="16323" spans="3:6">
      <c r="C16323" s="1"/>
      <c r="D16323" s="1"/>
      <c r="E16323" s="1"/>
      <c r="F16323" s="1"/>
    </row>
    <row r="16324" spans="3:6">
      <c r="C16324" s="1"/>
      <c r="D16324" s="1"/>
      <c r="E16324" s="1"/>
      <c r="F16324" s="1"/>
    </row>
    <row r="16325" spans="3:6">
      <c r="C16325" s="1"/>
      <c r="D16325" s="1"/>
      <c r="E16325" s="1"/>
      <c r="F16325" s="1"/>
    </row>
    <row r="16326" spans="3:6">
      <c r="C16326" s="1"/>
      <c r="D16326" s="1"/>
      <c r="E16326" s="1"/>
      <c r="F16326" s="1"/>
    </row>
    <row r="16327" spans="3:6">
      <c r="C16327" s="1"/>
      <c r="D16327" s="1"/>
      <c r="E16327" s="1"/>
      <c r="F16327" s="1"/>
    </row>
    <row r="16328" spans="3:6">
      <c r="C16328" s="1"/>
      <c r="D16328" s="1"/>
      <c r="E16328" s="1"/>
      <c r="F16328" s="1"/>
    </row>
    <row r="16329" spans="3:6">
      <c r="C16329" s="1"/>
      <c r="D16329" s="1"/>
      <c r="E16329" s="1"/>
      <c r="F16329" s="1"/>
    </row>
    <row r="16330" spans="3:6">
      <c r="C16330" s="1"/>
      <c r="D16330" s="1"/>
      <c r="E16330" s="1"/>
      <c r="F16330" s="1"/>
    </row>
    <row r="16331" spans="3:6">
      <c r="C16331" s="1"/>
      <c r="D16331" s="1"/>
      <c r="E16331" s="1"/>
      <c r="F16331" s="1"/>
    </row>
    <row r="16332" spans="3:6">
      <c r="C16332" s="1"/>
      <c r="D16332" s="1"/>
      <c r="E16332" s="1"/>
      <c r="F16332" s="1"/>
    </row>
    <row r="16333" spans="3:6">
      <c r="C16333" s="1"/>
      <c r="D16333" s="1"/>
      <c r="E16333" s="1"/>
      <c r="F16333" s="1"/>
    </row>
    <row r="16334" spans="3:6">
      <c r="C16334" s="1"/>
      <c r="D16334" s="1"/>
      <c r="E16334" s="1"/>
      <c r="F16334" s="1"/>
    </row>
    <row r="16335" spans="3:6">
      <c r="C16335" s="1"/>
      <c r="D16335" s="1"/>
      <c r="E16335" s="1"/>
      <c r="F16335" s="1"/>
    </row>
    <row r="16336" spans="3:6">
      <c r="C16336" s="1"/>
      <c r="D16336" s="1"/>
      <c r="E16336" s="1"/>
      <c r="F16336" s="1"/>
    </row>
    <row r="16337" spans="3:6">
      <c r="C16337" s="1"/>
      <c r="D16337" s="1"/>
      <c r="E16337" s="1"/>
      <c r="F16337" s="1"/>
    </row>
    <row r="16338" spans="3:6">
      <c r="C16338" s="1"/>
      <c r="D16338" s="1"/>
      <c r="E16338" s="1"/>
      <c r="F16338" s="1"/>
    </row>
    <row r="16339" spans="3:6">
      <c r="C16339" s="1"/>
      <c r="D16339" s="1"/>
      <c r="E16339" s="1"/>
      <c r="F16339" s="1"/>
    </row>
    <row r="16340" spans="3:6">
      <c r="C16340" s="1"/>
      <c r="D16340" s="1"/>
      <c r="E16340" s="1"/>
      <c r="F16340" s="1"/>
    </row>
    <row r="16341" spans="3:6">
      <c r="C16341" s="1"/>
      <c r="D16341" s="1"/>
      <c r="E16341" s="1"/>
      <c r="F16341" s="1"/>
    </row>
    <row r="16342" spans="3:6">
      <c r="C16342" s="1"/>
      <c r="D16342" s="1"/>
      <c r="E16342" s="1"/>
      <c r="F16342" s="1"/>
    </row>
    <row r="16343" spans="3:6">
      <c r="C16343" s="1"/>
      <c r="D16343" s="1"/>
      <c r="E16343" s="1"/>
      <c r="F16343" s="1"/>
    </row>
    <row r="16344" spans="3:6">
      <c r="C16344" s="1"/>
      <c r="D16344" s="1"/>
      <c r="E16344" s="1"/>
      <c r="F16344" s="1"/>
    </row>
    <row r="16345" spans="3:6">
      <c r="C16345" s="1"/>
      <c r="D16345" s="1"/>
      <c r="E16345" s="1"/>
      <c r="F16345" s="1"/>
    </row>
    <row r="16346" spans="3:6">
      <c r="C16346" s="1"/>
      <c r="D16346" s="1"/>
      <c r="E16346" s="1"/>
      <c r="F16346" s="1"/>
    </row>
    <row r="16347" spans="3:6">
      <c r="C16347" s="1"/>
      <c r="D16347" s="1"/>
      <c r="E16347" s="1"/>
      <c r="F16347" s="1"/>
    </row>
    <row r="16348" spans="3:6">
      <c r="C16348" s="1"/>
      <c r="D16348" s="1"/>
      <c r="E16348" s="1"/>
      <c r="F16348" s="1"/>
    </row>
    <row r="16349" spans="3:6">
      <c r="C16349" s="1"/>
      <c r="D16349" s="1"/>
      <c r="E16349" s="1"/>
      <c r="F16349" s="1"/>
    </row>
    <row r="16350" spans="3:6">
      <c r="C16350" s="1"/>
      <c r="D16350" s="1"/>
      <c r="E16350" s="1"/>
      <c r="F16350" s="1"/>
    </row>
    <row r="16351" spans="3:6">
      <c r="C16351" s="1"/>
      <c r="D16351" s="1"/>
      <c r="E16351" s="1"/>
      <c r="F16351" s="1"/>
    </row>
    <row r="16352" spans="3:6">
      <c r="C16352" s="1"/>
      <c r="D16352" s="1"/>
      <c r="E16352" s="1"/>
      <c r="F16352" s="1"/>
    </row>
    <row r="16353" spans="3:6">
      <c r="C16353" s="1"/>
      <c r="D16353" s="1"/>
      <c r="E16353" s="1"/>
      <c r="F16353" s="1"/>
    </row>
    <row r="16354" spans="3:6">
      <c r="C16354" s="1"/>
      <c r="D16354" s="1"/>
      <c r="E16354" s="1"/>
      <c r="F16354" s="1"/>
    </row>
    <row r="16355" spans="3:6">
      <c r="C16355" s="1"/>
      <c r="D16355" s="1"/>
      <c r="E16355" s="1"/>
      <c r="F16355" s="1"/>
    </row>
    <row r="16356" spans="3:6">
      <c r="C16356" s="1"/>
      <c r="D16356" s="1"/>
      <c r="E16356" s="1"/>
      <c r="F16356" s="1"/>
    </row>
    <row r="16357" spans="3:6">
      <c r="C16357" s="1"/>
      <c r="D16357" s="1"/>
      <c r="E16357" s="1"/>
      <c r="F16357" s="1"/>
    </row>
    <row r="16358" spans="3:6">
      <c r="C16358" s="1"/>
      <c r="D16358" s="1"/>
      <c r="E16358" s="1"/>
      <c r="F16358" s="1"/>
    </row>
    <row r="16359" spans="3:6">
      <c r="C16359" s="1"/>
      <c r="D16359" s="1"/>
      <c r="E16359" s="1"/>
      <c r="F16359" s="1"/>
    </row>
    <row r="16360" spans="3:6">
      <c r="C16360" s="1"/>
      <c r="D16360" s="1"/>
      <c r="E16360" s="1"/>
      <c r="F16360" s="1"/>
    </row>
    <row r="16361" spans="3:6">
      <c r="C16361" s="1"/>
      <c r="D16361" s="1"/>
      <c r="E16361" s="1"/>
      <c r="F16361" s="1"/>
    </row>
    <row r="16362" spans="3:6">
      <c r="C16362" s="1"/>
      <c r="D16362" s="1"/>
      <c r="E16362" s="1"/>
      <c r="F16362" s="1"/>
    </row>
    <row r="16363" spans="3:6">
      <c r="C16363" s="1"/>
      <c r="D16363" s="1"/>
      <c r="E16363" s="1"/>
      <c r="F16363" s="1"/>
    </row>
    <row r="16364" spans="3:6">
      <c r="C16364" s="1"/>
      <c r="D16364" s="1"/>
      <c r="E16364" s="1"/>
      <c r="F16364" s="1"/>
    </row>
    <row r="16365" spans="3:6">
      <c r="C16365" s="1"/>
      <c r="D16365" s="1"/>
      <c r="E16365" s="1"/>
      <c r="F16365" s="1"/>
    </row>
    <row r="16366" spans="3:6">
      <c r="C16366" s="1"/>
      <c r="D16366" s="1"/>
      <c r="E16366" s="1"/>
      <c r="F16366" s="1"/>
    </row>
    <row r="16367" spans="3:6">
      <c r="C16367" s="1"/>
      <c r="D16367" s="1"/>
      <c r="E16367" s="1"/>
      <c r="F16367" s="1"/>
    </row>
    <row r="16368" spans="3:6">
      <c r="C16368" s="1"/>
      <c r="D16368" s="1"/>
      <c r="E16368" s="1"/>
      <c r="F16368" s="1"/>
    </row>
    <row r="16369" spans="3:6">
      <c r="C16369" s="1"/>
      <c r="D16369" s="1"/>
      <c r="E16369" s="1"/>
      <c r="F16369" s="1"/>
    </row>
    <row r="16370" spans="3:6">
      <c r="C16370" s="1"/>
      <c r="D16370" s="1"/>
      <c r="E16370" s="1"/>
      <c r="F16370" s="1"/>
    </row>
    <row r="16371" spans="3:6">
      <c r="C16371" s="1"/>
      <c r="D16371" s="1"/>
      <c r="E16371" s="1"/>
      <c r="F16371" s="1"/>
    </row>
    <row r="16372" spans="3:6">
      <c r="C16372" s="1"/>
      <c r="D16372" s="1"/>
      <c r="E16372" s="1"/>
      <c r="F16372" s="1"/>
    </row>
    <row r="16373" spans="3:6">
      <c r="C16373" s="1"/>
      <c r="D16373" s="1"/>
      <c r="E16373" s="1"/>
      <c r="F16373" s="1"/>
    </row>
    <row r="16374" spans="3:6">
      <c r="C16374" s="1"/>
      <c r="D16374" s="1"/>
      <c r="E16374" s="1"/>
      <c r="F16374" s="1"/>
    </row>
    <row r="16375" spans="3:6">
      <c r="C16375" s="1"/>
      <c r="D16375" s="1"/>
      <c r="E16375" s="1"/>
      <c r="F16375" s="1"/>
    </row>
    <row r="16376" spans="3:6">
      <c r="C16376" s="1"/>
      <c r="D16376" s="1"/>
      <c r="E16376" s="1"/>
      <c r="F16376" s="1"/>
    </row>
    <row r="16377" spans="3:6">
      <c r="C16377" s="1"/>
      <c r="D16377" s="1"/>
      <c r="E16377" s="1"/>
      <c r="F16377" s="1"/>
    </row>
    <row r="16378" spans="3:6">
      <c r="C16378" s="1"/>
      <c r="D16378" s="1"/>
      <c r="E16378" s="1"/>
      <c r="F16378" s="1"/>
    </row>
    <row r="16379" spans="3:6">
      <c r="C16379" s="1"/>
      <c r="D16379" s="1"/>
      <c r="E16379" s="1"/>
      <c r="F16379" s="1"/>
    </row>
    <row r="16380" spans="3:6">
      <c r="C16380" s="1"/>
      <c r="D16380" s="1"/>
      <c r="E16380" s="1"/>
      <c r="F16380" s="1"/>
    </row>
    <row r="16381" spans="3:6">
      <c r="C16381" s="1"/>
      <c r="D16381" s="1"/>
      <c r="E16381" s="1"/>
      <c r="F16381" s="1"/>
    </row>
    <row r="16382" spans="3:6">
      <c r="C16382" s="1"/>
      <c r="D16382" s="1"/>
      <c r="E16382" s="1"/>
      <c r="F16382" s="1"/>
    </row>
    <row r="16383" spans="3:6">
      <c r="C16383" s="1"/>
      <c r="D16383" s="1"/>
      <c r="E16383" s="1"/>
      <c r="F16383" s="1"/>
    </row>
    <row r="16384" spans="3:6">
      <c r="C16384" s="1"/>
      <c r="D16384" s="1"/>
      <c r="E16384" s="1"/>
      <c r="F16384" s="1"/>
    </row>
    <row r="16385" spans="3:6">
      <c r="C16385" s="1"/>
      <c r="D16385" s="1"/>
      <c r="E16385" s="1"/>
      <c r="F16385" s="1"/>
    </row>
    <row r="16386" spans="3:6">
      <c r="C16386" s="1"/>
      <c r="D16386" s="1"/>
      <c r="E16386" s="1"/>
      <c r="F16386" s="1"/>
    </row>
    <row r="16387" spans="3:6">
      <c r="C16387" s="1"/>
      <c r="D16387" s="1"/>
      <c r="E16387" s="1"/>
      <c r="F16387" s="1"/>
    </row>
    <row r="16388" spans="3:6">
      <c r="C16388" s="1"/>
      <c r="D16388" s="1"/>
      <c r="E16388" s="1"/>
      <c r="F16388" s="1"/>
    </row>
    <row r="16389" spans="3:6">
      <c r="C16389" s="1"/>
      <c r="D16389" s="1"/>
      <c r="E16389" s="1"/>
      <c r="F16389" s="1"/>
    </row>
    <row r="16390" spans="3:6">
      <c r="C16390" s="1"/>
      <c r="D16390" s="1"/>
      <c r="E16390" s="1"/>
      <c r="F16390" s="1"/>
    </row>
    <row r="16391" spans="3:6">
      <c r="C16391" s="1"/>
      <c r="D16391" s="1"/>
      <c r="E16391" s="1"/>
      <c r="F16391" s="1"/>
    </row>
    <row r="16392" spans="3:6">
      <c r="C16392" s="1"/>
      <c r="D16392" s="1"/>
      <c r="E16392" s="1"/>
      <c r="F16392" s="1"/>
    </row>
    <row r="16393" spans="3:6">
      <c r="C16393" s="1"/>
      <c r="D16393" s="1"/>
      <c r="E16393" s="1"/>
      <c r="F16393" s="1"/>
    </row>
    <row r="16394" spans="3:6">
      <c r="C16394" s="1"/>
      <c r="D16394" s="1"/>
      <c r="E16394" s="1"/>
      <c r="F16394" s="1"/>
    </row>
    <row r="16395" spans="3:6">
      <c r="C16395" s="1"/>
      <c r="D16395" s="1"/>
      <c r="E16395" s="1"/>
      <c r="F16395" s="1"/>
    </row>
    <row r="16396" spans="3:6">
      <c r="C16396" s="1"/>
      <c r="D16396" s="1"/>
      <c r="E16396" s="1"/>
      <c r="F16396" s="1"/>
    </row>
    <row r="16397" spans="3:6">
      <c r="C16397" s="1"/>
      <c r="D16397" s="1"/>
      <c r="E16397" s="1"/>
      <c r="F16397" s="1"/>
    </row>
    <row r="16398" spans="3:6">
      <c r="C16398" s="1"/>
      <c r="D16398" s="1"/>
      <c r="E16398" s="1"/>
      <c r="F16398" s="1"/>
    </row>
    <row r="16399" spans="3:6">
      <c r="C16399" s="1"/>
      <c r="D16399" s="1"/>
      <c r="E16399" s="1"/>
      <c r="F16399" s="1"/>
    </row>
    <row r="16400" spans="3:6">
      <c r="C16400" s="1"/>
      <c r="D16400" s="1"/>
      <c r="E16400" s="1"/>
      <c r="F16400" s="1"/>
    </row>
    <row r="16401" spans="3:6">
      <c r="C16401" s="1"/>
      <c r="D16401" s="1"/>
      <c r="E16401" s="1"/>
      <c r="F16401" s="1"/>
    </row>
    <row r="16402" spans="3:6">
      <c r="C16402" s="1"/>
      <c r="D16402" s="1"/>
      <c r="E16402" s="1"/>
      <c r="F16402" s="1"/>
    </row>
    <row r="16403" spans="3:6">
      <c r="C16403" s="1"/>
      <c r="D16403" s="1"/>
      <c r="E16403" s="1"/>
      <c r="F16403" s="1"/>
    </row>
    <row r="16404" spans="3:6">
      <c r="C16404" s="1"/>
      <c r="D16404" s="1"/>
      <c r="E16404" s="1"/>
      <c r="F16404" s="1"/>
    </row>
    <row r="16405" spans="3:6">
      <c r="C16405" s="1"/>
      <c r="D16405" s="1"/>
      <c r="E16405" s="1"/>
      <c r="F16405" s="1"/>
    </row>
    <row r="16406" spans="3:6">
      <c r="C16406" s="1"/>
      <c r="D16406" s="1"/>
      <c r="E16406" s="1"/>
      <c r="F16406" s="1"/>
    </row>
    <row r="16407" spans="3:6">
      <c r="C16407" s="1"/>
      <c r="D16407" s="1"/>
      <c r="E16407" s="1"/>
      <c r="F16407" s="1"/>
    </row>
    <row r="16408" spans="3:6">
      <c r="C16408" s="1"/>
      <c r="D16408" s="1"/>
      <c r="E16408" s="1"/>
      <c r="F16408" s="1"/>
    </row>
    <row r="16409" spans="3:6">
      <c r="C16409" s="1"/>
      <c r="D16409" s="1"/>
      <c r="E16409" s="1"/>
      <c r="F16409" s="1"/>
    </row>
    <row r="16410" spans="3:6">
      <c r="C16410" s="1"/>
      <c r="D16410" s="1"/>
      <c r="E16410" s="1"/>
      <c r="F16410" s="1"/>
    </row>
    <row r="16411" spans="3:6">
      <c r="C16411" s="1"/>
      <c r="D16411" s="1"/>
      <c r="E16411" s="1"/>
      <c r="F16411" s="1"/>
    </row>
    <row r="16412" spans="3:6">
      <c r="C16412" s="1"/>
      <c r="D16412" s="1"/>
      <c r="E16412" s="1"/>
      <c r="F16412" s="1"/>
    </row>
    <row r="16413" spans="3:6">
      <c r="C16413" s="1"/>
      <c r="D16413" s="1"/>
      <c r="E16413" s="1"/>
      <c r="F16413" s="1"/>
    </row>
    <row r="16414" spans="3:6">
      <c r="C16414" s="1"/>
      <c r="D16414" s="1"/>
      <c r="E16414" s="1"/>
      <c r="F16414" s="1"/>
    </row>
    <row r="16415" spans="3:6">
      <c r="C16415" s="1"/>
      <c r="D16415" s="1"/>
      <c r="E16415" s="1"/>
      <c r="F16415" s="1"/>
    </row>
    <row r="16416" spans="3:6">
      <c r="C16416" s="1"/>
      <c r="D16416" s="1"/>
      <c r="E16416" s="1"/>
      <c r="F16416" s="1"/>
    </row>
    <row r="16417" spans="3:6">
      <c r="C16417" s="1"/>
      <c r="D16417" s="1"/>
      <c r="E16417" s="1"/>
      <c r="F16417" s="1"/>
    </row>
    <row r="16418" spans="3:6">
      <c r="C16418" s="1"/>
      <c r="D16418" s="1"/>
      <c r="E16418" s="1"/>
      <c r="F16418" s="1"/>
    </row>
    <row r="16419" spans="3:6">
      <c r="C16419" s="1"/>
      <c r="D16419" s="1"/>
      <c r="E16419" s="1"/>
      <c r="F16419" s="1"/>
    </row>
    <row r="16420" spans="3:6">
      <c r="C16420" s="1"/>
      <c r="D16420" s="1"/>
      <c r="E16420" s="1"/>
      <c r="F16420" s="1"/>
    </row>
    <row r="16421" spans="3:6">
      <c r="C16421" s="1"/>
      <c r="D16421" s="1"/>
      <c r="E16421" s="1"/>
      <c r="F16421" s="1"/>
    </row>
    <row r="16422" spans="3:6">
      <c r="C16422" s="1"/>
      <c r="D16422" s="1"/>
      <c r="E16422" s="1"/>
      <c r="F16422" s="1"/>
    </row>
    <row r="16423" spans="3:6">
      <c r="C16423" s="1"/>
      <c r="D16423" s="1"/>
      <c r="E16423" s="1"/>
      <c r="F16423" s="1"/>
    </row>
    <row r="16424" spans="3:6">
      <c r="C16424" s="1"/>
      <c r="D16424" s="1"/>
      <c r="E16424" s="1"/>
      <c r="F16424" s="1"/>
    </row>
    <row r="16425" spans="3:6">
      <c r="C16425" s="1"/>
      <c r="D16425" s="1"/>
      <c r="E16425" s="1"/>
      <c r="F16425" s="1"/>
    </row>
    <row r="16426" spans="3:6">
      <c r="C16426" s="1"/>
      <c r="D16426" s="1"/>
      <c r="E16426" s="1"/>
      <c r="F16426" s="1"/>
    </row>
    <row r="16427" spans="3:6">
      <c r="C16427" s="1"/>
      <c r="D16427" s="1"/>
      <c r="E16427" s="1"/>
      <c r="F16427" s="1"/>
    </row>
    <row r="16428" spans="3:6">
      <c r="C16428" s="1"/>
      <c r="D16428" s="1"/>
      <c r="E16428" s="1"/>
      <c r="F16428" s="1"/>
    </row>
    <row r="16429" spans="3:6">
      <c r="C16429" s="1"/>
      <c r="D16429" s="1"/>
      <c r="E16429" s="1"/>
      <c r="F16429" s="1"/>
    </row>
    <row r="16430" spans="3:6">
      <c r="C16430" s="1"/>
      <c r="D16430" s="1"/>
      <c r="E16430" s="1"/>
      <c r="F16430" s="1"/>
    </row>
    <row r="16431" spans="3:6">
      <c r="C16431" s="1"/>
      <c r="D16431" s="1"/>
      <c r="E16431" s="1"/>
      <c r="F16431" s="1"/>
    </row>
    <row r="16432" spans="3:6">
      <c r="C16432" s="1"/>
      <c r="D16432" s="1"/>
      <c r="E16432" s="1"/>
      <c r="F16432" s="1"/>
    </row>
    <row r="16433" spans="3:6">
      <c r="C16433" s="1"/>
      <c r="D16433" s="1"/>
      <c r="E16433" s="1"/>
      <c r="F16433" s="1"/>
    </row>
    <row r="16434" spans="3:6">
      <c r="C16434" s="1"/>
      <c r="D16434" s="1"/>
      <c r="E16434" s="1"/>
      <c r="F16434" s="1"/>
    </row>
    <row r="16435" spans="3:6">
      <c r="C16435" s="1"/>
      <c r="D16435" s="1"/>
      <c r="E16435" s="1"/>
      <c r="F16435" s="1"/>
    </row>
    <row r="16436" spans="3:6">
      <c r="C16436" s="1"/>
      <c r="D16436" s="1"/>
      <c r="E16436" s="1"/>
      <c r="F16436" s="1"/>
    </row>
    <row r="16437" spans="3:6">
      <c r="C16437" s="1"/>
      <c r="D16437" s="1"/>
      <c r="E16437" s="1"/>
      <c r="F16437" s="1"/>
    </row>
    <row r="16438" spans="3:6">
      <c r="C16438" s="1"/>
      <c r="D16438" s="1"/>
      <c r="E16438" s="1"/>
      <c r="F16438" s="1"/>
    </row>
    <row r="16439" spans="3:6">
      <c r="C16439" s="1"/>
      <c r="D16439" s="1"/>
      <c r="E16439" s="1"/>
      <c r="F16439" s="1"/>
    </row>
    <row r="16440" spans="3:6">
      <c r="C16440" s="1"/>
      <c r="D16440" s="1"/>
      <c r="E16440" s="1"/>
      <c r="F16440" s="1"/>
    </row>
    <row r="16441" spans="3:6">
      <c r="C16441" s="1"/>
      <c r="D16441" s="1"/>
      <c r="E16441" s="1"/>
      <c r="F16441" s="1"/>
    </row>
    <row r="16442" spans="3:6">
      <c r="C16442" s="1"/>
      <c r="D16442" s="1"/>
      <c r="E16442" s="1"/>
      <c r="F16442" s="1"/>
    </row>
    <row r="16443" spans="3:6">
      <c r="C16443" s="1"/>
      <c r="D16443" s="1"/>
      <c r="E16443" s="1"/>
      <c r="F16443" s="1"/>
    </row>
    <row r="16444" spans="3:6">
      <c r="C16444" s="1"/>
      <c r="D16444" s="1"/>
      <c r="E16444" s="1"/>
      <c r="F16444" s="1"/>
    </row>
    <row r="16445" spans="3:6">
      <c r="C16445" s="1"/>
      <c r="D16445" s="1"/>
      <c r="E16445" s="1"/>
      <c r="F16445" s="1"/>
    </row>
    <row r="16446" spans="3:6">
      <c r="C16446" s="1"/>
      <c r="D16446" s="1"/>
      <c r="E16446" s="1"/>
      <c r="F16446" s="1"/>
    </row>
    <row r="16447" spans="3:6">
      <c r="C16447" s="1"/>
      <c r="D16447" s="1"/>
      <c r="E16447" s="1"/>
      <c r="F16447" s="1"/>
    </row>
    <row r="16448" spans="3:6">
      <c r="C16448" s="1"/>
      <c r="D16448" s="1"/>
      <c r="E16448" s="1"/>
      <c r="F16448" s="1"/>
    </row>
    <row r="16449" spans="3:6">
      <c r="C16449" s="1"/>
      <c r="D16449" s="1"/>
      <c r="E16449" s="1"/>
      <c r="F16449" s="1"/>
    </row>
    <row r="16450" spans="3:6">
      <c r="C16450" s="1"/>
      <c r="D16450" s="1"/>
      <c r="E16450" s="1"/>
      <c r="F16450" s="1"/>
    </row>
    <row r="16451" spans="3:6">
      <c r="C16451" s="1"/>
      <c r="D16451" s="1"/>
      <c r="E16451" s="1"/>
      <c r="F16451" s="1"/>
    </row>
    <row r="16452" spans="3:6">
      <c r="C16452" s="1"/>
      <c r="D16452" s="1"/>
      <c r="E16452" s="1"/>
      <c r="F16452" s="1"/>
    </row>
    <row r="16453" spans="3:6">
      <c r="C16453" s="1"/>
      <c r="D16453" s="1"/>
      <c r="E16453" s="1"/>
      <c r="F16453" s="1"/>
    </row>
    <row r="16454" spans="3:6">
      <c r="C16454" s="1"/>
      <c r="D16454" s="1"/>
      <c r="E16454" s="1"/>
      <c r="F16454" s="1"/>
    </row>
    <row r="16455" spans="3:6">
      <c r="C16455" s="1"/>
      <c r="D16455" s="1"/>
      <c r="E16455" s="1"/>
      <c r="F16455" s="1"/>
    </row>
    <row r="16456" spans="3:6">
      <c r="C16456" s="1"/>
      <c r="D16456" s="1"/>
      <c r="E16456" s="1"/>
      <c r="F16456" s="1"/>
    </row>
    <row r="16457" spans="3:6">
      <c r="C16457" s="1"/>
      <c r="D16457" s="1"/>
      <c r="E16457" s="1"/>
      <c r="F16457" s="1"/>
    </row>
    <row r="16458" spans="3:6">
      <c r="C16458" s="1"/>
      <c r="D16458" s="1"/>
      <c r="E16458" s="1"/>
      <c r="F16458" s="1"/>
    </row>
    <row r="16459" spans="3:6">
      <c r="C16459" s="1"/>
      <c r="D16459" s="1"/>
      <c r="E16459" s="1"/>
      <c r="F16459" s="1"/>
    </row>
    <row r="16460" spans="3:6">
      <c r="C16460" s="1"/>
      <c r="D16460" s="1"/>
      <c r="E16460" s="1"/>
      <c r="F16460" s="1"/>
    </row>
    <row r="16461" spans="3:6">
      <c r="C16461" s="1"/>
      <c r="D16461" s="1"/>
      <c r="E16461" s="1"/>
      <c r="F16461" s="1"/>
    </row>
    <row r="16462" spans="3:6">
      <c r="C16462" s="1"/>
      <c r="D16462" s="1"/>
      <c r="E16462" s="1"/>
      <c r="F16462" s="1"/>
    </row>
    <row r="16463" spans="3:6">
      <c r="C16463" s="1"/>
      <c r="D16463" s="1"/>
      <c r="E16463" s="1"/>
      <c r="F16463" s="1"/>
    </row>
    <row r="16464" spans="3:6">
      <c r="C16464" s="1"/>
      <c r="D16464" s="1"/>
      <c r="E16464" s="1"/>
      <c r="F16464" s="1"/>
    </row>
    <row r="16465" spans="3:6">
      <c r="C16465" s="1"/>
      <c r="D16465" s="1"/>
      <c r="E16465" s="1"/>
      <c r="F16465" s="1"/>
    </row>
    <row r="16466" spans="3:6">
      <c r="C16466" s="1"/>
      <c r="D16466" s="1"/>
      <c r="E16466" s="1"/>
      <c r="F16466" s="1"/>
    </row>
    <row r="16467" spans="3:6">
      <c r="C16467" s="1"/>
      <c r="D16467" s="1"/>
      <c r="E16467" s="1"/>
      <c r="F16467" s="1"/>
    </row>
    <row r="16468" spans="3:6">
      <c r="C16468" s="1"/>
      <c r="D16468" s="1"/>
      <c r="E16468" s="1"/>
      <c r="F16468" s="1"/>
    </row>
    <row r="16469" spans="3:6">
      <c r="C16469" s="1"/>
      <c r="D16469" s="1"/>
      <c r="E16469" s="1"/>
      <c r="F16469" s="1"/>
    </row>
    <row r="16470" spans="3:6">
      <c r="C16470" s="1"/>
      <c r="D16470" s="1"/>
      <c r="E16470" s="1"/>
      <c r="F16470" s="1"/>
    </row>
    <row r="16471" spans="3:6">
      <c r="C16471" s="1"/>
      <c r="D16471" s="1"/>
      <c r="E16471" s="1"/>
      <c r="F16471" s="1"/>
    </row>
    <row r="16472" spans="3:6">
      <c r="C16472" s="1"/>
      <c r="D16472" s="1"/>
      <c r="E16472" s="1"/>
      <c r="F16472" s="1"/>
    </row>
    <row r="16473" spans="3:6">
      <c r="C16473" s="1"/>
      <c r="D16473" s="1"/>
      <c r="E16473" s="1"/>
      <c r="F16473" s="1"/>
    </row>
    <row r="16474" spans="3:6">
      <c r="C16474" s="1"/>
      <c r="D16474" s="1"/>
      <c r="E16474" s="1"/>
      <c r="F16474" s="1"/>
    </row>
    <row r="16475" spans="3:6">
      <c r="C16475" s="1"/>
      <c r="D16475" s="1"/>
      <c r="E16475" s="1"/>
      <c r="F16475" s="1"/>
    </row>
    <row r="16476" spans="3:6">
      <c r="C16476" s="1"/>
      <c r="D16476" s="1"/>
      <c r="E16476" s="1"/>
      <c r="F16476" s="1"/>
    </row>
    <row r="16477" spans="3:6">
      <c r="C16477" s="1"/>
      <c r="D16477" s="1"/>
      <c r="E16477" s="1"/>
      <c r="F16477" s="1"/>
    </row>
    <row r="16478" spans="3:6">
      <c r="C16478" s="1"/>
      <c r="D16478" s="1"/>
      <c r="E16478" s="1"/>
      <c r="F16478" s="1"/>
    </row>
    <row r="16479" spans="3:6">
      <c r="C16479" s="1"/>
      <c r="D16479" s="1"/>
      <c r="E16479" s="1"/>
      <c r="F16479" s="1"/>
    </row>
    <row r="16480" spans="3:6">
      <c r="C16480" s="1"/>
      <c r="D16480" s="1"/>
      <c r="E16480" s="1"/>
      <c r="F16480" s="1"/>
    </row>
    <row r="16481" spans="3:6">
      <c r="C16481" s="1"/>
      <c r="D16481" s="1"/>
      <c r="E16481" s="1"/>
      <c r="F16481" s="1"/>
    </row>
    <row r="16482" spans="3:6">
      <c r="C16482" s="1"/>
      <c r="D16482" s="1"/>
      <c r="E16482" s="1"/>
      <c r="F16482" s="1"/>
    </row>
    <row r="16483" spans="3:6">
      <c r="C16483" s="1"/>
      <c r="D16483" s="1"/>
      <c r="E16483" s="1"/>
      <c r="F16483" s="1"/>
    </row>
    <row r="16484" spans="3:6">
      <c r="C16484" s="1"/>
      <c r="D16484" s="1"/>
      <c r="E16484" s="1"/>
      <c r="F16484" s="1"/>
    </row>
    <row r="16485" spans="3:6">
      <c r="C16485" s="1"/>
      <c r="D16485" s="1"/>
      <c r="E16485" s="1"/>
      <c r="F16485" s="1"/>
    </row>
    <row r="16486" spans="3:6">
      <c r="C16486" s="1"/>
      <c r="D16486" s="1"/>
      <c r="E16486" s="1"/>
      <c r="F16486" s="1"/>
    </row>
    <row r="16487" spans="3:6">
      <c r="C16487" s="1"/>
      <c r="D16487" s="1"/>
      <c r="E16487" s="1"/>
      <c r="F16487" s="1"/>
    </row>
    <row r="16488" spans="3:6">
      <c r="C16488" s="1"/>
      <c r="D16488" s="1"/>
      <c r="E16488" s="1"/>
      <c r="F16488" s="1"/>
    </row>
    <row r="16489" spans="3:6">
      <c r="C16489" s="1"/>
      <c r="D16489" s="1"/>
      <c r="E16489" s="1"/>
      <c r="F16489" s="1"/>
    </row>
    <row r="16490" spans="3:6">
      <c r="C16490" s="1"/>
      <c r="D16490" s="1"/>
      <c r="E16490" s="1"/>
      <c r="F16490" s="1"/>
    </row>
    <row r="16491" spans="3:6">
      <c r="C16491" s="1"/>
      <c r="D16491" s="1"/>
      <c r="E16491" s="1"/>
      <c r="F16491" s="1"/>
    </row>
    <row r="16492" spans="3:6">
      <c r="C16492" s="1"/>
      <c r="D16492" s="1"/>
      <c r="E16492" s="1"/>
      <c r="F16492" s="1"/>
    </row>
    <row r="16493" spans="3:6">
      <c r="C16493" s="1"/>
      <c r="D16493" s="1"/>
      <c r="E16493" s="1"/>
      <c r="F16493" s="1"/>
    </row>
    <row r="16494" spans="3:6">
      <c r="C16494" s="1"/>
      <c r="D16494" s="1"/>
      <c r="E16494" s="1"/>
      <c r="F16494" s="1"/>
    </row>
    <row r="16495" spans="3:6">
      <c r="C16495" s="1"/>
      <c r="D16495" s="1"/>
      <c r="E16495" s="1"/>
      <c r="F16495" s="1"/>
    </row>
    <row r="16496" spans="3:6">
      <c r="C16496" s="1"/>
      <c r="D16496" s="1"/>
      <c r="E16496" s="1"/>
      <c r="F16496" s="1"/>
    </row>
    <row r="16497" spans="3:6">
      <c r="C16497" s="1"/>
      <c r="D16497" s="1"/>
      <c r="E16497" s="1"/>
      <c r="F16497" s="1"/>
    </row>
    <row r="16498" spans="3:6">
      <c r="C16498" s="1"/>
      <c r="D16498" s="1"/>
      <c r="E16498" s="1"/>
      <c r="F16498" s="1"/>
    </row>
    <row r="16499" spans="3:6">
      <c r="C16499" s="1"/>
      <c r="D16499" s="1"/>
      <c r="E16499" s="1"/>
      <c r="F16499" s="1"/>
    </row>
    <row r="16500" spans="3:6">
      <c r="C16500" s="1"/>
      <c r="D16500" s="1"/>
      <c r="E16500" s="1"/>
      <c r="F16500" s="1"/>
    </row>
    <row r="16501" spans="3:6">
      <c r="C16501" s="1"/>
      <c r="D16501" s="1"/>
      <c r="E16501" s="1"/>
      <c r="F16501" s="1"/>
    </row>
    <row r="16502" spans="3:6">
      <c r="C16502" s="1"/>
      <c r="D16502" s="1"/>
      <c r="E16502" s="1"/>
      <c r="F16502" s="1"/>
    </row>
    <row r="16503" spans="3:6">
      <c r="C16503" s="1"/>
      <c r="D16503" s="1"/>
      <c r="E16503" s="1"/>
      <c r="F16503" s="1"/>
    </row>
    <row r="16504" spans="3:6">
      <c r="C16504" s="1"/>
      <c r="D16504" s="1"/>
      <c r="E16504" s="1"/>
      <c r="F16504" s="1"/>
    </row>
    <row r="16505" spans="3:6">
      <c r="C16505" s="1"/>
      <c r="D16505" s="1"/>
      <c r="E16505" s="1"/>
      <c r="F16505" s="1"/>
    </row>
    <row r="16506" spans="3:6">
      <c r="C16506" s="1"/>
      <c r="D16506" s="1"/>
      <c r="E16506" s="1"/>
      <c r="F16506" s="1"/>
    </row>
    <row r="16507" spans="3:6">
      <c r="C16507" s="1"/>
      <c r="D16507" s="1"/>
      <c r="E16507" s="1"/>
      <c r="F16507" s="1"/>
    </row>
    <row r="16508" spans="3:6">
      <c r="C16508" s="1"/>
      <c r="D16508" s="1"/>
      <c r="E16508" s="1"/>
      <c r="F16508" s="1"/>
    </row>
    <row r="16509" spans="3:6">
      <c r="C16509" s="1"/>
      <c r="D16509" s="1"/>
      <c r="E16509" s="1"/>
      <c r="F16509" s="1"/>
    </row>
    <row r="16510" spans="3:6">
      <c r="C16510" s="1"/>
      <c r="D16510" s="1"/>
      <c r="E16510" s="1"/>
      <c r="F16510" s="1"/>
    </row>
    <row r="16511" spans="3:6">
      <c r="C16511" s="1"/>
      <c r="D16511" s="1"/>
      <c r="E16511" s="1"/>
      <c r="F16511" s="1"/>
    </row>
    <row r="16512" spans="3:6">
      <c r="C16512" s="1"/>
      <c r="D16512" s="1"/>
      <c r="E16512" s="1"/>
      <c r="F16512" s="1"/>
    </row>
    <row r="16513" spans="3:6">
      <c r="C16513" s="1"/>
      <c r="D16513" s="1"/>
      <c r="E16513" s="1"/>
      <c r="F16513" s="1"/>
    </row>
    <row r="16514" spans="3:6">
      <c r="C16514" s="1"/>
      <c r="D16514" s="1"/>
      <c r="E16514" s="1"/>
      <c r="F16514" s="1"/>
    </row>
    <row r="16515" spans="3:6">
      <c r="C16515" s="1"/>
      <c r="D16515" s="1"/>
      <c r="E16515" s="1"/>
      <c r="F16515" s="1"/>
    </row>
    <row r="16516" spans="3:6">
      <c r="C16516" s="1"/>
      <c r="D16516" s="1"/>
      <c r="E16516" s="1"/>
      <c r="F16516" s="1"/>
    </row>
    <row r="16517" spans="3:6">
      <c r="C16517" s="1"/>
      <c r="D16517" s="1"/>
      <c r="E16517" s="1"/>
      <c r="F16517" s="1"/>
    </row>
    <row r="16518" spans="3:6">
      <c r="C16518" s="1"/>
      <c r="D16518" s="1"/>
      <c r="E16518" s="1"/>
      <c r="F16518" s="1"/>
    </row>
    <row r="16519" spans="3:6">
      <c r="C16519" s="1"/>
      <c r="D16519" s="1"/>
      <c r="E16519" s="1"/>
      <c r="F16519" s="1"/>
    </row>
    <row r="16520" spans="3:6">
      <c r="C16520" s="1"/>
      <c r="D16520" s="1"/>
      <c r="E16520" s="1"/>
      <c r="F16520" s="1"/>
    </row>
    <row r="16521" spans="3:6">
      <c r="C16521" s="1"/>
      <c r="D16521" s="1"/>
      <c r="E16521" s="1"/>
      <c r="F16521" s="1"/>
    </row>
    <row r="16522" spans="3:6">
      <c r="C16522" s="1"/>
      <c r="D16522" s="1"/>
      <c r="E16522" s="1"/>
      <c r="F16522" s="1"/>
    </row>
    <row r="16523" spans="3:6">
      <c r="C16523" s="1"/>
      <c r="D16523" s="1"/>
      <c r="E16523" s="1"/>
      <c r="F16523" s="1"/>
    </row>
    <row r="16524" spans="3:6">
      <c r="C16524" s="1"/>
      <c r="D16524" s="1"/>
      <c r="E16524" s="1"/>
      <c r="F16524" s="1"/>
    </row>
    <row r="16525" spans="3:6">
      <c r="C16525" s="1"/>
      <c r="D16525" s="1"/>
      <c r="E16525" s="1"/>
      <c r="F16525" s="1"/>
    </row>
    <row r="16526" spans="3:6">
      <c r="C16526" s="1"/>
      <c r="D16526" s="1"/>
      <c r="E16526" s="1"/>
      <c r="F16526" s="1"/>
    </row>
    <row r="16527" spans="3:6">
      <c r="C16527" s="1"/>
      <c r="D16527" s="1"/>
      <c r="E16527" s="1"/>
      <c r="F16527" s="1"/>
    </row>
    <row r="16528" spans="3:6">
      <c r="C16528" s="1"/>
      <c r="D16528" s="1"/>
      <c r="E16528" s="1"/>
      <c r="F16528" s="1"/>
    </row>
    <row r="16529" spans="3:6">
      <c r="C16529" s="1"/>
      <c r="D16529" s="1"/>
      <c r="E16529" s="1"/>
      <c r="F16529" s="1"/>
    </row>
    <row r="16530" spans="3:6">
      <c r="C16530" s="1"/>
      <c r="D16530" s="1"/>
      <c r="E16530" s="1"/>
      <c r="F16530" s="1"/>
    </row>
    <row r="16531" spans="3:6">
      <c r="C16531" s="1"/>
      <c r="D16531" s="1"/>
      <c r="E16531" s="1"/>
      <c r="F16531" s="1"/>
    </row>
    <row r="16532" spans="3:6">
      <c r="C16532" s="1"/>
      <c r="D16532" s="1"/>
      <c r="E16532" s="1"/>
      <c r="F16532" s="1"/>
    </row>
    <row r="16533" spans="3:6">
      <c r="C16533" s="1"/>
      <c r="D16533" s="1"/>
      <c r="E16533" s="1"/>
      <c r="F16533" s="1"/>
    </row>
    <row r="16534" spans="3:6">
      <c r="C16534" s="1"/>
      <c r="D16534" s="1"/>
      <c r="E16534" s="1"/>
      <c r="F16534" s="1"/>
    </row>
    <row r="16535" spans="3:6">
      <c r="C16535" s="1"/>
      <c r="D16535" s="1"/>
      <c r="E16535" s="1"/>
      <c r="F16535" s="1"/>
    </row>
    <row r="16536" spans="3:6">
      <c r="C16536" s="1"/>
      <c r="D16536" s="1"/>
      <c r="E16536" s="1"/>
      <c r="F16536" s="1"/>
    </row>
    <row r="16537" spans="3:6">
      <c r="C16537" s="1"/>
      <c r="D16537" s="1"/>
      <c r="E16537" s="1"/>
      <c r="F16537" s="1"/>
    </row>
    <row r="16538" spans="3:6">
      <c r="C16538" s="1"/>
      <c r="D16538" s="1"/>
      <c r="E16538" s="1"/>
      <c r="F16538" s="1"/>
    </row>
    <row r="16539" spans="3:6">
      <c r="C16539" s="1"/>
      <c r="D16539" s="1"/>
      <c r="E16539" s="1"/>
      <c r="F16539" s="1"/>
    </row>
    <row r="16540" spans="3:6">
      <c r="C16540" s="1"/>
      <c r="D16540" s="1"/>
      <c r="E16540" s="1"/>
      <c r="F16540" s="1"/>
    </row>
    <row r="16541" spans="3:6">
      <c r="C16541" s="1"/>
      <c r="D16541" s="1"/>
      <c r="E16541" s="1"/>
      <c r="F16541" s="1"/>
    </row>
    <row r="16542" spans="3:6">
      <c r="C16542" s="1"/>
      <c r="D16542" s="1"/>
      <c r="E16542" s="1"/>
      <c r="F16542" s="1"/>
    </row>
    <row r="16543" spans="3:6">
      <c r="C16543" s="1"/>
      <c r="D16543" s="1"/>
      <c r="E16543" s="1"/>
      <c r="F16543" s="1"/>
    </row>
    <row r="16544" spans="3:6">
      <c r="C16544" s="1"/>
      <c r="D16544" s="1"/>
      <c r="E16544" s="1"/>
      <c r="F16544" s="1"/>
    </row>
    <row r="16545" spans="3:6">
      <c r="C16545" s="1"/>
      <c r="D16545" s="1"/>
      <c r="E16545" s="1"/>
      <c r="F16545" s="1"/>
    </row>
    <row r="16546" spans="3:6">
      <c r="C16546" s="1"/>
      <c r="D16546" s="1"/>
      <c r="E16546" s="1"/>
      <c r="F16546" s="1"/>
    </row>
    <row r="16547" spans="3:6">
      <c r="C16547" s="1"/>
      <c r="D16547" s="1"/>
      <c r="E16547" s="1"/>
      <c r="F16547" s="1"/>
    </row>
    <row r="16548" spans="3:6">
      <c r="C16548" s="1"/>
      <c r="D16548" s="1"/>
      <c r="E16548" s="1"/>
      <c r="F16548" s="1"/>
    </row>
    <row r="16549" spans="3:6">
      <c r="C16549" s="1"/>
      <c r="D16549" s="1"/>
      <c r="E16549" s="1"/>
      <c r="F16549" s="1"/>
    </row>
    <row r="16550" spans="3:6">
      <c r="C16550" s="1"/>
      <c r="D16550" s="1"/>
      <c r="E16550" s="1"/>
      <c r="F16550" s="1"/>
    </row>
    <row r="16551" spans="3:6">
      <c r="C16551" s="1"/>
      <c r="D16551" s="1"/>
      <c r="E16551" s="1"/>
      <c r="F16551" s="1"/>
    </row>
    <row r="16552" spans="3:6">
      <c r="C16552" s="1"/>
      <c r="D16552" s="1"/>
      <c r="E16552" s="1"/>
      <c r="F16552" s="1"/>
    </row>
    <row r="16553" spans="3:6">
      <c r="C16553" s="1"/>
      <c r="D16553" s="1"/>
      <c r="E16553" s="1"/>
      <c r="F16553" s="1"/>
    </row>
    <row r="16554" spans="3:6">
      <c r="C16554" s="1"/>
      <c r="D16554" s="1"/>
      <c r="E16554" s="1"/>
      <c r="F16554" s="1"/>
    </row>
    <row r="16555" spans="3:6">
      <c r="C16555" s="1"/>
      <c r="D16555" s="1"/>
      <c r="E16555" s="1"/>
      <c r="F16555" s="1"/>
    </row>
    <row r="16556" spans="3:6">
      <c r="C16556" s="1"/>
      <c r="D16556" s="1"/>
      <c r="E16556" s="1"/>
      <c r="F16556" s="1"/>
    </row>
    <row r="16557" spans="3:6">
      <c r="C16557" s="1"/>
      <c r="D16557" s="1"/>
      <c r="E16557" s="1"/>
      <c r="F16557" s="1"/>
    </row>
    <row r="16558" spans="3:6">
      <c r="C16558" s="1"/>
      <c r="D16558" s="1"/>
      <c r="E16558" s="1"/>
      <c r="F16558" s="1"/>
    </row>
    <row r="16559" spans="3:6">
      <c r="C16559" s="1"/>
      <c r="D16559" s="1"/>
      <c r="E16559" s="1"/>
      <c r="F16559" s="1"/>
    </row>
    <row r="16560" spans="3:6">
      <c r="C16560" s="1"/>
      <c r="D16560" s="1"/>
      <c r="E16560" s="1"/>
      <c r="F16560" s="1"/>
    </row>
    <row r="16561" spans="3:6">
      <c r="C16561" s="1"/>
      <c r="D16561" s="1"/>
      <c r="E16561" s="1"/>
      <c r="F16561" s="1"/>
    </row>
    <row r="16562" spans="3:6">
      <c r="C16562" s="1"/>
      <c r="D16562" s="1"/>
      <c r="E16562" s="1"/>
      <c r="F16562" s="1"/>
    </row>
    <row r="16563" spans="3:6">
      <c r="C16563" s="1"/>
      <c r="D16563" s="1"/>
      <c r="E16563" s="1"/>
      <c r="F16563" s="1"/>
    </row>
    <row r="16564" spans="3:6">
      <c r="C16564" s="1"/>
      <c r="D16564" s="1"/>
      <c r="E16564" s="1"/>
      <c r="F16564" s="1"/>
    </row>
    <row r="16565" spans="3:6">
      <c r="C16565" s="1"/>
      <c r="D16565" s="1"/>
      <c r="E16565" s="1"/>
      <c r="F16565" s="1"/>
    </row>
    <row r="16566" spans="3:6">
      <c r="C16566" s="1"/>
      <c r="D16566" s="1"/>
      <c r="E16566" s="1"/>
      <c r="F16566" s="1"/>
    </row>
    <row r="16567" spans="3:6">
      <c r="C16567" s="1"/>
      <c r="D16567" s="1"/>
      <c r="E16567" s="1"/>
      <c r="F16567" s="1"/>
    </row>
    <row r="16568" spans="3:6">
      <c r="C16568" s="1"/>
      <c r="D16568" s="1"/>
      <c r="E16568" s="1"/>
      <c r="F16568" s="1"/>
    </row>
    <row r="16569" spans="3:6">
      <c r="C16569" s="1"/>
      <c r="D16569" s="1"/>
      <c r="E16569" s="1"/>
      <c r="F16569" s="1"/>
    </row>
    <row r="16570" spans="3:6">
      <c r="C16570" s="1"/>
      <c r="D16570" s="1"/>
      <c r="E16570" s="1"/>
      <c r="F16570" s="1"/>
    </row>
    <row r="16571" spans="3:6">
      <c r="C16571" s="1"/>
      <c r="D16571" s="1"/>
      <c r="E16571" s="1"/>
      <c r="F16571" s="1"/>
    </row>
    <row r="16572" spans="3:6">
      <c r="C16572" s="1"/>
      <c r="D16572" s="1"/>
      <c r="E16572" s="1"/>
      <c r="F16572" s="1"/>
    </row>
    <row r="16573" spans="3:6">
      <c r="C16573" s="1"/>
      <c r="D16573" s="1"/>
      <c r="E16573" s="1"/>
      <c r="F16573" s="1"/>
    </row>
    <row r="16574" spans="3:6">
      <c r="C16574" s="1"/>
      <c r="D16574" s="1"/>
      <c r="E16574" s="1"/>
      <c r="F16574" s="1"/>
    </row>
    <row r="16575" spans="3:6">
      <c r="C16575" s="1"/>
      <c r="D16575" s="1"/>
      <c r="E16575" s="1"/>
      <c r="F16575" s="1"/>
    </row>
    <row r="16576" spans="3:6">
      <c r="C16576" s="1"/>
      <c r="D16576" s="1"/>
      <c r="E16576" s="1"/>
      <c r="F16576" s="1"/>
    </row>
    <row r="16577" spans="3:6">
      <c r="C16577" s="1"/>
      <c r="D16577" s="1"/>
      <c r="E16577" s="1"/>
      <c r="F16577" s="1"/>
    </row>
    <row r="16578" spans="3:6">
      <c r="C16578" s="1"/>
      <c r="D16578" s="1"/>
      <c r="E16578" s="1"/>
      <c r="F16578" s="1"/>
    </row>
    <row r="16579" spans="3:6">
      <c r="C16579" s="1"/>
      <c r="D16579" s="1"/>
      <c r="E16579" s="1"/>
      <c r="F16579" s="1"/>
    </row>
    <row r="16580" spans="3:6">
      <c r="C16580" s="1"/>
      <c r="D16580" s="1"/>
      <c r="E16580" s="1"/>
      <c r="F16580" s="1"/>
    </row>
    <row r="16581" spans="3:6">
      <c r="C16581" s="1"/>
      <c r="D16581" s="1"/>
      <c r="E16581" s="1"/>
      <c r="F16581" s="1"/>
    </row>
    <row r="16582" spans="3:6">
      <c r="C16582" s="1"/>
      <c r="D16582" s="1"/>
      <c r="E16582" s="1"/>
      <c r="F16582" s="1"/>
    </row>
    <row r="16583" spans="3:6">
      <c r="C16583" s="1"/>
      <c r="D16583" s="1"/>
      <c r="E16583" s="1"/>
      <c r="F16583" s="1"/>
    </row>
    <row r="16584" spans="3:6">
      <c r="C16584" s="1"/>
      <c r="D16584" s="1"/>
      <c r="E16584" s="1"/>
      <c r="F16584" s="1"/>
    </row>
    <row r="16585" spans="3:6">
      <c r="C16585" s="1"/>
      <c r="D16585" s="1"/>
      <c r="E16585" s="1"/>
      <c r="F16585" s="1"/>
    </row>
    <row r="16586" spans="3:6">
      <c r="C16586" s="1"/>
      <c r="D16586" s="1"/>
      <c r="E16586" s="1"/>
      <c r="F16586" s="1"/>
    </row>
    <row r="16587" spans="3:6">
      <c r="C16587" s="1"/>
      <c r="D16587" s="1"/>
      <c r="E16587" s="1"/>
      <c r="F16587" s="1"/>
    </row>
    <row r="16588" spans="3:6">
      <c r="C16588" s="1"/>
      <c r="D16588" s="1"/>
      <c r="E16588" s="1"/>
      <c r="F16588" s="1"/>
    </row>
    <row r="16589" spans="3:6">
      <c r="C16589" s="1"/>
      <c r="D16589" s="1"/>
      <c r="E16589" s="1"/>
      <c r="F16589" s="1"/>
    </row>
    <row r="16590" spans="3:6">
      <c r="C16590" s="1"/>
      <c r="D16590" s="1"/>
      <c r="E16590" s="1"/>
      <c r="F16590" s="1"/>
    </row>
    <row r="16591" spans="3:6">
      <c r="C16591" s="1"/>
      <c r="D16591" s="1"/>
      <c r="E16591" s="1"/>
      <c r="F16591" s="1"/>
    </row>
    <row r="16592" spans="3:6">
      <c r="C16592" s="1"/>
      <c r="D16592" s="1"/>
      <c r="E16592" s="1"/>
      <c r="F16592" s="1"/>
    </row>
    <row r="16593" spans="3:6">
      <c r="C16593" s="1"/>
      <c r="D16593" s="1"/>
      <c r="E16593" s="1"/>
      <c r="F16593" s="1"/>
    </row>
    <row r="16594" spans="3:6">
      <c r="C16594" s="1"/>
      <c r="D16594" s="1"/>
      <c r="E16594" s="1"/>
      <c r="F16594" s="1"/>
    </row>
    <row r="16595" spans="3:6">
      <c r="C16595" s="1"/>
      <c r="D16595" s="1"/>
      <c r="E16595" s="1"/>
      <c r="F16595" s="1"/>
    </row>
    <row r="16596" spans="3:6">
      <c r="C16596" s="1"/>
      <c r="D16596" s="1"/>
      <c r="E16596" s="1"/>
      <c r="F16596" s="1"/>
    </row>
    <row r="16597" spans="3:6">
      <c r="C16597" s="1"/>
      <c r="D16597" s="1"/>
      <c r="E16597" s="1"/>
      <c r="F16597" s="1"/>
    </row>
    <row r="16598" spans="3:6">
      <c r="C16598" s="1"/>
      <c r="D16598" s="1"/>
      <c r="E16598" s="1"/>
      <c r="F16598" s="1"/>
    </row>
    <row r="16599" spans="3:6">
      <c r="C16599" s="1"/>
      <c r="D16599" s="1"/>
      <c r="E16599" s="1"/>
      <c r="F16599" s="1"/>
    </row>
    <row r="16600" spans="3:6">
      <c r="C16600" s="1"/>
      <c r="D16600" s="1"/>
      <c r="E16600" s="1"/>
      <c r="F16600" s="1"/>
    </row>
    <row r="16601" spans="3:6">
      <c r="C16601" s="1"/>
      <c r="D16601" s="1"/>
      <c r="E16601" s="1"/>
      <c r="F16601" s="1"/>
    </row>
    <row r="16602" spans="3:6">
      <c r="C16602" s="1"/>
      <c r="D16602" s="1"/>
      <c r="E16602" s="1"/>
      <c r="F16602" s="1"/>
    </row>
    <row r="16603" spans="3:6">
      <c r="C16603" s="1"/>
      <c r="D16603" s="1"/>
      <c r="E16603" s="1"/>
      <c r="F16603" s="1"/>
    </row>
    <row r="16604" spans="3:6">
      <c r="C16604" s="1"/>
      <c r="D16604" s="1"/>
      <c r="E16604" s="1"/>
      <c r="F16604" s="1"/>
    </row>
    <row r="16605" spans="3:6">
      <c r="C16605" s="1"/>
      <c r="D16605" s="1"/>
      <c r="E16605" s="1"/>
      <c r="F16605" s="1"/>
    </row>
    <row r="16606" spans="3:6">
      <c r="C16606" s="1"/>
      <c r="D16606" s="1"/>
      <c r="E16606" s="1"/>
      <c r="F16606" s="1"/>
    </row>
    <row r="16607" spans="3:6">
      <c r="C16607" s="1"/>
      <c r="D16607" s="1"/>
      <c r="E16607" s="1"/>
      <c r="F16607" s="1"/>
    </row>
    <row r="16608" spans="3:6">
      <c r="C16608" s="1"/>
      <c r="D16608" s="1"/>
      <c r="E16608" s="1"/>
      <c r="F16608" s="1"/>
    </row>
    <row r="16609" spans="3:6">
      <c r="C16609" s="1"/>
      <c r="D16609" s="1"/>
      <c r="E16609" s="1"/>
      <c r="F16609" s="1"/>
    </row>
    <row r="16610" spans="3:6">
      <c r="C16610" s="1"/>
      <c r="D16610" s="1"/>
      <c r="E16610" s="1"/>
      <c r="F16610" s="1"/>
    </row>
    <row r="16611" spans="3:6">
      <c r="C16611" s="1"/>
      <c r="D16611" s="1"/>
      <c r="E16611" s="1"/>
      <c r="F16611" s="1"/>
    </row>
  </sheetData>
  <conditionalFormatting sqref="F1873:H1048576 F1:H1">
    <cfRule type="dataBar" priority="5">
      <dataBar>
        <cfvo type="min"/>
        <cfvo type="max"/>
        <color rgb="FF638EC6"/>
      </dataBar>
      <extLst>
        <ext xmlns:x14="http://schemas.microsoft.com/office/spreadsheetml/2009/9/main" uri="{B025F937-C7B1-47D3-B67F-A62EFF666E3E}">
          <x14:id>{770579CE-EAC9-41F9-99C2-4A63AE06A06C}</x14:id>
        </ext>
      </extLst>
    </cfRule>
  </conditionalFormatting>
  <conditionalFormatting pivot="1" sqref="F2:F237">
    <cfRule type="dataBar" priority="3">
      <dataBar>
        <cfvo type="min"/>
        <cfvo type="max"/>
        <color rgb="FF638EC6"/>
      </dataBar>
      <extLst>
        <ext xmlns:x14="http://schemas.microsoft.com/office/spreadsheetml/2009/9/main" uri="{B025F937-C7B1-47D3-B67F-A62EFF666E3E}">
          <x14:id>{B004E0C1-0D65-4DD2-9F92-6D799CF35E18}</x14:id>
        </ext>
      </extLst>
    </cfRule>
  </conditionalFormatting>
  <conditionalFormatting pivot="1" sqref="G2:G237">
    <cfRule type="dataBar" priority="2">
      <dataBar>
        <cfvo type="min"/>
        <cfvo type="max"/>
        <color rgb="FF63C384"/>
      </dataBar>
      <extLst>
        <ext xmlns:x14="http://schemas.microsoft.com/office/spreadsheetml/2009/9/main" uri="{B025F937-C7B1-47D3-B67F-A62EFF666E3E}">
          <x14:id>{C95EB84C-93D8-4237-B77C-8584D22E87E3}</x14:id>
        </ext>
      </extLst>
    </cfRule>
  </conditionalFormatting>
  <conditionalFormatting pivot="1" sqref="H2:H237">
    <cfRule type="dataBar" priority="1">
      <dataBar>
        <cfvo type="min"/>
        <cfvo type="max"/>
        <color rgb="FFFFB628"/>
      </dataBar>
      <extLst>
        <ext xmlns:x14="http://schemas.microsoft.com/office/spreadsheetml/2009/9/main" uri="{B025F937-C7B1-47D3-B67F-A62EFF666E3E}">
          <x14:id>{1B00F72B-D81B-4415-B14C-949BDBACC3AD}</x14:id>
        </ext>
      </extLst>
    </cfRule>
  </conditionalFormatting>
  <pageMargins left="0.25" right="0.25" top="0.75" bottom="0" header="0.3" footer="0"/>
  <pageSetup fitToHeight="0" orientation="landscape" r:id="rId2"/>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770579CE-EAC9-41F9-99C2-4A63AE06A06C}">
            <x14:dataBar minLength="0" maxLength="100" border="1" negativeBarBorderColorSameAsPositive="0">
              <x14:cfvo type="autoMin"/>
              <x14:cfvo type="autoMax"/>
              <x14:borderColor rgb="FF638EC6"/>
              <x14:negativeFillColor rgb="FFFF0000"/>
              <x14:negativeBorderColor rgb="FFFF0000"/>
              <x14:axisColor rgb="FF000000"/>
            </x14:dataBar>
          </x14:cfRule>
          <xm:sqref>F1873:H1048576 F1:H1</xm:sqref>
        </x14:conditionalFormatting>
        <x14:conditionalFormatting xmlns:xm="http://schemas.microsoft.com/office/excel/2006/main" pivot="1">
          <x14:cfRule type="dataBar" id="{B004E0C1-0D65-4DD2-9F92-6D799CF35E18}">
            <x14:dataBar minLength="0" maxLength="100" border="1" negativeBarBorderColorSameAsPositive="0">
              <x14:cfvo type="autoMin"/>
              <x14:cfvo type="autoMax"/>
              <x14:borderColor rgb="FF638EC6"/>
              <x14:negativeFillColor rgb="FFFF0000"/>
              <x14:negativeBorderColor rgb="FFFF0000"/>
              <x14:axisColor rgb="FF000000"/>
            </x14:dataBar>
          </x14:cfRule>
          <xm:sqref>F2:F237</xm:sqref>
        </x14:conditionalFormatting>
        <x14:conditionalFormatting xmlns:xm="http://schemas.microsoft.com/office/excel/2006/main" pivot="1">
          <x14:cfRule type="dataBar" id="{C95EB84C-93D8-4237-B77C-8584D22E87E3}">
            <x14:dataBar minLength="0" maxLength="100" border="1" negativeBarBorderColorSameAsPositive="0">
              <x14:cfvo type="autoMin"/>
              <x14:cfvo type="autoMax"/>
              <x14:borderColor rgb="FF63C384"/>
              <x14:negativeFillColor rgb="FFFF0000"/>
              <x14:negativeBorderColor rgb="FFFF0000"/>
              <x14:axisColor rgb="FF000000"/>
            </x14:dataBar>
          </x14:cfRule>
          <xm:sqref>G2:G237</xm:sqref>
        </x14:conditionalFormatting>
        <x14:conditionalFormatting xmlns:xm="http://schemas.microsoft.com/office/excel/2006/main" pivot="1">
          <x14:cfRule type="dataBar" id="{1B00F72B-D81B-4415-B14C-949BDBACC3AD}">
            <x14:dataBar minLength="0" maxLength="100" border="1" negativeBarBorderColorSameAsPositive="0">
              <x14:cfvo type="autoMin"/>
              <x14:cfvo type="autoMax"/>
              <x14:borderColor rgb="FFFFB628"/>
              <x14:negativeFillColor rgb="FFFF0000"/>
              <x14:negativeBorderColor rgb="FFFF0000"/>
              <x14:axisColor rgb="FF000000"/>
            </x14:dataBar>
          </x14:cfRule>
          <xm:sqref>H2:H237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pageSetUpPr fitToPage="1"/>
  </sheetPr>
  <dimension ref="A1:U10"/>
  <sheetViews>
    <sheetView zoomScaleNormal="100" workbookViewId="0"/>
  </sheetViews>
  <sheetFormatPr defaultColWidth="6.42578125" defaultRowHeight="10.5"/>
  <cols>
    <col min="1" max="1" width="7" style="2" customWidth="1"/>
    <col min="2" max="4" width="18" style="2" customWidth="1"/>
    <col min="5" max="5" width="11" style="2" customWidth="1"/>
    <col min="6" max="6" width="8.28515625" style="2" customWidth="1"/>
    <col min="7" max="7" width="12.5703125" style="2" customWidth="1"/>
    <col min="8" max="8" width="11.42578125" style="2" customWidth="1"/>
    <col min="9" max="9" width="15.28515625" style="2" customWidth="1"/>
    <col min="10" max="10" width="11.42578125" style="2" customWidth="1"/>
    <col min="11" max="11" width="15.85546875" style="2" customWidth="1"/>
    <col min="12" max="12" width="25" style="2" customWidth="1"/>
    <col min="13" max="13" width="20" style="2" customWidth="1"/>
    <col min="14" max="14" width="20.28515625" style="2" customWidth="1"/>
    <col min="15" max="15" width="15.7109375" style="2" customWidth="1"/>
    <col min="16" max="16" width="16.42578125" style="2" customWidth="1"/>
    <col min="17" max="17" width="23.28515625" style="2" customWidth="1"/>
    <col min="18" max="18" width="28.28515625" style="2" customWidth="1"/>
    <col min="19" max="19" width="10.5703125" style="2" customWidth="1"/>
    <col min="20" max="20" width="8.28515625" style="2" customWidth="1"/>
    <col min="21" max="21" width="6.42578125" style="2"/>
    <col min="22" max="16384" width="6.42578125" style="1"/>
  </cols>
  <sheetData>
    <row r="1" spans="1:20" s="21" customFormat="1">
      <c r="A1" s="21" t="s">
        <v>4286</v>
      </c>
      <c r="B1" s="21" t="s">
        <v>101</v>
      </c>
      <c r="C1" s="21" t="s">
        <v>4287</v>
      </c>
      <c r="D1" s="21" t="s">
        <v>842</v>
      </c>
      <c r="E1" s="21" t="s">
        <v>4288</v>
      </c>
      <c r="F1" s="21" t="s">
        <v>4289</v>
      </c>
      <c r="G1" s="21" t="s">
        <v>4290</v>
      </c>
      <c r="H1" s="21" t="s">
        <v>4291</v>
      </c>
      <c r="I1" s="21" t="s">
        <v>4292</v>
      </c>
      <c r="J1" s="21" t="s">
        <v>4293</v>
      </c>
      <c r="K1" s="21" t="s">
        <v>4294</v>
      </c>
      <c r="L1" s="21" t="s">
        <v>4295</v>
      </c>
      <c r="M1" s="21" t="s">
        <v>4296</v>
      </c>
      <c r="N1" s="21" t="s">
        <v>4297</v>
      </c>
      <c r="O1" s="21" t="s">
        <v>4298</v>
      </c>
      <c r="P1" s="21" t="s">
        <v>4299</v>
      </c>
      <c r="Q1" s="21" t="s">
        <v>4300</v>
      </c>
      <c r="R1" s="21" t="s">
        <v>4301</v>
      </c>
      <c r="S1" s="21" t="s">
        <v>4302</v>
      </c>
      <c r="T1" s="21" t="s">
        <v>4289</v>
      </c>
    </row>
    <row r="2" spans="1:20">
      <c r="A2" s="8">
        <v>1</v>
      </c>
      <c r="B2" s="8">
        <v>0</v>
      </c>
      <c r="C2" s="8">
        <v>1</v>
      </c>
      <c r="D2" s="91">
        <v>0</v>
      </c>
      <c r="E2" s="2" t="s">
        <v>4303</v>
      </c>
      <c r="F2" s="75">
        <f t="shared" ref="F2:F10" si="0">IF(ISBLANK(C2)+OR(ISBLANK(B2)), "",B2+C2)</f>
        <v>1</v>
      </c>
      <c r="G2" s="75">
        <f t="shared" ref="G2:G10" si="1">IF(ISBLANK(B2)+OR(ISBLANK(F2)),"",IF(ISNUMBER(G1),G1+F2,F2))</f>
        <v>1</v>
      </c>
      <c r="H2" s="75">
        <f t="shared" ref="H2:H10" si="2">IF(ISBLANK(C2)+OR(ISBLANK(H1)),"",IF(ISNUMBER(H1),H1+C2,C2))</f>
        <v>1</v>
      </c>
      <c r="I2" s="75">
        <f t="shared" ref="I2:I10" si="3">IF(ISBLANK(C2)+OR(ISBLANK(H2)),"", SUM(C:C) - H2)</f>
        <v>1640345</v>
      </c>
      <c r="J2" s="76">
        <f t="shared" ref="J2:J10" si="4">IF(ISBLANK(D2)+OR(ISBLANK(J1)),"",IF(ISNUMBER(J1),J1+D2,D2))</f>
        <v>0</v>
      </c>
      <c r="K2" s="76">
        <f t="shared" ref="K2:K10" si="5">IF(ISBLANK(D2)+OR(ISBLANK(J2)),"", SUM(D:D) - J2)</f>
        <v>7636069741159</v>
      </c>
      <c r="L2" s="77">
        <f t="shared" ref="L2:L10" si="6">IF(ISBLANK(C2)+OR(ISBLANK(I2)+OR(C2=0)),"",I2/C2)</f>
        <v>1640345</v>
      </c>
      <c r="M2" s="76">
        <f t="shared" ref="M2:M10" si="7">IF(ISBLANK(C2)+OR(ISBLANK(K2)+OR(C2=0)),"",K2/C2)</f>
        <v>7636069741159</v>
      </c>
      <c r="N2" s="77">
        <f t="shared" ref="N2:N10" si="8">IF(ISBLANK(C2)+OR(ISBLANK(H2)),"", SUM(C:C) / H2)</f>
        <v>1640346</v>
      </c>
      <c r="O2" s="75">
        <f t="shared" ref="O2:O10" si="9">IF(ISBLANK(B2)+OR(ISBLANK(H2)),"",SUM(B:B) /H2)</f>
        <v>18153002</v>
      </c>
      <c r="P2" s="75">
        <f t="shared" ref="P2:P10" si="10">IF(ISBLANK(B2)+OR(ISBLANK(H2)),"",SUM(F:F) /H2)</f>
        <v>19793348</v>
      </c>
      <c r="Q2" s="78">
        <f t="shared" ref="Q2:Q10" si="11">IF(ISBLANK(B2)+OR(ISBLANK(P2)),"",P2 / SUM(F:F))</f>
        <v>1</v>
      </c>
      <c r="R2" s="75" t="str">
        <f t="shared" ref="R2:R10" si="12">IF(ISBLANK(B2)+OR(ISBLANK(P2)),P2,IF(ISNUMBER(P1),P1-P2,""))</f>
        <v/>
      </c>
      <c r="S2" s="43">
        <f t="shared" ref="S2:S10" si="13">IF(ISBLANK(B2)+OR(ISBLANK(D2)),"",D2 / 1048576)</f>
        <v>0</v>
      </c>
      <c r="T2" s="79">
        <f t="shared" ref="T2:T10" si="14">IF(ISBLANK(B2)+OR(ISBLANK(C2)),"",B2 + C2)</f>
        <v>1</v>
      </c>
    </row>
    <row r="3" spans="1:20">
      <c r="A3" s="8">
        <v>2</v>
      </c>
      <c r="B3" s="8">
        <v>19</v>
      </c>
      <c r="C3" s="8">
        <v>1871</v>
      </c>
      <c r="D3" s="91">
        <v>1179</v>
      </c>
      <c r="E3" s="2" t="s">
        <v>4304</v>
      </c>
      <c r="F3" s="75">
        <f t="shared" si="0"/>
        <v>1890</v>
      </c>
      <c r="G3" s="75">
        <f t="shared" si="1"/>
        <v>1891</v>
      </c>
      <c r="H3" s="75">
        <f t="shared" si="2"/>
        <v>1872</v>
      </c>
      <c r="I3" s="75">
        <f t="shared" si="3"/>
        <v>1638474</v>
      </c>
      <c r="J3" s="76">
        <f t="shared" si="4"/>
        <v>1179</v>
      </c>
      <c r="K3" s="76">
        <f t="shared" si="5"/>
        <v>7636069739980</v>
      </c>
      <c r="L3" s="77">
        <f t="shared" si="6"/>
        <v>875.72100481026189</v>
      </c>
      <c r="M3" s="76">
        <f t="shared" si="7"/>
        <v>4081277252.7952967</v>
      </c>
      <c r="N3" s="77">
        <f t="shared" si="8"/>
        <v>876.25320512820508</v>
      </c>
      <c r="O3" s="75">
        <f t="shared" si="9"/>
        <v>9697.1164529914531</v>
      </c>
      <c r="P3" s="75">
        <f t="shared" si="10"/>
        <v>10573.369658119658</v>
      </c>
      <c r="Q3" s="78">
        <f t="shared" si="11"/>
        <v>5.3418803418803424E-4</v>
      </c>
      <c r="R3" s="75">
        <f t="shared" si="12"/>
        <v>19782774.63034188</v>
      </c>
      <c r="S3" s="43">
        <f t="shared" si="13"/>
        <v>1.1243820190429688E-3</v>
      </c>
      <c r="T3" s="79">
        <f t="shared" si="14"/>
        <v>1890</v>
      </c>
    </row>
    <row r="4" spans="1:20">
      <c r="A4" s="8">
        <v>3</v>
      </c>
      <c r="B4" s="8">
        <v>269</v>
      </c>
      <c r="C4" s="8">
        <v>14058</v>
      </c>
      <c r="D4" s="91">
        <v>340761581</v>
      </c>
      <c r="E4" s="2" t="s">
        <v>4305</v>
      </c>
      <c r="F4" s="75">
        <f t="shared" si="0"/>
        <v>14327</v>
      </c>
      <c r="G4" s="75">
        <f t="shared" si="1"/>
        <v>16218</v>
      </c>
      <c r="H4" s="75">
        <f t="shared" si="2"/>
        <v>15930</v>
      </c>
      <c r="I4" s="75">
        <f t="shared" si="3"/>
        <v>1624416</v>
      </c>
      <c r="J4" s="76">
        <f t="shared" si="4"/>
        <v>340762760</v>
      </c>
      <c r="K4" s="76">
        <f t="shared" si="5"/>
        <v>7635728978399</v>
      </c>
      <c r="L4" s="77">
        <f t="shared" si="6"/>
        <v>115.55100298762271</v>
      </c>
      <c r="M4" s="76">
        <f t="shared" si="7"/>
        <v>543158982.67171717</v>
      </c>
      <c r="N4" s="77">
        <f t="shared" si="8"/>
        <v>102.97212806026366</v>
      </c>
      <c r="O4" s="75">
        <f t="shared" si="9"/>
        <v>1139.5481481481481</v>
      </c>
      <c r="P4" s="75">
        <f t="shared" si="10"/>
        <v>1242.5202762084118</v>
      </c>
      <c r="Q4" s="78">
        <f t="shared" si="11"/>
        <v>6.2774639045825486E-5</v>
      </c>
      <c r="R4" s="75">
        <f t="shared" si="12"/>
        <v>9330.8493819112464</v>
      </c>
      <c r="S4" s="43">
        <f t="shared" si="13"/>
        <v>324.97556781768799</v>
      </c>
      <c r="T4" s="79">
        <f t="shared" si="14"/>
        <v>14327</v>
      </c>
    </row>
    <row r="5" spans="1:20">
      <c r="A5" s="8">
        <v>4</v>
      </c>
      <c r="B5" s="8">
        <v>8470</v>
      </c>
      <c r="C5" s="8">
        <v>11199</v>
      </c>
      <c r="D5" s="66">
        <v>2648326305</v>
      </c>
      <c r="E5" s="2" t="s">
        <v>4306</v>
      </c>
      <c r="F5" s="75">
        <f t="shared" si="0"/>
        <v>19669</v>
      </c>
      <c r="G5" s="75">
        <f t="shared" si="1"/>
        <v>35887</v>
      </c>
      <c r="H5" s="75">
        <f t="shared" si="2"/>
        <v>27129</v>
      </c>
      <c r="I5" s="75">
        <f t="shared" si="3"/>
        <v>1613217</v>
      </c>
      <c r="J5" s="76">
        <f t="shared" si="4"/>
        <v>2989089065</v>
      </c>
      <c r="K5" s="76">
        <f t="shared" si="5"/>
        <v>7633080652094</v>
      </c>
      <c r="L5" s="77">
        <f t="shared" si="6"/>
        <v>144.05009375837128</v>
      </c>
      <c r="M5" s="76">
        <f t="shared" si="7"/>
        <v>681585914.10786676</v>
      </c>
      <c r="N5" s="77">
        <f t="shared" si="8"/>
        <v>60.464668804600244</v>
      </c>
      <c r="O5" s="75">
        <f t="shared" si="9"/>
        <v>669.13642227874232</v>
      </c>
      <c r="P5" s="75">
        <f t="shared" si="10"/>
        <v>729.60109108334257</v>
      </c>
      <c r="Q5" s="78">
        <f t="shared" si="11"/>
        <v>3.6860923734748797E-5</v>
      </c>
      <c r="R5" s="75">
        <f t="shared" si="12"/>
        <v>512.91918512506925</v>
      </c>
      <c r="S5" s="43">
        <f t="shared" si="13"/>
        <v>2525.6407785415649</v>
      </c>
      <c r="T5" s="79">
        <f t="shared" si="14"/>
        <v>19669</v>
      </c>
    </row>
    <row r="6" spans="1:20">
      <c r="A6" s="8">
        <v>5</v>
      </c>
      <c r="B6" s="8">
        <v>3740</v>
      </c>
      <c r="C6" s="8">
        <v>23870</v>
      </c>
      <c r="D6" s="66">
        <v>5546373199</v>
      </c>
      <c r="E6" s="2" t="s">
        <v>4307</v>
      </c>
      <c r="F6" s="75">
        <f t="shared" si="0"/>
        <v>27610</v>
      </c>
      <c r="G6" s="75">
        <f t="shared" si="1"/>
        <v>63497</v>
      </c>
      <c r="H6" s="75">
        <f t="shared" si="2"/>
        <v>50999</v>
      </c>
      <c r="I6" s="75">
        <f t="shared" si="3"/>
        <v>1589347</v>
      </c>
      <c r="J6" s="76">
        <f t="shared" si="4"/>
        <v>8535462264</v>
      </c>
      <c r="K6" s="76">
        <f t="shared" si="5"/>
        <v>7627534278895</v>
      </c>
      <c r="L6" s="77">
        <f t="shared" si="6"/>
        <v>66.58345203183913</v>
      </c>
      <c r="M6" s="76">
        <f t="shared" si="7"/>
        <v>319544795.93192291</v>
      </c>
      <c r="N6" s="77">
        <f t="shared" si="8"/>
        <v>32.1642777309359</v>
      </c>
      <c r="O6" s="75">
        <f t="shared" si="9"/>
        <v>355.94819506264827</v>
      </c>
      <c r="P6" s="75">
        <f t="shared" si="10"/>
        <v>388.11247279358417</v>
      </c>
      <c r="Q6" s="78">
        <f t="shared" si="11"/>
        <v>1.9608227612306121E-5</v>
      </c>
      <c r="R6" s="75">
        <f t="shared" si="12"/>
        <v>341.48861828975839</v>
      </c>
      <c r="S6" s="43">
        <f t="shared" si="13"/>
        <v>5289.433669090271</v>
      </c>
      <c r="T6" s="79">
        <f t="shared" si="14"/>
        <v>27610</v>
      </c>
    </row>
    <row r="7" spans="1:20">
      <c r="A7" s="8">
        <v>6</v>
      </c>
      <c r="B7" s="8">
        <v>8606882</v>
      </c>
      <c r="C7" s="8">
        <v>40110</v>
      </c>
      <c r="D7" s="66">
        <v>6977963402014</v>
      </c>
      <c r="E7" s="2" t="s">
        <v>4308</v>
      </c>
      <c r="F7" s="75">
        <f t="shared" si="0"/>
        <v>8646992</v>
      </c>
      <c r="G7" s="75">
        <f t="shared" si="1"/>
        <v>8710489</v>
      </c>
      <c r="H7" s="75">
        <f t="shared" si="2"/>
        <v>91109</v>
      </c>
      <c r="I7" s="75">
        <f t="shared" si="3"/>
        <v>1549237</v>
      </c>
      <c r="J7" s="76">
        <f t="shared" si="4"/>
        <v>6986498864278</v>
      </c>
      <c r="K7" s="76">
        <f t="shared" si="5"/>
        <v>649570876881</v>
      </c>
      <c r="L7" s="77">
        <f t="shared" si="6"/>
        <v>38.624707055597106</v>
      </c>
      <c r="M7" s="76">
        <f t="shared" si="7"/>
        <v>16194736.396933433</v>
      </c>
      <c r="N7" s="77">
        <f t="shared" si="8"/>
        <v>18.004214731804762</v>
      </c>
      <c r="O7" s="75">
        <f t="shared" si="9"/>
        <v>199.24488250337507</v>
      </c>
      <c r="P7" s="75">
        <f t="shared" si="10"/>
        <v>217.24909723517985</v>
      </c>
      <c r="Q7" s="78">
        <f t="shared" si="11"/>
        <v>1.0975864074899298E-5</v>
      </c>
      <c r="R7" s="75">
        <f t="shared" si="12"/>
        <v>170.86337555840433</v>
      </c>
      <c r="S7" s="43">
        <f t="shared" si="13"/>
        <v>6654704.4773235321</v>
      </c>
      <c r="T7" s="79">
        <f t="shared" si="14"/>
        <v>8646992</v>
      </c>
    </row>
    <row r="8" spans="1:20">
      <c r="A8" s="8">
        <v>7</v>
      </c>
      <c r="B8" s="8">
        <v>0</v>
      </c>
      <c r="C8" s="8">
        <v>1434446</v>
      </c>
      <c r="D8" s="91">
        <v>0</v>
      </c>
      <c r="E8" s="2" t="s">
        <v>4309</v>
      </c>
      <c r="F8" s="75">
        <f t="shared" si="0"/>
        <v>1434446</v>
      </c>
      <c r="G8" s="75">
        <f t="shared" si="1"/>
        <v>10144935</v>
      </c>
      <c r="H8" s="75">
        <f t="shared" si="2"/>
        <v>1525555</v>
      </c>
      <c r="I8" s="75">
        <f t="shared" si="3"/>
        <v>114791</v>
      </c>
      <c r="J8" s="76">
        <f t="shared" si="4"/>
        <v>6986498864278</v>
      </c>
      <c r="K8" s="76">
        <f t="shared" si="5"/>
        <v>649570876881</v>
      </c>
      <c r="L8" s="77">
        <f t="shared" si="6"/>
        <v>8.0024622746342491E-2</v>
      </c>
      <c r="M8" s="76">
        <f t="shared" si="7"/>
        <v>452837.45563165151</v>
      </c>
      <c r="N8" s="77">
        <f t="shared" si="8"/>
        <v>1.0752454024928633</v>
      </c>
      <c r="O8" s="75">
        <f t="shared" si="9"/>
        <v>11.8992773121913</v>
      </c>
      <c r="P8" s="75">
        <f t="shared" si="10"/>
        <v>12.974522714684165</v>
      </c>
      <c r="Q8" s="78">
        <f t="shared" si="11"/>
        <v>6.5549914621236205E-7</v>
      </c>
      <c r="R8" s="75">
        <f t="shared" si="12"/>
        <v>204.27457452049569</v>
      </c>
      <c r="S8" s="43">
        <f t="shared" si="13"/>
        <v>0</v>
      </c>
      <c r="T8" s="79">
        <f t="shared" si="14"/>
        <v>1434446</v>
      </c>
    </row>
    <row r="9" spans="1:20">
      <c r="A9" s="8">
        <v>8</v>
      </c>
      <c r="B9" s="8">
        <v>9524078</v>
      </c>
      <c r="C9" s="8">
        <v>114791</v>
      </c>
      <c r="D9" s="66">
        <v>640673169373</v>
      </c>
      <c r="E9" s="2" t="s">
        <v>4310</v>
      </c>
      <c r="F9" s="75">
        <f t="shared" si="0"/>
        <v>9638869</v>
      </c>
      <c r="G9" s="75">
        <f t="shared" si="1"/>
        <v>19783804</v>
      </c>
      <c r="H9" s="75">
        <f t="shared" si="2"/>
        <v>1640346</v>
      </c>
      <c r="I9" s="75">
        <f t="shared" si="3"/>
        <v>0</v>
      </c>
      <c r="J9" s="76">
        <f t="shared" si="4"/>
        <v>7627172033651</v>
      </c>
      <c r="K9" s="76">
        <f t="shared" si="5"/>
        <v>8897707508</v>
      </c>
      <c r="L9" s="77">
        <f t="shared" si="6"/>
        <v>0</v>
      </c>
      <c r="M9" s="76">
        <f t="shared" si="7"/>
        <v>77512.239705203363</v>
      </c>
      <c r="N9" s="77">
        <f t="shared" si="8"/>
        <v>1</v>
      </c>
      <c r="O9" s="75">
        <f t="shared" si="9"/>
        <v>11.066568882418709</v>
      </c>
      <c r="P9" s="75">
        <f t="shared" si="10"/>
        <v>12.066568882418709</v>
      </c>
      <c r="Q9" s="78">
        <f t="shared" si="11"/>
        <v>6.0962748103144092E-7</v>
      </c>
      <c r="R9" s="75">
        <f t="shared" si="12"/>
        <v>0.90795383226545567</v>
      </c>
      <c r="S9" s="43">
        <f t="shared" si="13"/>
        <v>610993.5468416214</v>
      </c>
      <c r="T9" s="79">
        <f t="shared" si="14"/>
        <v>9638869</v>
      </c>
    </row>
    <row r="10" spans="1:20">
      <c r="A10" s="8">
        <v>9</v>
      </c>
      <c r="B10" s="8">
        <v>9544</v>
      </c>
      <c r="C10" s="8">
        <v>0</v>
      </c>
      <c r="D10" s="66">
        <v>8897707508</v>
      </c>
      <c r="E10" s="2" t="s">
        <v>4311</v>
      </c>
      <c r="F10" s="75">
        <f t="shared" si="0"/>
        <v>9544</v>
      </c>
      <c r="G10" s="75">
        <f t="shared" si="1"/>
        <v>19793348</v>
      </c>
      <c r="H10" s="75">
        <f t="shared" si="2"/>
        <v>1640346</v>
      </c>
      <c r="I10" s="75">
        <f t="shared" si="3"/>
        <v>0</v>
      </c>
      <c r="J10" s="76">
        <f t="shared" si="4"/>
        <v>7636069741159</v>
      </c>
      <c r="K10" s="76">
        <f t="shared" si="5"/>
        <v>0</v>
      </c>
      <c r="L10" s="77" t="str">
        <f t="shared" si="6"/>
        <v/>
      </c>
      <c r="M10" s="76" t="str">
        <f t="shared" si="7"/>
        <v/>
      </c>
      <c r="N10" s="77">
        <f t="shared" si="8"/>
        <v>1</v>
      </c>
      <c r="O10" s="75">
        <f t="shared" si="9"/>
        <v>11.066568882418709</v>
      </c>
      <c r="P10" s="75">
        <f t="shared" si="10"/>
        <v>12.066568882418709</v>
      </c>
      <c r="Q10" s="78">
        <f t="shared" si="11"/>
        <v>6.0962748103144092E-7</v>
      </c>
      <c r="R10" s="75">
        <f t="shared" si="12"/>
        <v>0</v>
      </c>
      <c r="S10" s="43">
        <f t="shared" si="13"/>
        <v>8485.5151252746582</v>
      </c>
      <c r="T10" s="79">
        <f t="shared" si="14"/>
        <v>9544</v>
      </c>
    </row>
  </sheetData>
  <conditionalFormatting sqref="B1">
    <cfRule type="dataBar" priority="49">
      <dataBar>
        <cfvo type="min"/>
        <cfvo type="max"/>
        <color rgb="FF638EC6"/>
      </dataBar>
      <extLst>
        <ext xmlns:x14="http://schemas.microsoft.com/office/spreadsheetml/2009/9/main" uri="{B025F937-C7B1-47D3-B67F-A62EFF666E3E}">
          <x14:id>{2CBABA94-D930-4B95-A115-EB975389B4AA}</x14:id>
        </ext>
      </extLst>
    </cfRule>
  </conditionalFormatting>
  <conditionalFormatting sqref="E1">
    <cfRule type="dataBar" priority="48">
      <dataBar>
        <cfvo type="min"/>
        <cfvo type="max"/>
        <color rgb="FF638EC6"/>
      </dataBar>
      <extLst>
        <ext xmlns:x14="http://schemas.microsoft.com/office/spreadsheetml/2009/9/main" uri="{B025F937-C7B1-47D3-B67F-A62EFF666E3E}">
          <x14:id>{7B168CA5-DFB0-40FF-A8EE-A0FA1E54DD42}</x14:id>
        </ext>
      </extLst>
    </cfRule>
  </conditionalFormatting>
  <conditionalFormatting sqref="R1">
    <cfRule type="dataBar" priority="47">
      <dataBar>
        <cfvo type="min"/>
        <cfvo type="max"/>
        <color rgb="FF638EC6"/>
      </dataBar>
      <extLst>
        <ext xmlns:x14="http://schemas.microsoft.com/office/spreadsheetml/2009/9/main" uri="{B025F937-C7B1-47D3-B67F-A62EFF666E3E}">
          <x14:id>{B272EFA1-8DF9-48EA-808D-091796BE542B}</x14:id>
        </ext>
      </extLst>
    </cfRule>
  </conditionalFormatting>
  <conditionalFormatting sqref="Q3:Q10">
    <cfRule type="dataBar" priority="5">
      <dataBar>
        <cfvo type="min"/>
        <cfvo type="max"/>
        <color rgb="FF638EC6"/>
      </dataBar>
      <extLst>
        <ext xmlns:x14="http://schemas.microsoft.com/office/spreadsheetml/2009/9/main" uri="{B025F937-C7B1-47D3-B67F-A62EFF666E3E}">
          <x14:id>{63B529CF-9BF5-45C7-921F-AE8DFCA6130A}</x14:id>
        </ext>
      </extLst>
    </cfRule>
    <cfRule type="colorScale" priority="45">
      <colorScale>
        <cfvo type="percent" val="0.01"/>
        <cfvo type="percent" val="5"/>
        <cfvo type="percent" val="25"/>
        <color theme="2"/>
        <color rgb="FF63BE7B"/>
        <color rgb="FFFFB628"/>
      </colorScale>
    </cfRule>
  </conditionalFormatting>
  <conditionalFormatting sqref="Q1:Q1048576">
    <cfRule type="dataBar" priority="6">
      <dataBar>
        <cfvo type="min"/>
        <cfvo type="max"/>
        <color rgb="FF638EC6"/>
      </dataBar>
      <extLst>
        <ext xmlns:x14="http://schemas.microsoft.com/office/spreadsheetml/2009/9/main" uri="{B025F937-C7B1-47D3-B67F-A62EFF666E3E}">
          <x14:id>{F1E0A332-E1F7-4570-96EA-C87ED2AB95C4}</x14:id>
        </ext>
      </extLst>
    </cfRule>
    <cfRule type="colorScale" priority="46">
      <colorScale>
        <cfvo type="percent" val="0.01"/>
        <cfvo type="percent" val="5"/>
        <cfvo type="percent" val="25"/>
        <color theme="2"/>
        <color rgb="FF63BE7B"/>
        <color rgb="FFFFB628"/>
      </colorScale>
    </cfRule>
  </conditionalFormatting>
  <conditionalFormatting sqref="P3:P10">
    <cfRule type="dataBar" priority="7">
      <dataBar>
        <cfvo type="min"/>
        <cfvo type="max"/>
        <color rgb="FF638EC6"/>
      </dataBar>
      <extLst>
        <ext xmlns:x14="http://schemas.microsoft.com/office/spreadsheetml/2009/9/main" uri="{B025F937-C7B1-47D3-B67F-A62EFF666E3E}">
          <x14:id>{82420450-395E-4D84-961A-58F0398D0256}</x14:id>
        </ext>
      </extLst>
    </cfRule>
    <cfRule type="colorScale" priority="43">
      <colorScale>
        <cfvo type="num" val="100"/>
        <cfvo type="num" val="1000"/>
        <cfvo type="num" val="100000"/>
        <color theme="2"/>
        <color rgb="FF63BE7B"/>
        <color rgb="FFFFB628"/>
      </colorScale>
    </cfRule>
  </conditionalFormatting>
  <conditionalFormatting sqref="P1:P1048576">
    <cfRule type="dataBar" priority="8">
      <dataBar>
        <cfvo type="min"/>
        <cfvo type="max"/>
        <color rgb="FF638EC6"/>
      </dataBar>
      <extLst>
        <ext xmlns:x14="http://schemas.microsoft.com/office/spreadsheetml/2009/9/main" uri="{B025F937-C7B1-47D3-B67F-A62EFF666E3E}">
          <x14:id>{8E6A3B38-40D6-4B6E-AA66-88FB1161A371}</x14:id>
        </ext>
      </extLst>
    </cfRule>
    <cfRule type="colorScale" priority="44">
      <colorScale>
        <cfvo type="num" val="100"/>
        <cfvo type="num" val="1000"/>
        <cfvo type="num" val="100000"/>
        <color theme="2"/>
        <color rgb="FF63BE7B"/>
        <color rgb="FFFFB628"/>
      </colorScale>
    </cfRule>
  </conditionalFormatting>
  <conditionalFormatting sqref="O3:O10">
    <cfRule type="dataBar" priority="9">
      <dataBar>
        <cfvo type="min"/>
        <cfvo type="max"/>
        <color rgb="FF638EC6"/>
      </dataBar>
      <extLst>
        <ext xmlns:x14="http://schemas.microsoft.com/office/spreadsheetml/2009/9/main" uri="{B025F937-C7B1-47D3-B67F-A62EFF666E3E}">
          <x14:id>{B439D3E5-7D77-4D41-8326-7820CB893516}</x14:id>
        </ext>
      </extLst>
    </cfRule>
    <cfRule type="colorScale" priority="41">
      <colorScale>
        <cfvo type="num" val="80"/>
        <cfvo type="num" val="800"/>
        <cfvo type="num" val="80000"/>
        <color theme="2"/>
        <color rgb="FF63BE7B"/>
        <color rgb="FFFFB628"/>
      </colorScale>
    </cfRule>
  </conditionalFormatting>
  <conditionalFormatting sqref="O1:O1048576">
    <cfRule type="dataBar" priority="10">
      <dataBar>
        <cfvo type="min"/>
        <cfvo type="max"/>
        <color rgb="FF638EC6"/>
      </dataBar>
      <extLst>
        <ext xmlns:x14="http://schemas.microsoft.com/office/spreadsheetml/2009/9/main" uri="{B025F937-C7B1-47D3-B67F-A62EFF666E3E}">
          <x14:id>{B89F9CCD-16E5-42A2-A7AB-556DF09CBC81}</x14:id>
        </ext>
      </extLst>
    </cfRule>
    <cfRule type="colorScale" priority="42">
      <colorScale>
        <cfvo type="num" val="80"/>
        <cfvo type="num" val="800"/>
        <cfvo type="num" val="80000"/>
        <color theme="2"/>
        <color rgb="FF63BE7B"/>
        <color rgb="FFFFB628"/>
      </colorScale>
    </cfRule>
  </conditionalFormatting>
  <conditionalFormatting sqref="N3:N10">
    <cfRule type="dataBar" priority="13">
      <dataBar>
        <cfvo type="min"/>
        <cfvo type="max"/>
        <color rgb="FF638EC6"/>
      </dataBar>
      <extLst>
        <ext xmlns:x14="http://schemas.microsoft.com/office/spreadsheetml/2009/9/main" uri="{B025F937-C7B1-47D3-B67F-A62EFF666E3E}">
          <x14:id>{6FCB007E-5B76-4A55-9E0E-0DED31DB31B8}</x14:id>
        </ext>
      </extLst>
    </cfRule>
    <cfRule type="colorScale" priority="39">
      <colorScale>
        <cfvo type="num" val="20"/>
        <cfvo type="num" val="200"/>
        <cfvo type="num" val="20000"/>
        <color theme="2"/>
        <color rgb="FF63BE7B"/>
        <color rgb="FFFFB628"/>
      </colorScale>
    </cfRule>
  </conditionalFormatting>
  <conditionalFormatting sqref="N1:N1048576">
    <cfRule type="dataBar" priority="14">
      <dataBar>
        <cfvo type="min"/>
        <cfvo type="max"/>
        <color rgb="FF638EC6"/>
      </dataBar>
      <extLst>
        <ext xmlns:x14="http://schemas.microsoft.com/office/spreadsheetml/2009/9/main" uri="{B025F937-C7B1-47D3-B67F-A62EFF666E3E}">
          <x14:id>{99E7F678-F4BA-47AD-96F8-D2D07300543E}</x14:id>
        </ext>
      </extLst>
    </cfRule>
    <cfRule type="colorScale" priority="40">
      <colorScale>
        <cfvo type="num" val="20"/>
        <cfvo type="num" val="200"/>
        <cfvo type="num" val="20000"/>
        <color theme="2"/>
        <color rgb="FF63BE7B"/>
        <color rgb="FFFFB628"/>
      </colorScale>
    </cfRule>
  </conditionalFormatting>
  <conditionalFormatting sqref="M3:M10">
    <cfRule type="dataBar" priority="15">
      <dataBar>
        <cfvo type="min"/>
        <cfvo type="max"/>
        <color rgb="FF638EC6"/>
      </dataBar>
      <extLst>
        <ext xmlns:x14="http://schemas.microsoft.com/office/spreadsheetml/2009/9/main" uri="{B025F937-C7B1-47D3-B67F-A62EFF666E3E}">
          <x14:id>{BE2EC760-58E9-4B15-A1A6-DA925CA541F7}</x14:id>
        </ext>
      </extLst>
    </cfRule>
    <cfRule type="colorScale" priority="37">
      <colorScale>
        <cfvo type="num" val="1000000"/>
        <cfvo type="num" val="1000000000"/>
        <cfvo type="num" val="100000000000"/>
        <color theme="2"/>
        <color rgb="FF63BE7B"/>
        <color rgb="FFFFB628"/>
      </colorScale>
    </cfRule>
  </conditionalFormatting>
  <conditionalFormatting sqref="M1:M1048576">
    <cfRule type="dataBar" priority="16">
      <dataBar>
        <cfvo type="min"/>
        <cfvo type="max"/>
        <color rgb="FF638EC6"/>
      </dataBar>
      <extLst>
        <ext xmlns:x14="http://schemas.microsoft.com/office/spreadsheetml/2009/9/main" uri="{B025F937-C7B1-47D3-B67F-A62EFF666E3E}">
          <x14:id>{E6F84F31-99D1-4716-A259-5DB66403E662}</x14:id>
        </ext>
      </extLst>
    </cfRule>
    <cfRule type="colorScale" priority="38">
      <colorScale>
        <cfvo type="num" val="1000000"/>
        <cfvo type="num" val="1000000000"/>
        <cfvo type="num" val="100000000000"/>
        <color theme="2"/>
        <color rgb="FF63BE7B"/>
        <color rgb="FFFFB628"/>
      </colorScale>
    </cfRule>
  </conditionalFormatting>
  <conditionalFormatting sqref="H3:H10">
    <cfRule type="dataBar" priority="35">
      <dataBar>
        <cfvo type="min"/>
        <cfvo type="max"/>
        <color rgb="FF638EC6"/>
      </dataBar>
      <extLst>
        <ext xmlns:x14="http://schemas.microsoft.com/office/spreadsheetml/2009/9/main" uri="{B025F937-C7B1-47D3-B67F-A62EFF666E3E}">
          <x14:id>{E6909ECB-F24C-4386-99BE-7A01BF5B7AD4}</x14:id>
        </ext>
      </extLst>
    </cfRule>
  </conditionalFormatting>
  <conditionalFormatting sqref="H1:H1048576">
    <cfRule type="dataBar" priority="36">
      <dataBar>
        <cfvo type="min"/>
        <cfvo type="max"/>
        <color rgb="FF638EC6"/>
      </dataBar>
      <extLst>
        <ext xmlns:x14="http://schemas.microsoft.com/office/spreadsheetml/2009/9/main" uri="{B025F937-C7B1-47D3-B67F-A62EFF666E3E}">
          <x14:id>{BBA7A1AD-0E02-4B48-93B3-E305C92B55FC}</x14:id>
        </ext>
      </extLst>
    </cfRule>
  </conditionalFormatting>
  <conditionalFormatting sqref="F3:F10">
    <cfRule type="dataBar" priority="33">
      <dataBar>
        <cfvo type="min"/>
        <cfvo type="max"/>
        <color rgb="FF638EC6"/>
      </dataBar>
      <extLst>
        <ext xmlns:x14="http://schemas.microsoft.com/office/spreadsheetml/2009/9/main" uri="{B025F937-C7B1-47D3-B67F-A62EFF666E3E}">
          <x14:id>{67F3C664-55A6-4349-8C4E-1CADB299E860}</x14:id>
        </ext>
      </extLst>
    </cfRule>
  </conditionalFormatting>
  <conditionalFormatting sqref="F1:F1048576">
    <cfRule type="dataBar" priority="34">
      <dataBar>
        <cfvo type="min"/>
        <cfvo type="max"/>
        <color rgb="FF638EC6"/>
      </dataBar>
      <extLst>
        <ext xmlns:x14="http://schemas.microsoft.com/office/spreadsheetml/2009/9/main" uri="{B025F937-C7B1-47D3-B67F-A62EFF666E3E}">
          <x14:id>{7C3ADDDF-45D2-4E81-B338-B1600464563A}</x14:id>
        </ext>
      </extLst>
    </cfRule>
  </conditionalFormatting>
  <conditionalFormatting sqref="G3:G10">
    <cfRule type="dataBar" priority="31">
      <dataBar>
        <cfvo type="min"/>
        <cfvo type="max"/>
        <color rgb="FF638EC6"/>
      </dataBar>
      <extLst>
        <ext xmlns:x14="http://schemas.microsoft.com/office/spreadsheetml/2009/9/main" uri="{B025F937-C7B1-47D3-B67F-A62EFF666E3E}">
          <x14:id>{46FD60E3-2A25-45C5-B4E3-A83539BDD19C}</x14:id>
        </ext>
      </extLst>
    </cfRule>
  </conditionalFormatting>
  <conditionalFormatting sqref="G1:G1048576">
    <cfRule type="dataBar" priority="32">
      <dataBar>
        <cfvo type="min"/>
        <cfvo type="max"/>
        <color rgb="FF638EC6"/>
      </dataBar>
      <extLst>
        <ext xmlns:x14="http://schemas.microsoft.com/office/spreadsheetml/2009/9/main" uri="{B025F937-C7B1-47D3-B67F-A62EFF666E3E}">
          <x14:id>{A38BF27B-6991-4CA7-8124-58C921E56056}</x14:id>
        </ext>
      </extLst>
    </cfRule>
  </conditionalFormatting>
  <conditionalFormatting sqref="R3:R10">
    <cfRule type="dataBar" priority="29">
      <dataBar>
        <cfvo type="min"/>
        <cfvo type="max"/>
        <color rgb="FF638EC6"/>
      </dataBar>
      <extLst>
        <ext xmlns:x14="http://schemas.microsoft.com/office/spreadsheetml/2009/9/main" uri="{B025F937-C7B1-47D3-B67F-A62EFF666E3E}">
          <x14:id>{2C8DCFFC-0DE1-4D09-A518-276E7CAF87BE}</x14:id>
        </ext>
      </extLst>
    </cfRule>
  </conditionalFormatting>
  <conditionalFormatting sqref="R1:R1048576">
    <cfRule type="dataBar" priority="30">
      <dataBar>
        <cfvo type="min"/>
        <cfvo type="max"/>
        <color rgb="FF638EC6"/>
      </dataBar>
      <extLst>
        <ext xmlns:x14="http://schemas.microsoft.com/office/spreadsheetml/2009/9/main" uri="{B025F937-C7B1-47D3-B67F-A62EFF666E3E}">
          <x14:id>{C81F2E6E-2DE0-4038-9145-79C9A8BDBE86}</x14:id>
        </ext>
      </extLst>
    </cfRule>
  </conditionalFormatting>
  <conditionalFormatting sqref="S3:S10">
    <cfRule type="dataBar" priority="27">
      <dataBar>
        <cfvo type="min"/>
        <cfvo type="max"/>
        <color rgb="FF638EC6"/>
      </dataBar>
      <extLst>
        <ext xmlns:x14="http://schemas.microsoft.com/office/spreadsheetml/2009/9/main" uri="{B025F937-C7B1-47D3-B67F-A62EFF666E3E}">
          <x14:id>{F278BFFF-17DC-4356-9BA8-99841AAF92A7}</x14:id>
        </ext>
      </extLst>
    </cfRule>
  </conditionalFormatting>
  <conditionalFormatting sqref="S1:S1048576">
    <cfRule type="dataBar" priority="28">
      <dataBar>
        <cfvo type="min"/>
        <cfvo type="max"/>
        <color rgb="FF638EC6"/>
      </dataBar>
      <extLst>
        <ext xmlns:x14="http://schemas.microsoft.com/office/spreadsheetml/2009/9/main" uri="{B025F937-C7B1-47D3-B67F-A62EFF666E3E}">
          <x14:id>{DA81D9D8-54C8-4867-8BDF-7CAB7C79C9C6}</x14:id>
        </ext>
      </extLst>
    </cfRule>
  </conditionalFormatting>
  <conditionalFormatting sqref="T3:T10">
    <cfRule type="dataBar" priority="25">
      <dataBar>
        <cfvo type="min"/>
        <cfvo type="max"/>
        <color rgb="FF638EC6"/>
      </dataBar>
      <extLst>
        <ext xmlns:x14="http://schemas.microsoft.com/office/spreadsheetml/2009/9/main" uri="{B025F937-C7B1-47D3-B67F-A62EFF666E3E}">
          <x14:id>{5F7096B1-DB4A-4B89-88CB-80A3D03B2F37}</x14:id>
        </ext>
      </extLst>
    </cfRule>
  </conditionalFormatting>
  <conditionalFormatting sqref="T1:T1048576">
    <cfRule type="dataBar" priority="26">
      <dataBar>
        <cfvo type="min"/>
        <cfvo type="max"/>
        <color rgb="FF638EC6"/>
      </dataBar>
      <extLst>
        <ext xmlns:x14="http://schemas.microsoft.com/office/spreadsheetml/2009/9/main" uri="{B025F937-C7B1-47D3-B67F-A62EFF666E3E}">
          <x14:id>{79322EDE-56AD-464F-BC4A-AC6A567A7EC1}</x14:id>
        </ext>
      </extLst>
    </cfRule>
  </conditionalFormatting>
  <conditionalFormatting sqref="J3:J10">
    <cfRule type="dataBar" priority="23">
      <dataBar>
        <cfvo type="min"/>
        <cfvo type="max"/>
        <color rgb="FF638EC6"/>
      </dataBar>
      <extLst>
        <ext xmlns:x14="http://schemas.microsoft.com/office/spreadsheetml/2009/9/main" uri="{B025F937-C7B1-47D3-B67F-A62EFF666E3E}">
          <x14:id>{54C100C5-9FF2-49AC-8FBD-2076A70435CC}</x14:id>
        </ext>
      </extLst>
    </cfRule>
  </conditionalFormatting>
  <conditionalFormatting sqref="J1:J1048576">
    <cfRule type="dataBar" priority="24">
      <dataBar>
        <cfvo type="min"/>
        <cfvo type="max"/>
        <color rgb="FF638EC6"/>
      </dataBar>
      <extLst>
        <ext xmlns:x14="http://schemas.microsoft.com/office/spreadsheetml/2009/9/main" uri="{B025F937-C7B1-47D3-B67F-A62EFF666E3E}">
          <x14:id>{5F7AF43B-7BC7-431F-8867-D4A7846B1BB1}</x14:id>
        </ext>
      </extLst>
    </cfRule>
  </conditionalFormatting>
  <conditionalFormatting sqref="K3:K10">
    <cfRule type="dataBar" priority="21">
      <dataBar>
        <cfvo type="min"/>
        <cfvo type="max"/>
        <color rgb="FF638EC6"/>
      </dataBar>
      <extLst>
        <ext xmlns:x14="http://schemas.microsoft.com/office/spreadsheetml/2009/9/main" uri="{B025F937-C7B1-47D3-B67F-A62EFF666E3E}">
          <x14:id>{3A8E9B26-AB14-45FA-AD0A-C698AE02D2C7}</x14:id>
        </ext>
      </extLst>
    </cfRule>
  </conditionalFormatting>
  <conditionalFormatting sqref="K1:K1048576">
    <cfRule type="dataBar" priority="22">
      <dataBar>
        <cfvo type="min"/>
        <cfvo type="max"/>
        <color rgb="FF638EC6"/>
      </dataBar>
      <extLst>
        <ext xmlns:x14="http://schemas.microsoft.com/office/spreadsheetml/2009/9/main" uri="{B025F937-C7B1-47D3-B67F-A62EFF666E3E}">
          <x14:id>{29DC2893-A764-4396-A6A6-C72562C87BD7}</x14:id>
        </ext>
      </extLst>
    </cfRule>
  </conditionalFormatting>
  <conditionalFormatting sqref="I3:I10">
    <cfRule type="dataBar" priority="54">
      <dataBar>
        <cfvo type="min"/>
        <cfvo type="max"/>
        <color rgb="FF638EC6"/>
      </dataBar>
      <extLst>
        <ext xmlns:x14="http://schemas.microsoft.com/office/spreadsheetml/2009/9/main" uri="{B025F937-C7B1-47D3-B67F-A62EFF666E3E}">
          <x14:id>{1E51BCBF-1824-41C1-9A39-51026F3E951C}</x14:id>
        </ext>
      </extLst>
    </cfRule>
  </conditionalFormatting>
  <conditionalFormatting sqref="I1:I1048576">
    <cfRule type="dataBar" priority="55">
      <dataBar>
        <cfvo type="min"/>
        <cfvo type="max"/>
        <color rgb="FF638EC6"/>
      </dataBar>
      <extLst>
        <ext xmlns:x14="http://schemas.microsoft.com/office/spreadsheetml/2009/9/main" uri="{B025F937-C7B1-47D3-B67F-A62EFF666E3E}">
          <x14:id>{7AF38394-A128-4C66-BE28-C66115FCF519}</x14:id>
        </ext>
      </extLst>
    </cfRule>
  </conditionalFormatting>
  <conditionalFormatting sqref="D3:D10">
    <cfRule type="dataBar" priority="19">
      <dataBar>
        <cfvo type="min"/>
        <cfvo type="max"/>
        <color rgb="FF638EC6"/>
      </dataBar>
      <extLst>
        <ext xmlns:x14="http://schemas.microsoft.com/office/spreadsheetml/2009/9/main" uri="{B025F937-C7B1-47D3-B67F-A62EFF666E3E}">
          <x14:id>{0EF34F64-339D-4237-84F8-7AEE4F32F577}</x14:id>
        </ext>
      </extLst>
    </cfRule>
  </conditionalFormatting>
  <conditionalFormatting sqref="D1:D1048576">
    <cfRule type="dataBar" priority="20">
      <dataBar>
        <cfvo type="min"/>
        <cfvo type="max"/>
        <color rgb="FF638EC6"/>
      </dataBar>
      <extLst>
        <ext xmlns:x14="http://schemas.microsoft.com/office/spreadsheetml/2009/9/main" uri="{B025F937-C7B1-47D3-B67F-A62EFF666E3E}">
          <x14:id>{73E62897-22ED-44D9-81CB-40C946CB2916}</x14:id>
        </ext>
      </extLst>
    </cfRule>
  </conditionalFormatting>
  <conditionalFormatting sqref="L3:L10">
    <cfRule type="dataBar" priority="11">
      <dataBar>
        <cfvo type="min"/>
        <cfvo type="max"/>
        <color rgb="FF638EC6"/>
      </dataBar>
      <extLst>
        <ext xmlns:x14="http://schemas.microsoft.com/office/spreadsheetml/2009/9/main" uri="{B025F937-C7B1-47D3-B67F-A62EFF666E3E}">
          <x14:id>{E9129E36-DA87-419F-971C-F9BB7187DD3C}</x14:id>
        </ext>
      </extLst>
    </cfRule>
    <cfRule type="colorScale" priority="17">
      <colorScale>
        <cfvo type="num" val="20"/>
        <cfvo type="num" val="200"/>
        <cfvo type="num" val="20000"/>
        <color theme="2"/>
        <color rgb="FF63BE7B"/>
        <color rgb="FFFFB628"/>
      </colorScale>
    </cfRule>
  </conditionalFormatting>
  <conditionalFormatting sqref="L1:L1048576">
    <cfRule type="dataBar" priority="12">
      <dataBar>
        <cfvo type="min"/>
        <cfvo type="max"/>
        <color rgb="FF638EC6"/>
      </dataBar>
      <extLst>
        <ext xmlns:x14="http://schemas.microsoft.com/office/spreadsheetml/2009/9/main" uri="{B025F937-C7B1-47D3-B67F-A62EFF666E3E}">
          <x14:id>{EC447A33-A026-4CD8-9322-8D4268C36452}</x14:id>
        </ext>
      </extLst>
    </cfRule>
    <cfRule type="colorScale" priority="18">
      <colorScale>
        <cfvo type="num" val="20"/>
        <cfvo type="num" val="200"/>
        <cfvo type="num" val="20000"/>
        <color theme="2"/>
        <color rgb="FF63BE7B"/>
        <color rgb="FFFFB628"/>
      </colorScale>
    </cfRule>
  </conditionalFormatting>
  <conditionalFormatting sqref="U1">
    <cfRule type="dataBar" priority="80">
      <dataBar>
        <cfvo type="min"/>
        <cfvo type="max"/>
        <color rgb="FF638EC6"/>
      </dataBar>
      <extLst>
        <ext xmlns:x14="http://schemas.microsoft.com/office/spreadsheetml/2009/9/main" uri="{B025F937-C7B1-47D3-B67F-A62EFF666E3E}">
          <x14:id>{17D13892-2882-42B6-B131-576C8D8EA635}</x14:id>
        </ext>
      </extLst>
    </cfRule>
  </conditionalFormatting>
  <conditionalFormatting sqref="S1">
    <cfRule type="dataBar" priority="81">
      <dataBar>
        <cfvo type="min"/>
        <cfvo type="max"/>
        <color rgb="FF638EC6"/>
      </dataBar>
      <extLst>
        <ext xmlns:x14="http://schemas.microsoft.com/office/spreadsheetml/2009/9/main" uri="{B025F937-C7B1-47D3-B67F-A62EFF666E3E}">
          <x14:id>{F9AC651B-ABAE-4600-B224-223B80A428AF}</x14:id>
        </ext>
      </extLst>
    </cfRule>
  </conditionalFormatting>
  <conditionalFormatting sqref="T1">
    <cfRule type="dataBar" priority="82">
      <dataBar>
        <cfvo type="min"/>
        <cfvo type="max"/>
        <color rgb="FF638EC6"/>
      </dataBar>
      <extLst>
        <ext xmlns:x14="http://schemas.microsoft.com/office/spreadsheetml/2009/9/main" uri="{B025F937-C7B1-47D3-B67F-A62EFF666E3E}">
          <x14:id>{7EBBA541-1E51-4CC1-A0F4-D2B55339F2F3}</x14:id>
        </ext>
      </extLst>
    </cfRule>
  </conditionalFormatting>
  <conditionalFormatting sqref="F1:G1">
    <cfRule type="dataBar" priority="83">
      <dataBar>
        <cfvo type="min"/>
        <cfvo type="max"/>
        <color rgb="FF638EC6"/>
      </dataBar>
      <extLst>
        <ext xmlns:x14="http://schemas.microsoft.com/office/spreadsheetml/2009/9/main" uri="{B025F937-C7B1-47D3-B67F-A62EFF666E3E}">
          <x14:id>{8BDEC9BD-3549-43E8-AE7F-842DC5B9B64C}</x14:id>
        </ext>
      </extLst>
    </cfRule>
  </conditionalFormatting>
  <conditionalFormatting sqref="U3:U10">
    <cfRule type="dataBar" priority="84">
      <dataBar>
        <cfvo type="min"/>
        <cfvo type="max"/>
        <color rgb="FF638EC6"/>
      </dataBar>
      <extLst>
        <ext xmlns:x14="http://schemas.microsoft.com/office/spreadsheetml/2009/9/main" uri="{B025F937-C7B1-47D3-B67F-A62EFF666E3E}">
          <x14:id>{991AA755-0344-43F5-9877-57B92AC690DF}</x14:id>
        </ext>
      </extLst>
    </cfRule>
  </conditionalFormatting>
  <conditionalFormatting sqref="U2">
    <cfRule type="dataBar" priority="85">
      <dataBar>
        <cfvo type="min"/>
        <cfvo type="max"/>
        <color rgb="FF638EC6"/>
      </dataBar>
      <extLst>
        <ext xmlns:x14="http://schemas.microsoft.com/office/spreadsheetml/2009/9/main" uri="{B025F937-C7B1-47D3-B67F-A62EFF666E3E}">
          <x14:id>{BA03FE0F-B13E-457E-87F1-EBEE2F090052}</x14:id>
        </ext>
      </extLst>
    </cfRule>
  </conditionalFormatting>
  <conditionalFormatting sqref="S3:S10">
    <cfRule type="dataBar" priority="86">
      <dataBar>
        <cfvo type="min"/>
        <cfvo type="max"/>
        <color rgb="FF638EC6"/>
      </dataBar>
      <extLst>
        <ext xmlns:x14="http://schemas.microsoft.com/office/spreadsheetml/2009/9/main" uri="{B025F937-C7B1-47D3-B67F-A62EFF666E3E}">
          <x14:id>{12E80C2B-716F-47C9-A32D-D52D48989B8A}</x14:id>
        </ext>
      </extLst>
    </cfRule>
  </conditionalFormatting>
  <conditionalFormatting sqref="S2">
    <cfRule type="dataBar" priority="87">
      <dataBar>
        <cfvo type="min"/>
        <cfvo type="max"/>
        <color rgb="FF638EC6"/>
      </dataBar>
      <extLst>
        <ext xmlns:x14="http://schemas.microsoft.com/office/spreadsheetml/2009/9/main" uri="{B025F937-C7B1-47D3-B67F-A62EFF666E3E}">
          <x14:id>{58BBCBFA-CDDE-4AFD-A3D4-DCFA7946EF94}</x14:id>
        </ext>
      </extLst>
    </cfRule>
  </conditionalFormatting>
  <conditionalFormatting sqref="T3:T10">
    <cfRule type="dataBar" priority="88">
      <dataBar>
        <cfvo type="min"/>
        <cfvo type="max"/>
        <color rgb="FF638EC6"/>
      </dataBar>
      <extLst>
        <ext xmlns:x14="http://schemas.microsoft.com/office/spreadsheetml/2009/9/main" uri="{B025F937-C7B1-47D3-B67F-A62EFF666E3E}">
          <x14:id>{872F1440-1847-4A99-B9FC-959F34B3834C}</x14:id>
        </ext>
      </extLst>
    </cfRule>
  </conditionalFormatting>
  <conditionalFormatting sqref="T2">
    <cfRule type="dataBar" priority="89">
      <dataBar>
        <cfvo type="min"/>
        <cfvo type="max"/>
        <color rgb="FF638EC6"/>
      </dataBar>
      <extLst>
        <ext xmlns:x14="http://schemas.microsoft.com/office/spreadsheetml/2009/9/main" uri="{B025F937-C7B1-47D3-B67F-A62EFF666E3E}">
          <x14:id>{CFDFE19C-2473-40DF-A449-217AD5D21A72}</x14:id>
        </ext>
      </extLst>
    </cfRule>
  </conditionalFormatting>
  <conditionalFormatting sqref="G3:G10">
    <cfRule type="dataBar" priority="90">
      <dataBar>
        <cfvo type="min"/>
        <cfvo type="max"/>
        <color rgb="FF638EC6"/>
      </dataBar>
      <extLst>
        <ext xmlns:x14="http://schemas.microsoft.com/office/spreadsheetml/2009/9/main" uri="{B025F937-C7B1-47D3-B67F-A62EFF666E3E}">
          <x14:id>{551934BA-55AB-49FD-93DA-501243A725FB}</x14:id>
        </ext>
      </extLst>
    </cfRule>
  </conditionalFormatting>
  <conditionalFormatting sqref="G2">
    <cfRule type="dataBar" priority="91">
      <dataBar>
        <cfvo type="min"/>
        <cfvo type="max"/>
        <color rgb="FF638EC6"/>
      </dataBar>
      <extLst>
        <ext xmlns:x14="http://schemas.microsoft.com/office/spreadsheetml/2009/9/main" uri="{B025F937-C7B1-47D3-B67F-A62EFF666E3E}">
          <x14:id>{5B136BA3-01F5-490A-B142-0747CC5E10B5}</x14:id>
        </ext>
      </extLst>
    </cfRule>
  </conditionalFormatting>
  <conditionalFormatting sqref="F3:F10">
    <cfRule type="dataBar" priority="92">
      <dataBar>
        <cfvo type="min"/>
        <cfvo type="max"/>
        <color rgb="FF638EC6"/>
      </dataBar>
      <extLst>
        <ext xmlns:x14="http://schemas.microsoft.com/office/spreadsheetml/2009/9/main" uri="{B025F937-C7B1-47D3-B67F-A62EFF666E3E}">
          <x14:id>{8B434CB7-39B9-45C5-A88A-62F10E387D55}</x14:id>
        </ext>
      </extLst>
    </cfRule>
  </conditionalFormatting>
  <conditionalFormatting sqref="F2">
    <cfRule type="dataBar" priority="93">
      <dataBar>
        <cfvo type="min"/>
        <cfvo type="max"/>
        <color rgb="FF638EC6"/>
      </dataBar>
      <extLst>
        <ext xmlns:x14="http://schemas.microsoft.com/office/spreadsheetml/2009/9/main" uri="{B025F937-C7B1-47D3-B67F-A62EFF666E3E}">
          <x14:id>{CD423FFC-EC42-4CC6-8A03-6676A02500F0}</x14:id>
        </ext>
      </extLst>
    </cfRule>
  </conditionalFormatting>
  <conditionalFormatting sqref="E3:E10">
    <cfRule type="dataBar" priority="94">
      <dataBar>
        <cfvo type="min"/>
        <cfvo type="max"/>
        <color rgb="FF638EC6"/>
      </dataBar>
      <extLst>
        <ext xmlns:x14="http://schemas.microsoft.com/office/spreadsheetml/2009/9/main" uri="{B025F937-C7B1-47D3-B67F-A62EFF666E3E}">
          <x14:id>{40BB2B09-8ECF-40A2-883E-F1267224D065}</x14:id>
        </ext>
      </extLst>
    </cfRule>
  </conditionalFormatting>
  <conditionalFormatting sqref="E2">
    <cfRule type="dataBar" priority="95">
      <dataBar>
        <cfvo type="min"/>
        <cfvo type="max"/>
        <color rgb="FF638EC6"/>
      </dataBar>
      <extLst>
        <ext xmlns:x14="http://schemas.microsoft.com/office/spreadsheetml/2009/9/main" uri="{B025F937-C7B1-47D3-B67F-A62EFF666E3E}">
          <x14:id>{757077BF-BB05-47AB-8CBE-C19763F3F898}</x14:id>
        </ext>
      </extLst>
    </cfRule>
  </conditionalFormatting>
  <conditionalFormatting sqref="B3:B10">
    <cfRule type="dataBar" priority="96">
      <dataBar>
        <cfvo type="min"/>
        <cfvo type="max"/>
        <color rgb="FF638EC6"/>
      </dataBar>
      <extLst>
        <ext xmlns:x14="http://schemas.microsoft.com/office/spreadsheetml/2009/9/main" uri="{B025F937-C7B1-47D3-B67F-A62EFF666E3E}">
          <x14:id>{57A8247B-5BAB-4A35-A586-DB2D5F88336F}</x14:id>
        </ext>
      </extLst>
    </cfRule>
  </conditionalFormatting>
  <conditionalFormatting sqref="B2">
    <cfRule type="dataBar" priority="97">
      <dataBar>
        <cfvo type="min"/>
        <cfvo type="max"/>
        <color rgb="FF638EC6"/>
      </dataBar>
      <extLst>
        <ext xmlns:x14="http://schemas.microsoft.com/office/spreadsheetml/2009/9/main" uri="{B025F937-C7B1-47D3-B67F-A62EFF666E3E}">
          <x14:id>{7AD448BA-FF52-4578-B339-CBFA89192363}</x14:id>
        </ext>
      </extLst>
    </cfRule>
  </conditionalFormatting>
  <conditionalFormatting sqref="B3:B10">
    <cfRule type="dataBar" priority="3">
      <dataBar>
        <cfvo type="min"/>
        <cfvo type="max"/>
        <color rgb="FF63C384"/>
      </dataBar>
      <extLst>
        <ext xmlns:x14="http://schemas.microsoft.com/office/spreadsheetml/2009/9/main" uri="{B025F937-C7B1-47D3-B67F-A62EFF666E3E}">
          <x14:id>{FC560DE7-7DB2-4CA2-877E-4B323465231E}</x14:id>
        </ext>
      </extLst>
    </cfRule>
  </conditionalFormatting>
  <conditionalFormatting sqref="B1:B1048576">
    <cfRule type="dataBar" priority="4">
      <dataBar>
        <cfvo type="min"/>
        <cfvo type="max"/>
        <color rgb="FF63C384"/>
      </dataBar>
      <extLst>
        <ext xmlns:x14="http://schemas.microsoft.com/office/spreadsheetml/2009/9/main" uri="{B025F937-C7B1-47D3-B67F-A62EFF666E3E}">
          <x14:id>{5EA6C8E5-1000-40C6-BB18-62ACBCAE1011}</x14:id>
        </ext>
      </extLst>
    </cfRule>
  </conditionalFormatting>
  <conditionalFormatting sqref="C3:C10">
    <cfRule type="dataBar" priority="1">
      <dataBar>
        <cfvo type="min"/>
        <cfvo type="max"/>
        <color rgb="FFFFB628"/>
      </dataBar>
      <extLst>
        <ext xmlns:x14="http://schemas.microsoft.com/office/spreadsheetml/2009/9/main" uri="{B025F937-C7B1-47D3-B67F-A62EFF666E3E}">
          <x14:id>{D8CC1D2D-4292-4364-97AC-FD40C3E96B94}</x14:id>
        </ext>
      </extLst>
    </cfRule>
  </conditionalFormatting>
  <conditionalFormatting sqref="C1:C1048576">
    <cfRule type="dataBar" priority="2">
      <dataBar>
        <cfvo type="min"/>
        <cfvo type="max"/>
        <color rgb="FFFFB628"/>
      </dataBar>
      <extLst>
        <ext xmlns:x14="http://schemas.microsoft.com/office/spreadsheetml/2009/9/main" uri="{B025F937-C7B1-47D3-B67F-A62EFF666E3E}">
          <x14:id>{65639E9F-1DAF-4344-8102-C6EC1CF5D6BF}</x14:id>
        </ext>
      </extLst>
    </cfRule>
  </conditionalFormatting>
  <pageMargins left="0.25" right="0.25" top="0.75" bottom="0.75" header="0.3" footer="0.3"/>
  <pageSetup scale="91" fitToWidth="3"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2CBABA94-D930-4B95-A115-EB975389B4AA}">
            <x14:dataBar minLength="0" maxLength="100" border="1" negativeBarBorderColorSameAsPositive="0">
              <x14:cfvo type="autoMin"/>
              <x14:cfvo type="autoMax"/>
              <x14:borderColor rgb="FF638EC6"/>
              <x14:negativeFillColor rgb="FFFF0000"/>
              <x14:negativeBorderColor rgb="FFFF0000"/>
              <x14:axisColor rgb="FF000000"/>
            </x14:dataBar>
          </x14:cfRule>
          <xm:sqref>B1</xm:sqref>
        </x14:conditionalFormatting>
        <x14:conditionalFormatting xmlns:xm="http://schemas.microsoft.com/office/excel/2006/main">
          <x14:cfRule type="dataBar" id="{7B168CA5-DFB0-40FF-A8EE-A0FA1E54DD42}">
            <x14:dataBar minLength="0" maxLength="100" border="1" negativeBarBorderColorSameAsPositive="0">
              <x14:cfvo type="autoMin"/>
              <x14:cfvo type="autoMax"/>
              <x14:borderColor rgb="FF638EC6"/>
              <x14:negativeFillColor rgb="FFFF0000"/>
              <x14:negativeBorderColor rgb="FFFF0000"/>
              <x14:axisColor rgb="FF000000"/>
            </x14:dataBar>
          </x14:cfRule>
          <xm:sqref>E1</xm:sqref>
        </x14:conditionalFormatting>
        <x14:conditionalFormatting xmlns:xm="http://schemas.microsoft.com/office/excel/2006/main">
          <x14:cfRule type="dataBar" id="{B272EFA1-8DF9-48EA-808D-091796BE542B}">
            <x14:dataBar minLength="0" maxLength="100" border="1" negativeBarBorderColorSameAsPositive="0">
              <x14:cfvo type="autoMin"/>
              <x14:cfvo type="autoMax"/>
              <x14:borderColor rgb="FF638EC6"/>
              <x14:negativeFillColor rgb="FFFF0000"/>
              <x14:negativeBorderColor rgb="FFFF0000"/>
              <x14:axisColor rgb="FF000000"/>
            </x14:dataBar>
          </x14:cfRule>
          <xm:sqref>R1</xm:sqref>
        </x14:conditionalFormatting>
        <x14:conditionalFormatting xmlns:xm="http://schemas.microsoft.com/office/excel/2006/main">
          <x14:cfRule type="dataBar" id="{63B529CF-9BF5-45C7-921F-AE8DFCA6130A}">
            <x14:dataBar minLength="0" maxLength="100" border="1" negativeBarBorderColorSameAsPositive="0">
              <x14:cfvo type="autoMin"/>
              <x14:cfvo type="autoMax"/>
              <x14:borderColor rgb="FF638EC6"/>
              <x14:negativeFillColor rgb="FFFF0000"/>
              <x14:negativeBorderColor rgb="FFFF0000"/>
              <x14:axisColor rgb="FF000000"/>
            </x14:dataBar>
          </x14:cfRule>
          <xm:sqref>Q3:Q10</xm:sqref>
        </x14:conditionalFormatting>
        <x14:conditionalFormatting xmlns:xm="http://schemas.microsoft.com/office/excel/2006/main">
          <x14:cfRule type="dataBar" id="{F1E0A332-E1F7-4570-96EA-C87ED2AB95C4}">
            <x14:dataBar minLength="0" maxLength="100" border="1" negativeBarBorderColorSameAsPositive="0">
              <x14:cfvo type="autoMin"/>
              <x14:cfvo type="autoMax"/>
              <x14:borderColor rgb="FF638EC6"/>
              <x14:negativeFillColor rgb="FFFF0000"/>
              <x14:negativeBorderColor rgb="FFFF0000"/>
              <x14:axisColor rgb="FF000000"/>
            </x14:dataBar>
          </x14:cfRule>
          <xm:sqref>Q1:Q1048576</xm:sqref>
        </x14:conditionalFormatting>
        <x14:conditionalFormatting xmlns:xm="http://schemas.microsoft.com/office/excel/2006/main">
          <x14:cfRule type="dataBar" id="{82420450-395E-4D84-961A-58F0398D0256}">
            <x14:dataBar minLength="0" maxLength="100" border="1" negativeBarBorderColorSameAsPositive="0">
              <x14:cfvo type="autoMin"/>
              <x14:cfvo type="autoMax"/>
              <x14:borderColor rgb="FF638EC6"/>
              <x14:negativeFillColor rgb="FFFF0000"/>
              <x14:negativeBorderColor rgb="FFFF0000"/>
              <x14:axisColor rgb="FF000000"/>
            </x14:dataBar>
          </x14:cfRule>
          <xm:sqref>P3:P10</xm:sqref>
        </x14:conditionalFormatting>
        <x14:conditionalFormatting xmlns:xm="http://schemas.microsoft.com/office/excel/2006/main">
          <x14:cfRule type="dataBar" id="{8E6A3B38-40D6-4B6E-AA66-88FB1161A371}">
            <x14:dataBar minLength="0" maxLength="100" border="1" negativeBarBorderColorSameAsPositive="0">
              <x14:cfvo type="autoMin"/>
              <x14:cfvo type="autoMax"/>
              <x14:borderColor rgb="FF638EC6"/>
              <x14:negativeFillColor rgb="FFFF0000"/>
              <x14:negativeBorderColor rgb="FFFF0000"/>
              <x14:axisColor rgb="FF000000"/>
            </x14:dataBar>
          </x14:cfRule>
          <xm:sqref>P1:P1048576</xm:sqref>
        </x14:conditionalFormatting>
        <x14:conditionalFormatting xmlns:xm="http://schemas.microsoft.com/office/excel/2006/main">
          <x14:cfRule type="dataBar" id="{B439D3E5-7D77-4D41-8326-7820CB893516}">
            <x14:dataBar minLength="0" maxLength="100" border="1" negativeBarBorderColorSameAsPositive="0">
              <x14:cfvo type="autoMin"/>
              <x14:cfvo type="autoMax"/>
              <x14:borderColor rgb="FF638EC6"/>
              <x14:negativeFillColor rgb="FFFF0000"/>
              <x14:negativeBorderColor rgb="FFFF0000"/>
              <x14:axisColor rgb="FF000000"/>
            </x14:dataBar>
          </x14:cfRule>
          <xm:sqref>O3:O10</xm:sqref>
        </x14:conditionalFormatting>
        <x14:conditionalFormatting xmlns:xm="http://schemas.microsoft.com/office/excel/2006/main">
          <x14:cfRule type="dataBar" id="{B89F9CCD-16E5-42A2-A7AB-556DF09CBC81}">
            <x14:dataBar minLength="0" maxLength="100" border="1" negativeBarBorderColorSameAsPositive="0">
              <x14:cfvo type="autoMin"/>
              <x14:cfvo type="autoMax"/>
              <x14:borderColor rgb="FF638EC6"/>
              <x14:negativeFillColor rgb="FFFF0000"/>
              <x14:negativeBorderColor rgb="FFFF0000"/>
              <x14:axisColor rgb="FF000000"/>
            </x14:dataBar>
          </x14:cfRule>
          <xm:sqref>O1:O1048576</xm:sqref>
        </x14:conditionalFormatting>
        <x14:conditionalFormatting xmlns:xm="http://schemas.microsoft.com/office/excel/2006/main">
          <x14:cfRule type="dataBar" id="{6FCB007E-5B76-4A55-9E0E-0DED31DB31B8}">
            <x14:dataBar minLength="0" maxLength="100" border="1" negativeBarBorderColorSameAsPositive="0">
              <x14:cfvo type="autoMin"/>
              <x14:cfvo type="autoMax"/>
              <x14:borderColor rgb="FF638EC6"/>
              <x14:negativeFillColor rgb="FFFF0000"/>
              <x14:negativeBorderColor rgb="FFFF0000"/>
              <x14:axisColor rgb="FF000000"/>
            </x14:dataBar>
          </x14:cfRule>
          <xm:sqref>N3:N10</xm:sqref>
        </x14:conditionalFormatting>
        <x14:conditionalFormatting xmlns:xm="http://schemas.microsoft.com/office/excel/2006/main">
          <x14:cfRule type="dataBar" id="{99E7F678-F4BA-47AD-96F8-D2D07300543E}">
            <x14:dataBar minLength="0" maxLength="100" border="1" negativeBarBorderColorSameAsPositive="0">
              <x14:cfvo type="autoMin"/>
              <x14:cfvo type="autoMax"/>
              <x14:borderColor rgb="FF638EC6"/>
              <x14:negativeFillColor rgb="FFFF0000"/>
              <x14:negativeBorderColor rgb="FFFF0000"/>
              <x14:axisColor rgb="FF000000"/>
            </x14:dataBar>
          </x14:cfRule>
          <xm:sqref>N1:N1048576</xm:sqref>
        </x14:conditionalFormatting>
        <x14:conditionalFormatting xmlns:xm="http://schemas.microsoft.com/office/excel/2006/main">
          <x14:cfRule type="dataBar" id="{BE2EC760-58E9-4B15-A1A6-DA925CA541F7}">
            <x14:dataBar minLength="0" maxLength="100" border="1" negativeBarBorderColorSameAsPositive="0">
              <x14:cfvo type="autoMin"/>
              <x14:cfvo type="autoMax"/>
              <x14:borderColor rgb="FF638EC6"/>
              <x14:negativeFillColor rgb="FFFF0000"/>
              <x14:negativeBorderColor rgb="FFFF0000"/>
              <x14:axisColor rgb="FF000000"/>
            </x14:dataBar>
          </x14:cfRule>
          <xm:sqref>M3:M10</xm:sqref>
        </x14:conditionalFormatting>
        <x14:conditionalFormatting xmlns:xm="http://schemas.microsoft.com/office/excel/2006/main">
          <x14:cfRule type="dataBar" id="{E6F84F31-99D1-4716-A259-5DB66403E662}">
            <x14:dataBar minLength="0" maxLength="100" border="1" negativeBarBorderColorSameAsPositive="0">
              <x14:cfvo type="autoMin"/>
              <x14:cfvo type="autoMax"/>
              <x14:borderColor rgb="FF638EC6"/>
              <x14:negativeFillColor rgb="FFFF0000"/>
              <x14:negativeBorderColor rgb="FFFF0000"/>
              <x14:axisColor rgb="FF000000"/>
            </x14:dataBar>
          </x14:cfRule>
          <xm:sqref>M1:M1048576</xm:sqref>
        </x14:conditionalFormatting>
        <x14:conditionalFormatting xmlns:xm="http://schemas.microsoft.com/office/excel/2006/main">
          <x14:cfRule type="dataBar" id="{E6909ECB-F24C-4386-99BE-7A01BF5B7AD4}">
            <x14:dataBar minLength="0" maxLength="100" border="1" negativeBarBorderColorSameAsPositive="0">
              <x14:cfvo type="autoMin"/>
              <x14:cfvo type="autoMax"/>
              <x14:borderColor rgb="FF638EC6"/>
              <x14:negativeFillColor rgb="FFFF0000"/>
              <x14:negativeBorderColor rgb="FFFF0000"/>
              <x14:axisColor rgb="FF000000"/>
            </x14:dataBar>
          </x14:cfRule>
          <xm:sqref>H3:H10</xm:sqref>
        </x14:conditionalFormatting>
        <x14:conditionalFormatting xmlns:xm="http://schemas.microsoft.com/office/excel/2006/main">
          <x14:cfRule type="dataBar" id="{BBA7A1AD-0E02-4B48-93B3-E305C92B55FC}">
            <x14:dataBar minLength="0" maxLength="100" border="1" negativeBarBorderColorSameAsPositive="0">
              <x14:cfvo type="autoMin"/>
              <x14:cfvo type="autoMax"/>
              <x14:borderColor rgb="FF638EC6"/>
              <x14:negativeFillColor rgb="FFFF0000"/>
              <x14:negativeBorderColor rgb="FFFF0000"/>
              <x14:axisColor rgb="FF000000"/>
            </x14:dataBar>
          </x14:cfRule>
          <xm:sqref>H1:H1048576</xm:sqref>
        </x14:conditionalFormatting>
        <x14:conditionalFormatting xmlns:xm="http://schemas.microsoft.com/office/excel/2006/main">
          <x14:cfRule type="dataBar" id="{67F3C664-55A6-4349-8C4E-1CADB299E860}">
            <x14:dataBar minLength="0" maxLength="100" border="1" negativeBarBorderColorSameAsPositive="0">
              <x14:cfvo type="autoMin"/>
              <x14:cfvo type="autoMax"/>
              <x14:borderColor rgb="FF638EC6"/>
              <x14:negativeFillColor rgb="FFFF0000"/>
              <x14:negativeBorderColor rgb="FFFF0000"/>
              <x14:axisColor rgb="FF000000"/>
            </x14:dataBar>
          </x14:cfRule>
          <xm:sqref>F3:F10</xm:sqref>
        </x14:conditionalFormatting>
        <x14:conditionalFormatting xmlns:xm="http://schemas.microsoft.com/office/excel/2006/main">
          <x14:cfRule type="dataBar" id="{7C3ADDDF-45D2-4E81-B338-B1600464563A}">
            <x14:dataBar minLength="0" maxLength="100" border="1" negativeBarBorderColorSameAsPositive="0">
              <x14:cfvo type="autoMin"/>
              <x14:cfvo type="autoMax"/>
              <x14:borderColor rgb="FF638EC6"/>
              <x14:negativeFillColor rgb="FFFF0000"/>
              <x14:negativeBorderColor rgb="FFFF0000"/>
              <x14:axisColor rgb="FF000000"/>
            </x14:dataBar>
          </x14:cfRule>
          <xm:sqref>F1:F1048576</xm:sqref>
        </x14:conditionalFormatting>
        <x14:conditionalFormatting xmlns:xm="http://schemas.microsoft.com/office/excel/2006/main">
          <x14:cfRule type="dataBar" id="{46FD60E3-2A25-45C5-B4E3-A83539BDD19C}">
            <x14:dataBar minLength="0" maxLength="100" border="1" negativeBarBorderColorSameAsPositive="0">
              <x14:cfvo type="autoMin"/>
              <x14:cfvo type="autoMax"/>
              <x14:borderColor rgb="FF638EC6"/>
              <x14:negativeFillColor rgb="FFFF0000"/>
              <x14:negativeBorderColor rgb="FFFF0000"/>
              <x14:axisColor rgb="FF000000"/>
            </x14:dataBar>
          </x14:cfRule>
          <xm:sqref>G3:G10</xm:sqref>
        </x14:conditionalFormatting>
        <x14:conditionalFormatting xmlns:xm="http://schemas.microsoft.com/office/excel/2006/main">
          <x14:cfRule type="dataBar" id="{A38BF27B-6991-4CA7-8124-58C921E56056}">
            <x14:dataBar minLength="0" maxLength="100" border="1" negativeBarBorderColorSameAsPositive="0">
              <x14:cfvo type="autoMin"/>
              <x14:cfvo type="autoMax"/>
              <x14:borderColor rgb="FF638EC6"/>
              <x14:negativeFillColor rgb="FFFF0000"/>
              <x14:negativeBorderColor rgb="FFFF0000"/>
              <x14:axisColor rgb="FF000000"/>
            </x14:dataBar>
          </x14:cfRule>
          <xm:sqref>G1:G1048576</xm:sqref>
        </x14:conditionalFormatting>
        <x14:conditionalFormatting xmlns:xm="http://schemas.microsoft.com/office/excel/2006/main">
          <x14:cfRule type="dataBar" id="{2C8DCFFC-0DE1-4D09-A518-276E7CAF87BE}">
            <x14:dataBar minLength="0" maxLength="100" border="1" negativeBarBorderColorSameAsPositive="0">
              <x14:cfvo type="autoMin"/>
              <x14:cfvo type="autoMax"/>
              <x14:borderColor rgb="FF638EC6"/>
              <x14:negativeFillColor rgb="FFFF0000"/>
              <x14:negativeBorderColor rgb="FFFF0000"/>
              <x14:axisColor rgb="FF000000"/>
            </x14:dataBar>
          </x14:cfRule>
          <xm:sqref>R3:R10</xm:sqref>
        </x14:conditionalFormatting>
        <x14:conditionalFormatting xmlns:xm="http://schemas.microsoft.com/office/excel/2006/main">
          <x14:cfRule type="dataBar" id="{C81F2E6E-2DE0-4038-9145-79C9A8BDBE86}">
            <x14:dataBar minLength="0" maxLength="100" border="1" negativeBarBorderColorSameAsPositive="0">
              <x14:cfvo type="autoMin"/>
              <x14:cfvo type="autoMax"/>
              <x14:borderColor rgb="FF638EC6"/>
              <x14:negativeFillColor rgb="FFFF0000"/>
              <x14:negativeBorderColor rgb="FFFF0000"/>
              <x14:axisColor rgb="FF000000"/>
            </x14:dataBar>
          </x14:cfRule>
          <xm:sqref>R1:R1048576</xm:sqref>
        </x14:conditionalFormatting>
        <x14:conditionalFormatting xmlns:xm="http://schemas.microsoft.com/office/excel/2006/main">
          <x14:cfRule type="dataBar" id="{F278BFFF-17DC-4356-9BA8-99841AAF92A7}">
            <x14:dataBar minLength="0" maxLength="100" border="1" negativeBarBorderColorSameAsPositive="0">
              <x14:cfvo type="autoMin"/>
              <x14:cfvo type="autoMax"/>
              <x14:borderColor rgb="FF638EC6"/>
              <x14:negativeFillColor rgb="FFFF0000"/>
              <x14:negativeBorderColor rgb="FFFF0000"/>
              <x14:axisColor rgb="FF000000"/>
            </x14:dataBar>
          </x14:cfRule>
          <xm:sqref>S3:S10</xm:sqref>
        </x14:conditionalFormatting>
        <x14:conditionalFormatting xmlns:xm="http://schemas.microsoft.com/office/excel/2006/main">
          <x14:cfRule type="dataBar" id="{DA81D9D8-54C8-4867-8BDF-7CAB7C79C9C6}">
            <x14:dataBar minLength="0" maxLength="100" border="1" negativeBarBorderColorSameAsPositive="0">
              <x14:cfvo type="autoMin"/>
              <x14:cfvo type="autoMax"/>
              <x14:borderColor rgb="FF638EC6"/>
              <x14:negativeFillColor rgb="FFFF0000"/>
              <x14:negativeBorderColor rgb="FFFF0000"/>
              <x14:axisColor rgb="FF000000"/>
            </x14:dataBar>
          </x14:cfRule>
          <xm:sqref>S1:S1048576</xm:sqref>
        </x14:conditionalFormatting>
        <x14:conditionalFormatting xmlns:xm="http://schemas.microsoft.com/office/excel/2006/main">
          <x14:cfRule type="dataBar" id="{5F7096B1-DB4A-4B89-88CB-80A3D03B2F37}">
            <x14:dataBar minLength="0" maxLength="100" border="1" negativeBarBorderColorSameAsPositive="0">
              <x14:cfvo type="autoMin"/>
              <x14:cfvo type="autoMax"/>
              <x14:borderColor rgb="FF638EC6"/>
              <x14:negativeFillColor rgb="FFFF0000"/>
              <x14:negativeBorderColor rgb="FFFF0000"/>
              <x14:axisColor rgb="FF000000"/>
            </x14:dataBar>
          </x14:cfRule>
          <xm:sqref>T3:T10</xm:sqref>
        </x14:conditionalFormatting>
        <x14:conditionalFormatting xmlns:xm="http://schemas.microsoft.com/office/excel/2006/main">
          <x14:cfRule type="dataBar" id="{79322EDE-56AD-464F-BC4A-AC6A567A7EC1}">
            <x14:dataBar minLength="0" maxLength="100" border="1" negativeBarBorderColorSameAsPositive="0">
              <x14:cfvo type="autoMin"/>
              <x14:cfvo type="autoMax"/>
              <x14:borderColor rgb="FF638EC6"/>
              <x14:negativeFillColor rgb="FFFF0000"/>
              <x14:negativeBorderColor rgb="FFFF0000"/>
              <x14:axisColor rgb="FF000000"/>
            </x14:dataBar>
          </x14:cfRule>
          <xm:sqref>T1:T1048576</xm:sqref>
        </x14:conditionalFormatting>
        <x14:conditionalFormatting xmlns:xm="http://schemas.microsoft.com/office/excel/2006/main">
          <x14:cfRule type="dataBar" id="{54C100C5-9FF2-49AC-8FBD-2076A70435CC}">
            <x14:dataBar minLength="0" maxLength="100" border="1" negativeBarBorderColorSameAsPositive="0">
              <x14:cfvo type="autoMin"/>
              <x14:cfvo type="autoMax"/>
              <x14:borderColor rgb="FF638EC6"/>
              <x14:negativeFillColor rgb="FFFF0000"/>
              <x14:negativeBorderColor rgb="FFFF0000"/>
              <x14:axisColor rgb="FF000000"/>
            </x14:dataBar>
          </x14:cfRule>
          <xm:sqref>J3:J10</xm:sqref>
        </x14:conditionalFormatting>
        <x14:conditionalFormatting xmlns:xm="http://schemas.microsoft.com/office/excel/2006/main">
          <x14:cfRule type="dataBar" id="{5F7AF43B-7BC7-431F-8867-D4A7846B1BB1}">
            <x14:dataBar minLength="0" maxLength="100" border="1" negativeBarBorderColorSameAsPositive="0">
              <x14:cfvo type="autoMin"/>
              <x14:cfvo type="autoMax"/>
              <x14:borderColor rgb="FF638EC6"/>
              <x14:negativeFillColor rgb="FFFF0000"/>
              <x14:negativeBorderColor rgb="FFFF0000"/>
              <x14:axisColor rgb="FF000000"/>
            </x14:dataBar>
          </x14:cfRule>
          <xm:sqref>J1:J1048576</xm:sqref>
        </x14:conditionalFormatting>
        <x14:conditionalFormatting xmlns:xm="http://schemas.microsoft.com/office/excel/2006/main">
          <x14:cfRule type="dataBar" id="{3A8E9B26-AB14-45FA-AD0A-C698AE02D2C7}">
            <x14:dataBar minLength="0" maxLength="100" border="1" negativeBarBorderColorSameAsPositive="0">
              <x14:cfvo type="autoMin"/>
              <x14:cfvo type="autoMax"/>
              <x14:borderColor rgb="FF638EC6"/>
              <x14:negativeFillColor rgb="FFFF0000"/>
              <x14:negativeBorderColor rgb="FFFF0000"/>
              <x14:axisColor rgb="FF000000"/>
            </x14:dataBar>
          </x14:cfRule>
          <xm:sqref>K3:K10</xm:sqref>
        </x14:conditionalFormatting>
        <x14:conditionalFormatting xmlns:xm="http://schemas.microsoft.com/office/excel/2006/main">
          <x14:cfRule type="dataBar" id="{29DC2893-A764-4396-A6A6-C72562C87BD7}">
            <x14:dataBar minLength="0" maxLength="100" border="1" negativeBarBorderColorSameAsPositive="0">
              <x14:cfvo type="autoMin"/>
              <x14:cfvo type="autoMax"/>
              <x14:borderColor rgb="FF638EC6"/>
              <x14:negativeFillColor rgb="FFFF0000"/>
              <x14:negativeBorderColor rgb="FFFF0000"/>
              <x14:axisColor rgb="FF000000"/>
            </x14:dataBar>
          </x14:cfRule>
          <xm:sqref>K1:K1048576</xm:sqref>
        </x14:conditionalFormatting>
        <x14:conditionalFormatting xmlns:xm="http://schemas.microsoft.com/office/excel/2006/main">
          <x14:cfRule type="dataBar" id="{1E51BCBF-1824-41C1-9A39-51026F3E951C}">
            <x14:dataBar minLength="0" maxLength="100" border="1" negativeBarBorderColorSameAsPositive="0">
              <x14:cfvo type="autoMin"/>
              <x14:cfvo type="autoMax"/>
              <x14:borderColor rgb="FF638EC6"/>
              <x14:negativeFillColor rgb="FFFF0000"/>
              <x14:negativeBorderColor rgb="FFFF0000"/>
              <x14:axisColor rgb="FF000000"/>
            </x14:dataBar>
          </x14:cfRule>
          <xm:sqref>I3:I10</xm:sqref>
        </x14:conditionalFormatting>
        <x14:conditionalFormatting xmlns:xm="http://schemas.microsoft.com/office/excel/2006/main">
          <x14:cfRule type="dataBar" id="{7AF38394-A128-4C66-BE28-C66115FCF519}">
            <x14:dataBar minLength="0" maxLength="100" border="1" negativeBarBorderColorSameAsPositive="0">
              <x14:cfvo type="autoMin"/>
              <x14:cfvo type="autoMax"/>
              <x14:borderColor rgb="FF638EC6"/>
              <x14:negativeFillColor rgb="FFFF0000"/>
              <x14:negativeBorderColor rgb="FFFF0000"/>
              <x14:axisColor rgb="FF000000"/>
            </x14:dataBar>
          </x14:cfRule>
          <xm:sqref>I1:I1048576</xm:sqref>
        </x14:conditionalFormatting>
        <x14:conditionalFormatting xmlns:xm="http://schemas.microsoft.com/office/excel/2006/main">
          <x14:cfRule type="dataBar" id="{0EF34F64-339D-4237-84F8-7AEE4F32F577}">
            <x14:dataBar minLength="0" maxLength="100" border="1" negativeBarBorderColorSameAsPositive="0">
              <x14:cfvo type="autoMin"/>
              <x14:cfvo type="autoMax"/>
              <x14:borderColor rgb="FF638EC6"/>
              <x14:negativeFillColor rgb="FFFF0000"/>
              <x14:negativeBorderColor rgb="FFFF0000"/>
              <x14:axisColor rgb="FF000000"/>
            </x14:dataBar>
          </x14:cfRule>
          <xm:sqref>D3:D10</xm:sqref>
        </x14:conditionalFormatting>
        <x14:conditionalFormatting xmlns:xm="http://schemas.microsoft.com/office/excel/2006/main">
          <x14:cfRule type="dataBar" id="{73E62897-22ED-44D9-81CB-40C946CB2916}">
            <x14:dataBar minLength="0" maxLength="100" border="1" negativeBarBorderColorSameAsPositive="0">
              <x14:cfvo type="autoMin"/>
              <x14:cfvo type="autoMax"/>
              <x14:borderColor rgb="FF638EC6"/>
              <x14:negativeFillColor rgb="FFFF0000"/>
              <x14:negativeBorderColor rgb="FFFF0000"/>
              <x14:axisColor rgb="FF000000"/>
            </x14:dataBar>
          </x14:cfRule>
          <xm:sqref>D1:D1048576</xm:sqref>
        </x14:conditionalFormatting>
        <x14:conditionalFormatting xmlns:xm="http://schemas.microsoft.com/office/excel/2006/main">
          <x14:cfRule type="dataBar" id="{E9129E36-DA87-419F-971C-F9BB7187DD3C}">
            <x14:dataBar minLength="0" maxLength="100" border="1" negativeBarBorderColorSameAsPositive="0">
              <x14:cfvo type="autoMin"/>
              <x14:cfvo type="autoMax"/>
              <x14:borderColor rgb="FF638EC6"/>
              <x14:negativeFillColor rgb="FFFF0000"/>
              <x14:negativeBorderColor rgb="FFFF0000"/>
              <x14:axisColor rgb="FF000000"/>
            </x14:dataBar>
          </x14:cfRule>
          <xm:sqref>L3:L10</xm:sqref>
        </x14:conditionalFormatting>
        <x14:conditionalFormatting xmlns:xm="http://schemas.microsoft.com/office/excel/2006/main">
          <x14:cfRule type="dataBar" id="{EC447A33-A026-4CD8-9322-8D4268C36452}">
            <x14:dataBar minLength="0" maxLength="100" border="1" negativeBarBorderColorSameAsPositive="0">
              <x14:cfvo type="autoMin"/>
              <x14:cfvo type="autoMax"/>
              <x14:borderColor rgb="FF638EC6"/>
              <x14:negativeFillColor rgb="FFFF0000"/>
              <x14:negativeBorderColor rgb="FFFF0000"/>
              <x14:axisColor rgb="FF000000"/>
            </x14:dataBar>
          </x14:cfRule>
          <xm:sqref>L1:L1048576</xm:sqref>
        </x14:conditionalFormatting>
        <x14:conditionalFormatting xmlns:xm="http://schemas.microsoft.com/office/excel/2006/main">
          <x14:cfRule type="dataBar" id="{17D13892-2882-42B6-B131-576C8D8EA635}">
            <x14:dataBar minLength="0" maxLength="100" border="1" negativeBarBorderColorSameAsPositive="0">
              <x14:cfvo type="autoMin"/>
              <x14:cfvo type="autoMax"/>
              <x14:borderColor rgb="FF638EC6"/>
              <x14:negativeFillColor rgb="FFFF0000"/>
              <x14:negativeBorderColor rgb="FFFF0000"/>
              <x14:axisColor rgb="FF000000"/>
            </x14:dataBar>
          </x14:cfRule>
          <xm:sqref>U1</xm:sqref>
        </x14:conditionalFormatting>
        <x14:conditionalFormatting xmlns:xm="http://schemas.microsoft.com/office/excel/2006/main">
          <x14:cfRule type="dataBar" id="{F9AC651B-ABAE-4600-B224-223B80A428AF}">
            <x14:dataBar minLength="0" maxLength="100" border="1" negativeBarBorderColorSameAsPositive="0">
              <x14:cfvo type="autoMin"/>
              <x14:cfvo type="autoMax"/>
              <x14:borderColor rgb="FF638EC6"/>
              <x14:negativeFillColor rgb="FFFF0000"/>
              <x14:negativeBorderColor rgb="FFFF0000"/>
              <x14:axisColor rgb="FF000000"/>
            </x14:dataBar>
          </x14:cfRule>
          <xm:sqref>S1</xm:sqref>
        </x14:conditionalFormatting>
        <x14:conditionalFormatting xmlns:xm="http://schemas.microsoft.com/office/excel/2006/main">
          <x14:cfRule type="dataBar" id="{7EBBA541-1E51-4CC1-A0F4-D2B55339F2F3}">
            <x14:dataBar minLength="0" maxLength="100" border="1" negativeBarBorderColorSameAsPositive="0">
              <x14:cfvo type="autoMin"/>
              <x14:cfvo type="autoMax"/>
              <x14:borderColor rgb="FF638EC6"/>
              <x14:negativeFillColor rgb="FFFF0000"/>
              <x14:negativeBorderColor rgb="FFFF0000"/>
              <x14:axisColor rgb="FF000000"/>
            </x14:dataBar>
          </x14:cfRule>
          <xm:sqref>T1</xm:sqref>
        </x14:conditionalFormatting>
        <x14:conditionalFormatting xmlns:xm="http://schemas.microsoft.com/office/excel/2006/main">
          <x14:cfRule type="dataBar" id="{8BDEC9BD-3549-43E8-AE7F-842DC5B9B64C}">
            <x14:dataBar minLength="0" maxLength="100" border="1" negativeBarBorderColorSameAsPositive="0">
              <x14:cfvo type="autoMin"/>
              <x14:cfvo type="autoMax"/>
              <x14:borderColor rgb="FF638EC6"/>
              <x14:negativeFillColor rgb="FFFF0000"/>
              <x14:negativeBorderColor rgb="FFFF0000"/>
              <x14:axisColor rgb="FF000000"/>
            </x14:dataBar>
          </x14:cfRule>
          <xm:sqref>F1:G1</xm:sqref>
        </x14:conditionalFormatting>
        <x14:conditionalFormatting xmlns:xm="http://schemas.microsoft.com/office/excel/2006/main">
          <x14:cfRule type="dataBar" id="{991AA755-0344-43F5-9877-57B92AC690DF}">
            <x14:dataBar minLength="0" maxLength="100" border="1" negativeBarBorderColorSameAsPositive="0">
              <x14:cfvo type="autoMin"/>
              <x14:cfvo type="autoMax"/>
              <x14:borderColor rgb="FF638EC6"/>
              <x14:negativeFillColor rgb="FFFF0000"/>
              <x14:negativeBorderColor rgb="FFFF0000"/>
              <x14:axisColor rgb="FF000000"/>
            </x14:dataBar>
          </x14:cfRule>
          <xm:sqref>U3:U10</xm:sqref>
        </x14:conditionalFormatting>
        <x14:conditionalFormatting xmlns:xm="http://schemas.microsoft.com/office/excel/2006/main">
          <x14:cfRule type="dataBar" id="{BA03FE0F-B13E-457E-87F1-EBEE2F090052}">
            <x14:dataBar minLength="0" maxLength="100" border="1" negativeBarBorderColorSameAsPositive="0">
              <x14:cfvo type="autoMin"/>
              <x14:cfvo type="autoMax"/>
              <x14:borderColor rgb="FF638EC6"/>
              <x14:negativeFillColor rgb="FFFF0000"/>
              <x14:negativeBorderColor rgb="FFFF0000"/>
              <x14:axisColor rgb="FF000000"/>
            </x14:dataBar>
          </x14:cfRule>
          <xm:sqref>U2</xm:sqref>
        </x14:conditionalFormatting>
        <x14:conditionalFormatting xmlns:xm="http://schemas.microsoft.com/office/excel/2006/main">
          <x14:cfRule type="dataBar" id="{12E80C2B-716F-47C9-A32D-D52D48989B8A}">
            <x14:dataBar minLength="0" maxLength="100" border="1" negativeBarBorderColorSameAsPositive="0">
              <x14:cfvo type="autoMin"/>
              <x14:cfvo type="autoMax"/>
              <x14:borderColor rgb="FF638EC6"/>
              <x14:negativeFillColor rgb="FFFF0000"/>
              <x14:negativeBorderColor rgb="FFFF0000"/>
              <x14:axisColor rgb="FF000000"/>
            </x14:dataBar>
          </x14:cfRule>
          <xm:sqref>S3:S10</xm:sqref>
        </x14:conditionalFormatting>
        <x14:conditionalFormatting xmlns:xm="http://schemas.microsoft.com/office/excel/2006/main">
          <x14:cfRule type="dataBar" id="{58BBCBFA-CDDE-4AFD-A3D4-DCFA7946EF94}">
            <x14:dataBar minLength="0" maxLength="100" border="1" negativeBarBorderColorSameAsPositive="0">
              <x14:cfvo type="autoMin"/>
              <x14:cfvo type="autoMax"/>
              <x14:borderColor rgb="FF638EC6"/>
              <x14:negativeFillColor rgb="FFFF0000"/>
              <x14:negativeBorderColor rgb="FFFF0000"/>
              <x14:axisColor rgb="FF000000"/>
            </x14:dataBar>
          </x14:cfRule>
          <xm:sqref>S2</xm:sqref>
        </x14:conditionalFormatting>
        <x14:conditionalFormatting xmlns:xm="http://schemas.microsoft.com/office/excel/2006/main">
          <x14:cfRule type="dataBar" id="{872F1440-1847-4A99-B9FC-959F34B3834C}">
            <x14:dataBar minLength="0" maxLength="100" border="1" negativeBarBorderColorSameAsPositive="0">
              <x14:cfvo type="autoMin"/>
              <x14:cfvo type="autoMax"/>
              <x14:borderColor rgb="FF638EC6"/>
              <x14:negativeFillColor rgb="FFFF0000"/>
              <x14:negativeBorderColor rgb="FFFF0000"/>
              <x14:axisColor rgb="FF000000"/>
            </x14:dataBar>
          </x14:cfRule>
          <xm:sqref>T3:T10</xm:sqref>
        </x14:conditionalFormatting>
        <x14:conditionalFormatting xmlns:xm="http://schemas.microsoft.com/office/excel/2006/main">
          <x14:cfRule type="dataBar" id="{CFDFE19C-2473-40DF-A449-217AD5D21A72}">
            <x14:dataBar minLength="0" maxLength="100" border="1" negativeBarBorderColorSameAsPositive="0">
              <x14:cfvo type="autoMin"/>
              <x14:cfvo type="autoMax"/>
              <x14:borderColor rgb="FF638EC6"/>
              <x14:negativeFillColor rgb="FFFF0000"/>
              <x14:negativeBorderColor rgb="FFFF0000"/>
              <x14:axisColor rgb="FF000000"/>
            </x14:dataBar>
          </x14:cfRule>
          <xm:sqref>T2</xm:sqref>
        </x14:conditionalFormatting>
        <x14:conditionalFormatting xmlns:xm="http://schemas.microsoft.com/office/excel/2006/main">
          <x14:cfRule type="dataBar" id="{551934BA-55AB-49FD-93DA-501243A725FB}">
            <x14:dataBar minLength="0" maxLength="100" border="1" negativeBarBorderColorSameAsPositive="0">
              <x14:cfvo type="autoMin"/>
              <x14:cfvo type="autoMax"/>
              <x14:borderColor rgb="FF638EC6"/>
              <x14:negativeFillColor rgb="FFFF0000"/>
              <x14:negativeBorderColor rgb="FFFF0000"/>
              <x14:axisColor rgb="FF000000"/>
            </x14:dataBar>
          </x14:cfRule>
          <xm:sqref>G3:G10</xm:sqref>
        </x14:conditionalFormatting>
        <x14:conditionalFormatting xmlns:xm="http://schemas.microsoft.com/office/excel/2006/main">
          <x14:cfRule type="dataBar" id="{5B136BA3-01F5-490A-B142-0747CC5E10B5}">
            <x14:dataBar minLength="0" maxLength="100" border="1" negativeBarBorderColorSameAsPositive="0">
              <x14:cfvo type="autoMin"/>
              <x14:cfvo type="autoMax"/>
              <x14:borderColor rgb="FF638EC6"/>
              <x14:negativeFillColor rgb="FFFF0000"/>
              <x14:negativeBorderColor rgb="FFFF0000"/>
              <x14:axisColor rgb="FF000000"/>
            </x14:dataBar>
          </x14:cfRule>
          <xm:sqref>G2</xm:sqref>
        </x14:conditionalFormatting>
        <x14:conditionalFormatting xmlns:xm="http://schemas.microsoft.com/office/excel/2006/main">
          <x14:cfRule type="dataBar" id="{8B434CB7-39B9-45C5-A88A-62F10E387D55}">
            <x14:dataBar minLength="0" maxLength="100" border="1" negativeBarBorderColorSameAsPositive="0">
              <x14:cfvo type="autoMin"/>
              <x14:cfvo type="autoMax"/>
              <x14:borderColor rgb="FF638EC6"/>
              <x14:negativeFillColor rgb="FFFF0000"/>
              <x14:negativeBorderColor rgb="FFFF0000"/>
              <x14:axisColor rgb="FF000000"/>
            </x14:dataBar>
          </x14:cfRule>
          <xm:sqref>F3:F10</xm:sqref>
        </x14:conditionalFormatting>
        <x14:conditionalFormatting xmlns:xm="http://schemas.microsoft.com/office/excel/2006/main">
          <x14:cfRule type="dataBar" id="{CD423FFC-EC42-4CC6-8A03-6676A02500F0}">
            <x14:dataBar minLength="0" maxLength="100" border="1" negativeBarBorderColorSameAsPositive="0">
              <x14:cfvo type="autoMin"/>
              <x14:cfvo type="autoMax"/>
              <x14:borderColor rgb="FF638EC6"/>
              <x14:negativeFillColor rgb="FFFF0000"/>
              <x14:negativeBorderColor rgb="FFFF0000"/>
              <x14:axisColor rgb="FF000000"/>
            </x14:dataBar>
          </x14:cfRule>
          <xm:sqref>F2</xm:sqref>
        </x14:conditionalFormatting>
        <x14:conditionalFormatting xmlns:xm="http://schemas.microsoft.com/office/excel/2006/main">
          <x14:cfRule type="dataBar" id="{40BB2B09-8ECF-40A2-883E-F1267224D065}">
            <x14:dataBar minLength="0" maxLength="100" border="1" negativeBarBorderColorSameAsPositive="0">
              <x14:cfvo type="autoMin"/>
              <x14:cfvo type="autoMax"/>
              <x14:borderColor rgb="FF638EC6"/>
              <x14:negativeFillColor rgb="FFFF0000"/>
              <x14:negativeBorderColor rgb="FFFF0000"/>
              <x14:axisColor rgb="FF000000"/>
            </x14:dataBar>
          </x14:cfRule>
          <xm:sqref>E3:E10</xm:sqref>
        </x14:conditionalFormatting>
        <x14:conditionalFormatting xmlns:xm="http://schemas.microsoft.com/office/excel/2006/main">
          <x14:cfRule type="dataBar" id="{757077BF-BB05-47AB-8CBE-C19763F3F898}">
            <x14:dataBar minLength="0" maxLength="100" border="1" negativeBarBorderColorSameAsPositive="0">
              <x14:cfvo type="autoMin"/>
              <x14:cfvo type="autoMax"/>
              <x14:borderColor rgb="FF638EC6"/>
              <x14:negativeFillColor rgb="FFFF0000"/>
              <x14:negativeBorderColor rgb="FFFF0000"/>
              <x14:axisColor rgb="FF000000"/>
            </x14:dataBar>
          </x14:cfRule>
          <xm:sqref>E2</xm:sqref>
        </x14:conditionalFormatting>
        <x14:conditionalFormatting xmlns:xm="http://schemas.microsoft.com/office/excel/2006/main">
          <x14:cfRule type="dataBar" id="{57A8247B-5BAB-4A35-A586-DB2D5F88336F}">
            <x14:dataBar minLength="0" maxLength="100" border="1" negativeBarBorderColorSameAsPositive="0">
              <x14:cfvo type="autoMin"/>
              <x14:cfvo type="autoMax"/>
              <x14:borderColor rgb="FF638EC6"/>
              <x14:negativeFillColor rgb="FFFF0000"/>
              <x14:negativeBorderColor rgb="FFFF0000"/>
              <x14:axisColor rgb="FF000000"/>
            </x14:dataBar>
          </x14:cfRule>
          <xm:sqref>B3:B10</xm:sqref>
        </x14:conditionalFormatting>
        <x14:conditionalFormatting xmlns:xm="http://schemas.microsoft.com/office/excel/2006/main">
          <x14:cfRule type="dataBar" id="{7AD448BA-FF52-4578-B339-CBFA89192363}">
            <x14:dataBar minLength="0" maxLength="100" border="1" negativeBarBorderColorSameAsPositive="0">
              <x14:cfvo type="autoMin"/>
              <x14:cfvo type="autoMax"/>
              <x14:borderColor rgb="FF638EC6"/>
              <x14:negativeFillColor rgb="FFFF0000"/>
              <x14:negativeBorderColor rgb="FFFF0000"/>
              <x14:axisColor rgb="FF000000"/>
            </x14:dataBar>
          </x14:cfRule>
          <xm:sqref>B2</xm:sqref>
        </x14:conditionalFormatting>
        <x14:conditionalFormatting xmlns:xm="http://schemas.microsoft.com/office/excel/2006/main">
          <x14:cfRule type="dataBar" id="{FC560DE7-7DB2-4CA2-877E-4B323465231E}">
            <x14:dataBar minLength="0" maxLength="100" border="1" negativeBarBorderColorSameAsPositive="0">
              <x14:cfvo type="autoMin"/>
              <x14:cfvo type="autoMax"/>
              <x14:borderColor rgb="FF63C384"/>
              <x14:negativeFillColor rgb="FFFF0000"/>
              <x14:negativeBorderColor rgb="FFFF0000"/>
              <x14:axisColor rgb="FF000000"/>
            </x14:dataBar>
          </x14:cfRule>
          <xm:sqref>B3:B10</xm:sqref>
        </x14:conditionalFormatting>
        <x14:conditionalFormatting xmlns:xm="http://schemas.microsoft.com/office/excel/2006/main">
          <x14:cfRule type="dataBar" id="{5EA6C8E5-1000-40C6-BB18-62ACBCAE1011}">
            <x14:dataBar minLength="0" maxLength="100" border="1" negativeBarBorderColorSameAsPositive="0">
              <x14:cfvo type="autoMin"/>
              <x14:cfvo type="autoMax"/>
              <x14:borderColor rgb="FF63C384"/>
              <x14:negativeFillColor rgb="FFFF0000"/>
              <x14:negativeBorderColor rgb="FFFF0000"/>
              <x14:axisColor rgb="FF000000"/>
            </x14:dataBar>
          </x14:cfRule>
          <xm:sqref>B1:B1048576</xm:sqref>
        </x14:conditionalFormatting>
        <x14:conditionalFormatting xmlns:xm="http://schemas.microsoft.com/office/excel/2006/main">
          <x14:cfRule type="dataBar" id="{D8CC1D2D-4292-4364-97AC-FD40C3E96B94}">
            <x14:dataBar minLength="0" maxLength="100" border="1" negativeBarBorderColorSameAsPositive="0">
              <x14:cfvo type="autoMin"/>
              <x14:cfvo type="autoMax"/>
              <x14:borderColor rgb="FFFFB628"/>
              <x14:negativeFillColor rgb="FFFF0000"/>
              <x14:negativeBorderColor rgb="FFFF0000"/>
              <x14:axisColor rgb="FF000000"/>
            </x14:dataBar>
          </x14:cfRule>
          <xm:sqref>C3:C10</xm:sqref>
        </x14:conditionalFormatting>
        <x14:conditionalFormatting xmlns:xm="http://schemas.microsoft.com/office/excel/2006/main">
          <x14:cfRule type="dataBar" id="{65639E9F-1DAF-4344-8102-C6EC1CF5D6BF}">
            <x14:dataBar minLength="0" maxLength="100" border="1" negativeBarBorderColorSameAsPositive="0">
              <x14:cfvo type="autoMin"/>
              <x14:cfvo type="autoMax"/>
              <x14:borderColor rgb="FFFFB628"/>
              <x14:negativeFillColor rgb="FFFF0000"/>
              <x14:negativeBorderColor rgb="FFFF0000"/>
              <x14:axisColor rgb="FF000000"/>
            </x14:dataBar>
          </x14:cfRule>
          <xm:sqref>C1:C1048576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pageSetUpPr fitToPage="1"/>
  </sheetPr>
  <dimension ref="A1:I1173"/>
  <sheetViews>
    <sheetView zoomScaleNormal="100" workbookViewId="0">
      <selection activeCell="A10" sqref="A10"/>
    </sheetView>
  </sheetViews>
  <sheetFormatPr defaultColWidth="9.140625" defaultRowHeight="10.5"/>
  <cols>
    <col min="1" max="1" width="63.85546875" style="2" bestFit="1" customWidth="1"/>
    <col min="2" max="3" width="20" style="2" bestFit="1" customWidth="1"/>
    <col min="4" max="4" width="6.42578125" style="2" customWidth="1"/>
    <col min="5" max="5" width="22" style="1" bestFit="1" customWidth="1"/>
    <col min="6" max="6" width="7.5703125" style="39" bestFit="1" customWidth="1"/>
    <col min="7" max="7" width="8.7109375" style="1" customWidth="1"/>
    <col min="8" max="8" width="21.7109375" style="1" bestFit="1" customWidth="1"/>
    <col min="9" max="9" width="8" style="39" bestFit="1" customWidth="1"/>
    <col min="10" max="10" width="4.85546875" style="1" customWidth="1"/>
    <col min="11" max="15" width="8.7109375" style="1" customWidth="1"/>
    <col min="16" max="16" width="9.28515625" style="1" customWidth="1"/>
    <col min="17" max="27" width="8.7109375" style="1" customWidth="1"/>
    <col min="28" max="16384" width="9.140625" style="1"/>
  </cols>
  <sheetData>
    <row r="1" spans="1:9" s="21" customFormat="1" ht="11.25">
      <c r="A1" s="21" t="s">
        <v>4312</v>
      </c>
      <c r="B1" s="21" t="s">
        <v>858</v>
      </c>
      <c r="C1" s="21" t="s">
        <v>842</v>
      </c>
      <c r="E1" s="16" t="s">
        <v>4313</v>
      </c>
      <c r="F1" s="41" t="s">
        <v>173</v>
      </c>
      <c r="H1" s="16" t="s">
        <v>4314</v>
      </c>
      <c r="I1" s="55" t="s">
        <v>173</v>
      </c>
    </row>
    <row r="2" spans="1:9" ht="11.25">
      <c r="A2" s="2" t="s">
        <v>7</v>
      </c>
      <c r="B2" s="8">
        <v>8607096</v>
      </c>
      <c r="C2" s="66">
        <v>6981553700341</v>
      </c>
      <c r="E2" s="2" t="s">
        <v>7</v>
      </c>
      <c r="F2" s="11">
        <v>8607096</v>
      </c>
      <c r="H2" s="2" t="s">
        <v>7</v>
      </c>
      <c r="I2" s="14">
        <v>6981553700341</v>
      </c>
    </row>
    <row r="3" spans="1:9" ht="11.25">
      <c r="A3" s="2" t="s">
        <v>8</v>
      </c>
      <c r="B3" s="8">
        <v>6486582</v>
      </c>
      <c r="C3" s="66">
        <v>625508545144</v>
      </c>
      <c r="E3" s="2" t="s">
        <v>8</v>
      </c>
      <c r="F3" s="11">
        <v>6486582</v>
      </c>
      <c r="H3" s="2" t="s">
        <v>8</v>
      </c>
      <c r="I3" s="14">
        <v>625508545144</v>
      </c>
    </row>
    <row r="4" spans="1:9" ht="11.25">
      <c r="A4" s="2" t="s">
        <v>9</v>
      </c>
      <c r="B4" s="8">
        <v>3017224</v>
      </c>
      <c r="C4" s="66">
        <v>16181269507</v>
      </c>
      <c r="E4" s="2" t="s">
        <v>9</v>
      </c>
      <c r="F4" s="11">
        <v>3017224</v>
      </c>
      <c r="H4" s="2" t="s">
        <v>9</v>
      </c>
      <c r="I4" s="14">
        <v>16181269507</v>
      </c>
    </row>
    <row r="5" spans="1:9" ht="11.25">
      <c r="A5" s="2" t="s">
        <v>10</v>
      </c>
      <c r="B5" s="8">
        <v>22000</v>
      </c>
      <c r="C5" s="66">
        <v>1870237404</v>
      </c>
      <c r="E5" s="2" t="s">
        <v>10</v>
      </c>
      <c r="F5" s="11">
        <v>22000</v>
      </c>
      <c r="H5" s="2" t="s">
        <v>11</v>
      </c>
      <c r="I5" s="14">
        <v>8235304424</v>
      </c>
    </row>
    <row r="6" spans="1:9" ht="11.25">
      <c r="A6" s="2" t="s">
        <v>11</v>
      </c>
      <c r="B6" s="8">
        <v>7902</v>
      </c>
      <c r="C6" s="66">
        <v>8235304424</v>
      </c>
      <c r="E6" s="2" t="s">
        <v>11</v>
      </c>
      <c r="F6" s="11">
        <v>7902</v>
      </c>
      <c r="H6" s="2" t="s">
        <v>10</v>
      </c>
      <c r="I6" s="14">
        <v>1870237404</v>
      </c>
    </row>
    <row r="7" spans="1:9" ht="11.25">
      <c r="A7" s="2" t="s">
        <v>12</v>
      </c>
      <c r="B7" s="8">
        <v>6816</v>
      </c>
      <c r="C7" s="91">
        <v>62067866</v>
      </c>
      <c r="E7" s="2" t="s">
        <v>12</v>
      </c>
      <c r="F7" s="11">
        <v>6816</v>
      </c>
      <c r="H7" s="2" t="s">
        <v>13</v>
      </c>
      <c r="I7" s="14">
        <v>1125497539</v>
      </c>
    </row>
    <row r="8" spans="1:9" ht="11.25">
      <c r="A8" s="2" t="s">
        <v>13</v>
      </c>
      <c r="B8" s="8">
        <v>1930</v>
      </c>
      <c r="C8" s="66">
        <v>1125497539</v>
      </c>
      <c r="E8" s="2" t="s">
        <v>13</v>
      </c>
      <c r="F8" s="11">
        <v>1930</v>
      </c>
      <c r="H8" s="2" t="s">
        <v>14</v>
      </c>
      <c r="I8" s="14">
        <v>509068438</v>
      </c>
    </row>
    <row r="9" spans="1:9" ht="11.25">
      <c r="A9" s="2" t="s">
        <v>15</v>
      </c>
      <c r="B9" s="8">
        <v>313</v>
      </c>
      <c r="C9" s="91">
        <v>290994</v>
      </c>
      <c r="E9" s="2" t="s">
        <v>15</v>
      </c>
      <c r="F9" s="11">
        <v>313</v>
      </c>
      <c r="H9" s="2">
        <v>1</v>
      </c>
      <c r="I9" s="14">
        <v>107733632</v>
      </c>
    </row>
    <row r="10" spans="1:9" ht="11.25">
      <c r="A10" s="2" t="s">
        <v>16</v>
      </c>
      <c r="B10" s="8">
        <v>185</v>
      </c>
      <c r="C10" s="91">
        <v>850279</v>
      </c>
      <c r="E10" s="2" t="s">
        <v>16</v>
      </c>
      <c r="F10" s="11">
        <v>185</v>
      </c>
      <c r="H10" s="2">
        <v>699</v>
      </c>
      <c r="I10" s="14">
        <v>104269799</v>
      </c>
    </row>
    <row r="11" spans="1:9" ht="11.25">
      <c r="A11" s="2" t="s">
        <v>17</v>
      </c>
      <c r="B11" s="8">
        <v>172</v>
      </c>
      <c r="C11" s="91">
        <v>1979088</v>
      </c>
      <c r="E11" s="2" t="s">
        <v>17</v>
      </c>
      <c r="F11" s="11">
        <v>172</v>
      </c>
      <c r="H11" s="2">
        <v>18</v>
      </c>
      <c r="I11" s="14">
        <v>86165139</v>
      </c>
    </row>
    <row r="12" spans="1:9" ht="11.25">
      <c r="A12" s="2" t="s">
        <v>14</v>
      </c>
      <c r="B12" s="8">
        <v>154</v>
      </c>
      <c r="C12" s="91">
        <v>509068438</v>
      </c>
      <c r="E12" s="2" t="s">
        <v>14</v>
      </c>
      <c r="F12" s="11">
        <v>154</v>
      </c>
      <c r="H12" s="2" t="s">
        <v>12</v>
      </c>
      <c r="I12" s="14">
        <v>62067866</v>
      </c>
    </row>
    <row r="13" spans="1:9" ht="11.25">
      <c r="A13" s="2">
        <v>1</v>
      </c>
      <c r="B13" s="8">
        <v>144</v>
      </c>
      <c r="C13" s="91">
        <v>107733632</v>
      </c>
      <c r="E13" s="2">
        <v>1</v>
      </c>
      <c r="F13" s="11">
        <v>144</v>
      </c>
      <c r="H13" s="2">
        <v>6</v>
      </c>
      <c r="I13" s="14">
        <v>58629696</v>
      </c>
    </row>
    <row r="14" spans="1:9" ht="11.25">
      <c r="A14" s="2">
        <v>2</v>
      </c>
      <c r="B14" s="8">
        <v>135</v>
      </c>
      <c r="C14" s="91">
        <v>1150956</v>
      </c>
      <c r="E14" s="2">
        <v>2</v>
      </c>
      <c r="F14" s="11">
        <v>135</v>
      </c>
      <c r="H14" s="2">
        <v>560</v>
      </c>
      <c r="I14" s="14">
        <v>34616017</v>
      </c>
    </row>
    <row r="15" spans="1:9" ht="11.25">
      <c r="A15" s="2">
        <v>3</v>
      </c>
      <c r="B15" s="8">
        <v>97</v>
      </c>
      <c r="C15" s="91">
        <v>496932</v>
      </c>
      <c r="E15" s="2">
        <v>3</v>
      </c>
      <c r="F15" s="11">
        <v>97</v>
      </c>
      <c r="H15" s="2">
        <v>40</v>
      </c>
      <c r="I15" s="14">
        <v>31752509</v>
      </c>
    </row>
    <row r="16" spans="1:9" ht="11.25">
      <c r="A16" s="2">
        <v>4</v>
      </c>
      <c r="B16" s="8">
        <v>89</v>
      </c>
      <c r="C16" s="91">
        <v>2137476</v>
      </c>
      <c r="E16" s="2">
        <v>4</v>
      </c>
      <c r="F16" s="11">
        <v>89</v>
      </c>
      <c r="H16" s="2">
        <v>103</v>
      </c>
      <c r="I16" s="14">
        <v>25386152</v>
      </c>
    </row>
    <row r="17" spans="1:9" ht="11.25">
      <c r="A17" s="2">
        <v>5</v>
      </c>
      <c r="B17" s="8">
        <v>86</v>
      </c>
      <c r="C17" s="91">
        <v>2013656</v>
      </c>
      <c r="E17" s="2">
        <v>5</v>
      </c>
      <c r="F17" s="11">
        <v>86</v>
      </c>
      <c r="H17" s="2">
        <v>60</v>
      </c>
      <c r="I17" s="14">
        <v>21720588</v>
      </c>
    </row>
    <row r="18" spans="1:9" ht="11.25">
      <c r="A18" s="2">
        <v>6</v>
      </c>
      <c r="B18" s="8">
        <v>84</v>
      </c>
      <c r="C18" s="91">
        <v>58629696</v>
      </c>
      <c r="E18" s="2">
        <v>6</v>
      </c>
      <c r="F18" s="11">
        <v>84</v>
      </c>
      <c r="H18" s="2">
        <v>41</v>
      </c>
      <c r="I18" s="14">
        <v>19116036</v>
      </c>
    </row>
    <row r="19" spans="1:9" ht="11.25">
      <c r="A19" s="2">
        <v>7</v>
      </c>
      <c r="B19" s="8">
        <v>70</v>
      </c>
      <c r="C19" s="91">
        <v>901304</v>
      </c>
      <c r="E19" s="2">
        <v>7</v>
      </c>
      <c r="F19" s="11">
        <v>70</v>
      </c>
      <c r="H19" s="2">
        <v>523</v>
      </c>
      <c r="I19" s="14">
        <v>19057092</v>
      </c>
    </row>
    <row r="20" spans="1:9" ht="11.25">
      <c r="A20" s="2">
        <v>8</v>
      </c>
      <c r="B20" s="8">
        <v>59</v>
      </c>
      <c r="C20" s="91">
        <v>0</v>
      </c>
      <c r="E20" s="2">
        <v>8</v>
      </c>
      <c r="F20" s="11">
        <v>59</v>
      </c>
      <c r="H20" s="2">
        <v>98</v>
      </c>
      <c r="I20" s="14">
        <v>17498696</v>
      </c>
    </row>
    <row r="21" spans="1:9" ht="11.25">
      <c r="A21" s="2">
        <v>9</v>
      </c>
      <c r="B21" s="8">
        <v>56</v>
      </c>
      <c r="C21" s="91">
        <v>162656</v>
      </c>
      <c r="E21" s="2">
        <v>9</v>
      </c>
      <c r="F21" s="11">
        <v>56</v>
      </c>
      <c r="H21" s="2">
        <v>346</v>
      </c>
      <c r="I21" s="14">
        <v>13831508</v>
      </c>
    </row>
    <row r="22" spans="1:9" ht="11.25">
      <c r="A22" s="2">
        <v>10</v>
      </c>
      <c r="B22" s="8">
        <v>49</v>
      </c>
      <c r="C22" s="91">
        <v>6467737</v>
      </c>
      <c r="E22" s="2">
        <v>10</v>
      </c>
      <c r="F22" s="11">
        <v>49</v>
      </c>
      <c r="H22" s="2">
        <v>21</v>
      </c>
      <c r="I22" s="14">
        <v>12579104</v>
      </c>
    </row>
    <row r="23" spans="1:9" ht="11.25">
      <c r="A23" s="2">
        <v>11</v>
      </c>
      <c r="B23" s="8">
        <v>33</v>
      </c>
      <c r="C23" s="91">
        <v>102948</v>
      </c>
      <c r="E23" s="2">
        <v>11</v>
      </c>
      <c r="F23" s="11">
        <v>33</v>
      </c>
      <c r="H23" s="2">
        <v>96</v>
      </c>
      <c r="I23" s="14">
        <v>11527608</v>
      </c>
    </row>
    <row r="24" spans="1:9" ht="11.25">
      <c r="A24" s="2">
        <v>12</v>
      </c>
      <c r="B24" s="8">
        <v>30</v>
      </c>
      <c r="C24" s="91">
        <v>77320</v>
      </c>
      <c r="E24" s="2">
        <v>12</v>
      </c>
      <c r="F24" s="11">
        <v>30</v>
      </c>
      <c r="H24" s="2">
        <v>219</v>
      </c>
      <c r="I24" s="14">
        <v>10778232</v>
      </c>
    </row>
    <row r="25" spans="1:9" ht="11.25">
      <c r="A25" s="2">
        <v>13</v>
      </c>
      <c r="B25" s="8">
        <v>29</v>
      </c>
      <c r="C25" s="91">
        <v>3329204</v>
      </c>
      <c r="E25" s="2">
        <v>13</v>
      </c>
      <c r="F25" s="11">
        <v>29</v>
      </c>
      <c r="H25" s="2">
        <v>72</v>
      </c>
      <c r="I25" s="14">
        <v>10574184</v>
      </c>
    </row>
    <row r="26" spans="1:9" ht="11.25">
      <c r="A26" s="2">
        <v>14</v>
      </c>
      <c r="B26" s="8">
        <v>25</v>
      </c>
      <c r="C26" s="91">
        <v>88996</v>
      </c>
      <c r="E26" s="2">
        <v>14</v>
      </c>
      <c r="F26" s="11">
        <v>25</v>
      </c>
      <c r="H26" s="2">
        <v>106</v>
      </c>
      <c r="I26" s="14">
        <v>10363571</v>
      </c>
    </row>
    <row r="27" spans="1:9">
      <c r="A27" s="2">
        <v>15</v>
      </c>
      <c r="B27" s="8">
        <v>24</v>
      </c>
      <c r="C27" s="91">
        <v>28880</v>
      </c>
    </row>
    <row r="28" spans="1:9">
      <c r="A28" s="2">
        <v>16</v>
      </c>
      <c r="B28" s="8">
        <v>24</v>
      </c>
      <c r="C28" s="91">
        <v>247359</v>
      </c>
    </row>
    <row r="29" spans="1:9">
      <c r="A29" s="2">
        <v>17</v>
      </c>
      <c r="B29" s="8">
        <v>23</v>
      </c>
      <c r="C29" s="91">
        <v>2643820</v>
      </c>
    </row>
    <row r="30" spans="1:9">
      <c r="A30" s="2">
        <v>18</v>
      </c>
      <c r="B30" s="8">
        <v>20</v>
      </c>
      <c r="C30" s="91">
        <v>86165139</v>
      </c>
    </row>
    <row r="31" spans="1:9">
      <c r="A31" s="2">
        <v>19</v>
      </c>
      <c r="B31" s="8">
        <v>19</v>
      </c>
      <c r="C31" s="91">
        <v>65564</v>
      </c>
    </row>
    <row r="32" spans="1:9">
      <c r="A32" s="2">
        <v>20</v>
      </c>
      <c r="B32" s="8">
        <v>18</v>
      </c>
      <c r="C32" s="91">
        <v>1179</v>
      </c>
    </row>
    <row r="33" spans="1:4">
      <c r="A33" s="2">
        <v>21</v>
      </c>
      <c r="B33" s="8">
        <v>15</v>
      </c>
      <c r="C33" s="91">
        <v>12579104</v>
      </c>
    </row>
    <row r="34" spans="1:4">
      <c r="A34" s="2">
        <v>22</v>
      </c>
      <c r="B34" s="8">
        <v>11</v>
      </c>
      <c r="C34" s="91">
        <v>35164</v>
      </c>
    </row>
    <row r="35" spans="1:4">
      <c r="A35" s="2">
        <v>23</v>
      </c>
      <c r="B35" s="8">
        <v>11</v>
      </c>
      <c r="C35" s="91">
        <v>5771053</v>
      </c>
    </row>
    <row r="36" spans="1:4">
      <c r="A36" s="2">
        <v>24</v>
      </c>
      <c r="B36" s="8">
        <v>11</v>
      </c>
      <c r="C36" s="91">
        <v>7359</v>
      </c>
    </row>
    <row r="37" spans="1:4">
      <c r="A37" s="2">
        <v>25</v>
      </c>
      <c r="B37" s="8">
        <v>11</v>
      </c>
      <c r="C37" s="91">
        <v>1263452</v>
      </c>
    </row>
    <row r="38" spans="1:4">
      <c r="A38" s="2">
        <v>26</v>
      </c>
      <c r="B38" s="8">
        <v>10</v>
      </c>
      <c r="C38" s="91">
        <v>1142168</v>
      </c>
    </row>
    <row r="39" spans="1:4">
      <c r="A39" s="2">
        <v>27</v>
      </c>
      <c r="B39" s="8">
        <v>8</v>
      </c>
      <c r="C39" s="91">
        <v>919920</v>
      </c>
      <c r="D39" s="10"/>
    </row>
    <row r="40" spans="1:4">
      <c r="A40" s="2">
        <v>28</v>
      </c>
      <c r="B40" s="8">
        <v>6</v>
      </c>
      <c r="C40" s="91">
        <v>691080</v>
      </c>
    </row>
    <row r="41" spans="1:4">
      <c r="A41" s="2">
        <v>29</v>
      </c>
      <c r="B41" s="8">
        <v>5</v>
      </c>
      <c r="C41" s="91">
        <v>579748</v>
      </c>
    </row>
    <row r="42" spans="1:4">
      <c r="A42" s="2">
        <v>30</v>
      </c>
      <c r="B42" s="8">
        <v>5</v>
      </c>
      <c r="C42" s="91">
        <v>14756</v>
      </c>
    </row>
    <row r="43" spans="1:4">
      <c r="A43" s="2">
        <v>31</v>
      </c>
      <c r="B43" s="8">
        <v>5</v>
      </c>
      <c r="C43" s="91">
        <v>19028</v>
      </c>
    </row>
    <row r="44" spans="1:4">
      <c r="A44" s="2">
        <v>32</v>
      </c>
      <c r="B44" s="8">
        <v>5</v>
      </c>
      <c r="C44" s="91">
        <v>4635955</v>
      </c>
    </row>
    <row r="45" spans="1:4">
      <c r="A45" s="2">
        <v>33</v>
      </c>
      <c r="B45" s="8">
        <v>4</v>
      </c>
      <c r="C45" s="91">
        <v>464288</v>
      </c>
      <c r="D45" s="9"/>
    </row>
    <row r="46" spans="1:4">
      <c r="A46" s="2">
        <v>34</v>
      </c>
      <c r="B46" s="8">
        <v>4</v>
      </c>
      <c r="C46" s="91">
        <v>456048</v>
      </c>
    </row>
    <row r="47" spans="1:4">
      <c r="A47" s="2">
        <v>35</v>
      </c>
      <c r="B47" s="8">
        <v>4</v>
      </c>
      <c r="C47" s="91">
        <v>463920</v>
      </c>
    </row>
    <row r="48" spans="1:4">
      <c r="A48" s="2">
        <v>36</v>
      </c>
      <c r="B48" s="8">
        <v>4</v>
      </c>
      <c r="C48" s="91">
        <v>10704</v>
      </c>
    </row>
    <row r="49" spans="1:4">
      <c r="A49" s="2">
        <v>37</v>
      </c>
      <c r="B49" s="8">
        <v>4</v>
      </c>
      <c r="C49" s="91">
        <v>12128</v>
      </c>
    </row>
    <row r="50" spans="1:4">
      <c r="A50" s="2">
        <v>38</v>
      </c>
      <c r="B50" s="8">
        <v>4</v>
      </c>
      <c r="C50" s="91">
        <v>10496</v>
      </c>
    </row>
    <row r="51" spans="1:4">
      <c r="A51" s="2">
        <v>39</v>
      </c>
      <c r="B51" s="8">
        <v>4</v>
      </c>
      <c r="C51" s="91">
        <v>11808</v>
      </c>
    </row>
    <row r="52" spans="1:4">
      <c r="A52" s="2">
        <v>40</v>
      </c>
      <c r="B52" s="8">
        <v>4</v>
      </c>
      <c r="C52" s="91">
        <v>31752509</v>
      </c>
    </row>
    <row r="53" spans="1:4">
      <c r="A53" s="2">
        <v>41</v>
      </c>
      <c r="B53" s="8">
        <v>4</v>
      </c>
      <c r="C53" s="91">
        <v>19116036</v>
      </c>
    </row>
    <row r="54" spans="1:4">
      <c r="A54" s="2">
        <v>42</v>
      </c>
      <c r="B54" s="8">
        <v>4</v>
      </c>
      <c r="C54" s="91">
        <v>1040351</v>
      </c>
    </row>
    <row r="55" spans="1:4">
      <c r="A55" s="2">
        <v>43</v>
      </c>
      <c r="B55" s="8">
        <v>4</v>
      </c>
      <c r="C55" s="91">
        <v>461504</v>
      </c>
    </row>
    <row r="56" spans="1:4">
      <c r="A56" s="2">
        <v>44</v>
      </c>
      <c r="B56" s="8">
        <v>4</v>
      </c>
      <c r="C56" s="91">
        <v>459504</v>
      </c>
    </row>
    <row r="57" spans="1:4">
      <c r="A57" s="2">
        <v>45</v>
      </c>
      <c r="B57" s="8">
        <v>4</v>
      </c>
      <c r="C57" s="91">
        <v>5288208</v>
      </c>
    </row>
    <row r="58" spans="1:4">
      <c r="A58" s="2">
        <v>46</v>
      </c>
      <c r="B58" s="8">
        <v>3</v>
      </c>
      <c r="C58" s="91">
        <v>347820</v>
      </c>
      <c r="D58" s="9"/>
    </row>
    <row r="59" spans="1:4">
      <c r="A59" s="2">
        <v>47</v>
      </c>
      <c r="B59" s="8">
        <v>3</v>
      </c>
      <c r="C59" s="91">
        <v>343052</v>
      </c>
      <c r="D59" s="9"/>
    </row>
    <row r="60" spans="1:4">
      <c r="A60" s="2">
        <v>48</v>
      </c>
      <c r="B60" s="8">
        <v>3</v>
      </c>
      <c r="C60" s="91">
        <v>331932</v>
      </c>
    </row>
    <row r="61" spans="1:4">
      <c r="A61" s="2">
        <v>49</v>
      </c>
      <c r="B61" s="8">
        <v>3</v>
      </c>
      <c r="C61" s="91">
        <v>336012</v>
      </c>
    </row>
    <row r="62" spans="1:4">
      <c r="A62" s="2">
        <v>50</v>
      </c>
      <c r="B62" s="8">
        <v>3</v>
      </c>
      <c r="C62" s="91">
        <v>343884</v>
      </c>
    </row>
    <row r="63" spans="1:4">
      <c r="A63" s="2">
        <v>51</v>
      </c>
      <c r="B63" s="8">
        <v>3</v>
      </c>
      <c r="C63" s="91">
        <v>347836</v>
      </c>
    </row>
    <row r="64" spans="1:4">
      <c r="A64" s="2">
        <v>52</v>
      </c>
      <c r="B64" s="8">
        <v>3</v>
      </c>
      <c r="C64" s="91">
        <v>343596</v>
      </c>
    </row>
    <row r="65" spans="1:4">
      <c r="A65" s="2">
        <v>53</v>
      </c>
      <c r="B65" s="8">
        <v>3</v>
      </c>
      <c r="C65" s="91">
        <v>340860</v>
      </c>
    </row>
    <row r="66" spans="1:4">
      <c r="A66" s="2">
        <v>54</v>
      </c>
      <c r="B66" s="8">
        <v>3</v>
      </c>
      <c r="C66" s="91">
        <v>347724</v>
      </c>
    </row>
    <row r="67" spans="1:4">
      <c r="A67" s="2">
        <v>55</v>
      </c>
      <c r="B67" s="8">
        <v>3</v>
      </c>
      <c r="C67" s="91">
        <v>6812</v>
      </c>
    </row>
    <row r="68" spans="1:4">
      <c r="A68" s="2">
        <v>56</v>
      </c>
      <c r="B68" s="8">
        <v>3</v>
      </c>
      <c r="C68" s="91">
        <v>8684</v>
      </c>
    </row>
    <row r="69" spans="1:4">
      <c r="A69" s="2">
        <v>57</v>
      </c>
      <c r="B69" s="8">
        <v>3</v>
      </c>
      <c r="C69" s="91">
        <v>10348</v>
      </c>
    </row>
    <row r="70" spans="1:4">
      <c r="A70" s="2">
        <v>58</v>
      </c>
      <c r="B70" s="8">
        <v>3</v>
      </c>
      <c r="C70" s="91">
        <v>3924712</v>
      </c>
    </row>
    <row r="71" spans="1:4">
      <c r="A71" s="2">
        <v>59</v>
      </c>
      <c r="B71" s="8">
        <v>3</v>
      </c>
      <c r="C71" s="91">
        <v>618366</v>
      </c>
    </row>
    <row r="72" spans="1:4">
      <c r="A72" s="2">
        <v>60</v>
      </c>
      <c r="B72" s="8">
        <v>3</v>
      </c>
      <c r="C72" s="91">
        <v>21720588</v>
      </c>
    </row>
    <row r="73" spans="1:4">
      <c r="A73" s="2">
        <v>61</v>
      </c>
      <c r="B73" s="8">
        <v>3</v>
      </c>
      <c r="C73" s="91">
        <v>916764</v>
      </c>
    </row>
    <row r="74" spans="1:4">
      <c r="A74" s="2">
        <v>62</v>
      </c>
      <c r="B74" s="8">
        <v>3</v>
      </c>
      <c r="C74" s="91">
        <v>487637</v>
      </c>
    </row>
    <row r="75" spans="1:4">
      <c r="A75" s="2">
        <v>63</v>
      </c>
      <c r="B75" s="8">
        <v>3</v>
      </c>
      <c r="C75" s="91">
        <v>2696702</v>
      </c>
    </row>
    <row r="76" spans="1:4">
      <c r="A76" s="2">
        <v>64</v>
      </c>
      <c r="B76" s="8">
        <v>3</v>
      </c>
      <c r="C76" s="91">
        <v>563413</v>
      </c>
    </row>
    <row r="77" spans="1:4">
      <c r="A77" s="2">
        <v>65</v>
      </c>
      <c r="B77" s="8">
        <v>3</v>
      </c>
      <c r="C77" s="91">
        <v>3432391</v>
      </c>
    </row>
    <row r="78" spans="1:4">
      <c r="A78" s="2">
        <v>66</v>
      </c>
      <c r="B78" s="8">
        <v>2</v>
      </c>
      <c r="C78" s="91">
        <v>223656</v>
      </c>
      <c r="D78" s="10"/>
    </row>
    <row r="79" spans="1:4">
      <c r="A79" s="2">
        <v>67</v>
      </c>
      <c r="B79" s="8">
        <v>2</v>
      </c>
      <c r="C79" s="91">
        <v>232104</v>
      </c>
      <c r="D79" s="10"/>
    </row>
    <row r="80" spans="1:4">
      <c r="A80" s="2">
        <v>68</v>
      </c>
      <c r="B80" s="8">
        <v>2</v>
      </c>
      <c r="C80" s="91">
        <v>231896</v>
      </c>
      <c r="D80" s="9"/>
    </row>
    <row r="81" spans="1:3">
      <c r="A81" s="2">
        <v>69</v>
      </c>
      <c r="B81" s="8">
        <v>2</v>
      </c>
      <c r="C81" s="91">
        <v>227016</v>
      </c>
    </row>
    <row r="82" spans="1:3">
      <c r="A82" s="2">
        <v>70</v>
      </c>
      <c r="B82" s="8">
        <v>2</v>
      </c>
      <c r="C82" s="91">
        <v>227816</v>
      </c>
    </row>
    <row r="83" spans="1:3">
      <c r="A83" s="2">
        <v>71</v>
      </c>
      <c r="B83" s="8">
        <v>2</v>
      </c>
      <c r="C83" s="91">
        <v>220600</v>
      </c>
    </row>
    <row r="84" spans="1:3">
      <c r="A84" s="2">
        <v>72</v>
      </c>
      <c r="B84" s="8">
        <v>2</v>
      </c>
      <c r="C84" s="91">
        <v>10574184</v>
      </c>
    </row>
    <row r="85" spans="1:3">
      <c r="A85" s="2">
        <v>73</v>
      </c>
      <c r="B85" s="8">
        <v>2</v>
      </c>
      <c r="C85" s="91">
        <v>231880</v>
      </c>
    </row>
    <row r="86" spans="1:3">
      <c r="A86" s="2">
        <v>74</v>
      </c>
      <c r="B86" s="8">
        <v>2</v>
      </c>
      <c r="C86" s="91">
        <v>231640</v>
      </c>
    </row>
    <row r="87" spans="1:3">
      <c r="A87" s="2">
        <v>75</v>
      </c>
      <c r="B87" s="8">
        <v>2</v>
      </c>
      <c r="C87" s="91">
        <v>1716648</v>
      </c>
    </row>
    <row r="88" spans="1:3">
      <c r="A88" s="2">
        <v>76</v>
      </c>
      <c r="B88" s="8">
        <v>2</v>
      </c>
      <c r="C88" s="91">
        <v>1720760</v>
      </c>
    </row>
    <row r="89" spans="1:3">
      <c r="A89" s="2">
        <v>77</v>
      </c>
      <c r="B89" s="8">
        <v>2</v>
      </c>
      <c r="C89" s="91">
        <v>227672</v>
      </c>
    </row>
    <row r="90" spans="1:3">
      <c r="A90" s="2">
        <v>78</v>
      </c>
      <c r="B90" s="8">
        <v>2</v>
      </c>
      <c r="C90" s="91">
        <v>232152</v>
      </c>
    </row>
    <row r="91" spans="1:3">
      <c r="A91" s="2">
        <v>79</v>
      </c>
      <c r="B91" s="8">
        <v>2</v>
      </c>
      <c r="C91" s="91">
        <v>227496</v>
      </c>
    </row>
    <row r="92" spans="1:3">
      <c r="A92" s="2">
        <v>80</v>
      </c>
      <c r="B92" s="8">
        <v>2</v>
      </c>
      <c r="C92" s="91">
        <v>227912</v>
      </c>
    </row>
    <row r="93" spans="1:3">
      <c r="A93" s="2">
        <v>81</v>
      </c>
      <c r="B93" s="8">
        <v>2</v>
      </c>
      <c r="C93" s="91">
        <v>231944</v>
      </c>
    </row>
    <row r="94" spans="1:3">
      <c r="A94" s="2">
        <v>82</v>
      </c>
      <c r="B94" s="8">
        <v>2</v>
      </c>
      <c r="C94" s="91">
        <v>231720</v>
      </c>
    </row>
    <row r="95" spans="1:3">
      <c r="A95" s="2">
        <v>83</v>
      </c>
      <c r="B95" s="8">
        <v>2</v>
      </c>
      <c r="C95" s="91">
        <v>220104</v>
      </c>
    </row>
    <row r="96" spans="1:3">
      <c r="A96" s="2">
        <v>84</v>
      </c>
      <c r="B96" s="8">
        <v>2</v>
      </c>
      <c r="C96" s="91">
        <v>228088</v>
      </c>
    </row>
    <row r="97" spans="1:3">
      <c r="A97" s="2">
        <v>85</v>
      </c>
      <c r="B97" s="8">
        <v>2</v>
      </c>
      <c r="C97" s="91">
        <v>231496</v>
      </c>
    </row>
    <row r="98" spans="1:3">
      <c r="A98" s="2">
        <v>86</v>
      </c>
      <c r="B98" s="8">
        <v>2</v>
      </c>
      <c r="C98" s="91">
        <v>227784</v>
      </c>
    </row>
    <row r="99" spans="1:3">
      <c r="A99" s="2">
        <v>87</v>
      </c>
      <c r="B99" s="8">
        <v>2</v>
      </c>
      <c r="C99" s="91">
        <v>4744</v>
      </c>
    </row>
    <row r="100" spans="1:3">
      <c r="A100" s="2">
        <v>88</v>
      </c>
      <c r="B100" s="8">
        <v>2</v>
      </c>
      <c r="C100" s="91">
        <v>5384</v>
      </c>
    </row>
    <row r="101" spans="1:3">
      <c r="A101" s="2">
        <v>89</v>
      </c>
      <c r="B101" s="8">
        <v>2</v>
      </c>
      <c r="C101" s="91">
        <v>2968</v>
      </c>
    </row>
    <row r="102" spans="1:3">
      <c r="A102" s="2">
        <v>90</v>
      </c>
      <c r="B102" s="8">
        <v>2</v>
      </c>
      <c r="C102" s="91">
        <v>5064</v>
      </c>
    </row>
    <row r="103" spans="1:3">
      <c r="A103" s="2">
        <v>91</v>
      </c>
      <c r="B103" s="8">
        <v>2</v>
      </c>
      <c r="C103" s="91">
        <v>3672</v>
      </c>
    </row>
    <row r="104" spans="1:3">
      <c r="A104" s="2">
        <v>92</v>
      </c>
      <c r="B104" s="8">
        <v>2</v>
      </c>
      <c r="C104" s="91">
        <v>4776</v>
      </c>
    </row>
    <row r="105" spans="1:3">
      <c r="A105" s="2">
        <v>93</v>
      </c>
      <c r="B105" s="8">
        <v>2</v>
      </c>
      <c r="C105" s="91">
        <v>1816</v>
      </c>
    </row>
    <row r="106" spans="1:3">
      <c r="A106" s="2">
        <v>94</v>
      </c>
      <c r="B106" s="8">
        <v>2</v>
      </c>
      <c r="C106" s="91">
        <v>8210601</v>
      </c>
    </row>
    <row r="107" spans="1:3">
      <c r="A107" s="2">
        <v>95</v>
      </c>
      <c r="B107" s="8">
        <v>2</v>
      </c>
      <c r="C107" s="91">
        <v>141407</v>
      </c>
    </row>
    <row r="108" spans="1:3">
      <c r="A108" s="2">
        <v>96</v>
      </c>
      <c r="B108" s="8">
        <v>2</v>
      </c>
      <c r="C108" s="91">
        <v>11527608</v>
      </c>
    </row>
    <row r="109" spans="1:3">
      <c r="A109" s="2">
        <v>97</v>
      </c>
      <c r="B109" s="8">
        <v>2</v>
      </c>
      <c r="C109" s="91">
        <v>1380280</v>
      </c>
    </row>
    <row r="110" spans="1:3">
      <c r="A110" s="2">
        <v>98</v>
      </c>
      <c r="B110" s="8">
        <v>2</v>
      </c>
      <c r="C110" s="91">
        <v>17498696</v>
      </c>
    </row>
    <row r="111" spans="1:3">
      <c r="A111" s="2">
        <v>99</v>
      </c>
      <c r="B111" s="8">
        <v>2</v>
      </c>
      <c r="C111" s="91">
        <v>18792</v>
      </c>
    </row>
    <row r="112" spans="1:3">
      <c r="A112" s="2">
        <v>100</v>
      </c>
      <c r="B112" s="8">
        <v>2</v>
      </c>
      <c r="C112" s="91">
        <v>15528</v>
      </c>
    </row>
    <row r="113" spans="1:3">
      <c r="A113" s="2">
        <v>101</v>
      </c>
      <c r="B113" s="8">
        <v>2</v>
      </c>
      <c r="C113" s="91">
        <v>459976</v>
      </c>
    </row>
    <row r="114" spans="1:3">
      <c r="A114" s="2">
        <v>102</v>
      </c>
      <c r="B114" s="8">
        <v>2</v>
      </c>
      <c r="C114" s="91">
        <v>3930</v>
      </c>
    </row>
    <row r="115" spans="1:3">
      <c r="A115" s="2">
        <v>103</v>
      </c>
      <c r="B115" s="8">
        <v>2</v>
      </c>
      <c r="C115" s="91">
        <v>25386152</v>
      </c>
    </row>
    <row r="116" spans="1:3">
      <c r="A116" s="2">
        <v>104</v>
      </c>
      <c r="B116" s="8">
        <v>2</v>
      </c>
      <c r="C116" s="91">
        <v>367188</v>
      </c>
    </row>
    <row r="117" spans="1:3">
      <c r="A117" s="2">
        <v>105</v>
      </c>
      <c r="B117" s="8">
        <v>2</v>
      </c>
      <c r="C117" s="91">
        <v>1531080</v>
      </c>
    </row>
    <row r="118" spans="1:3">
      <c r="A118" s="2">
        <v>106</v>
      </c>
      <c r="B118" s="8">
        <v>2</v>
      </c>
      <c r="C118" s="91">
        <v>10363571</v>
      </c>
    </row>
    <row r="119" spans="1:3">
      <c r="A119" s="2">
        <v>107</v>
      </c>
      <c r="B119" s="8">
        <v>2</v>
      </c>
      <c r="C119" s="91">
        <v>555368</v>
      </c>
    </row>
    <row r="120" spans="1:3">
      <c r="A120" s="2">
        <v>108</v>
      </c>
      <c r="B120" s="8">
        <v>2</v>
      </c>
      <c r="C120" s="91">
        <v>7937105</v>
      </c>
    </row>
    <row r="121" spans="1:3">
      <c r="A121" s="2">
        <v>109</v>
      </c>
      <c r="B121" s="8">
        <v>2</v>
      </c>
      <c r="C121" s="91">
        <v>2087544</v>
      </c>
    </row>
    <row r="122" spans="1:3">
      <c r="A122" s="2">
        <v>110</v>
      </c>
      <c r="B122" s="8">
        <v>2</v>
      </c>
      <c r="C122" s="91">
        <v>1068152</v>
      </c>
    </row>
    <row r="123" spans="1:3">
      <c r="A123" s="2">
        <v>111</v>
      </c>
      <c r="B123" s="8">
        <v>2</v>
      </c>
      <c r="C123" s="91">
        <v>1227608</v>
      </c>
    </row>
    <row r="124" spans="1:3">
      <c r="A124" s="2">
        <v>112</v>
      </c>
      <c r="B124" s="8">
        <v>2</v>
      </c>
      <c r="C124" s="91">
        <v>908536</v>
      </c>
    </row>
    <row r="125" spans="1:3">
      <c r="A125" s="2">
        <v>113</v>
      </c>
      <c r="B125" s="8">
        <v>2</v>
      </c>
      <c r="C125" s="91">
        <v>759640</v>
      </c>
    </row>
    <row r="126" spans="1:3">
      <c r="A126" s="2">
        <v>114</v>
      </c>
      <c r="B126" s="8">
        <v>2</v>
      </c>
      <c r="C126" s="91">
        <v>764648</v>
      </c>
    </row>
    <row r="127" spans="1:3">
      <c r="A127" s="2">
        <v>115</v>
      </c>
      <c r="B127" s="8">
        <v>2</v>
      </c>
      <c r="C127" s="91">
        <v>771624</v>
      </c>
    </row>
    <row r="128" spans="1:3">
      <c r="A128" s="2">
        <v>116</v>
      </c>
      <c r="B128" s="8">
        <v>2</v>
      </c>
      <c r="C128" s="91">
        <v>601352</v>
      </c>
    </row>
    <row r="129" spans="1:3">
      <c r="A129" s="2">
        <v>117</v>
      </c>
      <c r="B129" s="8">
        <v>2</v>
      </c>
      <c r="C129" s="91">
        <v>1148888</v>
      </c>
    </row>
    <row r="130" spans="1:3">
      <c r="A130" s="2">
        <v>118</v>
      </c>
      <c r="B130" s="8">
        <v>2</v>
      </c>
      <c r="C130" s="91">
        <v>998600</v>
      </c>
    </row>
    <row r="131" spans="1:3">
      <c r="A131" s="2">
        <v>119</v>
      </c>
      <c r="B131" s="8">
        <v>2</v>
      </c>
      <c r="C131" s="91">
        <v>897016</v>
      </c>
    </row>
    <row r="132" spans="1:3">
      <c r="A132" s="2">
        <v>120</v>
      </c>
      <c r="B132" s="8">
        <v>2</v>
      </c>
      <c r="C132" s="91">
        <v>620472</v>
      </c>
    </row>
    <row r="133" spans="1:3">
      <c r="A133" s="2">
        <v>121</v>
      </c>
      <c r="B133" s="8">
        <v>2</v>
      </c>
      <c r="C133" s="91">
        <v>959256</v>
      </c>
    </row>
    <row r="134" spans="1:3">
      <c r="A134" s="2">
        <v>122</v>
      </c>
      <c r="B134" s="8">
        <v>2</v>
      </c>
      <c r="C134" s="91">
        <v>1317160</v>
      </c>
    </row>
    <row r="135" spans="1:3">
      <c r="A135" s="2">
        <v>123</v>
      </c>
      <c r="B135" s="8">
        <v>2</v>
      </c>
      <c r="C135" s="91">
        <v>676520</v>
      </c>
    </row>
    <row r="136" spans="1:3">
      <c r="A136" s="2">
        <v>124</v>
      </c>
      <c r="B136" s="8">
        <v>2</v>
      </c>
      <c r="C136" s="91">
        <v>1110248</v>
      </c>
    </row>
    <row r="137" spans="1:3">
      <c r="A137" s="2">
        <v>125</v>
      </c>
      <c r="B137" s="8">
        <v>2</v>
      </c>
      <c r="C137" s="91">
        <v>911256</v>
      </c>
    </row>
    <row r="138" spans="1:3">
      <c r="A138" s="2">
        <v>126</v>
      </c>
      <c r="B138" s="8">
        <v>2</v>
      </c>
      <c r="C138" s="91">
        <v>231160</v>
      </c>
    </row>
    <row r="139" spans="1:3">
      <c r="A139" s="2">
        <v>127</v>
      </c>
      <c r="B139" s="8">
        <v>2</v>
      </c>
      <c r="C139" s="91">
        <v>375303</v>
      </c>
    </row>
    <row r="140" spans="1:3">
      <c r="A140" s="2">
        <v>128</v>
      </c>
      <c r="B140" s="8">
        <v>2</v>
      </c>
      <c r="C140" s="91">
        <v>376386</v>
      </c>
    </row>
    <row r="141" spans="1:3">
      <c r="A141" s="2">
        <v>129</v>
      </c>
      <c r="B141" s="8">
        <v>2</v>
      </c>
      <c r="C141" s="91">
        <v>1504200</v>
      </c>
    </row>
    <row r="142" spans="1:3">
      <c r="A142" s="2">
        <v>130</v>
      </c>
      <c r="B142" s="8">
        <v>2</v>
      </c>
      <c r="C142" s="91">
        <v>373553</v>
      </c>
    </row>
    <row r="143" spans="1:3">
      <c r="A143" s="2">
        <v>131</v>
      </c>
      <c r="B143" s="8">
        <v>2</v>
      </c>
      <c r="C143" s="91">
        <v>376809</v>
      </c>
    </row>
    <row r="144" spans="1:3">
      <c r="A144" s="2">
        <v>132</v>
      </c>
      <c r="B144" s="8">
        <v>2</v>
      </c>
      <c r="C144" s="91">
        <v>380699</v>
      </c>
    </row>
    <row r="145" spans="1:3">
      <c r="A145" s="2">
        <v>133</v>
      </c>
      <c r="B145" s="8">
        <v>2</v>
      </c>
      <c r="C145" s="91">
        <v>370700</v>
      </c>
    </row>
    <row r="146" spans="1:3">
      <c r="A146" s="2">
        <v>134</v>
      </c>
      <c r="B146" s="8">
        <v>2</v>
      </c>
      <c r="C146" s="91">
        <v>373275</v>
      </c>
    </row>
    <row r="147" spans="1:3">
      <c r="A147" s="2">
        <v>135</v>
      </c>
      <c r="B147" s="8">
        <v>2</v>
      </c>
      <c r="C147" s="91">
        <v>377141</v>
      </c>
    </row>
    <row r="148" spans="1:3">
      <c r="A148" s="2">
        <v>136</v>
      </c>
      <c r="B148" s="8">
        <v>2</v>
      </c>
      <c r="C148" s="91">
        <v>663699</v>
      </c>
    </row>
    <row r="149" spans="1:3">
      <c r="A149" s="2">
        <v>137</v>
      </c>
      <c r="B149" s="8">
        <v>2</v>
      </c>
      <c r="C149" s="91">
        <v>685552</v>
      </c>
    </row>
    <row r="150" spans="1:3">
      <c r="A150" s="2">
        <v>138</v>
      </c>
      <c r="B150" s="8">
        <v>2</v>
      </c>
      <c r="C150" s="91">
        <v>373981</v>
      </c>
    </row>
    <row r="151" spans="1:3">
      <c r="A151" s="2">
        <v>139</v>
      </c>
      <c r="B151" s="8">
        <v>2</v>
      </c>
      <c r="C151" s="91">
        <v>392205</v>
      </c>
    </row>
    <row r="152" spans="1:3">
      <c r="A152" s="2">
        <v>140</v>
      </c>
      <c r="B152" s="8">
        <v>2</v>
      </c>
      <c r="C152" s="91">
        <v>374770</v>
      </c>
    </row>
    <row r="153" spans="1:3">
      <c r="A153" s="2">
        <v>141</v>
      </c>
      <c r="B153" s="8">
        <v>2</v>
      </c>
      <c r="C153" s="91">
        <v>371035</v>
      </c>
    </row>
    <row r="154" spans="1:3">
      <c r="A154" s="2">
        <v>142</v>
      </c>
      <c r="B154" s="8">
        <v>2</v>
      </c>
      <c r="C154" s="91">
        <v>377402</v>
      </c>
    </row>
    <row r="155" spans="1:3">
      <c r="A155" s="2">
        <v>143</v>
      </c>
      <c r="B155" s="8">
        <v>2</v>
      </c>
      <c r="C155" s="91">
        <v>373801</v>
      </c>
    </row>
    <row r="156" spans="1:3">
      <c r="A156" s="2">
        <v>144</v>
      </c>
      <c r="B156" s="8">
        <v>2</v>
      </c>
      <c r="C156" s="91">
        <v>382461</v>
      </c>
    </row>
    <row r="157" spans="1:3">
      <c r="A157" s="2">
        <v>145</v>
      </c>
      <c r="B157" s="8">
        <v>2</v>
      </c>
      <c r="C157" s="91">
        <v>232104</v>
      </c>
    </row>
    <row r="158" spans="1:3">
      <c r="A158" s="2">
        <v>146</v>
      </c>
      <c r="B158" s="8">
        <v>2</v>
      </c>
      <c r="C158" s="91">
        <v>360367</v>
      </c>
    </row>
    <row r="159" spans="1:3">
      <c r="A159" s="2">
        <v>147</v>
      </c>
      <c r="B159" s="8">
        <v>2</v>
      </c>
      <c r="C159" s="91">
        <v>382676</v>
      </c>
    </row>
    <row r="160" spans="1:3">
      <c r="A160" s="2">
        <v>148</v>
      </c>
      <c r="B160" s="8">
        <v>2</v>
      </c>
      <c r="C160" s="91">
        <v>375195</v>
      </c>
    </row>
    <row r="161" spans="1:3">
      <c r="A161" s="2">
        <v>149</v>
      </c>
      <c r="B161" s="8">
        <v>2</v>
      </c>
      <c r="C161" s="91">
        <v>366956</v>
      </c>
    </row>
    <row r="162" spans="1:3">
      <c r="A162" s="2">
        <v>150</v>
      </c>
      <c r="B162" s="8">
        <v>2</v>
      </c>
      <c r="C162" s="91">
        <v>379444</v>
      </c>
    </row>
    <row r="163" spans="1:3">
      <c r="A163" s="2">
        <v>151</v>
      </c>
      <c r="B163" s="8">
        <v>2</v>
      </c>
      <c r="C163" s="91">
        <v>374324</v>
      </c>
    </row>
    <row r="164" spans="1:3">
      <c r="A164" s="2">
        <v>152</v>
      </c>
      <c r="B164" s="8">
        <v>2</v>
      </c>
      <c r="C164" s="91">
        <v>1215032</v>
      </c>
    </row>
    <row r="165" spans="1:3">
      <c r="A165" s="2">
        <v>153</v>
      </c>
      <c r="B165" s="8">
        <v>2</v>
      </c>
      <c r="C165" s="91">
        <v>393450</v>
      </c>
    </row>
    <row r="166" spans="1:3">
      <c r="A166" s="2">
        <v>154</v>
      </c>
      <c r="B166" s="8">
        <v>2</v>
      </c>
      <c r="C166" s="91">
        <v>376248</v>
      </c>
    </row>
    <row r="167" spans="1:3">
      <c r="A167" s="2">
        <v>155</v>
      </c>
      <c r="B167" s="8">
        <v>2</v>
      </c>
      <c r="C167" s="91">
        <v>376600</v>
      </c>
    </row>
    <row r="168" spans="1:3">
      <c r="A168" s="2">
        <v>156</v>
      </c>
      <c r="B168" s="8">
        <v>2</v>
      </c>
      <c r="C168" s="91">
        <v>380749</v>
      </c>
    </row>
    <row r="169" spans="1:3">
      <c r="A169" s="2">
        <v>157</v>
      </c>
      <c r="B169" s="8">
        <v>2</v>
      </c>
      <c r="C169" s="91">
        <v>374378</v>
      </c>
    </row>
    <row r="170" spans="1:3">
      <c r="A170" s="2">
        <v>158</v>
      </c>
      <c r="B170" s="8">
        <v>2</v>
      </c>
      <c r="C170" s="91">
        <v>369874</v>
      </c>
    </row>
    <row r="171" spans="1:3">
      <c r="A171" s="2">
        <v>159</v>
      </c>
      <c r="B171" s="8">
        <v>2</v>
      </c>
      <c r="C171" s="91">
        <v>383559</v>
      </c>
    </row>
    <row r="172" spans="1:3">
      <c r="A172" s="2">
        <v>160</v>
      </c>
      <c r="B172" s="8">
        <v>2</v>
      </c>
      <c r="C172" s="91">
        <v>374055</v>
      </c>
    </row>
    <row r="173" spans="1:3">
      <c r="A173" s="2">
        <v>161</v>
      </c>
      <c r="B173" s="8">
        <v>2</v>
      </c>
      <c r="C173" s="91">
        <v>376179</v>
      </c>
    </row>
    <row r="174" spans="1:3">
      <c r="A174" s="2">
        <v>162</v>
      </c>
      <c r="B174" s="8">
        <v>2</v>
      </c>
      <c r="C174" s="91">
        <v>232776</v>
      </c>
    </row>
    <row r="175" spans="1:3">
      <c r="A175" s="2">
        <v>163</v>
      </c>
      <c r="B175" s="8">
        <v>2</v>
      </c>
      <c r="C175" s="91">
        <v>375737</v>
      </c>
    </row>
    <row r="176" spans="1:3">
      <c r="A176" s="2">
        <v>164</v>
      </c>
      <c r="B176" s="8">
        <v>2</v>
      </c>
      <c r="C176" s="91">
        <v>374725</v>
      </c>
    </row>
    <row r="177" spans="1:3">
      <c r="A177" s="2">
        <v>165</v>
      </c>
      <c r="B177" s="8">
        <v>2</v>
      </c>
      <c r="C177" s="91">
        <v>376620</v>
      </c>
    </row>
    <row r="178" spans="1:3">
      <c r="A178" s="2">
        <v>166</v>
      </c>
      <c r="B178" s="8">
        <v>2</v>
      </c>
      <c r="C178" s="91">
        <v>373088</v>
      </c>
    </row>
    <row r="179" spans="1:3">
      <c r="A179" s="2">
        <v>167</v>
      </c>
      <c r="B179" s="8">
        <v>2</v>
      </c>
      <c r="C179" s="91">
        <v>397786</v>
      </c>
    </row>
    <row r="180" spans="1:3">
      <c r="A180" s="2">
        <v>168</v>
      </c>
      <c r="B180" s="8">
        <v>2</v>
      </c>
      <c r="C180" s="91">
        <v>382354</v>
      </c>
    </row>
    <row r="181" spans="1:3">
      <c r="A181" s="2">
        <v>169</v>
      </c>
      <c r="B181" s="8">
        <v>2</v>
      </c>
      <c r="C181" s="91">
        <v>373862</v>
      </c>
    </row>
    <row r="182" spans="1:3">
      <c r="A182" s="2">
        <v>170</v>
      </c>
      <c r="B182" s="8">
        <v>2</v>
      </c>
      <c r="C182" s="91">
        <v>377295</v>
      </c>
    </row>
    <row r="183" spans="1:3">
      <c r="A183" s="2">
        <v>171</v>
      </c>
      <c r="B183" s="8">
        <v>2</v>
      </c>
      <c r="C183" s="91">
        <v>371918</v>
      </c>
    </row>
    <row r="184" spans="1:3">
      <c r="A184" s="2">
        <v>172</v>
      </c>
      <c r="B184" s="8">
        <v>2</v>
      </c>
      <c r="C184" s="91">
        <v>382238</v>
      </c>
    </row>
    <row r="185" spans="1:3">
      <c r="A185" s="2">
        <v>173</v>
      </c>
      <c r="B185" s="8">
        <v>2</v>
      </c>
      <c r="C185" s="91">
        <v>380406</v>
      </c>
    </row>
    <row r="186" spans="1:3">
      <c r="A186" s="2">
        <v>174</v>
      </c>
      <c r="B186" s="8">
        <v>2</v>
      </c>
      <c r="C186" s="91">
        <v>374176</v>
      </c>
    </row>
    <row r="187" spans="1:3">
      <c r="A187" s="2">
        <v>175</v>
      </c>
      <c r="B187" s="8">
        <v>2</v>
      </c>
      <c r="C187" s="91">
        <v>374589</v>
      </c>
    </row>
    <row r="188" spans="1:3">
      <c r="A188" s="2">
        <v>176</v>
      </c>
      <c r="B188" s="8">
        <v>2</v>
      </c>
      <c r="C188" s="91">
        <v>372906</v>
      </c>
    </row>
    <row r="189" spans="1:3">
      <c r="A189" s="2">
        <v>177</v>
      </c>
      <c r="B189" s="8">
        <v>2</v>
      </c>
      <c r="C189" s="91">
        <v>370680</v>
      </c>
    </row>
    <row r="190" spans="1:3">
      <c r="A190" s="2">
        <v>178</v>
      </c>
      <c r="B190" s="8">
        <v>2</v>
      </c>
      <c r="C190" s="91">
        <v>384033</v>
      </c>
    </row>
    <row r="191" spans="1:3">
      <c r="A191" s="2">
        <v>179</v>
      </c>
      <c r="B191" s="8">
        <v>2</v>
      </c>
      <c r="C191" s="91">
        <v>763160</v>
      </c>
    </row>
    <row r="192" spans="1:3">
      <c r="A192" s="2">
        <v>180</v>
      </c>
      <c r="B192" s="8">
        <v>2</v>
      </c>
      <c r="C192" s="91">
        <v>375502</v>
      </c>
    </row>
    <row r="193" spans="1:3">
      <c r="A193" s="2">
        <v>181</v>
      </c>
      <c r="B193" s="8">
        <v>2</v>
      </c>
      <c r="C193" s="91">
        <v>372792</v>
      </c>
    </row>
    <row r="194" spans="1:3">
      <c r="A194" s="2">
        <v>182</v>
      </c>
      <c r="B194" s="8">
        <v>2</v>
      </c>
      <c r="C194" s="91">
        <v>374174</v>
      </c>
    </row>
    <row r="195" spans="1:3">
      <c r="A195" s="2">
        <v>183</v>
      </c>
      <c r="B195" s="8">
        <v>2</v>
      </c>
      <c r="C195" s="91">
        <v>375883</v>
      </c>
    </row>
    <row r="196" spans="1:3">
      <c r="A196" s="2">
        <v>184</v>
      </c>
      <c r="B196" s="8">
        <v>2</v>
      </c>
      <c r="C196" s="91">
        <v>383308</v>
      </c>
    </row>
    <row r="197" spans="1:3">
      <c r="A197" s="2">
        <v>185</v>
      </c>
      <c r="B197" s="8">
        <v>2</v>
      </c>
      <c r="C197" s="91">
        <v>381352</v>
      </c>
    </row>
    <row r="198" spans="1:3">
      <c r="A198" s="2">
        <v>186</v>
      </c>
      <c r="B198" s="8">
        <v>2</v>
      </c>
      <c r="C198" s="91">
        <v>383502</v>
      </c>
    </row>
    <row r="199" spans="1:3">
      <c r="A199" s="2">
        <v>187</v>
      </c>
      <c r="B199" s="8">
        <v>2</v>
      </c>
      <c r="C199" s="91">
        <v>369753</v>
      </c>
    </row>
    <row r="200" spans="1:3">
      <c r="A200" s="2">
        <v>188</v>
      </c>
      <c r="B200" s="8">
        <v>2</v>
      </c>
      <c r="C200" s="91">
        <v>376445</v>
      </c>
    </row>
    <row r="201" spans="1:3">
      <c r="A201" s="2">
        <v>189</v>
      </c>
      <c r="B201" s="8">
        <v>2</v>
      </c>
      <c r="C201" s="91">
        <v>381773</v>
      </c>
    </row>
    <row r="202" spans="1:3">
      <c r="A202" s="2">
        <v>190</v>
      </c>
      <c r="B202" s="8">
        <v>2</v>
      </c>
      <c r="C202" s="91">
        <v>382052</v>
      </c>
    </row>
    <row r="203" spans="1:3">
      <c r="A203" s="2">
        <v>191</v>
      </c>
      <c r="B203" s="8">
        <v>2</v>
      </c>
      <c r="C203" s="91">
        <v>383636</v>
      </c>
    </row>
    <row r="204" spans="1:3">
      <c r="A204" s="2">
        <v>192</v>
      </c>
      <c r="B204" s="8">
        <v>2</v>
      </c>
      <c r="C204" s="91">
        <v>373432</v>
      </c>
    </row>
    <row r="205" spans="1:3">
      <c r="A205" s="2">
        <v>193</v>
      </c>
      <c r="B205" s="8">
        <v>2</v>
      </c>
      <c r="C205" s="91">
        <v>231816</v>
      </c>
    </row>
    <row r="206" spans="1:3">
      <c r="A206" s="2">
        <v>194</v>
      </c>
      <c r="B206" s="8">
        <v>2</v>
      </c>
      <c r="C206" s="91">
        <v>231544</v>
      </c>
    </row>
    <row r="207" spans="1:3">
      <c r="A207" s="2">
        <v>195</v>
      </c>
      <c r="B207" s="8">
        <v>2</v>
      </c>
      <c r="C207" s="91">
        <v>363273</v>
      </c>
    </row>
    <row r="208" spans="1:3">
      <c r="A208" s="2">
        <v>196</v>
      </c>
      <c r="B208" s="8">
        <v>2</v>
      </c>
      <c r="C208" s="91">
        <v>372563</v>
      </c>
    </row>
    <row r="209" spans="1:3">
      <c r="A209" s="2">
        <v>197</v>
      </c>
      <c r="B209" s="8">
        <v>2</v>
      </c>
      <c r="C209" s="91">
        <v>232104</v>
      </c>
    </row>
    <row r="210" spans="1:3">
      <c r="A210" s="2">
        <v>198</v>
      </c>
      <c r="B210" s="8">
        <v>2</v>
      </c>
      <c r="C210" s="91">
        <v>373222</v>
      </c>
    </row>
    <row r="211" spans="1:3">
      <c r="A211" s="2">
        <v>199</v>
      </c>
      <c r="B211" s="8">
        <v>2</v>
      </c>
      <c r="C211" s="91">
        <v>373130</v>
      </c>
    </row>
    <row r="212" spans="1:3">
      <c r="A212" s="2">
        <v>200</v>
      </c>
      <c r="B212" s="8">
        <v>2</v>
      </c>
      <c r="C212" s="91">
        <v>373110</v>
      </c>
    </row>
    <row r="213" spans="1:3">
      <c r="A213" s="2">
        <v>201</v>
      </c>
      <c r="B213" s="8">
        <v>2</v>
      </c>
      <c r="C213" s="91">
        <v>375228</v>
      </c>
    </row>
    <row r="214" spans="1:3">
      <c r="A214" s="2">
        <v>202</v>
      </c>
      <c r="B214" s="8">
        <v>2</v>
      </c>
      <c r="C214" s="91">
        <v>373438</v>
      </c>
    </row>
    <row r="215" spans="1:3">
      <c r="A215" s="2">
        <v>203</v>
      </c>
      <c r="B215" s="8">
        <v>2</v>
      </c>
      <c r="C215" s="91">
        <v>373030</v>
      </c>
    </row>
    <row r="216" spans="1:3">
      <c r="A216" s="2">
        <v>204</v>
      </c>
      <c r="B216" s="8">
        <v>2</v>
      </c>
      <c r="C216" s="91">
        <v>374682</v>
      </c>
    </row>
    <row r="217" spans="1:3">
      <c r="A217" s="2">
        <v>205</v>
      </c>
      <c r="B217" s="8">
        <v>2</v>
      </c>
      <c r="C217" s="91">
        <v>371531</v>
      </c>
    </row>
    <row r="218" spans="1:3">
      <c r="A218" s="2">
        <v>206</v>
      </c>
      <c r="B218" s="8">
        <v>2</v>
      </c>
      <c r="C218" s="91">
        <v>371651</v>
      </c>
    </row>
    <row r="219" spans="1:3">
      <c r="A219" s="2">
        <v>207</v>
      </c>
      <c r="B219" s="8">
        <v>2</v>
      </c>
      <c r="C219" s="91">
        <v>373811</v>
      </c>
    </row>
    <row r="220" spans="1:3">
      <c r="A220" s="2">
        <v>208</v>
      </c>
      <c r="B220" s="8">
        <v>2</v>
      </c>
      <c r="C220" s="91">
        <v>371196</v>
      </c>
    </row>
    <row r="221" spans="1:3">
      <c r="A221" s="2">
        <v>209</v>
      </c>
      <c r="B221" s="8">
        <v>2</v>
      </c>
      <c r="C221" s="91">
        <v>382093</v>
      </c>
    </row>
    <row r="222" spans="1:3">
      <c r="A222" s="2">
        <v>210</v>
      </c>
      <c r="B222" s="8">
        <v>2</v>
      </c>
      <c r="C222" s="91">
        <v>373605</v>
      </c>
    </row>
    <row r="223" spans="1:3">
      <c r="A223" s="2">
        <v>211</v>
      </c>
      <c r="B223" s="8">
        <v>2</v>
      </c>
      <c r="C223" s="91">
        <v>372088</v>
      </c>
    </row>
    <row r="224" spans="1:3">
      <c r="A224" s="2">
        <v>212</v>
      </c>
      <c r="B224" s="8">
        <v>2</v>
      </c>
      <c r="C224" s="91">
        <v>228504</v>
      </c>
    </row>
    <row r="225" spans="1:3">
      <c r="A225" s="2">
        <v>213</v>
      </c>
      <c r="B225" s="8">
        <v>2</v>
      </c>
      <c r="C225" s="91">
        <v>231880</v>
      </c>
    </row>
    <row r="226" spans="1:3">
      <c r="A226" s="2">
        <v>214</v>
      </c>
      <c r="B226" s="8">
        <v>2</v>
      </c>
      <c r="C226" s="91">
        <v>231976</v>
      </c>
    </row>
    <row r="227" spans="1:3">
      <c r="A227" s="2">
        <v>215</v>
      </c>
      <c r="B227" s="8">
        <v>2</v>
      </c>
      <c r="C227" s="91">
        <v>227816</v>
      </c>
    </row>
    <row r="228" spans="1:3">
      <c r="A228" s="2">
        <v>216</v>
      </c>
      <c r="B228" s="8">
        <v>2</v>
      </c>
      <c r="C228" s="91">
        <v>232296</v>
      </c>
    </row>
    <row r="229" spans="1:3">
      <c r="A229" s="2">
        <v>217</v>
      </c>
      <c r="B229" s="8">
        <v>2</v>
      </c>
      <c r="C229" s="91">
        <v>231736</v>
      </c>
    </row>
    <row r="230" spans="1:3">
      <c r="A230" s="2">
        <v>218</v>
      </c>
      <c r="B230" s="8">
        <v>2</v>
      </c>
      <c r="C230" s="91">
        <v>682688</v>
      </c>
    </row>
    <row r="231" spans="1:3">
      <c r="A231" s="2">
        <v>219</v>
      </c>
      <c r="B231" s="8">
        <v>2</v>
      </c>
      <c r="C231" s="91">
        <v>10778232</v>
      </c>
    </row>
    <row r="232" spans="1:3">
      <c r="A232" s="2">
        <v>220</v>
      </c>
      <c r="B232" s="8">
        <v>2</v>
      </c>
      <c r="C232" s="91">
        <v>371192</v>
      </c>
    </row>
    <row r="233" spans="1:3">
      <c r="A233" s="2">
        <v>221</v>
      </c>
      <c r="B233" s="8">
        <v>2</v>
      </c>
      <c r="C233" s="91">
        <v>372532</v>
      </c>
    </row>
    <row r="234" spans="1:3">
      <c r="A234" s="2">
        <v>222</v>
      </c>
      <c r="B234" s="8">
        <v>2</v>
      </c>
      <c r="C234" s="91">
        <v>1500872</v>
      </c>
    </row>
    <row r="235" spans="1:3">
      <c r="A235" s="2">
        <v>223</v>
      </c>
      <c r="B235" s="8">
        <v>2</v>
      </c>
      <c r="C235" s="91">
        <v>1498920</v>
      </c>
    </row>
    <row r="236" spans="1:3">
      <c r="A236" s="2">
        <v>224</v>
      </c>
      <c r="B236" s="8">
        <v>2</v>
      </c>
      <c r="C236" s="91">
        <v>375508</v>
      </c>
    </row>
    <row r="237" spans="1:3">
      <c r="A237" s="2">
        <v>225</v>
      </c>
      <c r="B237" s="8">
        <v>2</v>
      </c>
      <c r="C237" s="91">
        <v>377103</v>
      </c>
    </row>
    <row r="238" spans="1:3">
      <c r="A238" s="2">
        <v>226</v>
      </c>
      <c r="B238" s="8">
        <v>2</v>
      </c>
      <c r="C238" s="91">
        <v>377362</v>
      </c>
    </row>
    <row r="239" spans="1:3">
      <c r="A239" s="2">
        <v>227</v>
      </c>
      <c r="B239" s="8">
        <v>2</v>
      </c>
      <c r="C239" s="91">
        <v>369474</v>
      </c>
    </row>
    <row r="240" spans="1:3">
      <c r="A240" s="2">
        <v>228</v>
      </c>
      <c r="B240" s="8">
        <v>2</v>
      </c>
      <c r="C240" s="91">
        <v>372982</v>
      </c>
    </row>
    <row r="241" spans="1:3">
      <c r="A241" s="2">
        <v>229</v>
      </c>
      <c r="B241" s="8">
        <v>2</v>
      </c>
      <c r="C241" s="91">
        <v>373117</v>
      </c>
    </row>
    <row r="242" spans="1:3">
      <c r="A242" s="2">
        <v>230</v>
      </c>
      <c r="B242" s="8">
        <v>2</v>
      </c>
      <c r="C242" s="91">
        <v>1509720</v>
      </c>
    </row>
    <row r="243" spans="1:3">
      <c r="A243" s="2">
        <v>231</v>
      </c>
      <c r="B243" s="8">
        <v>2</v>
      </c>
      <c r="C243" s="91">
        <v>372821</v>
      </c>
    </row>
    <row r="244" spans="1:3">
      <c r="A244" s="2">
        <v>232</v>
      </c>
      <c r="B244" s="8">
        <v>2</v>
      </c>
      <c r="C244" s="91">
        <v>370654</v>
      </c>
    </row>
    <row r="245" spans="1:3">
      <c r="A245" s="2">
        <v>233</v>
      </c>
      <c r="B245" s="8">
        <v>2</v>
      </c>
      <c r="C245" s="91">
        <v>374747</v>
      </c>
    </row>
    <row r="246" spans="1:3">
      <c r="A246" s="2">
        <v>234</v>
      </c>
      <c r="B246" s="8">
        <v>2</v>
      </c>
      <c r="C246" s="91">
        <v>1502888</v>
      </c>
    </row>
    <row r="247" spans="1:3">
      <c r="A247" s="2">
        <v>235</v>
      </c>
      <c r="B247" s="8">
        <v>2</v>
      </c>
      <c r="C247" s="91">
        <v>377016</v>
      </c>
    </row>
    <row r="248" spans="1:3">
      <c r="A248" s="2">
        <v>236</v>
      </c>
      <c r="B248" s="8">
        <v>2</v>
      </c>
      <c r="C248" s="91">
        <v>373167</v>
      </c>
    </row>
    <row r="249" spans="1:3">
      <c r="A249" s="2">
        <v>237</v>
      </c>
      <c r="B249" s="8">
        <v>2</v>
      </c>
      <c r="C249" s="91">
        <v>1443544</v>
      </c>
    </row>
    <row r="250" spans="1:3">
      <c r="A250" s="2">
        <v>238</v>
      </c>
      <c r="B250" s="8">
        <v>2</v>
      </c>
      <c r="C250" s="91">
        <v>1504728</v>
      </c>
    </row>
    <row r="251" spans="1:3">
      <c r="A251" s="2">
        <v>239</v>
      </c>
      <c r="B251" s="8">
        <v>2</v>
      </c>
      <c r="C251" s="91">
        <v>374064</v>
      </c>
    </row>
    <row r="252" spans="1:3">
      <c r="A252" s="2">
        <v>240</v>
      </c>
      <c r="B252" s="8">
        <v>2</v>
      </c>
      <c r="C252" s="91">
        <v>373866</v>
      </c>
    </row>
    <row r="253" spans="1:3">
      <c r="A253" s="2">
        <v>241</v>
      </c>
      <c r="B253" s="8">
        <v>2</v>
      </c>
      <c r="C253" s="91">
        <v>382684</v>
      </c>
    </row>
    <row r="254" spans="1:3">
      <c r="A254" s="2">
        <v>242</v>
      </c>
      <c r="B254" s="8">
        <v>2</v>
      </c>
      <c r="C254" s="91">
        <v>373863</v>
      </c>
    </row>
    <row r="255" spans="1:3">
      <c r="A255" s="2">
        <v>243</v>
      </c>
      <c r="B255" s="8">
        <v>2</v>
      </c>
      <c r="C255" s="91">
        <v>376133</v>
      </c>
    </row>
    <row r="256" spans="1:3">
      <c r="A256" s="2">
        <v>244</v>
      </c>
      <c r="B256" s="8">
        <v>2</v>
      </c>
      <c r="C256" s="91">
        <v>369773</v>
      </c>
    </row>
    <row r="257" spans="1:3">
      <c r="A257" s="2">
        <v>245</v>
      </c>
      <c r="B257" s="8">
        <v>2</v>
      </c>
      <c r="C257" s="91">
        <v>370924</v>
      </c>
    </row>
    <row r="258" spans="1:3">
      <c r="A258" s="2">
        <v>246</v>
      </c>
      <c r="B258" s="8">
        <v>2</v>
      </c>
      <c r="C258" s="91">
        <v>374258</v>
      </c>
    </row>
    <row r="259" spans="1:3">
      <c r="A259" s="2">
        <v>247</v>
      </c>
      <c r="B259" s="8">
        <v>2</v>
      </c>
      <c r="C259" s="91">
        <v>385022</v>
      </c>
    </row>
    <row r="260" spans="1:3">
      <c r="A260" s="2">
        <v>248</v>
      </c>
      <c r="B260" s="8">
        <v>2</v>
      </c>
      <c r="C260" s="91">
        <v>375268</v>
      </c>
    </row>
    <row r="261" spans="1:3">
      <c r="A261" s="2">
        <v>249</v>
      </c>
      <c r="B261" s="8">
        <v>2</v>
      </c>
      <c r="C261" s="91">
        <v>1498072</v>
      </c>
    </row>
    <row r="262" spans="1:3">
      <c r="A262" s="2">
        <v>250</v>
      </c>
      <c r="B262" s="8">
        <v>2</v>
      </c>
      <c r="C262" s="91">
        <v>1505048</v>
      </c>
    </row>
    <row r="263" spans="1:3">
      <c r="A263" s="2">
        <v>251</v>
      </c>
      <c r="B263" s="8">
        <v>2</v>
      </c>
      <c r="C263" s="91">
        <v>374714</v>
      </c>
    </row>
    <row r="264" spans="1:3">
      <c r="A264" s="2">
        <v>252</v>
      </c>
      <c r="B264" s="8">
        <v>2</v>
      </c>
      <c r="C264" s="91">
        <v>374030</v>
      </c>
    </row>
    <row r="265" spans="1:3">
      <c r="A265" s="2">
        <v>253</v>
      </c>
      <c r="B265" s="8">
        <v>2</v>
      </c>
      <c r="C265" s="91">
        <v>378713</v>
      </c>
    </row>
    <row r="266" spans="1:3">
      <c r="A266" s="2">
        <v>254</v>
      </c>
      <c r="B266" s="8">
        <v>2</v>
      </c>
      <c r="C266" s="91">
        <v>383436</v>
      </c>
    </row>
    <row r="267" spans="1:3">
      <c r="A267" s="2">
        <v>255</v>
      </c>
      <c r="B267" s="8">
        <v>2</v>
      </c>
      <c r="C267" s="91">
        <v>381063</v>
      </c>
    </row>
    <row r="268" spans="1:3">
      <c r="A268" s="2">
        <v>256</v>
      </c>
      <c r="B268" s="8">
        <v>2</v>
      </c>
      <c r="C268" s="91">
        <v>383193</v>
      </c>
    </row>
    <row r="269" spans="1:3">
      <c r="A269" s="2">
        <v>257</v>
      </c>
      <c r="B269" s="8">
        <v>2</v>
      </c>
      <c r="C269" s="91">
        <v>374020</v>
      </c>
    </row>
    <row r="270" spans="1:3">
      <c r="A270" s="2">
        <v>258</v>
      </c>
      <c r="B270" s="8">
        <v>2</v>
      </c>
      <c r="C270" s="91">
        <v>679134</v>
      </c>
    </row>
    <row r="271" spans="1:3">
      <c r="A271" s="2">
        <v>259</v>
      </c>
      <c r="B271" s="8">
        <v>2</v>
      </c>
      <c r="C271" s="91">
        <v>1307992</v>
      </c>
    </row>
    <row r="272" spans="1:3">
      <c r="A272" s="2">
        <v>260</v>
      </c>
      <c r="B272" s="8">
        <v>2</v>
      </c>
      <c r="C272" s="91">
        <v>375361</v>
      </c>
    </row>
    <row r="273" spans="1:4">
      <c r="A273" s="2">
        <v>261</v>
      </c>
      <c r="B273" s="8">
        <v>2</v>
      </c>
      <c r="C273" s="91">
        <v>384923</v>
      </c>
    </row>
    <row r="274" spans="1:4">
      <c r="A274" s="2">
        <v>262</v>
      </c>
      <c r="B274" s="8">
        <v>2</v>
      </c>
      <c r="C274" s="91">
        <v>373456</v>
      </c>
    </row>
    <row r="275" spans="1:4">
      <c r="A275" s="2">
        <v>263</v>
      </c>
      <c r="B275" s="8">
        <v>2</v>
      </c>
      <c r="C275" s="91">
        <v>384092</v>
      </c>
    </row>
    <row r="276" spans="1:4">
      <c r="A276" s="2">
        <v>264</v>
      </c>
      <c r="B276" s="8">
        <v>2</v>
      </c>
      <c r="C276" s="91">
        <v>372924</v>
      </c>
    </row>
    <row r="277" spans="1:4">
      <c r="A277" s="2">
        <v>265</v>
      </c>
      <c r="B277" s="8">
        <v>2</v>
      </c>
      <c r="C277" s="91">
        <v>375249</v>
      </c>
    </row>
    <row r="278" spans="1:4">
      <c r="A278" s="2">
        <v>266</v>
      </c>
      <c r="B278" s="8">
        <v>2</v>
      </c>
      <c r="C278" s="91">
        <v>383547</v>
      </c>
    </row>
    <row r="279" spans="1:4">
      <c r="A279" s="2">
        <v>267</v>
      </c>
      <c r="B279" s="8">
        <v>2</v>
      </c>
      <c r="C279" s="91">
        <v>373662</v>
      </c>
    </row>
    <row r="280" spans="1:4">
      <c r="A280" s="2">
        <v>268</v>
      </c>
      <c r="B280" s="8">
        <v>2</v>
      </c>
      <c r="C280" s="91">
        <v>374509</v>
      </c>
    </row>
    <row r="281" spans="1:4">
      <c r="A281" s="2">
        <v>269</v>
      </c>
      <c r="B281" s="8">
        <v>1</v>
      </c>
      <c r="C281" s="91">
        <v>185572</v>
      </c>
      <c r="D281" s="9"/>
    </row>
    <row r="282" spans="1:4">
      <c r="A282" s="2">
        <v>270</v>
      </c>
      <c r="B282" s="8">
        <v>1</v>
      </c>
      <c r="C282" s="91">
        <v>116132</v>
      </c>
      <c r="D282" s="9"/>
    </row>
    <row r="283" spans="1:4">
      <c r="A283" s="2">
        <v>271</v>
      </c>
      <c r="B283" s="8">
        <v>1</v>
      </c>
      <c r="C283" s="91">
        <v>112244</v>
      </c>
      <c r="D283" s="10"/>
    </row>
    <row r="284" spans="1:4">
      <c r="A284" s="2">
        <v>272</v>
      </c>
      <c r="B284" s="8">
        <v>1</v>
      </c>
      <c r="C284" s="91">
        <v>115956</v>
      </c>
      <c r="D284" s="9"/>
    </row>
    <row r="285" spans="1:4">
      <c r="A285" s="2">
        <v>273</v>
      </c>
      <c r="B285" s="8">
        <v>1</v>
      </c>
      <c r="C285" s="91">
        <v>115924</v>
      </c>
      <c r="D285" s="9"/>
    </row>
    <row r="286" spans="1:4">
      <c r="A286" s="2">
        <v>274</v>
      </c>
      <c r="B286" s="8">
        <v>1</v>
      </c>
      <c r="C286" s="91">
        <v>115956</v>
      </c>
      <c r="D286" s="9"/>
    </row>
    <row r="287" spans="1:4">
      <c r="A287" s="2">
        <v>275</v>
      </c>
      <c r="B287" s="8">
        <v>1</v>
      </c>
      <c r="C287" s="91">
        <v>111972</v>
      </c>
      <c r="D287" s="9"/>
    </row>
    <row r="288" spans="1:4">
      <c r="A288" s="2">
        <v>276</v>
      </c>
      <c r="B288" s="8">
        <v>1</v>
      </c>
      <c r="C288" s="91">
        <v>116420</v>
      </c>
      <c r="D288" s="10"/>
    </row>
    <row r="289" spans="1:4">
      <c r="A289" s="2">
        <v>277</v>
      </c>
      <c r="B289" s="8">
        <v>1</v>
      </c>
      <c r="C289" s="91">
        <v>116100</v>
      </c>
      <c r="D289" s="9"/>
    </row>
    <row r="290" spans="1:4">
      <c r="A290" s="2">
        <v>278</v>
      </c>
      <c r="B290" s="8">
        <v>1</v>
      </c>
      <c r="C290" s="91">
        <v>115700</v>
      </c>
      <c r="D290" s="9"/>
    </row>
    <row r="291" spans="1:4">
      <c r="A291" s="2">
        <v>279</v>
      </c>
      <c r="B291" s="8">
        <v>1</v>
      </c>
      <c r="C291" s="91">
        <v>116020</v>
      </c>
      <c r="D291" s="9"/>
    </row>
    <row r="292" spans="1:4">
      <c r="A292" s="2">
        <v>280</v>
      </c>
      <c r="B292" s="8">
        <v>1</v>
      </c>
      <c r="C292" s="91">
        <v>116020</v>
      </c>
      <c r="D292" s="10"/>
    </row>
    <row r="293" spans="1:4">
      <c r="A293" s="2">
        <v>281</v>
      </c>
      <c r="B293" s="8">
        <v>1</v>
      </c>
      <c r="C293" s="91">
        <v>115476</v>
      </c>
      <c r="D293" s="10"/>
    </row>
    <row r="294" spans="1:4">
      <c r="A294" s="2">
        <v>282</v>
      </c>
      <c r="B294" s="8">
        <v>1</v>
      </c>
      <c r="C294" s="91">
        <v>111940</v>
      </c>
      <c r="D294" s="9"/>
    </row>
    <row r="295" spans="1:4">
      <c r="A295" s="2">
        <v>283</v>
      </c>
      <c r="B295" s="8">
        <v>1</v>
      </c>
      <c r="C295" s="91">
        <v>115892</v>
      </c>
      <c r="D295" s="9"/>
    </row>
    <row r="296" spans="1:4">
      <c r="A296" s="2">
        <v>284</v>
      </c>
      <c r="B296" s="8">
        <v>1</v>
      </c>
      <c r="C296" s="91">
        <v>112292</v>
      </c>
      <c r="D296" s="9"/>
    </row>
    <row r="297" spans="1:4">
      <c r="A297" s="2">
        <v>285</v>
      </c>
      <c r="B297" s="8">
        <v>1</v>
      </c>
      <c r="C297" s="91">
        <v>115844</v>
      </c>
      <c r="D297" s="10"/>
    </row>
    <row r="298" spans="1:4">
      <c r="A298" s="2">
        <v>286</v>
      </c>
      <c r="B298" s="8">
        <v>1</v>
      </c>
      <c r="C298" s="91">
        <v>115012</v>
      </c>
      <c r="D298" s="9"/>
    </row>
    <row r="299" spans="1:4">
      <c r="A299" s="2">
        <v>287</v>
      </c>
      <c r="B299" s="8">
        <v>1</v>
      </c>
      <c r="C299" s="91">
        <v>111732</v>
      </c>
      <c r="D299" s="9"/>
    </row>
    <row r="300" spans="1:4">
      <c r="A300" s="2">
        <v>288</v>
      </c>
      <c r="B300" s="8">
        <v>1</v>
      </c>
      <c r="C300" s="91">
        <v>116004</v>
      </c>
      <c r="D300" s="9"/>
    </row>
    <row r="301" spans="1:4">
      <c r="A301" s="2">
        <v>289</v>
      </c>
      <c r="B301" s="8">
        <v>1</v>
      </c>
      <c r="C301" s="91">
        <v>115924</v>
      </c>
      <c r="D301" s="9"/>
    </row>
    <row r="302" spans="1:4">
      <c r="A302" s="2">
        <v>290</v>
      </c>
      <c r="B302" s="8">
        <v>1</v>
      </c>
      <c r="C302" s="91">
        <v>116100</v>
      </c>
      <c r="D302" s="9"/>
    </row>
    <row r="303" spans="1:4">
      <c r="A303" s="2">
        <v>291</v>
      </c>
      <c r="B303" s="8">
        <v>1</v>
      </c>
      <c r="C303" s="91">
        <v>116020</v>
      </c>
      <c r="D303" s="9"/>
    </row>
    <row r="304" spans="1:4">
      <c r="A304" s="2">
        <v>292</v>
      </c>
      <c r="B304" s="8">
        <v>1</v>
      </c>
      <c r="C304" s="91">
        <v>115908</v>
      </c>
    </row>
    <row r="305" spans="1:4">
      <c r="A305" s="2">
        <v>293</v>
      </c>
      <c r="B305" s="8">
        <v>1</v>
      </c>
      <c r="C305" s="91">
        <v>180871</v>
      </c>
      <c r="D305" s="9"/>
    </row>
    <row r="306" spans="1:4">
      <c r="A306" s="2">
        <v>294</v>
      </c>
      <c r="B306" s="8">
        <v>1</v>
      </c>
      <c r="C306" s="91">
        <v>116292</v>
      </c>
      <c r="D306" s="9"/>
    </row>
    <row r="307" spans="1:4">
      <c r="A307" s="2">
        <v>295</v>
      </c>
      <c r="B307" s="8">
        <v>1</v>
      </c>
      <c r="C307" s="91">
        <v>116196</v>
      </c>
      <c r="D307" s="9"/>
    </row>
    <row r="308" spans="1:4">
      <c r="A308" s="2">
        <v>296</v>
      </c>
      <c r="B308" s="8">
        <v>1</v>
      </c>
      <c r="C308" s="91">
        <v>109092</v>
      </c>
      <c r="D308" s="9"/>
    </row>
    <row r="309" spans="1:4">
      <c r="A309" s="2">
        <v>297</v>
      </c>
      <c r="B309" s="8">
        <v>1</v>
      </c>
      <c r="C309" s="91">
        <v>109060</v>
      </c>
      <c r="D309" s="9"/>
    </row>
    <row r="310" spans="1:4">
      <c r="A310" s="2">
        <v>298</v>
      </c>
      <c r="B310" s="8">
        <v>1</v>
      </c>
      <c r="C310" s="91">
        <v>116292</v>
      </c>
      <c r="D310" s="10"/>
    </row>
    <row r="311" spans="1:4">
      <c r="A311" s="2">
        <v>299</v>
      </c>
      <c r="B311" s="8">
        <v>1</v>
      </c>
      <c r="C311" s="91">
        <v>115812</v>
      </c>
      <c r="D311" s="9"/>
    </row>
    <row r="312" spans="1:4">
      <c r="A312" s="2">
        <v>300</v>
      </c>
      <c r="B312" s="8">
        <v>1</v>
      </c>
      <c r="C312" s="91">
        <v>111924</v>
      </c>
      <c r="D312" s="9"/>
    </row>
    <row r="313" spans="1:4">
      <c r="A313" s="2">
        <v>301</v>
      </c>
      <c r="B313" s="8">
        <v>1</v>
      </c>
      <c r="C313" s="91">
        <v>109556</v>
      </c>
      <c r="D313" s="9"/>
    </row>
    <row r="314" spans="1:4">
      <c r="A314" s="2">
        <v>302</v>
      </c>
      <c r="B314" s="8">
        <v>1</v>
      </c>
      <c r="C314" s="91">
        <v>116116</v>
      </c>
      <c r="D314" s="10"/>
    </row>
    <row r="315" spans="1:4">
      <c r="A315" s="2">
        <v>303</v>
      </c>
      <c r="B315" s="8">
        <v>1</v>
      </c>
      <c r="C315" s="91">
        <v>115940</v>
      </c>
    </row>
    <row r="316" spans="1:4">
      <c r="A316" s="2">
        <v>304</v>
      </c>
      <c r="B316" s="8">
        <v>1</v>
      </c>
      <c r="C316" s="91">
        <v>116132</v>
      </c>
    </row>
    <row r="317" spans="1:4">
      <c r="A317" s="2">
        <v>305</v>
      </c>
      <c r="B317" s="8">
        <v>1</v>
      </c>
      <c r="C317" s="91">
        <v>116036</v>
      </c>
    </row>
    <row r="318" spans="1:4">
      <c r="A318" s="2">
        <v>306</v>
      </c>
      <c r="B318" s="8">
        <v>1</v>
      </c>
      <c r="C318" s="91">
        <v>115716</v>
      </c>
    </row>
    <row r="319" spans="1:4">
      <c r="A319" s="2">
        <v>307</v>
      </c>
      <c r="B319" s="8">
        <v>1</v>
      </c>
      <c r="C319" s="91">
        <v>115892</v>
      </c>
    </row>
    <row r="320" spans="1:4">
      <c r="A320" s="2">
        <v>308</v>
      </c>
      <c r="B320" s="8">
        <v>1</v>
      </c>
      <c r="C320" s="91">
        <v>115812</v>
      </c>
    </row>
    <row r="321" spans="1:3">
      <c r="A321" s="2">
        <v>309</v>
      </c>
      <c r="B321" s="8">
        <v>1</v>
      </c>
      <c r="C321" s="91">
        <v>115892</v>
      </c>
    </row>
    <row r="322" spans="1:3">
      <c r="A322" s="2">
        <v>310</v>
      </c>
      <c r="B322" s="8">
        <v>1</v>
      </c>
      <c r="C322" s="91">
        <v>116020</v>
      </c>
    </row>
    <row r="323" spans="1:3">
      <c r="A323" s="2">
        <v>311</v>
      </c>
      <c r="B323" s="8">
        <v>1</v>
      </c>
      <c r="C323" s="91">
        <v>109220</v>
      </c>
    </row>
    <row r="324" spans="1:3">
      <c r="A324" s="2">
        <v>312</v>
      </c>
      <c r="B324" s="8">
        <v>1</v>
      </c>
      <c r="C324" s="91">
        <v>112004</v>
      </c>
    </row>
    <row r="325" spans="1:3">
      <c r="A325" s="2">
        <v>313</v>
      </c>
      <c r="B325" s="8">
        <v>1</v>
      </c>
      <c r="C325" s="91">
        <v>115956</v>
      </c>
    </row>
    <row r="326" spans="1:3">
      <c r="A326" s="2">
        <v>314</v>
      </c>
      <c r="B326" s="8">
        <v>1</v>
      </c>
      <c r="C326" s="91">
        <v>115908</v>
      </c>
    </row>
    <row r="327" spans="1:3">
      <c r="A327" s="2">
        <v>315</v>
      </c>
      <c r="B327" s="8">
        <v>1</v>
      </c>
      <c r="C327" s="91">
        <v>116628</v>
      </c>
    </row>
    <row r="328" spans="1:3">
      <c r="A328" s="2">
        <v>316</v>
      </c>
      <c r="B328" s="8">
        <v>1</v>
      </c>
      <c r="C328" s="91">
        <v>116036</v>
      </c>
    </row>
    <row r="329" spans="1:3">
      <c r="A329" s="2">
        <v>317</v>
      </c>
      <c r="B329" s="8">
        <v>1</v>
      </c>
      <c r="C329" s="91">
        <v>108196</v>
      </c>
    </row>
    <row r="330" spans="1:3">
      <c r="A330" s="2">
        <v>318</v>
      </c>
      <c r="B330" s="8">
        <v>1</v>
      </c>
      <c r="C330" s="91">
        <v>116068</v>
      </c>
    </row>
    <row r="331" spans="1:3">
      <c r="A331" s="2">
        <v>319</v>
      </c>
      <c r="B331" s="8">
        <v>1</v>
      </c>
      <c r="C331" s="91">
        <v>116084</v>
      </c>
    </row>
    <row r="332" spans="1:3">
      <c r="A332" s="2">
        <v>320</v>
      </c>
      <c r="B332" s="8">
        <v>1</v>
      </c>
      <c r="C332" s="91">
        <v>115908</v>
      </c>
    </row>
    <row r="333" spans="1:3">
      <c r="A333" s="2">
        <v>321</v>
      </c>
      <c r="B333" s="8">
        <v>1</v>
      </c>
      <c r="C333" s="91">
        <v>108180</v>
      </c>
    </row>
    <row r="334" spans="1:3">
      <c r="A334" s="2">
        <v>322</v>
      </c>
      <c r="B334" s="8">
        <v>1</v>
      </c>
      <c r="C334" s="91">
        <v>115764</v>
      </c>
    </row>
    <row r="335" spans="1:3">
      <c r="A335" s="2">
        <v>323</v>
      </c>
      <c r="B335" s="8">
        <v>1</v>
      </c>
      <c r="C335" s="91">
        <v>115956</v>
      </c>
    </row>
    <row r="336" spans="1:3">
      <c r="A336" s="2">
        <v>324</v>
      </c>
      <c r="B336" s="8">
        <v>1</v>
      </c>
      <c r="C336" s="91">
        <v>116004</v>
      </c>
    </row>
    <row r="337" spans="1:3">
      <c r="A337" s="2">
        <v>325</v>
      </c>
      <c r="B337" s="8">
        <v>1</v>
      </c>
      <c r="C337" s="91">
        <v>116196</v>
      </c>
    </row>
    <row r="338" spans="1:3">
      <c r="A338" s="2">
        <v>326</v>
      </c>
      <c r="B338" s="8">
        <v>1</v>
      </c>
      <c r="C338" s="91">
        <v>115924</v>
      </c>
    </row>
    <row r="339" spans="1:3">
      <c r="A339" s="2">
        <v>327</v>
      </c>
      <c r="B339" s="8">
        <v>1</v>
      </c>
      <c r="C339" s="91">
        <v>115956</v>
      </c>
    </row>
    <row r="340" spans="1:3">
      <c r="A340" s="2">
        <v>328</v>
      </c>
      <c r="B340" s="8">
        <v>1</v>
      </c>
      <c r="C340" s="91">
        <v>115636</v>
      </c>
    </row>
    <row r="341" spans="1:3">
      <c r="A341" s="2">
        <v>329</v>
      </c>
      <c r="B341" s="8">
        <v>1</v>
      </c>
      <c r="C341" s="91">
        <v>115908</v>
      </c>
    </row>
    <row r="342" spans="1:3">
      <c r="A342" s="2">
        <v>330</v>
      </c>
      <c r="B342" s="8">
        <v>1</v>
      </c>
      <c r="C342" s="91">
        <v>108148</v>
      </c>
    </row>
    <row r="343" spans="1:3">
      <c r="A343" s="2">
        <v>331</v>
      </c>
      <c r="B343" s="8">
        <v>1</v>
      </c>
      <c r="C343" s="91">
        <v>116164</v>
      </c>
    </row>
    <row r="344" spans="1:3">
      <c r="A344" s="2">
        <v>332</v>
      </c>
      <c r="B344" s="8">
        <v>1</v>
      </c>
      <c r="C344" s="91">
        <v>115156</v>
      </c>
    </row>
    <row r="345" spans="1:3">
      <c r="A345" s="2">
        <v>333</v>
      </c>
      <c r="B345" s="8">
        <v>1</v>
      </c>
      <c r="C345" s="91">
        <v>115844</v>
      </c>
    </row>
    <row r="346" spans="1:3">
      <c r="A346" s="2">
        <v>334</v>
      </c>
      <c r="B346" s="8">
        <v>1</v>
      </c>
      <c r="C346" s="91">
        <v>111764</v>
      </c>
    </row>
    <row r="347" spans="1:3">
      <c r="A347" s="2">
        <v>335</v>
      </c>
      <c r="B347" s="8">
        <v>1</v>
      </c>
      <c r="C347" s="91">
        <v>115988</v>
      </c>
    </row>
    <row r="348" spans="1:3">
      <c r="A348" s="2">
        <v>336</v>
      </c>
      <c r="B348" s="8">
        <v>1</v>
      </c>
      <c r="C348" s="91">
        <v>115972</v>
      </c>
    </row>
    <row r="349" spans="1:3">
      <c r="A349" s="2">
        <v>337</v>
      </c>
      <c r="B349" s="8">
        <v>1</v>
      </c>
      <c r="C349" s="91">
        <v>116116</v>
      </c>
    </row>
    <row r="350" spans="1:3">
      <c r="A350" s="2">
        <v>338</v>
      </c>
      <c r="B350" s="8">
        <v>1</v>
      </c>
      <c r="C350" s="91">
        <v>116100</v>
      </c>
    </row>
    <row r="351" spans="1:3">
      <c r="A351" s="2">
        <v>339</v>
      </c>
      <c r="B351" s="8">
        <v>1</v>
      </c>
      <c r="C351" s="91">
        <v>116228</v>
      </c>
    </row>
    <row r="352" spans="1:3">
      <c r="A352" s="2">
        <v>340</v>
      </c>
      <c r="B352" s="8">
        <v>1</v>
      </c>
      <c r="C352" s="91">
        <v>116052</v>
      </c>
    </row>
    <row r="353" spans="1:3">
      <c r="A353" s="2">
        <v>341</v>
      </c>
      <c r="B353" s="8">
        <v>1</v>
      </c>
      <c r="C353" s="91">
        <v>115876</v>
      </c>
    </row>
    <row r="354" spans="1:3">
      <c r="A354" s="2">
        <v>342</v>
      </c>
      <c r="B354" s="8">
        <v>1</v>
      </c>
      <c r="C354" s="91">
        <v>115956</v>
      </c>
    </row>
    <row r="355" spans="1:3">
      <c r="A355" s="2">
        <v>343</v>
      </c>
      <c r="B355" s="8">
        <v>1</v>
      </c>
      <c r="C355" s="91">
        <v>115780</v>
      </c>
    </row>
    <row r="356" spans="1:3">
      <c r="A356" s="2">
        <v>344</v>
      </c>
      <c r="B356" s="8">
        <v>1</v>
      </c>
      <c r="C356" s="91">
        <v>867044</v>
      </c>
    </row>
    <row r="357" spans="1:3">
      <c r="A357" s="2">
        <v>345</v>
      </c>
      <c r="B357" s="8">
        <v>1</v>
      </c>
      <c r="C357" s="91">
        <v>120916</v>
      </c>
    </row>
    <row r="358" spans="1:3">
      <c r="A358" s="2">
        <v>346</v>
      </c>
      <c r="B358" s="8">
        <v>1</v>
      </c>
      <c r="C358" s="91">
        <v>13831508</v>
      </c>
    </row>
    <row r="359" spans="1:3">
      <c r="A359" s="2">
        <v>347</v>
      </c>
      <c r="B359" s="8">
        <v>1</v>
      </c>
      <c r="C359" s="91">
        <v>186500</v>
      </c>
    </row>
    <row r="360" spans="1:3">
      <c r="A360" s="2">
        <v>348</v>
      </c>
      <c r="B360" s="8">
        <v>1</v>
      </c>
      <c r="C360" s="91">
        <v>703380</v>
      </c>
    </row>
    <row r="361" spans="1:3">
      <c r="A361" s="2">
        <v>349</v>
      </c>
      <c r="B361" s="8">
        <v>1</v>
      </c>
      <c r="C361" s="91">
        <v>324724</v>
      </c>
    </row>
    <row r="362" spans="1:3">
      <c r="A362" s="2">
        <v>350</v>
      </c>
      <c r="B362" s="8">
        <v>1</v>
      </c>
      <c r="C362" s="91">
        <v>516580</v>
      </c>
    </row>
    <row r="363" spans="1:3">
      <c r="A363" s="2">
        <v>351</v>
      </c>
      <c r="B363" s="8">
        <v>1</v>
      </c>
      <c r="C363" s="91">
        <v>408100</v>
      </c>
    </row>
    <row r="364" spans="1:3">
      <c r="A364" s="2">
        <v>352</v>
      </c>
      <c r="B364" s="8">
        <v>1</v>
      </c>
      <c r="C364" s="91">
        <v>241924</v>
      </c>
    </row>
    <row r="365" spans="1:3">
      <c r="A365" s="2">
        <v>353</v>
      </c>
      <c r="B365" s="8">
        <v>1</v>
      </c>
      <c r="C365" s="91">
        <v>115780</v>
      </c>
    </row>
    <row r="366" spans="1:3">
      <c r="A366" s="2">
        <v>354</v>
      </c>
      <c r="B366" s="8">
        <v>1</v>
      </c>
      <c r="C366" s="91">
        <v>115700</v>
      </c>
    </row>
    <row r="367" spans="1:3">
      <c r="A367" s="2">
        <v>355</v>
      </c>
      <c r="B367" s="8">
        <v>1</v>
      </c>
      <c r="C367" s="91">
        <v>115748</v>
      </c>
    </row>
    <row r="368" spans="1:3">
      <c r="A368" s="2">
        <v>356</v>
      </c>
      <c r="B368" s="8">
        <v>1</v>
      </c>
      <c r="C368" s="91">
        <v>116132</v>
      </c>
    </row>
    <row r="369" spans="1:3">
      <c r="A369" s="2">
        <v>357</v>
      </c>
      <c r="B369" s="8">
        <v>1</v>
      </c>
      <c r="C369" s="91">
        <v>116100</v>
      </c>
    </row>
    <row r="370" spans="1:3">
      <c r="A370" s="2">
        <v>358</v>
      </c>
      <c r="B370" s="8">
        <v>1</v>
      </c>
      <c r="C370" s="91">
        <v>116004</v>
      </c>
    </row>
    <row r="371" spans="1:3">
      <c r="A371" s="2">
        <v>359</v>
      </c>
      <c r="B371" s="8">
        <v>1</v>
      </c>
      <c r="C371" s="91">
        <v>186996</v>
      </c>
    </row>
    <row r="372" spans="1:3">
      <c r="A372" s="2">
        <v>360</v>
      </c>
      <c r="B372" s="8">
        <v>1</v>
      </c>
      <c r="C372" s="91">
        <v>115140</v>
      </c>
    </row>
    <row r="373" spans="1:3">
      <c r="A373" s="2">
        <v>361</v>
      </c>
      <c r="B373" s="8">
        <v>1</v>
      </c>
      <c r="C373" s="91">
        <v>115844</v>
      </c>
    </row>
    <row r="374" spans="1:3">
      <c r="A374" s="2">
        <v>362</v>
      </c>
      <c r="B374" s="8">
        <v>1</v>
      </c>
      <c r="C374" s="91">
        <v>112244</v>
      </c>
    </row>
    <row r="375" spans="1:3">
      <c r="A375" s="2">
        <v>363</v>
      </c>
      <c r="B375" s="8">
        <v>1</v>
      </c>
      <c r="C375" s="91">
        <v>115940</v>
      </c>
    </row>
    <row r="376" spans="1:3">
      <c r="A376" s="2">
        <v>364</v>
      </c>
      <c r="B376" s="8">
        <v>1</v>
      </c>
      <c r="C376" s="91">
        <v>115908</v>
      </c>
    </row>
    <row r="377" spans="1:3">
      <c r="A377" s="2">
        <v>365</v>
      </c>
      <c r="B377" s="8">
        <v>1</v>
      </c>
      <c r="C377" s="91">
        <v>116084</v>
      </c>
    </row>
    <row r="378" spans="1:3">
      <c r="A378" s="2">
        <v>366</v>
      </c>
      <c r="B378" s="8">
        <v>1</v>
      </c>
      <c r="C378" s="91">
        <v>115956</v>
      </c>
    </row>
    <row r="379" spans="1:3">
      <c r="A379" s="2">
        <v>367</v>
      </c>
      <c r="B379" s="8">
        <v>1</v>
      </c>
      <c r="C379" s="91">
        <v>116052</v>
      </c>
    </row>
    <row r="380" spans="1:3">
      <c r="A380" s="2">
        <v>368</v>
      </c>
      <c r="B380" s="8">
        <v>1</v>
      </c>
      <c r="C380" s="91">
        <v>115972</v>
      </c>
    </row>
    <row r="381" spans="1:3">
      <c r="A381" s="2">
        <v>369</v>
      </c>
      <c r="B381" s="8">
        <v>1</v>
      </c>
      <c r="C381" s="91">
        <v>111924</v>
      </c>
    </row>
    <row r="382" spans="1:3">
      <c r="A382" s="2">
        <v>370</v>
      </c>
      <c r="B382" s="8">
        <v>1</v>
      </c>
      <c r="C382" s="91">
        <v>115892</v>
      </c>
    </row>
    <row r="383" spans="1:3">
      <c r="A383" s="2">
        <v>371</v>
      </c>
      <c r="B383" s="8">
        <v>1</v>
      </c>
      <c r="C383" s="91">
        <v>115972</v>
      </c>
    </row>
    <row r="384" spans="1:3">
      <c r="A384" s="2">
        <v>372</v>
      </c>
      <c r="B384" s="8">
        <v>1</v>
      </c>
      <c r="C384" s="91">
        <v>116068</v>
      </c>
    </row>
    <row r="385" spans="1:3">
      <c r="A385" s="2">
        <v>373</v>
      </c>
      <c r="B385" s="8">
        <v>1</v>
      </c>
      <c r="C385" s="91">
        <v>112148</v>
      </c>
    </row>
    <row r="386" spans="1:3">
      <c r="A386" s="2">
        <v>374</v>
      </c>
      <c r="B386" s="8">
        <v>1</v>
      </c>
      <c r="C386" s="91">
        <v>116084</v>
      </c>
    </row>
    <row r="387" spans="1:3">
      <c r="A387" s="2">
        <v>375</v>
      </c>
      <c r="B387" s="8">
        <v>1</v>
      </c>
      <c r="C387" s="91">
        <v>115908</v>
      </c>
    </row>
    <row r="388" spans="1:3">
      <c r="A388" s="2">
        <v>376</v>
      </c>
      <c r="B388" s="8">
        <v>1</v>
      </c>
      <c r="C388" s="91">
        <v>116004</v>
      </c>
    </row>
    <row r="389" spans="1:3">
      <c r="A389" s="2">
        <v>377</v>
      </c>
      <c r="B389" s="8">
        <v>1</v>
      </c>
      <c r="C389" s="91">
        <v>116004</v>
      </c>
    </row>
    <row r="390" spans="1:3">
      <c r="A390" s="2">
        <v>378</v>
      </c>
      <c r="B390" s="8">
        <v>1</v>
      </c>
      <c r="C390" s="91">
        <v>112340</v>
      </c>
    </row>
    <row r="391" spans="1:3">
      <c r="A391" s="2">
        <v>379</v>
      </c>
      <c r="B391" s="8">
        <v>1</v>
      </c>
      <c r="C391" s="91">
        <v>116212</v>
      </c>
    </row>
    <row r="392" spans="1:3">
      <c r="A392" s="2">
        <v>380</v>
      </c>
      <c r="B392" s="8">
        <v>1</v>
      </c>
      <c r="C392" s="91">
        <v>869188</v>
      </c>
    </row>
    <row r="393" spans="1:3">
      <c r="A393" s="2">
        <v>381</v>
      </c>
      <c r="B393" s="8">
        <v>1</v>
      </c>
      <c r="C393" s="91">
        <v>115828</v>
      </c>
    </row>
    <row r="394" spans="1:3">
      <c r="A394" s="2">
        <v>382</v>
      </c>
      <c r="B394" s="8">
        <v>1</v>
      </c>
      <c r="C394" s="91">
        <v>112196</v>
      </c>
    </row>
    <row r="395" spans="1:3">
      <c r="A395" s="2">
        <v>383</v>
      </c>
      <c r="B395" s="8">
        <v>1</v>
      </c>
      <c r="C395" s="91">
        <v>115956</v>
      </c>
    </row>
    <row r="396" spans="1:3">
      <c r="A396" s="2">
        <v>384</v>
      </c>
      <c r="B396" s="8">
        <v>1</v>
      </c>
      <c r="C396" s="91">
        <v>111956</v>
      </c>
    </row>
    <row r="397" spans="1:3">
      <c r="A397" s="2">
        <v>385</v>
      </c>
      <c r="B397" s="8">
        <v>1</v>
      </c>
      <c r="C397" s="91">
        <v>116020</v>
      </c>
    </row>
    <row r="398" spans="1:3">
      <c r="A398" s="2">
        <v>386</v>
      </c>
      <c r="B398" s="8">
        <v>1</v>
      </c>
      <c r="C398" s="91">
        <v>116068</v>
      </c>
    </row>
    <row r="399" spans="1:3">
      <c r="A399" s="2">
        <v>387</v>
      </c>
      <c r="B399" s="8">
        <v>1</v>
      </c>
      <c r="C399" s="91">
        <v>115988</v>
      </c>
    </row>
    <row r="400" spans="1:3">
      <c r="A400" s="2">
        <v>388</v>
      </c>
      <c r="B400" s="8">
        <v>1</v>
      </c>
      <c r="C400" s="91">
        <v>115316</v>
      </c>
    </row>
    <row r="401" spans="1:3">
      <c r="A401" s="2">
        <v>389</v>
      </c>
      <c r="B401" s="8">
        <v>1</v>
      </c>
      <c r="C401" s="91">
        <v>867716</v>
      </c>
    </row>
    <row r="402" spans="1:3">
      <c r="A402" s="2">
        <v>390</v>
      </c>
      <c r="B402" s="8">
        <v>1</v>
      </c>
      <c r="C402" s="91">
        <v>111972</v>
      </c>
    </row>
    <row r="403" spans="1:3">
      <c r="A403" s="2">
        <v>391</v>
      </c>
      <c r="B403" s="8">
        <v>1</v>
      </c>
      <c r="C403" s="91">
        <v>115876</v>
      </c>
    </row>
    <row r="404" spans="1:3">
      <c r="A404" s="2">
        <v>392</v>
      </c>
      <c r="B404" s="8">
        <v>1</v>
      </c>
      <c r="C404" s="91">
        <v>116084</v>
      </c>
    </row>
    <row r="405" spans="1:3">
      <c r="A405" s="2">
        <v>393</v>
      </c>
      <c r="B405" s="8">
        <v>1</v>
      </c>
      <c r="C405" s="91">
        <v>115908</v>
      </c>
    </row>
    <row r="406" spans="1:3">
      <c r="A406" s="2">
        <v>394</v>
      </c>
      <c r="B406" s="8">
        <v>1</v>
      </c>
      <c r="C406" s="91">
        <v>116020</v>
      </c>
    </row>
    <row r="407" spans="1:3">
      <c r="A407" s="2">
        <v>395</v>
      </c>
      <c r="B407" s="8">
        <v>1</v>
      </c>
      <c r="C407" s="91">
        <v>116100</v>
      </c>
    </row>
    <row r="408" spans="1:3">
      <c r="A408" s="2">
        <v>396</v>
      </c>
      <c r="B408" s="8">
        <v>1</v>
      </c>
      <c r="C408" s="91">
        <v>111876</v>
      </c>
    </row>
    <row r="409" spans="1:3">
      <c r="A409" s="2">
        <v>397</v>
      </c>
      <c r="B409" s="8">
        <v>1</v>
      </c>
      <c r="C409" s="91">
        <v>111908</v>
      </c>
    </row>
    <row r="410" spans="1:3">
      <c r="A410" s="2">
        <v>398</v>
      </c>
      <c r="B410" s="8">
        <v>1</v>
      </c>
      <c r="C410" s="91">
        <v>116068</v>
      </c>
    </row>
    <row r="411" spans="1:3">
      <c r="A411" s="2">
        <v>399</v>
      </c>
      <c r="B411" s="8">
        <v>1</v>
      </c>
      <c r="C411" s="91">
        <v>111812</v>
      </c>
    </row>
    <row r="412" spans="1:3">
      <c r="A412" s="2">
        <v>400</v>
      </c>
      <c r="B412" s="8">
        <v>1</v>
      </c>
      <c r="C412" s="91">
        <v>116420</v>
      </c>
    </row>
    <row r="413" spans="1:3">
      <c r="A413" s="2">
        <v>401</v>
      </c>
      <c r="B413" s="8">
        <v>1</v>
      </c>
      <c r="C413" s="91">
        <v>116052</v>
      </c>
    </row>
    <row r="414" spans="1:3">
      <c r="A414" s="2">
        <v>402</v>
      </c>
      <c r="B414" s="8">
        <v>1</v>
      </c>
      <c r="C414" s="91">
        <v>115524</v>
      </c>
    </row>
    <row r="415" spans="1:3">
      <c r="A415" s="2">
        <v>403</v>
      </c>
      <c r="B415" s="8">
        <v>1</v>
      </c>
      <c r="C415" s="91">
        <v>115892</v>
      </c>
    </row>
    <row r="416" spans="1:3">
      <c r="A416" s="2">
        <v>404</v>
      </c>
      <c r="B416" s="8">
        <v>1</v>
      </c>
      <c r="C416" s="91">
        <v>115844</v>
      </c>
    </row>
    <row r="417" spans="1:3">
      <c r="A417" s="2">
        <v>405</v>
      </c>
      <c r="B417" s="8">
        <v>1</v>
      </c>
      <c r="C417" s="91">
        <v>115972</v>
      </c>
    </row>
    <row r="418" spans="1:3">
      <c r="A418" s="2">
        <v>406</v>
      </c>
      <c r="B418" s="8">
        <v>1</v>
      </c>
      <c r="C418" s="91">
        <v>115892</v>
      </c>
    </row>
    <row r="419" spans="1:3">
      <c r="A419" s="2">
        <v>407</v>
      </c>
      <c r="B419" s="8">
        <v>1</v>
      </c>
      <c r="C419" s="91">
        <v>115972</v>
      </c>
    </row>
    <row r="420" spans="1:3">
      <c r="A420" s="2">
        <v>408</v>
      </c>
      <c r="B420" s="8">
        <v>1</v>
      </c>
      <c r="C420" s="91">
        <v>115972</v>
      </c>
    </row>
    <row r="421" spans="1:3">
      <c r="A421" s="2">
        <v>409</v>
      </c>
      <c r="B421" s="8">
        <v>1</v>
      </c>
      <c r="C421" s="91">
        <v>115668</v>
      </c>
    </row>
    <row r="422" spans="1:3">
      <c r="A422" s="2">
        <v>410</v>
      </c>
      <c r="B422" s="8">
        <v>1</v>
      </c>
      <c r="C422" s="91">
        <v>115940</v>
      </c>
    </row>
    <row r="423" spans="1:3">
      <c r="A423" s="2">
        <v>411</v>
      </c>
      <c r="B423" s="8">
        <v>1</v>
      </c>
      <c r="C423" s="91">
        <v>116132</v>
      </c>
    </row>
    <row r="424" spans="1:3">
      <c r="A424" s="2">
        <v>412</v>
      </c>
      <c r="B424" s="8">
        <v>1</v>
      </c>
      <c r="C424" s="91">
        <v>115412</v>
      </c>
    </row>
    <row r="425" spans="1:3">
      <c r="A425" s="2">
        <v>413</v>
      </c>
      <c r="B425" s="8">
        <v>1</v>
      </c>
      <c r="C425" s="91">
        <v>112260</v>
      </c>
    </row>
    <row r="426" spans="1:3">
      <c r="A426" s="2">
        <v>414</v>
      </c>
      <c r="B426" s="8">
        <v>1</v>
      </c>
      <c r="C426" s="91">
        <v>115716</v>
      </c>
    </row>
    <row r="427" spans="1:3">
      <c r="A427" s="2">
        <v>415</v>
      </c>
      <c r="B427" s="8">
        <v>1</v>
      </c>
      <c r="C427" s="91">
        <v>115668</v>
      </c>
    </row>
    <row r="428" spans="1:3">
      <c r="A428" s="2">
        <v>416</v>
      </c>
      <c r="B428" s="8">
        <v>1</v>
      </c>
      <c r="C428" s="91">
        <v>115956</v>
      </c>
    </row>
    <row r="429" spans="1:3">
      <c r="A429" s="2">
        <v>417</v>
      </c>
      <c r="B429" s="8">
        <v>1</v>
      </c>
      <c r="C429" s="91">
        <v>115924</v>
      </c>
    </row>
    <row r="430" spans="1:3">
      <c r="A430" s="2">
        <v>418</v>
      </c>
      <c r="B430" s="8">
        <v>1</v>
      </c>
      <c r="C430" s="91">
        <v>115828</v>
      </c>
    </row>
    <row r="431" spans="1:3">
      <c r="A431" s="2">
        <v>419</v>
      </c>
      <c r="B431" s="8">
        <v>1</v>
      </c>
      <c r="C431" s="91">
        <v>116068</v>
      </c>
    </row>
    <row r="432" spans="1:3">
      <c r="A432" s="2">
        <v>420</v>
      </c>
      <c r="B432" s="8">
        <v>1</v>
      </c>
      <c r="C432" s="91">
        <v>108308</v>
      </c>
    </row>
    <row r="433" spans="1:3">
      <c r="A433" s="2">
        <v>421</v>
      </c>
      <c r="B433" s="8">
        <v>1</v>
      </c>
      <c r="C433" s="91">
        <v>115924</v>
      </c>
    </row>
    <row r="434" spans="1:3">
      <c r="A434" s="2">
        <v>422</v>
      </c>
      <c r="B434" s="8">
        <v>1</v>
      </c>
      <c r="C434" s="91">
        <v>116052</v>
      </c>
    </row>
    <row r="435" spans="1:3">
      <c r="A435" s="2">
        <v>423</v>
      </c>
      <c r="B435" s="8">
        <v>1</v>
      </c>
      <c r="C435" s="91">
        <v>115972</v>
      </c>
    </row>
    <row r="436" spans="1:3">
      <c r="A436" s="2">
        <v>424</v>
      </c>
      <c r="B436" s="8">
        <v>1</v>
      </c>
      <c r="C436" s="91">
        <v>115924</v>
      </c>
    </row>
    <row r="437" spans="1:3">
      <c r="A437" s="2">
        <v>425</v>
      </c>
      <c r="B437" s="8">
        <v>1</v>
      </c>
      <c r="C437" s="91">
        <v>115940</v>
      </c>
    </row>
    <row r="438" spans="1:3">
      <c r="A438" s="2">
        <v>426</v>
      </c>
      <c r="B438" s="8">
        <v>1</v>
      </c>
      <c r="C438" s="91">
        <v>116132</v>
      </c>
    </row>
    <row r="439" spans="1:3">
      <c r="A439" s="2">
        <v>427</v>
      </c>
      <c r="B439" s="8">
        <v>1</v>
      </c>
      <c r="C439" s="91">
        <v>112020</v>
      </c>
    </row>
    <row r="440" spans="1:3">
      <c r="A440" s="2">
        <v>428</v>
      </c>
      <c r="B440" s="8">
        <v>1</v>
      </c>
      <c r="C440" s="91">
        <v>116548</v>
      </c>
    </row>
    <row r="441" spans="1:3">
      <c r="A441" s="2">
        <v>429</v>
      </c>
      <c r="B441" s="8">
        <v>1</v>
      </c>
      <c r="C441" s="91">
        <v>115780</v>
      </c>
    </row>
    <row r="442" spans="1:3">
      <c r="A442" s="2">
        <v>430</v>
      </c>
      <c r="B442" s="8">
        <v>1</v>
      </c>
      <c r="C442" s="91">
        <v>115908</v>
      </c>
    </row>
    <row r="443" spans="1:3">
      <c r="A443" s="2">
        <v>431</v>
      </c>
      <c r="B443" s="8">
        <v>1</v>
      </c>
      <c r="C443" s="91">
        <v>115988</v>
      </c>
    </row>
    <row r="444" spans="1:3">
      <c r="A444" s="2">
        <v>432</v>
      </c>
      <c r="B444" s="8">
        <v>1</v>
      </c>
      <c r="C444" s="91">
        <v>115620</v>
      </c>
    </row>
    <row r="445" spans="1:3">
      <c r="A445" s="2">
        <v>433</v>
      </c>
      <c r="B445" s="8">
        <v>1</v>
      </c>
      <c r="C445" s="91">
        <v>116036</v>
      </c>
    </row>
    <row r="446" spans="1:3">
      <c r="A446" s="2">
        <v>434</v>
      </c>
      <c r="B446" s="8">
        <v>1</v>
      </c>
      <c r="C446" s="91">
        <v>115956</v>
      </c>
    </row>
    <row r="447" spans="1:3">
      <c r="A447" s="2">
        <v>435</v>
      </c>
      <c r="B447" s="8">
        <v>1</v>
      </c>
      <c r="C447" s="91">
        <v>116004</v>
      </c>
    </row>
    <row r="448" spans="1:3">
      <c r="A448" s="2">
        <v>436</v>
      </c>
      <c r="B448" s="8">
        <v>1</v>
      </c>
      <c r="C448" s="91">
        <v>116100</v>
      </c>
    </row>
    <row r="449" spans="1:3">
      <c r="A449" s="2">
        <v>437</v>
      </c>
      <c r="B449" s="8">
        <v>1</v>
      </c>
      <c r="C449" s="91">
        <v>108212</v>
      </c>
    </row>
    <row r="450" spans="1:3">
      <c r="A450" s="2">
        <v>438</v>
      </c>
      <c r="B450" s="8">
        <v>1</v>
      </c>
      <c r="C450" s="91">
        <v>115940</v>
      </c>
    </row>
    <row r="451" spans="1:3">
      <c r="A451" s="2">
        <v>439</v>
      </c>
      <c r="B451" s="8">
        <v>1</v>
      </c>
      <c r="C451" s="91">
        <v>111844</v>
      </c>
    </row>
    <row r="452" spans="1:3">
      <c r="A452" s="2">
        <v>440</v>
      </c>
      <c r="B452" s="8">
        <v>1</v>
      </c>
      <c r="C452" s="91">
        <v>115972</v>
      </c>
    </row>
    <row r="453" spans="1:3">
      <c r="A453" s="2">
        <v>441</v>
      </c>
      <c r="B453" s="8">
        <v>1</v>
      </c>
      <c r="C453" s="91">
        <v>111844</v>
      </c>
    </row>
    <row r="454" spans="1:3">
      <c r="A454" s="2">
        <v>442</v>
      </c>
      <c r="B454" s="8">
        <v>1</v>
      </c>
      <c r="C454" s="91">
        <v>116292</v>
      </c>
    </row>
    <row r="455" spans="1:3">
      <c r="A455" s="2">
        <v>443</v>
      </c>
      <c r="B455" s="8">
        <v>1</v>
      </c>
      <c r="C455" s="91">
        <v>112420</v>
      </c>
    </row>
    <row r="456" spans="1:3">
      <c r="A456" s="2">
        <v>444</v>
      </c>
      <c r="B456" s="8">
        <v>1</v>
      </c>
      <c r="C456" s="91">
        <v>115876</v>
      </c>
    </row>
    <row r="457" spans="1:3">
      <c r="A457" s="2">
        <v>445</v>
      </c>
      <c r="B457" s="8">
        <v>1</v>
      </c>
      <c r="C457" s="91">
        <v>115716</v>
      </c>
    </row>
    <row r="458" spans="1:3">
      <c r="A458" s="2">
        <v>446</v>
      </c>
      <c r="B458" s="8">
        <v>1</v>
      </c>
      <c r="C458" s="91">
        <v>115924</v>
      </c>
    </row>
    <row r="459" spans="1:3">
      <c r="A459" s="2">
        <v>447</v>
      </c>
      <c r="B459" s="8">
        <v>1</v>
      </c>
      <c r="C459" s="91">
        <v>115908</v>
      </c>
    </row>
    <row r="460" spans="1:3">
      <c r="A460" s="2">
        <v>448</v>
      </c>
      <c r="B460" s="8">
        <v>1</v>
      </c>
      <c r="C460" s="91">
        <v>116084</v>
      </c>
    </row>
    <row r="461" spans="1:3">
      <c r="A461" s="2">
        <v>449</v>
      </c>
      <c r="B461" s="8">
        <v>1</v>
      </c>
      <c r="C461" s="91">
        <v>111876</v>
      </c>
    </row>
    <row r="462" spans="1:3">
      <c r="A462" s="2">
        <v>450</v>
      </c>
      <c r="B462" s="8">
        <v>1</v>
      </c>
      <c r="C462" s="91">
        <v>185220</v>
      </c>
    </row>
    <row r="463" spans="1:3">
      <c r="A463" s="2">
        <v>451</v>
      </c>
      <c r="B463" s="8">
        <v>1</v>
      </c>
      <c r="C463" s="91">
        <v>115860</v>
      </c>
    </row>
    <row r="464" spans="1:3">
      <c r="A464" s="2">
        <v>452</v>
      </c>
      <c r="B464" s="8">
        <v>1</v>
      </c>
      <c r="C464" s="91">
        <v>111796</v>
      </c>
    </row>
    <row r="465" spans="1:3">
      <c r="A465" s="2">
        <v>453</v>
      </c>
      <c r="B465" s="8">
        <v>1</v>
      </c>
      <c r="C465" s="91">
        <v>112052</v>
      </c>
    </row>
    <row r="466" spans="1:3">
      <c r="A466" s="2">
        <v>454</v>
      </c>
      <c r="B466" s="8">
        <v>1</v>
      </c>
      <c r="C466" s="91">
        <v>186436</v>
      </c>
    </row>
    <row r="467" spans="1:3">
      <c r="A467" s="2">
        <v>455</v>
      </c>
      <c r="B467" s="8">
        <v>1</v>
      </c>
      <c r="C467" s="91">
        <v>115940</v>
      </c>
    </row>
    <row r="468" spans="1:3">
      <c r="A468" s="2">
        <v>456</v>
      </c>
      <c r="B468" s="8">
        <v>1</v>
      </c>
      <c r="C468" s="91">
        <v>116116</v>
      </c>
    </row>
    <row r="469" spans="1:3">
      <c r="A469" s="2">
        <v>457</v>
      </c>
      <c r="B469" s="8">
        <v>1</v>
      </c>
      <c r="C469" s="91">
        <v>185988</v>
      </c>
    </row>
    <row r="470" spans="1:3">
      <c r="A470" s="2">
        <v>458</v>
      </c>
      <c r="B470" s="8">
        <v>1</v>
      </c>
      <c r="C470" s="91">
        <v>186068</v>
      </c>
    </row>
    <row r="471" spans="1:3">
      <c r="A471" s="2">
        <v>459</v>
      </c>
      <c r="B471" s="8">
        <v>1</v>
      </c>
      <c r="C471" s="91">
        <v>116068</v>
      </c>
    </row>
    <row r="472" spans="1:3">
      <c r="A472" s="2">
        <v>460</v>
      </c>
      <c r="B472" s="8">
        <v>1</v>
      </c>
      <c r="C472" s="91">
        <v>111828</v>
      </c>
    </row>
    <row r="473" spans="1:3">
      <c r="A473" s="2">
        <v>461</v>
      </c>
      <c r="B473" s="8">
        <v>1</v>
      </c>
      <c r="C473" s="91">
        <v>116036</v>
      </c>
    </row>
    <row r="474" spans="1:3">
      <c r="A474" s="2">
        <v>462</v>
      </c>
      <c r="B474" s="8">
        <v>1</v>
      </c>
      <c r="C474" s="91">
        <v>116100</v>
      </c>
    </row>
    <row r="475" spans="1:3">
      <c r="A475" s="2">
        <v>463</v>
      </c>
      <c r="B475" s="8">
        <v>1</v>
      </c>
      <c r="C475" s="91">
        <v>111876</v>
      </c>
    </row>
    <row r="476" spans="1:3">
      <c r="A476" s="2">
        <v>464</v>
      </c>
      <c r="B476" s="8">
        <v>1</v>
      </c>
      <c r="C476" s="91">
        <v>108052</v>
      </c>
    </row>
    <row r="477" spans="1:3">
      <c r="A477" s="2">
        <v>465</v>
      </c>
      <c r="B477" s="8">
        <v>1</v>
      </c>
      <c r="C477" s="91">
        <v>116020</v>
      </c>
    </row>
    <row r="478" spans="1:3">
      <c r="A478" s="2">
        <v>466</v>
      </c>
      <c r="B478" s="8">
        <v>1</v>
      </c>
      <c r="C478" s="91">
        <v>111876</v>
      </c>
    </row>
    <row r="479" spans="1:3">
      <c r="A479" s="2">
        <v>467</v>
      </c>
      <c r="B479" s="8">
        <v>1</v>
      </c>
      <c r="C479" s="91">
        <v>116004</v>
      </c>
    </row>
    <row r="480" spans="1:3">
      <c r="A480" s="2">
        <v>468</v>
      </c>
      <c r="B480" s="8">
        <v>1</v>
      </c>
      <c r="C480" s="91">
        <v>115748</v>
      </c>
    </row>
    <row r="481" spans="1:3">
      <c r="A481" s="2">
        <v>469</v>
      </c>
      <c r="B481" s="8">
        <v>1</v>
      </c>
      <c r="C481" s="91">
        <v>116100</v>
      </c>
    </row>
    <row r="482" spans="1:3">
      <c r="A482" s="2">
        <v>470</v>
      </c>
      <c r="B482" s="8">
        <v>1</v>
      </c>
      <c r="C482" s="91">
        <v>115988</v>
      </c>
    </row>
    <row r="483" spans="1:3">
      <c r="A483" s="2">
        <v>471</v>
      </c>
      <c r="B483" s="8">
        <v>1</v>
      </c>
      <c r="C483" s="91">
        <v>116244</v>
      </c>
    </row>
    <row r="484" spans="1:3">
      <c r="A484" s="2">
        <v>472</v>
      </c>
      <c r="B484" s="8">
        <v>1</v>
      </c>
      <c r="C484" s="91">
        <v>115908</v>
      </c>
    </row>
    <row r="485" spans="1:3">
      <c r="A485" s="2">
        <v>473</v>
      </c>
      <c r="B485" s="8">
        <v>1</v>
      </c>
      <c r="C485" s="91">
        <v>116020</v>
      </c>
    </row>
    <row r="486" spans="1:3">
      <c r="A486" s="2">
        <v>474</v>
      </c>
      <c r="B486" s="8">
        <v>1</v>
      </c>
      <c r="C486" s="91">
        <v>115988</v>
      </c>
    </row>
    <row r="487" spans="1:3">
      <c r="A487" s="2">
        <v>475</v>
      </c>
      <c r="B487" s="8">
        <v>1</v>
      </c>
      <c r="C487" s="91">
        <v>111604</v>
      </c>
    </row>
    <row r="488" spans="1:3">
      <c r="A488" s="2">
        <v>476</v>
      </c>
      <c r="B488" s="8">
        <v>1</v>
      </c>
      <c r="C488" s="91">
        <v>115844</v>
      </c>
    </row>
    <row r="489" spans="1:3">
      <c r="A489" s="2">
        <v>477</v>
      </c>
      <c r="B489" s="8">
        <v>1</v>
      </c>
      <c r="C489" s="91">
        <v>115908</v>
      </c>
    </row>
    <row r="490" spans="1:3">
      <c r="A490" s="2">
        <v>478</v>
      </c>
      <c r="B490" s="8">
        <v>1</v>
      </c>
      <c r="C490" s="91">
        <v>116020</v>
      </c>
    </row>
    <row r="491" spans="1:3">
      <c r="A491" s="2">
        <v>479</v>
      </c>
      <c r="B491" s="8">
        <v>1</v>
      </c>
      <c r="C491" s="91">
        <v>108260</v>
      </c>
    </row>
    <row r="492" spans="1:3">
      <c r="A492" s="2">
        <v>480</v>
      </c>
      <c r="B492" s="8">
        <v>1</v>
      </c>
      <c r="C492" s="91">
        <v>115988</v>
      </c>
    </row>
    <row r="493" spans="1:3">
      <c r="A493" s="2">
        <v>481</v>
      </c>
      <c r="B493" s="8">
        <v>1</v>
      </c>
      <c r="C493" s="91">
        <v>115940</v>
      </c>
    </row>
    <row r="494" spans="1:3">
      <c r="A494" s="2">
        <v>482</v>
      </c>
      <c r="B494" s="8">
        <v>1</v>
      </c>
      <c r="C494" s="91">
        <v>115860</v>
      </c>
    </row>
    <row r="495" spans="1:3">
      <c r="A495" s="2">
        <v>483</v>
      </c>
      <c r="B495" s="8">
        <v>1</v>
      </c>
      <c r="C495" s="91">
        <v>115940</v>
      </c>
    </row>
    <row r="496" spans="1:3">
      <c r="A496" s="2">
        <v>484</v>
      </c>
      <c r="B496" s="8">
        <v>1</v>
      </c>
      <c r="C496" s="91">
        <v>116100</v>
      </c>
    </row>
    <row r="497" spans="1:3">
      <c r="A497" s="2">
        <v>485</v>
      </c>
      <c r="B497" s="8">
        <v>1</v>
      </c>
      <c r="C497" s="91">
        <v>116100</v>
      </c>
    </row>
    <row r="498" spans="1:3">
      <c r="A498" s="2">
        <v>486</v>
      </c>
      <c r="B498" s="8">
        <v>1</v>
      </c>
      <c r="C498" s="91">
        <v>115972</v>
      </c>
    </row>
    <row r="499" spans="1:3">
      <c r="A499" s="2">
        <v>487</v>
      </c>
      <c r="B499" s="8">
        <v>1</v>
      </c>
      <c r="C499" s="91">
        <v>115284</v>
      </c>
    </row>
    <row r="500" spans="1:3">
      <c r="A500" s="2">
        <v>488</v>
      </c>
      <c r="B500" s="8">
        <v>1</v>
      </c>
      <c r="C500" s="91">
        <v>111988</v>
      </c>
    </row>
    <row r="501" spans="1:3">
      <c r="A501" s="2">
        <v>489</v>
      </c>
      <c r="B501" s="8">
        <v>1</v>
      </c>
      <c r="C501" s="91">
        <v>115956</v>
      </c>
    </row>
    <row r="502" spans="1:3">
      <c r="A502" s="2">
        <v>490</v>
      </c>
      <c r="B502" s="8">
        <v>1</v>
      </c>
      <c r="C502" s="91">
        <v>115716</v>
      </c>
    </row>
    <row r="503" spans="1:3">
      <c r="A503" s="2">
        <v>491</v>
      </c>
      <c r="B503" s="8">
        <v>1</v>
      </c>
      <c r="C503" s="91">
        <v>111956</v>
      </c>
    </row>
    <row r="504" spans="1:3">
      <c r="A504" s="2">
        <v>492</v>
      </c>
      <c r="B504" s="8">
        <v>1</v>
      </c>
      <c r="C504" s="91">
        <v>115940</v>
      </c>
    </row>
    <row r="505" spans="1:3">
      <c r="A505" s="2">
        <v>493</v>
      </c>
      <c r="B505" s="8">
        <v>1</v>
      </c>
      <c r="C505" s="91">
        <v>116020</v>
      </c>
    </row>
    <row r="506" spans="1:3">
      <c r="A506" s="2">
        <v>494</v>
      </c>
      <c r="B506" s="8">
        <v>1</v>
      </c>
      <c r="C506" s="91">
        <v>111844</v>
      </c>
    </row>
    <row r="507" spans="1:3">
      <c r="A507" s="2">
        <v>495</v>
      </c>
      <c r="B507" s="8">
        <v>1</v>
      </c>
      <c r="C507" s="91">
        <v>116164</v>
      </c>
    </row>
    <row r="508" spans="1:3">
      <c r="A508" s="2">
        <v>496</v>
      </c>
      <c r="B508" s="8">
        <v>1</v>
      </c>
      <c r="C508" s="91">
        <v>115364</v>
      </c>
    </row>
    <row r="509" spans="1:3">
      <c r="A509" s="2">
        <v>497</v>
      </c>
      <c r="B509" s="8">
        <v>1</v>
      </c>
      <c r="C509" s="91">
        <v>115956</v>
      </c>
    </row>
    <row r="510" spans="1:3">
      <c r="A510" s="2">
        <v>498</v>
      </c>
      <c r="B510" s="8">
        <v>1</v>
      </c>
      <c r="C510" s="91">
        <v>115972</v>
      </c>
    </row>
    <row r="511" spans="1:3">
      <c r="A511" s="2">
        <v>499</v>
      </c>
      <c r="B511" s="8">
        <v>1</v>
      </c>
      <c r="C511" s="91">
        <v>116052</v>
      </c>
    </row>
    <row r="512" spans="1:3">
      <c r="A512" s="2">
        <v>500</v>
      </c>
      <c r="B512" s="8">
        <v>1</v>
      </c>
      <c r="C512" s="91">
        <v>116068</v>
      </c>
    </row>
    <row r="513" spans="1:3">
      <c r="A513" s="2">
        <v>501</v>
      </c>
      <c r="B513" s="8">
        <v>1</v>
      </c>
      <c r="C513" s="91">
        <v>115940</v>
      </c>
    </row>
    <row r="514" spans="1:3">
      <c r="A514" s="2">
        <v>502</v>
      </c>
      <c r="B514" s="8">
        <v>1</v>
      </c>
      <c r="C514" s="91">
        <v>115716</v>
      </c>
    </row>
    <row r="515" spans="1:3">
      <c r="A515" s="2">
        <v>503</v>
      </c>
      <c r="B515" s="8">
        <v>1</v>
      </c>
      <c r="C515" s="91">
        <v>108276</v>
      </c>
    </row>
    <row r="516" spans="1:3">
      <c r="A516" s="2">
        <v>504</v>
      </c>
      <c r="B516" s="8">
        <v>1</v>
      </c>
      <c r="C516" s="91">
        <v>115828</v>
      </c>
    </row>
    <row r="517" spans="1:3">
      <c r="A517" s="2">
        <v>505</v>
      </c>
      <c r="B517" s="8">
        <v>1</v>
      </c>
      <c r="C517" s="91">
        <v>116004</v>
      </c>
    </row>
    <row r="518" spans="1:3">
      <c r="A518" s="2">
        <v>506</v>
      </c>
      <c r="B518" s="8">
        <v>1</v>
      </c>
      <c r="C518" s="91">
        <v>116020</v>
      </c>
    </row>
    <row r="519" spans="1:3">
      <c r="A519" s="2">
        <v>507</v>
      </c>
      <c r="B519" s="8">
        <v>1</v>
      </c>
      <c r="C519" s="91">
        <v>115956</v>
      </c>
    </row>
    <row r="520" spans="1:3">
      <c r="A520" s="2">
        <v>508</v>
      </c>
      <c r="B520" s="8">
        <v>1</v>
      </c>
      <c r="C520" s="91">
        <v>115956</v>
      </c>
    </row>
    <row r="521" spans="1:3">
      <c r="A521" s="2">
        <v>509</v>
      </c>
      <c r="B521" s="8">
        <v>1</v>
      </c>
      <c r="C521" s="91">
        <v>116004</v>
      </c>
    </row>
    <row r="522" spans="1:3">
      <c r="A522" s="2">
        <v>510</v>
      </c>
      <c r="B522" s="8">
        <v>1</v>
      </c>
      <c r="C522" s="91">
        <v>116084</v>
      </c>
    </row>
    <row r="523" spans="1:3">
      <c r="A523" s="2">
        <v>511</v>
      </c>
      <c r="B523" s="8">
        <v>1</v>
      </c>
      <c r="C523" s="91">
        <v>116084</v>
      </c>
    </row>
    <row r="524" spans="1:3">
      <c r="A524" s="2">
        <v>512</v>
      </c>
      <c r="B524" s="8">
        <v>1</v>
      </c>
      <c r="C524" s="91">
        <v>115876</v>
      </c>
    </row>
    <row r="525" spans="1:3">
      <c r="A525" s="2">
        <v>513</v>
      </c>
      <c r="B525" s="8">
        <v>1</v>
      </c>
      <c r="C525" s="91">
        <v>503588</v>
      </c>
    </row>
    <row r="526" spans="1:3">
      <c r="A526" s="2">
        <v>514</v>
      </c>
      <c r="B526" s="8">
        <v>1</v>
      </c>
      <c r="C526" s="91">
        <v>8772</v>
      </c>
    </row>
    <row r="527" spans="1:3">
      <c r="A527" s="2">
        <v>515</v>
      </c>
      <c r="B527" s="8">
        <v>1</v>
      </c>
      <c r="C527" s="91">
        <v>1364</v>
      </c>
    </row>
    <row r="528" spans="1:3">
      <c r="A528" s="2">
        <v>516</v>
      </c>
      <c r="B528" s="8">
        <v>1</v>
      </c>
      <c r="C528" s="91">
        <v>186548</v>
      </c>
    </row>
    <row r="529" spans="1:3">
      <c r="A529" s="2">
        <v>517</v>
      </c>
      <c r="B529" s="8">
        <v>1</v>
      </c>
      <c r="C529" s="91">
        <v>865156</v>
      </c>
    </row>
    <row r="530" spans="1:3">
      <c r="A530" s="2">
        <v>518</v>
      </c>
      <c r="B530" s="8">
        <v>1</v>
      </c>
      <c r="C530" s="91">
        <v>111956</v>
      </c>
    </row>
    <row r="531" spans="1:3">
      <c r="A531" s="2">
        <v>519</v>
      </c>
      <c r="B531" s="8">
        <v>1</v>
      </c>
      <c r="C531" s="91">
        <v>1316</v>
      </c>
    </row>
    <row r="532" spans="1:3">
      <c r="A532" s="2">
        <v>520</v>
      </c>
      <c r="B532" s="8">
        <v>1</v>
      </c>
      <c r="C532" s="91">
        <v>2740</v>
      </c>
    </row>
    <row r="533" spans="1:3">
      <c r="A533" s="2">
        <v>521</v>
      </c>
      <c r="B533" s="8">
        <v>1</v>
      </c>
      <c r="C533" s="91">
        <v>3092</v>
      </c>
    </row>
    <row r="534" spans="1:3">
      <c r="A534" s="2">
        <v>522</v>
      </c>
      <c r="B534" s="8">
        <v>1</v>
      </c>
      <c r="C534" s="91">
        <v>1028</v>
      </c>
    </row>
    <row r="535" spans="1:3">
      <c r="A535" s="2">
        <v>523</v>
      </c>
      <c r="B535" s="8">
        <v>1</v>
      </c>
      <c r="C535" s="91">
        <v>19057092</v>
      </c>
    </row>
    <row r="536" spans="1:3">
      <c r="A536" s="2">
        <v>524</v>
      </c>
      <c r="B536" s="8">
        <v>1</v>
      </c>
      <c r="C536" s="91">
        <v>187092</v>
      </c>
    </row>
    <row r="537" spans="1:3">
      <c r="A537" s="2">
        <v>525</v>
      </c>
      <c r="B537" s="8">
        <v>1</v>
      </c>
      <c r="C537" s="91">
        <v>173284</v>
      </c>
    </row>
    <row r="538" spans="1:3">
      <c r="A538" s="2">
        <v>526</v>
      </c>
      <c r="B538" s="8">
        <v>1</v>
      </c>
      <c r="C538" s="91">
        <v>666721</v>
      </c>
    </row>
    <row r="539" spans="1:3">
      <c r="A539" s="2">
        <v>527</v>
      </c>
      <c r="B539" s="8">
        <v>1</v>
      </c>
      <c r="C539" s="91">
        <v>457955</v>
      </c>
    </row>
    <row r="540" spans="1:3">
      <c r="A540" s="2">
        <v>528</v>
      </c>
      <c r="B540" s="8">
        <v>1</v>
      </c>
      <c r="C540" s="91">
        <v>4473290</v>
      </c>
    </row>
    <row r="541" spans="1:3">
      <c r="A541" s="2">
        <v>529</v>
      </c>
      <c r="B541" s="8">
        <v>1</v>
      </c>
      <c r="C541" s="91">
        <v>965038</v>
      </c>
    </row>
    <row r="542" spans="1:3">
      <c r="A542" s="2">
        <v>530</v>
      </c>
      <c r="B542" s="8">
        <v>1</v>
      </c>
      <c r="C542" s="91">
        <v>4837087</v>
      </c>
    </row>
    <row r="543" spans="1:3">
      <c r="A543" s="2">
        <v>531</v>
      </c>
      <c r="B543" s="8">
        <v>1</v>
      </c>
      <c r="C543" s="91">
        <v>1413764</v>
      </c>
    </row>
    <row r="544" spans="1:3">
      <c r="A544" s="2">
        <v>532</v>
      </c>
      <c r="B544" s="8">
        <v>1</v>
      </c>
      <c r="C544" s="91">
        <v>143747</v>
      </c>
    </row>
    <row r="545" spans="1:3">
      <c r="A545" s="2">
        <v>533</v>
      </c>
      <c r="B545" s="8">
        <v>1</v>
      </c>
      <c r="C545" s="91">
        <v>116516</v>
      </c>
    </row>
    <row r="546" spans="1:3">
      <c r="A546" s="2">
        <v>534</v>
      </c>
      <c r="B546" s="8">
        <v>1</v>
      </c>
      <c r="C546" s="91">
        <v>111812</v>
      </c>
    </row>
    <row r="547" spans="1:3">
      <c r="A547" s="2">
        <v>535</v>
      </c>
      <c r="B547" s="8">
        <v>1</v>
      </c>
      <c r="C547" s="91">
        <v>114340</v>
      </c>
    </row>
    <row r="548" spans="1:3">
      <c r="A548" s="2">
        <v>536</v>
      </c>
      <c r="B548" s="8">
        <v>1</v>
      </c>
      <c r="C548" s="91">
        <v>116900</v>
      </c>
    </row>
    <row r="549" spans="1:3">
      <c r="A549" s="2">
        <v>537</v>
      </c>
      <c r="B549" s="8">
        <v>1</v>
      </c>
      <c r="C549" s="91">
        <v>115988</v>
      </c>
    </row>
    <row r="550" spans="1:3">
      <c r="A550" s="2">
        <v>538</v>
      </c>
      <c r="B550" s="8">
        <v>1</v>
      </c>
      <c r="C550" s="91">
        <v>185828</v>
      </c>
    </row>
    <row r="551" spans="1:3">
      <c r="A551" s="2">
        <v>539</v>
      </c>
      <c r="B551" s="8">
        <v>1</v>
      </c>
      <c r="C551" s="91">
        <v>10308</v>
      </c>
    </row>
    <row r="552" spans="1:3">
      <c r="A552" s="2">
        <v>540</v>
      </c>
      <c r="B552" s="8">
        <v>1</v>
      </c>
      <c r="C552" s="91">
        <v>179844</v>
      </c>
    </row>
    <row r="553" spans="1:3">
      <c r="A553" s="2">
        <v>541</v>
      </c>
      <c r="B553" s="8">
        <v>1</v>
      </c>
      <c r="C553" s="91">
        <v>2065092</v>
      </c>
    </row>
    <row r="554" spans="1:3">
      <c r="A554" s="2">
        <v>542</v>
      </c>
      <c r="B554" s="8">
        <v>1</v>
      </c>
      <c r="C554" s="91">
        <v>408596</v>
      </c>
    </row>
    <row r="555" spans="1:3">
      <c r="A555" s="2">
        <v>543</v>
      </c>
      <c r="B555" s="8">
        <v>1</v>
      </c>
      <c r="C555" s="91">
        <v>338516</v>
      </c>
    </row>
    <row r="556" spans="1:3">
      <c r="A556" s="2">
        <v>544</v>
      </c>
      <c r="B556" s="8">
        <v>1</v>
      </c>
      <c r="C556" s="91">
        <v>382692</v>
      </c>
    </row>
    <row r="557" spans="1:3">
      <c r="A557" s="2">
        <v>545</v>
      </c>
      <c r="B557" s="8">
        <v>1</v>
      </c>
      <c r="C557" s="91">
        <v>284964</v>
      </c>
    </row>
    <row r="558" spans="1:3">
      <c r="A558" s="2">
        <v>546</v>
      </c>
      <c r="B558" s="8">
        <v>1</v>
      </c>
      <c r="C558" s="91">
        <v>159988</v>
      </c>
    </row>
    <row r="559" spans="1:3">
      <c r="A559" s="2">
        <v>547</v>
      </c>
      <c r="B559" s="8">
        <v>1</v>
      </c>
      <c r="C559" s="91">
        <v>309812</v>
      </c>
    </row>
    <row r="560" spans="1:3">
      <c r="A560" s="2">
        <v>548</v>
      </c>
      <c r="B560" s="8">
        <v>1</v>
      </c>
      <c r="C560" s="91">
        <v>192852</v>
      </c>
    </row>
    <row r="561" spans="1:3">
      <c r="A561" s="2">
        <v>549</v>
      </c>
      <c r="B561" s="8">
        <v>1</v>
      </c>
      <c r="C561" s="91">
        <v>343060</v>
      </c>
    </row>
    <row r="562" spans="1:3">
      <c r="A562" s="2">
        <v>550</v>
      </c>
      <c r="B562" s="8">
        <v>1</v>
      </c>
      <c r="C562" s="91">
        <v>316548</v>
      </c>
    </row>
    <row r="563" spans="1:3">
      <c r="A563" s="2">
        <v>551</v>
      </c>
      <c r="B563" s="8">
        <v>1</v>
      </c>
      <c r="C563" s="91">
        <v>528068</v>
      </c>
    </row>
    <row r="564" spans="1:3">
      <c r="A564" s="2">
        <v>552</v>
      </c>
      <c r="B564" s="8">
        <v>1</v>
      </c>
      <c r="C564" s="91">
        <v>261908</v>
      </c>
    </row>
    <row r="565" spans="1:3">
      <c r="A565" s="2">
        <v>553</v>
      </c>
      <c r="B565" s="8">
        <v>1</v>
      </c>
      <c r="C565" s="91">
        <v>68756</v>
      </c>
    </row>
    <row r="566" spans="1:3">
      <c r="A566" s="2">
        <v>554</v>
      </c>
      <c r="B566" s="8">
        <v>1</v>
      </c>
      <c r="C566" s="91">
        <v>276756</v>
      </c>
    </row>
    <row r="567" spans="1:3">
      <c r="A567" s="2">
        <v>555</v>
      </c>
      <c r="B567" s="8">
        <v>1</v>
      </c>
      <c r="C567" s="91">
        <v>166148</v>
      </c>
    </row>
    <row r="568" spans="1:3">
      <c r="A568" s="2">
        <v>556</v>
      </c>
      <c r="B568" s="8">
        <v>1</v>
      </c>
      <c r="C568" s="91">
        <v>355620</v>
      </c>
    </row>
    <row r="569" spans="1:3">
      <c r="A569" s="2">
        <v>557</v>
      </c>
      <c r="B569" s="8">
        <v>1</v>
      </c>
      <c r="C569" s="91">
        <v>206692</v>
      </c>
    </row>
    <row r="570" spans="1:3">
      <c r="A570" s="2">
        <v>558</v>
      </c>
      <c r="B570" s="8">
        <v>1</v>
      </c>
      <c r="C570" s="91">
        <v>1133380</v>
      </c>
    </row>
    <row r="571" spans="1:3">
      <c r="A571" s="2">
        <v>559</v>
      </c>
      <c r="B571" s="8">
        <v>1</v>
      </c>
      <c r="C571" s="91">
        <v>319812</v>
      </c>
    </row>
    <row r="572" spans="1:3">
      <c r="A572" s="2">
        <v>560</v>
      </c>
      <c r="B572" s="8">
        <v>1</v>
      </c>
      <c r="C572" s="91">
        <v>34616017</v>
      </c>
    </row>
    <row r="573" spans="1:3">
      <c r="A573" s="2">
        <v>561</v>
      </c>
      <c r="B573" s="8">
        <v>1</v>
      </c>
      <c r="C573" s="91">
        <v>333796</v>
      </c>
    </row>
    <row r="574" spans="1:3">
      <c r="A574" s="2">
        <v>562</v>
      </c>
      <c r="B574" s="8">
        <v>1</v>
      </c>
      <c r="C574" s="91">
        <v>356324</v>
      </c>
    </row>
    <row r="575" spans="1:3">
      <c r="A575" s="2">
        <v>563</v>
      </c>
      <c r="B575" s="8">
        <v>1</v>
      </c>
      <c r="C575" s="91">
        <v>141044</v>
      </c>
    </row>
    <row r="576" spans="1:3">
      <c r="A576" s="2">
        <v>564</v>
      </c>
      <c r="B576" s="8">
        <v>1</v>
      </c>
      <c r="C576" s="91">
        <v>303812</v>
      </c>
    </row>
    <row r="577" spans="1:3">
      <c r="A577" s="2">
        <v>565</v>
      </c>
      <c r="B577" s="8">
        <v>1</v>
      </c>
      <c r="C577" s="91">
        <v>116068</v>
      </c>
    </row>
    <row r="578" spans="1:3">
      <c r="A578" s="2">
        <v>566</v>
      </c>
      <c r="B578" s="8">
        <v>1</v>
      </c>
      <c r="C578" s="91">
        <v>446308</v>
      </c>
    </row>
    <row r="579" spans="1:3">
      <c r="A579" s="2">
        <v>567</v>
      </c>
      <c r="B579" s="8">
        <v>1</v>
      </c>
      <c r="C579" s="91">
        <v>167332</v>
      </c>
    </row>
    <row r="580" spans="1:3">
      <c r="A580" s="2">
        <v>568</v>
      </c>
      <c r="B580" s="8">
        <v>1</v>
      </c>
      <c r="C580" s="91">
        <v>8121140</v>
      </c>
    </row>
    <row r="581" spans="1:3">
      <c r="A581" s="2">
        <v>569</v>
      </c>
      <c r="B581" s="8">
        <v>1</v>
      </c>
      <c r="C581" s="91">
        <v>246644</v>
      </c>
    </row>
    <row r="582" spans="1:3">
      <c r="A582" s="2">
        <v>570</v>
      </c>
      <c r="B582" s="8">
        <v>1</v>
      </c>
      <c r="C582" s="91">
        <v>316788</v>
      </c>
    </row>
    <row r="583" spans="1:3">
      <c r="A583" s="2">
        <v>571</v>
      </c>
      <c r="B583" s="8">
        <v>1</v>
      </c>
      <c r="C583" s="91">
        <v>216356</v>
      </c>
    </row>
    <row r="584" spans="1:3">
      <c r="A584" s="2">
        <v>572</v>
      </c>
      <c r="B584" s="8">
        <v>1</v>
      </c>
      <c r="C584" s="91">
        <v>301860</v>
      </c>
    </row>
    <row r="585" spans="1:3">
      <c r="A585" s="2">
        <v>573</v>
      </c>
      <c r="B585" s="8">
        <v>1</v>
      </c>
      <c r="C585" s="91">
        <v>217396</v>
      </c>
    </row>
    <row r="586" spans="1:3">
      <c r="A586" s="2">
        <v>574</v>
      </c>
      <c r="B586" s="8">
        <v>1</v>
      </c>
      <c r="C586" s="91">
        <v>298772</v>
      </c>
    </row>
    <row r="587" spans="1:3">
      <c r="A587" s="2">
        <v>575</v>
      </c>
      <c r="B587" s="8">
        <v>1</v>
      </c>
      <c r="C587" s="91">
        <v>413460</v>
      </c>
    </row>
    <row r="588" spans="1:3">
      <c r="A588" s="2">
        <v>576</v>
      </c>
      <c r="B588" s="8">
        <v>1</v>
      </c>
      <c r="C588" s="91">
        <v>226548</v>
      </c>
    </row>
    <row r="589" spans="1:3">
      <c r="A589" s="2">
        <v>577</v>
      </c>
      <c r="B589" s="8">
        <v>1</v>
      </c>
      <c r="C589" s="91">
        <v>330836</v>
      </c>
    </row>
    <row r="590" spans="1:3">
      <c r="A590" s="2">
        <v>578</v>
      </c>
      <c r="B590" s="8">
        <v>1</v>
      </c>
      <c r="C590" s="91">
        <v>201124</v>
      </c>
    </row>
    <row r="591" spans="1:3">
      <c r="A591" s="2">
        <v>579</v>
      </c>
      <c r="B591" s="8">
        <v>1</v>
      </c>
      <c r="C591" s="91">
        <v>416756</v>
      </c>
    </row>
    <row r="592" spans="1:3">
      <c r="A592" s="2">
        <v>580</v>
      </c>
      <c r="B592" s="8">
        <v>1</v>
      </c>
      <c r="C592" s="91">
        <v>222356</v>
      </c>
    </row>
    <row r="593" spans="1:3">
      <c r="A593" s="2">
        <v>581</v>
      </c>
      <c r="B593" s="8">
        <v>1</v>
      </c>
      <c r="C593" s="91">
        <v>218948</v>
      </c>
    </row>
    <row r="594" spans="1:3">
      <c r="A594" s="2">
        <v>582</v>
      </c>
      <c r="B594" s="8">
        <v>1</v>
      </c>
      <c r="C594" s="91">
        <v>230436</v>
      </c>
    </row>
    <row r="595" spans="1:3">
      <c r="A595" s="2">
        <v>583</v>
      </c>
      <c r="B595" s="8">
        <v>1</v>
      </c>
      <c r="C595" s="91">
        <v>336292</v>
      </c>
    </row>
    <row r="596" spans="1:3">
      <c r="A596" s="2">
        <v>584</v>
      </c>
      <c r="B596" s="8">
        <v>1</v>
      </c>
      <c r="C596" s="91">
        <v>278980</v>
      </c>
    </row>
    <row r="597" spans="1:3">
      <c r="A597" s="2">
        <v>585</v>
      </c>
      <c r="B597" s="8">
        <v>1</v>
      </c>
      <c r="C597" s="91">
        <v>411300</v>
      </c>
    </row>
    <row r="598" spans="1:3">
      <c r="A598" s="2">
        <v>586</v>
      </c>
      <c r="B598" s="8">
        <v>1</v>
      </c>
      <c r="C598" s="91">
        <v>330116</v>
      </c>
    </row>
    <row r="599" spans="1:3">
      <c r="A599" s="2">
        <v>587</v>
      </c>
      <c r="B599" s="8">
        <v>1</v>
      </c>
      <c r="C599" s="91">
        <v>331236</v>
      </c>
    </row>
    <row r="600" spans="1:3">
      <c r="A600" s="2">
        <v>588</v>
      </c>
      <c r="B600" s="8">
        <v>1</v>
      </c>
      <c r="C600" s="91">
        <v>317124</v>
      </c>
    </row>
    <row r="601" spans="1:3">
      <c r="A601" s="2">
        <v>589</v>
      </c>
      <c r="B601" s="8">
        <v>1</v>
      </c>
      <c r="C601" s="91">
        <v>359796</v>
      </c>
    </row>
    <row r="602" spans="1:3">
      <c r="A602" s="2">
        <v>590</v>
      </c>
      <c r="B602" s="8">
        <v>1</v>
      </c>
      <c r="C602" s="91">
        <v>314580</v>
      </c>
    </row>
    <row r="603" spans="1:3">
      <c r="A603" s="2">
        <v>591</v>
      </c>
      <c r="B603" s="8">
        <v>1</v>
      </c>
      <c r="C603" s="91">
        <v>385604</v>
      </c>
    </row>
    <row r="604" spans="1:3">
      <c r="A604" s="2">
        <v>592</v>
      </c>
      <c r="B604" s="8">
        <v>1</v>
      </c>
      <c r="C604" s="91">
        <v>274308</v>
      </c>
    </row>
    <row r="605" spans="1:3">
      <c r="A605" s="2">
        <v>593</v>
      </c>
      <c r="B605" s="8">
        <v>1</v>
      </c>
      <c r="C605" s="91">
        <v>344324</v>
      </c>
    </row>
    <row r="606" spans="1:3">
      <c r="A606" s="2">
        <v>594</v>
      </c>
      <c r="B606" s="8">
        <v>1</v>
      </c>
      <c r="C606" s="91">
        <v>1402532</v>
      </c>
    </row>
    <row r="607" spans="1:3">
      <c r="A607" s="2">
        <v>595</v>
      </c>
      <c r="B607" s="8">
        <v>1</v>
      </c>
      <c r="C607" s="91">
        <v>407012</v>
      </c>
    </row>
    <row r="608" spans="1:3">
      <c r="A608" s="2">
        <v>596</v>
      </c>
      <c r="B608" s="8">
        <v>1</v>
      </c>
      <c r="C608" s="91">
        <v>280244</v>
      </c>
    </row>
    <row r="609" spans="1:3">
      <c r="A609" s="2">
        <v>597</v>
      </c>
      <c r="B609" s="8">
        <v>1</v>
      </c>
      <c r="C609" s="91">
        <v>1047252</v>
      </c>
    </row>
    <row r="610" spans="1:3">
      <c r="A610" s="2">
        <v>598</v>
      </c>
      <c r="B610" s="8">
        <v>1</v>
      </c>
      <c r="C610" s="91">
        <v>1047124</v>
      </c>
    </row>
    <row r="611" spans="1:3">
      <c r="A611" s="2">
        <v>599</v>
      </c>
      <c r="B611" s="8">
        <v>1</v>
      </c>
      <c r="C611" s="91">
        <v>445380</v>
      </c>
    </row>
    <row r="612" spans="1:3">
      <c r="A612" s="2">
        <v>600</v>
      </c>
      <c r="B612" s="8">
        <v>1</v>
      </c>
      <c r="C612" s="91">
        <v>332020</v>
      </c>
    </row>
    <row r="613" spans="1:3">
      <c r="A613" s="2">
        <v>601</v>
      </c>
      <c r="B613" s="8">
        <v>1</v>
      </c>
      <c r="C613" s="91">
        <v>414020</v>
      </c>
    </row>
    <row r="614" spans="1:3">
      <c r="A614" s="2">
        <v>602</v>
      </c>
      <c r="B614" s="8">
        <v>1</v>
      </c>
      <c r="C614" s="91">
        <v>4180596</v>
      </c>
    </row>
    <row r="615" spans="1:3">
      <c r="A615" s="2">
        <v>603</v>
      </c>
      <c r="B615" s="8">
        <v>1</v>
      </c>
      <c r="C615" s="91">
        <v>462084</v>
      </c>
    </row>
    <row r="616" spans="1:3">
      <c r="A616" s="2">
        <v>604</v>
      </c>
      <c r="B616" s="8">
        <v>1</v>
      </c>
      <c r="C616" s="91">
        <v>368420</v>
      </c>
    </row>
    <row r="617" spans="1:3">
      <c r="A617" s="2">
        <v>605</v>
      </c>
      <c r="B617" s="8">
        <v>1</v>
      </c>
      <c r="C617" s="91">
        <v>504532</v>
      </c>
    </row>
    <row r="618" spans="1:3">
      <c r="A618" s="2">
        <v>606</v>
      </c>
      <c r="B618" s="8">
        <v>1</v>
      </c>
      <c r="C618" s="91">
        <v>363316</v>
      </c>
    </row>
    <row r="619" spans="1:3">
      <c r="A619" s="2">
        <v>607</v>
      </c>
      <c r="B619" s="8">
        <v>1</v>
      </c>
      <c r="C619" s="91">
        <v>469492</v>
      </c>
    </row>
    <row r="620" spans="1:3">
      <c r="A620" s="2">
        <v>608</v>
      </c>
      <c r="B620" s="8">
        <v>1</v>
      </c>
      <c r="C620" s="91">
        <v>173508</v>
      </c>
    </row>
    <row r="621" spans="1:3">
      <c r="A621" s="2">
        <v>609</v>
      </c>
      <c r="B621" s="8">
        <v>1</v>
      </c>
      <c r="C621" s="91">
        <v>406836</v>
      </c>
    </row>
    <row r="622" spans="1:3">
      <c r="A622" s="2">
        <v>610</v>
      </c>
      <c r="B622" s="8">
        <v>1</v>
      </c>
      <c r="C622" s="91">
        <v>605284</v>
      </c>
    </row>
    <row r="623" spans="1:3">
      <c r="A623" s="2">
        <v>611</v>
      </c>
      <c r="B623" s="8">
        <v>1</v>
      </c>
      <c r="C623" s="91">
        <v>450948</v>
      </c>
    </row>
    <row r="624" spans="1:3">
      <c r="A624" s="2">
        <v>612</v>
      </c>
      <c r="B624" s="8">
        <v>1</v>
      </c>
      <c r="C624" s="91">
        <v>419028</v>
      </c>
    </row>
    <row r="625" spans="1:3">
      <c r="A625" s="2">
        <v>613</v>
      </c>
      <c r="B625" s="8">
        <v>1</v>
      </c>
      <c r="C625" s="91">
        <v>510916</v>
      </c>
    </row>
    <row r="626" spans="1:3">
      <c r="A626" s="2">
        <v>614</v>
      </c>
      <c r="B626" s="8">
        <v>1</v>
      </c>
      <c r="C626" s="91">
        <v>4717732</v>
      </c>
    </row>
    <row r="627" spans="1:3">
      <c r="A627" s="2">
        <v>615</v>
      </c>
      <c r="B627" s="8">
        <v>1</v>
      </c>
      <c r="C627" s="91">
        <v>177092</v>
      </c>
    </row>
    <row r="628" spans="1:3">
      <c r="A628" s="2">
        <v>616</v>
      </c>
      <c r="B628" s="8">
        <v>1</v>
      </c>
      <c r="C628" s="91">
        <v>395764</v>
      </c>
    </row>
    <row r="629" spans="1:3">
      <c r="A629" s="2">
        <v>617</v>
      </c>
      <c r="B629" s="8">
        <v>1</v>
      </c>
      <c r="C629" s="91">
        <v>531028</v>
      </c>
    </row>
    <row r="630" spans="1:3">
      <c r="A630" s="2">
        <v>618</v>
      </c>
      <c r="B630" s="8">
        <v>1</v>
      </c>
      <c r="C630" s="91">
        <v>421332</v>
      </c>
    </row>
    <row r="631" spans="1:3">
      <c r="A631" s="2">
        <v>619</v>
      </c>
      <c r="B631" s="8">
        <v>1</v>
      </c>
      <c r="C631" s="91">
        <v>523396</v>
      </c>
    </row>
    <row r="632" spans="1:3">
      <c r="A632" s="2">
        <v>620</v>
      </c>
      <c r="B632" s="8">
        <v>1</v>
      </c>
      <c r="C632" s="91">
        <v>261188</v>
      </c>
    </row>
    <row r="633" spans="1:3">
      <c r="A633" s="2">
        <v>621</v>
      </c>
      <c r="B633" s="8">
        <v>1</v>
      </c>
      <c r="C633" s="91">
        <v>401380</v>
      </c>
    </row>
    <row r="634" spans="1:3">
      <c r="A634" s="2">
        <v>622</v>
      </c>
      <c r="B634" s="8">
        <v>1</v>
      </c>
      <c r="C634" s="91">
        <v>387668</v>
      </c>
    </row>
    <row r="635" spans="1:3">
      <c r="A635" s="2">
        <v>623</v>
      </c>
      <c r="B635" s="8">
        <v>1</v>
      </c>
      <c r="C635" s="91">
        <v>282404</v>
      </c>
    </row>
    <row r="636" spans="1:3">
      <c r="A636" s="2">
        <v>624</v>
      </c>
      <c r="B636" s="8">
        <v>1</v>
      </c>
      <c r="C636" s="91">
        <v>175604</v>
      </c>
    </row>
    <row r="637" spans="1:3">
      <c r="A637" s="2">
        <v>625</v>
      </c>
      <c r="B637" s="8">
        <v>1</v>
      </c>
      <c r="C637" s="91">
        <v>271028</v>
      </c>
    </row>
    <row r="638" spans="1:3">
      <c r="A638" s="2">
        <v>626</v>
      </c>
      <c r="B638" s="8">
        <v>1</v>
      </c>
      <c r="C638" s="91">
        <v>495316</v>
      </c>
    </row>
    <row r="639" spans="1:3">
      <c r="A639" s="2">
        <v>627</v>
      </c>
      <c r="B639" s="8">
        <v>1</v>
      </c>
      <c r="C639" s="91">
        <v>225460</v>
      </c>
    </row>
    <row r="640" spans="1:3">
      <c r="A640" s="2">
        <v>628</v>
      </c>
      <c r="B640" s="8">
        <v>1</v>
      </c>
      <c r="C640" s="91">
        <v>466660</v>
      </c>
    </row>
    <row r="641" spans="1:3">
      <c r="A641" s="2">
        <v>629</v>
      </c>
      <c r="B641" s="8">
        <v>1</v>
      </c>
      <c r="C641" s="91">
        <v>422628</v>
      </c>
    </row>
    <row r="642" spans="1:3">
      <c r="A642" s="2">
        <v>630</v>
      </c>
      <c r="B642" s="8">
        <v>1</v>
      </c>
      <c r="C642" s="91">
        <v>314068</v>
      </c>
    </row>
    <row r="643" spans="1:3">
      <c r="A643" s="2">
        <v>631</v>
      </c>
      <c r="B643" s="8">
        <v>1</v>
      </c>
      <c r="C643" s="91">
        <v>548628</v>
      </c>
    </row>
    <row r="644" spans="1:3">
      <c r="A644" s="2">
        <v>632</v>
      </c>
      <c r="B644" s="8">
        <v>1</v>
      </c>
      <c r="C644" s="91">
        <v>685332</v>
      </c>
    </row>
    <row r="645" spans="1:3">
      <c r="A645" s="2">
        <v>633</v>
      </c>
      <c r="B645" s="8">
        <v>1</v>
      </c>
      <c r="C645" s="91">
        <v>389204</v>
      </c>
    </row>
    <row r="646" spans="1:3">
      <c r="A646" s="2">
        <v>634</v>
      </c>
      <c r="B646" s="8">
        <v>1</v>
      </c>
      <c r="C646" s="91">
        <v>314196</v>
      </c>
    </row>
    <row r="647" spans="1:3">
      <c r="A647" s="2">
        <v>635</v>
      </c>
      <c r="B647" s="8">
        <v>1</v>
      </c>
      <c r="C647" s="91">
        <v>666452</v>
      </c>
    </row>
    <row r="648" spans="1:3">
      <c r="A648" s="2">
        <v>636</v>
      </c>
      <c r="B648" s="8">
        <v>1</v>
      </c>
      <c r="C648" s="91">
        <v>433172</v>
      </c>
    </row>
    <row r="649" spans="1:3">
      <c r="A649" s="2">
        <v>637</v>
      </c>
      <c r="B649" s="8">
        <v>1</v>
      </c>
      <c r="C649" s="91">
        <v>431028</v>
      </c>
    </row>
    <row r="650" spans="1:3">
      <c r="A650" s="2">
        <v>638</v>
      </c>
      <c r="B650" s="8">
        <v>1</v>
      </c>
      <c r="C650" s="91">
        <v>579060</v>
      </c>
    </row>
    <row r="651" spans="1:3">
      <c r="A651" s="2">
        <v>639</v>
      </c>
      <c r="B651" s="8">
        <v>1</v>
      </c>
      <c r="C651" s="91">
        <v>473220</v>
      </c>
    </row>
    <row r="652" spans="1:3">
      <c r="A652" s="2">
        <v>640</v>
      </c>
      <c r="B652" s="8">
        <v>1</v>
      </c>
      <c r="C652" s="91">
        <v>310564</v>
      </c>
    </row>
    <row r="653" spans="1:3">
      <c r="A653" s="2">
        <v>641</v>
      </c>
      <c r="B653" s="8">
        <v>1</v>
      </c>
      <c r="C653" s="91">
        <v>423700</v>
      </c>
    </row>
    <row r="654" spans="1:3">
      <c r="A654" s="2">
        <v>642</v>
      </c>
      <c r="B654" s="8">
        <v>1</v>
      </c>
      <c r="C654" s="91">
        <v>165684</v>
      </c>
    </row>
    <row r="655" spans="1:3">
      <c r="A655" s="2">
        <v>643</v>
      </c>
      <c r="B655" s="8">
        <v>1</v>
      </c>
      <c r="C655" s="91">
        <v>638820</v>
      </c>
    </row>
    <row r="656" spans="1:3">
      <c r="A656" s="2">
        <v>644</v>
      </c>
      <c r="B656" s="8">
        <v>1</v>
      </c>
      <c r="C656" s="91">
        <v>209028</v>
      </c>
    </row>
    <row r="657" spans="1:3">
      <c r="A657" s="2">
        <v>645</v>
      </c>
      <c r="B657" s="8">
        <v>1</v>
      </c>
      <c r="C657" s="91">
        <v>166852</v>
      </c>
    </row>
    <row r="658" spans="1:3">
      <c r="A658" s="2">
        <v>646</v>
      </c>
      <c r="B658" s="8">
        <v>1</v>
      </c>
      <c r="C658" s="91">
        <v>675300</v>
      </c>
    </row>
    <row r="659" spans="1:3">
      <c r="A659" s="2">
        <v>647</v>
      </c>
      <c r="B659" s="8">
        <v>1</v>
      </c>
      <c r="C659" s="91">
        <v>376708</v>
      </c>
    </row>
    <row r="660" spans="1:3">
      <c r="A660" s="2">
        <v>648</v>
      </c>
      <c r="B660" s="8">
        <v>1</v>
      </c>
      <c r="C660" s="91">
        <v>369684</v>
      </c>
    </row>
    <row r="661" spans="1:3">
      <c r="A661" s="2">
        <v>649</v>
      </c>
      <c r="B661" s="8">
        <v>1</v>
      </c>
      <c r="C661" s="91">
        <v>276196</v>
      </c>
    </row>
    <row r="662" spans="1:3">
      <c r="A662" s="2">
        <v>650</v>
      </c>
      <c r="B662" s="8">
        <v>1</v>
      </c>
      <c r="C662" s="91">
        <v>478292</v>
      </c>
    </row>
    <row r="663" spans="1:3">
      <c r="A663" s="2">
        <v>651</v>
      </c>
      <c r="B663" s="8">
        <v>1</v>
      </c>
      <c r="C663" s="91">
        <v>393476</v>
      </c>
    </row>
    <row r="664" spans="1:3">
      <c r="A664" s="2">
        <v>652</v>
      </c>
      <c r="B664" s="8">
        <v>1</v>
      </c>
      <c r="C664" s="91">
        <v>648532</v>
      </c>
    </row>
    <row r="665" spans="1:3">
      <c r="A665" s="2">
        <v>653</v>
      </c>
      <c r="B665" s="8">
        <v>1</v>
      </c>
      <c r="C665" s="91">
        <v>356116</v>
      </c>
    </row>
    <row r="666" spans="1:3">
      <c r="A666" s="2">
        <v>654</v>
      </c>
      <c r="B666" s="8">
        <v>1</v>
      </c>
      <c r="C666" s="91">
        <v>598884</v>
      </c>
    </row>
    <row r="667" spans="1:3">
      <c r="A667" s="2">
        <v>655</v>
      </c>
      <c r="B667" s="8">
        <v>1</v>
      </c>
      <c r="C667" s="91">
        <v>380852</v>
      </c>
    </row>
    <row r="668" spans="1:3">
      <c r="A668" s="2">
        <v>656</v>
      </c>
      <c r="B668" s="8">
        <v>1</v>
      </c>
      <c r="C668" s="91">
        <v>467604</v>
      </c>
    </row>
    <row r="669" spans="1:3">
      <c r="A669" s="2">
        <v>657</v>
      </c>
      <c r="B669" s="8">
        <v>1</v>
      </c>
      <c r="C669" s="91">
        <v>381956</v>
      </c>
    </row>
    <row r="670" spans="1:3">
      <c r="A670" s="2">
        <v>658</v>
      </c>
      <c r="B670" s="8">
        <v>1</v>
      </c>
      <c r="C670" s="91">
        <v>313460</v>
      </c>
    </row>
    <row r="671" spans="1:3">
      <c r="A671" s="2">
        <v>659</v>
      </c>
      <c r="B671" s="8">
        <v>1</v>
      </c>
      <c r="C671" s="91">
        <v>263140</v>
      </c>
    </row>
    <row r="672" spans="1:3">
      <c r="A672" s="2">
        <v>660</v>
      </c>
      <c r="B672" s="8">
        <v>1</v>
      </c>
      <c r="C672" s="91">
        <v>220388</v>
      </c>
    </row>
    <row r="673" spans="1:3">
      <c r="A673" s="2">
        <v>661</v>
      </c>
      <c r="B673" s="8">
        <v>1</v>
      </c>
      <c r="C673" s="91">
        <v>211172</v>
      </c>
    </row>
    <row r="674" spans="1:3">
      <c r="A674" s="2">
        <v>662</v>
      </c>
      <c r="B674" s="8">
        <v>1</v>
      </c>
      <c r="C674" s="91">
        <v>687908</v>
      </c>
    </row>
    <row r="675" spans="1:3">
      <c r="A675" s="2">
        <v>663</v>
      </c>
      <c r="B675" s="8">
        <v>1</v>
      </c>
      <c r="C675" s="91">
        <v>369236</v>
      </c>
    </row>
    <row r="676" spans="1:3">
      <c r="A676" s="2">
        <v>664</v>
      </c>
      <c r="B676" s="8">
        <v>1</v>
      </c>
      <c r="C676" s="91">
        <v>384164</v>
      </c>
    </row>
    <row r="677" spans="1:3">
      <c r="A677" s="2">
        <v>665</v>
      </c>
      <c r="B677" s="8">
        <v>1</v>
      </c>
      <c r="C677" s="91">
        <v>344004</v>
      </c>
    </row>
    <row r="678" spans="1:3">
      <c r="A678" s="2">
        <v>666</v>
      </c>
      <c r="B678" s="8">
        <v>1</v>
      </c>
      <c r="C678" s="91">
        <v>309620</v>
      </c>
    </row>
    <row r="679" spans="1:3">
      <c r="A679" s="2">
        <v>667</v>
      </c>
      <c r="B679" s="8">
        <v>1</v>
      </c>
      <c r="C679" s="91">
        <v>17284</v>
      </c>
    </row>
    <row r="680" spans="1:3">
      <c r="A680" s="2">
        <v>668</v>
      </c>
      <c r="B680" s="8">
        <v>1</v>
      </c>
      <c r="C680" s="91">
        <v>360724</v>
      </c>
    </row>
    <row r="681" spans="1:3">
      <c r="A681" s="2">
        <v>669</v>
      </c>
      <c r="B681" s="8">
        <v>1</v>
      </c>
      <c r="C681" s="91">
        <v>402100</v>
      </c>
    </row>
    <row r="682" spans="1:3">
      <c r="A682" s="2">
        <v>670</v>
      </c>
      <c r="B682" s="8">
        <v>1</v>
      </c>
      <c r="C682" s="91">
        <v>409956</v>
      </c>
    </row>
    <row r="683" spans="1:3">
      <c r="A683" s="2">
        <v>671</v>
      </c>
      <c r="B683" s="8">
        <v>1</v>
      </c>
      <c r="C683" s="91">
        <v>6731476</v>
      </c>
    </row>
    <row r="684" spans="1:3">
      <c r="A684" s="2">
        <v>672</v>
      </c>
      <c r="B684" s="8">
        <v>1</v>
      </c>
      <c r="C684" s="91">
        <v>804212</v>
      </c>
    </row>
    <row r="685" spans="1:3">
      <c r="A685" s="2">
        <v>673</v>
      </c>
      <c r="B685" s="8">
        <v>1</v>
      </c>
      <c r="C685" s="91">
        <v>492628</v>
      </c>
    </row>
    <row r="686" spans="1:3">
      <c r="A686" s="2">
        <v>674</v>
      </c>
      <c r="B686" s="8">
        <v>1</v>
      </c>
      <c r="C686" s="91">
        <v>795972</v>
      </c>
    </row>
    <row r="687" spans="1:3">
      <c r="A687" s="2">
        <v>675</v>
      </c>
      <c r="B687" s="8">
        <v>1</v>
      </c>
      <c r="C687" s="91">
        <v>72564</v>
      </c>
    </row>
    <row r="688" spans="1:3">
      <c r="A688" s="2">
        <v>676</v>
      </c>
      <c r="B688" s="8">
        <v>1</v>
      </c>
      <c r="C688" s="91">
        <v>829524</v>
      </c>
    </row>
    <row r="689" spans="1:3">
      <c r="A689" s="2">
        <v>677</v>
      </c>
      <c r="B689" s="8">
        <v>1</v>
      </c>
      <c r="C689" s="91">
        <v>476116</v>
      </c>
    </row>
    <row r="690" spans="1:3">
      <c r="A690" s="2">
        <v>678</v>
      </c>
      <c r="B690" s="8">
        <v>1</v>
      </c>
      <c r="C690" s="91">
        <v>372132</v>
      </c>
    </row>
    <row r="691" spans="1:3">
      <c r="A691" s="2">
        <v>679</v>
      </c>
      <c r="B691" s="8">
        <v>1</v>
      </c>
      <c r="C691" s="91">
        <v>542964</v>
      </c>
    </row>
    <row r="692" spans="1:3">
      <c r="A692" s="2">
        <v>680</v>
      </c>
      <c r="B692" s="8">
        <v>1</v>
      </c>
      <c r="C692" s="91">
        <v>563636</v>
      </c>
    </row>
    <row r="693" spans="1:3">
      <c r="A693" s="2">
        <v>681</v>
      </c>
      <c r="B693" s="8">
        <v>1</v>
      </c>
      <c r="C693" s="91">
        <v>87172</v>
      </c>
    </row>
    <row r="694" spans="1:3">
      <c r="A694" s="2">
        <v>682</v>
      </c>
      <c r="B694" s="8">
        <v>1</v>
      </c>
      <c r="C694" s="91">
        <v>616868</v>
      </c>
    </row>
    <row r="695" spans="1:3">
      <c r="A695" s="2">
        <v>683</v>
      </c>
      <c r="B695" s="8">
        <v>1</v>
      </c>
      <c r="C695" s="91">
        <v>264356</v>
      </c>
    </row>
    <row r="696" spans="1:3">
      <c r="A696" s="2">
        <v>684</v>
      </c>
      <c r="B696" s="8">
        <v>1</v>
      </c>
      <c r="C696" s="91">
        <v>585188</v>
      </c>
    </row>
    <row r="697" spans="1:3">
      <c r="A697" s="2">
        <v>685</v>
      </c>
      <c r="B697" s="8">
        <v>1</v>
      </c>
      <c r="C697" s="91">
        <v>805284</v>
      </c>
    </row>
    <row r="698" spans="1:3">
      <c r="A698" s="2">
        <v>686</v>
      </c>
      <c r="B698" s="8">
        <v>1</v>
      </c>
      <c r="C698" s="91">
        <v>542740</v>
      </c>
    </row>
    <row r="699" spans="1:3">
      <c r="A699" s="2">
        <v>687</v>
      </c>
      <c r="B699" s="8">
        <v>1</v>
      </c>
      <c r="C699" s="91">
        <v>558068</v>
      </c>
    </row>
    <row r="700" spans="1:3">
      <c r="A700" s="2">
        <v>688</v>
      </c>
      <c r="B700" s="8">
        <v>1</v>
      </c>
      <c r="C700" s="91">
        <v>466900</v>
      </c>
    </row>
    <row r="701" spans="1:3">
      <c r="A701" s="2">
        <v>689</v>
      </c>
      <c r="B701" s="8">
        <v>1</v>
      </c>
      <c r="C701" s="91">
        <v>721236</v>
      </c>
    </row>
    <row r="702" spans="1:3">
      <c r="A702" s="2">
        <v>690</v>
      </c>
      <c r="B702" s="8">
        <v>1</v>
      </c>
      <c r="C702" s="91">
        <v>460740</v>
      </c>
    </row>
    <row r="703" spans="1:3">
      <c r="A703" s="2">
        <v>691</v>
      </c>
      <c r="B703" s="8">
        <v>1</v>
      </c>
      <c r="C703" s="91">
        <v>1668644</v>
      </c>
    </row>
    <row r="704" spans="1:3">
      <c r="A704" s="2">
        <v>692</v>
      </c>
      <c r="B704" s="8">
        <v>1</v>
      </c>
      <c r="C704" s="91">
        <v>1144702</v>
      </c>
    </row>
    <row r="705" spans="1:3">
      <c r="A705" s="2">
        <v>693</v>
      </c>
      <c r="B705" s="8">
        <v>1</v>
      </c>
      <c r="C705" s="91">
        <v>201791</v>
      </c>
    </row>
    <row r="706" spans="1:3">
      <c r="A706" s="2">
        <v>694</v>
      </c>
      <c r="B706" s="8">
        <v>1</v>
      </c>
      <c r="C706" s="91">
        <v>3982978</v>
      </c>
    </row>
    <row r="707" spans="1:3">
      <c r="A707" s="2">
        <v>695</v>
      </c>
      <c r="B707" s="8">
        <v>1</v>
      </c>
      <c r="C707" s="91">
        <v>154731</v>
      </c>
    </row>
    <row r="708" spans="1:3">
      <c r="A708" s="2">
        <v>696</v>
      </c>
      <c r="B708" s="8">
        <v>1</v>
      </c>
      <c r="C708" s="91">
        <v>584825</v>
      </c>
    </row>
    <row r="709" spans="1:3">
      <c r="A709" s="2">
        <v>697</v>
      </c>
      <c r="B709" s="8">
        <v>1</v>
      </c>
      <c r="C709" s="91">
        <v>5086594</v>
      </c>
    </row>
    <row r="710" spans="1:3">
      <c r="A710" s="2">
        <v>698</v>
      </c>
      <c r="B710" s="8">
        <v>1</v>
      </c>
      <c r="C710" s="91">
        <v>1670366</v>
      </c>
    </row>
    <row r="711" spans="1:3">
      <c r="A711" s="2">
        <v>699</v>
      </c>
      <c r="B711" s="8">
        <v>1</v>
      </c>
      <c r="C711" s="91">
        <v>104269799</v>
      </c>
    </row>
    <row r="712" spans="1:3">
      <c r="A712" s="2">
        <v>700</v>
      </c>
      <c r="B712" s="8">
        <v>1</v>
      </c>
      <c r="C712" s="91">
        <v>610900</v>
      </c>
    </row>
    <row r="713" spans="1:3">
      <c r="A713" s="2">
        <v>701</v>
      </c>
      <c r="B713" s="8">
        <v>1</v>
      </c>
      <c r="C713" s="91">
        <v>525652</v>
      </c>
    </row>
    <row r="714" spans="1:3">
      <c r="A714" s="2">
        <v>702</v>
      </c>
      <c r="B714" s="8">
        <v>1</v>
      </c>
      <c r="C714" s="91">
        <v>677831</v>
      </c>
    </row>
    <row r="715" spans="1:3">
      <c r="A715" s="2">
        <v>703</v>
      </c>
      <c r="B715" s="8">
        <v>1</v>
      </c>
      <c r="C715" s="91">
        <v>122087</v>
      </c>
    </row>
    <row r="716" spans="1:3">
      <c r="A716" s="2">
        <v>704</v>
      </c>
      <c r="B716" s="8">
        <v>1</v>
      </c>
      <c r="C716" s="91">
        <v>525672</v>
      </c>
    </row>
    <row r="717" spans="1:3">
      <c r="A717" s="2">
        <v>705</v>
      </c>
      <c r="B717" s="8">
        <v>1</v>
      </c>
      <c r="C717" s="91">
        <v>1860820</v>
      </c>
    </row>
    <row r="718" spans="1:3">
      <c r="A718" s="2">
        <v>706</v>
      </c>
      <c r="B718" s="8">
        <v>1</v>
      </c>
      <c r="C718" s="91">
        <v>497140</v>
      </c>
    </row>
    <row r="719" spans="1:3">
      <c r="A719" s="2">
        <v>707</v>
      </c>
      <c r="B719" s="8">
        <v>1</v>
      </c>
      <c r="C719" s="91">
        <v>7668388</v>
      </c>
    </row>
    <row r="720" spans="1:3">
      <c r="A720" s="2">
        <v>708</v>
      </c>
      <c r="B720" s="8">
        <v>1</v>
      </c>
      <c r="C720" s="91">
        <v>546420</v>
      </c>
    </row>
    <row r="721" spans="1:3">
      <c r="A721" s="2">
        <v>709</v>
      </c>
      <c r="B721" s="8">
        <v>1</v>
      </c>
      <c r="C721" s="91">
        <v>481780</v>
      </c>
    </row>
    <row r="722" spans="1:3">
      <c r="A722" s="2">
        <v>710</v>
      </c>
      <c r="B722" s="8">
        <v>1</v>
      </c>
      <c r="C722" s="91">
        <v>430644</v>
      </c>
    </row>
    <row r="723" spans="1:3">
      <c r="A723" s="2">
        <v>711</v>
      </c>
      <c r="B723" s="8">
        <v>1</v>
      </c>
      <c r="C723" s="91">
        <v>612164</v>
      </c>
    </row>
    <row r="724" spans="1:3">
      <c r="A724" s="2">
        <v>712</v>
      </c>
      <c r="B724" s="8">
        <v>1</v>
      </c>
      <c r="C724" s="91">
        <v>603252</v>
      </c>
    </row>
    <row r="725" spans="1:3">
      <c r="A725" s="2">
        <v>713</v>
      </c>
      <c r="B725" s="8">
        <v>1</v>
      </c>
      <c r="C725" s="91">
        <v>492164</v>
      </c>
    </row>
    <row r="726" spans="1:3">
      <c r="A726" s="2">
        <v>714</v>
      </c>
      <c r="B726" s="8">
        <v>1</v>
      </c>
      <c r="C726" s="91">
        <v>720420</v>
      </c>
    </row>
    <row r="727" spans="1:3">
      <c r="A727" s="2">
        <v>715</v>
      </c>
      <c r="B727" s="8">
        <v>1</v>
      </c>
      <c r="C727" s="91">
        <v>824292</v>
      </c>
    </row>
    <row r="728" spans="1:3">
      <c r="A728" s="2">
        <v>716</v>
      </c>
      <c r="B728" s="8">
        <v>1</v>
      </c>
      <c r="C728" s="91">
        <v>264468</v>
      </c>
    </row>
    <row r="729" spans="1:3">
      <c r="A729" s="2">
        <v>717</v>
      </c>
      <c r="B729" s="8">
        <v>1</v>
      </c>
      <c r="C729" s="91">
        <v>838084</v>
      </c>
    </row>
    <row r="730" spans="1:3">
      <c r="A730" s="2">
        <v>718</v>
      </c>
      <c r="B730" s="8">
        <v>1</v>
      </c>
      <c r="C730" s="91">
        <v>406788</v>
      </c>
    </row>
    <row r="731" spans="1:3">
      <c r="A731" s="2">
        <v>719</v>
      </c>
      <c r="B731" s="8">
        <v>1</v>
      </c>
      <c r="C731" s="91">
        <v>398708</v>
      </c>
    </row>
    <row r="732" spans="1:3">
      <c r="A732" s="2">
        <v>720</v>
      </c>
      <c r="B732" s="8">
        <v>1</v>
      </c>
      <c r="C732" s="91">
        <v>198564</v>
      </c>
    </row>
    <row r="733" spans="1:3">
      <c r="A733" s="2">
        <v>721</v>
      </c>
      <c r="B733" s="8">
        <v>1</v>
      </c>
      <c r="C733" s="91">
        <v>763076</v>
      </c>
    </row>
    <row r="734" spans="1:3">
      <c r="A734" s="2">
        <v>722</v>
      </c>
      <c r="B734" s="8">
        <v>1</v>
      </c>
      <c r="C734" s="91">
        <v>577764</v>
      </c>
    </row>
    <row r="735" spans="1:3">
      <c r="A735" s="2">
        <v>723</v>
      </c>
      <c r="B735" s="8">
        <v>1</v>
      </c>
      <c r="C735" s="91">
        <v>519060</v>
      </c>
    </row>
    <row r="736" spans="1:3">
      <c r="A736" s="2">
        <v>724</v>
      </c>
      <c r="B736" s="8">
        <v>1</v>
      </c>
      <c r="C736" s="91">
        <v>754948</v>
      </c>
    </row>
    <row r="737" spans="1:3">
      <c r="A737" s="2">
        <v>725</v>
      </c>
      <c r="B737" s="8">
        <v>1</v>
      </c>
      <c r="C737" s="91">
        <v>360180</v>
      </c>
    </row>
    <row r="738" spans="1:3">
      <c r="A738" s="2">
        <v>726</v>
      </c>
      <c r="B738" s="8">
        <v>1</v>
      </c>
      <c r="C738" s="91">
        <v>115748</v>
      </c>
    </row>
    <row r="739" spans="1:3">
      <c r="A739" s="2">
        <v>727</v>
      </c>
      <c r="B739" s="8">
        <v>1</v>
      </c>
      <c r="C739" s="91">
        <v>186276</v>
      </c>
    </row>
    <row r="740" spans="1:3">
      <c r="A740" s="2">
        <v>728</v>
      </c>
      <c r="B740" s="8">
        <v>1</v>
      </c>
      <c r="C740" s="91">
        <v>186788</v>
      </c>
    </row>
    <row r="741" spans="1:3">
      <c r="A741" s="2">
        <v>729</v>
      </c>
      <c r="B741" s="8">
        <v>1</v>
      </c>
      <c r="C741" s="91">
        <v>186084</v>
      </c>
    </row>
    <row r="742" spans="1:3">
      <c r="A742" s="2">
        <v>730</v>
      </c>
      <c r="B742" s="8">
        <v>1</v>
      </c>
      <c r="C742" s="91">
        <v>186388</v>
      </c>
    </row>
    <row r="743" spans="1:3">
      <c r="A743" s="2">
        <v>731</v>
      </c>
      <c r="B743" s="8">
        <v>1</v>
      </c>
      <c r="C743" s="91">
        <v>186564</v>
      </c>
    </row>
    <row r="744" spans="1:3">
      <c r="A744" s="2">
        <v>732</v>
      </c>
      <c r="B744" s="8">
        <v>1</v>
      </c>
      <c r="C744" s="91">
        <v>111860</v>
      </c>
    </row>
    <row r="745" spans="1:3">
      <c r="A745" s="2">
        <v>733</v>
      </c>
      <c r="B745" s="8">
        <v>1</v>
      </c>
      <c r="C745" s="91">
        <v>722548</v>
      </c>
    </row>
    <row r="746" spans="1:3">
      <c r="A746" s="2">
        <v>734</v>
      </c>
      <c r="B746" s="8">
        <v>1</v>
      </c>
      <c r="C746" s="91">
        <v>186020</v>
      </c>
    </row>
    <row r="747" spans="1:3">
      <c r="A747" s="2">
        <v>735</v>
      </c>
      <c r="B747" s="8">
        <v>1</v>
      </c>
      <c r="C747" s="91">
        <v>116244</v>
      </c>
    </row>
    <row r="748" spans="1:3">
      <c r="A748" s="2">
        <v>736</v>
      </c>
      <c r="B748" s="8">
        <v>1</v>
      </c>
      <c r="C748" s="91">
        <v>866372</v>
      </c>
    </row>
    <row r="749" spans="1:3">
      <c r="A749" s="2">
        <v>737</v>
      </c>
      <c r="B749" s="8">
        <v>1</v>
      </c>
      <c r="C749" s="91">
        <v>186564</v>
      </c>
    </row>
    <row r="750" spans="1:3">
      <c r="A750" s="2">
        <v>738</v>
      </c>
      <c r="B750" s="8">
        <v>1</v>
      </c>
      <c r="C750" s="91">
        <v>185988</v>
      </c>
    </row>
    <row r="751" spans="1:3">
      <c r="A751" s="2">
        <v>739</v>
      </c>
      <c r="B751" s="8">
        <v>1</v>
      </c>
      <c r="C751" s="91">
        <v>186724</v>
      </c>
    </row>
    <row r="752" spans="1:3">
      <c r="A752" s="2">
        <v>740</v>
      </c>
      <c r="B752" s="8">
        <v>1</v>
      </c>
      <c r="C752" s="91">
        <v>186260</v>
      </c>
    </row>
    <row r="753" spans="1:3">
      <c r="A753" s="2">
        <v>741</v>
      </c>
      <c r="B753" s="8">
        <v>1</v>
      </c>
      <c r="C753" s="91">
        <v>185524</v>
      </c>
    </row>
    <row r="754" spans="1:3">
      <c r="A754" s="2">
        <v>742</v>
      </c>
      <c r="B754" s="8">
        <v>1</v>
      </c>
      <c r="C754" s="91">
        <v>187236</v>
      </c>
    </row>
    <row r="755" spans="1:3">
      <c r="A755" s="2">
        <v>743</v>
      </c>
      <c r="B755" s="8">
        <v>1</v>
      </c>
      <c r="C755" s="91">
        <v>116404</v>
      </c>
    </row>
    <row r="756" spans="1:3">
      <c r="A756" s="2">
        <v>744</v>
      </c>
      <c r="B756" s="8">
        <v>1</v>
      </c>
      <c r="C756" s="91">
        <v>180025</v>
      </c>
    </row>
    <row r="757" spans="1:3">
      <c r="A757" s="2">
        <v>745</v>
      </c>
      <c r="B757" s="8">
        <v>1</v>
      </c>
      <c r="C757" s="91">
        <v>187156</v>
      </c>
    </row>
    <row r="758" spans="1:3">
      <c r="A758" s="2">
        <v>746</v>
      </c>
      <c r="B758" s="8">
        <v>1</v>
      </c>
      <c r="C758" s="91">
        <v>187204</v>
      </c>
    </row>
    <row r="759" spans="1:3">
      <c r="A759" s="2">
        <v>747</v>
      </c>
      <c r="B759" s="8">
        <v>1</v>
      </c>
      <c r="C759" s="91">
        <v>181355</v>
      </c>
    </row>
    <row r="760" spans="1:3">
      <c r="A760" s="2">
        <v>748</v>
      </c>
      <c r="B760" s="8">
        <v>1</v>
      </c>
      <c r="C760" s="91">
        <v>185320</v>
      </c>
    </row>
    <row r="761" spans="1:3">
      <c r="A761" s="2">
        <v>749</v>
      </c>
      <c r="B761" s="8">
        <v>1</v>
      </c>
      <c r="C761" s="91">
        <v>185652</v>
      </c>
    </row>
    <row r="762" spans="1:3">
      <c r="A762" s="2">
        <v>750</v>
      </c>
      <c r="B762" s="8">
        <v>1</v>
      </c>
      <c r="C762" s="91">
        <v>187188</v>
      </c>
    </row>
    <row r="763" spans="1:3">
      <c r="A763" s="2">
        <v>751</v>
      </c>
      <c r="B763" s="8">
        <v>1</v>
      </c>
      <c r="C763" s="91">
        <v>186212</v>
      </c>
    </row>
    <row r="764" spans="1:3">
      <c r="A764" s="2">
        <v>752</v>
      </c>
      <c r="B764" s="8">
        <v>1</v>
      </c>
      <c r="C764" s="91">
        <v>186180</v>
      </c>
    </row>
    <row r="765" spans="1:3">
      <c r="A765" s="2">
        <v>753</v>
      </c>
      <c r="B765" s="8">
        <v>1</v>
      </c>
      <c r="C765" s="91">
        <v>179793</v>
      </c>
    </row>
    <row r="766" spans="1:3">
      <c r="A766" s="2">
        <v>754</v>
      </c>
      <c r="B766" s="8">
        <v>1</v>
      </c>
      <c r="C766" s="91">
        <v>186900</v>
      </c>
    </row>
    <row r="767" spans="1:3">
      <c r="A767" s="2">
        <v>755</v>
      </c>
      <c r="B767" s="8">
        <v>1</v>
      </c>
      <c r="C767" s="91">
        <v>185604</v>
      </c>
    </row>
    <row r="768" spans="1:3">
      <c r="A768" s="2">
        <v>756</v>
      </c>
      <c r="B768" s="8">
        <v>1</v>
      </c>
      <c r="C768" s="91">
        <v>182217</v>
      </c>
    </row>
    <row r="769" spans="1:3">
      <c r="A769" s="2">
        <v>757</v>
      </c>
      <c r="B769" s="8">
        <v>1</v>
      </c>
      <c r="C769" s="91">
        <v>116340</v>
      </c>
    </row>
    <row r="770" spans="1:3">
      <c r="A770" s="2">
        <v>758</v>
      </c>
      <c r="B770" s="8">
        <v>1</v>
      </c>
      <c r="C770" s="91">
        <v>186452</v>
      </c>
    </row>
    <row r="771" spans="1:3">
      <c r="A771" s="2">
        <v>759</v>
      </c>
      <c r="B771" s="8">
        <v>1</v>
      </c>
      <c r="C771" s="91">
        <v>181108</v>
      </c>
    </row>
    <row r="772" spans="1:3">
      <c r="A772" s="2">
        <v>760</v>
      </c>
      <c r="B772" s="8">
        <v>1</v>
      </c>
      <c r="C772" s="91">
        <v>186484</v>
      </c>
    </row>
    <row r="773" spans="1:3">
      <c r="A773" s="2">
        <v>761</v>
      </c>
      <c r="B773" s="8">
        <v>1</v>
      </c>
      <c r="C773" s="91">
        <v>180448</v>
      </c>
    </row>
    <row r="774" spans="1:3">
      <c r="A774" s="2">
        <v>762</v>
      </c>
      <c r="B774" s="8">
        <v>1</v>
      </c>
      <c r="C774" s="91">
        <v>177580</v>
      </c>
    </row>
    <row r="775" spans="1:3">
      <c r="A775" s="2">
        <v>763</v>
      </c>
      <c r="B775" s="8">
        <v>1</v>
      </c>
      <c r="C775" s="91">
        <v>186932</v>
      </c>
    </row>
    <row r="776" spans="1:3">
      <c r="A776" s="2">
        <v>764</v>
      </c>
      <c r="B776" s="8">
        <v>1</v>
      </c>
      <c r="C776" s="91">
        <v>186452</v>
      </c>
    </row>
    <row r="777" spans="1:3">
      <c r="A777" s="2">
        <v>765</v>
      </c>
      <c r="B777" s="8">
        <v>1</v>
      </c>
      <c r="C777" s="91">
        <v>186852</v>
      </c>
    </row>
    <row r="778" spans="1:3">
      <c r="A778" s="2">
        <v>766</v>
      </c>
      <c r="B778" s="8">
        <v>1</v>
      </c>
      <c r="C778" s="91">
        <v>181463</v>
      </c>
    </row>
    <row r="779" spans="1:3">
      <c r="A779" s="2">
        <v>767</v>
      </c>
      <c r="B779" s="8">
        <v>1</v>
      </c>
      <c r="C779" s="91">
        <v>185876</v>
      </c>
    </row>
    <row r="780" spans="1:3">
      <c r="A780" s="2">
        <v>768</v>
      </c>
      <c r="B780" s="8">
        <v>1</v>
      </c>
      <c r="C780" s="91">
        <v>185972</v>
      </c>
    </row>
    <row r="781" spans="1:3">
      <c r="A781" s="2">
        <v>769</v>
      </c>
      <c r="B781" s="8">
        <v>1</v>
      </c>
      <c r="C781" s="91">
        <v>187380</v>
      </c>
    </row>
    <row r="782" spans="1:3">
      <c r="A782" s="2">
        <v>770</v>
      </c>
      <c r="B782" s="8">
        <v>1</v>
      </c>
      <c r="C782" s="91">
        <v>184695</v>
      </c>
    </row>
    <row r="783" spans="1:3">
      <c r="A783" s="2">
        <v>771</v>
      </c>
      <c r="B783" s="8">
        <v>1</v>
      </c>
      <c r="C783" s="91">
        <v>116100</v>
      </c>
    </row>
    <row r="784" spans="1:3">
      <c r="A784" s="2">
        <v>772</v>
      </c>
      <c r="B784" s="8">
        <v>1</v>
      </c>
      <c r="C784" s="91">
        <v>182827</v>
      </c>
    </row>
    <row r="785" spans="1:3">
      <c r="A785" s="2">
        <v>773</v>
      </c>
      <c r="B785" s="8">
        <v>1</v>
      </c>
      <c r="C785" s="91">
        <v>186484</v>
      </c>
    </row>
    <row r="786" spans="1:3">
      <c r="A786" s="2">
        <v>774</v>
      </c>
      <c r="B786" s="8">
        <v>1</v>
      </c>
      <c r="C786" s="91">
        <v>751492</v>
      </c>
    </row>
    <row r="787" spans="1:3">
      <c r="A787" s="2">
        <v>775</v>
      </c>
      <c r="B787" s="8">
        <v>1</v>
      </c>
      <c r="C787" s="91">
        <v>181377</v>
      </c>
    </row>
    <row r="788" spans="1:3">
      <c r="A788" s="2">
        <v>776</v>
      </c>
      <c r="B788" s="8">
        <v>1</v>
      </c>
      <c r="C788" s="91">
        <v>186788</v>
      </c>
    </row>
    <row r="789" spans="1:3">
      <c r="A789" s="2">
        <v>777</v>
      </c>
      <c r="B789" s="8">
        <v>1</v>
      </c>
      <c r="C789" s="91">
        <v>186484</v>
      </c>
    </row>
    <row r="790" spans="1:3">
      <c r="A790" s="2">
        <v>778</v>
      </c>
      <c r="B790" s="8">
        <v>1</v>
      </c>
      <c r="C790" s="91">
        <v>182051</v>
      </c>
    </row>
    <row r="791" spans="1:3">
      <c r="A791" s="2">
        <v>779</v>
      </c>
      <c r="B791" s="8">
        <v>1</v>
      </c>
      <c r="C791" s="91">
        <v>115140</v>
      </c>
    </row>
    <row r="792" spans="1:3">
      <c r="A792" s="2">
        <v>780</v>
      </c>
      <c r="B792" s="8">
        <v>1</v>
      </c>
      <c r="C792" s="91">
        <v>186500</v>
      </c>
    </row>
    <row r="793" spans="1:3">
      <c r="A793" s="2">
        <v>781</v>
      </c>
      <c r="B793" s="8">
        <v>1</v>
      </c>
      <c r="C793" s="91">
        <v>186548</v>
      </c>
    </row>
    <row r="794" spans="1:3">
      <c r="A794" s="2">
        <v>782</v>
      </c>
      <c r="B794" s="8">
        <v>1</v>
      </c>
      <c r="C794" s="91">
        <v>190627</v>
      </c>
    </row>
    <row r="795" spans="1:3">
      <c r="A795" s="2">
        <v>783</v>
      </c>
      <c r="B795" s="8">
        <v>1</v>
      </c>
      <c r="C795" s="91">
        <v>180834</v>
      </c>
    </row>
    <row r="796" spans="1:3">
      <c r="A796" s="2">
        <v>784</v>
      </c>
      <c r="B796" s="8">
        <v>1</v>
      </c>
      <c r="C796" s="91">
        <v>115972</v>
      </c>
    </row>
    <row r="797" spans="1:3">
      <c r="A797" s="2">
        <v>785</v>
      </c>
      <c r="B797" s="8">
        <v>1</v>
      </c>
      <c r="C797" s="91">
        <v>185860</v>
      </c>
    </row>
    <row r="798" spans="1:3">
      <c r="A798" s="2">
        <v>786</v>
      </c>
      <c r="B798" s="8">
        <v>1</v>
      </c>
      <c r="C798" s="91">
        <v>116164</v>
      </c>
    </row>
    <row r="799" spans="1:3">
      <c r="A799" s="2">
        <v>787</v>
      </c>
      <c r="B799" s="8">
        <v>1</v>
      </c>
      <c r="C799" s="91">
        <v>182456</v>
      </c>
    </row>
    <row r="800" spans="1:3">
      <c r="A800" s="2">
        <v>788</v>
      </c>
      <c r="B800" s="8">
        <v>1</v>
      </c>
      <c r="C800" s="91">
        <v>180951</v>
      </c>
    </row>
    <row r="801" spans="1:3">
      <c r="A801" s="2">
        <v>789</v>
      </c>
      <c r="B801" s="8">
        <v>1</v>
      </c>
      <c r="C801" s="91">
        <v>185012</v>
      </c>
    </row>
    <row r="802" spans="1:3">
      <c r="A802" s="2">
        <v>790</v>
      </c>
      <c r="B802" s="8">
        <v>1</v>
      </c>
      <c r="C802" s="91">
        <v>180436</v>
      </c>
    </row>
    <row r="803" spans="1:3">
      <c r="A803" s="2">
        <v>791</v>
      </c>
      <c r="B803" s="8">
        <v>1</v>
      </c>
      <c r="C803" s="91">
        <v>180763</v>
      </c>
    </row>
    <row r="804" spans="1:3">
      <c r="A804" s="2">
        <v>792</v>
      </c>
      <c r="B804" s="8">
        <v>1</v>
      </c>
      <c r="C804" s="91">
        <v>186372</v>
      </c>
    </row>
    <row r="805" spans="1:3">
      <c r="A805" s="2">
        <v>793</v>
      </c>
      <c r="B805" s="8">
        <v>1</v>
      </c>
      <c r="C805" s="91">
        <v>186116</v>
      </c>
    </row>
    <row r="806" spans="1:3">
      <c r="A806" s="2">
        <v>794</v>
      </c>
      <c r="B806" s="8">
        <v>1</v>
      </c>
      <c r="C806" s="91">
        <v>180979</v>
      </c>
    </row>
    <row r="807" spans="1:3">
      <c r="A807" s="2">
        <v>795</v>
      </c>
      <c r="B807" s="8">
        <v>1</v>
      </c>
      <c r="C807" s="91">
        <v>116100</v>
      </c>
    </row>
    <row r="808" spans="1:3">
      <c r="A808" s="2">
        <v>796</v>
      </c>
      <c r="B808" s="8">
        <v>1</v>
      </c>
      <c r="C808" s="91">
        <v>181607</v>
      </c>
    </row>
    <row r="809" spans="1:3">
      <c r="A809" s="2">
        <v>797</v>
      </c>
      <c r="B809" s="8">
        <v>1</v>
      </c>
      <c r="C809" s="91">
        <v>185588</v>
      </c>
    </row>
    <row r="810" spans="1:3">
      <c r="A810" s="2">
        <v>798</v>
      </c>
      <c r="B810" s="8">
        <v>1</v>
      </c>
      <c r="C810" s="91">
        <v>187156</v>
      </c>
    </row>
    <row r="811" spans="1:3">
      <c r="A811" s="2">
        <v>799</v>
      </c>
      <c r="B811" s="8">
        <v>1</v>
      </c>
      <c r="C811" s="91">
        <v>186164</v>
      </c>
    </row>
    <row r="812" spans="1:3">
      <c r="A812" s="2">
        <v>800</v>
      </c>
      <c r="B812" s="8">
        <v>1</v>
      </c>
      <c r="C812" s="91">
        <v>187428</v>
      </c>
    </row>
    <row r="813" spans="1:3">
      <c r="A813" s="2">
        <v>801</v>
      </c>
      <c r="B813" s="8">
        <v>1</v>
      </c>
      <c r="C813" s="91">
        <v>182615</v>
      </c>
    </row>
    <row r="814" spans="1:3">
      <c r="A814" s="2">
        <v>802</v>
      </c>
      <c r="B814" s="8">
        <v>1</v>
      </c>
      <c r="C814" s="91">
        <v>180170</v>
      </c>
    </row>
    <row r="815" spans="1:3">
      <c r="A815" s="2">
        <v>803</v>
      </c>
      <c r="B815" s="8">
        <v>1</v>
      </c>
      <c r="C815" s="91">
        <v>178062</v>
      </c>
    </row>
    <row r="816" spans="1:3">
      <c r="A816" s="2">
        <v>804</v>
      </c>
      <c r="B816" s="8">
        <v>1</v>
      </c>
      <c r="C816" s="91">
        <v>186644</v>
      </c>
    </row>
    <row r="817" spans="1:3">
      <c r="A817" s="2">
        <v>805</v>
      </c>
      <c r="B817" s="8">
        <v>1</v>
      </c>
      <c r="C817" s="91">
        <v>186500</v>
      </c>
    </row>
    <row r="818" spans="1:3">
      <c r="A818" s="2">
        <v>806</v>
      </c>
      <c r="B818" s="8">
        <v>1</v>
      </c>
      <c r="C818" s="91">
        <v>185940</v>
      </c>
    </row>
    <row r="819" spans="1:3">
      <c r="A819" s="2">
        <v>807</v>
      </c>
      <c r="B819" s="8">
        <v>1</v>
      </c>
      <c r="C819" s="91">
        <v>186100</v>
      </c>
    </row>
    <row r="820" spans="1:3">
      <c r="A820" s="2">
        <v>808</v>
      </c>
      <c r="B820" s="8">
        <v>1</v>
      </c>
      <c r="C820" s="91">
        <v>111892</v>
      </c>
    </row>
    <row r="821" spans="1:3">
      <c r="A821" s="2">
        <v>809</v>
      </c>
      <c r="B821" s="8">
        <v>1</v>
      </c>
      <c r="C821" s="91">
        <v>116484</v>
      </c>
    </row>
    <row r="822" spans="1:3">
      <c r="A822" s="2">
        <v>810</v>
      </c>
      <c r="B822" s="8">
        <v>1</v>
      </c>
      <c r="C822" s="91">
        <v>181376</v>
      </c>
    </row>
    <row r="823" spans="1:3">
      <c r="A823" s="2">
        <v>811</v>
      </c>
      <c r="B823" s="8">
        <v>1</v>
      </c>
      <c r="C823" s="91">
        <v>184740</v>
      </c>
    </row>
    <row r="824" spans="1:3">
      <c r="A824" s="2">
        <v>812</v>
      </c>
      <c r="B824" s="8">
        <v>1</v>
      </c>
      <c r="C824" s="91">
        <v>303146</v>
      </c>
    </row>
    <row r="825" spans="1:3">
      <c r="A825" s="2">
        <v>813</v>
      </c>
      <c r="B825" s="8">
        <v>1</v>
      </c>
      <c r="C825" s="91">
        <v>185796</v>
      </c>
    </row>
    <row r="826" spans="1:3">
      <c r="A826" s="2">
        <v>814</v>
      </c>
      <c r="B826" s="8">
        <v>1</v>
      </c>
      <c r="C826" s="91">
        <v>186372</v>
      </c>
    </row>
    <row r="827" spans="1:3">
      <c r="A827" s="2">
        <v>815</v>
      </c>
      <c r="B827" s="8">
        <v>1</v>
      </c>
      <c r="C827" s="91">
        <v>112116</v>
      </c>
    </row>
    <row r="828" spans="1:3">
      <c r="A828" s="2">
        <v>816</v>
      </c>
      <c r="B828" s="8">
        <v>1</v>
      </c>
      <c r="C828" s="91">
        <v>186820</v>
      </c>
    </row>
    <row r="829" spans="1:3">
      <c r="A829" s="2">
        <v>817</v>
      </c>
      <c r="B829" s="8">
        <v>1</v>
      </c>
      <c r="C829" s="91">
        <v>863668</v>
      </c>
    </row>
    <row r="830" spans="1:3">
      <c r="A830" s="2">
        <v>818</v>
      </c>
      <c r="B830" s="8">
        <v>1</v>
      </c>
      <c r="C830" s="91">
        <v>866212</v>
      </c>
    </row>
    <row r="831" spans="1:3">
      <c r="A831" s="2">
        <v>819</v>
      </c>
      <c r="B831" s="8">
        <v>1</v>
      </c>
      <c r="C831" s="91">
        <v>186820</v>
      </c>
    </row>
    <row r="832" spans="1:3">
      <c r="A832" s="2">
        <v>820</v>
      </c>
      <c r="B832" s="8">
        <v>1</v>
      </c>
      <c r="C832" s="91">
        <v>185844</v>
      </c>
    </row>
    <row r="833" spans="1:3">
      <c r="A833" s="2">
        <v>821</v>
      </c>
      <c r="B833" s="8">
        <v>1</v>
      </c>
      <c r="C833" s="91">
        <v>185284</v>
      </c>
    </row>
    <row r="834" spans="1:3">
      <c r="A834" s="2">
        <v>822</v>
      </c>
      <c r="B834" s="8">
        <v>1</v>
      </c>
      <c r="C834" s="91">
        <v>182385</v>
      </c>
    </row>
    <row r="835" spans="1:3">
      <c r="A835" s="2">
        <v>823</v>
      </c>
      <c r="B835" s="8">
        <v>1</v>
      </c>
      <c r="C835" s="91">
        <v>186548</v>
      </c>
    </row>
    <row r="836" spans="1:3">
      <c r="A836" s="2">
        <v>824</v>
      </c>
      <c r="B836" s="8">
        <v>1</v>
      </c>
      <c r="C836" s="91">
        <v>755092</v>
      </c>
    </row>
    <row r="837" spans="1:3">
      <c r="A837" s="2">
        <v>825</v>
      </c>
      <c r="B837" s="8">
        <v>1</v>
      </c>
      <c r="C837" s="91">
        <v>179552</v>
      </c>
    </row>
    <row r="838" spans="1:3">
      <c r="A838" s="2">
        <v>826</v>
      </c>
      <c r="B838" s="8">
        <v>1</v>
      </c>
      <c r="C838" s="91">
        <v>187060</v>
      </c>
    </row>
    <row r="839" spans="1:3">
      <c r="A839" s="2">
        <v>827</v>
      </c>
      <c r="B839" s="8">
        <v>1</v>
      </c>
      <c r="C839" s="91">
        <v>185908</v>
      </c>
    </row>
    <row r="840" spans="1:3">
      <c r="A840" s="2">
        <v>828</v>
      </c>
      <c r="B840" s="8">
        <v>1</v>
      </c>
      <c r="C840" s="91">
        <v>186271</v>
      </c>
    </row>
    <row r="841" spans="1:3">
      <c r="A841" s="2">
        <v>829</v>
      </c>
      <c r="B841" s="8">
        <v>1</v>
      </c>
      <c r="C841" s="91">
        <v>617028</v>
      </c>
    </row>
    <row r="842" spans="1:3">
      <c r="A842" s="2">
        <v>830</v>
      </c>
      <c r="B842" s="8">
        <v>1</v>
      </c>
      <c r="C842" s="91">
        <v>115812</v>
      </c>
    </row>
    <row r="843" spans="1:3">
      <c r="A843" s="2">
        <v>831</v>
      </c>
      <c r="B843" s="8">
        <v>1</v>
      </c>
      <c r="C843" s="91">
        <v>186532</v>
      </c>
    </row>
    <row r="844" spans="1:3">
      <c r="A844" s="2">
        <v>832</v>
      </c>
      <c r="B844" s="8">
        <v>1</v>
      </c>
      <c r="C844" s="91">
        <v>186484</v>
      </c>
    </row>
    <row r="845" spans="1:3">
      <c r="A845" s="2">
        <v>833</v>
      </c>
      <c r="B845" s="8">
        <v>1</v>
      </c>
      <c r="C845" s="91">
        <v>181470</v>
      </c>
    </row>
    <row r="846" spans="1:3">
      <c r="A846" s="2">
        <v>834</v>
      </c>
      <c r="B846" s="8">
        <v>1</v>
      </c>
      <c r="C846" s="91">
        <v>185796</v>
      </c>
    </row>
    <row r="847" spans="1:3">
      <c r="A847" s="2">
        <v>835</v>
      </c>
      <c r="B847" s="8">
        <v>1</v>
      </c>
      <c r="C847" s="91">
        <v>181688</v>
      </c>
    </row>
    <row r="848" spans="1:3">
      <c r="A848" s="2">
        <v>836</v>
      </c>
      <c r="B848" s="8">
        <v>1</v>
      </c>
      <c r="C848" s="91">
        <v>115860</v>
      </c>
    </row>
    <row r="849" spans="1:3">
      <c r="A849" s="2">
        <v>837</v>
      </c>
      <c r="B849" s="8">
        <v>1</v>
      </c>
      <c r="C849" s="91">
        <v>186516</v>
      </c>
    </row>
    <row r="850" spans="1:3">
      <c r="A850" s="2">
        <v>838</v>
      </c>
      <c r="B850" s="8">
        <v>1</v>
      </c>
      <c r="C850" s="91">
        <v>186340</v>
      </c>
    </row>
    <row r="851" spans="1:3">
      <c r="A851" s="2">
        <v>839</v>
      </c>
      <c r="B851" s="8">
        <v>1</v>
      </c>
      <c r="C851" s="91">
        <v>186532</v>
      </c>
    </row>
    <row r="852" spans="1:3">
      <c r="A852" s="2">
        <v>840</v>
      </c>
      <c r="B852" s="8">
        <v>1</v>
      </c>
      <c r="C852" s="91">
        <v>342911</v>
      </c>
    </row>
    <row r="853" spans="1:3">
      <c r="A853" s="2">
        <v>841</v>
      </c>
      <c r="B853" s="8">
        <v>1</v>
      </c>
      <c r="C853" s="91">
        <v>180335</v>
      </c>
    </row>
    <row r="854" spans="1:3">
      <c r="A854" s="2">
        <v>842</v>
      </c>
      <c r="B854" s="8">
        <v>1</v>
      </c>
      <c r="C854" s="91">
        <v>186420</v>
      </c>
    </row>
    <row r="855" spans="1:3">
      <c r="A855" s="2">
        <v>843</v>
      </c>
      <c r="B855" s="8">
        <v>1</v>
      </c>
      <c r="C855" s="91">
        <v>1079396</v>
      </c>
    </row>
    <row r="856" spans="1:3">
      <c r="A856" s="2">
        <v>844</v>
      </c>
      <c r="B856" s="8">
        <v>1</v>
      </c>
      <c r="C856" s="91">
        <v>186692</v>
      </c>
    </row>
    <row r="857" spans="1:3">
      <c r="A857" s="2">
        <v>845</v>
      </c>
      <c r="B857" s="8">
        <v>1</v>
      </c>
      <c r="C857" s="91">
        <v>115348</v>
      </c>
    </row>
    <row r="858" spans="1:3">
      <c r="A858" s="2">
        <v>846</v>
      </c>
      <c r="B858" s="8">
        <v>1</v>
      </c>
      <c r="C858" s="91">
        <v>181765</v>
      </c>
    </row>
    <row r="859" spans="1:3">
      <c r="A859" s="2">
        <v>847</v>
      </c>
      <c r="B859" s="8">
        <v>1</v>
      </c>
      <c r="C859" s="91">
        <v>186820</v>
      </c>
    </row>
    <row r="860" spans="1:3">
      <c r="A860" s="2">
        <v>848</v>
      </c>
      <c r="B860" s="8">
        <v>1</v>
      </c>
      <c r="C860" s="91">
        <v>181403</v>
      </c>
    </row>
    <row r="861" spans="1:3">
      <c r="A861" s="2">
        <v>849</v>
      </c>
      <c r="B861" s="8">
        <v>1</v>
      </c>
      <c r="C861" s="91">
        <v>186260</v>
      </c>
    </row>
    <row r="862" spans="1:3">
      <c r="A862" s="2">
        <v>850</v>
      </c>
      <c r="B862" s="8">
        <v>1</v>
      </c>
      <c r="C862" s="91">
        <v>180711</v>
      </c>
    </row>
    <row r="863" spans="1:3">
      <c r="A863" s="2">
        <v>851</v>
      </c>
      <c r="B863" s="8">
        <v>1</v>
      </c>
      <c r="C863" s="91">
        <v>185892</v>
      </c>
    </row>
    <row r="864" spans="1:3">
      <c r="A864" s="2">
        <v>852</v>
      </c>
      <c r="B864" s="8">
        <v>1</v>
      </c>
      <c r="C864" s="91">
        <v>186340</v>
      </c>
    </row>
    <row r="865" spans="1:3">
      <c r="A865" s="2">
        <v>853</v>
      </c>
      <c r="B865" s="8">
        <v>1</v>
      </c>
      <c r="C865" s="91">
        <v>186132</v>
      </c>
    </row>
    <row r="866" spans="1:3">
      <c r="A866" s="2">
        <v>854</v>
      </c>
      <c r="B866" s="8">
        <v>1</v>
      </c>
      <c r="C866" s="91">
        <v>185908</v>
      </c>
    </row>
    <row r="867" spans="1:3">
      <c r="A867" s="2">
        <v>855</v>
      </c>
      <c r="B867" s="8">
        <v>1</v>
      </c>
      <c r="C867" s="91">
        <v>185700</v>
      </c>
    </row>
    <row r="868" spans="1:3">
      <c r="A868" s="2">
        <v>856</v>
      </c>
      <c r="B868" s="8">
        <v>1</v>
      </c>
      <c r="C868" s="91">
        <v>186388</v>
      </c>
    </row>
    <row r="869" spans="1:3">
      <c r="A869" s="2">
        <v>857</v>
      </c>
      <c r="B869" s="8">
        <v>1</v>
      </c>
      <c r="C869" s="91">
        <v>186052</v>
      </c>
    </row>
    <row r="870" spans="1:3">
      <c r="A870" s="2">
        <v>858</v>
      </c>
      <c r="B870" s="8">
        <v>1</v>
      </c>
      <c r="C870" s="91">
        <v>186548</v>
      </c>
    </row>
    <row r="871" spans="1:3">
      <c r="A871" s="2">
        <v>859</v>
      </c>
      <c r="B871" s="8">
        <v>1</v>
      </c>
      <c r="C871" s="91">
        <v>186468</v>
      </c>
    </row>
    <row r="872" spans="1:3">
      <c r="A872" s="2">
        <v>860</v>
      </c>
      <c r="B872" s="8">
        <v>1</v>
      </c>
      <c r="C872" s="91">
        <v>186196</v>
      </c>
    </row>
    <row r="873" spans="1:3">
      <c r="A873" s="2">
        <v>861</v>
      </c>
      <c r="B873" s="8">
        <v>1</v>
      </c>
      <c r="C873" s="91">
        <v>187092</v>
      </c>
    </row>
    <row r="874" spans="1:3">
      <c r="A874" s="2">
        <v>862</v>
      </c>
      <c r="B874" s="8">
        <v>1</v>
      </c>
      <c r="C874" s="91">
        <v>186324</v>
      </c>
    </row>
    <row r="875" spans="1:3">
      <c r="A875" s="2">
        <v>863</v>
      </c>
      <c r="B875" s="8">
        <v>1</v>
      </c>
      <c r="C875" s="91">
        <v>182452</v>
      </c>
    </row>
    <row r="876" spans="1:3">
      <c r="A876" s="2">
        <v>864</v>
      </c>
      <c r="B876" s="8">
        <v>1</v>
      </c>
      <c r="C876" s="91">
        <v>186036</v>
      </c>
    </row>
    <row r="877" spans="1:3">
      <c r="A877" s="2">
        <v>865</v>
      </c>
      <c r="B877" s="8">
        <v>1</v>
      </c>
      <c r="C877" s="91">
        <v>185972</v>
      </c>
    </row>
    <row r="878" spans="1:3">
      <c r="A878" s="2">
        <v>866</v>
      </c>
      <c r="B878" s="8">
        <v>1</v>
      </c>
      <c r="C878" s="91">
        <v>185876</v>
      </c>
    </row>
    <row r="879" spans="1:3">
      <c r="A879" s="2">
        <v>867</v>
      </c>
      <c r="B879" s="8">
        <v>1</v>
      </c>
      <c r="C879" s="91">
        <v>185716</v>
      </c>
    </row>
    <row r="880" spans="1:3">
      <c r="A880" s="2">
        <v>868</v>
      </c>
      <c r="B880" s="8">
        <v>1</v>
      </c>
      <c r="C880" s="91">
        <v>186132</v>
      </c>
    </row>
    <row r="881" spans="1:3">
      <c r="A881" s="2">
        <v>869</v>
      </c>
      <c r="B881" s="8">
        <v>1</v>
      </c>
      <c r="C881" s="91">
        <v>186180</v>
      </c>
    </row>
    <row r="882" spans="1:3">
      <c r="A882" s="2">
        <v>870</v>
      </c>
      <c r="B882" s="8">
        <v>1</v>
      </c>
      <c r="C882" s="91">
        <v>185924</v>
      </c>
    </row>
    <row r="883" spans="1:3">
      <c r="A883" s="2">
        <v>871</v>
      </c>
      <c r="B883" s="8">
        <v>1</v>
      </c>
      <c r="C883" s="91">
        <v>116148</v>
      </c>
    </row>
    <row r="884" spans="1:3">
      <c r="A884" s="2">
        <v>872</v>
      </c>
      <c r="B884" s="8">
        <v>1</v>
      </c>
      <c r="C884" s="91">
        <v>653268</v>
      </c>
    </row>
    <row r="885" spans="1:3">
      <c r="A885" s="2">
        <v>873</v>
      </c>
      <c r="B885" s="8">
        <v>1</v>
      </c>
      <c r="C885" s="91">
        <v>115268</v>
      </c>
    </row>
    <row r="886" spans="1:3">
      <c r="A886" s="2">
        <v>874</v>
      </c>
      <c r="B886" s="8">
        <v>1</v>
      </c>
      <c r="C886" s="91">
        <v>657140</v>
      </c>
    </row>
    <row r="887" spans="1:3">
      <c r="A887" s="2">
        <v>875</v>
      </c>
      <c r="B887" s="8">
        <v>1</v>
      </c>
      <c r="C887" s="91">
        <v>111812</v>
      </c>
    </row>
    <row r="888" spans="1:3">
      <c r="A888" s="2">
        <v>876</v>
      </c>
      <c r="B888" s="8">
        <v>1</v>
      </c>
      <c r="C888" s="91">
        <v>115444</v>
      </c>
    </row>
    <row r="889" spans="1:3">
      <c r="A889" s="2">
        <v>877</v>
      </c>
      <c r="B889" s="8">
        <v>1</v>
      </c>
      <c r="C889" s="91">
        <v>115956</v>
      </c>
    </row>
    <row r="890" spans="1:3">
      <c r="A890" s="2">
        <v>878</v>
      </c>
      <c r="B890" s="8">
        <v>1</v>
      </c>
      <c r="C890" s="91">
        <v>115844</v>
      </c>
    </row>
    <row r="891" spans="1:3">
      <c r="A891" s="2">
        <v>879</v>
      </c>
      <c r="B891" s="8">
        <v>1</v>
      </c>
      <c r="C891" s="91">
        <v>191120</v>
      </c>
    </row>
    <row r="892" spans="1:3">
      <c r="A892" s="2">
        <v>880</v>
      </c>
      <c r="B892" s="8">
        <v>1</v>
      </c>
      <c r="C892" s="91">
        <v>190840</v>
      </c>
    </row>
    <row r="893" spans="1:3">
      <c r="A893" s="2">
        <v>881</v>
      </c>
      <c r="B893" s="8">
        <v>1</v>
      </c>
      <c r="C893" s="91">
        <v>181961</v>
      </c>
    </row>
    <row r="894" spans="1:3">
      <c r="A894" s="2">
        <v>882</v>
      </c>
      <c r="B894" s="8">
        <v>1</v>
      </c>
      <c r="C894" s="91">
        <v>112036</v>
      </c>
    </row>
    <row r="895" spans="1:3">
      <c r="A895" s="2">
        <v>883</v>
      </c>
      <c r="B895" s="8">
        <v>1</v>
      </c>
      <c r="C895" s="91">
        <v>190847</v>
      </c>
    </row>
    <row r="896" spans="1:3">
      <c r="A896" s="2">
        <v>884</v>
      </c>
      <c r="B896" s="8">
        <v>1</v>
      </c>
      <c r="C896" s="91">
        <v>185700</v>
      </c>
    </row>
    <row r="897" spans="1:3">
      <c r="A897" s="2">
        <v>885</v>
      </c>
      <c r="B897" s="8">
        <v>1</v>
      </c>
      <c r="C897" s="91">
        <v>190206</v>
      </c>
    </row>
    <row r="898" spans="1:3">
      <c r="A898" s="2">
        <v>886</v>
      </c>
      <c r="B898" s="8">
        <v>1</v>
      </c>
      <c r="C898" s="91">
        <v>116036</v>
      </c>
    </row>
    <row r="899" spans="1:3">
      <c r="A899" s="2">
        <v>887</v>
      </c>
      <c r="B899" s="8">
        <v>1</v>
      </c>
      <c r="C899" s="91">
        <v>654500</v>
      </c>
    </row>
    <row r="900" spans="1:3">
      <c r="A900" s="2">
        <v>888</v>
      </c>
      <c r="B900" s="8">
        <v>1</v>
      </c>
      <c r="C900" s="91">
        <v>115972</v>
      </c>
    </row>
    <row r="901" spans="1:3">
      <c r="A901" s="2">
        <v>889</v>
      </c>
      <c r="B901" s="8">
        <v>1</v>
      </c>
      <c r="C901" s="91">
        <v>185732</v>
      </c>
    </row>
    <row r="902" spans="1:3">
      <c r="A902" s="2">
        <v>890</v>
      </c>
      <c r="B902" s="8">
        <v>1</v>
      </c>
      <c r="C902" s="91">
        <v>116468</v>
      </c>
    </row>
    <row r="903" spans="1:3">
      <c r="A903" s="2">
        <v>891</v>
      </c>
      <c r="B903" s="8">
        <v>1</v>
      </c>
      <c r="C903" s="91">
        <v>116196</v>
      </c>
    </row>
    <row r="904" spans="1:3">
      <c r="A904" s="2">
        <v>892</v>
      </c>
      <c r="B904" s="8">
        <v>1</v>
      </c>
      <c r="C904" s="91">
        <v>180352</v>
      </c>
    </row>
    <row r="905" spans="1:3">
      <c r="A905" s="2">
        <v>893</v>
      </c>
      <c r="B905" s="8">
        <v>1</v>
      </c>
      <c r="C905" s="91">
        <v>186820</v>
      </c>
    </row>
    <row r="906" spans="1:3">
      <c r="A906" s="2">
        <v>894</v>
      </c>
      <c r="B906" s="8">
        <v>1</v>
      </c>
      <c r="C906" s="91">
        <v>659700</v>
      </c>
    </row>
    <row r="907" spans="1:3">
      <c r="A907" s="2">
        <v>895</v>
      </c>
      <c r="B907" s="8">
        <v>1</v>
      </c>
      <c r="C907" s="91">
        <v>187652</v>
      </c>
    </row>
    <row r="908" spans="1:3">
      <c r="A908" s="2">
        <v>896</v>
      </c>
      <c r="B908" s="8">
        <v>1</v>
      </c>
      <c r="C908" s="91">
        <v>186628</v>
      </c>
    </row>
    <row r="909" spans="1:3">
      <c r="A909" s="2">
        <v>897</v>
      </c>
      <c r="B909" s="8">
        <v>1</v>
      </c>
      <c r="C909" s="91">
        <v>186516</v>
      </c>
    </row>
    <row r="910" spans="1:3">
      <c r="A910" s="2">
        <v>898</v>
      </c>
      <c r="B910" s="8">
        <v>1</v>
      </c>
      <c r="C910" s="91">
        <v>185716</v>
      </c>
    </row>
    <row r="911" spans="1:3">
      <c r="A911" s="2">
        <v>899</v>
      </c>
      <c r="B911" s="8">
        <v>1</v>
      </c>
      <c r="C911" s="91">
        <v>186676</v>
      </c>
    </row>
    <row r="912" spans="1:3">
      <c r="A912" s="2">
        <v>900</v>
      </c>
      <c r="B912" s="8">
        <v>1</v>
      </c>
      <c r="C912" s="91">
        <v>186644</v>
      </c>
    </row>
    <row r="913" spans="1:3">
      <c r="A913" s="2">
        <v>901</v>
      </c>
      <c r="B913" s="8">
        <v>1</v>
      </c>
      <c r="C913" s="91">
        <v>187492</v>
      </c>
    </row>
    <row r="914" spans="1:3">
      <c r="A914" s="2">
        <v>902</v>
      </c>
      <c r="B914" s="8">
        <v>1</v>
      </c>
      <c r="C914" s="91">
        <v>187220</v>
      </c>
    </row>
    <row r="915" spans="1:3">
      <c r="A915" s="2">
        <v>903</v>
      </c>
      <c r="B915" s="8">
        <v>1</v>
      </c>
      <c r="C915" s="91">
        <v>186372</v>
      </c>
    </row>
    <row r="916" spans="1:3">
      <c r="A916" s="2">
        <v>904</v>
      </c>
      <c r="B916" s="8">
        <v>1</v>
      </c>
      <c r="C916" s="91">
        <v>882532</v>
      </c>
    </row>
    <row r="917" spans="1:3">
      <c r="A917" s="2">
        <v>905</v>
      </c>
      <c r="B917" s="8">
        <v>1</v>
      </c>
      <c r="C917" s="91">
        <v>322276</v>
      </c>
    </row>
    <row r="918" spans="1:3">
      <c r="A918" s="2">
        <v>906</v>
      </c>
      <c r="B918" s="8">
        <v>1</v>
      </c>
      <c r="C918" s="91">
        <v>185700</v>
      </c>
    </row>
    <row r="919" spans="1:3">
      <c r="A919" s="2">
        <v>907</v>
      </c>
      <c r="B919" s="8">
        <v>1</v>
      </c>
      <c r="C919" s="91">
        <v>186180</v>
      </c>
    </row>
    <row r="920" spans="1:3">
      <c r="A920" s="2">
        <v>908</v>
      </c>
      <c r="B920" s="8">
        <v>1</v>
      </c>
      <c r="C920" s="91">
        <v>185780</v>
      </c>
    </row>
    <row r="921" spans="1:3">
      <c r="A921" s="2">
        <v>909</v>
      </c>
      <c r="B921" s="8">
        <v>1</v>
      </c>
      <c r="C921" s="91">
        <v>185892</v>
      </c>
    </row>
    <row r="922" spans="1:3">
      <c r="A922" s="2">
        <v>910</v>
      </c>
      <c r="B922" s="8">
        <v>1</v>
      </c>
      <c r="C922" s="91">
        <v>186116</v>
      </c>
    </row>
    <row r="923" spans="1:3">
      <c r="A923" s="2">
        <v>911</v>
      </c>
      <c r="B923" s="8">
        <v>1</v>
      </c>
      <c r="C923" s="91">
        <v>112004</v>
      </c>
    </row>
    <row r="924" spans="1:3">
      <c r="A924" s="2">
        <v>912</v>
      </c>
      <c r="B924" s="8">
        <v>1</v>
      </c>
      <c r="C924" s="91">
        <v>186420</v>
      </c>
    </row>
    <row r="925" spans="1:3">
      <c r="A925" s="2">
        <v>913</v>
      </c>
      <c r="B925" s="8">
        <v>1</v>
      </c>
      <c r="C925" s="91">
        <v>185236</v>
      </c>
    </row>
    <row r="926" spans="1:3">
      <c r="A926" s="2">
        <v>914</v>
      </c>
      <c r="B926" s="8">
        <v>1</v>
      </c>
      <c r="C926" s="91">
        <v>185924</v>
      </c>
    </row>
    <row r="927" spans="1:3">
      <c r="A927" s="2">
        <v>915</v>
      </c>
      <c r="B927" s="8">
        <v>1</v>
      </c>
      <c r="C927" s="91">
        <v>186708</v>
      </c>
    </row>
    <row r="928" spans="1:3">
      <c r="A928" s="2">
        <v>916</v>
      </c>
      <c r="B928" s="8">
        <v>1</v>
      </c>
      <c r="C928" s="91">
        <v>186340</v>
      </c>
    </row>
    <row r="929" spans="1:3">
      <c r="A929" s="2">
        <v>917</v>
      </c>
      <c r="B929" s="8">
        <v>1</v>
      </c>
      <c r="C929" s="91">
        <v>186212</v>
      </c>
    </row>
    <row r="930" spans="1:3">
      <c r="A930" s="2">
        <v>918</v>
      </c>
      <c r="B930" s="8">
        <v>1</v>
      </c>
      <c r="C930" s="91">
        <v>185924</v>
      </c>
    </row>
    <row r="931" spans="1:3">
      <c r="A931" s="2">
        <v>919</v>
      </c>
      <c r="B931" s="8">
        <v>1</v>
      </c>
      <c r="C931" s="91">
        <v>185748</v>
      </c>
    </row>
    <row r="932" spans="1:3">
      <c r="A932" s="2">
        <v>920</v>
      </c>
      <c r="B932" s="8">
        <v>1</v>
      </c>
      <c r="C932" s="91">
        <v>185700</v>
      </c>
    </row>
    <row r="933" spans="1:3">
      <c r="A933" s="2">
        <v>921</v>
      </c>
      <c r="B933" s="8">
        <v>1</v>
      </c>
      <c r="C933" s="91">
        <v>185972</v>
      </c>
    </row>
    <row r="934" spans="1:3">
      <c r="A934" s="2">
        <v>922</v>
      </c>
      <c r="B934" s="8">
        <v>1</v>
      </c>
      <c r="C934" s="91">
        <v>185908</v>
      </c>
    </row>
    <row r="935" spans="1:3">
      <c r="A935" s="2">
        <v>923</v>
      </c>
      <c r="B935" s="8">
        <v>1</v>
      </c>
      <c r="C935" s="91">
        <v>185652</v>
      </c>
    </row>
    <row r="936" spans="1:3">
      <c r="A936" s="2">
        <v>924</v>
      </c>
      <c r="B936" s="8">
        <v>1</v>
      </c>
      <c r="C936" s="91">
        <v>185796</v>
      </c>
    </row>
    <row r="937" spans="1:3">
      <c r="A937" s="2">
        <v>925</v>
      </c>
      <c r="B937" s="8">
        <v>1</v>
      </c>
      <c r="C937" s="91">
        <v>185716</v>
      </c>
    </row>
    <row r="938" spans="1:3">
      <c r="A938" s="2">
        <v>926</v>
      </c>
      <c r="B938" s="8">
        <v>1</v>
      </c>
      <c r="C938" s="91">
        <v>185588</v>
      </c>
    </row>
    <row r="939" spans="1:3">
      <c r="A939" s="2">
        <v>927</v>
      </c>
      <c r="B939" s="8">
        <v>1</v>
      </c>
      <c r="C939" s="91">
        <v>186260</v>
      </c>
    </row>
    <row r="940" spans="1:3">
      <c r="A940" s="2">
        <v>928</v>
      </c>
      <c r="B940" s="8">
        <v>1</v>
      </c>
      <c r="C940" s="91">
        <v>186228</v>
      </c>
    </row>
    <row r="941" spans="1:3">
      <c r="A941" s="2">
        <v>929</v>
      </c>
      <c r="B941" s="8">
        <v>1</v>
      </c>
      <c r="C941" s="91">
        <v>182356</v>
      </c>
    </row>
    <row r="942" spans="1:3">
      <c r="A942" s="2">
        <v>930</v>
      </c>
      <c r="B942" s="8">
        <v>1</v>
      </c>
      <c r="C942" s="91">
        <v>185908</v>
      </c>
    </row>
    <row r="943" spans="1:3">
      <c r="A943" s="2">
        <v>931</v>
      </c>
      <c r="B943" s="8">
        <v>1</v>
      </c>
      <c r="C943" s="91">
        <v>182324</v>
      </c>
    </row>
    <row r="944" spans="1:3">
      <c r="A944" s="2">
        <v>932</v>
      </c>
      <c r="B944" s="8">
        <v>1</v>
      </c>
      <c r="C944" s="91">
        <v>185828</v>
      </c>
    </row>
    <row r="945" spans="1:3">
      <c r="A945" s="2">
        <v>933</v>
      </c>
      <c r="B945" s="8">
        <v>1</v>
      </c>
      <c r="C945" s="91">
        <v>185764</v>
      </c>
    </row>
    <row r="946" spans="1:3">
      <c r="A946" s="2">
        <v>934</v>
      </c>
      <c r="B946" s="8">
        <v>1</v>
      </c>
      <c r="C946" s="91">
        <v>185988</v>
      </c>
    </row>
    <row r="947" spans="1:3">
      <c r="A947" s="2">
        <v>935</v>
      </c>
      <c r="B947" s="8">
        <v>1</v>
      </c>
      <c r="C947" s="91">
        <v>185348</v>
      </c>
    </row>
    <row r="948" spans="1:3">
      <c r="A948" s="2">
        <v>936</v>
      </c>
      <c r="B948" s="8">
        <v>1</v>
      </c>
      <c r="C948" s="91">
        <v>108228</v>
      </c>
    </row>
    <row r="949" spans="1:3">
      <c r="A949" s="2">
        <v>937</v>
      </c>
      <c r="B949" s="8">
        <v>1</v>
      </c>
      <c r="C949" s="91">
        <v>750484</v>
      </c>
    </row>
    <row r="950" spans="1:3">
      <c r="A950" s="2">
        <v>938</v>
      </c>
      <c r="B950" s="8">
        <v>1</v>
      </c>
      <c r="C950" s="91">
        <v>186228</v>
      </c>
    </row>
    <row r="951" spans="1:3">
      <c r="A951" s="2">
        <v>939</v>
      </c>
      <c r="B951" s="8">
        <v>1</v>
      </c>
      <c r="C951" s="91">
        <v>187172</v>
      </c>
    </row>
    <row r="952" spans="1:3">
      <c r="A952" s="2">
        <v>940</v>
      </c>
      <c r="B952" s="8">
        <v>1</v>
      </c>
      <c r="C952" s="91">
        <v>186388</v>
      </c>
    </row>
    <row r="953" spans="1:3">
      <c r="A953" s="2">
        <v>941</v>
      </c>
      <c r="B953" s="8">
        <v>1</v>
      </c>
      <c r="C953" s="91">
        <v>186004</v>
      </c>
    </row>
    <row r="954" spans="1:3">
      <c r="A954" s="2">
        <v>942</v>
      </c>
      <c r="B954" s="8">
        <v>1</v>
      </c>
      <c r="C954" s="91">
        <v>186084</v>
      </c>
    </row>
    <row r="955" spans="1:3">
      <c r="A955" s="2">
        <v>943</v>
      </c>
      <c r="B955" s="8">
        <v>1</v>
      </c>
      <c r="C955" s="91">
        <v>186148</v>
      </c>
    </row>
    <row r="956" spans="1:3">
      <c r="A956" s="2">
        <v>944</v>
      </c>
      <c r="B956" s="8">
        <v>1</v>
      </c>
      <c r="C956" s="91">
        <v>185764</v>
      </c>
    </row>
    <row r="957" spans="1:3">
      <c r="A957" s="2">
        <v>945</v>
      </c>
      <c r="B957" s="8">
        <v>1</v>
      </c>
      <c r="C957" s="91">
        <v>186372</v>
      </c>
    </row>
    <row r="958" spans="1:3">
      <c r="A958" s="2">
        <v>946</v>
      </c>
      <c r="B958" s="8">
        <v>1</v>
      </c>
      <c r="C958" s="91">
        <v>757556</v>
      </c>
    </row>
    <row r="959" spans="1:3">
      <c r="A959" s="2">
        <v>947</v>
      </c>
      <c r="B959" s="8">
        <v>1</v>
      </c>
      <c r="C959" s="91">
        <v>657428</v>
      </c>
    </row>
    <row r="960" spans="1:3">
      <c r="A960" s="2">
        <v>948</v>
      </c>
      <c r="B960" s="8">
        <v>1</v>
      </c>
      <c r="C960" s="91">
        <v>114964</v>
      </c>
    </row>
    <row r="961" spans="1:3">
      <c r="A961" s="2">
        <v>949</v>
      </c>
      <c r="B961" s="8">
        <v>1</v>
      </c>
      <c r="C961" s="91">
        <v>186436</v>
      </c>
    </row>
    <row r="962" spans="1:3">
      <c r="A962" s="2">
        <v>950</v>
      </c>
      <c r="B962" s="8">
        <v>1</v>
      </c>
      <c r="C962" s="91">
        <v>116820</v>
      </c>
    </row>
    <row r="963" spans="1:3">
      <c r="A963" s="2">
        <v>951</v>
      </c>
      <c r="B963" s="8">
        <v>1</v>
      </c>
      <c r="C963" s="91">
        <v>185924</v>
      </c>
    </row>
    <row r="964" spans="1:3">
      <c r="A964" s="2">
        <v>952</v>
      </c>
      <c r="B964" s="8">
        <v>1</v>
      </c>
      <c r="C964" s="91">
        <v>186084</v>
      </c>
    </row>
    <row r="965" spans="1:3">
      <c r="A965" s="2">
        <v>953</v>
      </c>
      <c r="B965" s="8">
        <v>1</v>
      </c>
      <c r="C965" s="91">
        <v>116980</v>
      </c>
    </row>
    <row r="966" spans="1:3">
      <c r="A966" s="2">
        <v>954</v>
      </c>
      <c r="B966" s="8">
        <v>1</v>
      </c>
      <c r="C966" s="91">
        <v>111972</v>
      </c>
    </row>
    <row r="967" spans="1:3">
      <c r="A967" s="2">
        <v>955</v>
      </c>
      <c r="B967" s="8">
        <v>1</v>
      </c>
      <c r="C967" s="91">
        <v>116740</v>
      </c>
    </row>
    <row r="968" spans="1:3">
      <c r="A968" s="2">
        <v>956</v>
      </c>
      <c r="B968" s="8">
        <v>1</v>
      </c>
      <c r="C968" s="91">
        <v>108436</v>
      </c>
    </row>
    <row r="969" spans="1:3">
      <c r="A969" s="2">
        <v>957</v>
      </c>
      <c r="B969" s="8">
        <v>1</v>
      </c>
      <c r="C969" s="91">
        <v>180095</v>
      </c>
    </row>
    <row r="970" spans="1:3">
      <c r="A970" s="2">
        <v>958</v>
      </c>
      <c r="B970" s="8">
        <v>1</v>
      </c>
      <c r="C970" s="91">
        <v>179470</v>
      </c>
    </row>
    <row r="971" spans="1:3">
      <c r="A971" s="2">
        <v>959</v>
      </c>
      <c r="B971" s="8">
        <v>1</v>
      </c>
      <c r="C971" s="91">
        <v>187172</v>
      </c>
    </row>
    <row r="972" spans="1:3">
      <c r="A972" s="2">
        <v>960</v>
      </c>
      <c r="B972" s="8">
        <v>1</v>
      </c>
      <c r="C972" s="91">
        <v>879876</v>
      </c>
    </row>
    <row r="973" spans="1:3">
      <c r="A973" s="2">
        <v>961</v>
      </c>
      <c r="B973" s="8">
        <v>1</v>
      </c>
      <c r="C973" s="91">
        <v>185732</v>
      </c>
    </row>
    <row r="974" spans="1:3">
      <c r="A974" s="2">
        <v>962</v>
      </c>
      <c r="B974" s="8">
        <v>1</v>
      </c>
      <c r="C974" s="91">
        <v>185796</v>
      </c>
    </row>
    <row r="975" spans="1:3">
      <c r="A975" s="2">
        <v>963</v>
      </c>
      <c r="B975" s="8">
        <v>1</v>
      </c>
      <c r="C975" s="91">
        <v>185844</v>
      </c>
    </row>
    <row r="976" spans="1:3">
      <c r="A976" s="2">
        <v>964</v>
      </c>
      <c r="B976" s="8">
        <v>1</v>
      </c>
      <c r="C976" s="91">
        <v>108228</v>
      </c>
    </row>
    <row r="977" spans="1:3">
      <c r="A977" s="2">
        <v>965</v>
      </c>
      <c r="B977" s="8">
        <v>1</v>
      </c>
      <c r="C977" s="91">
        <v>115988</v>
      </c>
    </row>
    <row r="978" spans="1:3">
      <c r="A978" s="2">
        <v>966</v>
      </c>
      <c r="B978" s="8">
        <v>1</v>
      </c>
      <c r="C978" s="91">
        <v>115828</v>
      </c>
    </row>
    <row r="979" spans="1:3">
      <c r="A979" s="2">
        <v>967</v>
      </c>
      <c r="B979" s="8">
        <v>1</v>
      </c>
      <c r="C979" s="91">
        <v>180724</v>
      </c>
    </row>
    <row r="980" spans="1:3">
      <c r="A980" s="2">
        <v>968</v>
      </c>
      <c r="B980" s="8">
        <v>1</v>
      </c>
      <c r="C980" s="91">
        <v>116036</v>
      </c>
    </row>
    <row r="981" spans="1:3">
      <c r="A981" s="2">
        <v>969</v>
      </c>
      <c r="B981" s="8">
        <v>1</v>
      </c>
      <c r="C981" s="91">
        <v>116004</v>
      </c>
    </row>
    <row r="982" spans="1:3">
      <c r="A982" s="2">
        <v>970</v>
      </c>
      <c r="B982" s="8">
        <v>1</v>
      </c>
      <c r="C982" s="91">
        <v>116196</v>
      </c>
    </row>
    <row r="983" spans="1:3">
      <c r="A983" s="2">
        <v>971</v>
      </c>
      <c r="B983" s="8">
        <v>1</v>
      </c>
      <c r="C983" s="91">
        <v>115860</v>
      </c>
    </row>
    <row r="984" spans="1:3">
      <c r="A984" s="2">
        <v>972</v>
      </c>
      <c r="B984" s="8">
        <v>1</v>
      </c>
      <c r="C984" s="91">
        <v>115748</v>
      </c>
    </row>
    <row r="985" spans="1:3">
      <c r="A985" s="2">
        <v>973</v>
      </c>
      <c r="B985" s="8">
        <v>1</v>
      </c>
      <c r="C985" s="91">
        <v>116068</v>
      </c>
    </row>
    <row r="986" spans="1:3">
      <c r="A986" s="2">
        <v>974</v>
      </c>
      <c r="B986" s="8">
        <v>1</v>
      </c>
      <c r="C986" s="91">
        <v>116020</v>
      </c>
    </row>
    <row r="987" spans="1:3">
      <c r="A987" s="2">
        <v>975</v>
      </c>
      <c r="B987" s="8">
        <v>1</v>
      </c>
      <c r="C987" s="91">
        <v>115732</v>
      </c>
    </row>
    <row r="988" spans="1:3">
      <c r="A988" s="2">
        <v>976</v>
      </c>
      <c r="B988" s="8">
        <v>1</v>
      </c>
      <c r="C988" s="91">
        <v>115924</v>
      </c>
    </row>
    <row r="989" spans="1:3">
      <c r="A989" s="2">
        <v>977</v>
      </c>
      <c r="B989" s="8">
        <v>1</v>
      </c>
      <c r="C989" s="91">
        <v>116100</v>
      </c>
    </row>
    <row r="990" spans="1:3">
      <c r="A990" s="2">
        <v>978</v>
      </c>
      <c r="B990" s="8">
        <v>1</v>
      </c>
      <c r="C990" s="91">
        <v>116004</v>
      </c>
    </row>
    <row r="991" spans="1:3">
      <c r="A991" s="2">
        <v>979</v>
      </c>
      <c r="B991" s="8">
        <v>1</v>
      </c>
      <c r="C991" s="91">
        <v>115940</v>
      </c>
    </row>
    <row r="992" spans="1:3">
      <c r="A992" s="2">
        <v>980</v>
      </c>
      <c r="B992" s="8">
        <v>1</v>
      </c>
      <c r="C992" s="91">
        <v>112244</v>
      </c>
    </row>
    <row r="993" spans="1:3">
      <c r="A993" s="2">
        <v>981</v>
      </c>
      <c r="B993" s="8">
        <v>1</v>
      </c>
      <c r="C993" s="91">
        <v>115924</v>
      </c>
    </row>
    <row r="994" spans="1:3">
      <c r="A994" s="2">
        <v>982</v>
      </c>
      <c r="B994" s="8">
        <v>1</v>
      </c>
      <c r="C994" s="91">
        <v>185342</v>
      </c>
    </row>
    <row r="995" spans="1:3">
      <c r="A995" s="2">
        <v>983</v>
      </c>
      <c r="B995" s="8">
        <v>1</v>
      </c>
      <c r="C995" s="91">
        <v>179842</v>
      </c>
    </row>
    <row r="996" spans="1:3">
      <c r="A996" s="2">
        <v>984</v>
      </c>
      <c r="B996" s="8">
        <v>1</v>
      </c>
      <c r="C996" s="91">
        <v>179996</v>
      </c>
    </row>
    <row r="997" spans="1:3">
      <c r="A997" s="2">
        <v>985</v>
      </c>
      <c r="B997" s="8">
        <v>1</v>
      </c>
      <c r="C997" s="91">
        <v>184338</v>
      </c>
    </row>
    <row r="998" spans="1:3">
      <c r="A998" s="2">
        <v>986</v>
      </c>
      <c r="B998" s="8">
        <v>1</v>
      </c>
      <c r="C998" s="91">
        <v>176798</v>
      </c>
    </row>
    <row r="999" spans="1:3">
      <c r="A999" s="2">
        <v>987</v>
      </c>
      <c r="B999" s="8">
        <v>1</v>
      </c>
      <c r="C999" s="91">
        <v>185373</v>
      </c>
    </row>
    <row r="1000" spans="1:3">
      <c r="A1000" s="2">
        <v>988</v>
      </c>
      <c r="B1000" s="8">
        <v>1</v>
      </c>
      <c r="C1000" s="91">
        <v>185154</v>
      </c>
    </row>
    <row r="1001" spans="1:3">
      <c r="A1001" s="2">
        <v>989</v>
      </c>
      <c r="B1001" s="8">
        <v>1</v>
      </c>
      <c r="C1001" s="91">
        <v>180011</v>
      </c>
    </row>
    <row r="1002" spans="1:3">
      <c r="A1002" s="2">
        <v>990</v>
      </c>
      <c r="B1002" s="8">
        <v>1</v>
      </c>
      <c r="C1002" s="91">
        <v>185377</v>
      </c>
    </row>
    <row r="1003" spans="1:3">
      <c r="A1003" s="2">
        <v>991</v>
      </c>
      <c r="B1003" s="8">
        <v>1</v>
      </c>
      <c r="C1003" s="91">
        <v>183455</v>
      </c>
    </row>
    <row r="1004" spans="1:3">
      <c r="A1004" s="2">
        <v>992</v>
      </c>
      <c r="B1004" s="8">
        <v>1</v>
      </c>
      <c r="C1004" s="91">
        <v>180416</v>
      </c>
    </row>
    <row r="1005" spans="1:3">
      <c r="A1005" s="2">
        <v>993</v>
      </c>
      <c r="B1005" s="8">
        <v>1</v>
      </c>
      <c r="C1005" s="91">
        <v>181195</v>
      </c>
    </row>
    <row r="1006" spans="1:3">
      <c r="A1006" s="2">
        <v>994</v>
      </c>
      <c r="B1006" s="8">
        <v>1</v>
      </c>
      <c r="C1006" s="91">
        <v>179898</v>
      </c>
    </row>
    <row r="1007" spans="1:3">
      <c r="A1007" s="2">
        <v>995</v>
      </c>
      <c r="B1007" s="8">
        <v>1</v>
      </c>
      <c r="C1007" s="91">
        <v>180491</v>
      </c>
    </row>
    <row r="1008" spans="1:3">
      <c r="A1008" s="2">
        <v>996</v>
      </c>
      <c r="B1008" s="8">
        <v>1</v>
      </c>
      <c r="C1008" s="91">
        <v>184082</v>
      </c>
    </row>
    <row r="1009" spans="1:3">
      <c r="A1009" s="2">
        <v>997</v>
      </c>
      <c r="B1009" s="8">
        <v>1</v>
      </c>
      <c r="C1009" s="91">
        <v>181767</v>
      </c>
    </row>
    <row r="1010" spans="1:3">
      <c r="A1010" s="2">
        <v>998</v>
      </c>
      <c r="B1010" s="8">
        <v>1</v>
      </c>
      <c r="C1010" s="91">
        <v>179986</v>
      </c>
    </row>
    <row r="1011" spans="1:3">
      <c r="A1011" s="2">
        <v>999</v>
      </c>
      <c r="B1011" s="8">
        <v>1</v>
      </c>
      <c r="C1011" s="91">
        <v>177579</v>
      </c>
    </row>
    <row r="1012" spans="1:3">
      <c r="A1012" s="2">
        <v>1000</v>
      </c>
      <c r="B1012" s="8">
        <v>1</v>
      </c>
      <c r="C1012" s="91">
        <v>182066</v>
      </c>
    </row>
    <row r="1013" spans="1:3">
      <c r="A1013" s="2">
        <v>1001</v>
      </c>
      <c r="B1013" s="8">
        <v>1</v>
      </c>
      <c r="C1013" s="91">
        <v>180080</v>
      </c>
    </row>
    <row r="1014" spans="1:3">
      <c r="A1014" s="2">
        <v>1002</v>
      </c>
      <c r="B1014" s="8">
        <v>1</v>
      </c>
      <c r="C1014" s="91">
        <v>183346</v>
      </c>
    </row>
    <row r="1015" spans="1:3">
      <c r="A1015" s="2">
        <v>1003</v>
      </c>
      <c r="B1015" s="8">
        <v>1</v>
      </c>
      <c r="C1015" s="91">
        <v>182960</v>
      </c>
    </row>
    <row r="1016" spans="1:3">
      <c r="A1016" s="2">
        <v>1004</v>
      </c>
      <c r="B1016" s="8">
        <v>1</v>
      </c>
      <c r="C1016" s="91">
        <v>182828</v>
      </c>
    </row>
    <row r="1017" spans="1:3">
      <c r="A1017" s="2">
        <v>1005</v>
      </c>
      <c r="B1017" s="8">
        <v>1</v>
      </c>
      <c r="C1017" s="91">
        <v>112324</v>
      </c>
    </row>
    <row r="1018" spans="1:3">
      <c r="A1018" s="2">
        <v>1006</v>
      </c>
      <c r="B1018" s="8">
        <v>1</v>
      </c>
      <c r="C1018" s="91">
        <v>115908</v>
      </c>
    </row>
    <row r="1019" spans="1:3">
      <c r="A1019" s="2">
        <v>1007</v>
      </c>
      <c r="B1019" s="8">
        <v>1</v>
      </c>
      <c r="C1019" s="91">
        <v>115860</v>
      </c>
    </row>
    <row r="1020" spans="1:3">
      <c r="A1020" s="2">
        <v>1008</v>
      </c>
      <c r="B1020" s="8">
        <v>1</v>
      </c>
      <c r="C1020" s="91">
        <v>115844</v>
      </c>
    </row>
    <row r="1021" spans="1:3">
      <c r="A1021" s="2">
        <v>1009</v>
      </c>
      <c r="B1021" s="8">
        <v>1</v>
      </c>
      <c r="C1021" s="91">
        <v>111988</v>
      </c>
    </row>
    <row r="1022" spans="1:3">
      <c r="A1022" s="2">
        <v>1010</v>
      </c>
      <c r="B1022" s="8">
        <v>1</v>
      </c>
      <c r="C1022" s="91">
        <v>116116</v>
      </c>
    </row>
    <row r="1023" spans="1:3">
      <c r="A1023" s="2">
        <v>1011</v>
      </c>
      <c r="B1023" s="8">
        <v>1</v>
      </c>
      <c r="C1023" s="91">
        <v>116004</v>
      </c>
    </row>
    <row r="1024" spans="1:3">
      <c r="A1024" s="2">
        <v>1012</v>
      </c>
      <c r="B1024" s="8">
        <v>1</v>
      </c>
      <c r="C1024" s="91">
        <v>116148</v>
      </c>
    </row>
    <row r="1025" spans="1:3">
      <c r="A1025" s="2">
        <v>1013</v>
      </c>
      <c r="B1025" s="8">
        <v>1</v>
      </c>
      <c r="C1025" s="91">
        <v>112036</v>
      </c>
    </row>
    <row r="1026" spans="1:3">
      <c r="A1026" s="2">
        <v>1014</v>
      </c>
      <c r="B1026" s="8">
        <v>1</v>
      </c>
      <c r="C1026" s="91">
        <v>115908</v>
      </c>
    </row>
    <row r="1027" spans="1:3">
      <c r="A1027" s="2">
        <v>1015</v>
      </c>
      <c r="B1027" s="8">
        <v>1</v>
      </c>
      <c r="C1027" s="91">
        <v>108004</v>
      </c>
    </row>
    <row r="1028" spans="1:3">
      <c r="A1028" s="2">
        <v>1016</v>
      </c>
      <c r="B1028" s="8">
        <v>1</v>
      </c>
      <c r="C1028" s="91">
        <v>111604</v>
      </c>
    </row>
    <row r="1029" spans="1:3">
      <c r="A1029" s="2">
        <v>1017</v>
      </c>
      <c r="B1029" s="8">
        <v>1</v>
      </c>
      <c r="C1029" s="91">
        <v>112292</v>
      </c>
    </row>
    <row r="1030" spans="1:3">
      <c r="A1030" s="2">
        <v>1018</v>
      </c>
      <c r="B1030" s="8">
        <v>1</v>
      </c>
      <c r="C1030" s="91">
        <v>115924</v>
      </c>
    </row>
    <row r="1031" spans="1:3">
      <c r="A1031" s="2">
        <v>1019</v>
      </c>
      <c r="B1031" s="8">
        <v>1</v>
      </c>
      <c r="C1031" s="91">
        <v>115940</v>
      </c>
    </row>
    <row r="1032" spans="1:3">
      <c r="A1032" s="2">
        <v>1020</v>
      </c>
      <c r="B1032" s="8">
        <v>1</v>
      </c>
      <c r="C1032" s="91">
        <v>115796</v>
      </c>
    </row>
    <row r="1033" spans="1:3">
      <c r="A1033" s="2">
        <v>1021</v>
      </c>
      <c r="B1033" s="8">
        <v>1</v>
      </c>
      <c r="C1033" s="91">
        <v>116532</v>
      </c>
    </row>
    <row r="1034" spans="1:3">
      <c r="A1034" s="2">
        <v>1022</v>
      </c>
      <c r="B1034" s="8">
        <v>1</v>
      </c>
      <c r="C1034" s="91">
        <v>115924</v>
      </c>
    </row>
    <row r="1035" spans="1:3">
      <c r="A1035" s="2">
        <v>1023</v>
      </c>
      <c r="B1035" s="8">
        <v>1</v>
      </c>
      <c r="C1035" s="91">
        <v>109284</v>
      </c>
    </row>
    <row r="1036" spans="1:3">
      <c r="A1036" s="2">
        <v>1024</v>
      </c>
      <c r="B1036" s="8">
        <v>1</v>
      </c>
      <c r="C1036" s="91">
        <v>111972</v>
      </c>
    </row>
    <row r="1037" spans="1:3">
      <c r="A1037" s="2">
        <v>1025</v>
      </c>
      <c r="B1037" s="8">
        <v>1</v>
      </c>
      <c r="C1037" s="91">
        <v>112020</v>
      </c>
    </row>
    <row r="1038" spans="1:3">
      <c r="A1038" s="2">
        <v>1026</v>
      </c>
      <c r="B1038" s="8">
        <v>1</v>
      </c>
      <c r="C1038" s="91">
        <v>116020</v>
      </c>
    </row>
    <row r="1039" spans="1:3">
      <c r="A1039" s="2">
        <v>1027</v>
      </c>
      <c r="B1039" s="8">
        <v>1</v>
      </c>
      <c r="C1039" s="91">
        <v>116068</v>
      </c>
    </row>
    <row r="1040" spans="1:3">
      <c r="A1040" s="2">
        <v>1028</v>
      </c>
      <c r="B1040" s="8">
        <v>1</v>
      </c>
      <c r="C1040" s="91">
        <v>116100</v>
      </c>
    </row>
    <row r="1041" spans="1:3">
      <c r="A1041" s="2">
        <v>1029</v>
      </c>
      <c r="B1041" s="8">
        <v>1</v>
      </c>
      <c r="C1041" s="91">
        <v>112308</v>
      </c>
    </row>
    <row r="1042" spans="1:3">
      <c r="A1042" s="2">
        <v>1030</v>
      </c>
      <c r="B1042" s="8">
        <v>1</v>
      </c>
      <c r="C1042" s="91">
        <v>116100</v>
      </c>
    </row>
    <row r="1043" spans="1:3">
      <c r="A1043" s="2">
        <v>1031</v>
      </c>
      <c r="B1043" s="8">
        <v>1</v>
      </c>
      <c r="C1043" s="91">
        <v>108564</v>
      </c>
    </row>
    <row r="1044" spans="1:3">
      <c r="A1044" s="2">
        <v>1032</v>
      </c>
      <c r="B1044" s="8">
        <v>1</v>
      </c>
      <c r="C1044" s="91">
        <v>115988</v>
      </c>
    </row>
    <row r="1045" spans="1:3">
      <c r="A1045" s="2">
        <v>1033</v>
      </c>
      <c r="B1045" s="8">
        <v>1</v>
      </c>
      <c r="C1045" s="91">
        <v>111844</v>
      </c>
    </row>
    <row r="1046" spans="1:3">
      <c r="A1046" s="2">
        <v>1034</v>
      </c>
      <c r="B1046" s="8">
        <v>1</v>
      </c>
      <c r="C1046" s="91">
        <v>115892</v>
      </c>
    </row>
    <row r="1047" spans="1:3">
      <c r="A1047" s="2">
        <v>1035</v>
      </c>
      <c r="B1047" s="8">
        <v>1</v>
      </c>
      <c r="C1047" s="91">
        <v>115892</v>
      </c>
    </row>
    <row r="1048" spans="1:3">
      <c r="A1048" s="2">
        <v>1036</v>
      </c>
      <c r="B1048" s="8">
        <v>1</v>
      </c>
      <c r="C1048" s="91">
        <v>111876</v>
      </c>
    </row>
    <row r="1049" spans="1:3">
      <c r="A1049" s="2">
        <v>1037</v>
      </c>
      <c r="B1049" s="8">
        <v>1</v>
      </c>
      <c r="C1049" s="91">
        <v>115604</v>
      </c>
    </row>
    <row r="1050" spans="1:3">
      <c r="A1050" s="2">
        <v>1038</v>
      </c>
      <c r="B1050" s="8">
        <v>1</v>
      </c>
      <c r="C1050" s="91">
        <v>116004</v>
      </c>
    </row>
    <row r="1051" spans="1:3">
      <c r="A1051" s="2">
        <v>1039</v>
      </c>
      <c r="B1051" s="8">
        <v>1</v>
      </c>
      <c r="C1051" s="91">
        <v>116052</v>
      </c>
    </row>
    <row r="1052" spans="1:3">
      <c r="A1052" s="2">
        <v>1040</v>
      </c>
      <c r="B1052" s="8">
        <v>1</v>
      </c>
      <c r="C1052" s="91">
        <v>108196</v>
      </c>
    </row>
    <row r="1053" spans="1:3">
      <c r="A1053" s="2">
        <v>1041</v>
      </c>
      <c r="B1053" s="8">
        <v>1</v>
      </c>
      <c r="C1053" s="91">
        <v>108532</v>
      </c>
    </row>
    <row r="1054" spans="1:3">
      <c r="A1054" s="2">
        <v>1042</v>
      </c>
      <c r="B1054" s="8">
        <v>1</v>
      </c>
      <c r="C1054" s="91">
        <v>115716</v>
      </c>
    </row>
    <row r="1055" spans="1:3">
      <c r="A1055" s="2">
        <v>1043</v>
      </c>
      <c r="B1055" s="8">
        <v>1</v>
      </c>
      <c r="C1055" s="91">
        <v>109012</v>
      </c>
    </row>
    <row r="1056" spans="1:3">
      <c r="A1056" s="2">
        <v>1044</v>
      </c>
      <c r="B1056" s="8">
        <v>1</v>
      </c>
      <c r="C1056" s="91">
        <v>115828</v>
      </c>
    </row>
    <row r="1057" spans="1:3">
      <c r="A1057" s="2">
        <v>1045</v>
      </c>
      <c r="B1057" s="8">
        <v>1</v>
      </c>
      <c r="C1057" s="91">
        <v>115892</v>
      </c>
    </row>
    <row r="1058" spans="1:3">
      <c r="A1058" s="2">
        <v>1046</v>
      </c>
      <c r="B1058" s="8">
        <v>1</v>
      </c>
      <c r="C1058" s="91">
        <v>109188</v>
      </c>
    </row>
    <row r="1059" spans="1:3">
      <c r="A1059" s="2">
        <v>1047</v>
      </c>
      <c r="B1059" s="8">
        <v>1</v>
      </c>
      <c r="C1059" s="91">
        <v>116180</v>
      </c>
    </row>
    <row r="1060" spans="1:3">
      <c r="A1060" s="2">
        <v>1048</v>
      </c>
      <c r="B1060" s="8">
        <v>1</v>
      </c>
      <c r="C1060" s="91">
        <v>109284</v>
      </c>
    </row>
    <row r="1061" spans="1:3">
      <c r="A1061" s="2">
        <v>1049</v>
      </c>
      <c r="B1061" s="8">
        <v>1</v>
      </c>
      <c r="C1061" s="91">
        <v>115908</v>
      </c>
    </row>
    <row r="1062" spans="1:3">
      <c r="A1062" s="2">
        <v>1050</v>
      </c>
      <c r="B1062" s="8">
        <v>1</v>
      </c>
      <c r="C1062" s="91">
        <v>111588</v>
      </c>
    </row>
    <row r="1063" spans="1:3">
      <c r="A1063" s="2">
        <v>1051</v>
      </c>
      <c r="B1063" s="8">
        <v>1</v>
      </c>
      <c r="C1063" s="91">
        <v>115828</v>
      </c>
    </row>
    <row r="1064" spans="1:3">
      <c r="A1064" s="2">
        <v>1052</v>
      </c>
      <c r="B1064" s="8">
        <v>1</v>
      </c>
      <c r="C1064" s="91">
        <v>115972</v>
      </c>
    </row>
    <row r="1065" spans="1:3">
      <c r="A1065" s="2">
        <v>1053</v>
      </c>
      <c r="B1065" s="8">
        <v>1</v>
      </c>
      <c r="C1065" s="91">
        <v>108148</v>
      </c>
    </row>
    <row r="1066" spans="1:3">
      <c r="A1066" s="2">
        <v>1054</v>
      </c>
      <c r="B1066" s="8">
        <v>1</v>
      </c>
      <c r="C1066" s="91">
        <v>108068</v>
      </c>
    </row>
    <row r="1067" spans="1:3">
      <c r="A1067" s="2">
        <v>1055</v>
      </c>
      <c r="B1067" s="8">
        <v>1</v>
      </c>
      <c r="C1067" s="91">
        <v>115844</v>
      </c>
    </row>
    <row r="1068" spans="1:3">
      <c r="A1068" s="2">
        <v>1056</v>
      </c>
      <c r="B1068" s="8">
        <v>1</v>
      </c>
      <c r="C1068" s="91">
        <v>112276</v>
      </c>
    </row>
    <row r="1069" spans="1:3">
      <c r="A1069" s="2">
        <v>1057</v>
      </c>
      <c r="B1069" s="8">
        <v>1</v>
      </c>
      <c r="C1069" s="91">
        <v>116068</v>
      </c>
    </row>
    <row r="1070" spans="1:3">
      <c r="A1070" s="2">
        <v>1058</v>
      </c>
      <c r="B1070" s="8">
        <v>1</v>
      </c>
      <c r="C1070" s="91">
        <v>116052</v>
      </c>
    </row>
    <row r="1071" spans="1:3">
      <c r="A1071" s="2">
        <v>1059</v>
      </c>
      <c r="B1071" s="8">
        <v>1</v>
      </c>
      <c r="C1071" s="91">
        <v>115780</v>
      </c>
    </row>
    <row r="1072" spans="1:3">
      <c r="A1072" s="2">
        <v>1060</v>
      </c>
      <c r="B1072" s="8">
        <v>1</v>
      </c>
      <c r="C1072" s="91">
        <v>115700</v>
      </c>
    </row>
    <row r="1073" spans="1:3">
      <c r="A1073" s="2">
        <v>1061</v>
      </c>
      <c r="B1073" s="8">
        <v>1</v>
      </c>
      <c r="C1073" s="91">
        <v>116084</v>
      </c>
    </row>
    <row r="1074" spans="1:3">
      <c r="A1074" s="2">
        <v>1062</v>
      </c>
      <c r="B1074" s="8">
        <v>1</v>
      </c>
      <c r="C1074" s="91">
        <v>116164</v>
      </c>
    </row>
    <row r="1075" spans="1:3">
      <c r="A1075" s="2">
        <v>1063</v>
      </c>
      <c r="B1075" s="8">
        <v>1</v>
      </c>
      <c r="C1075" s="91">
        <v>116004</v>
      </c>
    </row>
    <row r="1076" spans="1:3">
      <c r="A1076" s="2">
        <v>1064</v>
      </c>
      <c r="B1076" s="8">
        <v>1</v>
      </c>
      <c r="C1076" s="91">
        <v>116020</v>
      </c>
    </row>
    <row r="1077" spans="1:3">
      <c r="A1077" s="2">
        <v>1065</v>
      </c>
      <c r="B1077" s="8">
        <v>1</v>
      </c>
      <c r="C1077" s="91">
        <v>116084</v>
      </c>
    </row>
    <row r="1078" spans="1:3">
      <c r="A1078" s="2">
        <v>1066</v>
      </c>
      <c r="B1078" s="8">
        <v>1</v>
      </c>
      <c r="C1078" s="91">
        <v>115972</v>
      </c>
    </row>
    <row r="1079" spans="1:3">
      <c r="A1079" s="2">
        <v>1067</v>
      </c>
      <c r="B1079" s="8">
        <v>1</v>
      </c>
      <c r="C1079" s="91">
        <v>111732</v>
      </c>
    </row>
    <row r="1080" spans="1:3">
      <c r="A1080" s="2">
        <v>1068</v>
      </c>
      <c r="B1080" s="8">
        <v>1</v>
      </c>
      <c r="C1080" s="91">
        <v>116052</v>
      </c>
    </row>
    <row r="1081" spans="1:3">
      <c r="A1081" s="2">
        <v>1069</v>
      </c>
      <c r="B1081" s="8">
        <v>1</v>
      </c>
      <c r="C1081" s="91">
        <v>186420</v>
      </c>
    </row>
    <row r="1082" spans="1:3">
      <c r="A1082" s="2">
        <v>1070</v>
      </c>
      <c r="B1082" s="8">
        <v>1</v>
      </c>
      <c r="C1082" s="91">
        <v>186612</v>
      </c>
    </row>
    <row r="1083" spans="1:3">
      <c r="A1083" s="2">
        <v>1071</v>
      </c>
      <c r="B1083" s="8">
        <v>1</v>
      </c>
      <c r="C1083" s="91">
        <v>187060</v>
      </c>
    </row>
    <row r="1084" spans="1:3">
      <c r="A1084" s="2">
        <v>1072</v>
      </c>
      <c r="B1084" s="8">
        <v>1</v>
      </c>
      <c r="C1084" s="91">
        <v>1753508</v>
      </c>
    </row>
    <row r="1085" spans="1:3">
      <c r="A1085" s="2">
        <v>1073</v>
      </c>
      <c r="B1085" s="8">
        <v>1</v>
      </c>
      <c r="C1085" s="91">
        <v>1594068</v>
      </c>
    </row>
    <row r="1086" spans="1:3">
      <c r="A1086" s="2">
        <v>1074</v>
      </c>
      <c r="B1086" s="8">
        <v>1</v>
      </c>
      <c r="C1086" s="91">
        <v>187364</v>
      </c>
    </row>
    <row r="1087" spans="1:3">
      <c r="A1087" s="2">
        <v>1075</v>
      </c>
      <c r="B1087" s="8">
        <v>1</v>
      </c>
      <c r="C1087" s="91">
        <v>187284</v>
      </c>
    </row>
    <row r="1088" spans="1:3">
      <c r="A1088" s="2">
        <v>1076</v>
      </c>
      <c r="B1088" s="8">
        <v>1</v>
      </c>
      <c r="C1088" s="91">
        <v>191210</v>
      </c>
    </row>
    <row r="1089" spans="1:3">
      <c r="A1089" s="2">
        <v>1077</v>
      </c>
      <c r="B1089" s="8">
        <v>1</v>
      </c>
      <c r="C1089" s="91">
        <v>186308</v>
      </c>
    </row>
    <row r="1090" spans="1:3">
      <c r="A1090" s="2">
        <v>1078</v>
      </c>
      <c r="B1090" s="8">
        <v>1</v>
      </c>
      <c r="C1090" s="91">
        <v>116340</v>
      </c>
    </row>
    <row r="1091" spans="1:3">
      <c r="A1091" s="2">
        <v>1079</v>
      </c>
      <c r="B1091" s="8">
        <v>1</v>
      </c>
      <c r="C1091" s="91">
        <v>185924</v>
      </c>
    </row>
    <row r="1092" spans="1:3">
      <c r="A1092" s="2">
        <v>1080</v>
      </c>
      <c r="B1092" s="8">
        <v>1</v>
      </c>
      <c r="C1092" s="91">
        <v>187684</v>
      </c>
    </row>
    <row r="1093" spans="1:3">
      <c r="A1093" s="2">
        <v>1081</v>
      </c>
      <c r="B1093" s="8">
        <v>1</v>
      </c>
      <c r="C1093" s="91">
        <v>186404</v>
      </c>
    </row>
    <row r="1094" spans="1:3">
      <c r="A1094" s="2">
        <v>1082</v>
      </c>
      <c r="B1094" s="8">
        <v>1</v>
      </c>
      <c r="C1094" s="91">
        <v>187124</v>
      </c>
    </row>
    <row r="1095" spans="1:3">
      <c r="A1095" s="2">
        <v>1083</v>
      </c>
      <c r="B1095" s="8">
        <v>1</v>
      </c>
      <c r="C1095" s="91">
        <v>186484</v>
      </c>
    </row>
    <row r="1096" spans="1:3">
      <c r="A1096" s="2">
        <v>1084</v>
      </c>
      <c r="B1096" s="8">
        <v>1</v>
      </c>
      <c r="C1096" s="91">
        <v>186980</v>
      </c>
    </row>
    <row r="1097" spans="1:3">
      <c r="A1097" s="2">
        <v>1085</v>
      </c>
      <c r="B1097" s="8">
        <v>1</v>
      </c>
      <c r="C1097" s="91">
        <v>181240</v>
      </c>
    </row>
    <row r="1098" spans="1:3">
      <c r="A1098" s="2">
        <v>1086</v>
      </c>
      <c r="B1098" s="8">
        <v>1</v>
      </c>
      <c r="C1098" s="91">
        <v>759236</v>
      </c>
    </row>
    <row r="1099" spans="1:3">
      <c r="A1099" s="2">
        <v>1087</v>
      </c>
      <c r="B1099" s="8">
        <v>1</v>
      </c>
      <c r="C1099" s="91">
        <v>185540</v>
      </c>
    </row>
    <row r="1100" spans="1:3">
      <c r="A1100" s="2">
        <v>1088</v>
      </c>
      <c r="B1100" s="8">
        <v>1</v>
      </c>
      <c r="C1100" s="91">
        <v>109492</v>
      </c>
    </row>
    <row r="1101" spans="1:3">
      <c r="A1101" s="2">
        <v>1089</v>
      </c>
      <c r="B1101" s="8">
        <v>1</v>
      </c>
      <c r="C1101" s="91">
        <v>186532</v>
      </c>
    </row>
    <row r="1102" spans="1:3">
      <c r="A1102" s="2">
        <v>1090</v>
      </c>
      <c r="B1102" s="8">
        <v>1</v>
      </c>
      <c r="C1102" s="91">
        <v>186468</v>
      </c>
    </row>
    <row r="1103" spans="1:3">
      <c r="A1103" s="2">
        <v>1091</v>
      </c>
      <c r="B1103" s="8">
        <v>1</v>
      </c>
      <c r="C1103" s="91">
        <v>186148</v>
      </c>
    </row>
    <row r="1104" spans="1:3">
      <c r="A1104" s="2">
        <v>1092</v>
      </c>
      <c r="B1104" s="8">
        <v>1</v>
      </c>
      <c r="C1104" s="91">
        <v>186340</v>
      </c>
    </row>
    <row r="1105" spans="1:3">
      <c r="A1105" s="2">
        <v>1093</v>
      </c>
      <c r="B1105" s="8">
        <v>1</v>
      </c>
      <c r="C1105" s="91">
        <v>186468</v>
      </c>
    </row>
    <row r="1106" spans="1:3">
      <c r="A1106" s="2">
        <v>1094</v>
      </c>
      <c r="B1106" s="8">
        <v>1</v>
      </c>
      <c r="C1106" s="91">
        <v>186564</v>
      </c>
    </row>
    <row r="1107" spans="1:3">
      <c r="A1107" s="2">
        <v>1095</v>
      </c>
      <c r="B1107" s="8">
        <v>1</v>
      </c>
      <c r="C1107" s="91">
        <v>184549</v>
      </c>
    </row>
    <row r="1108" spans="1:3">
      <c r="A1108" s="2">
        <v>1096</v>
      </c>
      <c r="B1108" s="8">
        <v>1</v>
      </c>
      <c r="C1108" s="91">
        <v>180398</v>
      </c>
    </row>
    <row r="1109" spans="1:3">
      <c r="A1109" s="2">
        <v>1097</v>
      </c>
      <c r="B1109" s="8">
        <v>1</v>
      </c>
      <c r="C1109" s="91">
        <v>185460</v>
      </c>
    </row>
    <row r="1110" spans="1:3">
      <c r="A1110" s="2">
        <v>1098</v>
      </c>
      <c r="B1110" s="8">
        <v>1</v>
      </c>
      <c r="C1110" s="91">
        <v>180124</v>
      </c>
    </row>
    <row r="1111" spans="1:3">
      <c r="A1111" s="2">
        <v>1099</v>
      </c>
      <c r="B1111" s="8">
        <v>1</v>
      </c>
      <c r="C1111" s="91">
        <v>186196</v>
      </c>
    </row>
    <row r="1112" spans="1:3">
      <c r="A1112" s="2">
        <v>1100</v>
      </c>
      <c r="B1112" s="8">
        <v>1</v>
      </c>
      <c r="C1112" s="91">
        <v>114980</v>
      </c>
    </row>
    <row r="1113" spans="1:3">
      <c r="A1113" s="2">
        <v>1101</v>
      </c>
      <c r="B1113" s="8">
        <v>1</v>
      </c>
      <c r="C1113" s="91">
        <v>185748</v>
      </c>
    </row>
    <row r="1114" spans="1:3">
      <c r="A1114" s="2">
        <v>1102</v>
      </c>
      <c r="B1114" s="8">
        <v>1</v>
      </c>
      <c r="C1114" s="91">
        <v>187044</v>
      </c>
    </row>
    <row r="1115" spans="1:3">
      <c r="A1115" s="2">
        <v>1103</v>
      </c>
      <c r="B1115" s="8">
        <v>1</v>
      </c>
      <c r="C1115" s="91">
        <v>186212</v>
      </c>
    </row>
    <row r="1116" spans="1:3">
      <c r="A1116" s="2">
        <v>1104</v>
      </c>
      <c r="B1116" s="8">
        <v>1</v>
      </c>
      <c r="C1116" s="91">
        <v>116068</v>
      </c>
    </row>
    <row r="1117" spans="1:3">
      <c r="A1117" s="2">
        <v>1105</v>
      </c>
      <c r="B1117" s="8">
        <v>1</v>
      </c>
      <c r="C1117" s="91">
        <v>185626</v>
      </c>
    </row>
    <row r="1118" spans="1:3">
      <c r="A1118" s="2">
        <v>1106</v>
      </c>
      <c r="B1118" s="8">
        <v>1</v>
      </c>
      <c r="C1118" s="91">
        <v>186948</v>
      </c>
    </row>
    <row r="1119" spans="1:3">
      <c r="A1119" s="2">
        <v>1107</v>
      </c>
      <c r="B1119" s="8">
        <v>1</v>
      </c>
      <c r="C1119" s="91">
        <v>608900</v>
      </c>
    </row>
    <row r="1120" spans="1:3">
      <c r="A1120" s="2">
        <v>1108</v>
      </c>
      <c r="B1120" s="8">
        <v>1</v>
      </c>
      <c r="C1120" s="91">
        <v>186164</v>
      </c>
    </row>
    <row r="1121" spans="1:3">
      <c r="A1121" s="2">
        <v>1109</v>
      </c>
      <c r="B1121" s="8">
        <v>1</v>
      </c>
      <c r="C1121" s="91">
        <v>186164</v>
      </c>
    </row>
    <row r="1122" spans="1:3">
      <c r="A1122" s="2">
        <v>1110</v>
      </c>
      <c r="B1122" s="8">
        <v>1</v>
      </c>
      <c r="C1122" s="91">
        <v>183300</v>
      </c>
    </row>
    <row r="1123" spans="1:3">
      <c r="A1123" s="2">
        <v>1111</v>
      </c>
      <c r="B1123" s="8">
        <v>1</v>
      </c>
      <c r="C1123" s="91">
        <v>185684</v>
      </c>
    </row>
    <row r="1124" spans="1:3">
      <c r="A1124" s="2">
        <v>1112</v>
      </c>
      <c r="B1124" s="8">
        <v>1</v>
      </c>
      <c r="C1124" s="91">
        <v>608132</v>
      </c>
    </row>
    <row r="1125" spans="1:3">
      <c r="A1125" s="2">
        <v>1113</v>
      </c>
      <c r="B1125" s="8">
        <v>1</v>
      </c>
      <c r="C1125" s="91">
        <v>116148</v>
      </c>
    </row>
    <row r="1126" spans="1:3">
      <c r="A1126" s="2">
        <v>1114</v>
      </c>
      <c r="B1126" s="8">
        <v>1</v>
      </c>
      <c r="C1126" s="91">
        <v>115924</v>
      </c>
    </row>
    <row r="1127" spans="1:3">
      <c r="A1127" s="2">
        <v>1115</v>
      </c>
      <c r="B1127" s="8">
        <v>1</v>
      </c>
      <c r="C1127" s="91">
        <v>863748</v>
      </c>
    </row>
    <row r="1128" spans="1:3">
      <c r="A1128" s="2">
        <v>1116</v>
      </c>
      <c r="B1128" s="8">
        <v>1</v>
      </c>
      <c r="C1128" s="91">
        <v>186244</v>
      </c>
    </row>
    <row r="1129" spans="1:3">
      <c r="A1129" s="2">
        <v>1117</v>
      </c>
      <c r="B1129" s="8">
        <v>1</v>
      </c>
      <c r="C1129" s="91">
        <v>185732</v>
      </c>
    </row>
    <row r="1130" spans="1:3">
      <c r="A1130" s="2">
        <v>1118</v>
      </c>
      <c r="B1130" s="8">
        <v>1</v>
      </c>
      <c r="C1130" s="91">
        <v>115860</v>
      </c>
    </row>
    <row r="1131" spans="1:3">
      <c r="A1131" s="2">
        <v>1119</v>
      </c>
      <c r="B1131" s="8">
        <v>1</v>
      </c>
      <c r="C1131" s="91">
        <v>115860</v>
      </c>
    </row>
    <row r="1132" spans="1:3">
      <c r="A1132" s="2">
        <v>1120</v>
      </c>
      <c r="B1132" s="8">
        <v>1</v>
      </c>
      <c r="C1132" s="91">
        <v>178625</v>
      </c>
    </row>
    <row r="1133" spans="1:3">
      <c r="A1133" s="2">
        <v>1121</v>
      </c>
      <c r="B1133" s="8">
        <v>1</v>
      </c>
      <c r="C1133" s="91">
        <v>182526</v>
      </c>
    </row>
    <row r="1134" spans="1:3">
      <c r="A1134" s="2">
        <v>1122</v>
      </c>
      <c r="B1134" s="8">
        <v>1</v>
      </c>
      <c r="C1134" s="91">
        <v>115540</v>
      </c>
    </row>
    <row r="1135" spans="1:3">
      <c r="A1135" s="2">
        <v>1123</v>
      </c>
      <c r="B1135" s="8">
        <v>1</v>
      </c>
      <c r="C1135" s="91">
        <v>615252</v>
      </c>
    </row>
    <row r="1136" spans="1:3">
      <c r="A1136" s="2">
        <v>1124</v>
      </c>
      <c r="B1136" s="8">
        <v>1</v>
      </c>
      <c r="C1136" s="91">
        <v>187252</v>
      </c>
    </row>
    <row r="1137" spans="1:3">
      <c r="A1137" s="2">
        <v>1125</v>
      </c>
      <c r="B1137" s="8">
        <v>1</v>
      </c>
      <c r="C1137" s="91">
        <v>186724</v>
      </c>
    </row>
    <row r="1138" spans="1:3">
      <c r="A1138" s="2">
        <v>1126</v>
      </c>
      <c r="B1138" s="8">
        <v>1</v>
      </c>
      <c r="C1138" s="91">
        <v>185540</v>
      </c>
    </row>
    <row r="1139" spans="1:3">
      <c r="A1139" s="2">
        <v>1127</v>
      </c>
      <c r="B1139" s="8">
        <v>1</v>
      </c>
      <c r="C1139" s="91">
        <v>181210</v>
      </c>
    </row>
    <row r="1140" spans="1:3">
      <c r="A1140" s="2">
        <v>1128</v>
      </c>
      <c r="B1140" s="8">
        <v>1</v>
      </c>
      <c r="C1140" s="91">
        <v>181042</v>
      </c>
    </row>
    <row r="1141" spans="1:3">
      <c r="A1141" s="2">
        <v>1129</v>
      </c>
      <c r="B1141" s="8">
        <v>1</v>
      </c>
      <c r="C1141" s="91">
        <v>116148</v>
      </c>
    </row>
    <row r="1142" spans="1:3">
      <c r="A1142" s="2">
        <v>1130</v>
      </c>
      <c r="B1142" s="8">
        <v>1</v>
      </c>
      <c r="C1142" s="91">
        <v>185828</v>
      </c>
    </row>
    <row r="1143" spans="1:3">
      <c r="A1143" s="2">
        <v>1131</v>
      </c>
      <c r="B1143" s="8">
        <v>1</v>
      </c>
      <c r="C1143" s="91">
        <v>186074</v>
      </c>
    </row>
    <row r="1144" spans="1:3">
      <c r="A1144" s="2">
        <v>1132</v>
      </c>
      <c r="B1144" s="8">
        <v>1</v>
      </c>
      <c r="C1144" s="91">
        <v>116020</v>
      </c>
    </row>
    <row r="1145" spans="1:3">
      <c r="A1145" s="2">
        <v>1133</v>
      </c>
      <c r="B1145" s="8">
        <v>1</v>
      </c>
      <c r="C1145" s="91">
        <v>180305</v>
      </c>
    </row>
    <row r="1146" spans="1:3">
      <c r="A1146" s="2">
        <v>1134</v>
      </c>
      <c r="B1146" s="8">
        <v>1</v>
      </c>
      <c r="C1146" s="91">
        <v>186996</v>
      </c>
    </row>
    <row r="1147" spans="1:3">
      <c r="A1147" s="2">
        <v>1135</v>
      </c>
      <c r="B1147" s="8">
        <v>1</v>
      </c>
      <c r="C1147" s="91">
        <v>186516</v>
      </c>
    </row>
    <row r="1148" spans="1:3">
      <c r="A1148" s="2">
        <v>1136</v>
      </c>
      <c r="B1148" s="8">
        <v>1</v>
      </c>
      <c r="C1148" s="91">
        <v>186452</v>
      </c>
    </row>
    <row r="1149" spans="1:3">
      <c r="A1149" s="2">
        <v>1137</v>
      </c>
      <c r="B1149" s="8">
        <v>1</v>
      </c>
      <c r="C1149" s="91">
        <v>186292</v>
      </c>
    </row>
    <row r="1150" spans="1:3">
      <c r="A1150" s="2">
        <v>1138</v>
      </c>
      <c r="B1150" s="8">
        <v>1</v>
      </c>
      <c r="C1150" s="91">
        <v>186292</v>
      </c>
    </row>
    <row r="1151" spans="1:3">
      <c r="A1151" s="2">
        <v>1139</v>
      </c>
      <c r="B1151" s="8">
        <v>1</v>
      </c>
      <c r="C1151" s="91">
        <v>185988</v>
      </c>
    </row>
    <row r="1152" spans="1:3">
      <c r="A1152" s="2">
        <v>1140</v>
      </c>
      <c r="B1152" s="8">
        <v>1</v>
      </c>
      <c r="C1152" s="91">
        <v>186964</v>
      </c>
    </row>
    <row r="1153" spans="1:3">
      <c r="A1153" s="2">
        <v>1141</v>
      </c>
      <c r="B1153" s="8">
        <v>1</v>
      </c>
      <c r="C1153" s="91">
        <v>186356</v>
      </c>
    </row>
    <row r="1154" spans="1:3">
      <c r="A1154" s="2">
        <v>1142</v>
      </c>
      <c r="B1154" s="8">
        <v>1</v>
      </c>
      <c r="C1154" s="91">
        <v>186180</v>
      </c>
    </row>
    <row r="1155" spans="1:3">
      <c r="A1155" s="2">
        <v>1143</v>
      </c>
      <c r="B1155" s="8">
        <v>1</v>
      </c>
      <c r="C1155" s="91">
        <v>186980</v>
      </c>
    </row>
    <row r="1156" spans="1:3">
      <c r="A1156" s="2">
        <v>1144</v>
      </c>
      <c r="B1156" s="8">
        <v>1</v>
      </c>
      <c r="C1156" s="91">
        <v>116052</v>
      </c>
    </row>
    <row r="1157" spans="1:3">
      <c r="A1157" s="2">
        <v>1145</v>
      </c>
      <c r="B1157" s="8">
        <v>1</v>
      </c>
      <c r="C1157" s="91">
        <v>116356</v>
      </c>
    </row>
    <row r="1158" spans="1:3">
      <c r="A1158" s="2">
        <v>1146</v>
      </c>
      <c r="B1158" s="8">
        <v>1</v>
      </c>
      <c r="C1158" s="91">
        <v>116276</v>
      </c>
    </row>
    <row r="1159" spans="1:3">
      <c r="A1159" s="2">
        <v>1147</v>
      </c>
      <c r="B1159" s="8">
        <v>1</v>
      </c>
      <c r="C1159" s="91">
        <v>115252</v>
      </c>
    </row>
    <row r="1160" spans="1:3">
      <c r="A1160" s="2">
        <v>1148</v>
      </c>
      <c r="B1160" s="8">
        <v>1</v>
      </c>
      <c r="C1160" s="91">
        <v>186548</v>
      </c>
    </row>
    <row r="1161" spans="1:3">
      <c r="A1161" s="2">
        <v>1149</v>
      </c>
      <c r="B1161" s="8">
        <v>1</v>
      </c>
      <c r="C1161" s="91">
        <v>185476</v>
      </c>
    </row>
    <row r="1162" spans="1:3">
      <c r="A1162" s="2">
        <v>1150</v>
      </c>
      <c r="B1162" s="8">
        <v>1</v>
      </c>
      <c r="C1162" s="91">
        <v>187204</v>
      </c>
    </row>
    <row r="1163" spans="1:3">
      <c r="A1163" s="2">
        <v>1151</v>
      </c>
      <c r="B1163" s="8">
        <v>1</v>
      </c>
      <c r="C1163" s="91">
        <v>185716</v>
      </c>
    </row>
    <row r="1164" spans="1:3">
      <c r="A1164" s="2">
        <v>1152</v>
      </c>
      <c r="B1164" s="8">
        <v>1</v>
      </c>
      <c r="C1164" s="91">
        <v>185001</v>
      </c>
    </row>
    <row r="1165" spans="1:3">
      <c r="A1165" s="2">
        <v>1153</v>
      </c>
      <c r="B1165" s="8">
        <v>1</v>
      </c>
      <c r="C1165" s="91">
        <v>186516</v>
      </c>
    </row>
    <row r="1166" spans="1:3">
      <c r="A1166" s="2">
        <v>1154</v>
      </c>
      <c r="B1166" s="8">
        <v>1</v>
      </c>
      <c r="C1166" s="91">
        <v>185764</v>
      </c>
    </row>
    <row r="1167" spans="1:3">
      <c r="A1167" s="2">
        <v>1155</v>
      </c>
      <c r="B1167" s="8">
        <v>1</v>
      </c>
      <c r="C1167" s="91">
        <v>186484</v>
      </c>
    </row>
    <row r="1168" spans="1:3">
      <c r="A1168" s="2">
        <v>1156</v>
      </c>
      <c r="B1168" s="8">
        <v>1</v>
      </c>
      <c r="C1168" s="91">
        <v>185588</v>
      </c>
    </row>
    <row r="1169" spans="1:3">
      <c r="A1169" s="2">
        <v>1157</v>
      </c>
      <c r="B1169" s="8">
        <v>1</v>
      </c>
      <c r="C1169" s="91">
        <v>186372</v>
      </c>
    </row>
    <row r="1170" spans="1:3">
      <c r="A1170" s="2">
        <v>1158</v>
      </c>
      <c r="B1170" s="8">
        <v>1</v>
      </c>
      <c r="C1170" s="91">
        <v>191365</v>
      </c>
    </row>
    <row r="1171" spans="1:3">
      <c r="A1171" s="2">
        <v>1159</v>
      </c>
      <c r="B1171" s="8">
        <v>1</v>
      </c>
      <c r="C1171" s="91">
        <v>186580</v>
      </c>
    </row>
    <row r="1172" spans="1:3">
      <c r="A1172" s="2">
        <v>1160</v>
      </c>
      <c r="B1172" s="8">
        <v>1</v>
      </c>
      <c r="C1172" s="91">
        <v>186676</v>
      </c>
    </row>
    <row r="1173" spans="1:3">
      <c r="A1173" s="2">
        <v>1161</v>
      </c>
      <c r="B1173" s="8">
        <v>1</v>
      </c>
      <c r="C1173" s="91">
        <v>180957</v>
      </c>
    </row>
  </sheetData>
  <conditionalFormatting sqref="D314 D281 D1 D287 D288 D283 D290 D307 D39 D80 D300 D284 D282 D79 D58 D292 D286 D312 D308 D297 D291 D306 D301 D45 D311 D59 D305 D313 D289 D304 D285 D298 D295 D296 D78 D299 D293 D309 D310 D294 D302 D303">
    <cfRule type="dataBar" priority="10">
      <dataBar>
        <cfvo type="min"/>
        <cfvo type="max"/>
        <color rgb="FF63C384"/>
      </dataBar>
      <extLst>
        <ext xmlns:x14="http://schemas.microsoft.com/office/spreadsheetml/2009/9/main" uri="{B025F937-C7B1-47D3-B67F-A62EFF666E3E}">
          <x14:id>{0D56C0C3-6997-487B-A32D-61896786E815}</x14:id>
        </ext>
      </extLst>
    </cfRule>
  </conditionalFormatting>
  <conditionalFormatting sqref="B2 B281 B1 B148 B407 B442 B334 B196 B619 B714 B592 B541 B65 B242 B837 B173 B158 B746 B662 B567 B486 B374 B330 B435 B414 B873 B844 B758 B723 B613 B587 B64 B409 B820 B151 B693 B633 B517 B457 B274 B1074 B1104 B1019 B1058 B956 B1003 B930 B186 B870 B761 B755 B117 B606 B439 B428 B925 B901 B832 B806 B708 B675 B110 B499 B276 B1155 B1156 B1145 B1146 B1133 B1134 B44 B1106 B1088 B1062 B1037 B1007 B212 B938 B200 B852 B841 B74 B133 B8 B558 B393 B61 B540 B534 B333 B314 B365 B335 B745 B732 B590 B116 B412 B46 B788 B769 B653 B627 B477 B451 B1002 B978 B926 B191 B166 B827 B120 B702 B103 B42 B315 B287 B101 B519 B288 B283 B577 B9 B395 B380 B135 B130 B560 B555 B367 B361 B526 B290 B12 B570 B383 B377 B618 B616 B441 B438 B924 B190 B830 B164 B706 B695 B43 B48 B307 B39 B576 B114 B391 B381 B711 B539 B332 B91 B416 B825 B821 B700 B694 B97 B518 B277 B1162 B1163 B1157 B1147 B1135 B253 B1107 B1105 B1063 B1060 B1008 B1005 B939 B935 B853 B849 B733 B728 B115 B4 B87 B386 B131 B124 B113 B547 B364 B346 B524 B279 B1164 B1159 B1150 B256 B241 B1071 B1016 B953 B861 B740 B584 B3 B403 B394 B720 B134 B564 B559 B371 B366 B31 B316 B27 B532 B80 B300 B107 B323 B251 B1116 B232 B1077 B1038 B1022 B979 B959 B902 B876 B789 B154 B654 B642 B478 B466 B233 B1041 B983 B906 B794 B661 B485 B1101 B1089 B1055 B1039 B999 B980 B179 B175 B791 B656 B480 B1113 B1111 B1072 B1067 B1017 B221 B954 B201 B871 B863 B756 B748 B607 B594 B429 B92 B180 B911 B807 B802 B678 B670 B502 B96 B259 B255 B1114 B1073 B1018 B955 B872 B144 B610 B432 B917 B812 B161 B685 B677 B509 B501 B266 B258 B1120 B1115 B1082 B1075 B1027 B1020 B965 B957 B884 B874 B147 B759 B614 B436 B922 B187 B826 B822 B701 B697 B525 B521 B284 B282 B575 B572 B41 B86 B129 B123 B554 B5 B360 B345 B79 B390 B717 B23 B357 B496 B494 B1132 B1127 B1103 B235 B1057 B1050 B994 B193 B192 B831 B165 B707 B118 B67 B527 B58 B292 B24 B550 B84 B349 B425 B424 B904 B903 B792 B790 B658 B655 B482 B479 B1100 B1094 B1054 B1045 B998 B988 B33 B916 B813 B811 B686 B684 B510 B508 B267 B265 B250 B1126 B1097 B1093 B1049 B1044 B993 B987 B912 B910 B803 B799 B672 B667 B491 B1130 B1099 B1053 B211 B997 B100 B286 B546 B343 B312 B308 B920 B819 B692 B516 B1144 B1142 B1131 B1128 B234 B1048 B992 B915 B808 B680 B504 B261 B247 B1091 B227 B985 B178 B176 B801 B798 B669 B666 B493 B490 B1124 B1090 B226 B981 B1095 B1046 B989 B182 B810 B162 B682 B679 B506 B503 B1140 B1139 B1121 B1119 B230 B1081 B56 B1026 B977 B205 B899 B880 B772 B765 B631 B623 B455 B447 B964 B204 B883 B879 B768 B764 B626 B622 B450 B446 B948 B944 B858 B138 B744 B591 B589 B89 B411 B786 B776 B651 B636 B475 B460 B223 B1012 B951 B947 B868 B862 B753 B747 B603 B593 B63 B90 B160 B676 B500 B257 B243 B1076 B1021 B958 B875 B760 B615 B66 B188 B921 B823 B75 B698 B696 B522 B520 B280 B1167 B1168 B1166 B275 B1161 B1158 B1154 B1148 B260 B244 B1079 B1024 B963 B882 B767 B625 B449 B961 B878 B149 B53 B444 B929 B198 B843 B839 B722 B719 B566 B563 B373 B370 B109 B106 B325 B322 B621 B620 B445 B443 B199 B197 B167 B76 B128 B126 B14 B549 B83 B348 B356 B351 B385 B715 B7 B542 B344 B342 B838 B122 B545 B336 B437 B189 B824 B699 B523 B281 B1171 B1170 B1169 B278 B1165 B273 B1152 B268 B249 B1098 B1051 B210 B995 B183 B814 B687 B511 B1160 B272 B1153 B1151 B1143 B1129 B1096 B1047 B991 B914 B805 B159 B674 B671 B498 B495 B238 B237 B1061 B1059 B217 B215 B937 B933 B851 B847 B731 B726 B22 B384 B716 B543 B228 B990 B913 B804 B673 B497 B1137 B254 B1112 B1109 B1068 B1065 B1013 B1010 B946 B941 B860 B855 B742 B736 B586 B580 B405 B399 B146 B143 B612 B609 B434 B431 B185 B818 B691 B515 B252 B1102 B229 B1000 B928 B842 B721 B565 B372 B52 B108 B327 B81 B1029 B209 B969 B900 B890 B787 B780 B652 B644 B476 B468 B1084 B1083 B1032 B37 B972 B966 B894 B886 B777 B775 B639 B635 B463 B459 B216 B214 B934 B931 B848 B845 B727 B724 B571 B568 B378 B375 B36 B382 B704 B530 B102 B297 B291 B553 B353 B421 B418 B840 B136 B561 B368 B104 B60 B537 B535 B329 B326 B306 B301 B68 B10 B45 B311 B225 B207 B206 B889 B174 B773 B770 B632 B629 B456 B453 B271 B1149 B269 B239 B1069 B220 B219 B945 B172 B859 B741 B13 B585 B406 B404 B145 B611 B433 B918 B816 B689 B513 B270 B1141 B246 B245 B1086 B30 B1035 B1030 B975 B970 B897 B891 B784 B155 B649 B643 B473 B467 B1015 B1014 B952 B950 B869 B865 B142 B139 B605 B596 B427 B908 B796 B664 B488 B1123 B1122 B1087 B57 B1036 B1034 B976 B974 B898 B896 B785 B156 B650 B648 B474 B472 B77 B1136 B1110 B1108 B1066 B1064 B218 B1009 B942 B940 B856 B854 B737 B735 B581 B28 B400 B396 B140 B749 B599 B595 B40 B836 B834 B713 B710 B536 B328 B38 B59 B318 B408 B763 B121 B18 B82 B11 B305 B231 B1031 B971 B893 B779 B153 B641 B638 B465 B462 B1011 B943 B170 B738 B582 B401 B141 B750 B601 B597 B423 B419 B857 B739 B583 B88 B29 B752 B602 B600 B422 B171 B743 B588 B410 B152 B637 B461 B1006 B936 B850 B729 B573 B388 B718 B111 B552 B354 B352 B402 B754 B604 B426 B177 B800 B668 B492 B236 B1052 B996 B919 B184 B817 B815 B690 B688 B514 B512 B263 B262 B1056 B213 B195 B194 B833 B709 B313 B289 B21 B304 B885 B771 B150 B630 B628 B47 B452 B968 B888 B774 B634 B458 B1004 B932 B846 B725 B569 B85 B15 B355 B413 B25 B783 B647 B471 B1043 B1042 B986 B984 B909 B907 B797 B795 B665 B663 B489 B487 B1118 B1117 B1080 B1078 B224 B1023 B960 B877 B127 B73 B551 B350 B376 B556 B362 B99 B285 B62 B757 B608 B430 B181 B163 B809 B683 B681 B507 B505 B264 B1125 B248 B1092 B98 B762 B617 B440 B927 B835 B712 B538 B331 B417 B1138 B93 B1085 B1033 B973 B55 B782 B646 B470 B1040 B982 B905 B54 B157 B659 B657 B483 B481 B168 B730 B574 B32 B389 B387 B125 B548 B347 B341 B829 B828 B705 B119 B6 B20 B298 B295 B529 B34 B296 B78 B544 B337 B392 B132 B557 B363 B1174:B1048575 B1172:B1173 B531 B299 B49 B579 B398 B137 B562 B369 B105 B69 B319 B317 B17 B324 B895 B781 B645 B469 B1028 B967 B887 B1001 B293 B19 B309 B703 B16 B310 B528 B294 B415 B793 B660 B484 B240 B1070 B222 B203 B949 B867 B864 B751 B598 B420 B359 B94 B923 B70 B338 B454 B208 B892 B778 B640 B464 B1025 B962 B881 B766 B624 B448 B202 B866 B35 B379 B169 B734 B578 B397 B95 B26 B320 B533 B302 B112 B358 B50 B303 B51 B321 B339 B71 B340 B72">
    <cfRule type="dataBar" priority="2">
      <dataBar>
        <cfvo type="min"/>
        <cfvo type="max"/>
        <color rgb="FF63C384"/>
      </dataBar>
      <extLst>
        <ext xmlns:x14="http://schemas.microsoft.com/office/spreadsheetml/2009/9/main" uri="{B025F937-C7B1-47D3-B67F-A62EFF666E3E}">
          <x14:id>{C6D12DA6-B20C-412B-B7C9-8165B24B14C8}</x14:id>
        </ext>
      </extLst>
    </cfRule>
  </conditionalFormatting>
  <conditionalFormatting sqref="C2 C281 C1 C148 C407 C442 C334 C196 C619 C714 C592 C541 C65 C242 C837 C173 C158 C746 C662 C567 C486 C374 C330 C435 C414 C873 C844 C758 C723 C613 C587 C64 C409 C820 C151 C693 C633 C517 C457 C274 C1074 C1104 C1019 C1058 C956 C1003 C930 C186 C870 C761 C755 C117 C606 C439 C428 C925 C901 C832 C806 C708 C675 C110 C499 C276 C1155 C1156 C1145 C1146 C1133 C1134 C44 C1106 C1088 C1062 C1037 C1007 C212 C938 C200 C852 C841 C74 C133 C8 C558 C393 C61 C540 C534 C333 C314 C365 C335 C745 C732 C590 C116 C412 C46 C788 C769 C653 C627 C477 C451 C1002 C978 C926 C191 C166 C827 C120 C702 C103 C42 C315 C287 C101 C519 C288 C283 C577 C9 C395 C380 C135 C130 C560 C555 C367 C361 C526 C290 C12 C570 C383 C377 C618 C616 C441 C438 C924 C190 C830 C164 C706 C695 C43 C48 C307 C39 C576 C114 C391 C381 C711 C539 C332 C91 C416 C825 C821 C700 C694 C97 C518 C277 C1162 C1163 C1157 C1147 C1135 C253 C1107 C1105 C1063 C1060 C1008 C1005 C939 C935 C853 C849 C733 C728 C115 C4 C87 C386 C131 C124 C113 C547 C364 C346 C524 C279 C1164 C1159 C1150 C256 C241 C1071 C1016 C953 C861 C740 C584 C3 C403 C394 C720 C134 C564 C559 C371 C366 C31 C316 C27 C532 C80 C300 C107 C323 C251 C1116 C232 C1077 C1038 C1022 C979 C959 C902 C876 C789 C154 C654 C642 C478 C466 C233 C1041 C983 C906 C794 C661 C485 C1101 C1089 C1055 C1039 C999 C980 C179 C175 C791 C656 C480 C1113 C1111 C1072 C1067 C1017 C221 C954 C201 C871 C863 C756 C748 C607 C594 C429 C92 C180 C911 C807 C802 C678 C670 C502 C96 C259 C255 C1114 C1073 C1018 C955 C872 C144 C610 C432 C917 C812 C161 C685 C677 C509 C501 C266 C258 C1120 C1115 C1082 C1075 C1027 C1020 C965 C957 C884 C874 C147 C759 C614 C436 C922 C187 C826 C822 C701 C697 C525 C521 C284 C282 C575 C572 C41 C86 C129 C123 C554 C5 C360 C345 C79 C390 C717 C23 C357 C496 C494 C1132 C1127 C1103 C235 C1057 C1050 C994 C193 C192 C831 C165 C707 C118 C67 C527 C58 C292 C24 C550 C84 C349 C425 C424 C904 C903 C792 C790 C658 C655 C482 C479 C1100 C1094 C1054 C1045 C998 C988 C33 C916 C813 C811 C686 C684 C510 C508 C267 C265 C250 C1126 C1097 C1093 C1049 C1044 C993 C987 C912 C910 C803 C799 C672 C667 C491 C1130 C1099 C1053 C211 C997 C100 C286 C546 C343 C312 C308 C920 C819 C692 C516 C1144 C1142 C1131 C1128 C234 C1048 C992 C915 C808 C680 C504 C261 C247 C1091 C227 C985 C178 C176 C801 C798 C669 C666 C493 C490 C1124 C1090 C226 C981 C1095 C1046 C989 C182 C810 C162 C682 C679 C506 C503 C1140 C1139 C1121 C1119 C230 C1081 C56 C1026 C977 C205 C899 C880 C772 C765 C631 C623 C455 C447 C964 C204 C883 C879 C768 C764 C626 C622 C450 C446 C948 C944 C858 C138 C744 C591 C589 C89 C411 C786 C776 C651 C636 C475 C460 C223 C1012 C951 C947 C868 C862 C753 C747 C603 C593 C63 C90 C160 C676 C500 C257 C243 C1076 C1021 C958 C875 C760 C615 C66 C188 C921 C823 C75 C698 C696 C522 C520 C280 C1167 C1168 C1166 C275 C1161 C1158 C1154 C1148 C260 C244 C1079 C1024 C963 C882 C767 C625 C449 C961 C878 C149 C53 C444 C929 C198 C843 C839 C722 C719 C566 C563 C373 C370 C109 C106 C325 C322 C621 C620 C445 C443 C199 C197 C167 C76 C128 C126 C14 C549 C83 C348 C356 C351 C385 C715 C7 C542 C344 C342 C838 C122 C545 C336 C437 C189 C824 C699 C523 C281 C1171 C1170 C1169 C278 C1165 C273 C1152 C268 C249 C1098 C1051 C210 C995 C183 C814 C687 C511 C1160 C272 C1153 C1151 C1143 C1129 C1096 C1047 C991 C914 C805 C159 C674 C671 C498 C495 C238 C237 C1061 C1059 C217 C215 C937 C933 C851 C847 C731 C726 C22 C384 C716 C543 C228 C990 C913 C804 C673 C497 C1137 C254 C1112 C1109 C1068 C1065 C1013 C1010 C946 C941 C860 C855 C742 C736 C586 C580 C405 C399 C146 C143 C612 C609 C434 C431 C185 C818 C691 C515 C252 C1102 C229 C1000 C928 C842 C721 C565 C372 C52 C108 C327 C81 C1029 C209 C969 C900 C890 C787 C780 C652 C644 C476 C468 C1084 C1083 C1032 C37 C972 C966 C894 C886 C777 C775 C639 C635 C463 C459 C216 C214 C934 C931 C848 C845 C727 C724 C571 C568 C378 C375 C36 C382 C704 C530 C102 C297 C291 C553 C353 C421 C418 C840 C136 C561 C368 C104 C60 C537 C535 C329 C326 C306 C301 C68 C10 C45 C311 C225 C207 C206 C889 C174 C773 C770 C632 C629 C456 C453 C271 C1149 C269 C239 C1069 C220 C219 C945 C172 C859 C741 C13 C585 C406 C404 C145 C611 C433 C918 C816 C689 C513 C270 C1141 C246 C245 C1086 C30 C1035 C1030 C975 C970 C897 C891 C784 C155 C649 C643 C473 C467 C1015 C1014 C952 C950 C869 C865 C142 C139 C605 C596 C427 C908 C796 C664 C488 C1123 C1122 C1087 C57 C1036 C1034 C976 C974 C898 C896 C785 C156 C650 C648 C474 C472 C77 C1136 C1110 C1108 C1066 C1064 C218 C1009 C942 C940 C856 C854 C737 C735 C581 C28 C400 C396 C140 C749 C599 C595 C40 C836 C834 C713 C710 C536 C328 C38 C59 C318 C408 C763 C121 C18 C82 C11 C305 C231 C1031 C971 C893 C779 C153 C641 C638 C465 C462 C1011 C943 C170 C738 C582 C401 C141 C750 C601 C597 C423 C419 C857 C739 C583 C88 C29 C752 C602 C600 C422 C171 C743 C588 C410 C152 C637 C461 C1006 C936 C850 C729 C573 C388 C718 C111 C552 C354 C352 C402 C754 C604 C426 C177 C800 C668 C492 C236 C1052 C996 C919 C184 C817 C815 C690 C688 C514 C512 C263 C262 C1056 C213 C195 C194 C833 C709 C313 C289 C21 C304 C885 C771 C150 C630 C628 C47 C452 C968 C888 C774 C634 C458 C1004 C932 C846 C725 C569 C85 C15 C355 C413 C25 C783 C647 C471 C1043 C1042 C986 C984 C909 C907 C797 C795 C665 C663 C489 C487 C1118 C1117 C1080 C1078 C224 C1023 C960 C877 C127 C73 C551 C350 C376 C556 C362 C99 C285 C62 C757 C608 C430 C181 C163 C809 C683 C681 C507 C505 C264 C1125 C248 C1092 C98 C762 C617 C440 C927 C835 C712 C538 C331 C417 C1138 C93 C1085 C1033 C973 C55 C782 C646 C470 C1040 C982 C905 C54 C157 C659 C657 C483 C481 C168 C730 C574 C32 C389 C387 C125 C548 C347 C341 C829 C828 C705 C119 C6 C20 C298 C295 C529 C34 C296 C78 C544 C337 C392 C132 C557 C363 C1174:C1048575 C1172:C1173 C531 C299 C49 C579 C398 C137 C562 C369 C105 C69 C319 C317 C17 C324 C895 C781 C645 C469 C1028 C967 C887 C1001 C293 C19 C309 C703 C16 C310 C528 C294 C415 C793 C660 C484 C240 C1070 C222 C203 C949 C867 C864 C751 C598 C420 C359 C94 C923 C70 C338 C454 C208 C892 C778 C640 C464 C1025 C962 C881 C766 C624 C448 C202 C866 C35 C379 C169 C734 C578 C397 C95 C26 C320 C533 C302 C112 C358 C50 C303 C51 C321 C339 C71 C340 C72">
    <cfRule type="dataBar" priority="1">
      <dataBar>
        <cfvo type="min"/>
        <cfvo type="max"/>
        <color rgb="FF638EC6"/>
      </dataBar>
      <extLst>
        <ext xmlns:x14="http://schemas.microsoft.com/office/spreadsheetml/2009/9/main" uri="{B025F937-C7B1-47D3-B67F-A62EFF666E3E}">
          <x14:id>{B393E8E1-7A2A-45F4-9084-5BA10414732D}</x14:id>
        </ext>
      </extLst>
    </cfRule>
  </conditionalFormatting>
  <pageMargins left="0.25" right="0.25" top="0.75" bottom="0.75" header="0.3" footer="0.3"/>
  <pageSetup scale="62" fitToHeight="4" orientation="landscape" r:id="rId3"/>
  <headerFooter>
    <oddHeader>&amp;L&amp;A&amp;RPage &amp;P of &amp;N</oddHeader>
  </headerFooter>
  <colBreaks count="1" manualBreakCount="1">
    <brk id="3" max="1048575" man="1"/>
  </colBreaks>
  <drawing r:id="rId4"/>
  <extLst>
    <ext xmlns:x14="http://schemas.microsoft.com/office/spreadsheetml/2009/9/main" uri="{78C0D931-6437-407d-A8EE-F0AAD7539E65}">
      <x14:conditionalFormattings>
        <x14:conditionalFormatting xmlns:xm="http://schemas.microsoft.com/office/excel/2006/main">
          <x14:cfRule type="dataBar" id="{0D56C0C3-6997-487B-A32D-61896786E815}">
            <x14:dataBar minLength="0" maxLength="100" border="1" negativeBarBorderColorSameAsPositive="0">
              <x14:cfvo type="autoMin"/>
              <x14:cfvo type="autoMax"/>
              <x14:borderColor rgb="FF63C384"/>
              <x14:negativeFillColor rgb="FFFF0000"/>
              <x14:negativeBorderColor rgb="FFFF0000"/>
              <x14:axisColor rgb="FF000000"/>
            </x14:dataBar>
          </x14:cfRule>
          <xm:sqref>D314 D281 D1 D287 D288 D283 D290 D307 D39 D80 D300 D284 D282 D79 D58 D292 D286 D312 D308 D297 D291 D306 D301 D45 D311 D59 D305 D313 D289 D304 D285 D298 D295 D296 D78 D299 D293 D309 D310 D294 D302 D303</xm:sqref>
        </x14:conditionalFormatting>
        <x14:conditionalFormatting xmlns:xm="http://schemas.microsoft.com/office/excel/2006/main">
          <x14:cfRule type="dataBar" id="{C6D12DA6-B20C-412B-B7C9-8165B24B14C8}">
            <x14:dataBar minLength="0" maxLength="100" border="1" negativeBarBorderColorSameAsPositive="0">
              <x14:cfvo type="autoMin"/>
              <x14:cfvo type="autoMax"/>
              <x14:borderColor rgb="FF63C384"/>
              <x14:negativeFillColor rgb="FFFF0000"/>
              <x14:negativeBorderColor rgb="FFFF0000"/>
              <x14:axisColor rgb="FF000000"/>
            </x14:dataBar>
          </x14:cfRule>
          <xm:sqref>B2 B281 B1 B148 B407 B442 B334 B196 B619 B714 B592 B541 B65 B242 B837 B173 B158 B746 B662 B567 B486 B374 B330 B435 B414 B873 B844 B758 B723 B613 B587 B64 B409 B820 B151 B693 B633 B517 B457 B274 B1074 B1104 B1019 B1058 B956 B1003 B930 B186 B870 B761 B755 B117 B606 B439 B428 B925 B901 B832 B806 B708 B675 B110 B499 B276 B1155 B1156 B1145 B1146 B1133 B1134 B44 B1106 B1088 B1062 B1037 B1007 B212 B938 B200 B852 B841 B74 B133 B8 B558 B393 B61 B540 B534 B333 B314 B365 B335 B745 B732 B590 B116 B412 B46 B788 B769 B653 B627 B477 B451 B1002 B978 B926 B191 B166 B827 B120 B702 B103 B42 B315 B287 B101 B519 B288 B283 B577 B9 B395 B380 B135 B130 B560 B555 B367 B361 B526 B290 B12 B570 B383 B377 B618 B616 B441 B438 B924 B190 B830 B164 B706 B695 B43 B48 B307 B39 B576 B114 B391 B381 B711 B539 B332 B91 B416 B825 B821 B700 B694 B97 B518 B277 B1162 B1163 B1157 B1147 B1135 B253 B1107 B1105 B1063 B1060 B1008 B1005 B939 B935 B853 B849 B733 B728 B115 B4 B87 B386 B131 B124 B113 B547 B364 B346 B524 B279 B1164 B1159 B1150 B256 B241 B1071 B1016 B953 B861 B740 B584 B3 B403 B394 B720 B134 B564 B559 B371 B366 B31 B316 B27 B532 B80 B300 B107 B323 B251 B1116 B232 B1077 B1038 B1022 B979 B959 B902 B876 B789 B154 B654 B642 B478 B466 B233 B1041 B983 B906 B794 B661 B485 B1101 B1089 B1055 B1039 B999 B980 B179 B175 B791 B656 B480 B1113 B1111 B1072 B1067 B1017 B221 B954 B201 B871 B863 B756 B748 B607 B594 B429 B92 B180 B911 B807 B802 B678 B670 B502 B96 B259 B255 B1114 B1073 B1018 B955 B872 B144 B610 B432 B917 B812 B161 B685 B677 B509 B501 B266 B258 B1120 B1115 B1082 B1075 B1027 B1020 B965 B957 B884 B874 B147 B759 B614 B436 B922 B187 B826 B822 B701 B697 B525 B521 B284 B282 B575 B572 B41 B86 B129 B123 B554 B5 B360 B345 B79 B390 B717 B23 B357 B496 B494 B1132 B1127 B1103 B235 B1057 B1050 B994 B193 B192 B831 B165 B707 B118 B67 B527 B58 B292 B24 B550 B84 B349 B425 B424 B904 B903 B792 B790 B658 B655 B482 B479 B1100 B1094 B1054 B1045 B998 B988 B33 B916 B813 B811 B686 B684 B510 B508 B267 B265 B250 B1126 B1097 B1093 B1049 B1044 B993 B987 B912 B910 B803 B799 B672 B667 B491 B1130 B1099 B1053 B211 B997 B100 B286 B546 B343 B312 B308 B920 B819 B692 B516 B1144 B1142 B1131 B1128 B234 B1048 B992 B915 B808 B680 B504 B261 B247 B1091 B227 B985 B178 B176 B801 B798 B669 B666 B493 B490 B1124 B1090 B226 B981 B1095 B1046 B989 B182 B810 B162 B682 B679 B506 B503 B1140 B1139 B1121 B1119 B230 B1081 B56 B1026 B977 B205 B899 B880 B772 B765 B631 B623 B455 B447 B964 B204 B883 B879 B768 B764 B626 B622 B450 B446 B948 B944 B858 B138 B744 B591 B589 B89 B411 B786 B776 B651 B636 B475 B460 B223 B1012 B951 B947 B868 B862 B753 B747 B603 B593 B63 B90 B160 B676 B500 B257 B243 B1076 B1021 B958 B875 B760 B615 B66 B188 B921 B823 B75 B698 B696 B522 B520 B280 B1167 B1168 B1166 B275 B1161 B1158 B1154 B1148 B260 B244 B1079 B1024 B963 B882 B767 B625 B449 B961 B878 B149 B53 B444 B929 B198 B843 B839 B722 B719 B566 B563 B373 B370 B109 B106 B325 B322 B621 B620 B445 B443 B199 B197 B167 B76 B128 B126 B14 B549 B83 B348 B356 B351 B385 B715 B7 B542 B344 B342 B838 B122 B545 B336 B437 B189 B824 B699 B523 B281 B1171 B1170 B1169 B278 B1165 B273 B1152 B268 B249 B1098 B1051 B210 B995 B183 B814 B687 B511 B1160 B272 B1153 B1151 B1143 B1129 B1096 B1047 B991 B914 B805 B159 B674 B671 B498 B495 B238 B237 B1061 B1059 B217 B215 B937 B933 B851 B847 B731 B726 B22 B384 B716 B543 B228 B990 B913 B804 B673 B497 B1137 B254 B1112 B1109 B1068 B1065 B1013 B1010 B946 B941 B860 B855 B742 B736 B586 B580 B405 B399 B146 B143 B612 B609 B434 B431 B185 B818 B691 B515 B252 B1102 B229 B1000 B928 B842 B721 B565 B372 B52 B108 B327 B81 B1029 B209 B969 B900 B890 B787 B780 B652 B644 B476 B468 B1084 B1083 B1032 B37 B972 B966 B894 B886 B777 B775 B639 B635 B463 B459 B216 B214 B934 B931 B848 B845 B727 B724 B571 B568 B378 B375 B36 B382 B704 B530 B102 B297 B291 B553 B353 B421 B418 B840 B136 B561 B368 B104 B60 B537 B535 B329 B326 B306 B301 B68 B10 B45 B311 B225 B207 B206 B889 B174 B773 B770 B632 B629 B456 B453 B271 B1149 B269 B239 B1069 B220 B219 B945 B172 B859 B741 B13 B585 B406 B404 B145 B611 B433 B918 B816 B689 B513 B270 B1141 B246 B245 B1086 B30 B1035 B1030 B975 B970 B897 B891 B784 B155 B649 B643 B473 B467 B1015 B1014 B952 B950 B869 B865 B142 B139 B605 B596 B427 B908 B796 B664 B488 B1123 B1122 B1087 B57 B1036 B1034 B976 B974 B898 B896 B785 B156 B650 B648 B474 B472 B77 B1136 B1110 B1108 B1066 B1064 B218 B1009 B942 B940 B856 B854 B737 B735 B581 B28 B400 B396 B140 B749 B599 B595 B40 B836 B834 B713 B710 B536 B328 B38 B59 B318 B408 B763 B121 B18 B82 B11 B305 B231 B1031 B971 B893 B779 B153 B641 B638 B465 B462 B1011 B943 B170 B738 B582 B401 B141 B750 B601 B597 B423 B419 B857 B739 B583 B88 B29 B752 B602 B600 B422 B171 B743 B588 B410 B152 B637 B461 B1006 B936 B850 B729 B573 B388 B718 B111 B552 B354 B352 B402 B754 B604 B426 B177 B800 B668 B492 B236 B1052 B996 B919 B184 B817 B815 B690 B688 B514 B512 B263 B262 B1056 B213 B195 B194 B833 B709 B313 B289 B21 B304 B885 B771 B150 B630 B628 B47 B452 B968 B888 B774 B634 B458 B1004 B932 B846 B725 B569 B85 B15 B355 B413 B25 B783 B647 B471 B1043 B1042 B986 B984 B909 B907 B797 B795 B665 B663 B489 B487 B1118 B1117 B1080 B1078 B224 B1023 B960 B877 B127 B73 B551 B350 B376 B556 B362 B99 B285 B62 B757 B608 B430 B181 B163 B809 B683 B681 B507 B505 B264 B1125 B248 B1092 B98 B762 B617 B440 B927 B835 B712 B538 B331 B417 B1138 B93 B1085 B1033 B973 B55 B782 B646 B470 B1040 B982 B905 B54 B157 B659 B657 B483 B481 B168 B730 B574 B32 B389 B387 B125 B548 B347 B341 B829 B828 B705 B119 B6 B20 B298 B295 B529 B34 B296 B78 B544 B337 B392 B132 B557 B363 B1174:B1048575 B1172:B1173 B531 B299 B49 B579 B398 B137 B562 B369 B105 B69 B319 B317 B17 B324 B895 B781 B645 B469 B1028 B967 B887 B1001 B293 B19 B309 B703 B16 B310 B528 B294 B415 B793 B660 B484 B240 B1070 B222 B203 B949 B867 B864 B751 B598 B420 B359 B94 B923 B70 B338 B454 B208 B892 B778 B640 B464 B1025 B962 B881 B766 B624 B448 B202 B866 B35 B379 B169 B734 B578 B397 B95 B26 B320 B533 B302 B112 B358 B50 B303 B51 B321 B339 B71 B340 B72</xm:sqref>
        </x14:conditionalFormatting>
        <x14:conditionalFormatting xmlns:xm="http://schemas.microsoft.com/office/excel/2006/main">
          <x14:cfRule type="dataBar" id="{B393E8E1-7A2A-45F4-9084-5BA10414732D}">
            <x14:dataBar minLength="0" maxLength="100" border="1" negativeBarBorderColorSameAsPositive="0">
              <x14:cfvo type="autoMin"/>
              <x14:cfvo type="autoMax"/>
              <x14:borderColor rgb="FF638EC6"/>
              <x14:negativeFillColor rgb="FFFF0000"/>
              <x14:negativeBorderColor rgb="FFFF0000"/>
              <x14:axisColor rgb="FF000000"/>
            </x14:dataBar>
          </x14:cfRule>
          <xm:sqref>C2 C281 C1 C148 C407 C442 C334 C196 C619 C714 C592 C541 C65 C242 C837 C173 C158 C746 C662 C567 C486 C374 C330 C435 C414 C873 C844 C758 C723 C613 C587 C64 C409 C820 C151 C693 C633 C517 C457 C274 C1074 C1104 C1019 C1058 C956 C1003 C930 C186 C870 C761 C755 C117 C606 C439 C428 C925 C901 C832 C806 C708 C675 C110 C499 C276 C1155 C1156 C1145 C1146 C1133 C1134 C44 C1106 C1088 C1062 C1037 C1007 C212 C938 C200 C852 C841 C74 C133 C8 C558 C393 C61 C540 C534 C333 C314 C365 C335 C745 C732 C590 C116 C412 C46 C788 C769 C653 C627 C477 C451 C1002 C978 C926 C191 C166 C827 C120 C702 C103 C42 C315 C287 C101 C519 C288 C283 C577 C9 C395 C380 C135 C130 C560 C555 C367 C361 C526 C290 C12 C570 C383 C377 C618 C616 C441 C438 C924 C190 C830 C164 C706 C695 C43 C48 C307 C39 C576 C114 C391 C381 C711 C539 C332 C91 C416 C825 C821 C700 C694 C97 C518 C277 C1162 C1163 C1157 C1147 C1135 C253 C1107 C1105 C1063 C1060 C1008 C1005 C939 C935 C853 C849 C733 C728 C115 C4 C87 C386 C131 C124 C113 C547 C364 C346 C524 C279 C1164 C1159 C1150 C256 C241 C1071 C1016 C953 C861 C740 C584 C3 C403 C394 C720 C134 C564 C559 C371 C366 C31 C316 C27 C532 C80 C300 C107 C323 C251 C1116 C232 C1077 C1038 C1022 C979 C959 C902 C876 C789 C154 C654 C642 C478 C466 C233 C1041 C983 C906 C794 C661 C485 C1101 C1089 C1055 C1039 C999 C980 C179 C175 C791 C656 C480 C1113 C1111 C1072 C1067 C1017 C221 C954 C201 C871 C863 C756 C748 C607 C594 C429 C92 C180 C911 C807 C802 C678 C670 C502 C96 C259 C255 C1114 C1073 C1018 C955 C872 C144 C610 C432 C917 C812 C161 C685 C677 C509 C501 C266 C258 C1120 C1115 C1082 C1075 C1027 C1020 C965 C957 C884 C874 C147 C759 C614 C436 C922 C187 C826 C822 C701 C697 C525 C521 C284 C282 C575 C572 C41 C86 C129 C123 C554 C5 C360 C345 C79 C390 C717 C23 C357 C496 C494 C1132 C1127 C1103 C235 C1057 C1050 C994 C193 C192 C831 C165 C707 C118 C67 C527 C58 C292 C24 C550 C84 C349 C425 C424 C904 C903 C792 C790 C658 C655 C482 C479 C1100 C1094 C1054 C1045 C998 C988 C33 C916 C813 C811 C686 C684 C510 C508 C267 C265 C250 C1126 C1097 C1093 C1049 C1044 C993 C987 C912 C910 C803 C799 C672 C667 C491 C1130 C1099 C1053 C211 C997 C100 C286 C546 C343 C312 C308 C920 C819 C692 C516 C1144 C1142 C1131 C1128 C234 C1048 C992 C915 C808 C680 C504 C261 C247 C1091 C227 C985 C178 C176 C801 C798 C669 C666 C493 C490 C1124 C1090 C226 C981 C1095 C1046 C989 C182 C810 C162 C682 C679 C506 C503 C1140 C1139 C1121 C1119 C230 C1081 C56 C1026 C977 C205 C899 C880 C772 C765 C631 C623 C455 C447 C964 C204 C883 C879 C768 C764 C626 C622 C450 C446 C948 C944 C858 C138 C744 C591 C589 C89 C411 C786 C776 C651 C636 C475 C460 C223 C1012 C951 C947 C868 C862 C753 C747 C603 C593 C63 C90 C160 C676 C500 C257 C243 C1076 C1021 C958 C875 C760 C615 C66 C188 C921 C823 C75 C698 C696 C522 C520 C280 C1167 C1168 C1166 C275 C1161 C1158 C1154 C1148 C260 C244 C1079 C1024 C963 C882 C767 C625 C449 C961 C878 C149 C53 C444 C929 C198 C843 C839 C722 C719 C566 C563 C373 C370 C109 C106 C325 C322 C621 C620 C445 C443 C199 C197 C167 C76 C128 C126 C14 C549 C83 C348 C356 C351 C385 C715 C7 C542 C344 C342 C838 C122 C545 C336 C437 C189 C824 C699 C523 C281 C1171 C1170 C1169 C278 C1165 C273 C1152 C268 C249 C1098 C1051 C210 C995 C183 C814 C687 C511 C1160 C272 C1153 C1151 C1143 C1129 C1096 C1047 C991 C914 C805 C159 C674 C671 C498 C495 C238 C237 C1061 C1059 C217 C215 C937 C933 C851 C847 C731 C726 C22 C384 C716 C543 C228 C990 C913 C804 C673 C497 C1137 C254 C1112 C1109 C1068 C1065 C1013 C1010 C946 C941 C860 C855 C742 C736 C586 C580 C405 C399 C146 C143 C612 C609 C434 C431 C185 C818 C691 C515 C252 C1102 C229 C1000 C928 C842 C721 C565 C372 C52 C108 C327 C81 C1029 C209 C969 C900 C890 C787 C780 C652 C644 C476 C468 C1084 C1083 C1032 C37 C972 C966 C894 C886 C777 C775 C639 C635 C463 C459 C216 C214 C934 C931 C848 C845 C727 C724 C571 C568 C378 C375 C36 C382 C704 C530 C102 C297 C291 C553 C353 C421 C418 C840 C136 C561 C368 C104 C60 C537 C535 C329 C326 C306 C301 C68 C10 C45 C311 C225 C207 C206 C889 C174 C773 C770 C632 C629 C456 C453 C271 C1149 C269 C239 C1069 C220 C219 C945 C172 C859 C741 C13 C585 C406 C404 C145 C611 C433 C918 C816 C689 C513 C270 C1141 C246 C245 C1086 C30 C1035 C1030 C975 C970 C897 C891 C784 C155 C649 C643 C473 C467 C1015 C1014 C952 C950 C869 C865 C142 C139 C605 C596 C427 C908 C796 C664 C488 C1123 C1122 C1087 C57 C1036 C1034 C976 C974 C898 C896 C785 C156 C650 C648 C474 C472 C77 C1136 C1110 C1108 C1066 C1064 C218 C1009 C942 C940 C856 C854 C737 C735 C581 C28 C400 C396 C140 C749 C599 C595 C40 C836 C834 C713 C710 C536 C328 C38 C59 C318 C408 C763 C121 C18 C82 C11 C305 C231 C1031 C971 C893 C779 C153 C641 C638 C465 C462 C1011 C943 C170 C738 C582 C401 C141 C750 C601 C597 C423 C419 C857 C739 C583 C88 C29 C752 C602 C600 C422 C171 C743 C588 C410 C152 C637 C461 C1006 C936 C850 C729 C573 C388 C718 C111 C552 C354 C352 C402 C754 C604 C426 C177 C800 C668 C492 C236 C1052 C996 C919 C184 C817 C815 C690 C688 C514 C512 C263 C262 C1056 C213 C195 C194 C833 C709 C313 C289 C21 C304 C885 C771 C150 C630 C628 C47 C452 C968 C888 C774 C634 C458 C1004 C932 C846 C725 C569 C85 C15 C355 C413 C25 C783 C647 C471 C1043 C1042 C986 C984 C909 C907 C797 C795 C665 C663 C489 C487 C1118 C1117 C1080 C1078 C224 C1023 C960 C877 C127 C73 C551 C350 C376 C556 C362 C99 C285 C62 C757 C608 C430 C181 C163 C809 C683 C681 C507 C505 C264 C1125 C248 C1092 C98 C762 C617 C440 C927 C835 C712 C538 C331 C417 C1138 C93 C1085 C1033 C973 C55 C782 C646 C470 C1040 C982 C905 C54 C157 C659 C657 C483 C481 C168 C730 C574 C32 C389 C387 C125 C548 C347 C341 C829 C828 C705 C119 C6 C20 C298 C295 C529 C34 C296 C78 C544 C337 C392 C132 C557 C363 C1174:C1048575 C1172:C1173 C531 C299 C49 C579 C398 C137 C562 C369 C105 C69 C319 C317 C17 C324 C895 C781 C645 C469 C1028 C967 C887 C1001 C293 C19 C309 C703 C16 C310 C528 C294 C415 C793 C660 C484 C240 C1070 C222 C203 C949 C867 C864 C751 C598 C420 C359 C94 C923 C70 C338 C454 C208 C892 C778 C640 C464 C1025 C962 C881 C766 C624 C448 C202 C866 C35 C379 C169 C734 C578 C397 C95 C26 C320 C533 C302 C112 C358 C50 C303 C51 C321 C339 C71 C340 C72</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pageSetUpPr fitToPage="1"/>
  </sheetPr>
  <dimension ref="A1:B18"/>
  <sheetViews>
    <sheetView zoomScaleNormal="100" workbookViewId="0"/>
  </sheetViews>
  <sheetFormatPr defaultColWidth="9.140625" defaultRowHeight="10.5"/>
  <cols>
    <col min="1" max="1" width="17.85546875" style="2" customWidth="1"/>
    <col min="2" max="2" width="5.85546875" style="2" customWidth="1"/>
    <col min="3" max="16384" width="9.140625" style="1"/>
  </cols>
  <sheetData>
    <row r="1" spans="1:2" s="21" customFormat="1">
      <c r="A1" s="21" t="s">
        <v>93</v>
      </c>
      <c r="B1" s="21" t="s">
        <v>94</v>
      </c>
    </row>
    <row r="2" spans="1:2">
      <c r="A2" s="2" t="s">
        <v>28</v>
      </c>
      <c r="B2" s="44">
        <v>16674</v>
      </c>
    </row>
    <row r="3" spans="1:2">
      <c r="A3" s="2" t="s">
        <v>30</v>
      </c>
      <c r="B3" s="44">
        <v>14</v>
      </c>
    </row>
    <row r="4" spans="1:2">
      <c r="A4" s="2" t="s">
        <v>29</v>
      </c>
      <c r="B4" s="44">
        <v>14</v>
      </c>
    </row>
    <row r="5" spans="1:2">
      <c r="A5" s="2" t="s">
        <v>4315</v>
      </c>
      <c r="B5" s="44">
        <v>0</v>
      </c>
    </row>
    <row r="6" spans="1:2">
      <c r="A6" s="2" t="s">
        <v>4316</v>
      </c>
      <c r="B6" s="44">
        <v>0</v>
      </c>
    </row>
    <row r="7" spans="1:2">
      <c r="A7" s="2" t="s">
        <v>4317</v>
      </c>
      <c r="B7" s="44">
        <v>0</v>
      </c>
    </row>
    <row r="8" spans="1:2">
      <c r="A8" s="2" t="s">
        <v>4318</v>
      </c>
      <c r="B8" s="44">
        <v>0</v>
      </c>
    </row>
    <row r="9" spans="1:2">
      <c r="A9" s="2" t="s">
        <v>4319</v>
      </c>
      <c r="B9" s="44">
        <v>0</v>
      </c>
    </row>
    <row r="10" spans="1:2">
      <c r="A10" s="2" t="s">
        <v>4320</v>
      </c>
      <c r="B10" s="44">
        <v>0</v>
      </c>
    </row>
    <row r="11" spans="1:2">
      <c r="A11" s="2" t="s">
        <v>4321</v>
      </c>
      <c r="B11" s="44">
        <v>0</v>
      </c>
    </row>
    <row r="12" spans="1:2">
      <c r="A12" s="2" t="s">
        <v>4322</v>
      </c>
      <c r="B12" s="44">
        <v>0</v>
      </c>
    </row>
    <row r="13" spans="1:2">
      <c r="A13" s="2" t="s">
        <v>4323</v>
      </c>
      <c r="B13" s="44">
        <v>0</v>
      </c>
    </row>
    <row r="14" spans="1:2">
      <c r="A14" s="2" t="s">
        <v>4324</v>
      </c>
      <c r="B14" s="44">
        <v>0</v>
      </c>
    </row>
    <row r="15" spans="1:2">
      <c r="A15" s="2" t="s">
        <v>4325</v>
      </c>
      <c r="B15" s="44">
        <v>0</v>
      </c>
    </row>
    <row r="16" spans="1:2">
      <c r="A16" s="2" t="s">
        <v>4326</v>
      </c>
      <c r="B16" s="44">
        <v>0</v>
      </c>
    </row>
    <row r="17" spans="1:2">
      <c r="A17" s="2" t="s">
        <v>4327</v>
      </c>
      <c r="B17" s="44">
        <v>0</v>
      </c>
    </row>
    <row r="18" spans="1:2">
      <c r="A18" s="2" t="s">
        <v>4328</v>
      </c>
      <c r="B18" s="44">
        <v>0</v>
      </c>
    </row>
  </sheetData>
  <conditionalFormatting sqref="B1:B1048576">
    <cfRule type="dataBar" priority="1">
      <dataBar>
        <cfvo type="min"/>
        <cfvo type="max"/>
        <color rgb="FF638EC6"/>
      </dataBar>
      <extLst>
        <ext xmlns:x14="http://schemas.microsoft.com/office/spreadsheetml/2009/9/main" uri="{B025F937-C7B1-47D3-B67F-A62EFF666E3E}">
          <x14:id>{F720DE28-8686-42DC-AB30-2D04532C65A1}</x14:id>
        </ext>
      </extLst>
    </cfRule>
  </conditionalFormatting>
  <pageMargins left="0.25" right="0.25" top="0.75" bottom="0.75" header="0.3" footer="0.3"/>
  <pageSetup fitToHeight="2"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F720DE28-8686-42DC-AB30-2D04532C65A1}">
            <x14:dataBar minLength="0" maxLength="100" border="1" negativeBarBorderColorSameAsPositive="0">
              <x14:cfvo type="autoMin"/>
              <x14:cfvo type="autoMax"/>
              <x14:borderColor rgb="FF638EC6"/>
              <x14:negativeFillColor rgb="FFFF0000"/>
              <x14:negativeBorderColor rgb="FFFF0000"/>
              <x14:axisColor rgb="FF000000"/>
            </x14:dataBar>
          </x14:cfRule>
          <xm:sqref>B1:B1048576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79992065187536243"/>
    <pageSetUpPr fitToPage="1"/>
  </sheetPr>
  <dimension ref="A1:F43"/>
  <sheetViews>
    <sheetView zoomScaleNormal="100" workbookViewId="0"/>
  </sheetViews>
  <sheetFormatPr defaultColWidth="16.7109375" defaultRowHeight="10.5"/>
  <cols>
    <col min="1" max="1" width="30" style="2" customWidth="1"/>
    <col min="2" max="2" width="50" style="2" customWidth="1"/>
    <col min="3" max="3" width="20.5703125" style="2" customWidth="1"/>
    <col min="4" max="4" width="19.5703125" style="2" customWidth="1"/>
    <col min="5" max="5" width="22.42578125" style="2" customWidth="1"/>
    <col min="6" max="6" width="36.42578125" style="1" bestFit="1" customWidth="1"/>
    <col min="7" max="16384" width="16.7109375" style="1"/>
  </cols>
  <sheetData>
    <row r="1" spans="1:6" s="21" customFormat="1">
      <c r="A1" s="21" t="s">
        <v>93</v>
      </c>
      <c r="B1" s="21" t="s">
        <v>94</v>
      </c>
    </row>
    <row r="2" spans="1:6">
      <c r="A2" s="2" t="s">
        <v>95</v>
      </c>
      <c r="B2" s="2" t="s">
        <v>96</v>
      </c>
    </row>
    <row r="3" spans="1:6">
      <c r="A3" s="2" t="s">
        <v>97</v>
      </c>
      <c r="B3" s="2" t="s">
        <v>98</v>
      </c>
    </row>
    <row r="4" spans="1:6">
      <c r="A4" s="2" t="s">
        <v>99</v>
      </c>
      <c r="B4" s="2" t="s">
        <v>100</v>
      </c>
    </row>
    <row r="6" spans="1:6">
      <c r="A6" s="2" t="s">
        <v>101</v>
      </c>
      <c r="B6" s="8">
        <v>18153002</v>
      </c>
      <c r="C6" s="58"/>
      <c r="D6" s="58"/>
      <c r="E6" s="58"/>
      <c r="F6" s="102" t="str">
        <f>IF(B7&lt;&gt;"",IF(SUM(ReparsePoints!Q:Q)&gt;0,"Included Bytes minus Inflated Size due to Hard Links",""),"")</f>
        <v/>
      </c>
    </row>
    <row r="7" spans="1:6">
      <c r="A7" s="2" t="s">
        <v>102</v>
      </c>
      <c r="B7" s="66">
        <v>7636069741159</v>
      </c>
      <c r="C7" s="22"/>
      <c r="D7" s="22"/>
      <c r="E7" s="66"/>
      <c r="F7" s="103" t="str">
        <f>IF(B7&lt;&gt;"",IF(SUM(ReparsePoints!Q:Q)&gt;0,B7-E7,""),"")</f>
        <v/>
      </c>
    </row>
    <row r="8" spans="1:6">
      <c r="A8" s="2" t="s">
        <v>103</v>
      </c>
      <c r="B8" s="8">
        <v>1640345</v>
      </c>
    </row>
    <row r="10" spans="1:6">
      <c r="A10" s="2" t="s">
        <v>104</v>
      </c>
      <c r="B10" s="8">
        <v>18153002</v>
      </c>
    </row>
    <row r="11" spans="1:6">
      <c r="A11" s="2" t="s">
        <v>105</v>
      </c>
      <c r="B11" s="66">
        <v>7636069741159</v>
      </c>
    </row>
    <row r="12" spans="1:6">
      <c r="A12" s="2" t="s">
        <v>106</v>
      </c>
      <c r="B12" s="8">
        <v>1640345</v>
      </c>
    </row>
    <row r="14" spans="1:6">
      <c r="A14" s="2" t="s">
        <v>107</v>
      </c>
      <c r="B14" s="8">
        <v>0</v>
      </c>
    </row>
    <row r="15" spans="1:6">
      <c r="A15" s="2" t="s">
        <v>108</v>
      </c>
      <c r="B15" s="91">
        <v>0</v>
      </c>
    </row>
    <row r="16" spans="1:6">
      <c r="A16" s="2" t="s">
        <v>109</v>
      </c>
      <c r="B16" s="8">
        <v>0</v>
      </c>
    </row>
    <row r="18" spans="1:2">
      <c r="A18" s="2" t="s">
        <v>110</v>
      </c>
      <c r="B18" s="8">
        <v>0</v>
      </c>
    </row>
    <row r="20" spans="1:2">
      <c r="A20" s="2" t="s">
        <v>111</v>
      </c>
      <c r="B20" s="91">
        <v>0</v>
      </c>
    </row>
    <row r="21" spans="1:2">
      <c r="A21" s="2" t="s">
        <v>112</v>
      </c>
      <c r="B21" s="66">
        <v>3425821424</v>
      </c>
    </row>
    <row r="22" spans="1:2">
      <c r="A22" s="2" t="s">
        <v>113</v>
      </c>
      <c r="B22" s="91">
        <v>420650</v>
      </c>
    </row>
    <row r="24" spans="1:2">
      <c r="A24" s="2" t="s">
        <v>114</v>
      </c>
      <c r="B24" s="8">
        <v>0</v>
      </c>
    </row>
    <row r="25" spans="1:2">
      <c r="A25" s="2" t="s">
        <v>115</v>
      </c>
      <c r="B25" s="8">
        <v>10960</v>
      </c>
    </row>
    <row r="27" spans="1:2">
      <c r="A27" s="2" t="s">
        <v>116</v>
      </c>
      <c r="B27" s="91">
        <v>0</v>
      </c>
    </row>
    <row r="28" spans="1:2">
      <c r="A28" s="2" t="s">
        <v>117</v>
      </c>
      <c r="B28" s="66">
        <v>21053254769</v>
      </c>
    </row>
    <row r="29" spans="1:2">
      <c r="A29" s="2" t="s">
        <v>118</v>
      </c>
      <c r="B29" s="15">
        <v>3854</v>
      </c>
    </row>
    <row r="30" spans="1:2">
      <c r="A30" s="2" t="s">
        <v>119</v>
      </c>
      <c r="B30" s="91">
        <v>4655160</v>
      </c>
    </row>
    <row r="31" spans="1:2">
      <c r="A31" s="2" t="s">
        <v>120</v>
      </c>
      <c r="B31" s="15">
        <v>348</v>
      </c>
    </row>
    <row r="32" spans="1:2">
      <c r="A32" s="2" t="s">
        <v>121</v>
      </c>
      <c r="B32" s="8">
        <v>0</v>
      </c>
    </row>
    <row r="33" spans="1:2">
      <c r="A33" s="2" t="s">
        <v>122</v>
      </c>
      <c r="B33" s="66">
        <v>1621590516</v>
      </c>
    </row>
    <row r="35" spans="1:2">
      <c r="A35" s="2" t="s">
        <v>123</v>
      </c>
      <c r="B35" s="8">
        <v>19637</v>
      </c>
    </row>
    <row r="36" spans="1:2">
      <c r="A36" s="2" t="s">
        <v>124</v>
      </c>
      <c r="B36" s="8">
        <v>253</v>
      </c>
    </row>
    <row r="37" spans="1:2">
      <c r="A37" s="2" t="s">
        <v>125</v>
      </c>
      <c r="B37" s="2" t="s">
        <v>126</v>
      </c>
    </row>
    <row r="39" spans="1:2">
      <c r="A39" s="2" t="s">
        <v>127</v>
      </c>
      <c r="B39" s="8">
        <v>9</v>
      </c>
    </row>
    <row r="40" spans="1:2">
      <c r="A40" s="2" t="s">
        <v>128</v>
      </c>
      <c r="B40" s="2" t="s">
        <v>129</v>
      </c>
    </row>
    <row r="41" spans="1:2">
      <c r="A41" s="2" t="s">
        <v>130</v>
      </c>
      <c r="B41" s="8">
        <v>13051</v>
      </c>
    </row>
    <row r="42" spans="1:2">
      <c r="A42" s="2" t="s">
        <v>131</v>
      </c>
      <c r="B42" s="15">
        <v>2</v>
      </c>
    </row>
    <row r="43" spans="1:2">
      <c r="A43" s="2" t="s">
        <v>132</v>
      </c>
      <c r="B43" s="8">
        <v>11</v>
      </c>
    </row>
  </sheetData>
  <pageMargins left="0.25" right="0.25" top="0.75" bottom="0.75" header="0.3" footer="0.3"/>
  <pageSetup orientation="landscape" r:id="rId1"/>
  <headerFooter>
    <oddHeader>&amp;L&amp;A&amp;RPage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pageSetUpPr fitToPage="1"/>
  </sheetPr>
  <dimension ref="A1:I208"/>
  <sheetViews>
    <sheetView zoomScaleNormal="100" workbookViewId="0"/>
  </sheetViews>
  <sheetFormatPr defaultColWidth="9.140625" defaultRowHeight="10.5"/>
  <cols>
    <col min="1" max="1" width="14.7109375" style="2" bestFit="1" customWidth="1"/>
    <col min="2" max="2" width="11.5703125" style="2" bestFit="1" customWidth="1"/>
    <col min="3" max="3" width="10.5703125" style="2" bestFit="1" customWidth="1"/>
    <col min="4" max="4" width="14.5703125" style="72" bestFit="1" customWidth="1"/>
    <col min="5" max="5" width="14" style="11" bestFit="1" customWidth="1"/>
    <col min="6" max="6" width="14.42578125" style="1" bestFit="1" customWidth="1"/>
    <col min="7" max="7" width="13.85546875" style="1" bestFit="1" customWidth="1"/>
    <col min="8" max="8" width="12.140625" style="1" bestFit="1" customWidth="1"/>
    <col min="9" max="9" width="10.7109375" style="1" bestFit="1" customWidth="1"/>
    <col min="10" max="16384" width="9.140625" style="1"/>
  </cols>
  <sheetData>
    <row r="1" spans="1:9" s="21" customFormat="1">
      <c r="A1" s="21" t="s">
        <v>4329</v>
      </c>
      <c r="B1" s="21" t="s">
        <v>102</v>
      </c>
      <c r="C1" s="21" t="s">
        <v>101</v>
      </c>
      <c r="D1" s="21" t="s">
        <v>181</v>
      </c>
      <c r="E1" s="21" t="s">
        <v>179</v>
      </c>
      <c r="F1" s="21" t="s">
        <v>4330</v>
      </c>
      <c r="G1" s="21" t="s">
        <v>4331</v>
      </c>
      <c r="H1" s="21" t="s">
        <v>4332</v>
      </c>
      <c r="I1" s="21" t="s">
        <v>4333</v>
      </c>
    </row>
    <row r="2" spans="1:9">
      <c r="A2" s="33">
        <v>0</v>
      </c>
      <c r="B2" s="50">
        <v>0</v>
      </c>
      <c r="C2" s="8">
        <v>77156</v>
      </c>
      <c r="F2" s="80">
        <f t="shared" ref="F2:G9" si="0">IF(B2="","",B2-D2)</f>
        <v>0</v>
      </c>
      <c r="G2" s="81">
        <f t="shared" si="0"/>
        <v>77156</v>
      </c>
      <c r="H2" s="82">
        <f t="shared" ref="H2:H9" si="1">IF(F2="","",IF(F2=0,IF(B2=0,1,0), F2/B2))</f>
        <v>1</v>
      </c>
      <c r="I2" s="82">
        <f t="shared" ref="I2:I9" si="2">IF(G2="","",IF(G2=0,0, G2/C2))</f>
        <v>1</v>
      </c>
    </row>
    <row r="3" spans="1:9">
      <c r="A3" s="33">
        <v>4</v>
      </c>
      <c r="B3" s="50">
        <v>636</v>
      </c>
      <c r="C3" s="8">
        <v>77474</v>
      </c>
      <c r="F3" s="80">
        <f t="shared" si="0"/>
        <v>636</v>
      </c>
      <c r="G3" s="81">
        <f t="shared" si="0"/>
        <v>77474</v>
      </c>
      <c r="H3" s="82">
        <f t="shared" si="1"/>
        <v>1</v>
      </c>
      <c r="I3" s="82">
        <f t="shared" si="2"/>
        <v>1</v>
      </c>
    </row>
    <row r="4" spans="1:9">
      <c r="A4" s="33">
        <v>8</v>
      </c>
      <c r="B4" s="50">
        <v>636</v>
      </c>
      <c r="C4" s="8">
        <v>77474</v>
      </c>
      <c r="F4" s="80">
        <f t="shared" si="0"/>
        <v>636</v>
      </c>
      <c r="G4" s="81">
        <f t="shared" si="0"/>
        <v>77474</v>
      </c>
      <c r="H4" s="82">
        <f t="shared" si="1"/>
        <v>1</v>
      </c>
      <c r="I4" s="82">
        <f t="shared" si="2"/>
        <v>1</v>
      </c>
    </row>
    <row r="5" spans="1:9">
      <c r="A5" s="33">
        <v>16</v>
      </c>
      <c r="B5" s="50">
        <v>636</v>
      </c>
      <c r="C5" s="8">
        <v>77474</v>
      </c>
      <c r="F5" s="80">
        <f t="shared" si="0"/>
        <v>636</v>
      </c>
      <c r="G5" s="81">
        <f t="shared" si="0"/>
        <v>77474</v>
      </c>
      <c r="H5" s="82">
        <f t="shared" si="1"/>
        <v>1</v>
      </c>
      <c r="I5" s="82">
        <f t="shared" si="2"/>
        <v>1</v>
      </c>
    </row>
    <row r="6" spans="1:9">
      <c r="A6" s="33">
        <v>24</v>
      </c>
      <c r="B6" s="50">
        <v>972</v>
      </c>
      <c r="C6" s="8">
        <v>77490</v>
      </c>
      <c r="F6" s="80">
        <f t="shared" si="0"/>
        <v>972</v>
      </c>
      <c r="G6" s="81">
        <f t="shared" si="0"/>
        <v>77490</v>
      </c>
      <c r="H6" s="82">
        <f t="shared" si="1"/>
        <v>1</v>
      </c>
      <c r="I6" s="82">
        <f t="shared" si="2"/>
        <v>1</v>
      </c>
    </row>
    <row r="7" spans="1:9">
      <c r="A7" s="33">
        <v>32</v>
      </c>
      <c r="B7" s="50">
        <v>972</v>
      </c>
      <c r="C7" s="8">
        <v>77490</v>
      </c>
      <c r="F7" s="80">
        <f t="shared" si="0"/>
        <v>972</v>
      </c>
      <c r="G7" s="81">
        <f t="shared" si="0"/>
        <v>77490</v>
      </c>
      <c r="H7" s="82">
        <f t="shared" si="1"/>
        <v>1</v>
      </c>
      <c r="I7" s="82">
        <f t="shared" si="2"/>
        <v>1</v>
      </c>
    </row>
    <row r="8" spans="1:9">
      <c r="A8" s="33">
        <v>64</v>
      </c>
      <c r="B8" s="50">
        <v>1178585</v>
      </c>
      <c r="C8" s="8">
        <v>99687</v>
      </c>
      <c r="F8" s="80">
        <f t="shared" si="0"/>
        <v>1178585</v>
      </c>
      <c r="G8" s="81">
        <f t="shared" si="0"/>
        <v>99687</v>
      </c>
      <c r="H8" s="82">
        <f t="shared" si="1"/>
        <v>1</v>
      </c>
      <c r="I8" s="82">
        <f t="shared" si="2"/>
        <v>1</v>
      </c>
    </row>
    <row r="9" spans="1:9">
      <c r="A9" s="33">
        <v>128</v>
      </c>
      <c r="B9" s="50">
        <v>1180085</v>
      </c>
      <c r="C9" s="8">
        <v>99702</v>
      </c>
      <c r="F9" s="80">
        <f t="shared" si="0"/>
        <v>1180085</v>
      </c>
      <c r="G9" s="81">
        <f t="shared" si="0"/>
        <v>99702</v>
      </c>
      <c r="H9" s="82">
        <f t="shared" si="1"/>
        <v>1</v>
      </c>
      <c r="I9" s="82">
        <f t="shared" si="2"/>
        <v>1</v>
      </c>
    </row>
    <row r="10" spans="1:9">
      <c r="A10" s="33"/>
      <c r="B10" s="50"/>
      <c r="C10" s="8"/>
      <c r="F10" s="73"/>
      <c r="G10" s="11"/>
      <c r="H10" s="74"/>
      <c r="I10" s="74"/>
    </row>
    <row r="11" spans="1:9">
      <c r="A11" s="33"/>
      <c r="B11" s="50"/>
      <c r="C11" s="8"/>
      <c r="F11" s="73"/>
      <c r="G11" s="11"/>
      <c r="H11" s="74"/>
      <c r="I11" s="74"/>
    </row>
    <row r="12" spans="1:9">
      <c r="A12" s="33"/>
      <c r="B12" s="50"/>
      <c r="C12" s="8"/>
      <c r="F12" s="73"/>
      <c r="G12" s="11"/>
      <c r="H12" s="74"/>
      <c r="I12" s="74"/>
    </row>
    <row r="13" spans="1:9">
      <c r="A13" s="33"/>
      <c r="B13" s="50"/>
      <c r="C13" s="8"/>
      <c r="F13" s="73"/>
      <c r="G13" s="11"/>
      <c r="H13" s="74"/>
      <c r="I13" s="74"/>
    </row>
    <row r="14" spans="1:9">
      <c r="A14" s="33"/>
      <c r="B14" s="50"/>
      <c r="C14" s="8"/>
      <c r="F14" s="73"/>
      <c r="G14" s="11"/>
      <c r="H14" s="74"/>
      <c r="I14" s="74"/>
    </row>
    <row r="15" spans="1:9">
      <c r="A15" s="33"/>
      <c r="B15" s="50"/>
      <c r="C15" s="8"/>
      <c r="F15" s="73"/>
      <c r="G15" s="11"/>
      <c r="H15" s="74"/>
      <c r="I15" s="74"/>
    </row>
    <row r="16" spans="1:9">
      <c r="A16" s="33"/>
      <c r="B16" s="50"/>
      <c r="C16" s="8"/>
      <c r="F16" s="73"/>
      <c r="G16" s="11"/>
      <c r="H16" s="74"/>
      <c r="I16" s="74"/>
    </row>
    <row r="17" spans="6:9">
      <c r="F17" s="73"/>
      <c r="G17" s="11"/>
      <c r="H17" s="74"/>
      <c r="I17" s="74"/>
    </row>
    <row r="18" spans="6:9">
      <c r="F18" s="73"/>
      <c r="G18" s="11"/>
      <c r="H18" s="74"/>
      <c r="I18" s="74"/>
    </row>
    <row r="19" spans="6:9">
      <c r="F19" s="73"/>
      <c r="G19" s="11"/>
      <c r="H19" s="74"/>
      <c r="I19" s="74"/>
    </row>
    <row r="20" spans="6:9">
      <c r="F20" s="73"/>
      <c r="G20" s="11"/>
      <c r="H20" s="74"/>
      <c r="I20" s="74"/>
    </row>
    <row r="21" spans="6:9">
      <c r="F21" s="73"/>
      <c r="G21" s="11"/>
      <c r="H21" s="74"/>
      <c r="I21" s="74"/>
    </row>
    <row r="22" spans="6:9">
      <c r="F22" s="73"/>
      <c r="G22" s="11"/>
      <c r="H22" s="74"/>
      <c r="I22" s="74"/>
    </row>
    <row r="23" spans="6:9">
      <c r="F23" s="73"/>
      <c r="G23" s="11"/>
      <c r="H23" s="74"/>
      <c r="I23" s="74"/>
    </row>
    <row r="24" spans="6:9">
      <c r="F24" s="73"/>
      <c r="G24" s="11"/>
      <c r="H24" s="74"/>
      <c r="I24" s="74"/>
    </row>
    <row r="25" spans="6:9">
      <c r="F25" s="73"/>
      <c r="G25" s="11"/>
      <c r="H25" s="74"/>
      <c r="I25" s="74"/>
    </row>
    <row r="26" spans="6:9">
      <c r="F26" s="73"/>
      <c r="G26" s="11"/>
      <c r="H26" s="74"/>
      <c r="I26" s="74"/>
    </row>
    <row r="27" spans="6:9">
      <c r="F27" s="73"/>
      <c r="G27" s="11"/>
      <c r="H27" s="74"/>
      <c r="I27" s="74"/>
    </row>
    <row r="28" spans="6:9">
      <c r="F28" s="73"/>
      <c r="G28" s="11"/>
      <c r="H28" s="74"/>
      <c r="I28" s="74"/>
    </row>
    <row r="29" spans="6:9">
      <c r="F29" s="73"/>
      <c r="G29" s="11"/>
      <c r="H29" s="74"/>
      <c r="I29" s="74"/>
    </row>
    <row r="30" spans="6:9">
      <c r="F30" s="73"/>
      <c r="G30" s="11"/>
      <c r="H30" s="74"/>
      <c r="I30" s="74"/>
    </row>
    <row r="31" spans="6:9">
      <c r="F31" s="73"/>
      <c r="G31" s="11"/>
      <c r="H31" s="74"/>
      <c r="I31" s="74"/>
    </row>
    <row r="32" spans="6:9">
      <c r="F32" s="73"/>
      <c r="G32" s="11"/>
      <c r="H32" s="74"/>
      <c r="I32" s="74"/>
    </row>
    <row r="33" spans="6:9">
      <c r="F33" s="73"/>
      <c r="G33" s="11"/>
      <c r="H33" s="74"/>
      <c r="I33" s="74"/>
    </row>
    <row r="34" spans="6:9">
      <c r="F34" s="73"/>
      <c r="G34" s="11"/>
      <c r="H34" s="74"/>
      <c r="I34" s="74"/>
    </row>
    <row r="35" spans="6:9">
      <c r="F35" s="73"/>
      <c r="G35" s="11"/>
      <c r="H35" s="74"/>
      <c r="I35" s="74"/>
    </row>
    <row r="36" spans="6:9">
      <c r="F36" s="73"/>
      <c r="G36" s="11"/>
      <c r="H36" s="74"/>
      <c r="I36" s="74"/>
    </row>
    <row r="37" spans="6:9">
      <c r="F37" s="73"/>
      <c r="G37" s="11"/>
      <c r="H37" s="74"/>
      <c r="I37" s="74"/>
    </row>
    <row r="38" spans="6:9">
      <c r="F38" s="73"/>
      <c r="G38" s="11"/>
      <c r="H38" s="74"/>
      <c r="I38" s="74"/>
    </row>
    <row r="39" spans="6:9">
      <c r="F39" s="73"/>
      <c r="G39" s="11"/>
      <c r="H39" s="74"/>
      <c r="I39" s="74"/>
    </row>
    <row r="40" spans="6:9">
      <c r="F40" s="73"/>
      <c r="G40" s="11"/>
      <c r="H40" s="74"/>
      <c r="I40" s="74"/>
    </row>
    <row r="41" spans="6:9">
      <c r="F41" s="73"/>
      <c r="G41" s="11"/>
      <c r="H41" s="74"/>
      <c r="I41" s="74"/>
    </row>
    <row r="42" spans="6:9">
      <c r="F42" s="73"/>
      <c r="G42" s="11"/>
      <c r="H42" s="74"/>
      <c r="I42" s="74"/>
    </row>
    <row r="43" spans="6:9">
      <c r="F43" s="73"/>
      <c r="G43" s="11"/>
      <c r="H43" s="74"/>
      <c r="I43" s="74"/>
    </row>
    <row r="44" spans="6:9">
      <c r="F44" s="73"/>
      <c r="G44" s="11"/>
      <c r="H44" s="74"/>
      <c r="I44" s="74"/>
    </row>
    <row r="45" spans="6:9">
      <c r="F45" s="73"/>
      <c r="G45" s="11"/>
      <c r="H45" s="74"/>
      <c r="I45" s="74"/>
    </row>
    <row r="46" spans="6:9">
      <c r="F46" s="73"/>
      <c r="G46" s="11"/>
      <c r="H46" s="74"/>
      <c r="I46" s="74"/>
    </row>
    <row r="47" spans="6:9">
      <c r="F47" s="73"/>
      <c r="G47" s="11"/>
      <c r="H47" s="74"/>
      <c r="I47" s="74"/>
    </row>
    <row r="48" spans="6:9">
      <c r="F48" s="73"/>
      <c r="G48" s="11"/>
      <c r="H48" s="74"/>
      <c r="I48" s="74"/>
    </row>
    <row r="49" spans="6:9">
      <c r="F49" s="73"/>
      <c r="G49" s="11"/>
      <c r="H49" s="74"/>
      <c r="I49" s="74"/>
    </row>
    <row r="50" spans="6:9">
      <c r="F50" s="73"/>
      <c r="G50" s="11"/>
      <c r="H50" s="74"/>
      <c r="I50" s="74"/>
    </row>
    <row r="51" spans="6:9">
      <c r="F51" s="73"/>
      <c r="G51" s="11"/>
      <c r="H51" s="74"/>
      <c r="I51" s="74"/>
    </row>
    <row r="52" spans="6:9">
      <c r="F52" s="73"/>
      <c r="G52" s="11"/>
      <c r="H52" s="74"/>
      <c r="I52" s="74"/>
    </row>
    <row r="53" spans="6:9">
      <c r="F53" s="73"/>
      <c r="G53" s="11"/>
      <c r="H53" s="74"/>
      <c r="I53" s="74"/>
    </row>
    <row r="54" spans="6:9">
      <c r="F54" s="73"/>
      <c r="G54" s="11"/>
      <c r="H54" s="74"/>
      <c r="I54" s="74"/>
    </row>
    <row r="55" spans="6:9">
      <c r="F55" s="73"/>
      <c r="G55" s="11"/>
      <c r="H55" s="74"/>
      <c r="I55" s="74"/>
    </row>
    <row r="56" spans="6:9">
      <c r="F56" s="73"/>
      <c r="G56" s="11"/>
      <c r="H56" s="74"/>
      <c r="I56" s="74"/>
    </row>
    <row r="57" spans="6:9">
      <c r="F57" s="73"/>
      <c r="G57" s="11"/>
      <c r="H57" s="74"/>
      <c r="I57" s="74"/>
    </row>
    <row r="58" spans="6:9">
      <c r="F58" s="73"/>
      <c r="G58" s="11"/>
      <c r="H58" s="74"/>
      <c r="I58" s="74"/>
    </row>
    <row r="59" spans="6:9">
      <c r="F59" s="73"/>
      <c r="G59" s="11"/>
      <c r="H59" s="74"/>
      <c r="I59" s="74"/>
    </row>
    <row r="60" spans="6:9">
      <c r="F60" s="73"/>
      <c r="G60" s="11"/>
      <c r="H60" s="74"/>
      <c r="I60" s="74"/>
    </row>
    <row r="61" spans="6:9">
      <c r="F61" s="73"/>
      <c r="G61" s="11"/>
      <c r="H61" s="74"/>
      <c r="I61" s="74"/>
    </row>
    <row r="62" spans="6:9">
      <c r="F62" s="73"/>
      <c r="G62" s="11"/>
      <c r="H62" s="74"/>
      <c r="I62" s="74"/>
    </row>
    <row r="63" spans="6:9">
      <c r="F63" s="73"/>
      <c r="G63" s="11"/>
      <c r="H63" s="74"/>
      <c r="I63" s="74"/>
    </row>
    <row r="64" spans="6:9">
      <c r="F64" s="73"/>
      <c r="G64" s="11"/>
      <c r="H64" s="74"/>
      <c r="I64" s="74"/>
    </row>
    <row r="65" spans="6:9">
      <c r="F65" s="73"/>
      <c r="G65" s="11"/>
      <c r="H65" s="74"/>
      <c r="I65" s="74"/>
    </row>
    <row r="66" spans="6:9">
      <c r="F66" s="73"/>
      <c r="G66" s="11"/>
      <c r="H66" s="74"/>
      <c r="I66" s="74"/>
    </row>
    <row r="67" spans="6:9">
      <c r="F67" s="73"/>
      <c r="G67" s="11"/>
      <c r="H67" s="74"/>
      <c r="I67" s="74"/>
    </row>
    <row r="68" spans="6:9">
      <c r="F68" s="73"/>
      <c r="G68" s="11"/>
      <c r="H68" s="74"/>
      <c r="I68" s="74"/>
    </row>
    <row r="69" spans="6:9">
      <c r="F69" s="73"/>
      <c r="G69" s="11"/>
      <c r="H69" s="74"/>
      <c r="I69" s="74"/>
    </row>
    <row r="70" spans="6:9">
      <c r="F70" s="73"/>
      <c r="G70" s="11"/>
      <c r="H70" s="74"/>
      <c r="I70" s="74"/>
    </row>
    <row r="71" spans="6:9">
      <c r="F71" s="73"/>
      <c r="G71" s="11"/>
      <c r="H71" s="74"/>
      <c r="I71" s="74"/>
    </row>
    <row r="72" spans="6:9">
      <c r="F72" s="73"/>
      <c r="G72" s="11"/>
      <c r="H72" s="74"/>
      <c r="I72" s="74"/>
    </row>
    <row r="73" spans="6:9">
      <c r="F73" s="73"/>
      <c r="G73" s="11"/>
      <c r="H73" s="74"/>
      <c r="I73" s="74"/>
    </row>
    <row r="74" spans="6:9">
      <c r="F74" s="73"/>
      <c r="G74" s="11"/>
      <c r="H74" s="74"/>
      <c r="I74" s="74"/>
    </row>
    <row r="75" spans="6:9">
      <c r="F75" s="73"/>
      <c r="G75" s="11"/>
      <c r="H75" s="74"/>
      <c r="I75" s="74"/>
    </row>
    <row r="76" spans="6:9">
      <c r="F76" s="73"/>
      <c r="G76" s="11"/>
      <c r="H76" s="74"/>
      <c r="I76" s="74"/>
    </row>
    <row r="77" spans="6:9">
      <c r="F77" s="73"/>
      <c r="G77" s="11"/>
      <c r="H77" s="74"/>
      <c r="I77" s="74"/>
    </row>
    <row r="78" spans="6:9">
      <c r="F78" s="73"/>
      <c r="G78" s="11"/>
      <c r="H78" s="74"/>
      <c r="I78" s="74"/>
    </row>
    <row r="79" spans="6:9">
      <c r="F79" s="73"/>
      <c r="G79" s="11"/>
      <c r="H79" s="74"/>
      <c r="I79" s="74"/>
    </row>
    <row r="80" spans="6:9">
      <c r="F80" s="73"/>
      <c r="G80" s="11"/>
      <c r="H80" s="74"/>
      <c r="I80" s="74"/>
    </row>
    <row r="81" spans="6:9">
      <c r="F81" s="73"/>
      <c r="G81" s="11"/>
      <c r="H81" s="74"/>
      <c r="I81" s="74"/>
    </row>
    <row r="82" spans="6:9">
      <c r="F82" s="73"/>
      <c r="G82" s="11"/>
      <c r="H82" s="74"/>
      <c r="I82" s="74"/>
    </row>
    <row r="83" spans="6:9">
      <c r="F83" s="73"/>
      <c r="G83" s="11"/>
      <c r="H83" s="74"/>
      <c r="I83" s="74"/>
    </row>
    <row r="84" spans="6:9">
      <c r="F84" s="73"/>
      <c r="G84" s="11"/>
      <c r="H84" s="74"/>
      <c r="I84" s="74"/>
    </row>
    <row r="85" spans="6:9">
      <c r="F85" s="73"/>
      <c r="G85" s="11"/>
      <c r="H85" s="74"/>
      <c r="I85" s="74"/>
    </row>
    <row r="86" spans="6:9">
      <c r="F86" s="73"/>
      <c r="G86" s="11"/>
      <c r="H86" s="74"/>
      <c r="I86" s="74"/>
    </row>
    <row r="87" spans="6:9">
      <c r="F87" s="73"/>
      <c r="G87" s="11"/>
      <c r="H87" s="74"/>
      <c r="I87" s="74"/>
    </row>
    <row r="88" spans="6:9">
      <c r="F88" s="73"/>
      <c r="G88" s="11"/>
      <c r="H88" s="74"/>
      <c r="I88" s="74"/>
    </row>
    <row r="89" spans="6:9">
      <c r="F89" s="73"/>
      <c r="G89" s="11"/>
      <c r="H89" s="74"/>
      <c r="I89" s="74"/>
    </row>
    <row r="90" spans="6:9">
      <c r="F90" s="73"/>
      <c r="G90" s="11"/>
      <c r="H90" s="74"/>
      <c r="I90" s="74"/>
    </row>
    <row r="91" spans="6:9">
      <c r="F91" s="73"/>
      <c r="G91" s="11"/>
      <c r="H91" s="74"/>
      <c r="I91" s="74"/>
    </row>
    <row r="92" spans="6:9">
      <c r="F92" s="73"/>
      <c r="G92" s="11"/>
      <c r="H92" s="74"/>
      <c r="I92" s="74"/>
    </row>
    <row r="93" spans="6:9">
      <c r="F93" s="73"/>
      <c r="G93" s="11"/>
      <c r="H93" s="74"/>
      <c r="I93" s="74"/>
    </row>
    <row r="94" spans="6:9">
      <c r="F94" s="73"/>
      <c r="G94" s="11"/>
      <c r="H94" s="74"/>
      <c r="I94" s="74"/>
    </row>
    <row r="95" spans="6:9">
      <c r="F95" s="73"/>
      <c r="G95" s="11"/>
      <c r="H95" s="74"/>
      <c r="I95" s="74"/>
    </row>
    <row r="96" spans="6:9">
      <c r="F96" s="73"/>
      <c r="G96" s="11"/>
      <c r="H96" s="74"/>
      <c r="I96" s="74"/>
    </row>
    <row r="97" spans="6:9">
      <c r="F97" s="73"/>
      <c r="G97" s="11"/>
      <c r="H97" s="74"/>
      <c r="I97" s="74"/>
    </row>
    <row r="98" spans="6:9">
      <c r="F98" s="73"/>
      <c r="G98" s="11"/>
      <c r="H98" s="74"/>
      <c r="I98" s="74"/>
    </row>
    <row r="99" spans="6:9">
      <c r="F99" s="73"/>
      <c r="G99" s="11"/>
      <c r="H99" s="74"/>
      <c r="I99" s="74"/>
    </row>
    <row r="100" spans="6:9">
      <c r="F100" s="73"/>
      <c r="G100" s="11"/>
      <c r="H100" s="74"/>
      <c r="I100" s="74"/>
    </row>
    <row r="101" spans="6:9">
      <c r="F101" s="73"/>
      <c r="G101" s="11"/>
      <c r="H101" s="74"/>
      <c r="I101" s="74"/>
    </row>
    <row r="102" spans="6:9">
      <c r="F102" s="73"/>
      <c r="G102" s="11"/>
      <c r="H102" s="74"/>
      <c r="I102" s="74"/>
    </row>
    <row r="103" spans="6:9">
      <c r="F103" s="73"/>
      <c r="G103" s="11"/>
      <c r="H103" s="74"/>
      <c r="I103" s="74"/>
    </row>
    <row r="104" spans="6:9">
      <c r="F104" s="73"/>
      <c r="G104" s="11"/>
      <c r="H104" s="74"/>
      <c r="I104" s="74"/>
    </row>
    <row r="105" spans="6:9">
      <c r="F105" s="73"/>
      <c r="G105" s="11"/>
      <c r="H105" s="74"/>
      <c r="I105" s="74"/>
    </row>
    <row r="106" spans="6:9">
      <c r="F106" s="73"/>
      <c r="G106" s="11"/>
      <c r="H106" s="74"/>
      <c r="I106" s="74"/>
    </row>
    <row r="107" spans="6:9">
      <c r="F107" s="73"/>
      <c r="G107" s="11"/>
      <c r="H107" s="74"/>
      <c r="I107" s="74"/>
    </row>
    <row r="108" spans="6:9">
      <c r="F108" s="73"/>
      <c r="G108" s="11"/>
      <c r="H108" s="74"/>
      <c r="I108" s="74"/>
    </row>
    <row r="109" spans="6:9">
      <c r="F109" s="73"/>
      <c r="G109" s="11"/>
      <c r="H109" s="74"/>
      <c r="I109" s="74"/>
    </row>
    <row r="110" spans="6:9">
      <c r="F110" s="73"/>
      <c r="G110" s="11"/>
      <c r="H110" s="74"/>
      <c r="I110" s="74"/>
    </row>
    <row r="111" spans="6:9">
      <c r="F111" s="73"/>
      <c r="G111" s="11"/>
      <c r="H111" s="74"/>
      <c r="I111" s="74"/>
    </row>
    <row r="112" spans="6:9">
      <c r="F112" s="73"/>
      <c r="G112" s="11"/>
      <c r="H112" s="74"/>
      <c r="I112" s="74"/>
    </row>
    <row r="113" spans="6:9">
      <c r="F113" s="73"/>
      <c r="G113" s="11"/>
      <c r="H113" s="74"/>
      <c r="I113" s="74"/>
    </row>
    <row r="114" spans="6:9">
      <c r="F114" s="73"/>
      <c r="G114" s="11"/>
      <c r="H114" s="74"/>
      <c r="I114" s="74"/>
    </row>
    <row r="115" spans="6:9">
      <c r="F115" s="73"/>
      <c r="G115" s="11"/>
      <c r="H115" s="74"/>
      <c r="I115" s="74"/>
    </row>
    <row r="116" spans="6:9">
      <c r="F116" s="73"/>
      <c r="G116" s="11"/>
      <c r="H116" s="74"/>
      <c r="I116" s="74"/>
    </row>
    <row r="117" spans="6:9">
      <c r="F117" s="73"/>
      <c r="G117" s="11"/>
      <c r="H117" s="74"/>
      <c r="I117" s="74"/>
    </row>
    <row r="118" spans="6:9">
      <c r="F118" s="73"/>
      <c r="G118" s="11"/>
      <c r="H118" s="74"/>
      <c r="I118" s="74"/>
    </row>
    <row r="119" spans="6:9">
      <c r="F119" s="73"/>
      <c r="G119" s="11"/>
      <c r="H119" s="74"/>
      <c r="I119" s="74"/>
    </row>
    <row r="120" spans="6:9">
      <c r="F120" s="73"/>
      <c r="G120" s="11"/>
      <c r="H120" s="74"/>
      <c r="I120" s="74"/>
    </row>
    <row r="121" spans="6:9">
      <c r="F121" s="73"/>
      <c r="G121" s="11"/>
      <c r="H121" s="74"/>
      <c r="I121" s="74"/>
    </row>
    <row r="122" spans="6:9">
      <c r="F122" s="73"/>
      <c r="G122" s="11"/>
      <c r="H122" s="74"/>
      <c r="I122" s="74"/>
    </row>
    <row r="123" spans="6:9">
      <c r="F123" s="73"/>
      <c r="G123" s="11"/>
      <c r="H123" s="74"/>
      <c r="I123" s="74"/>
    </row>
    <row r="124" spans="6:9">
      <c r="F124" s="73"/>
      <c r="G124" s="11"/>
      <c r="H124" s="74"/>
      <c r="I124" s="74"/>
    </row>
    <row r="125" spans="6:9">
      <c r="F125" s="73"/>
      <c r="G125" s="11"/>
      <c r="H125" s="74"/>
      <c r="I125" s="74"/>
    </row>
    <row r="126" spans="6:9">
      <c r="F126" s="73"/>
      <c r="G126" s="11"/>
      <c r="H126" s="74"/>
      <c r="I126" s="74"/>
    </row>
    <row r="127" spans="6:9">
      <c r="F127" s="73"/>
      <c r="G127" s="11"/>
      <c r="H127" s="74"/>
      <c r="I127" s="74"/>
    </row>
    <row r="128" spans="6:9">
      <c r="F128" s="73"/>
      <c r="G128" s="11"/>
      <c r="H128" s="74"/>
      <c r="I128" s="74"/>
    </row>
    <row r="129" spans="6:9">
      <c r="F129" s="73"/>
      <c r="G129" s="11"/>
      <c r="H129" s="74"/>
      <c r="I129" s="74"/>
    </row>
    <row r="130" spans="6:9">
      <c r="F130" s="73"/>
      <c r="G130" s="11"/>
      <c r="H130" s="74"/>
      <c r="I130" s="74"/>
    </row>
    <row r="131" spans="6:9">
      <c r="F131" s="73"/>
      <c r="G131" s="11"/>
      <c r="H131" s="74"/>
      <c r="I131" s="74"/>
    </row>
    <row r="132" spans="6:9">
      <c r="F132" s="73"/>
      <c r="G132" s="11"/>
      <c r="H132" s="74"/>
      <c r="I132" s="74"/>
    </row>
    <row r="133" spans="6:9">
      <c r="F133" s="73"/>
      <c r="G133" s="11"/>
      <c r="H133" s="74"/>
      <c r="I133" s="74"/>
    </row>
    <row r="134" spans="6:9">
      <c r="F134" s="73"/>
      <c r="G134" s="11"/>
      <c r="H134" s="74"/>
      <c r="I134" s="74"/>
    </row>
    <row r="135" spans="6:9">
      <c r="F135" s="73"/>
      <c r="G135" s="11"/>
      <c r="H135" s="74"/>
      <c r="I135" s="74"/>
    </row>
    <row r="136" spans="6:9">
      <c r="F136" s="73"/>
      <c r="G136" s="11"/>
      <c r="H136" s="74"/>
      <c r="I136" s="74"/>
    </row>
    <row r="137" spans="6:9">
      <c r="F137" s="73"/>
      <c r="G137" s="11"/>
      <c r="H137" s="74"/>
      <c r="I137" s="74"/>
    </row>
    <row r="138" spans="6:9">
      <c r="F138" s="73"/>
      <c r="G138" s="11"/>
      <c r="H138" s="74"/>
      <c r="I138" s="74"/>
    </row>
    <row r="139" spans="6:9">
      <c r="F139" s="73"/>
      <c r="G139" s="11"/>
      <c r="H139" s="74"/>
      <c r="I139" s="74"/>
    </row>
    <row r="140" spans="6:9">
      <c r="F140" s="73"/>
      <c r="G140" s="11"/>
      <c r="H140" s="74"/>
      <c r="I140" s="74"/>
    </row>
    <row r="141" spans="6:9">
      <c r="F141" s="73"/>
      <c r="G141" s="11"/>
      <c r="H141" s="74"/>
      <c r="I141" s="74"/>
    </row>
    <row r="142" spans="6:9">
      <c r="F142" s="73"/>
      <c r="G142" s="11"/>
      <c r="H142" s="74"/>
      <c r="I142" s="74"/>
    </row>
    <row r="143" spans="6:9">
      <c r="F143" s="73"/>
      <c r="G143" s="11"/>
      <c r="H143" s="74"/>
      <c r="I143" s="74"/>
    </row>
    <row r="144" spans="6:9">
      <c r="F144" s="73"/>
      <c r="G144" s="11"/>
      <c r="H144" s="74"/>
      <c r="I144" s="74"/>
    </row>
    <row r="145" spans="6:9">
      <c r="F145" s="73"/>
      <c r="G145" s="11"/>
      <c r="H145" s="74"/>
      <c r="I145" s="74"/>
    </row>
    <row r="146" spans="6:9">
      <c r="F146" s="73"/>
      <c r="G146" s="11"/>
      <c r="H146" s="74"/>
      <c r="I146" s="74"/>
    </row>
    <row r="147" spans="6:9">
      <c r="F147" s="73"/>
      <c r="G147" s="11"/>
      <c r="H147" s="74"/>
      <c r="I147" s="74"/>
    </row>
    <row r="148" spans="6:9">
      <c r="F148" s="73"/>
      <c r="G148" s="11"/>
      <c r="H148" s="74"/>
      <c r="I148" s="74"/>
    </row>
    <row r="149" spans="6:9">
      <c r="F149" s="73"/>
      <c r="G149" s="11"/>
      <c r="H149" s="74"/>
      <c r="I149" s="74"/>
    </row>
    <row r="150" spans="6:9">
      <c r="F150" s="73"/>
      <c r="G150" s="11"/>
      <c r="H150" s="74"/>
      <c r="I150" s="74"/>
    </row>
    <row r="151" spans="6:9">
      <c r="F151" s="73"/>
      <c r="G151" s="11"/>
      <c r="H151" s="74"/>
      <c r="I151" s="74"/>
    </row>
    <row r="152" spans="6:9">
      <c r="F152" s="73"/>
      <c r="G152" s="11"/>
      <c r="H152" s="74"/>
      <c r="I152" s="74"/>
    </row>
    <row r="153" spans="6:9">
      <c r="F153" s="73"/>
      <c r="G153" s="11"/>
      <c r="H153" s="74"/>
      <c r="I153" s="74"/>
    </row>
    <row r="154" spans="6:9">
      <c r="F154" s="73"/>
      <c r="G154" s="11"/>
      <c r="H154" s="74"/>
      <c r="I154" s="74"/>
    </row>
    <row r="155" spans="6:9">
      <c r="F155" s="73"/>
      <c r="G155" s="11"/>
      <c r="H155" s="74"/>
      <c r="I155" s="74"/>
    </row>
    <row r="156" spans="6:9">
      <c r="F156" s="73"/>
      <c r="G156" s="11"/>
      <c r="H156" s="74"/>
      <c r="I156" s="74"/>
    </row>
    <row r="157" spans="6:9">
      <c r="F157" s="73"/>
      <c r="G157" s="11"/>
      <c r="H157" s="74"/>
      <c r="I157" s="74"/>
    </row>
    <row r="158" spans="6:9">
      <c r="F158" s="73"/>
      <c r="G158" s="11"/>
      <c r="H158" s="74"/>
      <c r="I158" s="74"/>
    </row>
    <row r="159" spans="6:9">
      <c r="F159" s="73"/>
      <c r="G159" s="11"/>
      <c r="H159" s="74"/>
      <c r="I159" s="74"/>
    </row>
    <row r="160" spans="6:9">
      <c r="F160" s="73"/>
      <c r="G160" s="11"/>
      <c r="H160" s="74"/>
      <c r="I160" s="74"/>
    </row>
    <row r="161" spans="6:9">
      <c r="F161" s="73"/>
      <c r="G161" s="11"/>
      <c r="H161" s="74"/>
      <c r="I161" s="74"/>
    </row>
    <row r="162" spans="6:9">
      <c r="F162" s="73"/>
      <c r="G162" s="11"/>
      <c r="H162" s="74"/>
      <c r="I162" s="74"/>
    </row>
    <row r="163" spans="6:9">
      <c r="F163" s="73"/>
      <c r="G163" s="11"/>
      <c r="H163" s="74"/>
      <c r="I163" s="74"/>
    </row>
    <row r="164" spans="6:9">
      <c r="F164" s="73"/>
      <c r="G164" s="11"/>
      <c r="H164" s="74"/>
      <c r="I164" s="74"/>
    </row>
    <row r="165" spans="6:9">
      <c r="F165" s="73"/>
      <c r="G165" s="11"/>
      <c r="H165" s="74"/>
      <c r="I165" s="74"/>
    </row>
    <row r="166" spans="6:9">
      <c r="F166" s="73"/>
      <c r="G166" s="11"/>
      <c r="H166" s="74"/>
      <c r="I166" s="74"/>
    </row>
    <row r="167" spans="6:9">
      <c r="F167" s="73"/>
      <c r="G167" s="11"/>
      <c r="H167" s="74"/>
      <c r="I167" s="74"/>
    </row>
    <row r="168" spans="6:9">
      <c r="F168" s="73"/>
      <c r="G168" s="11"/>
      <c r="H168" s="74"/>
      <c r="I168" s="74"/>
    </row>
    <row r="169" spans="6:9">
      <c r="F169" s="73"/>
      <c r="G169" s="11"/>
      <c r="H169" s="74"/>
      <c r="I169" s="74"/>
    </row>
    <row r="170" spans="6:9">
      <c r="F170" s="73"/>
      <c r="G170" s="11"/>
      <c r="H170" s="74"/>
      <c r="I170" s="74"/>
    </row>
    <row r="171" spans="6:9">
      <c r="F171" s="73"/>
      <c r="G171" s="11"/>
      <c r="H171" s="74"/>
      <c r="I171" s="74"/>
    </row>
    <row r="172" spans="6:9">
      <c r="F172" s="73"/>
      <c r="G172" s="11"/>
      <c r="H172" s="74"/>
      <c r="I172" s="74"/>
    </row>
    <row r="173" spans="6:9">
      <c r="F173" s="73"/>
      <c r="G173" s="11"/>
      <c r="H173" s="74"/>
      <c r="I173" s="74"/>
    </row>
    <row r="174" spans="6:9">
      <c r="F174" s="73"/>
      <c r="G174" s="11"/>
      <c r="H174" s="74"/>
      <c r="I174" s="74"/>
    </row>
    <row r="175" spans="6:9">
      <c r="F175" s="73"/>
      <c r="G175" s="11"/>
      <c r="H175" s="74"/>
      <c r="I175" s="74"/>
    </row>
    <row r="176" spans="6:9">
      <c r="F176" s="73"/>
      <c r="G176" s="11"/>
      <c r="H176" s="74"/>
      <c r="I176" s="74"/>
    </row>
    <row r="177" spans="6:9">
      <c r="F177" s="73"/>
      <c r="G177" s="11"/>
      <c r="H177" s="74"/>
      <c r="I177" s="74"/>
    </row>
    <row r="178" spans="6:9">
      <c r="F178" s="73"/>
      <c r="G178" s="11"/>
      <c r="H178" s="74"/>
      <c r="I178" s="74"/>
    </row>
    <row r="179" spans="6:9">
      <c r="F179" s="73"/>
      <c r="G179" s="11"/>
      <c r="H179" s="74"/>
      <c r="I179" s="74"/>
    </row>
    <row r="180" spans="6:9">
      <c r="F180" s="73"/>
      <c r="G180" s="11"/>
      <c r="H180" s="74"/>
      <c r="I180" s="74"/>
    </row>
    <row r="181" spans="6:9">
      <c r="F181" s="73"/>
      <c r="G181" s="11"/>
      <c r="H181" s="74"/>
      <c r="I181" s="74"/>
    </row>
    <row r="182" spans="6:9">
      <c r="F182" s="73"/>
      <c r="G182" s="11"/>
      <c r="H182" s="74"/>
      <c r="I182" s="74"/>
    </row>
    <row r="183" spans="6:9">
      <c r="F183" s="73"/>
      <c r="G183" s="11"/>
      <c r="H183" s="74"/>
      <c r="I183" s="74"/>
    </row>
    <row r="184" spans="6:9">
      <c r="F184" s="73"/>
      <c r="G184" s="11"/>
      <c r="H184" s="74"/>
      <c r="I184" s="74"/>
    </row>
    <row r="185" spans="6:9">
      <c r="F185" s="73"/>
      <c r="G185" s="11"/>
      <c r="H185" s="74"/>
      <c r="I185" s="74"/>
    </row>
    <row r="186" spans="6:9">
      <c r="F186" s="73"/>
      <c r="G186" s="11"/>
      <c r="H186" s="74"/>
      <c r="I186" s="74"/>
    </row>
    <row r="187" spans="6:9">
      <c r="F187" s="73"/>
      <c r="G187" s="11"/>
      <c r="H187" s="74"/>
      <c r="I187" s="74"/>
    </row>
    <row r="188" spans="6:9">
      <c r="F188" s="73"/>
      <c r="G188" s="11"/>
      <c r="H188" s="74"/>
      <c r="I188" s="74"/>
    </row>
    <row r="189" spans="6:9">
      <c r="F189" s="73"/>
      <c r="G189" s="11"/>
      <c r="H189" s="74"/>
      <c r="I189" s="74"/>
    </row>
    <row r="190" spans="6:9">
      <c r="F190" s="73"/>
      <c r="G190" s="11"/>
      <c r="H190" s="74"/>
      <c r="I190" s="74"/>
    </row>
    <row r="191" spans="6:9">
      <c r="F191" s="73"/>
      <c r="G191" s="11"/>
      <c r="H191" s="74"/>
      <c r="I191" s="74"/>
    </row>
    <row r="192" spans="6:9">
      <c r="F192" s="73"/>
      <c r="G192" s="11"/>
      <c r="H192" s="74"/>
      <c r="I192" s="74"/>
    </row>
    <row r="193" spans="6:9">
      <c r="F193" s="73"/>
      <c r="G193" s="11"/>
      <c r="H193" s="74"/>
      <c r="I193" s="74"/>
    </row>
    <row r="194" spans="6:9">
      <c r="F194" s="73"/>
      <c r="G194" s="11"/>
      <c r="H194" s="74"/>
      <c r="I194" s="74"/>
    </row>
    <row r="195" spans="6:9">
      <c r="F195" s="73"/>
      <c r="G195" s="11"/>
      <c r="H195" s="74"/>
      <c r="I195" s="74"/>
    </row>
    <row r="196" spans="6:9">
      <c r="F196" s="73"/>
      <c r="G196" s="11"/>
      <c r="H196" s="74"/>
      <c r="I196" s="74"/>
    </row>
    <row r="197" spans="6:9">
      <c r="F197" s="73"/>
      <c r="G197" s="11"/>
      <c r="H197" s="74"/>
      <c r="I197" s="74"/>
    </row>
    <row r="198" spans="6:9">
      <c r="F198" s="73"/>
      <c r="G198" s="11"/>
      <c r="H198" s="74"/>
      <c r="I198" s="74"/>
    </row>
    <row r="199" spans="6:9">
      <c r="F199" s="73"/>
      <c r="G199" s="11"/>
      <c r="H199" s="74"/>
      <c r="I199" s="74"/>
    </row>
    <row r="200" spans="6:9">
      <c r="F200" s="73"/>
      <c r="G200" s="11"/>
      <c r="H200" s="74"/>
      <c r="I200" s="74"/>
    </row>
    <row r="201" spans="6:9">
      <c r="F201" s="73"/>
      <c r="G201" s="11"/>
      <c r="H201" s="74"/>
      <c r="I201" s="74"/>
    </row>
    <row r="202" spans="6:9">
      <c r="F202" s="73"/>
      <c r="G202" s="11"/>
      <c r="H202" s="74"/>
      <c r="I202" s="74"/>
    </row>
    <row r="203" spans="6:9">
      <c r="F203" s="73"/>
      <c r="G203" s="11"/>
      <c r="H203" s="74"/>
      <c r="I203" s="74"/>
    </row>
    <row r="204" spans="6:9">
      <c r="F204" s="73"/>
      <c r="G204" s="11"/>
      <c r="H204" s="74"/>
      <c r="I204" s="74"/>
    </row>
    <row r="205" spans="6:9">
      <c r="F205" s="73"/>
      <c r="G205" s="11"/>
      <c r="H205" s="74"/>
      <c r="I205" s="74"/>
    </row>
    <row r="206" spans="6:9">
      <c r="F206" s="73"/>
      <c r="G206" s="11"/>
      <c r="H206" s="74"/>
      <c r="I206" s="74"/>
    </row>
    <row r="207" spans="6:9">
      <c r="F207" s="73"/>
      <c r="G207" s="11"/>
      <c r="H207" s="74"/>
      <c r="I207" s="74"/>
    </row>
    <row r="208" spans="6:9">
      <c r="F208" s="73"/>
      <c r="G208" s="11"/>
      <c r="H208" s="74"/>
      <c r="I208" s="74"/>
    </row>
  </sheetData>
  <conditionalFormatting sqref="B3:B9">
    <cfRule type="dataBar" priority="15">
      <dataBar>
        <cfvo type="min"/>
        <cfvo type="max"/>
        <color rgb="FF638EC6"/>
      </dataBar>
      <extLst>
        <ext xmlns:x14="http://schemas.microsoft.com/office/spreadsheetml/2009/9/main" uri="{B025F937-C7B1-47D3-B67F-A62EFF666E3E}">
          <x14:id>{6A620B12-5589-48A7-BA9D-6FF5C95A5DFA}</x14:id>
        </ext>
      </extLst>
    </cfRule>
  </conditionalFormatting>
  <conditionalFormatting sqref="B1:B1048576">
    <cfRule type="dataBar" priority="16">
      <dataBar>
        <cfvo type="min"/>
        <cfvo type="max"/>
        <color rgb="FF638EC6"/>
      </dataBar>
      <extLst>
        <ext xmlns:x14="http://schemas.microsoft.com/office/spreadsheetml/2009/9/main" uri="{B025F937-C7B1-47D3-B67F-A62EFF666E3E}">
          <x14:id>{DFD91293-833F-43C8-95DD-8C11B2259C6E}</x14:id>
        </ext>
      </extLst>
    </cfRule>
  </conditionalFormatting>
  <conditionalFormatting sqref="C3:C9">
    <cfRule type="dataBar" priority="13">
      <dataBar>
        <cfvo type="min"/>
        <cfvo type="max"/>
        <color rgb="FF63C384"/>
      </dataBar>
      <extLst>
        <ext xmlns:x14="http://schemas.microsoft.com/office/spreadsheetml/2009/9/main" uri="{B025F937-C7B1-47D3-B67F-A62EFF666E3E}">
          <x14:id>{D14B9430-BFC9-4DE4-A924-D794C47E7680}</x14:id>
        </ext>
      </extLst>
    </cfRule>
  </conditionalFormatting>
  <conditionalFormatting sqref="C1:C1048576">
    <cfRule type="dataBar" priority="14">
      <dataBar>
        <cfvo type="min"/>
        <cfvo type="max"/>
        <color rgb="FF63C384"/>
      </dataBar>
      <extLst>
        <ext xmlns:x14="http://schemas.microsoft.com/office/spreadsheetml/2009/9/main" uri="{B025F937-C7B1-47D3-B67F-A62EFF666E3E}">
          <x14:id>{5FE1381E-7943-4B1F-B7A4-7683B933ADD9}</x14:id>
        </ext>
      </extLst>
    </cfRule>
  </conditionalFormatting>
  <conditionalFormatting sqref="D3:D9">
    <cfRule type="dataBar" priority="11">
      <dataBar>
        <cfvo type="min"/>
        <cfvo type="max"/>
        <color rgb="FF638EC6"/>
      </dataBar>
      <extLst>
        <ext xmlns:x14="http://schemas.microsoft.com/office/spreadsheetml/2009/9/main" uri="{B025F937-C7B1-47D3-B67F-A62EFF666E3E}">
          <x14:id>{BC46A18F-7DF0-42AB-A474-0BA11CFA08E7}</x14:id>
        </ext>
      </extLst>
    </cfRule>
  </conditionalFormatting>
  <conditionalFormatting sqref="D1:D1048576">
    <cfRule type="dataBar" priority="12">
      <dataBar>
        <cfvo type="min"/>
        <cfvo type="max"/>
        <color rgb="FF638EC6"/>
      </dataBar>
      <extLst>
        <ext xmlns:x14="http://schemas.microsoft.com/office/spreadsheetml/2009/9/main" uri="{B025F937-C7B1-47D3-B67F-A62EFF666E3E}">
          <x14:id>{2D1E2FEA-1D81-46C9-8521-58DED7A40AF5}</x14:id>
        </ext>
      </extLst>
    </cfRule>
  </conditionalFormatting>
  <conditionalFormatting sqref="E3:E9">
    <cfRule type="dataBar" priority="9">
      <dataBar>
        <cfvo type="min"/>
        <cfvo type="max"/>
        <color rgb="FF63C384"/>
      </dataBar>
      <extLst>
        <ext xmlns:x14="http://schemas.microsoft.com/office/spreadsheetml/2009/9/main" uri="{B025F937-C7B1-47D3-B67F-A62EFF666E3E}">
          <x14:id>{49B68DEC-4E1E-4465-96F6-CEF152D104CD}</x14:id>
        </ext>
      </extLst>
    </cfRule>
  </conditionalFormatting>
  <conditionalFormatting sqref="E1:E1048576">
    <cfRule type="dataBar" priority="10">
      <dataBar>
        <cfvo type="min"/>
        <cfvo type="max"/>
        <color rgb="FF63C384"/>
      </dataBar>
      <extLst>
        <ext xmlns:x14="http://schemas.microsoft.com/office/spreadsheetml/2009/9/main" uri="{B025F937-C7B1-47D3-B67F-A62EFF666E3E}">
          <x14:id>{FF15B4CF-EA83-493F-A7C1-FA53DC7AB2C4}</x14:id>
        </ext>
      </extLst>
    </cfRule>
  </conditionalFormatting>
  <conditionalFormatting sqref="F3:F9">
    <cfRule type="dataBar" priority="7">
      <dataBar>
        <cfvo type="min"/>
        <cfvo type="max"/>
        <color rgb="FF638EC6"/>
      </dataBar>
      <extLst>
        <ext xmlns:x14="http://schemas.microsoft.com/office/spreadsheetml/2009/9/main" uri="{B025F937-C7B1-47D3-B67F-A62EFF666E3E}">
          <x14:id>{EDE85B22-D0C7-4DA2-8E16-CB305F13185C}</x14:id>
        </ext>
      </extLst>
    </cfRule>
  </conditionalFormatting>
  <conditionalFormatting sqref="F1:F1048576">
    <cfRule type="dataBar" priority="8">
      <dataBar>
        <cfvo type="min"/>
        <cfvo type="max"/>
        <color rgb="FF638EC6"/>
      </dataBar>
      <extLst>
        <ext xmlns:x14="http://schemas.microsoft.com/office/spreadsheetml/2009/9/main" uri="{B025F937-C7B1-47D3-B67F-A62EFF666E3E}">
          <x14:id>{941BCDA1-EF52-4F15-ADA5-489860EC130D}</x14:id>
        </ext>
      </extLst>
    </cfRule>
  </conditionalFormatting>
  <conditionalFormatting sqref="G3:G9">
    <cfRule type="dataBar" priority="5">
      <dataBar>
        <cfvo type="min"/>
        <cfvo type="max"/>
        <color rgb="FF63C384"/>
      </dataBar>
      <extLst>
        <ext xmlns:x14="http://schemas.microsoft.com/office/spreadsheetml/2009/9/main" uri="{B025F937-C7B1-47D3-B67F-A62EFF666E3E}">
          <x14:id>{2B0DF76D-2D37-437E-B73F-6A5F6ACC9D0A}</x14:id>
        </ext>
      </extLst>
    </cfRule>
  </conditionalFormatting>
  <conditionalFormatting sqref="G1:G1048576">
    <cfRule type="dataBar" priority="6">
      <dataBar>
        <cfvo type="min"/>
        <cfvo type="max"/>
        <color rgb="FF63C384"/>
      </dataBar>
      <extLst>
        <ext xmlns:x14="http://schemas.microsoft.com/office/spreadsheetml/2009/9/main" uri="{B025F937-C7B1-47D3-B67F-A62EFF666E3E}">
          <x14:id>{6F97D3A8-A042-45D8-A4E8-548375832F50}</x14:id>
        </ext>
      </extLst>
    </cfRule>
  </conditionalFormatting>
  <conditionalFormatting sqref="H3:H9">
    <cfRule type="dataBar" priority="3">
      <dataBar>
        <cfvo type="min"/>
        <cfvo type="max"/>
        <color rgb="FF008AEF"/>
      </dataBar>
      <extLst>
        <ext xmlns:x14="http://schemas.microsoft.com/office/spreadsheetml/2009/9/main" uri="{B025F937-C7B1-47D3-B67F-A62EFF666E3E}">
          <x14:id>{E9B1462F-2837-4EC5-9520-9B72A7A33FE3}</x14:id>
        </ext>
      </extLst>
    </cfRule>
  </conditionalFormatting>
  <conditionalFormatting sqref="H1:H1048576">
    <cfRule type="dataBar" priority="4">
      <dataBar>
        <cfvo type="min"/>
        <cfvo type="max"/>
        <color rgb="FF008AEF"/>
      </dataBar>
      <extLst>
        <ext xmlns:x14="http://schemas.microsoft.com/office/spreadsheetml/2009/9/main" uri="{B025F937-C7B1-47D3-B67F-A62EFF666E3E}">
          <x14:id>{F4B0820E-0D36-4706-BF26-BE9FFD93B505}</x14:id>
        </ext>
      </extLst>
    </cfRule>
  </conditionalFormatting>
  <conditionalFormatting sqref="I3:I9">
    <cfRule type="dataBar" priority="1">
      <dataBar>
        <cfvo type="min"/>
        <cfvo type="max"/>
        <color rgb="FF008AEF"/>
      </dataBar>
      <extLst>
        <ext xmlns:x14="http://schemas.microsoft.com/office/spreadsheetml/2009/9/main" uri="{B025F937-C7B1-47D3-B67F-A62EFF666E3E}">
          <x14:id>{D49D56EC-9672-487A-B6BD-ED50B41021B8}</x14:id>
        </ext>
      </extLst>
    </cfRule>
  </conditionalFormatting>
  <conditionalFormatting sqref="I1:I1048576">
    <cfRule type="dataBar" priority="2">
      <dataBar>
        <cfvo type="min"/>
        <cfvo type="max"/>
        <color rgb="FF008AEF"/>
      </dataBar>
      <extLst>
        <ext xmlns:x14="http://schemas.microsoft.com/office/spreadsheetml/2009/9/main" uri="{B025F937-C7B1-47D3-B67F-A62EFF666E3E}">
          <x14:id>{B9495FA9-7C29-483A-A9DC-D41979CE78E9}</x14:id>
        </ext>
      </extLst>
    </cfRule>
  </conditionalFormatting>
  <pageMargins left="0.25" right="0.25" top="0.75" bottom="0.75" header="0.3" footer="0.3"/>
  <pageSetup fitToHeight="2"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6A620B12-5589-48A7-BA9D-6FF5C95A5DFA}">
            <x14:dataBar minLength="0" maxLength="100" border="1" negativeBarBorderColorSameAsPositive="0">
              <x14:cfvo type="autoMin"/>
              <x14:cfvo type="autoMax"/>
              <x14:borderColor rgb="FF638EC6"/>
              <x14:negativeFillColor rgb="FFFF0000"/>
              <x14:negativeBorderColor rgb="FFFF0000"/>
              <x14:axisColor rgb="FF000000"/>
            </x14:dataBar>
          </x14:cfRule>
          <xm:sqref>B3:B9</xm:sqref>
        </x14:conditionalFormatting>
        <x14:conditionalFormatting xmlns:xm="http://schemas.microsoft.com/office/excel/2006/main">
          <x14:cfRule type="dataBar" id="{DFD91293-833F-43C8-95DD-8C11B2259C6E}">
            <x14:dataBar minLength="0" maxLength="100" border="1" negativeBarBorderColorSameAsPositive="0">
              <x14:cfvo type="autoMin"/>
              <x14:cfvo type="autoMax"/>
              <x14:borderColor rgb="FF638EC6"/>
              <x14:negativeFillColor rgb="FFFF0000"/>
              <x14:negativeBorderColor rgb="FFFF0000"/>
              <x14:axisColor rgb="FF000000"/>
            </x14:dataBar>
          </x14:cfRule>
          <xm:sqref>B1:B1048576</xm:sqref>
        </x14:conditionalFormatting>
        <x14:conditionalFormatting xmlns:xm="http://schemas.microsoft.com/office/excel/2006/main">
          <x14:cfRule type="dataBar" id="{D14B9430-BFC9-4DE4-A924-D794C47E7680}">
            <x14:dataBar minLength="0" maxLength="100" border="1" negativeBarBorderColorSameAsPositive="0">
              <x14:cfvo type="autoMin"/>
              <x14:cfvo type="autoMax"/>
              <x14:borderColor rgb="FF63C384"/>
              <x14:negativeFillColor rgb="FFFF0000"/>
              <x14:negativeBorderColor rgb="FFFF0000"/>
              <x14:axisColor rgb="FF000000"/>
            </x14:dataBar>
          </x14:cfRule>
          <xm:sqref>C3:C9</xm:sqref>
        </x14:conditionalFormatting>
        <x14:conditionalFormatting xmlns:xm="http://schemas.microsoft.com/office/excel/2006/main">
          <x14:cfRule type="dataBar" id="{5FE1381E-7943-4B1F-B7A4-7683B933ADD9}">
            <x14:dataBar minLength="0" maxLength="100" border="1" negativeBarBorderColorSameAsPositive="0">
              <x14:cfvo type="autoMin"/>
              <x14:cfvo type="autoMax"/>
              <x14:borderColor rgb="FF63C384"/>
              <x14:negativeFillColor rgb="FFFF0000"/>
              <x14:negativeBorderColor rgb="FFFF0000"/>
              <x14:axisColor rgb="FF000000"/>
            </x14:dataBar>
          </x14:cfRule>
          <xm:sqref>C1:C1048576</xm:sqref>
        </x14:conditionalFormatting>
        <x14:conditionalFormatting xmlns:xm="http://schemas.microsoft.com/office/excel/2006/main">
          <x14:cfRule type="dataBar" id="{BC46A18F-7DF0-42AB-A474-0BA11CFA08E7}">
            <x14:dataBar minLength="0" maxLength="100" border="1" negativeBarBorderColorSameAsPositive="0">
              <x14:cfvo type="autoMin"/>
              <x14:cfvo type="autoMax"/>
              <x14:borderColor rgb="FF638EC6"/>
              <x14:negativeFillColor rgb="FFFF0000"/>
              <x14:negativeBorderColor rgb="FFFF0000"/>
              <x14:axisColor rgb="FF000000"/>
            </x14:dataBar>
          </x14:cfRule>
          <xm:sqref>D3:D9</xm:sqref>
        </x14:conditionalFormatting>
        <x14:conditionalFormatting xmlns:xm="http://schemas.microsoft.com/office/excel/2006/main">
          <x14:cfRule type="dataBar" id="{2D1E2FEA-1D81-46C9-8521-58DED7A40AF5}">
            <x14:dataBar minLength="0" maxLength="100" border="1" negativeBarBorderColorSameAsPositive="0">
              <x14:cfvo type="autoMin"/>
              <x14:cfvo type="autoMax"/>
              <x14:borderColor rgb="FF638EC6"/>
              <x14:negativeFillColor rgb="FFFF0000"/>
              <x14:negativeBorderColor rgb="FFFF0000"/>
              <x14:axisColor rgb="FF000000"/>
            </x14:dataBar>
          </x14:cfRule>
          <xm:sqref>D1:D1048576</xm:sqref>
        </x14:conditionalFormatting>
        <x14:conditionalFormatting xmlns:xm="http://schemas.microsoft.com/office/excel/2006/main">
          <x14:cfRule type="dataBar" id="{49B68DEC-4E1E-4465-96F6-CEF152D104CD}">
            <x14:dataBar minLength="0" maxLength="100" border="1" negativeBarBorderColorSameAsPositive="0">
              <x14:cfvo type="autoMin"/>
              <x14:cfvo type="autoMax"/>
              <x14:borderColor rgb="FF63C384"/>
              <x14:negativeFillColor rgb="FFFF0000"/>
              <x14:negativeBorderColor rgb="FFFF0000"/>
              <x14:axisColor rgb="FF000000"/>
            </x14:dataBar>
          </x14:cfRule>
          <xm:sqref>E3:E9</xm:sqref>
        </x14:conditionalFormatting>
        <x14:conditionalFormatting xmlns:xm="http://schemas.microsoft.com/office/excel/2006/main">
          <x14:cfRule type="dataBar" id="{FF15B4CF-EA83-493F-A7C1-FA53DC7AB2C4}">
            <x14:dataBar minLength="0" maxLength="100" border="1" negativeBarBorderColorSameAsPositive="0">
              <x14:cfvo type="autoMin"/>
              <x14:cfvo type="autoMax"/>
              <x14:borderColor rgb="FF63C384"/>
              <x14:negativeFillColor rgb="FFFF0000"/>
              <x14:negativeBorderColor rgb="FFFF0000"/>
              <x14:axisColor rgb="FF000000"/>
            </x14:dataBar>
          </x14:cfRule>
          <xm:sqref>E1:E1048576</xm:sqref>
        </x14:conditionalFormatting>
        <x14:conditionalFormatting xmlns:xm="http://schemas.microsoft.com/office/excel/2006/main">
          <x14:cfRule type="dataBar" id="{EDE85B22-D0C7-4DA2-8E16-CB305F13185C}">
            <x14:dataBar minLength="0" maxLength="100" border="1" negativeBarBorderColorSameAsPositive="0">
              <x14:cfvo type="autoMin"/>
              <x14:cfvo type="autoMax"/>
              <x14:borderColor rgb="FF638EC6"/>
              <x14:negativeFillColor rgb="FFFF0000"/>
              <x14:negativeBorderColor rgb="FFFF0000"/>
              <x14:axisColor rgb="FF000000"/>
            </x14:dataBar>
          </x14:cfRule>
          <xm:sqref>F3:F9</xm:sqref>
        </x14:conditionalFormatting>
        <x14:conditionalFormatting xmlns:xm="http://schemas.microsoft.com/office/excel/2006/main">
          <x14:cfRule type="dataBar" id="{941BCDA1-EF52-4F15-ADA5-489860EC130D}">
            <x14:dataBar minLength="0" maxLength="100" border="1" negativeBarBorderColorSameAsPositive="0">
              <x14:cfvo type="autoMin"/>
              <x14:cfvo type="autoMax"/>
              <x14:borderColor rgb="FF638EC6"/>
              <x14:negativeFillColor rgb="FFFF0000"/>
              <x14:negativeBorderColor rgb="FFFF0000"/>
              <x14:axisColor rgb="FF000000"/>
            </x14:dataBar>
          </x14:cfRule>
          <xm:sqref>F1:F1048576</xm:sqref>
        </x14:conditionalFormatting>
        <x14:conditionalFormatting xmlns:xm="http://schemas.microsoft.com/office/excel/2006/main">
          <x14:cfRule type="dataBar" id="{2B0DF76D-2D37-437E-B73F-6A5F6ACC9D0A}">
            <x14:dataBar minLength="0" maxLength="100" border="1" negativeBarBorderColorSameAsPositive="0">
              <x14:cfvo type="autoMin"/>
              <x14:cfvo type="autoMax"/>
              <x14:borderColor rgb="FF63C384"/>
              <x14:negativeFillColor rgb="FFFF0000"/>
              <x14:negativeBorderColor rgb="FFFF0000"/>
              <x14:axisColor rgb="FF000000"/>
            </x14:dataBar>
          </x14:cfRule>
          <xm:sqref>G3:G9</xm:sqref>
        </x14:conditionalFormatting>
        <x14:conditionalFormatting xmlns:xm="http://schemas.microsoft.com/office/excel/2006/main">
          <x14:cfRule type="dataBar" id="{6F97D3A8-A042-45D8-A4E8-548375832F50}">
            <x14:dataBar minLength="0" maxLength="100" border="1" negativeBarBorderColorSameAsPositive="0">
              <x14:cfvo type="autoMin"/>
              <x14:cfvo type="autoMax"/>
              <x14:borderColor rgb="FF63C384"/>
              <x14:negativeFillColor rgb="FFFF0000"/>
              <x14:negativeBorderColor rgb="FFFF0000"/>
              <x14:axisColor rgb="FF000000"/>
            </x14:dataBar>
          </x14:cfRule>
          <xm:sqref>G1:G1048576</xm:sqref>
        </x14:conditionalFormatting>
        <x14:conditionalFormatting xmlns:xm="http://schemas.microsoft.com/office/excel/2006/main">
          <x14:cfRule type="dataBar" id="{E9B1462F-2837-4EC5-9520-9B72A7A33FE3}">
            <x14:dataBar minLength="0" maxLength="100" border="1" negativeBarBorderColorSameAsPositive="0">
              <x14:cfvo type="autoMin"/>
              <x14:cfvo type="autoMax"/>
              <x14:borderColor rgb="FF008AEF"/>
              <x14:negativeFillColor rgb="FFFF0000"/>
              <x14:negativeBorderColor rgb="FFFF0000"/>
              <x14:axisColor rgb="FF000000"/>
            </x14:dataBar>
          </x14:cfRule>
          <xm:sqref>H3:H9</xm:sqref>
        </x14:conditionalFormatting>
        <x14:conditionalFormatting xmlns:xm="http://schemas.microsoft.com/office/excel/2006/main">
          <x14:cfRule type="dataBar" id="{F4B0820E-0D36-4706-BF26-BE9FFD93B505}">
            <x14:dataBar minLength="0" maxLength="100" border="1" negativeBarBorderColorSameAsPositive="0">
              <x14:cfvo type="autoMin"/>
              <x14:cfvo type="autoMax"/>
              <x14:borderColor rgb="FF008AEF"/>
              <x14:negativeFillColor rgb="FFFF0000"/>
              <x14:negativeBorderColor rgb="FFFF0000"/>
              <x14:axisColor rgb="FF000000"/>
            </x14:dataBar>
          </x14:cfRule>
          <xm:sqref>H1:H1048576</xm:sqref>
        </x14:conditionalFormatting>
        <x14:conditionalFormatting xmlns:xm="http://schemas.microsoft.com/office/excel/2006/main">
          <x14:cfRule type="dataBar" id="{D49D56EC-9672-487A-B6BD-ED50B41021B8}">
            <x14:dataBar minLength="0" maxLength="100" border="1" negativeBarBorderColorSameAsPositive="0">
              <x14:cfvo type="autoMin"/>
              <x14:cfvo type="autoMax"/>
              <x14:borderColor rgb="FF008AEF"/>
              <x14:negativeFillColor rgb="FFFF0000"/>
              <x14:negativeBorderColor rgb="FFFF0000"/>
              <x14:axisColor rgb="FF000000"/>
            </x14:dataBar>
          </x14:cfRule>
          <xm:sqref>I3:I9</xm:sqref>
        </x14:conditionalFormatting>
        <x14:conditionalFormatting xmlns:xm="http://schemas.microsoft.com/office/excel/2006/main">
          <x14:cfRule type="dataBar" id="{B9495FA9-7C29-483A-A9DC-D41979CE78E9}">
            <x14:dataBar minLength="0" maxLength="100" border="1" negativeBarBorderColorSameAsPositive="0">
              <x14:cfvo type="autoMin"/>
              <x14:cfvo type="autoMax"/>
              <x14:borderColor rgb="FF008AEF"/>
              <x14:negativeFillColor rgb="FFFF0000"/>
              <x14:negativeBorderColor rgb="FFFF0000"/>
              <x14:axisColor rgb="FF000000"/>
            </x14:dataBar>
          </x14:cfRule>
          <xm:sqref>I1:I1048576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8" tint="0.79992065187536243"/>
    <pageSetUpPr fitToPage="1"/>
  </sheetPr>
  <dimension ref="A1:AW28"/>
  <sheetViews>
    <sheetView zoomScaleNormal="100" workbookViewId="0">
      <selection sqref="A1:G1"/>
    </sheetView>
  </sheetViews>
  <sheetFormatPr defaultColWidth="9.140625" defaultRowHeight="10.5"/>
  <cols>
    <col min="1" max="1" width="12.140625" style="11" customWidth="1"/>
    <col min="2" max="4" width="10.140625" style="11" customWidth="1"/>
    <col min="5" max="5" width="10.140625" style="14" customWidth="1"/>
    <col min="6" max="6" width="10.5703125" style="11" customWidth="1"/>
    <col min="7" max="7" width="17.42578125" style="19" customWidth="1"/>
    <col min="8" max="8" width="5.42578125" style="1" customWidth="1"/>
    <col min="9" max="21" width="8" style="1" customWidth="1"/>
    <col min="22" max="22" width="9.85546875" style="1" customWidth="1"/>
    <col min="23" max="23" width="5.140625" style="1" customWidth="1"/>
    <col min="24" max="24" width="18.85546875" style="1" bestFit="1" customWidth="1"/>
    <col min="25" max="25" width="10" style="1" bestFit="1" customWidth="1"/>
    <col min="26" max="26" width="8.140625" style="1" bestFit="1" customWidth="1"/>
    <col min="27" max="27" width="8.7109375" style="1" bestFit="1" customWidth="1"/>
    <col min="28" max="28" width="7.85546875" style="1" customWidth="1"/>
    <col min="29" max="48" width="9.140625" style="1"/>
    <col min="49" max="49" width="9.140625" style="73"/>
    <col min="50" max="16384" width="9.140625" style="1"/>
  </cols>
  <sheetData>
    <row r="1" spans="1:42" ht="11.25">
      <c r="A1" s="132" t="s">
        <v>133</v>
      </c>
      <c r="B1" s="133"/>
      <c r="C1" s="133"/>
      <c r="D1" s="133"/>
      <c r="E1" s="133"/>
      <c r="F1" s="133"/>
      <c r="G1" s="133"/>
      <c r="I1" s="128" t="s">
        <v>134</v>
      </c>
      <c r="J1" s="129"/>
      <c r="K1" s="129"/>
      <c r="L1" s="129"/>
      <c r="M1" s="129"/>
      <c r="N1" s="129"/>
      <c r="O1" s="129"/>
      <c r="P1" s="129"/>
      <c r="Q1" s="129"/>
      <c r="R1" s="129"/>
      <c r="S1" s="129"/>
      <c r="T1" s="129"/>
      <c r="U1" s="129"/>
      <c r="V1" s="129"/>
      <c r="X1" s="16" t="s">
        <v>135</v>
      </c>
      <c r="Y1" s="11" t="s">
        <v>136</v>
      </c>
      <c r="Z1" s="11" t="s">
        <v>137</v>
      </c>
      <c r="AA1" s="7" t="s">
        <v>138</v>
      </c>
      <c r="AB1" s="7"/>
      <c r="AC1" s="128" t="s">
        <v>139</v>
      </c>
      <c r="AD1" s="129"/>
      <c r="AE1" s="129"/>
      <c r="AF1" s="129"/>
      <c r="AG1" s="129"/>
      <c r="AH1" s="129"/>
      <c r="AI1" s="129"/>
      <c r="AJ1" s="129"/>
      <c r="AK1" s="129"/>
      <c r="AL1" s="129"/>
      <c r="AM1" s="129"/>
      <c r="AN1" s="129"/>
      <c r="AO1" s="129"/>
      <c r="AP1" s="129"/>
    </row>
    <row r="2" spans="1:42" ht="11.25">
      <c r="A2" s="18" t="s">
        <v>140</v>
      </c>
      <c r="B2" s="11" t="s">
        <v>141</v>
      </c>
      <c r="C2" s="11" t="s">
        <v>142</v>
      </c>
      <c r="D2" s="11" t="s">
        <v>143</v>
      </c>
      <c r="E2" s="14" t="s">
        <v>144</v>
      </c>
      <c r="F2" s="11" t="s">
        <v>145</v>
      </c>
      <c r="G2" s="19" t="s">
        <v>146</v>
      </c>
      <c r="X2" s="2" t="s">
        <v>21</v>
      </c>
      <c r="Y2" s="11"/>
      <c r="Z2" s="11"/>
      <c r="AA2" s="7">
        <v>0</v>
      </c>
      <c r="AB2" s="7"/>
    </row>
    <row r="3" spans="1:42" ht="11.25">
      <c r="A3" s="8" t="s">
        <v>21</v>
      </c>
      <c r="X3" s="2" t="s">
        <v>22</v>
      </c>
      <c r="Y3" s="11"/>
      <c r="Z3" s="11"/>
      <c r="AA3" s="7">
        <v>0</v>
      </c>
      <c r="AB3" s="7"/>
    </row>
    <row r="4" spans="1:42" ht="11.25">
      <c r="A4" s="8">
        <v>1</v>
      </c>
      <c r="B4" s="11">
        <v>1</v>
      </c>
      <c r="C4" s="11">
        <v>0</v>
      </c>
      <c r="D4" s="11">
        <v>1</v>
      </c>
      <c r="E4" s="14">
        <v>0</v>
      </c>
      <c r="F4" s="11">
        <v>19793348</v>
      </c>
      <c r="G4" s="19">
        <v>1</v>
      </c>
    </row>
    <row r="5" spans="1:42" ht="11.25">
      <c r="A5" s="8">
        <v>2</v>
      </c>
      <c r="B5" s="11">
        <v>1871</v>
      </c>
      <c r="C5" s="11">
        <v>19</v>
      </c>
      <c r="D5" s="11">
        <v>1890</v>
      </c>
      <c r="E5" s="14">
        <v>1179</v>
      </c>
      <c r="F5" s="11">
        <v>10573.369658119658</v>
      </c>
      <c r="G5" s="19">
        <v>5.3418803418803424E-4</v>
      </c>
    </row>
    <row r="6" spans="1:42" ht="11.25">
      <c r="A6" s="8">
        <v>3</v>
      </c>
      <c r="B6" s="11">
        <v>14058</v>
      </c>
      <c r="C6" s="11">
        <v>269</v>
      </c>
      <c r="D6" s="11">
        <v>14327</v>
      </c>
      <c r="E6" s="14">
        <v>340761581</v>
      </c>
      <c r="F6" s="11">
        <v>1242.5202762084118</v>
      </c>
      <c r="G6" s="19">
        <v>6.2774639045825486E-5</v>
      </c>
    </row>
    <row r="7" spans="1:42" ht="11.25">
      <c r="A7" s="8">
        <v>4</v>
      </c>
      <c r="B7" s="11">
        <v>11199</v>
      </c>
      <c r="C7" s="11">
        <v>8470</v>
      </c>
      <c r="D7" s="11">
        <v>19669</v>
      </c>
      <c r="E7" s="14">
        <v>2648326305</v>
      </c>
      <c r="F7" s="11">
        <v>729.60109108334257</v>
      </c>
      <c r="G7" s="19">
        <v>3.6860923734748797E-5</v>
      </c>
    </row>
    <row r="8" spans="1:42" ht="11.25">
      <c r="A8" s="8">
        <v>5</v>
      </c>
      <c r="B8" s="11">
        <v>23870</v>
      </c>
      <c r="C8" s="11">
        <v>3740</v>
      </c>
      <c r="D8" s="11">
        <v>27610</v>
      </c>
      <c r="E8" s="14">
        <v>5546373199</v>
      </c>
      <c r="F8" s="11">
        <v>388.11247279358417</v>
      </c>
      <c r="G8" s="19">
        <v>1.9608227612306121E-5</v>
      </c>
    </row>
    <row r="9" spans="1:42" ht="11.25">
      <c r="A9" s="8">
        <v>6</v>
      </c>
      <c r="B9" s="11">
        <v>40110</v>
      </c>
      <c r="C9" s="11">
        <v>8606882</v>
      </c>
      <c r="D9" s="11">
        <v>8646992</v>
      </c>
      <c r="E9" s="14">
        <v>6977963402014</v>
      </c>
      <c r="F9" s="11">
        <v>217.24909723517985</v>
      </c>
      <c r="G9" s="19">
        <v>1.0975864074899298E-5</v>
      </c>
    </row>
    <row r="10" spans="1:42" ht="11.25">
      <c r="A10" s="8">
        <v>7</v>
      </c>
      <c r="B10" s="11">
        <v>1434446</v>
      </c>
      <c r="C10" s="11">
        <v>0</v>
      </c>
      <c r="D10" s="11">
        <v>1434446</v>
      </c>
      <c r="E10" s="14">
        <v>0</v>
      </c>
      <c r="F10" s="11">
        <v>12.974522714684165</v>
      </c>
      <c r="G10" s="19">
        <v>6.5549914621236205E-7</v>
      </c>
    </row>
    <row r="11" spans="1:42" ht="11.25">
      <c r="A11" s="8">
        <v>8</v>
      </c>
      <c r="B11" s="11">
        <v>114791</v>
      </c>
      <c r="C11" s="11">
        <v>9524078</v>
      </c>
      <c r="D11" s="11">
        <v>9638869</v>
      </c>
      <c r="E11" s="14">
        <v>640673169373</v>
      </c>
      <c r="F11" s="11">
        <v>12.066568882418709</v>
      </c>
      <c r="G11" s="19">
        <v>6.0962748103144092E-7</v>
      </c>
    </row>
    <row r="12" spans="1:42" ht="11.25">
      <c r="A12" s="8">
        <v>9</v>
      </c>
      <c r="B12" s="11">
        <v>0</v>
      </c>
      <c r="C12" s="11">
        <v>9544</v>
      </c>
      <c r="D12" s="11">
        <v>9544</v>
      </c>
      <c r="E12" s="14">
        <v>8897707508</v>
      </c>
      <c r="F12" s="11">
        <v>12.066568882418709</v>
      </c>
      <c r="G12" s="19">
        <v>6.0962748103144092E-7</v>
      </c>
    </row>
    <row r="13" spans="1:42" ht="11.25">
      <c r="A13" s="8" t="s">
        <v>22</v>
      </c>
      <c r="B13" s="11">
        <v>1640346</v>
      </c>
      <c r="C13" s="11">
        <v>18153002</v>
      </c>
      <c r="D13" s="11">
        <v>19793348</v>
      </c>
      <c r="E13" s="14">
        <v>7636069741159</v>
      </c>
      <c r="F13" s="11">
        <v>19806535.960255917</v>
      </c>
      <c r="G13" s="19">
        <v>1.0006662824427639</v>
      </c>
    </row>
    <row r="14" spans="1:42">
      <c r="A14" s="1"/>
      <c r="B14" s="1"/>
      <c r="C14" s="1"/>
      <c r="D14" s="1"/>
      <c r="E14" s="1"/>
      <c r="F14" s="1"/>
      <c r="G14" s="1"/>
    </row>
    <row r="15" spans="1:42">
      <c r="A15" s="1"/>
      <c r="B15" s="1"/>
      <c r="C15" s="1"/>
      <c r="D15" s="1"/>
      <c r="E15" s="1"/>
      <c r="F15" s="1"/>
      <c r="G15" s="1"/>
    </row>
    <row r="16" spans="1:42">
      <c r="A16" s="1"/>
      <c r="B16" s="1"/>
      <c r="C16" s="1"/>
      <c r="D16" s="1"/>
      <c r="E16" s="1"/>
      <c r="F16" s="1"/>
      <c r="G16" s="1"/>
    </row>
    <row r="17" spans="1:7">
      <c r="A17" s="1"/>
      <c r="B17" s="1"/>
      <c r="C17" s="1"/>
      <c r="D17" s="1"/>
      <c r="E17" s="1"/>
      <c r="F17" s="1"/>
      <c r="G17" s="1"/>
    </row>
    <row r="18" spans="1:7">
      <c r="A18" s="1"/>
      <c r="B18" s="1"/>
      <c r="C18" s="1"/>
      <c r="D18" s="1"/>
      <c r="E18" s="1"/>
      <c r="F18" s="1"/>
      <c r="G18" s="1"/>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F24" s="1"/>
      <c r="G24" s="1"/>
    </row>
    <row r="25" spans="1:7">
      <c r="A25" s="1"/>
      <c r="B25" s="1"/>
      <c r="C25" s="1"/>
      <c r="D25" s="1"/>
      <c r="F25" s="1"/>
      <c r="G25" s="1"/>
    </row>
    <row r="26" spans="1:7">
      <c r="A26" s="1"/>
      <c r="B26" s="1"/>
      <c r="C26" s="1"/>
      <c r="D26" s="1"/>
      <c r="F26" s="1"/>
      <c r="G26" s="1"/>
    </row>
    <row r="27" spans="1:7">
      <c r="A27" s="1"/>
      <c r="B27" s="1"/>
      <c r="C27" s="1"/>
      <c r="D27" s="1"/>
      <c r="F27" s="1"/>
      <c r="G27" s="1"/>
    </row>
    <row r="28" spans="1:7">
      <c r="A28" s="1"/>
      <c r="B28" s="1"/>
      <c r="C28" s="1"/>
      <c r="D28" s="1"/>
      <c r="F28" s="1"/>
      <c r="G28" s="1"/>
    </row>
  </sheetData>
  <mergeCells count="3">
    <mergeCell ref="I1:V1"/>
    <mergeCell ref="A1:G1"/>
    <mergeCell ref="AC1:AP1"/>
  </mergeCells>
  <conditionalFormatting pivot="1" sqref="C3">
    <cfRule type="dataBar" priority="80">
      <dataBar>
        <cfvo type="min"/>
        <cfvo type="max"/>
        <color rgb="FF638EC6"/>
      </dataBar>
      <extLst>
        <ext xmlns:x14="http://schemas.microsoft.com/office/spreadsheetml/2009/9/main" uri="{B025F937-C7B1-47D3-B67F-A62EFF666E3E}">
          <x14:id>{BF8318E3-795B-4767-A653-0983EB49646C}</x14:id>
        </ext>
      </extLst>
    </cfRule>
  </conditionalFormatting>
  <conditionalFormatting pivot="1" sqref="B3">
    <cfRule type="dataBar" priority="79">
      <dataBar>
        <cfvo type="min"/>
        <cfvo type="max"/>
        <color rgb="FF638EC6"/>
      </dataBar>
      <extLst>
        <ext xmlns:x14="http://schemas.microsoft.com/office/spreadsheetml/2009/9/main" uri="{B025F937-C7B1-47D3-B67F-A62EFF666E3E}">
          <x14:id>{4DA7BC70-5A8E-4196-97FF-22CE7EEF0181}</x14:id>
        </ext>
      </extLst>
    </cfRule>
  </conditionalFormatting>
  <conditionalFormatting pivot="1" sqref="D3">
    <cfRule type="dataBar" priority="78">
      <dataBar>
        <cfvo type="min"/>
        <cfvo type="max"/>
        <color rgb="FF638EC6"/>
      </dataBar>
      <extLst>
        <ext xmlns:x14="http://schemas.microsoft.com/office/spreadsheetml/2009/9/main" uri="{B025F937-C7B1-47D3-B67F-A62EFF666E3E}">
          <x14:id>{8376377A-B59F-40F3-A1C8-6A8BB11115EE}</x14:id>
        </ext>
      </extLst>
    </cfRule>
  </conditionalFormatting>
  <conditionalFormatting pivot="1" sqref="G3:G13">
    <cfRule type="colorScale" priority="24">
      <colorScale>
        <cfvo type="percent" val="0.01"/>
        <cfvo type="percentile" val="5"/>
        <cfvo type="percent" val="25"/>
        <color theme="2"/>
        <color rgb="FF63BE7B"/>
        <color rgb="FFFFB628"/>
      </colorScale>
    </cfRule>
  </conditionalFormatting>
  <conditionalFormatting pivot="1" sqref="F3:F13">
    <cfRule type="colorScale" priority="23">
      <colorScale>
        <cfvo type="num" val="100"/>
        <cfvo type="num" val="1000"/>
        <cfvo type="num" val="100000"/>
        <color theme="2"/>
        <color rgb="FF63BE7B"/>
        <color rgb="FFFFC000"/>
      </colorScale>
    </cfRule>
  </conditionalFormatting>
  <conditionalFormatting pivot="1" sqref="D3">
    <cfRule type="dataBar" priority="7">
      <dataBar>
        <cfvo type="min"/>
        <cfvo type="max"/>
        <color rgb="FF638EC6"/>
      </dataBar>
      <extLst>
        <ext xmlns:x14="http://schemas.microsoft.com/office/spreadsheetml/2009/9/main" uri="{B025F937-C7B1-47D3-B67F-A62EFF666E3E}">
          <x14:id>{6AB5003C-B0B6-4F8E-AC0A-B3262ED074E9}</x14:id>
        </ext>
      </extLst>
    </cfRule>
  </conditionalFormatting>
  <conditionalFormatting pivot="1" sqref="C3">
    <cfRule type="dataBar" priority="6">
      <dataBar>
        <cfvo type="min"/>
        <cfvo type="max"/>
        <color rgb="FF638EC6"/>
      </dataBar>
      <extLst>
        <ext xmlns:x14="http://schemas.microsoft.com/office/spreadsheetml/2009/9/main" uri="{B025F937-C7B1-47D3-B67F-A62EFF666E3E}">
          <x14:id>{DC530720-DF9F-4A03-9DDC-613FFAAB39E7}</x14:id>
        </ext>
      </extLst>
    </cfRule>
  </conditionalFormatting>
  <conditionalFormatting pivot="1" sqref="B3">
    <cfRule type="dataBar" priority="5">
      <dataBar>
        <cfvo type="min"/>
        <cfvo type="max"/>
        <color rgb="FF638EC6"/>
      </dataBar>
      <extLst>
        <ext xmlns:x14="http://schemas.microsoft.com/office/spreadsheetml/2009/9/main" uri="{B025F937-C7B1-47D3-B67F-A62EFF666E3E}">
          <x14:id>{9E96B0C3-227A-471C-A405-C130C5298EAA}</x14:id>
        </ext>
      </extLst>
    </cfRule>
  </conditionalFormatting>
  <conditionalFormatting pivot="1" sqref="Z2:Z3">
    <cfRule type="dataBar" priority="3">
      <dataBar>
        <cfvo type="min"/>
        <cfvo type="max"/>
        <color rgb="FF63C384"/>
      </dataBar>
      <extLst>
        <ext xmlns:x14="http://schemas.microsoft.com/office/spreadsheetml/2009/9/main" uri="{B025F937-C7B1-47D3-B67F-A62EFF666E3E}">
          <x14:id>{A3C701DB-1988-4D08-9E00-8FDF73FEE3A1}</x14:id>
        </ext>
      </extLst>
    </cfRule>
  </conditionalFormatting>
  <conditionalFormatting pivot="1" sqref="Y2:Y3">
    <cfRule type="dataBar" priority="2">
      <dataBar>
        <cfvo type="min"/>
        <cfvo type="max"/>
        <color rgb="FFFFB628"/>
      </dataBar>
      <extLst>
        <ext xmlns:x14="http://schemas.microsoft.com/office/spreadsheetml/2009/9/main" uri="{B025F937-C7B1-47D3-B67F-A62EFF666E3E}">
          <x14:id>{758909AC-AE73-4616-8FA6-8BC6C3BC97C9}</x14:id>
        </ext>
      </extLst>
    </cfRule>
  </conditionalFormatting>
  <conditionalFormatting pivot="1" sqref="AA2:AA3">
    <cfRule type="dataBar" priority="1">
      <dataBar>
        <cfvo type="min"/>
        <cfvo type="max"/>
        <color rgb="FF638EC6"/>
      </dataBar>
      <extLst>
        <ext xmlns:x14="http://schemas.microsoft.com/office/spreadsheetml/2009/9/main" uri="{B025F937-C7B1-47D3-B67F-A62EFF666E3E}">
          <x14:id>{A7590296-C10E-4162-81D7-4613178A64B4}</x14:id>
        </ext>
      </extLst>
    </cfRule>
  </conditionalFormatting>
  <hyperlinks>
    <hyperlink ref="A1:B1" location="TreeDepth!A1" display="TreeDepth Details" xr:uid="{00000000-0004-0000-0300-000000000000}"/>
    <hyperlink ref="A1" location="TreeDepth!A1" display="TeeDepth Details" xr:uid="{00000000-0004-0000-0300-000001000000}"/>
    <hyperlink ref="I1" location="FileExtInfo!A1" display="FileExtInfo Details" xr:uid="{00000000-0004-0000-0300-000002000000}"/>
    <hyperlink ref="AC1" location="FileExtInfo!A1" display="FileExtInfo Details" xr:uid="{00000000-0004-0000-0300-000003000000}"/>
    <hyperlink ref="AC1:AP1" location="OwnerDetails!A1" display="Owner Details" xr:uid="{00000000-0004-0000-0300-000004000000}"/>
  </hyperlinks>
  <printOptions horizontalCentered="1"/>
  <pageMargins left="0.25" right="0.25" top="0.75" bottom="0.75" header="0.3" footer="0.3"/>
  <pageSetup scale="63" orientation="landscape" r:id="rId3"/>
  <headerFooter>
    <oddHeader>&amp;L&amp;A&amp;RPage &amp;P of &amp;N</oddHeader>
  </headerFooter>
  <drawing r:id="rId4"/>
  <extLst>
    <ext xmlns:x14="http://schemas.microsoft.com/office/spreadsheetml/2009/9/main" uri="{78C0D931-6437-407d-A8EE-F0AAD7539E65}">
      <x14:conditionalFormattings>
        <x14:conditionalFormatting xmlns:xm="http://schemas.microsoft.com/office/excel/2006/main" pivot="1">
          <x14:cfRule type="dataBar" id="{BF8318E3-795B-4767-A653-0983EB49646C}">
            <x14:dataBar minLength="0" maxLength="100" border="1" negativeBarBorderColorSameAsPositive="0">
              <x14:cfvo type="autoMin"/>
              <x14:cfvo type="autoMax"/>
              <x14:borderColor rgb="FF638EC6"/>
              <x14:negativeFillColor rgb="FFFF0000"/>
              <x14:negativeBorderColor rgb="FFFF0000"/>
              <x14:axisColor rgb="FF000000"/>
            </x14:dataBar>
          </x14:cfRule>
          <xm:sqref>C3</xm:sqref>
        </x14:conditionalFormatting>
        <x14:conditionalFormatting xmlns:xm="http://schemas.microsoft.com/office/excel/2006/main" pivot="1">
          <x14:cfRule type="dataBar" id="{4DA7BC70-5A8E-4196-97FF-22CE7EEF0181}">
            <x14:dataBar minLength="0" maxLength="100" border="1" negativeBarBorderColorSameAsPositive="0">
              <x14:cfvo type="autoMin"/>
              <x14:cfvo type="autoMax"/>
              <x14:borderColor rgb="FF638EC6"/>
              <x14:negativeFillColor rgb="FFFF0000"/>
              <x14:negativeBorderColor rgb="FFFF0000"/>
              <x14:axisColor rgb="FF000000"/>
            </x14:dataBar>
          </x14:cfRule>
          <xm:sqref>B3</xm:sqref>
        </x14:conditionalFormatting>
        <x14:conditionalFormatting xmlns:xm="http://schemas.microsoft.com/office/excel/2006/main" pivot="1">
          <x14:cfRule type="dataBar" id="{8376377A-B59F-40F3-A1C8-6A8BB11115EE}">
            <x14:dataBar minLength="0" maxLength="100" border="1" negativeBarBorderColorSameAsPositive="0">
              <x14:cfvo type="autoMin"/>
              <x14:cfvo type="autoMax"/>
              <x14:borderColor rgb="FF638EC6"/>
              <x14:negativeFillColor rgb="FFFF0000"/>
              <x14:negativeBorderColor rgb="FFFF0000"/>
              <x14:axisColor rgb="FF000000"/>
            </x14:dataBar>
          </x14:cfRule>
          <xm:sqref>D3</xm:sqref>
        </x14:conditionalFormatting>
        <x14:conditionalFormatting xmlns:xm="http://schemas.microsoft.com/office/excel/2006/main" pivot="1">
          <x14:cfRule type="dataBar" id="{6AB5003C-B0B6-4F8E-AC0A-B3262ED074E9}">
            <x14:dataBar minLength="0" maxLength="100" border="1" negativeBarBorderColorSameAsPositive="0">
              <x14:cfvo type="autoMin"/>
              <x14:cfvo type="autoMax"/>
              <x14:borderColor rgb="FF638EC6"/>
              <x14:negativeFillColor rgb="FFFF0000"/>
              <x14:negativeBorderColor rgb="FFFF0000"/>
              <x14:axisColor rgb="FF000000"/>
            </x14:dataBar>
          </x14:cfRule>
          <xm:sqref>D3</xm:sqref>
        </x14:conditionalFormatting>
        <x14:conditionalFormatting xmlns:xm="http://schemas.microsoft.com/office/excel/2006/main" pivot="1">
          <x14:cfRule type="dataBar" id="{DC530720-DF9F-4A03-9DDC-613FFAAB39E7}">
            <x14:dataBar minLength="0" maxLength="100" border="1" negativeBarBorderColorSameAsPositive="0">
              <x14:cfvo type="autoMin"/>
              <x14:cfvo type="autoMax"/>
              <x14:borderColor rgb="FF638EC6"/>
              <x14:negativeFillColor rgb="FFFF0000"/>
              <x14:negativeBorderColor rgb="FFFF0000"/>
              <x14:axisColor rgb="FF000000"/>
            </x14:dataBar>
          </x14:cfRule>
          <xm:sqref>C3</xm:sqref>
        </x14:conditionalFormatting>
        <x14:conditionalFormatting xmlns:xm="http://schemas.microsoft.com/office/excel/2006/main" pivot="1">
          <x14:cfRule type="dataBar" id="{9E96B0C3-227A-471C-A405-C130C5298EAA}">
            <x14:dataBar minLength="0" maxLength="100" border="1" negativeBarBorderColorSameAsPositive="0">
              <x14:cfvo type="autoMin"/>
              <x14:cfvo type="autoMax"/>
              <x14:borderColor rgb="FF638EC6"/>
              <x14:negativeFillColor rgb="FFFF0000"/>
              <x14:negativeBorderColor rgb="FFFF0000"/>
              <x14:axisColor rgb="FF000000"/>
            </x14:dataBar>
          </x14:cfRule>
          <xm:sqref>B3</xm:sqref>
        </x14:conditionalFormatting>
        <x14:conditionalFormatting xmlns:xm="http://schemas.microsoft.com/office/excel/2006/main" pivot="1">
          <x14:cfRule type="dataBar" id="{A3C701DB-1988-4D08-9E00-8FDF73FEE3A1}">
            <x14:dataBar minLength="0" maxLength="100" border="1" negativeBarBorderColorSameAsPositive="0">
              <x14:cfvo type="autoMin"/>
              <x14:cfvo type="autoMax"/>
              <x14:borderColor rgb="FF63C384"/>
              <x14:negativeFillColor rgb="FFFF0000"/>
              <x14:negativeBorderColor rgb="FFFF0000"/>
              <x14:axisColor rgb="FF000000"/>
            </x14:dataBar>
          </x14:cfRule>
          <xm:sqref>Z2:Z3</xm:sqref>
        </x14:conditionalFormatting>
        <x14:conditionalFormatting xmlns:xm="http://schemas.microsoft.com/office/excel/2006/main" pivot="1">
          <x14:cfRule type="dataBar" id="{758909AC-AE73-4616-8FA6-8BC6C3BC97C9}">
            <x14:dataBar minLength="0" maxLength="100" border="1" negativeBarBorderColorSameAsPositive="0">
              <x14:cfvo type="autoMin"/>
              <x14:cfvo type="autoMax"/>
              <x14:borderColor rgb="FFFFB628"/>
              <x14:negativeFillColor rgb="FFFF0000"/>
              <x14:negativeBorderColor rgb="FFFF0000"/>
              <x14:axisColor rgb="FF000000"/>
            </x14:dataBar>
          </x14:cfRule>
          <xm:sqref>Y2:Y3</xm:sqref>
        </x14:conditionalFormatting>
        <x14:conditionalFormatting xmlns:xm="http://schemas.microsoft.com/office/excel/2006/main" pivot="1">
          <x14:cfRule type="dataBar" id="{A7590296-C10E-4162-81D7-4613178A64B4}">
            <x14:dataBar minLength="0" maxLength="100" border="1" negativeBarBorderColorSameAsPositive="0">
              <x14:cfvo type="autoMin"/>
              <x14:cfvo type="autoMax"/>
              <x14:borderColor rgb="FF638EC6"/>
              <x14:negativeFillColor rgb="FFFF0000"/>
              <x14:negativeBorderColor rgb="FFFF0000"/>
              <x14:axisColor rgb="FF000000"/>
            </x14:dataBar>
          </x14:cfRule>
          <xm:sqref>AA2:AA3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79995117038483843"/>
  </sheetPr>
  <dimension ref="A1:HG54"/>
  <sheetViews>
    <sheetView zoomScaleNormal="100" workbookViewId="0"/>
  </sheetViews>
  <sheetFormatPr defaultColWidth="12.42578125" defaultRowHeight="10.5"/>
  <cols>
    <col min="1" max="1" width="15.140625" style="2" customWidth="1"/>
    <col min="2" max="2" width="26.5703125" style="2" bestFit="1" customWidth="1"/>
    <col min="3" max="3" width="26.5703125" style="2" customWidth="1"/>
    <col min="4" max="4" width="147" style="2" customWidth="1"/>
    <col min="5" max="54" width="12.42578125" style="2"/>
    <col min="55" max="16384" width="12.42578125" style="86"/>
  </cols>
  <sheetData>
    <row r="1" spans="1:215" s="21" customFormat="1">
      <c r="A1" s="21" t="s">
        <v>147</v>
      </c>
      <c r="B1" s="21" t="s">
        <v>148</v>
      </c>
      <c r="C1" s="21" t="s">
        <v>149</v>
      </c>
      <c r="D1" s="21" t="s">
        <v>150</v>
      </c>
    </row>
    <row r="2" spans="1:215">
      <c r="A2" s="8" t="s">
        <v>151</v>
      </c>
      <c r="B2" s="8" t="s">
        <v>152</v>
      </c>
      <c r="C2" s="8" t="s">
        <v>152</v>
      </c>
      <c r="D2" s="8" t="s">
        <v>153</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4"/>
      <c r="BD2" s="84"/>
      <c r="BE2" s="84"/>
      <c r="BF2" s="84"/>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row>
    <row r="3" spans="1:215">
      <c r="A3" s="8" t="s">
        <v>154</v>
      </c>
      <c r="B3" s="8" t="s">
        <v>155</v>
      </c>
      <c r="C3" s="8" t="s">
        <v>156</v>
      </c>
      <c r="D3" s="8" t="s">
        <v>157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4"/>
      <c r="BD3" s="84"/>
      <c r="BE3" s="84"/>
      <c r="BF3" s="84"/>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row>
    <row r="4" spans="1:215">
      <c r="A4" s="8" t="s">
        <v>158</v>
      </c>
      <c r="B4" s="8" t="s">
        <v>38</v>
      </c>
      <c r="C4" s="8" t="s">
        <v>38</v>
      </c>
      <c r="D4" s="8" t="s">
        <v>38</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4"/>
      <c r="BD4" s="84"/>
      <c r="BE4" s="84"/>
      <c r="BF4" s="84"/>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row>
    <row r="5" spans="1:215">
      <c r="A5" s="8" t="s">
        <v>159</v>
      </c>
      <c r="B5" s="8" t="s">
        <v>40</v>
      </c>
      <c r="C5" s="8" t="s">
        <v>40</v>
      </c>
      <c r="D5" s="8" t="s">
        <v>40</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4"/>
      <c r="BD5" s="84"/>
      <c r="BE5" s="84"/>
      <c r="BF5" s="84"/>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row>
    <row r="6" spans="1:215">
      <c r="A6" s="8" t="s">
        <v>160</v>
      </c>
      <c r="B6" s="8" t="s">
        <v>161</v>
      </c>
      <c r="C6" s="8" t="s">
        <v>161</v>
      </c>
      <c r="D6" s="8" t="s">
        <v>161</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4"/>
      <c r="BD6" s="84"/>
      <c r="BE6" s="84"/>
      <c r="BF6" s="84"/>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row>
    <row r="7" spans="1:215">
      <c r="A7" s="8" t="s">
        <v>162</v>
      </c>
      <c r="B7" s="8" t="s">
        <v>163</v>
      </c>
      <c r="C7" s="8" t="s">
        <v>163</v>
      </c>
      <c r="D7" s="8" t="s">
        <v>163</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4"/>
      <c r="BD7" s="84"/>
      <c r="BE7" s="84"/>
      <c r="BF7" s="84"/>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row>
    <row r="8" spans="1:215">
      <c r="A8" s="8" t="s">
        <v>164</v>
      </c>
      <c r="B8" s="8" t="s">
        <v>165</v>
      </c>
      <c r="C8" s="8" t="s">
        <v>165</v>
      </c>
      <c r="D8" s="8" t="s">
        <v>165</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4"/>
      <c r="BD8" s="84"/>
      <c r="BE8" s="84"/>
      <c r="BF8" s="84"/>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row>
    <row r="9" spans="1:215">
      <c r="A9" s="8" t="s">
        <v>166</v>
      </c>
      <c r="B9" s="8" t="s">
        <v>50</v>
      </c>
      <c r="C9" s="8" t="s">
        <v>50</v>
      </c>
      <c r="D9" s="8" t="s">
        <v>50</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4"/>
      <c r="BD9" s="84"/>
      <c r="BE9" s="84"/>
      <c r="BF9" s="84"/>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row>
    <row r="10" spans="1:215">
      <c r="A10" s="8" t="s">
        <v>167</v>
      </c>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4"/>
      <c r="BD10" s="84"/>
      <c r="BE10" s="84"/>
      <c r="BF10" s="84"/>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row>
    <row r="11" spans="1:215">
      <c r="A11" s="8" t="s">
        <v>168</v>
      </c>
      <c r="B11" s="8" t="s">
        <v>60</v>
      </c>
      <c r="C11" s="8" t="s">
        <v>60</v>
      </c>
      <c r="D11" s="8" t="s">
        <v>169</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4"/>
      <c r="BD11" s="84"/>
      <c r="BE11" s="84"/>
      <c r="BF11" s="84"/>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row>
    <row r="12" spans="1:215">
      <c r="A12" s="8" t="s">
        <v>102</v>
      </c>
      <c r="B12" s="66">
        <v>7636069741159</v>
      </c>
      <c r="C12" s="66">
        <v>7636069741159</v>
      </c>
      <c r="D12" s="91">
        <v>12881433</v>
      </c>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7"/>
      <c r="BD12" s="87"/>
      <c r="BE12" s="87"/>
      <c r="BF12" s="87"/>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row>
    <row r="13" spans="1:215" s="89" customFormat="1">
      <c r="A13" s="8" t="s">
        <v>101</v>
      </c>
      <c r="B13" s="8">
        <v>18153002</v>
      </c>
      <c r="C13" s="8">
        <v>18153002</v>
      </c>
      <c r="D13" s="8">
        <v>21</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4"/>
      <c r="BD13" s="84"/>
      <c r="BE13" s="84"/>
      <c r="BF13" s="84"/>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row>
    <row r="14" spans="1:215" s="90" customFormat="1">
      <c r="A14" s="8" t="s">
        <v>103</v>
      </c>
      <c r="B14" s="8">
        <v>1640345</v>
      </c>
      <c r="C14" s="8">
        <v>1640345</v>
      </c>
      <c r="D14" s="8">
        <v>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row>
    <row r="15" spans="1:215" s="90" customFormat="1">
      <c r="A15" s="8" t="s">
        <v>105</v>
      </c>
      <c r="B15" s="66">
        <v>7636069741159</v>
      </c>
      <c r="C15" s="66">
        <v>7636069741159</v>
      </c>
      <c r="D15" s="91">
        <v>12881433</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row>
    <row r="16" spans="1:215">
      <c r="A16" s="8" t="s">
        <v>104</v>
      </c>
      <c r="B16" s="8">
        <v>18153002</v>
      </c>
      <c r="C16" s="8">
        <v>18153002</v>
      </c>
      <c r="D16" s="8">
        <v>21</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row>
    <row r="17" spans="1:54">
      <c r="A17" s="8" t="s">
        <v>106</v>
      </c>
      <c r="B17" s="8">
        <v>1640345</v>
      </c>
      <c r="C17" s="8">
        <v>1640345</v>
      </c>
      <c r="D17" s="8">
        <v>0</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row>
    <row r="18" spans="1:54">
      <c r="A18" s="8" t="s">
        <v>108</v>
      </c>
      <c r="B18" s="91">
        <v>0</v>
      </c>
      <c r="C18" s="91">
        <v>0</v>
      </c>
      <c r="D18" s="91">
        <v>0</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row>
    <row r="19" spans="1:54">
      <c r="A19" s="8" t="s">
        <v>107</v>
      </c>
      <c r="B19" s="8">
        <v>0</v>
      </c>
      <c r="C19" s="8">
        <v>0</v>
      </c>
      <c r="D19" s="8">
        <v>0</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row>
    <row r="20" spans="1:54">
      <c r="A20" s="8" t="s">
        <v>109</v>
      </c>
      <c r="B20" s="8">
        <v>0</v>
      </c>
      <c r="C20" s="8">
        <v>0</v>
      </c>
      <c r="D20" s="8">
        <v>0</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row>
    <row r="21" spans="1:54">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row>
    <row r="22" spans="1:54">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row>
    <row r="23" spans="1:54">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row>
    <row r="24" spans="1:54">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row>
    <row r="25" spans="1:54">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row>
    <row r="26" spans="1:54">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row>
    <row r="27" spans="1:54">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row>
    <row r="28" spans="1:54">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row>
    <row r="29" spans="1:54">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row>
    <row r="30" spans="1:54">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row>
    <row r="31" spans="1:54">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row>
    <row r="32" spans="1:54">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row>
    <row r="33" spans="1:54">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row>
    <row r="34" spans="1:54">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row>
    <row r="35" spans="1:54">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row>
    <row r="36" spans="1:54">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row>
    <row r="37" spans="1:54">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row>
    <row r="38" spans="1:54">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row>
    <row r="39" spans="1:54">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row>
    <row r="40" spans="1:54">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row>
    <row r="41" spans="1:54">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row>
    <row r="42" spans="1:54">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row>
    <row r="43" spans="1:54">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row>
    <row r="44" spans="1:54">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row>
    <row r="45" spans="1:54">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row>
    <row r="46" spans="1:54">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row>
    <row r="47" spans="1:54">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row>
    <row r="48" spans="1:54">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row>
    <row r="49" spans="1:54">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row>
    <row r="50" spans="1:54">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row>
    <row r="51" spans="1:54">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row>
    <row r="52" spans="1:54">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row>
    <row r="53" spans="1:54">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row>
    <row r="54" spans="1:54">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row>
  </sheetData>
  <pageMargins left="0.7" right="0.7" top="0.75" bottom="0.75" header="0.3" footer="0.3"/>
  <pageSetup orientation="landscape" r:id="rId1"/>
  <headerFooter>
    <oddHeader>&amp;L&amp;A&amp;RPage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3" tint="0.79995117038483843"/>
  </sheetPr>
  <dimension ref="A1:BB105"/>
  <sheetViews>
    <sheetView topLeftCell="X1" zoomScaleNormal="100" workbookViewId="0">
      <selection activeCell="X1" sqref="X1"/>
    </sheetView>
  </sheetViews>
  <sheetFormatPr defaultColWidth="7.28515625" defaultRowHeight="10.5"/>
  <cols>
    <col min="1" max="1" width="3.5703125" style="65" hidden="1" customWidth="1"/>
    <col min="2" max="2" width="16.140625" style="41" hidden="1" customWidth="1"/>
    <col min="3" max="3" width="6.28515625" style="41" hidden="1" customWidth="1"/>
    <col min="4" max="4" width="13.28515625" style="41" hidden="1" customWidth="1"/>
    <col min="5" max="5" width="12.140625" style="41" hidden="1" customWidth="1"/>
    <col min="6" max="6" width="12" style="41" hidden="1" customWidth="1"/>
    <col min="7" max="7" width="7.140625" style="41" hidden="1" customWidth="1"/>
    <col min="8" max="8" width="6.7109375" style="41" hidden="1" customWidth="1"/>
    <col min="9" max="9" width="5.85546875" style="41" hidden="1" customWidth="1"/>
    <col min="10" max="10" width="5.5703125" style="41" hidden="1" customWidth="1"/>
    <col min="11" max="11" width="6" style="41" hidden="1" customWidth="1"/>
    <col min="12" max="12" width="98.5703125" style="41" hidden="1" customWidth="1"/>
    <col min="13" max="13" width="8.140625" style="55" hidden="1" customWidth="1"/>
    <col min="14" max="14" width="7.85546875" style="41" hidden="1" customWidth="1"/>
    <col min="15" max="15" width="9.42578125" style="41" hidden="1" customWidth="1"/>
    <col min="16" max="16" width="12.5703125" style="41" hidden="1" customWidth="1"/>
    <col min="17" max="17" width="10.140625" style="41" hidden="1" customWidth="1"/>
    <col min="18" max="18" width="12" style="41" hidden="1" customWidth="1"/>
    <col min="19" max="19" width="10.85546875" style="41" hidden="1" customWidth="1"/>
    <col min="20" max="20" width="10.28515625" style="41" hidden="1" customWidth="1"/>
    <col min="21" max="21" width="12.140625" style="41" hidden="1" customWidth="1"/>
    <col min="22" max="22" width="11.5703125" style="7" hidden="1" customWidth="1"/>
    <col min="23" max="23" width="7.140625" style="1" hidden="1" customWidth="1"/>
    <col min="24" max="24" width="20.7109375" style="62" bestFit="1" customWidth="1"/>
    <col min="25" max="25" width="6.5703125" style="14" bestFit="1" customWidth="1"/>
    <col min="26" max="26" width="6.7109375" style="14" bestFit="1" customWidth="1"/>
    <col min="27" max="27" width="7" style="14" bestFit="1" customWidth="1"/>
    <col min="28" max="28" width="2.140625" style="1" customWidth="1"/>
    <col min="29" max="29" width="20.7109375" style="62" bestFit="1" customWidth="1"/>
    <col min="30" max="31" width="8.28515625" style="11" bestFit="1" customWidth="1"/>
    <col min="32" max="32" width="7" style="11" bestFit="1" customWidth="1"/>
    <col min="33" max="33" width="2.140625" style="1" customWidth="1"/>
    <col min="34" max="34" width="20.7109375" style="62" bestFit="1" customWidth="1"/>
    <col min="35" max="36" width="7.5703125" style="11" bestFit="1" customWidth="1"/>
    <col min="37" max="37" width="7" style="11" bestFit="1" customWidth="1"/>
    <col min="38" max="38" width="2.140625" style="11" customWidth="1"/>
    <col min="39" max="54" width="8.42578125" style="1" customWidth="1"/>
    <col min="55" max="16384" width="7.28515625" style="1"/>
  </cols>
  <sheetData>
    <row r="1" spans="1:38" s="6" customFormat="1" ht="11.25">
      <c r="A1" s="63" t="s">
        <v>170</v>
      </c>
      <c r="B1" s="56" t="str">
        <f t="array" ref="B1:U53">TRANSPOSE(History!A1:BA20)</f>
        <v>Report Date</v>
      </c>
      <c r="C1" s="56" t="str">
        <v>Volume</v>
      </c>
      <c r="D1" s="56" t="str">
        <v>Total Elapsed Time</v>
      </c>
      <c r="E1" s="56" t="str">
        <v>Analyzer Version</v>
      </c>
      <c r="F1" s="56" t="str">
        <v>FastSync Version</v>
      </c>
      <c r="G1" s="56" t="str">
        <v>Company</v>
      </c>
      <c r="H1" s="56" t="str">
        <v>Location</v>
      </c>
      <c r="I1" s="56" t="str">
        <v>Project</v>
      </c>
      <c r="J1" s="56" t="str">
        <v>Region</v>
      </c>
      <c r="K1" s="56" t="str">
        <v>Include</v>
      </c>
      <c r="L1" s="56" t="str">
        <v>Exclude</v>
      </c>
      <c r="M1" s="59" t="str">
        <v>Total Bytes</v>
      </c>
      <c r="N1" s="56" t="str">
        <v>Total Files</v>
      </c>
      <c r="O1" s="56" t="str">
        <v>Total Folders</v>
      </c>
      <c r="P1" s="56" t="str">
        <v>Included Bytes</v>
      </c>
      <c r="Q1" s="56" t="str">
        <v>Included Files</v>
      </c>
      <c r="R1" s="56" t="str">
        <v>Included Folders</v>
      </c>
      <c r="S1" s="56" t="str">
        <v>Excluded Bytes</v>
      </c>
      <c r="T1" s="56" t="str">
        <v>Excluded Files</v>
      </c>
      <c r="U1" s="56" t="str">
        <v>Excluded Folders</v>
      </c>
      <c r="V1" s="42" t="s">
        <v>171</v>
      </c>
      <c r="W1" s="1"/>
      <c r="X1" s="94" t="s">
        <v>172</v>
      </c>
      <c r="Y1" s="1" t="s">
        <v>173</v>
      </c>
      <c r="Z1" s="1" t="s">
        <v>174</v>
      </c>
      <c r="AA1" s="1" t="s">
        <v>175</v>
      </c>
      <c r="AB1" s="1"/>
      <c r="AC1" s="94" t="s">
        <v>142</v>
      </c>
      <c r="AD1" s="11" t="s">
        <v>173</v>
      </c>
      <c r="AE1" s="11" t="s">
        <v>174</v>
      </c>
      <c r="AF1" s="11" t="s">
        <v>175</v>
      </c>
      <c r="AH1" s="94" t="s">
        <v>176</v>
      </c>
      <c r="AI1" s="11" t="s">
        <v>173</v>
      </c>
      <c r="AJ1" s="11" t="s">
        <v>174</v>
      </c>
      <c r="AK1" s="11" t="s">
        <v>175</v>
      </c>
      <c r="AL1" s="23"/>
    </row>
    <row r="2" spans="1:38" ht="11.25">
      <c r="A2" s="64">
        <v>1</v>
      </c>
      <c r="B2" s="57" t="str">
        <v>1/17/2020 3:00:27 PM</v>
      </c>
      <c r="C2" s="57" t="str">
        <v>\\ZUSCUPDAXCST301\PD3TY2018</v>
      </c>
      <c r="D2" s="57" t="str">
        <v>4 secs 921 ms</v>
      </c>
      <c r="E2" s="57" t="str">
        <v>1.3.2.15</v>
      </c>
      <c r="F2" s="57" t="str">
        <v>1.1.0.52</v>
      </c>
      <c r="G2" s="57" t="str">
        <v>Peer</v>
      </c>
      <c r="H2" s="57" t="str">
        <v>VA</v>
      </c>
      <c r="I2" s="57" t="str">
        <v>Testing 1.3.1.63 (GA -Defaults)</v>
      </c>
      <c r="J2" s="57" t="str">
        <v>US</v>
      </c>
      <c r="K2" s="57">
        <v>0</v>
      </c>
      <c r="L2" s="57" t="str">
        <v>NONE</v>
      </c>
      <c r="M2" s="60">
        <v>7636069741159</v>
      </c>
      <c r="N2" s="57">
        <v>18153002</v>
      </c>
      <c r="O2" s="57">
        <v>1640345</v>
      </c>
      <c r="P2" s="57">
        <v>7636069741159</v>
      </c>
      <c r="Q2" s="57">
        <v>18153002</v>
      </c>
      <c r="R2" s="57">
        <v>1640345</v>
      </c>
      <c r="S2" s="57">
        <v>0</v>
      </c>
      <c r="T2" s="57">
        <v>0</v>
      </c>
      <c r="U2" s="57">
        <v>0</v>
      </c>
      <c r="V2" s="43">
        <f t="shared" ref="V2:V33" si="0">IF(M2=0, "",M2/(1024*1024))</f>
        <v>7282323.5904302597</v>
      </c>
      <c r="X2" s="61">
        <v>3</v>
      </c>
      <c r="Y2" s="93">
        <v>12881433</v>
      </c>
      <c r="Z2" s="93">
        <v>12881433</v>
      </c>
      <c r="AA2" s="93">
        <v>0</v>
      </c>
      <c r="AC2" s="61">
        <v>3</v>
      </c>
      <c r="AD2" s="11">
        <v>21</v>
      </c>
      <c r="AE2" s="11">
        <v>21</v>
      </c>
      <c r="AF2" s="11">
        <v>0</v>
      </c>
      <c r="AH2" s="61">
        <v>2</v>
      </c>
      <c r="AI2" s="11">
        <v>1640345</v>
      </c>
      <c r="AJ2" s="11">
        <v>1640345</v>
      </c>
      <c r="AK2" s="11">
        <v>0</v>
      </c>
    </row>
    <row r="3" spans="1:38" ht="11.25">
      <c r="A3" s="64">
        <v>2</v>
      </c>
      <c r="B3" s="57" t="str">
        <v>2/17/2020 10:04:49 AM</v>
      </c>
      <c r="C3" s="57" t="str">
        <v>\\ZUSCUPDAXCST301\PD3TY2018</v>
      </c>
      <c r="D3" s="57" t="str">
        <v>4 secs 828 ms</v>
      </c>
      <c r="E3" s="57" t="str">
        <v>1.3.2.15</v>
      </c>
      <c r="F3" s="57" t="str">
        <v>1.1.0.52</v>
      </c>
      <c r="G3" s="57" t="str">
        <v>Peer</v>
      </c>
      <c r="H3" s="57" t="str">
        <v>VA</v>
      </c>
      <c r="I3" s="57" t="str">
        <v>Testing 1.3.1.63 (GA -Defaults)</v>
      </c>
      <c r="J3" s="57" t="str">
        <v>US</v>
      </c>
      <c r="K3" s="57">
        <v>0</v>
      </c>
      <c r="L3" s="57" t="str">
        <v>NONE</v>
      </c>
      <c r="M3" s="60">
        <v>7636069741159</v>
      </c>
      <c r="N3" s="57">
        <v>18153002</v>
      </c>
      <c r="O3" s="57">
        <v>1640345</v>
      </c>
      <c r="P3" s="57">
        <v>7636069741159</v>
      </c>
      <c r="Q3" s="57">
        <v>18153002</v>
      </c>
      <c r="R3" s="57">
        <v>1640345</v>
      </c>
      <c r="S3" s="57">
        <v>0</v>
      </c>
      <c r="T3" s="57">
        <v>0</v>
      </c>
      <c r="U3" s="57">
        <v>0</v>
      </c>
      <c r="V3" s="43">
        <f t="shared" si="0"/>
        <v>7282323.5904302597</v>
      </c>
      <c r="X3" s="92" t="s">
        <v>150</v>
      </c>
      <c r="Y3" s="93">
        <v>12881433</v>
      </c>
      <c r="Z3" s="93">
        <v>12881433</v>
      </c>
      <c r="AA3" s="93">
        <v>0</v>
      </c>
      <c r="AC3" s="92" t="s">
        <v>150</v>
      </c>
      <c r="AD3" s="11">
        <v>21</v>
      </c>
      <c r="AE3" s="11">
        <v>21</v>
      </c>
      <c r="AF3" s="11">
        <v>0</v>
      </c>
      <c r="AH3" s="92" t="s">
        <v>149</v>
      </c>
      <c r="AI3" s="11">
        <v>1640345</v>
      </c>
      <c r="AJ3" s="11">
        <v>1640345</v>
      </c>
      <c r="AK3" s="11">
        <v>0</v>
      </c>
    </row>
    <row r="4" spans="1:38" ht="11.25">
      <c r="A4" s="64">
        <v>3</v>
      </c>
      <c r="B4" s="57" t="str">
        <v>2/17/2020 10:01:45 AM</v>
      </c>
      <c r="C4" s="57" t="str">
        <v>C:\Working Source\FileSystemAnalyzer1.3\Win64\Debug\CustomerFiles\WK_02-09-2020\ZUSCUPDAXCST301_PFX-Netapp-Svc_ZUSCUPDAXCST301_PD3TY2018_2_9_2020_5_34_46_AM_752</v>
      </c>
      <c r="D4" s="57" t="str">
        <v>14 secs 515 ms</v>
      </c>
      <c r="E4" s="57" t="str">
        <v>1.3.2.15</v>
      </c>
      <c r="F4" s="57" t="str">
        <v>1.1.0.52</v>
      </c>
      <c r="G4" s="57" t="str">
        <v>Peer</v>
      </c>
      <c r="H4" s="57" t="str">
        <v>VA</v>
      </c>
      <c r="I4" s="57" t="str">
        <v>Testing 1.3.1.63 (GA -Defaults)</v>
      </c>
      <c r="J4" s="57" t="str">
        <v>US</v>
      </c>
      <c r="K4" s="57">
        <v>0</v>
      </c>
      <c r="L4" s="57" t="str">
        <v>\System Volume Information\;\.snapshot\;\~snapshot\;</v>
      </c>
      <c r="M4" s="60">
        <v>12881433</v>
      </c>
      <c r="N4" s="57">
        <v>21</v>
      </c>
      <c r="O4" s="57">
        <v>0</v>
      </c>
      <c r="P4" s="57">
        <v>12881433</v>
      </c>
      <c r="Q4" s="57">
        <v>21</v>
      </c>
      <c r="R4" s="57">
        <v>0</v>
      </c>
      <c r="S4" s="57">
        <v>0</v>
      </c>
      <c r="T4" s="57">
        <v>0</v>
      </c>
      <c r="U4" s="57">
        <v>0</v>
      </c>
      <c r="V4" s="43">
        <f t="shared" si="0"/>
        <v>12.28469181060791</v>
      </c>
      <c r="X4" s="61">
        <v>2</v>
      </c>
      <c r="Y4" s="93">
        <v>7636069741159</v>
      </c>
      <c r="Z4" s="93">
        <v>7636069741159</v>
      </c>
      <c r="AA4" s="93">
        <v>0</v>
      </c>
      <c r="AC4" s="61">
        <v>2</v>
      </c>
      <c r="AD4" s="11">
        <v>18153002</v>
      </c>
      <c r="AE4" s="11">
        <v>18153002</v>
      </c>
      <c r="AF4" s="11">
        <v>0</v>
      </c>
      <c r="AH4" s="61">
        <v>1</v>
      </c>
      <c r="AI4" s="11">
        <v>1640345</v>
      </c>
      <c r="AJ4" s="11">
        <v>1640345</v>
      </c>
      <c r="AK4" s="11">
        <v>0</v>
      </c>
    </row>
    <row r="5" spans="1:38" ht="11.25">
      <c r="A5" s="64">
        <v>4</v>
      </c>
      <c r="B5" s="57">
        <v>0</v>
      </c>
      <c r="C5" s="57">
        <v>0</v>
      </c>
      <c r="D5" s="57">
        <v>0</v>
      </c>
      <c r="E5" s="57">
        <v>0</v>
      </c>
      <c r="F5" s="57">
        <v>0</v>
      </c>
      <c r="G5" s="57">
        <v>0</v>
      </c>
      <c r="H5" s="57">
        <v>0</v>
      </c>
      <c r="I5" s="57">
        <v>0</v>
      </c>
      <c r="J5" s="57">
        <v>0</v>
      </c>
      <c r="K5" s="57">
        <v>0</v>
      </c>
      <c r="L5" s="57">
        <v>0</v>
      </c>
      <c r="M5" s="60">
        <v>0</v>
      </c>
      <c r="N5" s="57">
        <v>0</v>
      </c>
      <c r="O5" s="57">
        <v>0</v>
      </c>
      <c r="P5" s="57">
        <v>0</v>
      </c>
      <c r="Q5" s="57">
        <v>0</v>
      </c>
      <c r="R5" s="57">
        <v>0</v>
      </c>
      <c r="S5" s="57">
        <v>0</v>
      </c>
      <c r="T5" s="57">
        <v>0</v>
      </c>
      <c r="U5" s="57">
        <v>0</v>
      </c>
      <c r="V5" s="43" t="str">
        <f t="shared" si="0"/>
        <v/>
      </c>
      <c r="X5" s="92" t="s">
        <v>149</v>
      </c>
      <c r="Y5" s="93">
        <v>7636069741159</v>
      </c>
      <c r="Z5" s="93">
        <v>7636069741159</v>
      </c>
      <c r="AA5" s="93">
        <v>0</v>
      </c>
      <c r="AC5" s="92" t="s">
        <v>149</v>
      </c>
      <c r="AD5" s="11">
        <v>18153002</v>
      </c>
      <c r="AE5" s="11">
        <v>18153002</v>
      </c>
      <c r="AF5" s="11">
        <v>0</v>
      </c>
      <c r="AH5" s="92" t="s">
        <v>148</v>
      </c>
      <c r="AI5" s="11">
        <v>1640345</v>
      </c>
      <c r="AJ5" s="11">
        <v>1640345</v>
      </c>
      <c r="AK5" s="11">
        <v>0</v>
      </c>
    </row>
    <row r="6" spans="1:38" ht="11.25">
      <c r="A6" s="64">
        <v>5</v>
      </c>
      <c r="B6" s="57">
        <v>0</v>
      </c>
      <c r="C6" s="57">
        <v>0</v>
      </c>
      <c r="D6" s="57">
        <v>0</v>
      </c>
      <c r="E6" s="57">
        <v>0</v>
      </c>
      <c r="F6" s="57">
        <v>0</v>
      </c>
      <c r="G6" s="57">
        <v>0</v>
      </c>
      <c r="H6" s="57">
        <v>0</v>
      </c>
      <c r="I6" s="57">
        <v>0</v>
      </c>
      <c r="J6" s="57">
        <v>0</v>
      </c>
      <c r="K6" s="57">
        <v>0</v>
      </c>
      <c r="L6" s="57">
        <v>0</v>
      </c>
      <c r="M6" s="60">
        <v>0</v>
      </c>
      <c r="N6" s="57">
        <v>0</v>
      </c>
      <c r="O6" s="57">
        <v>0</v>
      </c>
      <c r="P6" s="57">
        <v>0</v>
      </c>
      <c r="Q6" s="57">
        <v>0</v>
      </c>
      <c r="R6" s="57">
        <v>0</v>
      </c>
      <c r="S6" s="57">
        <v>0</v>
      </c>
      <c r="T6" s="57">
        <v>0</v>
      </c>
      <c r="U6" s="57">
        <v>0</v>
      </c>
      <c r="V6" s="43" t="str">
        <f t="shared" si="0"/>
        <v/>
      </c>
      <c r="X6" s="61">
        <v>1</v>
      </c>
      <c r="Y6" s="93">
        <v>7636069741159</v>
      </c>
      <c r="Z6" s="93">
        <v>7636069741159</v>
      </c>
      <c r="AA6" s="93">
        <v>0</v>
      </c>
      <c r="AC6" s="61">
        <v>1</v>
      </c>
      <c r="AD6" s="11">
        <v>18153002</v>
      </c>
      <c r="AE6" s="11">
        <v>18153002</v>
      </c>
      <c r="AF6" s="11">
        <v>0</v>
      </c>
      <c r="AH6" s="1"/>
      <c r="AI6" s="1"/>
      <c r="AJ6" s="1"/>
      <c r="AK6" s="1"/>
    </row>
    <row r="7" spans="1:38" ht="11.25">
      <c r="A7" s="64">
        <v>6</v>
      </c>
      <c r="B7" s="57">
        <v>0</v>
      </c>
      <c r="C7" s="57">
        <v>0</v>
      </c>
      <c r="D7" s="57">
        <v>0</v>
      </c>
      <c r="E7" s="57">
        <v>0</v>
      </c>
      <c r="F7" s="57">
        <v>0</v>
      </c>
      <c r="G7" s="57">
        <v>0</v>
      </c>
      <c r="H7" s="57">
        <v>0</v>
      </c>
      <c r="I7" s="57">
        <v>0</v>
      </c>
      <c r="J7" s="57">
        <v>0</v>
      </c>
      <c r="K7" s="57">
        <v>0</v>
      </c>
      <c r="L7" s="57">
        <v>0</v>
      </c>
      <c r="M7" s="60">
        <v>0</v>
      </c>
      <c r="N7" s="57">
        <v>0</v>
      </c>
      <c r="O7" s="57">
        <v>0</v>
      </c>
      <c r="P7" s="57">
        <v>0</v>
      </c>
      <c r="Q7" s="57">
        <v>0</v>
      </c>
      <c r="R7" s="57">
        <v>0</v>
      </c>
      <c r="S7" s="57">
        <v>0</v>
      </c>
      <c r="T7" s="57">
        <v>0</v>
      </c>
      <c r="U7" s="57">
        <v>0</v>
      </c>
      <c r="V7" s="43" t="str">
        <f t="shared" si="0"/>
        <v/>
      </c>
      <c r="X7" s="92" t="s">
        <v>148</v>
      </c>
      <c r="Y7" s="93">
        <v>7636069741159</v>
      </c>
      <c r="Z7" s="93">
        <v>7636069741159</v>
      </c>
      <c r="AA7" s="93">
        <v>0</v>
      </c>
      <c r="AC7" s="92" t="s">
        <v>148</v>
      </c>
      <c r="AD7" s="11">
        <v>18153002</v>
      </c>
      <c r="AE7" s="11">
        <v>18153002</v>
      </c>
      <c r="AF7" s="11">
        <v>0</v>
      </c>
      <c r="AH7" s="1"/>
      <c r="AI7" s="1"/>
      <c r="AJ7" s="1"/>
      <c r="AK7" s="1"/>
    </row>
    <row r="8" spans="1:38">
      <c r="A8" s="64">
        <v>7</v>
      </c>
      <c r="B8" s="57">
        <v>0</v>
      </c>
      <c r="C8" s="57">
        <v>0</v>
      </c>
      <c r="D8" s="57">
        <v>0</v>
      </c>
      <c r="E8" s="57">
        <v>0</v>
      </c>
      <c r="F8" s="57">
        <v>0</v>
      </c>
      <c r="G8" s="57">
        <v>0</v>
      </c>
      <c r="H8" s="57">
        <v>0</v>
      </c>
      <c r="I8" s="57">
        <v>0</v>
      </c>
      <c r="J8" s="57">
        <v>0</v>
      </c>
      <c r="K8" s="57">
        <v>0</v>
      </c>
      <c r="L8" s="57">
        <v>0</v>
      </c>
      <c r="M8" s="60">
        <v>0</v>
      </c>
      <c r="N8" s="57">
        <v>0</v>
      </c>
      <c r="O8" s="57">
        <v>0</v>
      </c>
      <c r="P8" s="57">
        <v>0</v>
      </c>
      <c r="Q8" s="57">
        <v>0</v>
      </c>
      <c r="R8" s="57">
        <v>0</v>
      </c>
      <c r="S8" s="57">
        <v>0</v>
      </c>
      <c r="T8" s="57">
        <v>0</v>
      </c>
      <c r="U8" s="57">
        <v>0</v>
      </c>
      <c r="V8" s="43" t="str">
        <f t="shared" si="0"/>
        <v/>
      </c>
      <c r="X8" s="1"/>
      <c r="Y8" s="1"/>
      <c r="Z8" s="1"/>
      <c r="AA8" s="1"/>
      <c r="AC8" s="1"/>
      <c r="AD8" s="1"/>
      <c r="AE8" s="1"/>
      <c r="AF8" s="1"/>
      <c r="AH8" s="1"/>
      <c r="AI8" s="1"/>
      <c r="AJ8" s="1"/>
      <c r="AK8" s="1"/>
    </row>
    <row r="9" spans="1:38">
      <c r="A9" s="64">
        <v>8</v>
      </c>
      <c r="B9" s="57">
        <v>0</v>
      </c>
      <c r="C9" s="57">
        <v>0</v>
      </c>
      <c r="D9" s="57">
        <v>0</v>
      </c>
      <c r="E9" s="57">
        <v>0</v>
      </c>
      <c r="F9" s="57">
        <v>0</v>
      </c>
      <c r="G9" s="57">
        <v>0</v>
      </c>
      <c r="H9" s="57">
        <v>0</v>
      </c>
      <c r="I9" s="57">
        <v>0</v>
      </c>
      <c r="J9" s="57">
        <v>0</v>
      </c>
      <c r="K9" s="57">
        <v>0</v>
      </c>
      <c r="L9" s="57">
        <v>0</v>
      </c>
      <c r="M9" s="60">
        <v>0</v>
      </c>
      <c r="N9" s="57">
        <v>0</v>
      </c>
      <c r="O9" s="57">
        <v>0</v>
      </c>
      <c r="P9" s="57">
        <v>0</v>
      </c>
      <c r="Q9" s="57">
        <v>0</v>
      </c>
      <c r="R9" s="57">
        <v>0</v>
      </c>
      <c r="S9" s="57">
        <v>0</v>
      </c>
      <c r="T9" s="57">
        <v>0</v>
      </c>
      <c r="U9" s="57">
        <v>0</v>
      </c>
      <c r="V9" s="43" t="str">
        <f t="shared" si="0"/>
        <v/>
      </c>
      <c r="X9" s="1"/>
      <c r="Y9" s="1"/>
      <c r="Z9" s="1"/>
      <c r="AA9" s="1"/>
      <c r="AC9" s="1"/>
      <c r="AD9" s="1"/>
      <c r="AE9" s="1"/>
      <c r="AF9" s="1"/>
      <c r="AH9" s="1"/>
      <c r="AI9" s="1"/>
      <c r="AJ9" s="1"/>
      <c r="AK9" s="1"/>
    </row>
    <row r="10" spans="1:38">
      <c r="A10" s="64">
        <v>9</v>
      </c>
      <c r="B10" s="57">
        <v>0</v>
      </c>
      <c r="C10" s="57">
        <v>0</v>
      </c>
      <c r="D10" s="57">
        <v>0</v>
      </c>
      <c r="E10" s="57">
        <v>0</v>
      </c>
      <c r="F10" s="57">
        <v>0</v>
      </c>
      <c r="G10" s="57">
        <v>0</v>
      </c>
      <c r="H10" s="57">
        <v>0</v>
      </c>
      <c r="I10" s="57">
        <v>0</v>
      </c>
      <c r="J10" s="57">
        <v>0</v>
      </c>
      <c r="K10" s="57">
        <v>0</v>
      </c>
      <c r="L10" s="57">
        <v>0</v>
      </c>
      <c r="M10" s="60">
        <v>0</v>
      </c>
      <c r="N10" s="57">
        <v>0</v>
      </c>
      <c r="O10" s="57">
        <v>0</v>
      </c>
      <c r="P10" s="57">
        <v>0</v>
      </c>
      <c r="Q10" s="57">
        <v>0</v>
      </c>
      <c r="R10" s="57">
        <v>0</v>
      </c>
      <c r="S10" s="57">
        <v>0</v>
      </c>
      <c r="T10" s="57">
        <v>0</v>
      </c>
      <c r="U10" s="57">
        <v>0</v>
      </c>
      <c r="V10" s="43" t="str">
        <f t="shared" si="0"/>
        <v/>
      </c>
      <c r="X10" s="1"/>
      <c r="Y10" s="1"/>
      <c r="Z10" s="1"/>
      <c r="AA10" s="1"/>
      <c r="AC10" s="1"/>
      <c r="AH10" s="1"/>
    </row>
    <row r="11" spans="1:38">
      <c r="A11" s="64">
        <v>10</v>
      </c>
      <c r="B11" s="57">
        <v>0</v>
      </c>
      <c r="C11" s="57">
        <v>0</v>
      </c>
      <c r="D11" s="57">
        <v>0</v>
      </c>
      <c r="E11" s="57">
        <v>0</v>
      </c>
      <c r="F11" s="57">
        <v>0</v>
      </c>
      <c r="G11" s="57">
        <v>0</v>
      </c>
      <c r="H11" s="57">
        <v>0</v>
      </c>
      <c r="I11" s="57">
        <v>0</v>
      </c>
      <c r="J11" s="57">
        <v>0</v>
      </c>
      <c r="K11" s="57">
        <v>0</v>
      </c>
      <c r="L11" s="57">
        <v>0</v>
      </c>
      <c r="M11" s="60">
        <v>0</v>
      </c>
      <c r="N11" s="57">
        <v>0</v>
      </c>
      <c r="O11" s="57">
        <v>0</v>
      </c>
      <c r="P11" s="57">
        <v>0</v>
      </c>
      <c r="Q11" s="57">
        <v>0</v>
      </c>
      <c r="R11" s="57">
        <v>0</v>
      </c>
      <c r="S11" s="57">
        <v>0</v>
      </c>
      <c r="T11" s="57">
        <v>0</v>
      </c>
      <c r="U11" s="57">
        <v>0</v>
      </c>
      <c r="V11" s="43" t="str">
        <f t="shared" si="0"/>
        <v/>
      </c>
      <c r="X11" s="1"/>
      <c r="Y11" s="1"/>
      <c r="Z11" s="1"/>
      <c r="AA11" s="1"/>
      <c r="AC11" s="1"/>
      <c r="AH11" s="1"/>
    </row>
    <row r="12" spans="1:38">
      <c r="A12" s="64">
        <v>11</v>
      </c>
      <c r="B12" s="57">
        <v>0</v>
      </c>
      <c r="C12" s="57">
        <v>0</v>
      </c>
      <c r="D12" s="57">
        <v>0</v>
      </c>
      <c r="E12" s="57">
        <v>0</v>
      </c>
      <c r="F12" s="57">
        <v>0</v>
      </c>
      <c r="G12" s="57">
        <v>0</v>
      </c>
      <c r="H12" s="57">
        <v>0</v>
      </c>
      <c r="I12" s="57">
        <v>0</v>
      </c>
      <c r="J12" s="57">
        <v>0</v>
      </c>
      <c r="K12" s="57">
        <v>0</v>
      </c>
      <c r="L12" s="57">
        <v>0</v>
      </c>
      <c r="M12" s="60">
        <v>0</v>
      </c>
      <c r="N12" s="57">
        <v>0</v>
      </c>
      <c r="O12" s="57">
        <v>0</v>
      </c>
      <c r="P12" s="57">
        <v>0</v>
      </c>
      <c r="Q12" s="57">
        <v>0</v>
      </c>
      <c r="R12" s="57">
        <v>0</v>
      </c>
      <c r="S12" s="57">
        <v>0</v>
      </c>
      <c r="T12" s="57">
        <v>0</v>
      </c>
      <c r="U12" s="57">
        <v>0</v>
      </c>
      <c r="V12" s="43" t="str">
        <f t="shared" si="0"/>
        <v/>
      </c>
      <c r="X12" s="1"/>
      <c r="Y12" s="1"/>
      <c r="Z12" s="1"/>
      <c r="AA12" s="1"/>
      <c r="AC12" s="1"/>
      <c r="AH12" s="1"/>
    </row>
    <row r="13" spans="1:38">
      <c r="A13" s="64">
        <v>12</v>
      </c>
      <c r="B13" s="57">
        <v>0</v>
      </c>
      <c r="C13" s="57">
        <v>0</v>
      </c>
      <c r="D13" s="57">
        <v>0</v>
      </c>
      <c r="E13" s="57">
        <v>0</v>
      </c>
      <c r="F13" s="57">
        <v>0</v>
      </c>
      <c r="G13" s="57">
        <v>0</v>
      </c>
      <c r="H13" s="57">
        <v>0</v>
      </c>
      <c r="I13" s="57">
        <v>0</v>
      </c>
      <c r="J13" s="57">
        <v>0</v>
      </c>
      <c r="K13" s="57">
        <v>0</v>
      </c>
      <c r="L13" s="57">
        <v>0</v>
      </c>
      <c r="M13" s="60">
        <v>0</v>
      </c>
      <c r="N13" s="57">
        <v>0</v>
      </c>
      <c r="O13" s="57">
        <v>0</v>
      </c>
      <c r="P13" s="57">
        <v>0</v>
      </c>
      <c r="Q13" s="57">
        <v>0</v>
      </c>
      <c r="R13" s="57">
        <v>0</v>
      </c>
      <c r="S13" s="57">
        <v>0</v>
      </c>
      <c r="T13" s="57">
        <v>0</v>
      </c>
      <c r="U13" s="57">
        <v>0</v>
      </c>
      <c r="V13" s="43" t="str">
        <f t="shared" si="0"/>
        <v/>
      </c>
      <c r="X13" s="1"/>
      <c r="Y13" s="1"/>
      <c r="Z13" s="1"/>
      <c r="AA13" s="1"/>
      <c r="AC13" s="1"/>
      <c r="AH13" s="1"/>
    </row>
    <row r="14" spans="1:38">
      <c r="A14" s="64">
        <v>13</v>
      </c>
      <c r="B14" s="57">
        <v>0</v>
      </c>
      <c r="C14" s="57">
        <v>0</v>
      </c>
      <c r="D14" s="57">
        <v>0</v>
      </c>
      <c r="E14" s="57">
        <v>0</v>
      </c>
      <c r="F14" s="57">
        <v>0</v>
      </c>
      <c r="G14" s="57">
        <v>0</v>
      </c>
      <c r="H14" s="57">
        <v>0</v>
      </c>
      <c r="I14" s="57">
        <v>0</v>
      </c>
      <c r="J14" s="57">
        <v>0</v>
      </c>
      <c r="K14" s="57">
        <v>0</v>
      </c>
      <c r="L14" s="57">
        <v>0</v>
      </c>
      <c r="M14" s="60">
        <v>0</v>
      </c>
      <c r="N14" s="57">
        <v>0</v>
      </c>
      <c r="O14" s="57">
        <v>0</v>
      </c>
      <c r="P14" s="57">
        <v>0</v>
      </c>
      <c r="Q14" s="57">
        <v>0</v>
      </c>
      <c r="R14" s="57">
        <v>0</v>
      </c>
      <c r="S14" s="57">
        <v>0</v>
      </c>
      <c r="T14" s="57">
        <v>0</v>
      </c>
      <c r="U14" s="57">
        <v>0</v>
      </c>
      <c r="V14" s="43" t="str">
        <f t="shared" si="0"/>
        <v/>
      </c>
      <c r="X14" s="1"/>
      <c r="Y14" s="1"/>
      <c r="Z14" s="1"/>
      <c r="AA14" s="1"/>
      <c r="AC14" s="1"/>
      <c r="AH14" s="1"/>
    </row>
    <row r="15" spans="1:38">
      <c r="A15" s="64">
        <v>14</v>
      </c>
      <c r="B15" s="57">
        <v>0</v>
      </c>
      <c r="C15" s="57">
        <v>0</v>
      </c>
      <c r="D15" s="57">
        <v>0</v>
      </c>
      <c r="E15" s="57">
        <v>0</v>
      </c>
      <c r="F15" s="57">
        <v>0</v>
      </c>
      <c r="G15" s="57">
        <v>0</v>
      </c>
      <c r="H15" s="57">
        <v>0</v>
      </c>
      <c r="I15" s="57">
        <v>0</v>
      </c>
      <c r="J15" s="57">
        <v>0</v>
      </c>
      <c r="K15" s="57">
        <v>0</v>
      </c>
      <c r="L15" s="57">
        <v>0</v>
      </c>
      <c r="M15" s="60">
        <v>0</v>
      </c>
      <c r="N15" s="57">
        <v>0</v>
      </c>
      <c r="O15" s="57">
        <v>0</v>
      </c>
      <c r="P15" s="57">
        <v>0</v>
      </c>
      <c r="Q15" s="57">
        <v>0</v>
      </c>
      <c r="R15" s="57">
        <v>0</v>
      </c>
      <c r="S15" s="57">
        <v>0</v>
      </c>
      <c r="T15" s="57">
        <v>0</v>
      </c>
      <c r="U15" s="57">
        <v>0</v>
      </c>
      <c r="V15" s="43" t="str">
        <f t="shared" si="0"/>
        <v/>
      </c>
      <c r="X15" s="1"/>
      <c r="Y15" s="1"/>
      <c r="Z15" s="1"/>
      <c r="AA15" s="1"/>
      <c r="AC15" s="1"/>
      <c r="AH15" s="1"/>
    </row>
    <row r="16" spans="1:38">
      <c r="A16" s="64">
        <v>15</v>
      </c>
      <c r="B16" s="57">
        <v>0</v>
      </c>
      <c r="C16" s="57">
        <v>0</v>
      </c>
      <c r="D16" s="57">
        <v>0</v>
      </c>
      <c r="E16" s="57">
        <v>0</v>
      </c>
      <c r="F16" s="57">
        <v>0</v>
      </c>
      <c r="G16" s="57">
        <v>0</v>
      </c>
      <c r="H16" s="57">
        <v>0</v>
      </c>
      <c r="I16" s="57">
        <v>0</v>
      </c>
      <c r="J16" s="57">
        <v>0</v>
      </c>
      <c r="K16" s="57">
        <v>0</v>
      </c>
      <c r="L16" s="57">
        <v>0</v>
      </c>
      <c r="M16" s="60">
        <v>0</v>
      </c>
      <c r="N16" s="57">
        <v>0</v>
      </c>
      <c r="O16" s="57">
        <v>0</v>
      </c>
      <c r="P16" s="57">
        <v>0</v>
      </c>
      <c r="Q16" s="57">
        <v>0</v>
      </c>
      <c r="R16" s="57">
        <v>0</v>
      </c>
      <c r="S16" s="57">
        <v>0</v>
      </c>
      <c r="T16" s="57">
        <v>0</v>
      </c>
      <c r="U16" s="57">
        <v>0</v>
      </c>
      <c r="V16" s="43" t="str">
        <f t="shared" si="0"/>
        <v/>
      </c>
      <c r="X16" s="1"/>
      <c r="Y16" s="1"/>
      <c r="Z16" s="1"/>
      <c r="AA16" s="1"/>
      <c r="AC16" s="1"/>
      <c r="AH16" s="1"/>
    </row>
    <row r="17" spans="1:54" s="41" customFormat="1">
      <c r="A17" s="64">
        <v>16</v>
      </c>
      <c r="B17" s="57">
        <v>0</v>
      </c>
      <c r="C17" s="57">
        <v>0</v>
      </c>
      <c r="D17" s="57">
        <v>0</v>
      </c>
      <c r="E17" s="57">
        <v>0</v>
      </c>
      <c r="F17" s="57">
        <v>0</v>
      </c>
      <c r="G17" s="57">
        <v>0</v>
      </c>
      <c r="H17" s="57">
        <v>0</v>
      </c>
      <c r="I17" s="57">
        <v>0</v>
      </c>
      <c r="J17" s="57">
        <v>0</v>
      </c>
      <c r="K17" s="57">
        <v>0</v>
      </c>
      <c r="L17" s="57">
        <v>0</v>
      </c>
      <c r="M17" s="60">
        <v>0</v>
      </c>
      <c r="N17" s="57">
        <v>0</v>
      </c>
      <c r="O17" s="57">
        <v>0</v>
      </c>
      <c r="P17" s="57">
        <v>0</v>
      </c>
      <c r="Q17" s="57">
        <v>0</v>
      </c>
      <c r="R17" s="57">
        <v>0</v>
      </c>
      <c r="S17" s="57">
        <v>0</v>
      </c>
      <c r="T17" s="57">
        <v>0</v>
      </c>
      <c r="U17" s="57">
        <v>0</v>
      </c>
      <c r="V17" s="43" t="str">
        <f t="shared" si="0"/>
        <v/>
      </c>
      <c r="W17" s="1"/>
      <c r="X17" s="1"/>
      <c r="Y17" s="1"/>
      <c r="Z17" s="1"/>
      <c r="AA17" s="1"/>
      <c r="AB17" s="1"/>
      <c r="AC17" s="1"/>
      <c r="AD17" s="11"/>
      <c r="AE17" s="11"/>
      <c r="AF17" s="11"/>
      <c r="AH17" s="1"/>
      <c r="AI17" s="11"/>
      <c r="AJ17" s="11"/>
      <c r="AK17" s="11"/>
    </row>
    <row r="18" spans="1:54" s="41" customFormat="1">
      <c r="A18" s="64">
        <v>17</v>
      </c>
      <c r="B18" s="57">
        <v>0</v>
      </c>
      <c r="C18" s="57">
        <v>0</v>
      </c>
      <c r="D18" s="57">
        <v>0</v>
      </c>
      <c r="E18" s="57">
        <v>0</v>
      </c>
      <c r="F18" s="57">
        <v>0</v>
      </c>
      <c r="G18" s="57">
        <v>0</v>
      </c>
      <c r="H18" s="57">
        <v>0</v>
      </c>
      <c r="I18" s="57">
        <v>0</v>
      </c>
      <c r="J18" s="57">
        <v>0</v>
      </c>
      <c r="K18" s="57">
        <v>0</v>
      </c>
      <c r="L18" s="57">
        <v>0</v>
      </c>
      <c r="M18" s="60">
        <v>0</v>
      </c>
      <c r="N18" s="57">
        <v>0</v>
      </c>
      <c r="O18" s="57">
        <v>0</v>
      </c>
      <c r="P18" s="57">
        <v>0</v>
      </c>
      <c r="Q18" s="57">
        <v>0</v>
      </c>
      <c r="R18" s="57">
        <v>0</v>
      </c>
      <c r="S18" s="57">
        <v>0</v>
      </c>
      <c r="T18" s="57">
        <v>0</v>
      </c>
      <c r="U18" s="57">
        <v>0</v>
      </c>
      <c r="V18" s="43" t="str">
        <f t="shared" si="0"/>
        <v/>
      </c>
      <c r="W18" s="1"/>
      <c r="X18" s="1"/>
      <c r="Y18" s="1"/>
      <c r="Z18" s="1"/>
      <c r="AA18" s="1"/>
      <c r="AB18" s="1"/>
      <c r="AC18" s="1"/>
      <c r="AD18" s="11"/>
      <c r="AE18" s="11"/>
      <c r="AF18" s="11"/>
      <c r="AH18" s="1"/>
      <c r="AI18" s="11"/>
      <c r="AJ18" s="11"/>
      <c r="AK18" s="11"/>
    </row>
    <row r="19" spans="1:54" s="41" customFormat="1">
      <c r="A19" s="64">
        <v>18</v>
      </c>
      <c r="B19" s="57">
        <v>0</v>
      </c>
      <c r="C19" s="57">
        <v>0</v>
      </c>
      <c r="D19" s="57">
        <v>0</v>
      </c>
      <c r="E19" s="57">
        <v>0</v>
      </c>
      <c r="F19" s="57">
        <v>0</v>
      </c>
      <c r="G19" s="57">
        <v>0</v>
      </c>
      <c r="H19" s="57">
        <v>0</v>
      </c>
      <c r="I19" s="57">
        <v>0</v>
      </c>
      <c r="J19" s="57">
        <v>0</v>
      </c>
      <c r="K19" s="57">
        <v>0</v>
      </c>
      <c r="L19" s="57">
        <v>0</v>
      </c>
      <c r="M19" s="60">
        <v>0</v>
      </c>
      <c r="N19" s="57">
        <v>0</v>
      </c>
      <c r="O19" s="57">
        <v>0</v>
      </c>
      <c r="P19" s="57">
        <v>0</v>
      </c>
      <c r="Q19" s="57">
        <v>0</v>
      </c>
      <c r="R19" s="57">
        <v>0</v>
      </c>
      <c r="S19" s="57">
        <v>0</v>
      </c>
      <c r="T19" s="57">
        <v>0</v>
      </c>
      <c r="U19" s="57">
        <v>0</v>
      </c>
      <c r="V19" s="43" t="str">
        <f t="shared" si="0"/>
        <v/>
      </c>
      <c r="W19" s="1"/>
      <c r="X19" s="1"/>
      <c r="Y19" s="1"/>
      <c r="Z19" s="1"/>
      <c r="AA19" s="1"/>
      <c r="AB19" s="1"/>
      <c r="AC19" s="1"/>
      <c r="AD19" s="11"/>
      <c r="AE19" s="11"/>
      <c r="AF19" s="11"/>
      <c r="AH19" s="1"/>
      <c r="AI19" s="11"/>
      <c r="AJ19" s="11"/>
      <c r="AK19" s="11"/>
    </row>
    <row r="20" spans="1:54" s="41" customFormat="1">
      <c r="A20" s="64">
        <v>19</v>
      </c>
      <c r="B20" s="57">
        <v>0</v>
      </c>
      <c r="C20" s="57">
        <v>0</v>
      </c>
      <c r="D20" s="57">
        <v>0</v>
      </c>
      <c r="E20" s="57">
        <v>0</v>
      </c>
      <c r="F20" s="57">
        <v>0</v>
      </c>
      <c r="G20" s="57">
        <v>0</v>
      </c>
      <c r="H20" s="57">
        <v>0</v>
      </c>
      <c r="I20" s="57">
        <v>0</v>
      </c>
      <c r="J20" s="57">
        <v>0</v>
      </c>
      <c r="K20" s="57">
        <v>0</v>
      </c>
      <c r="L20" s="57">
        <v>0</v>
      </c>
      <c r="M20" s="60">
        <v>0</v>
      </c>
      <c r="N20" s="57">
        <v>0</v>
      </c>
      <c r="O20" s="57">
        <v>0</v>
      </c>
      <c r="P20" s="57">
        <v>0</v>
      </c>
      <c r="Q20" s="57">
        <v>0</v>
      </c>
      <c r="R20" s="57">
        <v>0</v>
      </c>
      <c r="S20" s="57">
        <v>0</v>
      </c>
      <c r="T20" s="57">
        <v>0</v>
      </c>
      <c r="U20" s="57">
        <v>0</v>
      </c>
      <c r="V20" s="43" t="str">
        <f t="shared" si="0"/>
        <v/>
      </c>
      <c r="W20" s="1"/>
      <c r="X20" s="1"/>
      <c r="Y20" s="1"/>
      <c r="Z20" s="1"/>
      <c r="AA20" s="1"/>
      <c r="AB20" s="1"/>
      <c r="AC20" s="1"/>
      <c r="AD20" s="11"/>
      <c r="AE20" s="11"/>
      <c r="AF20" s="11"/>
      <c r="AH20" s="1"/>
      <c r="AI20" s="11"/>
      <c r="AJ20" s="11"/>
      <c r="AK20" s="11"/>
    </row>
    <row r="21" spans="1:54" s="41" customFormat="1">
      <c r="A21" s="64">
        <v>20</v>
      </c>
      <c r="B21" s="57">
        <v>0</v>
      </c>
      <c r="C21" s="57">
        <v>0</v>
      </c>
      <c r="D21" s="57">
        <v>0</v>
      </c>
      <c r="E21" s="57">
        <v>0</v>
      </c>
      <c r="F21" s="57">
        <v>0</v>
      </c>
      <c r="G21" s="57">
        <v>0</v>
      </c>
      <c r="H21" s="57">
        <v>0</v>
      </c>
      <c r="I21" s="57">
        <v>0</v>
      </c>
      <c r="J21" s="57">
        <v>0</v>
      </c>
      <c r="K21" s="57">
        <v>0</v>
      </c>
      <c r="L21" s="57">
        <v>0</v>
      </c>
      <c r="M21" s="60">
        <v>0</v>
      </c>
      <c r="N21" s="57">
        <v>0</v>
      </c>
      <c r="O21" s="57">
        <v>0</v>
      </c>
      <c r="P21" s="57">
        <v>0</v>
      </c>
      <c r="Q21" s="57">
        <v>0</v>
      </c>
      <c r="R21" s="57">
        <v>0</v>
      </c>
      <c r="S21" s="57">
        <v>0</v>
      </c>
      <c r="T21" s="57">
        <v>0</v>
      </c>
      <c r="U21" s="57">
        <v>0</v>
      </c>
      <c r="V21" s="43" t="str">
        <f t="shared" si="0"/>
        <v/>
      </c>
      <c r="W21" s="1"/>
      <c r="X21" s="1"/>
      <c r="Y21" s="1"/>
      <c r="Z21" s="1"/>
      <c r="AA21" s="1"/>
      <c r="AB21" s="1"/>
      <c r="AC21" s="1"/>
      <c r="AD21" s="11"/>
      <c r="AE21" s="11"/>
      <c r="AF21" s="11"/>
      <c r="AH21" s="1"/>
      <c r="AI21" s="11"/>
      <c r="AJ21" s="11"/>
      <c r="AK21" s="11"/>
    </row>
    <row r="22" spans="1:54" s="41" customFormat="1">
      <c r="A22" s="64">
        <v>21</v>
      </c>
      <c r="B22" s="57">
        <v>0</v>
      </c>
      <c r="C22" s="57">
        <v>0</v>
      </c>
      <c r="D22" s="57">
        <v>0</v>
      </c>
      <c r="E22" s="57">
        <v>0</v>
      </c>
      <c r="F22" s="57">
        <v>0</v>
      </c>
      <c r="G22" s="57">
        <v>0</v>
      </c>
      <c r="H22" s="57">
        <v>0</v>
      </c>
      <c r="I22" s="57">
        <v>0</v>
      </c>
      <c r="J22" s="57">
        <v>0</v>
      </c>
      <c r="K22" s="57">
        <v>0</v>
      </c>
      <c r="L22" s="57">
        <v>0</v>
      </c>
      <c r="M22" s="60">
        <v>0</v>
      </c>
      <c r="N22" s="57">
        <v>0</v>
      </c>
      <c r="O22" s="57">
        <v>0</v>
      </c>
      <c r="P22" s="57">
        <v>0</v>
      </c>
      <c r="Q22" s="57">
        <v>0</v>
      </c>
      <c r="R22" s="57">
        <v>0</v>
      </c>
      <c r="S22" s="57">
        <v>0</v>
      </c>
      <c r="T22" s="57">
        <v>0</v>
      </c>
      <c r="U22" s="57">
        <v>0</v>
      </c>
      <c r="V22" s="43" t="str">
        <f t="shared" si="0"/>
        <v/>
      </c>
      <c r="W22" s="1"/>
      <c r="X22" s="1"/>
      <c r="Y22" s="1"/>
      <c r="Z22" s="1"/>
      <c r="AA22" s="1"/>
      <c r="AB22" s="1"/>
      <c r="AC22" s="1"/>
      <c r="AD22" s="11"/>
      <c r="AE22" s="11"/>
      <c r="AF22" s="11"/>
      <c r="AH22" s="1"/>
      <c r="AI22" s="11"/>
      <c r="AJ22" s="11"/>
      <c r="AK22" s="11"/>
    </row>
    <row r="23" spans="1:54" s="41" customFormat="1">
      <c r="A23" s="64">
        <v>22</v>
      </c>
      <c r="B23" s="57">
        <v>0</v>
      </c>
      <c r="C23" s="57">
        <v>0</v>
      </c>
      <c r="D23" s="57">
        <v>0</v>
      </c>
      <c r="E23" s="57">
        <v>0</v>
      </c>
      <c r="F23" s="57">
        <v>0</v>
      </c>
      <c r="G23" s="57">
        <v>0</v>
      </c>
      <c r="H23" s="57">
        <v>0</v>
      </c>
      <c r="I23" s="57">
        <v>0</v>
      </c>
      <c r="J23" s="57">
        <v>0</v>
      </c>
      <c r="K23" s="57">
        <v>0</v>
      </c>
      <c r="L23" s="57">
        <v>0</v>
      </c>
      <c r="M23" s="60">
        <v>0</v>
      </c>
      <c r="N23" s="57">
        <v>0</v>
      </c>
      <c r="O23" s="57">
        <v>0</v>
      </c>
      <c r="P23" s="57">
        <v>0</v>
      </c>
      <c r="Q23" s="57">
        <v>0</v>
      </c>
      <c r="R23" s="57">
        <v>0</v>
      </c>
      <c r="S23" s="57">
        <v>0</v>
      </c>
      <c r="T23" s="57">
        <v>0</v>
      </c>
      <c r="U23" s="57">
        <v>0</v>
      </c>
      <c r="V23" s="43" t="str">
        <f t="shared" si="0"/>
        <v/>
      </c>
      <c r="W23" s="1"/>
      <c r="X23" s="1"/>
      <c r="Y23" s="1"/>
      <c r="Z23" s="1"/>
      <c r="AA23" s="1"/>
      <c r="AC23" s="1"/>
      <c r="AD23" s="11"/>
      <c r="AE23" s="11"/>
      <c r="AF23" s="11"/>
      <c r="AG23" s="51"/>
      <c r="AH23" s="1"/>
      <c r="AI23" s="11"/>
      <c r="AJ23" s="11"/>
      <c r="AK23" s="11"/>
    </row>
    <row r="24" spans="1:54" s="41" customFormat="1">
      <c r="A24" s="64">
        <v>23</v>
      </c>
      <c r="B24" s="57">
        <v>0</v>
      </c>
      <c r="C24" s="57">
        <v>0</v>
      </c>
      <c r="D24" s="57">
        <v>0</v>
      </c>
      <c r="E24" s="57">
        <v>0</v>
      </c>
      <c r="F24" s="57">
        <v>0</v>
      </c>
      <c r="G24" s="57">
        <v>0</v>
      </c>
      <c r="H24" s="57">
        <v>0</v>
      </c>
      <c r="I24" s="57">
        <v>0</v>
      </c>
      <c r="J24" s="57">
        <v>0</v>
      </c>
      <c r="K24" s="57">
        <v>0</v>
      </c>
      <c r="L24" s="57">
        <v>0</v>
      </c>
      <c r="M24" s="60">
        <v>0</v>
      </c>
      <c r="N24" s="57">
        <v>0</v>
      </c>
      <c r="O24" s="57">
        <v>0</v>
      </c>
      <c r="P24" s="57">
        <v>0</v>
      </c>
      <c r="Q24" s="57">
        <v>0</v>
      </c>
      <c r="R24" s="57">
        <v>0</v>
      </c>
      <c r="S24" s="57">
        <v>0</v>
      </c>
      <c r="T24" s="57">
        <v>0</v>
      </c>
      <c r="U24" s="57">
        <v>0</v>
      </c>
      <c r="V24" s="43" t="str">
        <f t="shared" si="0"/>
        <v/>
      </c>
      <c r="W24" s="1"/>
      <c r="X24" s="1"/>
      <c r="Y24" s="1"/>
      <c r="Z24" s="1"/>
      <c r="AA24" s="1"/>
      <c r="AB24" s="1"/>
      <c r="AC24" s="1"/>
      <c r="AD24" s="11"/>
      <c r="AE24" s="11"/>
      <c r="AF24" s="11"/>
      <c r="AG24" s="52"/>
      <c r="AH24" s="1"/>
      <c r="AI24" s="11"/>
      <c r="AJ24" s="11"/>
      <c r="AK24" s="11"/>
      <c r="AL24" s="53"/>
      <c r="AM24" s="52"/>
      <c r="AN24" s="52"/>
      <c r="AO24" s="6"/>
      <c r="AP24" s="6"/>
      <c r="AQ24" s="6"/>
      <c r="AR24" s="6"/>
      <c r="AS24" s="6"/>
      <c r="AT24" s="6"/>
      <c r="AU24" s="6"/>
      <c r="AV24" s="6"/>
      <c r="AW24" s="6"/>
      <c r="AX24" s="6"/>
      <c r="AY24" s="6"/>
      <c r="AZ24" s="6"/>
      <c r="BA24" s="6"/>
      <c r="BB24" s="6"/>
    </row>
    <row r="25" spans="1:54" s="41" customFormat="1">
      <c r="A25" s="64">
        <v>24</v>
      </c>
      <c r="B25" s="57">
        <v>0</v>
      </c>
      <c r="C25" s="57">
        <v>0</v>
      </c>
      <c r="D25" s="57">
        <v>0</v>
      </c>
      <c r="E25" s="57">
        <v>0</v>
      </c>
      <c r="F25" s="57">
        <v>0</v>
      </c>
      <c r="G25" s="57">
        <v>0</v>
      </c>
      <c r="H25" s="57">
        <v>0</v>
      </c>
      <c r="I25" s="57">
        <v>0</v>
      </c>
      <c r="J25" s="57">
        <v>0</v>
      </c>
      <c r="K25" s="57">
        <v>0</v>
      </c>
      <c r="L25" s="57">
        <v>0</v>
      </c>
      <c r="M25" s="60">
        <v>0</v>
      </c>
      <c r="N25" s="57">
        <v>0</v>
      </c>
      <c r="O25" s="57">
        <v>0</v>
      </c>
      <c r="P25" s="57">
        <v>0</v>
      </c>
      <c r="Q25" s="57">
        <v>0</v>
      </c>
      <c r="R25" s="57">
        <v>0</v>
      </c>
      <c r="S25" s="57">
        <v>0</v>
      </c>
      <c r="T25" s="57">
        <v>0</v>
      </c>
      <c r="U25" s="57">
        <v>0</v>
      </c>
      <c r="V25" s="43" t="str">
        <f t="shared" si="0"/>
        <v/>
      </c>
      <c r="W25" s="1"/>
      <c r="X25" s="1"/>
      <c r="Y25" s="1"/>
      <c r="Z25" s="1"/>
      <c r="AA25" s="1"/>
      <c r="AB25" s="1"/>
      <c r="AC25" s="1"/>
      <c r="AD25" s="11"/>
      <c r="AE25" s="11"/>
      <c r="AF25" s="11"/>
      <c r="AG25" s="1"/>
      <c r="AH25" s="1"/>
      <c r="AI25" s="11"/>
      <c r="AJ25" s="11"/>
      <c r="AK25" s="11"/>
      <c r="AL25" s="11"/>
      <c r="AM25" s="1"/>
      <c r="AN25" s="1"/>
      <c r="AO25" s="1"/>
      <c r="AP25" s="1"/>
      <c r="AQ25" s="1"/>
      <c r="AR25" s="1"/>
      <c r="AS25" s="1"/>
      <c r="AT25" s="1"/>
      <c r="AU25" s="1"/>
      <c r="AV25" s="1"/>
      <c r="AW25" s="1"/>
      <c r="AX25" s="1"/>
      <c r="AY25" s="1"/>
      <c r="AZ25" s="1"/>
      <c r="BA25" s="1"/>
      <c r="BB25" s="1"/>
    </row>
    <row r="26" spans="1:54" s="41" customFormat="1">
      <c r="A26" s="64">
        <v>25</v>
      </c>
      <c r="B26" s="57">
        <v>0</v>
      </c>
      <c r="C26" s="57">
        <v>0</v>
      </c>
      <c r="D26" s="57">
        <v>0</v>
      </c>
      <c r="E26" s="57">
        <v>0</v>
      </c>
      <c r="F26" s="57">
        <v>0</v>
      </c>
      <c r="G26" s="57">
        <v>0</v>
      </c>
      <c r="H26" s="57">
        <v>0</v>
      </c>
      <c r="I26" s="57">
        <v>0</v>
      </c>
      <c r="J26" s="57">
        <v>0</v>
      </c>
      <c r="K26" s="57">
        <v>0</v>
      </c>
      <c r="L26" s="57">
        <v>0</v>
      </c>
      <c r="M26" s="60">
        <v>0</v>
      </c>
      <c r="N26" s="57">
        <v>0</v>
      </c>
      <c r="O26" s="57">
        <v>0</v>
      </c>
      <c r="P26" s="57">
        <v>0</v>
      </c>
      <c r="Q26" s="57">
        <v>0</v>
      </c>
      <c r="R26" s="57">
        <v>0</v>
      </c>
      <c r="S26" s="57">
        <v>0</v>
      </c>
      <c r="T26" s="57">
        <v>0</v>
      </c>
      <c r="U26" s="57">
        <v>0</v>
      </c>
      <c r="V26" s="43" t="str">
        <f t="shared" si="0"/>
        <v/>
      </c>
      <c r="W26" s="1"/>
      <c r="X26" s="1"/>
      <c r="Y26" s="1"/>
      <c r="Z26" s="1"/>
      <c r="AA26" s="1"/>
      <c r="AB26" s="1"/>
      <c r="AC26" s="62"/>
      <c r="AD26" s="11"/>
      <c r="AE26" s="11"/>
      <c r="AF26" s="11"/>
      <c r="AG26" s="1"/>
      <c r="AH26" s="62"/>
      <c r="AI26" s="11"/>
      <c r="AJ26" s="11"/>
      <c r="AK26" s="11"/>
      <c r="AL26" s="11"/>
      <c r="AM26" s="1"/>
      <c r="AN26" s="1"/>
      <c r="AO26" s="1"/>
      <c r="AP26" s="1"/>
      <c r="AQ26" s="1"/>
      <c r="AR26" s="1"/>
      <c r="AS26" s="1"/>
      <c r="AT26" s="1"/>
      <c r="AU26" s="1"/>
      <c r="AV26" s="1"/>
      <c r="AW26" s="1"/>
      <c r="AX26" s="1"/>
      <c r="AY26" s="1"/>
      <c r="AZ26" s="1"/>
      <c r="BA26" s="1"/>
      <c r="BB26" s="1"/>
    </row>
    <row r="27" spans="1:54" s="41" customFormat="1">
      <c r="A27" s="64">
        <v>26</v>
      </c>
      <c r="B27" s="57">
        <v>0</v>
      </c>
      <c r="C27" s="57">
        <v>0</v>
      </c>
      <c r="D27" s="57">
        <v>0</v>
      </c>
      <c r="E27" s="57">
        <v>0</v>
      </c>
      <c r="F27" s="57">
        <v>0</v>
      </c>
      <c r="G27" s="57">
        <v>0</v>
      </c>
      <c r="H27" s="57">
        <v>0</v>
      </c>
      <c r="I27" s="57">
        <v>0</v>
      </c>
      <c r="J27" s="57">
        <v>0</v>
      </c>
      <c r="K27" s="57">
        <v>0</v>
      </c>
      <c r="L27" s="57">
        <v>0</v>
      </c>
      <c r="M27" s="60">
        <v>0</v>
      </c>
      <c r="N27" s="57">
        <v>0</v>
      </c>
      <c r="O27" s="57">
        <v>0</v>
      </c>
      <c r="P27" s="57">
        <v>0</v>
      </c>
      <c r="Q27" s="57">
        <v>0</v>
      </c>
      <c r="R27" s="57">
        <v>0</v>
      </c>
      <c r="S27" s="57">
        <v>0</v>
      </c>
      <c r="T27" s="57">
        <v>0</v>
      </c>
      <c r="U27" s="57">
        <v>0</v>
      </c>
      <c r="V27" s="43" t="str">
        <f t="shared" si="0"/>
        <v/>
      </c>
      <c r="W27" s="1"/>
      <c r="X27" s="1"/>
      <c r="Y27" s="1"/>
      <c r="Z27" s="1"/>
      <c r="AA27" s="1"/>
      <c r="AB27" s="1"/>
      <c r="AC27" s="62"/>
      <c r="AD27" s="11"/>
      <c r="AE27" s="11"/>
      <c r="AF27" s="11"/>
      <c r="AG27" s="1"/>
      <c r="AH27" s="62"/>
      <c r="AI27" s="11"/>
      <c r="AJ27" s="11"/>
      <c r="AK27" s="11"/>
      <c r="AL27" s="11"/>
      <c r="AM27" s="1"/>
      <c r="AN27" s="1"/>
      <c r="AO27" s="1"/>
      <c r="AP27" s="1"/>
      <c r="AQ27" s="1"/>
      <c r="AR27" s="1"/>
      <c r="AS27" s="1"/>
      <c r="AT27" s="1"/>
      <c r="AU27" s="1"/>
      <c r="AV27" s="1"/>
      <c r="AW27" s="1"/>
      <c r="AX27" s="1"/>
      <c r="AY27" s="1"/>
      <c r="AZ27" s="1"/>
      <c r="BA27" s="1"/>
      <c r="BB27" s="1"/>
    </row>
    <row r="28" spans="1:54" s="41" customFormat="1">
      <c r="A28" s="64">
        <v>27</v>
      </c>
      <c r="B28" s="57">
        <v>0</v>
      </c>
      <c r="C28" s="57">
        <v>0</v>
      </c>
      <c r="D28" s="57">
        <v>0</v>
      </c>
      <c r="E28" s="57">
        <v>0</v>
      </c>
      <c r="F28" s="57">
        <v>0</v>
      </c>
      <c r="G28" s="57">
        <v>0</v>
      </c>
      <c r="H28" s="57">
        <v>0</v>
      </c>
      <c r="I28" s="57">
        <v>0</v>
      </c>
      <c r="J28" s="57">
        <v>0</v>
      </c>
      <c r="K28" s="57">
        <v>0</v>
      </c>
      <c r="L28" s="57">
        <v>0</v>
      </c>
      <c r="M28" s="60">
        <v>0</v>
      </c>
      <c r="N28" s="57">
        <v>0</v>
      </c>
      <c r="O28" s="57">
        <v>0</v>
      </c>
      <c r="P28" s="57">
        <v>0</v>
      </c>
      <c r="Q28" s="57">
        <v>0</v>
      </c>
      <c r="R28" s="57">
        <v>0</v>
      </c>
      <c r="S28" s="57">
        <v>0</v>
      </c>
      <c r="T28" s="57">
        <v>0</v>
      </c>
      <c r="U28" s="57">
        <v>0</v>
      </c>
      <c r="V28" s="43" t="str">
        <f t="shared" si="0"/>
        <v/>
      </c>
      <c r="W28" s="1"/>
      <c r="X28" s="1"/>
      <c r="Y28" s="1"/>
      <c r="Z28" s="1"/>
      <c r="AA28" s="1"/>
      <c r="AB28" s="1"/>
      <c r="AC28" s="62"/>
      <c r="AD28" s="11"/>
      <c r="AE28" s="11"/>
      <c r="AF28" s="11"/>
      <c r="AG28" s="1"/>
      <c r="AH28" s="62"/>
      <c r="AI28" s="11"/>
      <c r="AJ28" s="11"/>
      <c r="AK28" s="11"/>
      <c r="AL28" s="11"/>
      <c r="AM28" s="1"/>
      <c r="AN28" s="1"/>
      <c r="AO28" s="1"/>
      <c r="AP28" s="1"/>
      <c r="AQ28" s="1"/>
      <c r="AR28" s="1"/>
      <c r="AS28" s="1"/>
      <c r="AT28" s="1"/>
      <c r="AU28" s="1"/>
      <c r="AV28" s="1"/>
      <c r="AW28" s="1"/>
      <c r="AX28" s="1"/>
      <c r="AY28" s="1"/>
      <c r="AZ28" s="1"/>
      <c r="BA28" s="1"/>
      <c r="BB28" s="1"/>
    </row>
    <row r="29" spans="1:54" s="41" customFormat="1">
      <c r="A29" s="64">
        <v>28</v>
      </c>
      <c r="B29" s="57">
        <v>0</v>
      </c>
      <c r="C29" s="57">
        <v>0</v>
      </c>
      <c r="D29" s="57">
        <v>0</v>
      </c>
      <c r="E29" s="57">
        <v>0</v>
      </c>
      <c r="F29" s="57">
        <v>0</v>
      </c>
      <c r="G29" s="57">
        <v>0</v>
      </c>
      <c r="H29" s="57">
        <v>0</v>
      </c>
      <c r="I29" s="57">
        <v>0</v>
      </c>
      <c r="J29" s="57">
        <v>0</v>
      </c>
      <c r="K29" s="57">
        <v>0</v>
      </c>
      <c r="L29" s="57">
        <v>0</v>
      </c>
      <c r="M29" s="60">
        <v>0</v>
      </c>
      <c r="N29" s="57">
        <v>0</v>
      </c>
      <c r="O29" s="57">
        <v>0</v>
      </c>
      <c r="P29" s="57">
        <v>0</v>
      </c>
      <c r="Q29" s="57">
        <v>0</v>
      </c>
      <c r="R29" s="57">
        <v>0</v>
      </c>
      <c r="S29" s="57">
        <v>0</v>
      </c>
      <c r="T29" s="57">
        <v>0</v>
      </c>
      <c r="U29" s="57">
        <v>0</v>
      </c>
      <c r="V29" s="43" t="str">
        <f t="shared" si="0"/>
        <v/>
      </c>
      <c r="W29" s="1"/>
      <c r="X29" s="1"/>
      <c r="Y29" s="1"/>
      <c r="Z29" s="1"/>
      <c r="AA29" s="1"/>
      <c r="AB29" s="1"/>
      <c r="AC29" s="62"/>
      <c r="AD29" s="11"/>
      <c r="AE29" s="11"/>
      <c r="AF29" s="11"/>
      <c r="AG29" s="1"/>
      <c r="AH29" s="62"/>
      <c r="AI29" s="11"/>
      <c r="AJ29" s="11"/>
      <c r="AK29" s="11"/>
      <c r="AL29" s="11"/>
      <c r="AM29" s="1"/>
      <c r="AN29" s="1"/>
      <c r="AO29" s="1"/>
      <c r="AP29" s="1"/>
      <c r="AQ29" s="1"/>
      <c r="AR29" s="1"/>
      <c r="AS29" s="1"/>
      <c r="AT29" s="1"/>
      <c r="AU29" s="1"/>
      <c r="AV29" s="1"/>
      <c r="AW29" s="1"/>
      <c r="AX29" s="1"/>
      <c r="AY29" s="1"/>
      <c r="AZ29" s="1"/>
      <c r="BA29" s="1"/>
      <c r="BB29" s="1"/>
    </row>
    <row r="30" spans="1:54" s="41" customFormat="1">
      <c r="A30" s="64">
        <v>29</v>
      </c>
      <c r="B30" s="57">
        <v>0</v>
      </c>
      <c r="C30" s="57">
        <v>0</v>
      </c>
      <c r="D30" s="57">
        <v>0</v>
      </c>
      <c r="E30" s="57">
        <v>0</v>
      </c>
      <c r="F30" s="57">
        <v>0</v>
      </c>
      <c r="G30" s="57">
        <v>0</v>
      </c>
      <c r="H30" s="57">
        <v>0</v>
      </c>
      <c r="I30" s="57">
        <v>0</v>
      </c>
      <c r="J30" s="57">
        <v>0</v>
      </c>
      <c r="K30" s="57">
        <v>0</v>
      </c>
      <c r="L30" s="57">
        <v>0</v>
      </c>
      <c r="M30" s="60">
        <v>0</v>
      </c>
      <c r="N30" s="57">
        <v>0</v>
      </c>
      <c r="O30" s="57">
        <v>0</v>
      </c>
      <c r="P30" s="57">
        <v>0</v>
      </c>
      <c r="Q30" s="57">
        <v>0</v>
      </c>
      <c r="R30" s="57">
        <v>0</v>
      </c>
      <c r="S30" s="57">
        <v>0</v>
      </c>
      <c r="T30" s="57">
        <v>0</v>
      </c>
      <c r="U30" s="57">
        <v>0</v>
      </c>
      <c r="V30" s="43" t="str">
        <f t="shared" si="0"/>
        <v/>
      </c>
      <c r="W30" s="1"/>
      <c r="X30" s="1"/>
      <c r="Y30" s="1"/>
      <c r="Z30" s="1"/>
      <c r="AA30" s="1"/>
      <c r="AB30" s="1"/>
      <c r="AC30" s="62"/>
      <c r="AD30" s="11"/>
      <c r="AE30" s="11"/>
      <c r="AF30" s="11"/>
      <c r="AG30" s="1"/>
      <c r="AH30" s="62"/>
      <c r="AI30" s="11"/>
      <c r="AJ30" s="11"/>
      <c r="AK30" s="11"/>
      <c r="AL30" s="11"/>
      <c r="AM30" s="1"/>
      <c r="AN30" s="1"/>
      <c r="AO30" s="1"/>
      <c r="AP30" s="1"/>
      <c r="AQ30" s="1"/>
      <c r="AR30" s="1"/>
      <c r="AS30" s="1"/>
      <c r="AT30" s="1"/>
      <c r="AU30" s="1"/>
      <c r="AV30" s="1"/>
      <c r="AW30" s="1"/>
      <c r="AX30" s="1"/>
      <c r="AY30" s="1"/>
      <c r="AZ30" s="1"/>
      <c r="BA30" s="1"/>
      <c r="BB30" s="1"/>
    </row>
    <row r="31" spans="1:54" s="41" customFormat="1">
      <c r="A31" s="64">
        <v>30</v>
      </c>
      <c r="B31" s="57">
        <v>0</v>
      </c>
      <c r="C31" s="57">
        <v>0</v>
      </c>
      <c r="D31" s="57">
        <v>0</v>
      </c>
      <c r="E31" s="57">
        <v>0</v>
      </c>
      <c r="F31" s="57">
        <v>0</v>
      </c>
      <c r="G31" s="57">
        <v>0</v>
      </c>
      <c r="H31" s="57">
        <v>0</v>
      </c>
      <c r="I31" s="57">
        <v>0</v>
      </c>
      <c r="J31" s="57">
        <v>0</v>
      </c>
      <c r="K31" s="57">
        <v>0</v>
      </c>
      <c r="L31" s="57">
        <v>0</v>
      </c>
      <c r="M31" s="60">
        <v>0</v>
      </c>
      <c r="N31" s="57">
        <v>0</v>
      </c>
      <c r="O31" s="57">
        <v>0</v>
      </c>
      <c r="P31" s="57">
        <v>0</v>
      </c>
      <c r="Q31" s="57">
        <v>0</v>
      </c>
      <c r="R31" s="57">
        <v>0</v>
      </c>
      <c r="S31" s="57">
        <v>0</v>
      </c>
      <c r="T31" s="57">
        <v>0</v>
      </c>
      <c r="U31" s="57">
        <v>0</v>
      </c>
      <c r="V31" s="43" t="str">
        <f t="shared" si="0"/>
        <v/>
      </c>
      <c r="W31" s="1"/>
      <c r="X31" s="1"/>
      <c r="Y31" s="1"/>
      <c r="Z31" s="1"/>
      <c r="AA31" s="1"/>
      <c r="AB31" s="1"/>
      <c r="AC31" s="62"/>
      <c r="AD31" s="11"/>
      <c r="AE31" s="11"/>
      <c r="AF31" s="11"/>
      <c r="AG31" s="1"/>
      <c r="AH31" s="62"/>
      <c r="AI31" s="11"/>
      <c r="AJ31" s="11"/>
      <c r="AK31" s="11"/>
      <c r="AL31" s="11"/>
      <c r="AM31" s="1"/>
      <c r="AN31" s="1"/>
      <c r="AO31" s="1"/>
      <c r="AP31" s="1"/>
      <c r="AQ31" s="1"/>
      <c r="AR31" s="1"/>
      <c r="AS31" s="1"/>
      <c r="AT31" s="1"/>
      <c r="AU31" s="1"/>
      <c r="AV31" s="1"/>
      <c r="AW31" s="1"/>
      <c r="AX31" s="1"/>
      <c r="AY31" s="1"/>
      <c r="AZ31" s="1"/>
      <c r="BA31" s="1"/>
      <c r="BB31" s="1"/>
    </row>
    <row r="32" spans="1:54" s="41" customFormat="1">
      <c r="A32" s="64">
        <v>31</v>
      </c>
      <c r="B32" s="57">
        <v>0</v>
      </c>
      <c r="C32" s="57">
        <v>0</v>
      </c>
      <c r="D32" s="57">
        <v>0</v>
      </c>
      <c r="E32" s="57">
        <v>0</v>
      </c>
      <c r="F32" s="57">
        <v>0</v>
      </c>
      <c r="G32" s="57">
        <v>0</v>
      </c>
      <c r="H32" s="57">
        <v>0</v>
      </c>
      <c r="I32" s="57">
        <v>0</v>
      </c>
      <c r="J32" s="57">
        <v>0</v>
      </c>
      <c r="K32" s="57">
        <v>0</v>
      </c>
      <c r="L32" s="57">
        <v>0</v>
      </c>
      <c r="M32" s="60">
        <v>0</v>
      </c>
      <c r="N32" s="57">
        <v>0</v>
      </c>
      <c r="O32" s="57">
        <v>0</v>
      </c>
      <c r="P32" s="57">
        <v>0</v>
      </c>
      <c r="Q32" s="57">
        <v>0</v>
      </c>
      <c r="R32" s="57">
        <v>0</v>
      </c>
      <c r="S32" s="57">
        <v>0</v>
      </c>
      <c r="T32" s="57">
        <v>0</v>
      </c>
      <c r="U32" s="57">
        <v>0</v>
      </c>
      <c r="V32" s="43" t="str">
        <f t="shared" si="0"/>
        <v/>
      </c>
      <c r="W32" s="1"/>
      <c r="X32" s="1"/>
      <c r="Y32" s="1"/>
      <c r="Z32" s="1"/>
      <c r="AA32" s="1"/>
      <c r="AB32" s="1"/>
      <c r="AC32" s="62"/>
      <c r="AD32" s="11"/>
      <c r="AE32" s="11"/>
      <c r="AF32" s="11"/>
      <c r="AG32" s="1"/>
      <c r="AH32" s="62"/>
      <c r="AI32" s="11"/>
      <c r="AJ32" s="11"/>
      <c r="AK32" s="11"/>
      <c r="AL32" s="11"/>
      <c r="AM32" s="1"/>
      <c r="AN32" s="1"/>
      <c r="AO32" s="1"/>
      <c r="AP32" s="1"/>
      <c r="AQ32" s="1"/>
      <c r="AR32" s="1"/>
      <c r="AS32" s="1"/>
      <c r="AT32" s="1"/>
      <c r="AU32" s="1"/>
      <c r="AV32" s="1"/>
      <c r="AW32" s="1"/>
      <c r="AX32" s="1"/>
      <c r="AY32" s="1"/>
      <c r="AZ32" s="1"/>
      <c r="BA32" s="1"/>
      <c r="BB32" s="1"/>
    </row>
    <row r="33" spans="1:54" s="40" customFormat="1">
      <c r="A33" s="64">
        <v>32</v>
      </c>
      <c r="B33" s="57">
        <v>0</v>
      </c>
      <c r="C33" s="57">
        <v>0</v>
      </c>
      <c r="D33" s="57">
        <v>0</v>
      </c>
      <c r="E33" s="57">
        <v>0</v>
      </c>
      <c r="F33" s="57">
        <v>0</v>
      </c>
      <c r="G33" s="57">
        <v>0</v>
      </c>
      <c r="H33" s="57">
        <v>0</v>
      </c>
      <c r="I33" s="57">
        <v>0</v>
      </c>
      <c r="J33" s="57">
        <v>0</v>
      </c>
      <c r="K33" s="57">
        <v>0</v>
      </c>
      <c r="L33" s="57">
        <v>0</v>
      </c>
      <c r="M33" s="60">
        <v>0</v>
      </c>
      <c r="N33" s="57">
        <v>0</v>
      </c>
      <c r="O33" s="57">
        <v>0</v>
      </c>
      <c r="P33" s="57">
        <v>0</v>
      </c>
      <c r="Q33" s="57">
        <v>0</v>
      </c>
      <c r="R33" s="57">
        <v>0</v>
      </c>
      <c r="S33" s="57">
        <v>0</v>
      </c>
      <c r="T33" s="57">
        <v>0</v>
      </c>
      <c r="U33" s="57">
        <v>0</v>
      </c>
      <c r="V33" s="43" t="str">
        <f t="shared" si="0"/>
        <v/>
      </c>
      <c r="W33" s="1"/>
      <c r="X33" s="1"/>
      <c r="Y33" s="1"/>
      <c r="Z33" s="1"/>
      <c r="AA33" s="1"/>
      <c r="AB33" s="1"/>
      <c r="AC33" s="62"/>
      <c r="AD33" s="11"/>
      <c r="AE33" s="11"/>
      <c r="AF33" s="11"/>
      <c r="AG33" s="1"/>
      <c r="AH33" s="62"/>
      <c r="AI33" s="11"/>
      <c r="AJ33" s="11"/>
      <c r="AK33" s="11"/>
      <c r="AL33" s="11"/>
      <c r="AM33" s="1"/>
      <c r="AN33" s="1"/>
      <c r="AO33" s="1"/>
      <c r="AP33" s="1"/>
      <c r="AQ33" s="1"/>
      <c r="AR33" s="1"/>
      <c r="AS33" s="1"/>
      <c r="AT33" s="1"/>
      <c r="AU33" s="1"/>
      <c r="AV33" s="1"/>
      <c r="AW33" s="1"/>
      <c r="AX33" s="1"/>
      <c r="AY33" s="1"/>
      <c r="AZ33" s="1"/>
      <c r="BA33" s="1"/>
      <c r="BB33" s="1"/>
    </row>
    <row r="34" spans="1:54" s="40" customFormat="1">
      <c r="A34" s="64">
        <v>33</v>
      </c>
      <c r="B34" s="57">
        <v>0</v>
      </c>
      <c r="C34" s="57">
        <v>0</v>
      </c>
      <c r="D34" s="57">
        <v>0</v>
      </c>
      <c r="E34" s="57">
        <v>0</v>
      </c>
      <c r="F34" s="57">
        <v>0</v>
      </c>
      <c r="G34" s="57">
        <v>0</v>
      </c>
      <c r="H34" s="57">
        <v>0</v>
      </c>
      <c r="I34" s="57">
        <v>0</v>
      </c>
      <c r="J34" s="57">
        <v>0</v>
      </c>
      <c r="K34" s="57">
        <v>0</v>
      </c>
      <c r="L34" s="57">
        <v>0</v>
      </c>
      <c r="M34" s="60">
        <v>0</v>
      </c>
      <c r="N34" s="57">
        <v>0</v>
      </c>
      <c r="O34" s="57">
        <v>0</v>
      </c>
      <c r="P34" s="57">
        <v>0</v>
      </c>
      <c r="Q34" s="57">
        <v>0</v>
      </c>
      <c r="R34" s="57">
        <v>0</v>
      </c>
      <c r="S34" s="57">
        <v>0</v>
      </c>
      <c r="T34" s="57">
        <v>0</v>
      </c>
      <c r="U34" s="57">
        <v>0</v>
      </c>
      <c r="V34" s="43" t="str">
        <f t="shared" ref="V34:V53" si="1">IF(M34=0, "",M34/(1024*1024))</f>
        <v/>
      </c>
      <c r="W34" s="1"/>
      <c r="X34" s="1"/>
      <c r="Y34" s="1"/>
      <c r="Z34" s="1"/>
      <c r="AA34" s="1"/>
      <c r="AB34" s="1"/>
      <c r="AC34" s="62"/>
      <c r="AD34" s="11"/>
      <c r="AE34" s="11"/>
      <c r="AF34" s="11"/>
      <c r="AG34" s="1"/>
      <c r="AH34" s="62"/>
      <c r="AI34" s="11"/>
      <c r="AJ34" s="11"/>
      <c r="AK34" s="11"/>
      <c r="AL34" s="11"/>
      <c r="AM34" s="1"/>
      <c r="AN34" s="1"/>
      <c r="AO34" s="1"/>
      <c r="AP34" s="1"/>
      <c r="AQ34" s="1"/>
      <c r="AR34" s="1"/>
      <c r="AS34" s="1"/>
      <c r="AT34" s="1"/>
      <c r="AU34" s="1"/>
      <c r="AV34" s="1"/>
      <c r="AW34" s="1"/>
      <c r="AX34" s="1"/>
      <c r="AY34" s="1"/>
      <c r="AZ34" s="1"/>
      <c r="BA34" s="1"/>
      <c r="BB34" s="1"/>
    </row>
    <row r="35" spans="1:54" s="40" customFormat="1">
      <c r="A35" s="64">
        <v>34</v>
      </c>
      <c r="B35" s="57">
        <v>0</v>
      </c>
      <c r="C35" s="57">
        <v>0</v>
      </c>
      <c r="D35" s="57">
        <v>0</v>
      </c>
      <c r="E35" s="57">
        <v>0</v>
      </c>
      <c r="F35" s="57">
        <v>0</v>
      </c>
      <c r="G35" s="57">
        <v>0</v>
      </c>
      <c r="H35" s="57">
        <v>0</v>
      </c>
      <c r="I35" s="57">
        <v>0</v>
      </c>
      <c r="J35" s="57">
        <v>0</v>
      </c>
      <c r="K35" s="57">
        <v>0</v>
      </c>
      <c r="L35" s="57">
        <v>0</v>
      </c>
      <c r="M35" s="60">
        <v>0</v>
      </c>
      <c r="N35" s="57">
        <v>0</v>
      </c>
      <c r="O35" s="57">
        <v>0</v>
      </c>
      <c r="P35" s="57">
        <v>0</v>
      </c>
      <c r="Q35" s="57">
        <v>0</v>
      </c>
      <c r="R35" s="57">
        <v>0</v>
      </c>
      <c r="S35" s="57">
        <v>0</v>
      </c>
      <c r="T35" s="57">
        <v>0</v>
      </c>
      <c r="U35" s="57">
        <v>0</v>
      </c>
      <c r="V35" s="43" t="str">
        <f t="shared" si="1"/>
        <v/>
      </c>
      <c r="W35" s="1"/>
      <c r="X35" s="1"/>
      <c r="Y35" s="1"/>
      <c r="Z35" s="1"/>
      <c r="AA35" s="1"/>
      <c r="AB35" s="1"/>
      <c r="AC35" s="62"/>
      <c r="AD35" s="11"/>
      <c r="AE35" s="11"/>
      <c r="AF35" s="11"/>
      <c r="AG35" s="1"/>
      <c r="AH35" s="62"/>
      <c r="AI35" s="11"/>
      <c r="AJ35" s="11"/>
      <c r="AK35" s="11"/>
      <c r="AL35" s="11"/>
      <c r="AM35" s="1"/>
      <c r="AN35" s="1"/>
      <c r="AO35" s="1"/>
      <c r="AP35" s="1"/>
      <c r="AQ35" s="1"/>
      <c r="AR35" s="1"/>
      <c r="AS35" s="1"/>
      <c r="AT35" s="1"/>
      <c r="AU35" s="1"/>
      <c r="AV35" s="1"/>
      <c r="AW35" s="1"/>
      <c r="AX35" s="1"/>
      <c r="AY35" s="1"/>
      <c r="AZ35" s="1"/>
      <c r="BA35" s="1"/>
      <c r="BB35" s="1"/>
    </row>
    <row r="36" spans="1:54" s="40" customFormat="1">
      <c r="A36" s="64">
        <v>35</v>
      </c>
      <c r="B36" s="57">
        <v>0</v>
      </c>
      <c r="C36" s="57">
        <v>0</v>
      </c>
      <c r="D36" s="57">
        <v>0</v>
      </c>
      <c r="E36" s="57">
        <v>0</v>
      </c>
      <c r="F36" s="57">
        <v>0</v>
      </c>
      <c r="G36" s="57">
        <v>0</v>
      </c>
      <c r="H36" s="57">
        <v>0</v>
      </c>
      <c r="I36" s="57">
        <v>0</v>
      </c>
      <c r="J36" s="57">
        <v>0</v>
      </c>
      <c r="K36" s="57">
        <v>0</v>
      </c>
      <c r="L36" s="57">
        <v>0</v>
      </c>
      <c r="M36" s="60">
        <v>0</v>
      </c>
      <c r="N36" s="57">
        <v>0</v>
      </c>
      <c r="O36" s="57">
        <v>0</v>
      </c>
      <c r="P36" s="57">
        <v>0</v>
      </c>
      <c r="Q36" s="57">
        <v>0</v>
      </c>
      <c r="R36" s="57">
        <v>0</v>
      </c>
      <c r="S36" s="57">
        <v>0</v>
      </c>
      <c r="T36" s="57">
        <v>0</v>
      </c>
      <c r="U36" s="57">
        <v>0</v>
      </c>
      <c r="V36" s="43" t="str">
        <f t="shared" si="1"/>
        <v/>
      </c>
      <c r="W36" s="1"/>
      <c r="X36" s="1"/>
      <c r="Y36" s="1"/>
      <c r="Z36" s="1"/>
      <c r="AA36" s="1"/>
      <c r="AB36" s="1"/>
      <c r="AC36" s="62"/>
      <c r="AD36" s="11"/>
      <c r="AE36" s="11"/>
      <c r="AF36" s="11"/>
      <c r="AG36" s="1"/>
      <c r="AH36" s="62"/>
      <c r="AI36" s="11"/>
      <c r="AJ36" s="11"/>
      <c r="AK36" s="11"/>
      <c r="AL36" s="11"/>
      <c r="AM36" s="1"/>
      <c r="AN36" s="1"/>
      <c r="AO36" s="1"/>
      <c r="AP36" s="1"/>
      <c r="AQ36" s="1"/>
      <c r="AR36" s="1"/>
      <c r="AS36" s="1"/>
      <c r="AT36" s="1"/>
      <c r="AU36" s="1"/>
      <c r="AV36" s="1"/>
      <c r="AW36" s="1"/>
      <c r="AX36" s="1"/>
      <c r="AY36" s="1"/>
      <c r="AZ36" s="1"/>
      <c r="BA36" s="1"/>
      <c r="BB36" s="1"/>
    </row>
    <row r="37" spans="1:54" s="40" customFormat="1">
      <c r="A37" s="64">
        <v>36</v>
      </c>
      <c r="B37" s="57">
        <v>0</v>
      </c>
      <c r="C37" s="57">
        <v>0</v>
      </c>
      <c r="D37" s="57">
        <v>0</v>
      </c>
      <c r="E37" s="57">
        <v>0</v>
      </c>
      <c r="F37" s="57">
        <v>0</v>
      </c>
      <c r="G37" s="57">
        <v>0</v>
      </c>
      <c r="H37" s="57">
        <v>0</v>
      </c>
      <c r="I37" s="57">
        <v>0</v>
      </c>
      <c r="J37" s="57">
        <v>0</v>
      </c>
      <c r="K37" s="57">
        <v>0</v>
      </c>
      <c r="L37" s="57">
        <v>0</v>
      </c>
      <c r="M37" s="60">
        <v>0</v>
      </c>
      <c r="N37" s="57">
        <v>0</v>
      </c>
      <c r="O37" s="57">
        <v>0</v>
      </c>
      <c r="P37" s="57">
        <v>0</v>
      </c>
      <c r="Q37" s="57">
        <v>0</v>
      </c>
      <c r="R37" s="57">
        <v>0</v>
      </c>
      <c r="S37" s="57">
        <v>0</v>
      </c>
      <c r="T37" s="57">
        <v>0</v>
      </c>
      <c r="U37" s="57">
        <v>0</v>
      </c>
      <c r="V37" s="43" t="str">
        <f t="shared" si="1"/>
        <v/>
      </c>
      <c r="W37" s="1"/>
      <c r="X37" s="1"/>
      <c r="Y37" s="1"/>
      <c r="Z37" s="1"/>
      <c r="AA37" s="1"/>
      <c r="AB37" s="1"/>
      <c r="AC37" s="62"/>
      <c r="AD37" s="11"/>
      <c r="AE37" s="11"/>
      <c r="AF37" s="11"/>
      <c r="AG37" s="1"/>
      <c r="AH37" s="62"/>
      <c r="AI37" s="11"/>
      <c r="AJ37" s="11"/>
      <c r="AK37" s="11"/>
      <c r="AL37" s="11"/>
      <c r="AM37" s="1"/>
      <c r="AN37" s="1"/>
      <c r="AO37" s="1"/>
      <c r="AP37" s="1"/>
      <c r="AQ37" s="1"/>
      <c r="AR37" s="1"/>
      <c r="AS37" s="1"/>
      <c r="AT37" s="1"/>
      <c r="AU37" s="1"/>
      <c r="AV37" s="1"/>
      <c r="AW37" s="1"/>
      <c r="AX37" s="1"/>
      <c r="AY37" s="1"/>
      <c r="AZ37" s="1"/>
      <c r="BA37" s="1"/>
      <c r="BB37" s="1"/>
    </row>
    <row r="38" spans="1:54" s="40" customFormat="1">
      <c r="A38" s="64">
        <v>37</v>
      </c>
      <c r="B38" s="57">
        <v>0</v>
      </c>
      <c r="C38" s="57">
        <v>0</v>
      </c>
      <c r="D38" s="57">
        <v>0</v>
      </c>
      <c r="E38" s="57">
        <v>0</v>
      </c>
      <c r="F38" s="57">
        <v>0</v>
      </c>
      <c r="G38" s="57">
        <v>0</v>
      </c>
      <c r="H38" s="57">
        <v>0</v>
      </c>
      <c r="I38" s="57">
        <v>0</v>
      </c>
      <c r="J38" s="57">
        <v>0</v>
      </c>
      <c r="K38" s="57">
        <v>0</v>
      </c>
      <c r="L38" s="57">
        <v>0</v>
      </c>
      <c r="M38" s="60">
        <v>0</v>
      </c>
      <c r="N38" s="57">
        <v>0</v>
      </c>
      <c r="O38" s="57">
        <v>0</v>
      </c>
      <c r="P38" s="57">
        <v>0</v>
      </c>
      <c r="Q38" s="57">
        <v>0</v>
      </c>
      <c r="R38" s="57">
        <v>0</v>
      </c>
      <c r="S38" s="57">
        <v>0</v>
      </c>
      <c r="T38" s="57">
        <v>0</v>
      </c>
      <c r="U38" s="57">
        <v>0</v>
      </c>
      <c r="V38" s="43" t="str">
        <f t="shared" si="1"/>
        <v/>
      </c>
      <c r="W38" s="1"/>
      <c r="X38" s="1"/>
      <c r="Y38" s="1"/>
      <c r="Z38" s="1"/>
      <c r="AA38" s="1"/>
      <c r="AB38" s="1"/>
      <c r="AC38" s="62"/>
      <c r="AD38" s="11"/>
      <c r="AE38" s="11"/>
      <c r="AF38" s="11"/>
      <c r="AG38" s="1"/>
      <c r="AH38" s="62"/>
      <c r="AI38" s="11"/>
      <c r="AJ38" s="11"/>
      <c r="AK38" s="11"/>
      <c r="AL38" s="11"/>
      <c r="AM38" s="1"/>
      <c r="AN38" s="1"/>
      <c r="AO38" s="1"/>
      <c r="AP38" s="1"/>
      <c r="AQ38" s="1"/>
      <c r="AR38" s="1"/>
      <c r="AS38" s="1"/>
      <c r="AT38" s="1"/>
      <c r="AU38" s="1"/>
      <c r="AV38" s="1"/>
      <c r="AW38" s="1"/>
      <c r="AX38" s="1"/>
      <c r="AY38" s="1"/>
      <c r="AZ38" s="1"/>
      <c r="BA38" s="1"/>
      <c r="BB38" s="1"/>
    </row>
    <row r="39" spans="1:54" s="40" customFormat="1">
      <c r="A39" s="64">
        <v>38</v>
      </c>
      <c r="B39" s="57">
        <v>0</v>
      </c>
      <c r="C39" s="57">
        <v>0</v>
      </c>
      <c r="D39" s="57">
        <v>0</v>
      </c>
      <c r="E39" s="57">
        <v>0</v>
      </c>
      <c r="F39" s="57">
        <v>0</v>
      </c>
      <c r="G39" s="57">
        <v>0</v>
      </c>
      <c r="H39" s="57">
        <v>0</v>
      </c>
      <c r="I39" s="57">
        <v>0</v>
      </c>
      <c r="J39" s="57">
        <v>0</v>
      </c>
      <c r="K39" s="57">
        <v>0</v>
      </c>
      <c r="L39" s="57">
        <v>0</v>
      </c>
      <c r="M39" s="60">
        <v>0</v>
      </c>
      <c r="N39" s="57">
        <v>0</v>
      </c>
      <c r="O39" s="57">
        <v>0</v>
      </c>
      <c r="P39" s="57">
        <v>0</v>
      </c>
      <c r="Q39" s="57">
        <v>0</v>
      </c>
      <c r="R39" s="57">
        <v>0</v>
      </c>
      <c r="S39" s="57">
        <v>0</v>
      </c>
      <c r="T39" s="57">
        <v>0</v>
      </c>
      <c r="U39" s="57">
        <v>0</v>
      </c>
      <c r="V39" s="43" t="str">
        <f t="shared" si="1"/>
        <v/>
      </c>
      <c r="W39" s="1"/>
      <c r="X39" s="1"/>
      <c r="Y39" s="1"/>
      <c r="Z39" s="1"/>
      <c r="AA39" s="1"/>
      <c r="AB39" s="1"/>
      <c r="AC39" s="62"/>
      <c r="AD39" s="11"/>
      <c r="AE39" s="11"/>
      <c r="AF39" s="11"/>
      <c r="AG39" s="1"/>
      <c r="AH39" s="62"/>
      <c r="AI39" s="11"/>
      <c r="AJ39" s="11"/>
      <c r="AK39" s="11"/>
      <c r="AL39" s="11"/>
      <c r="AM39" s="1"/>
      <c r="AN39" s="1"/>
      <c r="AO39" s="1"/>
      <c r="AP39" s="1"/>
      <c r="AQ39" s="1"/>
      <c r="AR39" s="1"/>
      <c r="AS39" s="1"/>
      <c r="AT39" s="1"/>
      <c r="AU39" s="1"/>
      <c r="AV39" s="1"/>
      <c r="AW39" s="1"/>
      <c r="AX39" s="1"/>
      <c r="AY39" s="1"/>
      <c r="AZ39" s="1"/>
      <c r="BA39" s="1"/>
      <c r="BB39" s="1"/>
    </row>
    <row r="40" spans="1:54" s="40" customFormat="1">
      <c r="A40" s="64">
        <v>39</v>
      </c>
      <c r="B40" s="57">
        <v>0</v>
      </c>
      <c r="C40" s="57">
        <v>0</v>
      </c>
      <c r="D40" s="57">
        <v>0</v>
      </c>
      <c r="E40" s="57">
        <v>0</v>
      </c>
      <c r="F40" s="57">
        <v>0</v>
      </c>
      <c r="G40" s="57">
        <v>0</v>
      </c>
      <c r="H40" s="57">
        <v>0</v>
      </c>
      <c r="I40" s="57">
        <v>0</v>
      </c>
      <c r="J40" s="57">
        <v>0</v>
      </c>
      <c r="K40" s="57">
        <v>0</v>
      </c>
      <c r="L40" s="57">
        <v>0</v>
      </c>
      <c r="M40" s="60">
        <v>0</v>
      </c>
      <c r="N40" s="57">
        <v>0</v>
      </c>
      <c r="O40" s="57">
        <v>0</v>
      </c>
      <c r="P40" s="57">
        <v>0</v>
      </c>
      <c r="Q40" s="57">
        <v>0</v>
      </c>
      <c r="R40" s="57">
        <v>0</v>
      </c>
      <c r="S40" s="57">
        <v>0</v>
      </c>
      <c r="T40" s="57">
        <v>0</v>
      </c>
      <c r="U40" s="57">
        <v>0</v>
      </c>
      <c r="V40" s="43" t="str">
        <f t="shared" si="1"/>
        <v/>
      </c>
      <c r="W40" s="1"/>
      <c r="X40" s="1"/>
      <c r="Y40" s="1"/>
      <c r="Z40" s="1"/>
      <c r="AA40" s="1"/>
      <c r="AB40" s="1"/>
      <c r="AC40" s="62"/>
      <c r="AD40" s="11"/>
      <c r="AE40" s="11"/>
      <c r="AF40" s="11"/>
      <c r="AG40" s="41"/>
      <c r="AH40" s="62"/>
      <c r="AI40" s="11"/>
      <c r="AJ40" s="11"/>
      <c r="AK40" s="11"/>
      <c r="AL40" s="41"/>
      <c r="AM40" s="41"/>
      <c r="AN40" s="41"/>
      <c r="AO40" s="41"/>
      <c r="AP40" s="41"/>
      <c r="AQ40" s="41"/>
      <c r="AR40" s="41"/>
      <c r="AS40" s="41"/>
      <c r="AT40" s="41"/>
      <c r="AU40" s="41"/>
      <c r="AV40" s="41"/>
      <c r="AW40" s="41"/>
      <c r="AX40" s="41"/>
      <c r="AY40" s="41"/>
      <c r="AZ40" s="41"/>
      <c r="BA40" s="41"/>
      <c r="BB40" s="41"/>
    </row>
    <row r="41" spans="1:54" s="40" customFormat="1">
      <c r="A41" s="64">
        <v>40</v>
      </c>
      <c r="B41" s="57">
        <v>0</v>
      </c>
      <c r="C41" s="57">
        <v>0</v>
      </c>
      <c r="D41" s="57">
        <v>0</v>
      </c>
      <c r="E41" s="57">
        <v>0</v>
      </c>
      <c r="F41" s="57">
        <v>0</v>
      </c>
      <c r="G41" s="57">
        <v>0</v>
      </c>
      <c r="H41" s="57">
        <v>0</v>
      </c>
      <c r="I41" s="57">
        <v>0</v>
      </c>
      <c r="J41" s="57">
        <v>0</v>
      </c>
      <c r="K41" s="57">
        <v>0</v>
      </c>
      <c r="L41" s="57">
        <v>0</v>
      </c>
      <c r="M41" s="60">
        <v>0</v>
      </c>
      <c r="N41" s="57">
        <v>0</v>
      </c>
      <c r="O41" s="57">
        <v>0</v>
      </c>
      <c r="P41" s="57">
        <v>0</v>
      </c>
      <c r="Q41" s="57">
        <v>0</v>
      </c>
      <c r="R41" s="57">
        <v>0</v>
      </c>
      <c r="S41" s="57">
        <v>0</v>
      </c>
      <c r="T41" s="57">
        <v>0</v>
      </c>
      <c r="U41" s="57">
        <v>0</v>
      </c>
      <c r="V41" s="43" t="str">
        <f t="shared" si="1"/>
        <v/>
      </c>
      <c r="W41" s="1"/>
      <c r="X41" s="1"/>
      <c r="Y41" s="1"/>
      <c r="Z41" s="1"/>
      <c r="AA41" s="1"/>
      <c r="AB41" s="1"/>
      <c r="AC41" s="62"/>
      <c r="AD41" s="11"/>
      <c r="AE41" s="11"/>
      <c r="AF41" s="11"/>
      <c r="AG41" s="41"/>
      <c r="AH41" s="62"/>
      <c r="AI41" s="11"/>
      <c r="AJ41" s="11"/>
      <c r="AK41" s="11"/>
      <c r="AL41" s="41"/>
      <c r="AM41" s="41"/>
      <c r="AN41" s="41"/>
      <c r="AO41" s="41"/>
      <c r="AP41" s="41"/>
      <c r="AQ41" s="41"/>
      <c r="AR41" s="41"/>
      <c r="AS41" s="41"/>
      <c r="AT41" s="41"/>
      <c r="AU41" s="41"/>
      <c r="AV41" s="41"/>
      <c r="AW41" s="41"/>
      <c r="AX41" s="41"/>
      <c r="AY41" s="41"/>
      <c r="AZ41" s="41"/>
      <c r="BA41" s="41"/>
      <c r="BB41" s="41"/>
    </row>
    <row r="42" spans="1:54" s="40" customFormat="1">
      <c r="A42" s="64">
        <v>41</v>
      </c>
      <c r="B42" s="57">
        <v>0</v>
      </c>
      <c r="C42" s="57">
        <v>0</v>
      </c>
      <c r="D42" s="57">
        <v>0</v>
      </c>
      <c r="E42" s="57">
        <v>0</v>
      </c>
      <c r="F42" s="57">
        <v>0</v>
      </c>
      <c r="G42" s="57">
        <v>0</v>
      </c>
      <c r="H42" s="57">
        <v>0</v>
      </c>
      <c r="I42" s="57">
        <v>0</v>
      </c>
      <c r="J42" s="57">
        <v>0</v>
      </c>
      <c r="K42" s="57">
        <v>0</v>
      </c>
      <c r="L42" s="57">
        <v>0</v>
      </c>
      <c r="M42" s="60">
        <v>0</v>
      </c>
      <c r="N42" s="57">
        <v>0</v>
      </c>
      <c r="O42" s="57">
        <v>0</v>
      </c>
      <c r="P42" s="57">
        <v>0</v>
      </c>
      <c r="Q42" s="57">
        <v>0</v>
      </c>
      <c r="R42" s="57">
        <v>0</v>
      </c>
      <c r="S42" s="57">
        <v>0</v>
      </c>
      <c r="T42" s="57">
        <v>0</v>
      </c>
      <c r="U42" s="57">
        <v>0</v>
      </c>
      <c r="V42" s="43" t="str">
        <f t="shared" si="1"/>
        <v/>
      </c>
      <c r="W42" s="1"/>
      <c r="X42" s="1"/>
      <c r="Y42" s="1"/>
      <c r="Z42" s="1"/>
      <c r="AA42" s="1"/>
      <c r="AB42" s="1"/>
      <c r="AC42" s="62"/>
      <c r="AD42" s="11"/>
      <c r="AE42" s="11"/>
      <c r="AF42" s="11"/>
      <c r="AG42" s="41"/>
      <c r="AH42" s="62"/>
      <c r="AI42" s="11"/>
      <c r="AJ42" s="11"/>
      <c r="AK42" s="11"/>
      <c r="AL42" s="41"/>
      <c r="AM42" s="41"/>
      <c r="AN42" s="41"/>
      <c r="AO42" s="41"/>
      <c r="AP42" s="41"/>
      <c r="AQ42" s="41"/>
      <c r="AR42" s="41"/>
      <c r="AS42" s="41"/>
      <c r="AT42" s="41"/>
      <c r="AU42" s="41"/>
      <c r="AV42" s="41"/>
      <c r="AW42" s="41"/>
      <c r="AX42" s="41"/>
      <c r="AY42" s="41"/>
      <c r="AZ42" s="41"/>
      <c r="BA42" s="41"/>
      <c r="BB42" s="41"/>
    </row>
    <row r="43" spans="1:54" s="40" customFormat="1">
      <c r="A43" s="64">
        <v>42</v>
      </c>
      <c r="B43" s="57">
        <v>0</v>
      </c>
      <c r="C43" s="57">
        <v>0</v>
      </c>
      <c r="D43" s="57">
        <v>0</v>
      </c>
      <c r="E43" s="57">
        <v>0</v>
      </c>
      <c r="F43" s="57">
        <v>0</v>
      </c>
      <c r="G43" s="57">
        <v>0</v>
      </c>
      <c r="H43" s="57">
        <v>0</v>
      </c>
      <c r="I43" s="57">
        <v>0</v>
      </c>
      <c r="J43" s="57">
        <v>0</v>
      </c>
      <c r="K43" s="57">
        <v>0</v>
      </c>
      <c r="L43" s="57">
        <v>0</v>
      </c>
      <c r="M43" s="60">
        <v>0</v>
      </c>
      <c r="N43" s="57">
        <v>0</v>
      </c>
      <c r="O43" s="57">
        <v>0</v>
      </c>
      <c r="P43" s="57">
        <v>0</v>
      </c>
      <c r="Q43" s="57">
        <v>0</v>
      </c>
      <c r="R43" s="57">
        <v>0</v>
      </c>
      <c r="S43" s="57">
        <v>0</v>
      </c>
      <c r="T43" s="57">
        <v>0</v>
      </c>
      <c r="U43" s="57">
        <v>0</v>
      </c>
      <c r="V43" s="43" t="str">
        <f t="shared" si="1"/>
        <v/>
      </c>
      <c r="W43" s="1"/>
      <c r="X43" s="1"/>
      <c r="Y43" s="1"/>
      <c r="Z43" s="1"/>
      <c r="AA43" s="1"/>
      <c r="AB43" s="1"/>
      <c r="AC43" s="62"/>
      <c r="AD43" s="11"/>
      <c r="AE43" s="11"/>
      <c r="AF43" s="11"/>
      <c r="AG43" s="41"/>
      <c r="AH43" s="62"/>
      <c r="AI43" s="11"/>
      <c r="AJ43" s="11"/>
      <c r="AK43" s="11"/>
      <c r="AL43" s="41"/>
      <c r="AM43" s="41"/>
      <c r="AN43" s="41"/>
      <c r="AO43" s="41"/>
      <c r="AP43" s="41"/>
      <c r="AQ43" s="41"/>
      <c r="AR43" s="41"/>
      <c r="AS43" s="41"/>
      <c r="AT43" s="41"/>
      <c r="AU43" s="41"/>
      <c r="AV43" s="41"/>
      <c r="AW43" s="41"/>
      <c r="AX43" s="41"/>
      <c r="AY43" s="41"/>
      <c r="AZ43" s="41"/>
      <c r="BA43" s="41"/>
      <c r="BB43" s="41"/>
    </row>
    <row r="44" spans="1:54" s="40" customFormat="1">
      <c r="A44" s="64">
        <v>43</v>
      </c>
      <c r="B44" s="57">
        <v>0</v>
      </c>
      <c r="C44" s="57">
        <v>0</v>
      </c>
      <c r="D44" s="57">
        <v>0</v>
      </c>
      <c r="E44" s="57">
        <v>0</v>
      </c>
      <c r="F44" s="57">
        <v>0</v>
      </c>
      <c r="G44" s="57">
        <v>0</v>
      </c>
      <c r="H44" s="57">
        <v>0</v>
      </c>
      <c r="I44" s="57">
        <v>0</v>
      </c>
      <c r="J44" s="57">
        <v>0</v>
      </c>
      <c r="K44" s="57">
        <v>0</v>
      </c>
      <c r="L44" s="57">
        <v>0</v>
      </c>
      <c r="M44" s="60">
        <v>0</v>
      </c>
      <c r="N44" s="57">
        <v>0</v>
      </c>
      <c r="O44" s="57">
        <v>0</v>
      </c>
      <c r="P44" s="57">
        <v>0</v>
      </c>
      <c r="Q44" s="57">
        <v>0</v>
      </c>
      <c r="R44" s="57">
        <v>0</v>
      </c>
      <c r="S44" s="57">
        <v>0</v>
      </c>
      <c r="T44" s="57">
        <v>0</v>
      </c>
      <c r="U44" s="57">
        <v>0</v>
      </c>
      <c r="V44" s="43" t="str">
        <f t="shared" si="1"/>
        <v/>
      </c>
      <c r="W44" s="1"/>
      <c r="X44" s="1"/>
      <c r="Y44" s="1"/>
      <c r="Z44" s="1"/>
      <c r="AA44" s="1"/>
      <c r="AB44" s="1"/>
      <c r="AC44" s="62"/>
      <c r="AD44" s="11"/>
      <c r="AE44" s="11"/>
      <c r="AF44" s="11"/>
      <c r="AG44" s="41"/>
      <c r="AH44" s="62"/>
      <c r="AI44" s="11"/>
      <c r="AJ44" s="11"/>
      <c r="AK44" s="11"/>
      <c r="AL44" s="41"/>
      <c r="AM44" s="41"/>
      <c r="AN44" s="41"/>
      <c r="AO44" s="41"/>
      <c r="AP44" s="41"/>
      <c r="AQ44" s="41"/>
      <c r="AR44" s="41"/>
      <c r="AS44" s="41"/>
      <c r="AT44" s="41"/>
      <c r="AU44" s="41"/>
      <c r="AV44" s="41"/>
      <c r="AW44" s="41"/>
      <c r="AX44" s="41"/>
      <c r="AY44" s="41"/>
      <c r="AZ44" s="41"/>
      <c r="BA44" s="41"/>
      <c r="BB44" s="41"/>
    </row>
    <row r="45" spans="1:54" s="40" customFormat="1">
      <c r="A45" s="64">
        <v>44</v>
      </c>
      <c r="B45" s="57">
        <v>0</v>
      </c>
      <c r="C45" s="57">
        <v>0</v>
      </c>
      <c r="D45" s="57">
        <v>0</v>
      </c>
      <c r="E45" s="57">
        <v>0</v>
      </c>
      <c r="F45" s="57">
        <v>0</v>
      </c>
      <c r="G45" s="57">
        <v>0</v>
      </c>
      <c r="H45" s="57">
        <v>0</v>
      </c>
      <c r="I45" s="57">
        <v>0</v>
      </c>
      <c r="J45" s="57">
        <v>0</v>
      </c>
      <c r="K45" s="57">
        <v>0</v>
      </c>
      <c r="L45" s="57">
        <v>0</v>
      </c>
      <c r="M45" s="60">
        <v>0</v>
      </c>
      <c r="N45" s="57">
        <v>0</v>
      </c>
      <c r="O45" s="57">
        <v>0</v>
      </c>
      <c r="P45" s="57">
        <v>0</v>
      </c>
      <c r="Q45" s="57">
        <v>0</v>
      </c>
      <c r="R45" s="57">
        <v>0</v>
      </c>
      <c r="S45" s="57">
        <v>0</v>
      </c>
      <c r="T45" s="57">
        <v>0</v>
      </c>
      <c r="U45" s="57">
        <v>0</v>
      </c>
      <c r="V45" s="43" t="str">
        <f t="shared" si="1"/>
        <v/>
      </c>
      <c r="W45" s="1"/>
      <c r="X45" s="1"/>
      <c r="Y45" s="1"/>
      <c r="Z45" s="1"/>
      <c r="AA45" s="1"/>
      <c r="AC45" s="62"/>
      <c r="AD45" s="11"/>
      <c r="AE45" s="11"/>
      <c r="AF45" s="11"/>
      <c r="AH45" s="62"/>
      <c r="AI45" s="11"/>
      <c r="AJ45" s="11"/>
      <c r="AK45" s="11"/>
      <c r="AL45" s="11"/>
    </row>
    <row r="46" spans="1:54" s="40" customFormat="1">
      <c r="A46" s="64">
        <v>45</v>
      </c>
      <c r="B46" s="57">
        <v>0</v>
      </c>
      <c r="C46" s="57">
        <v>0</v>
      </c>
      <c r="D46" s="57">
        <v>0</v>
      </c>
      <c r="E46" s="57">
        <v>0</v>
      </c>
      <c r="F46" s="57">
        <v>0</v>
      </c>
      <c r="G46" s="57">
        <v>0</v>
      </c>
      <c r="H46" s="57">
        <v>0</v>
      </c>
      <c r="I46" s="57">
        <v>0</v>
      </c>
      <c r="J46" s="57">
        <v>0</v>
      </c>
      <c r="K46" s="57">
        <v>0</v>
      </c>
      <c r="L46" s="57">
        <v>0</v>
      </c>
      <c r="M46" s="60">
        <v>0</v>
      </c>
      <c r="N46" s="57">
        <v>0</v>
      </c>
      <c r="O46" s="57">
        <v>0</v>
      </c>
      <c r="P46" s="57">
        <v>0</v>
      </c>
      <c r="Q46" s="57">
        <v>0</v>
      </c>
      <c r="R46" s="57">
        <v>0</v>
      </c>
      <c r="S46" s="57">
        <v>0</v>
      </c>
      <c r="T46" s="57">
        <v>0</v>
      </c>
      <c r="U46" s="57">
        <v>0</v>
      </c>
      <c r="V46" s="43" t="str">
        <f t="shared" si="1"/>
        <v/>
      </c>
      <c r="W46" s="1"/>
      <c r="X46" s="1"/>
      <c r="Y46" s="1"/>
      <c r="Z46" s="1"/>
      <c r="AA46" s="1"/>
      <c r="AC46" s="62"/>
      <c r="AD46" s="11"/>
      <c r="AE46" s="11"/>
      <c r="AF46" s="11"/>
      <c r="AH46" s="62"/>
      <c r="AI46" s="11"/>
      <c r="AJ46" s="11"/>
      <c r="AK46" s="11"/>
      <c r="AL46" s="11"/>
    </row>
    <row r="47" spans="1:54" s="40" customFormat="1">
      <c r="A47" s="64">
        <v>46</v>
      </c>
      <c r="B47" s="57">
        <v>0</v>
      </c>
      <c r="C47" s="57">
        <v>0</v>
      </c>
      <c r="D47" s="57">
        <v>0</v>
      </c>
      <c r="E47" s="57">
        <v>0</v>
      </c>
      <c r="F47" s="57">
        <v>0</v>
      </c>
      <c r="G47" s="57">
        <v>0</v>
      </c>
      <c r="H47" s="57">
        <v>0</v>
      </c>
      <c r="I47" s="57">
        <v>0</v>
      </c>
      <c r="J47" s="57">
        <v>0</v>
      </c>
      <c r="K47" s="57">
        <v>0</v>
      </c>
      <c r="L47" s="57">
        <v>0</v>
      </c>
      <c r="M47" s="60">
        <v>0</v>
      </c>
      <c r="N47" s="57">
        <v>0</v>
      </c>
      <c r="O47" s="57">
        <v>0</v>
      </c>
      <c r="P47" s="57">
        <v>0</v>
      </c>
      <c r="Q47" s="57">
        <v>0</v>
      </c>
      <c r="R47" s="57">
        <v>0</v>
      </c>
      <c r="S47" s="57">
        <v>0</v>
      </c>
      <c r="T47" s="57">
        <v>0</v>
      </c>
      <c r="U47" s="57">
        <v>0</v>
      </c>
      <c r="V47" s="43" t="str">
        <f t="shared" si="1"/>
        <v/>
      </c>
      <c r="W47" s="1"/>
      <c r="X47" s="1"/>
      <c r="Y47" s="1"/>
      <c r="Z47" s="1"/>
      <c r="AA47" s="1"/>
      <c r="AC47" s="62"/>
      <c r="AD47" s="11"/>
      <c r="AE47" s="11"/>
      <c r="AF47" s="11"/>
      <c r="AH47" s="62"/>
      <c r="AI47" s="11"/>
      <c r="AJ47" s="11"/>
      <c r="AK47" s="11"/>
      <c r="AL47" s="11"/>
    </row>
    <row r="48" spans="1:54" s="40" customFormat="1">
      <c r="A48" s="64">
        <v>47</v>
      </c>
      <c r="B48" s="57">
        <v>0</v>
      </c>
      <c r="C48" s="57">
        <v>0</v>
      </c>
      <c r="D48" s="57">
        <v>0</v>
      </c>
      <c r="E48" s="57">
        <v>0</v>
      </c>
      <c r="F48" s="57">
        <v>0</v>
      </c>
      <c r="G48" s="57">
        <v>0</v>
      </c>
      <c r="H48" s="57">
        <v>0</v>
      </c>
      <c r="I48" s="57">
        <v>0</v>
      </c>
      <c r="J48" s="57">
        <v>0</v>
      </c>
      <c r="K48" s="57">
        <v>0</v>
      </c>
      <c r="L48" s="57">
        <v>0</v>
      </c>
      <c r="M48" s="60">
        <v>0</v>
      </c>
      <c r="N48" s="57">
        <v>0</v>
      </c>
      <c r="O48" s="57">
        <v>0</v>
      </c>
      <c r="P48" s="57">
        <v>0</v>
      </c>
      <c r="Q48" s="57">
        <v>0</v>
      </c>
      <c r="R48" s="57">
        <v>0</v>
      </c>
      <c r="S48" s="57">
        <v>0</v>
      </c>
      <c r="T48" s="57">
        <v>0</v>
      </c>
      <c r="U48" s="57">
        <v>0</v>
      </c>
      <c r="V48" s="43" t="str">
        <f t="shared" si="1"/>
        <v/>
      </c>
      <c r="W48" s="1"/>
      <c r="X48" s="1"/>
      <c r="Y48" s="1"/>
      <c r="Z48" s="1"/>
      <c r="AA48" s="1"/>
      <c r="AC48" s="62"/>
      <c r="AD48" s="11"/>
      <c r="AE48" s="11"/>
      <c r="AF48" s="11"/>
      <c r="AH48" s="62"/>
      <c r="AI48" s="11"/>
      <c r="AJ48" s="11"/>
      <c r="AK48" s="11"/>
      <c r="AL48" s="11"/>
    </row>
    <row r="49" spans="1:38" s="40" customFormat="1">
      <c r="A49" s="64">
        <v>48</v>
      </c>
      <c r="B49" s="57">
        <v>0</v>
      </c>
      <c r="C49" s="57">
        <v>0</v>
      </c>
      <c r="D49" s="57">
        <v>0</v>
      </c>
      <c r="E49" s="57">
        <v>0</v>
      </c>
      <c r="F49" s="57">
        <v>0</v>
      </c>
      <c r="G49" s="57">
        <v>0</v>
      </c>
      <c r="H49" s="57">
        <v>0</v>
      </c>
      <c r="I49" s="57">
        <v>0</v>
      </c>
      <c r="J49" s="57">
        <v>0</v>
      </c>
      <c r="K49" s="57">
        <v>0</v>
      </c>
      <c r="L49" s="57">
        <v>0</v>
      </c>
      <c r="M49" s="60">
        <v>0</v>
      </c>
      <c r="N49" s="57">
        <v>0</v>
      </c>
      <c r="O49" s="57">
        <v>0</v>
      </c>
      <c r="P49" s="57">
        <v>0</v>
      </c>
      <c r="Q49" s="57">
        <v>0</v>
      </c>
      <c r="R49" s="57">
        <v>0</v>
      </c>
      <c r="S49" s="57">
        <v>0</v>
      </c>
      <c r="T49" s="57">
        <v>0</v>
      </c>
      <c r="U49" s="57">
        <v>0</v>
      </c>
      <c r="V49" s="43" t="str">
        <f t="shared" si="1"/>
        <v/>
      </c>
      <c r="W49" s="1"/>
      <c r="X49" s="1"/>
      <c r="Y49" s="1"/>
      <c r="Z49" s="1"/>
      <c r="AA49" s="1"/>
      <c r="AB49" s="1"/>
      <c r="AC49" s="62"/>
      <c r="AD49" s="11"/>
      <c r="AE49" s="11"/>
      <c r="AF49" s="11"/>
      <c r="AH49" s="62"/>
      <c r="AI49" s="11"/>
      <c r="AJ49" s="11"/>
      <c r="AK49" s="11"/>
      <c r="AL49" s="11"/>
    </row>
    <row r="50" spans="1:38" s="40" customFormat="1">
      <c r="A50" s="64">
        <v>49</v>
      </c>
      <c r="B50" s="57">
        <v>0</v>
      </c>
      <c r="C50" s="57">
        <v>0</v>
      </c>
      <c r="D50" s="57">
        <v>0</v>
      </c>
      <c r="E50" s="57">
        <v>0</v>
      </c>
      <c r="F50" s="57">
        <v>0</v>
      </c>
      <c r="G50" s="57">
        <v>0</v>
      </c>
      <c r="H50" s="57">
        <v>0</v>
      </c>
      <c r="I50" s="57">
        <v>0</v>
      </c>
      <c r="J50" s="57">
        <v>0</v>
      </c>
      <c r="K50" s="57">
        <v>0</v>
      </c>
      <c r="L50" s="57">
        <v>0</v>
      </c>
      <c r="M50" s="60">
        <v>0</v>
      </c>
      <c r="N50" s="57">
        <v>0</v>
      </c>
      <c r="O50" s="57">
        <v>0</v>
      </c>
      <c r="P50" s="57">
        <v>0</v>
      </c>
      <c r="Q50" s="57">
        <v>0</v>
      </c>
      <c r="R50" s="57">
        <v>0</v>
      </c>
      <c r="S50" s="57">
        <v>0</v>
      </c>
      <c r="T50" s="57">
        <v>0</v>
      </c>
      <c r="U50" s="57">
        <v>0</v>
      </c>
      <c r="V50" s="43" t="str">
        <f t="shared" si="1"/>
        <v/>
      </c>
      <c r="W50" s="1"/>
      <c r="X50" s="1"/>
      <c r="Y50" s="1"/>
      <c r="Z50" s="1"/>
      <c r="AA50" s="1"/>
      <c r="AB50" s="1"/>
      <c r="AC50" s="62"/>
      <c r="AD50" s="11"/>
      <c r="AE50" s="11"/>
      <c r="AF50" s="11"/>
      <c r="AH50" s="62"/>
      <c r="AI50" s="11"/>
      <c r="AJ50" s="11"/>
      <c r="AK50" s="11"/>
      <c r="AL50" s="11"/>
    </row>
    <row r="51" spans="1:38" s="40" customFormat="1">
      <c r="A51" s="64">
        <v>50</v>
      </c>
      <c r="B51" s="57">
        <v>0</v>
      </c>
      <c r="C51" s="57">
        <v>0</v>
      </c>
      <c r="D51" s="57">
        <v>0</v>
      </c>
      <c r="E51" s="57">
        <v>0</v>
      </c>
      <c r="F51" s="57">
        <v>0</v>
      </c>
      <c r="G51" s="57">
        <v>0</v>
      </c>
      <c r="H51" s="57">
        <v>0</v>
      </c>
      <c r="I51" s="57">
        <v>0</v>
      </c>
      <c r="J51" s="57">
        <v>0</v>
      </c>
      <c r="K51" s="57">
        <v>0</v>
      </c>
      <c r="L51" s="57">
        <v>0</v>
      </c>
      <c r="M51" s="60">
        <v>0</v>
      </c>
      <c r="N51" s="57">
        <v>0</v>
      </c>
      <c r="O51" s="57">
        <v>0</v>
      </c>
      <c r="P51" s="57">
        <v>0</v>
      </c>
      <c r="Q51" s="57">
        <v>0</v>
      </c>
      <c r="R51" s="57">
        <v>0</v>
      </c>
      <c r="S51" s="57">
        <v>0</v>
      </c>
      <c r="T51" s="57">
        <v>0</v>
      </c>
      <c r="U51" s="57">
        <v>0</v>
      </c>
      <c r="V51" s="43" t="str">
        <f t="shared" si="1"/>
        <v/>
      </c>
      <c r="W51" s="1"/>
      <c r="X51" s="1"/>
      <c r="Y51" s="1"/>
      <c r="Z51" s="1"/>
      <c r="AA51" s="1"/>
      <c r="AB51" s="1"/>
      <c r="AC51" s="62"/>
      <c r="AD51" s="11"/>
      <c r="AE51" s="11"/>
      <c r="AF51" s="11"/>
      <c r="AH51" s="62"/>
      <c r="AI51" s="11"/>
      <c r="AJ51" s="11"/>
      <c r="AK51" s="11"/>
      <c r="AL51" s="11"/>
    </row>
    <row r="52" spans="1:38" s="40" customFormat="1">
      <c r="A52" s="64">
        <v>51</v>
      </c>
      <c r="B52" s="57">
        <v>0</v>
      </c>
      <c r="C52" s="57">
        <v>0</v>
      </c>
      <c r="D52" s="57">
        <v>0</v>
      </c>
      <c r="E52" s="57">
        <v>0</v>
      </c>
      <c r="F52" s="57">
        <v>0</v>
      </c>
      <c r="G52" s="57">
        <v>0</v>
      </c>
      <c r="H52" s="57">
        <v>0</v>
      </c>
      <c r="I52" s="57">
        <v>0</v>
      </c>
      <c r="J52" s="57">
        <v>0</v>
      </c>
      <c r="K52" s="57">
        <v>0</v>
      </c>
      <c r="L52" s="57">
        <v>0</v>
      </c>
      <c r="M52" s="60">
        <v>0</v>
      </c>
      <c r="N52" s="57">
        <v>0</v>
      </c>
      <c r="O52" s="57">
        <v>0</v>
      </c>
      <c r="P52" s="57">
        <v>0</v>
      </c>
      <c r="Q52" s="57">
        <v>0</v>
      </c>
      <c r="R52" s="57">
        <v>0</v>
      </c>
      <c r="S52" s="57">
        <v>0</v>
      </c>
      <c r="T52" s="57">
        <v>0</v>
      </c>
      <c r="U52" s="57">
        <v>0</v>
      </c>
      <c r="V52" s="43" t="str">
        <f t="shared" si="1"/>
        <v/>
      </c>
      <c r="W52" s="1"/>
      <c r="X52" s="1"/>
      <c r="Y52" s="1"/>
      <c r="Z52" s="1"/>
      <c r="AA52" s="1"/>
      <c r="AB52" s="1"/>
      <c r="AC52" s="62"/>
      <c r="AD52" s="11"/>
      <c r="AE52" s="11"/>
      <c r="AF52" s="11"/>
      <c r="AH52" s="62"/>
      <c r="AI52" s="11"/>
      <c r="AJ52" s="11"/>
      <c r="AK52" s="11"/>
      <c r="AL52" s="11"/>
    </row>
    <row r="53" spans="1:38" s="40" customFormat="1">
      <c r="A53" s="64">
        <v>52</v>
      </c>
      <c r="B53" s="57">
        <v>0</v>
      </c>
      <c r="C53" s="57">
        <v>0</v>
      </c>
      <c r="D53" s="57">
        <v>0</v>
      </c>
      <c r="E53" s="57">
        <v>0</v>
      </c>
      <c r="F53" s="57">
        <v>0</v>
      </c>
      <c r="G53" s="57">
        <v>0</v>
      </c>
      <c r="H53" s="57">
        <v>0</v>
      </c>
      <c r="I53" s="57">
        <v>0</v>
      </c>
      <c r="J53" s="57">
        <v>0</v>
      </c>
      <c r="K53" s="57">
        <v>0</v>
      </c>
      <c r="L53" s="57">
        <v>0</v>
      </c>
      <c r="M53" s="60">
        <v>0</v>
      </c>
      <c r="N53" s="57">
        <v>0</v>
      </c>
      <c r="O53" s="57">
        <v>0</v>
      </c>
      <c r="P53" s="57">
        <v>0</v>
      </c>
      <c r="Q53" s="57">
        <v>0</v>
      </c>
      <c r="R53" s="57">
        <v>0</v>
      </c>
      <c r="S53" s="57">
        <v>0</v>
      </c>
      <c r="T53" s="57">
        <v>0</v>
      </c>
      <c r="U53" s="57">
        <v>0</v>
      </c>
      <c r="V53" s="43" t="str">
        <f t="shared" si="1"/>
        <v/>
      </c>
      <c r="W53" s="1"/>
      <c r="X53" s="1"/>
      <c r="Y53" s="1"/>
      <c r="Z53" s="1"/>
      <c r="AA53" s="1"/>
      <c r="AB53" s="1"/>
      <c r="AC53" s="62"/>
      <c r="AD53" s="11"/>
      <c r="AE53" s="11"/>
      <c r="AF53" s="11"/>
      <c r="AH53" s="62"/>
      <c r="AI53" s="11"/>
      <c r="AJ53" s="11"/>
      <c r="AK53" s="11"/>
      <c r="AL53" s="11"/>
    </row>
    <row r="54" spans="1:38">
      <c r="X54" s="1"/>
      <c r="Y54" s="1"/>
      <c r="Z54" s="1"/>
      <c r="AA54" s="1"/>
    </row>
    <row r="55" spans="1:38">
      <c r="X55" s="1"/>
      <c r="Y55" s="1"/>
      <c r="Z55" s="1"/>
      <c r="AA55" s="1"/>
    </row>
    <row r="56" spans="1:38">
      <c r="X56" s="1"/>
      <c r="Y56" s="1"/>
      <c r="Z56" s="1"/>
      <c r="AA56" s="1"/>
    </row>
    <row r="57" spans="1:38">
      <c r="X57" s="1"/>
      <c r="Y57" s="1"/>
      <c r="Z57" s="1"/>
      <c r="AA57" s="1"/>
    </row>
    <row r="58" spans="1:38">
      <c r="X58" s="1"/>
      <c r="Y58" s="1"/>
      <c r="Z58" s="1"/>
      <c r="AA58" s="1"/>
    </row>
    <row r="59" spans="1:38">
      <c r="X59" s="1"/>
      <c r="Y59" s="1"/>
      <c r="Z59" s="1"/>
      <c r="AA59" s="1"/>
    </row>
    <row r="60" spans="1:38">
      <c r="X60" s="1"/>
      <c r="Y60" s="1"/>
      <c r="Z60" s="1"/>
      <c r="AA60" s="1"/>
    </row>
    <row r="61" spans="1:38">
      <c r="X61" s="1"/>
      <c r="Y61" s="1"/>
      <c r="Z61" s="1"/>
      <c r="AA61" s="1"/>
    </row>
    <row r="62" spans="1:38">
      <c r="X62" s="1"/>
      <c r="Y62" s="1"/>
      <c r="Z62" s="1"/>
      <c r="AA62" s="1"/>
    </row>
    <row r="63" spans="1:38">
      <c r="X63" s="1"/>
      <c r="Y63" s="1"/>
      <c r="Z63" s="1"/>
      <c r="AA63" s="1"/>
    </row>
    <row r="64" spans="1:38">
      <c r="X64" s="1"/>
      <c r="Y64" s="1"/>
      <c r="Z64" s="1"/>
      <c r="AA64" s="1"/>
    </row>
    <row r="65" spans="24:27">
      <c r="X65" s="1"/>
      <c r="Y65" s="1"/>
      <c r="Z65" s="1"/>
      <c r="AA65" s="1"/>
    </row>
    <row r="66" spans="24:27">
      <c r="X66" s="1"/>
      <c r="Y66" s="1"/>
      <c r="Z66" s="1"/>
      <c r="AA66" s="1"/>
    </row>
    <row r="67" spans="24:27">
      <c r="X67" s="1"/>
      <c r="Y67" s="1"/>
      <c r="Z67" s="1"/>
      <c r="AA67" s="1"/>
    </row>
    <row r="68" spans="24:27">
      <c r="X68" s="1"/>
      <c r="Y68" s="1"/>
      <c r="Z68" s="1"/>
      <c r="AA68" s="1"/>
    </row>
    <row r="69" spans="24:27">
      <c r="X69" s="1"/>
      <c r="Y69" s="1"/>
      <c r="Z69" s="1"/>
      <c r="AA69" s="1"/>
    </row>
    <row r="70" spans="24:27">
      <c r="X70" s="1"/>
      <c r="Y70" s="1"/>
      <c r="Z70" s="1"/>
      <c r="AA70" s="1"/>
    </row>
    <row r="71" spans="24:27">
      <c r="X71" s="1"/>
      <c r="Y71" s="1"/>
      <c r="Z71" s="1"/>
      <c r="AA71" s="1"/>
    </row>
    <row r="72" spans="24:27">
      <c r="X72" s="1"/>
      <c r="Y72" s="1"/>
      <c r="Z72" s="1"/>
      <c r="AA72" s="1"/>
    </row>
    <row r="73" spans="24:27">
      <c r="X73" s="1"/>
      <c r="Y73" s="1"/>
      <c r="Z73" s="1"/>
      <c r="AA73" s="1"/>
    </row>
    <row r="74" spans="24:27">
      <c r="X74" s="1"/>
      <c r="Y74" s="1"/>
      <c r="Z74" s="1"/>
      <c r="AA74" s="1"/>
    </row>
    <row r="75" spans="24:27">
      <c r="X75" s="1"/>
      <c r="Y75" s="1"/>
      <c r="Z75" s="1"/>
      <c r="AA75" s="1"/>
    </row>
    <row r="76" spans="24:27">
      <c r="X76" s="1"/>
      <c r="Y76" s="1"/>
      <c r="Z76" s="1"/>
      <c r="AA76" s="1"/>
    </row>
    <row r="77" spans="24:27">
      <c r="X77" s="1"/>
      <c r="Y77" s="1"/>
      <c r="Z77" s="1"/>
      <c r="AA77" s="1"/>
    </row>
    <row r="78" spans="24:27">
      <c r="X78" s="1"/>
      <c r="Y78" s="1"/>
      <c r="Z78" s="1"/>
      <c r="AA78" s="1"/>
    </row>
    <row r="79" spans="24:27">
      <c r="X79" s="1"/>
      <c r="Y79" s="1"/>
      <c r="Z79" s="1"/>
      <c r="AA79" s="1"/>
    </row>
    <row r="80" spans="24:27">
      <c r="X80" s="1"/>
      <c r="Y80" s="1"/>
      <c r="Z80" s="1"/>
      <c r="AA80" s="1"/>
    </row>
    <row r="81" spans="24:27">
      <c r="X81" s="1"/>
      <c r="Y81" s="1"/>
      <c r="Z81" s="1"/>
      <c r="AA81" s="1"/>
    </row>
    <row r="82" spans="24:27">
      <c r="X82" s="1"/>
      <c r="Y82" s="1"/>
      <c r="Z82" s="1"/>
      <c r="AA82" s="1"/>
    </row>
    <row r="83" spans="24:27">
      <c r="X83" s="1"/>
      <c r="Y83" s="1"/>
      <c r="Z83" s="1"/>
      <c r="AA83" s="1"/>
    </row>
    <row r="84" spans="24:27">
      <c r="X84" s="1"/>
      <c r="Y84" s="1"/>
      <c r="Z84" s="1"/>
      <c r="AA84" s="1"/>
    </row>
    <row r="85" spans="24:27">
      <c r="X85" s="1"/>
      <c r="Y85" s="1"/>
      <c r="Z85" s="1"/>
      <c r="AA85" s="1"/>
    </row>
    <row r="86" spans="24:27">
      <c r="X86" s="1"/>
      <c r="Y86" s="1"/>
      <c r="Z86" s="1"/>
      <c r="AA86" s="1"/>
    </row>
    <row r="87" spans="24:27">
      <c r="X87" s="1"/>
      <c r="Y87" s="1"/>
      <c r="Z87" s="1"/>
      <c r="AA87" s="1"/>
    </row>
    <row r="88" spans="24:27">
      <c r="X88" s="1"/>
      <c r="Y88" s="1"/>
      <c r="Z88" s="1"/>
      <c r="AA88" s="1"/>
    </row>
    <row r="89" spans="24:27">
      <c r="X89" s="1"/>
      <c r="Y89" s="1"/>
      <c r="Z89" s="1"/>
      <c r="AA89" s="1"/>
    </row>
    <row r="90" spans="24:27">
      <c r="X90" s="1"/>
      <c r="Y90" s="1"/>
      <c r="Z90" s="1"/>
      <c r="AA90" s="1"/>
    </row>
    <row r="91" spans="24:27">
      <c r="X91" s="1"/>
      <c r="Y91" s="1"/>
      <c r="Z91" s="1"/>
      <c r="AA91" s="1"/>
    </row>
    <row r="92" spans="24:27">
      <c r="X92" s="1"/>
      <c r="Y92" s="1"/>
      <c r="Z92" s="1"/>
      <c r="AA92" s="1"/>
    </row>
    <row r="93" spans="24:27">
      <c r="X93" s="1"/>
      <c r="Y93" s="1"/>
      <c r="Z93" s="1"/>
      <c r="AA93" s="1"/>
    </row>
    <row r="94" spans="24:27">
      <c r="X94" s="1"/>
      <c r="Y94" s="1"/>
      <c r="Z94" s="1"/>
      <c r="AA94" s="1"/>
    </row>
    <row r="95" spans="24:27">
      <c r="X95" s="1"/>
      <c r="Y95" s="1"/>
      <c r="Z95" s="1"/>
      <c r="AA95" s="1"/>
    </row>
    <row r="96" spans="24:27">
      <c r="X96" s="1"/>
      <c r="Y96" s="1"/>
      <c r="Z96" s="1"/>
      <c r="AA96" s="1"/>
    </row>
    <row r="97" spans="24:27">
      <c r="X97" s="1"/>
      <c r="Y97" s="1"/>
      <c r="Z97" s="1"/>
      <c r="AA97" s="1"/>
    </row>
    <row r="98" spans="24:27">
      <c r="X98" s="1"/>
      <c r="Y98" s="1"/>
      <c r="Z98" s="1"/>
      <c r="AA98" s="1"/>
    </row>
    <row r="99" spans="24:27">
      <c r="X99" s="1"/>
      <c r="Y99" s="1"/>
      <c r="Z99" s="1"/>
      <c r="AA99" s="1"/>
    </row>
    <row r="100" spans="24:27">
      <c r="X100" s="1"/>
      <c r="Y100" s="1"/>
      <c r="Z100" s="1"/>
      <c r="AA100" s="1"/>
    </row>
    <row r="101" spans="24:27">
      <c r="X101" s="1"/>
      <c r="Y101" s="1"/>
      <c r="Z101" s="1"/>
      <c r="AA101" s="1"/>
    </row>
    <row r="102" spans="24:27">
      <c r="X102" s="1"/>
      <c r="Y102" s="1"/>
      <c r="Z102" s="1"/>
      <c r="AA102" s="1"/>
    </row>
    <row r="103" spans="24:27">
      <c r="X103" s="1"/>
      <c r="Y103" s="1"/>
      <c r="Z103" s="1"/>
      <c r="AA103" s="1"/>
    </row>
    <row r="104" spans="24:27">
      <c r="X104" s="1"/>
      <c r="Y104" s="1"/>
      <c r="Z104" s="1"/>
      <c r="AA104" s="1"/>
    </row>
    <row r="105" spans="24:27">
      <c r="X105" s="1"/>
      <c r="Y105" s="1"/>
      <c r="Z105" s="1"/>
      <c r="AA105" s="1"/>
    </row>
  </sheetData>
  <conditionalFormatting sqref="O1:U1048576">
    <cfRule type="dataBar" priority="13">
      <dataBar>
        <cfvo type="min"/>
        <cfvo type="max"/>
        <color rgb="FFFFB628"/>
      </dataBar>
      <extLst>
        <ext xmlns:x14="http://schemas.microsoft.com/office/spreadsheetml/2009/9/main" uri="{B025F937-C7B1-47D3-B67F-A62EFF666E3E}">
          <x14:id>{1B0CF7F6-B364-470C-8888-12F8276DA9B2}</x14:id>
        </ext>
      </extLst>
    </cfRule>
  </conditionalFormatting>
  <conditionalFormatting sqref="N1:N1048576">
    <cfRule type="dataBar" priority="12">
      <dataBar>
        <cfvo type="min"/>
        <cfvo type="max"/>
        <color rgb="FF63C384"/>
      </dataBar>
      <extLst>
        <ext xmlns:x14="http://schemas.microsoft.com/office/spreadsheetml/2009/9/main" uri="{B025F937-C7B1-47D3-B67F-A62EFF666E3E}">
          <x14:id>{7545F37E-24A5-4663-A878-72AADA2C1636}</x14:id>
        </ext>
      </extLst>
    </cfRule>
  </conditionalFormatting>
  <conditionalFormatting sqref="V1:V1048576">
    <cfRule type="dataBar" priority="11">
      <dataBar>
        <cfvo type="min"/>
        <cfvo type="max"/>
        <color rgb="FF638EC6"/>
      </dataBar>
      <extLst>
        <ext xmlns:x14="http://schemas.microsoft.com/office/spreadsheetml/2009/9/main" uri="{B025F937-C7B1-47D3-B67F-A62EFF666E3E}">
          <x14:id>{4994EB84-3CB5-4D65-A91F-5151CE5F3F11}</x14:id>
        </ext>
      </extLst>
    </cfRule>
  </conditionalFormatting>
  <conditionalFormatting sqref="M1:M1048576">
    <cfRule type="dataBar" priority="10">
      <dataBar>
        <cfvo type="min"/>
        <cfvo type="max"/>
        <color rgb="FF638EC6"/>
      </dataBar>
      <extLst>
        <ext xmlns:x14="http://schemas.microsoft.com/office/spreadsheetml/2009/9/main" uri="{B025F937-C7B1-47D3-B67F-A62EFF666E3E}">
          <x14:id>{F65A3FA0-6F2F-4E45-917D-073F151C7FFA}</x14:id>
        </ext>
      </extLst>
    </cfRule>
  </conditionalFormatting>
  <conditionalFormatting pivot="1" sqref="Y2:Y7">
    <cfRule type="dataBar" priority="9">
      <dataBar>
        <cfvo type="min"/>
        <cfvo type="max"/>
        <color rgb="FF638EC6"/>
      </dataBar>
      <extLst>
        <ext xmlns:x14="http://schemas.microsoft.com/office/spreadsheetml/2009/9/main" uri="{B025F937-C7B1-47D3-B67F-A62EFF666E3E}">
          <x14:id>{C98B9880-C89E-4CA2-9EC9-ACBE65C927A0}</x14:id>
        </ext>
      </extLst>
    </cfRule>
  </conditionalFormatting>
  <conditionalFormatting pivot="1" sqref="Z2:Z7">
    <cfRule type="dataBar" priority="8">
      <dataBar>
        <cfvo type="min"/>
        <cfvo type="max"/>
        <color rgb="FF638EC6"/>
      </dataBar>
      <extLst>
        <ext xmlns:x14="http://schemas.microsoft.com/office/spreadsheetml/2009/9/main" uri="{B025F937-C7B1-47D3-B67F-A62EFF666E3E}">
          <x14:id>{EFEA28CF-BFC9-4D9B-8EC6-D03579BB8FF2}</x14:id>
        </ext>
      </extLst>
    </cfRule>
  </conditionalFormatting>
  <conditionalFormatting pivot="1" sqref="AA2:AA7">
    <cfRule type="dataBar" priority="7">
      <dataBar>
        <cfvo type="min"/>
        <cfvo type="max"/>
        <color rgb="FF638EC6"/>
      </dataBar>
      <extLst>
        <ext xmlns:x14="http://schemas.microsoft.com/office/spreadsheetml/2009/9/main" uri="{B025F937-C7B1-47D3-B67F-A62EFF666E3E}">
          <x14:id>{B5C5BD5B-6B2C-4A6D-86A6-2394270ABCE8}</x14:id>
        </ext>
      </extLst>
    </cfRule>
  </conditionalFormatting>
  <conditionalFormatting pivot="1" sqref="AD2:AD7">
    <cfRule type="dataBar" priority="6">
      <dataBar>
        <cfvo type="min"/>
        <cfvo type="max"/>
        <color rgb="FF63C384"/>
      </dataBar>
      <extLst>
        <ext xmlns:x14="http://schemas.microsoft.com/office/spreadsheetml/2009/9/main" uri="{B025F937-C7B1-47D3-B67F-A62EFF666E3E}">
          <x14:id>{51E90886-2996-4091-A21E-4142B37F8B4F}</x14:id>
        </ext>
      </extLst>
    </cfRule>
  </conditionalFormatting>
  <conditionalFormatting pivot="1" sqref="AE2:AE7">
    <cfRule type="dataBar" priority="5">
      <dataBar>
        <cfvo type="min"/>
        <cfvo type="max"/>
        <color rgb="FF63C384"/>
      </dataBar>
      <extLst>
        <ext xmlns:x14="http://schemas.microsoft.com/office/spreadsheetml/2009/9/main" uri="{B025F937-C7B1-47D3-B67F-A62EFF666E3E}">
          <x14:id>{D1D65E01-E788-4BF8-8DE4-CF337F83401E}</x14:id>
        </ext>
      </extLst>
    </cfRule>
  </conditionalFormatting>
  <conditionalFormatting pivot="1" sqref="AF2:AF7">
    <cfRule type="dataBar" priority="4">
      <dataBar>
        <cfvo type="min"/>
        <cfvo type="max"/>
        <color rgb="FF63C384"/>
      </dataBar>
      <extLst>
        <ext xmlns:x14="http://schemas.microsoft.com/office/spreadsheetml/2009/9/main" uri="{B025F937-C7B1-47D3-B67F-A62EFF666E3E}">
          <x14:id>{C512BA4F-BDE5-4E44-8B9B-9E62F745FF86}</x14:id>
        </ext>
      </extLst>
    </cfRule>
  </conditionalFormatting>
  <conditionalFormatting pivot="1" sqref="AI2:AI5">
    <cfRule type="dataBar" priority="3">
      <dataBar>
        <cfvo type="min"/>
        <cfvo type="max"/>
        <color rgb="FFFFB628"/>
      </dataBar>
      <extLst>
        <ext xmlns:x14="http://schemas.microsoft.com/office/spreadsheetml/2009/9/main" uri="{B025F937-C7B1-47D3-B67F-A62EFF666E3E}">
          <x14:id>{8021B371-691B-437B-BC5A-86E2B15AA583}</x14:id>
        </ext>
      </extLst>
    </cfRule>
  </conditionalFormatting>
  <conditionalFormatting pivot="1" sqref="AJ2:AJ5">
    <cfRule type="dataBar" priority="2">
      <dataBar>
        <cfvo type="min"/>
        <cfvo type="max"/>
        <color rgb="FFFFB628"/>
      </dataBar>
      <extLst>
        <ext xmlns:x14="http://schemas.microsoft.com/office/spreadsheetml/2009/9/main" uri="{B025F937-C7B1-47D3-B67F-A62EFF666E3E}">
          <x14:id>{41744564-C0B3-405D-8A99-77F32FEBDFA3}</x14:id>
        </ext>
      </extLst>
    </cfRule>
  </conditionalFormatting>
  <conditionalFormatting pivot="1" sqref="AK2:AK5">
    <cfRule type="dataBar" priority="1">
      <dataBar>
        <cfvo type="min"/>
        <cfvo type="max"/>
        <color rgb="FFFFB628"/>
      </dataBar>
      <extLst>
        <ext xmlns:x14="http://schemas.microsoft.com/office/spreadsheetml/2009/9/main" uri="{B025F937-C7B1-47D3-B67F-A62EFF666E3E}">
          <x14:id>{B895AB31-1019-4CB9-BDDC-0D5C22B21ACB}</x14:id>
        </ext>
      </extLst>
    </cfRule>
  </conditionalFormatting>
  <pageMargins left="0.25" right="0.25" top="0.75" bottom="0.75" header="0.3" footer="0.3"/>
  <pageSetup scale="50" orientation="landscape" r:id="rId4"/>
  <headerFooter>
    <oddHeader>&amp;L&amp;A&amp;RPage &amp;P of &amp;N</oddHeader>
  </headerFooter>
  <colBreaks count="1" manualBreakCount="1">
    <brk id="23" max="1048575" man="1"/>
  </colBreaks>
  <drawing r:id="rId5"/>
  <extLst>
    <ext xmlns:x14="http://schemas.microsoft.com/office/spreadsheetml/2009/9/main" uri="{78C0D931-6437-407d-A8EE-F0AAD7539E65}">
      <x14:conditionalFormattings>
        <x14:conditionalFormatting xmlns:xm="http://schemas.microsoft.com/office/excel/2006/main">
          <x14:cfRule type="dataBar" id="{1B0CF7F6-B364-470C-8888-12F8276DA9B2}">
            <x14:dataBar minLength="0" maxLength="100" border="1" negativeBarBorderColorSameAsPositive="0">
              <x14:cfvo type="autoMin"/>
              <x14:cfvo type="autoMax"/>
              <x14:borderColor rgb="FFFFB628"/>
              <x14:negativeFillColor rgb="FFFF0000"/>
              <x14:negativeBorderColor rgb="FFFF0000"/>
              <x14:axisColor rgb="FF000000"/>
            </x14:dataBar>
          </x14:cfRule>
          <xm:sqref>O1:U1048576</xm:sqref>
        </x14:conditionalFormatting>
        <x14:conditionalFormatting xmlns:xm="http://schemas.microsoft.com/office/excel/2006/main">
          <x14:cfRule type="dataBar" id="{7545F37E-24A5-4663-A878-72AADA2C1636}">
            <x14:dataBar minLength="0" maxLength="100" border="1" negativeBarBorderColorSameAsPositive="0">
              <x14:cfvo type="autoMin"/>
              <x14:cfvo type="autoMax"/>
              <x14:borderColor rgb="FF63C384"/>
              <x14:negativeFillColor rgb="FFFF0000"/>
              <x14:negativeBorderColor rgb="FFFF0000"/>
              <x14:axisColor rgb="FF000000"/>
            </x14:dataBar>
          </x14:cfRule>
          <xm:sqref>N1:N1048576</xm:sqref>
        </x14:conditionalFormatting>
        <x14:conditionalFormatting xmlns:xm="http://schemas.microsoft.com/office/excel/2006/main">
          <x14:cfRule type="dataBar" id="{4994EB84-3CB5-4D65-A91F-5151CE5F3F11}">
            <x14:dataBar minLength="0" maxLength="100" border="1" negativeBarBorderColorSameAsPositive="0">
              <x14:cfvo type="autoMin"/>
              <x14:cfvo type="autoMax"/>
              <x14:borderColor rgb="FF638EC6"/>
              <x14:negativeFillColor rgb="FFFF0000"/>
              <x14:negativeBorderColor rgb="FFFF0000"/>
              <x14:axisColor rgb="FF000000"/>
            </x14:dataBar>
          </x14:cfRule>
          <xm:sqref>V1:V1048576</xm:sqref>
        </x14:conditionalFormatting>
        <x14:conditionalFormatting xmlns:xm="http://schemas.microsoft.com/office/excel/2006/main">
          <x14:cfRule type="dataBar" id="{F65A3FA0-6F2F-4E45-917D-073F151C7FFA}">
            <x14:dataBar minLength="0" maxLength="100" border="1" negativeBarBorderColorSameAsPositive="0">
              <x14:cfvo type="autoMin"/>
              <x14:cfvo type="autoMax"/>
              <x14:borderColor rgb="FF638EC6"/>
              <x14:negativeFillColor rgb="FFFF0000"/>
              <x14:negativeBorderColor rgb="FFFF0000"/>
              <x14:axisColor rgb="FF000000"/>
            </x14:dataBar>
          </x14:cfRule>
          <xm:sqref>M1:M1048576</xm:sqref>
        </x14:conditionalFormatting>
        <x14:conditionalFormatting xmlns:xm="http://schemas.microsoft.com/office/excel/2006/main" pivot="1">
          <x14:cfRule type="dataBar" id="{C98B9880-C89E-4CA2-9EC9-ACBE65C927A0}">
            <x14:dataBar minLength="0" maxLength="100" border="1" negativeBarBorderColorSameAsPositive="0">
              <x14:cfvo type="autoMin"/>
              <x14:cfvo type="autoMax"/>
              <x14:borderColor rgb="FF638EC6"/>
              <x14:negativeFillColor rgb="FFFF0000"/>
              <x14:negativeBorderColor rgb="FFFF0000"/>
              <x14:axisColor rgb="FF000000"/>
            </x14:dataBar>
          </x14:cfRule>
          <xm:sqref>Y2:Y7</xm:sqref>
        </x14:conditionalFormatting>
        <x14:conditionalFormatting xmlns:xm="http://schemas.microsoft.com/office/excel/2006/main" pivot="1">
          <x14:cfRule type="dataBar" id="{EFEA28CF-BFC9-4D9B-8EC6-D03579BB8FF2}">
            <x14:dataBar minLength="0" maxLength="100" border="1" negativeBarBorderColorSameAsPositive="0">
              <x14:cfvo type="autoMin"/>
              <x14:cfvo type="autoMax"/>
              <x14:borderColor rgb="FF638EC6"/>
              <x14:negativeFillColor rgb="FFFF0000"/>
              <x14:negativeBorderColor rgb="FFFF0000"/>
              <x14:axisColor rgb="FF000000"/>
            </x14:dataBar>
          </x14:cfRule>
          <xm:sqref>Z2:Z7</xm:sqref>
        </x14:conditionalFormatting>
        <x14:conditionalFormatting xmlns:xm="http://schemas.microsoft.com/office/excel/2006/main" pivot="1">
          <x14:cfRule type="dataBar" id="{B5C5BD5B-6B2C-4A6D-86A6-2394270ABCE8}">
            <x14:dataBar minLength="0" maxLength="100" border="1" negativeBarBorderColorSameAsPositive="0">
              <x14:cfvo type="autoMin"/>
              <x14:cfvo type="autoMax"/>
              <x14:borderColor rgb="FF638EC6"/>
              <x14:negativeFillColor rgb="FFFF0000"/>
              <x14:negativeBorderColor rgb="FFFF0000"/>
              <x14:axisColor rgb="FF000000"/>
            </x14:dataBar>
          </x14:cfRule>
          <xm:sqref>AA2:AA7</xm:sqref>
        </x14:conditionalFormatting>
        <x14:conditionalFormatting xmlns:xm="http://schemas.microsoft.com/office/excel/2006/main" pivot="1">
          <x14:cfRule type="dataBar" id="{51E90886-2996-4091-A21E-4142B37F8B4F}">
            <x14:dataBar minLength="0" maxLength="100" border="1" negativeBarBorderColorSameAsPositive="0">
              <x14:cfvo type="autoMin"/>
              <x14:cfvo type="autoMax"/>
              <x14:borderColor rgb="FF63C384"/>
              <x14:negativeFillColor rgb="FFFF0000"/>
              <x14:negativeBorderColor rgb="FFFF0000"/>
              <x14:axisColor rgb="FF000000"/>
            </x14:dataBar>
          </x14:cfRule>
          <xm:sqref>AD2:AD7</xm:sqref>
        </x14:conditionalFormatting>
        <x14:conditionalFormatting xmlns:xm="http://schemas.microsoft.com/office/excel/2006/main" pivot="1">
          <x14:cfRule type="dataBar" id="{D1D65E01-E788-4BF8-8DE4-CF337F83401E}">
            <x14:dataBar minLength="0" maxLength="100" border="1" negativeBarBorderColorSameAsPositive="0">
              <x14:cfvo type="autoMin"/>
              <x14:cfvo type="autoMax"/>
              <x14:borderColor rgb="FF63C384"/>
              <x14:negativeFillColor rgb="FFFF0000"/>
              <x14:negativeBorderColor rgb="FFFF0000"/>
              <x14:axisColor rgb="FF000000"/>
            </x14:dataBar>
          </x14:cfRule>
          <xm:sqref>AE2:AE7</xm:sqref>
        </x14:conditionalFormatting>
        <x14:conditionalFormatting xmlns:xm="http://schemas.microsoft.com/office/excel/2006/main" pivot="1">
          <x14:cfRule type="dataBar" id="{C512BA4F-BDE5-4E44-8B9B-9E62F745FF86}">
            <x14:dataBar minLength="0" maxLength="100" border="1" negativeBarBorderColorSameAsPositive="0">
              <x14:cfvo type="autoMin"/>
              <x14:cfvo type="autoMax"/>
              <x14:borderColor rgb="FF63C384"/>
              <x14:negativeFillColor rgb="FFFF0000"/>
              <x14:negativeBorderColor rgb="FFFF0000"/>
              <x14:axisColor rgb="FF000000"/>
            </x14:dataBar>
          </x14:cfRule>
          <xm:sqref>AF2:AF7</xm:sqref>
        </x14:conditionalFormatting>
        <x14:conditionalFormatting xmlns:xm="http://schemas.microsoft.com/office/excel/2006/main" pivot="1">
          <x14:cfRule type="dataBar" id="{8021B371-691B-437B-BC5A-86E2B15AA583}">
            <x14:dataBar minLength="0" maxLength="100" border="1" negativeBarBorderColorSameAsPositive="0">
              <x14:cfvo type="autoMin"/>
              <x14:cfvo type="autoMax"/>
              <x14:borderColor rgb="FFFFB628"/>
              <x14:negativeFillColor rgb="FFFF0000"/>
              <x14:negativeBorderColor rgb="FFFF0000"/>
              <x14:axisColor rgb="FF000000"/>
            </x14:dataBar>
          </x14:cfRule>
          <xm:sqref>AI2:AI5</xm:sqref>
        </x14:conditionalFormatting>
        <x14:conditionalFormatting xmlns:xm="http://schemas.microsoft.com/office/excel/2006/main" pivot="1">
          <x14:cfRule type="dataBar" id="{41744564-C0B3-405D-8A99-77F32FEBDFA3}">
            <x14:dataBar minLength="0" maxLength="100" border="1" negativeBarBorderColorSameAsPositive="0">
              <x14:cfvo type="autoMin"/>
              <x14:cfvo type="autoMax"/>
              <x14:borderColor rgb="FFFFB628"/>
              <x14:negativeFillColor rgb="FFFF0000"/>
              <x14:negativeBorderColor rgb="FFFF0000"/>
              <x14:axisColor rgb="FF000000"/>
            </x14:dataBar>
          </x14:cfRule>
          <xm:sqref>AJ2:AJ5</xm:sqref>
        </x14:conditionalFormatting>
        <x14:conditionalFormatting xmlns:xm="http://schemas.microsoft.com/office/excel/2006/main" pivot="1">
          <x14:cfRule type="dataBar" id="{B895AB31-1019-4CB9-BDDC-0D5C22B21ACB}">
            <x14:dataBar minLength="0" maxLength="100" border="1" negativeBarBorderColorSameAsPositive="0">
              <x14:cfvo type="autoMin"/>
              <x14:cfvo type="autoMax"/>
              <x14:borderColor rgb="FFFFB628"/>
              <x14:negativeFillColor rgb="FFFF0000"/>
              <x14:negativeBorderColor rgb="FFFF0000"/>
              <x14:axisColor rgb="FF000000"/>
            </x14:dataBar>
          </x14:cfRule>
          <xm:sqref>AK2:AK5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2"/>
  <sheetViews>
    <sheetView zoomScaleNormal="100" workbookViewId="0"/>
  </sheetViews>
  <sheetFormatPr defaultColWidth="9.140625" defaultRowHeight="10.5"/>
  <cols>
    <col min="1" max="1" width="5.42578125" style="2" bestFit="1" customWidth="1"/>
    <col min="2" max="2" width="7.5703125" style="8" bestFit="1" customWidth="1"/>
    <col min="3" max="3" width="9.42578125" style="8" bestFit="1" customWidth="1"/>
    <col min="4" max="4" width="8.140625" style="66" bestFit="1" customWidth="1"/>
    <col min="5" max="5" width="11.85546875" style="2" bestFit="1" customWidth="1"/>
    <col min="6" max="6" width="14" style="8" bestFit="1" customWidth="1"/>
    <col min="7" max="7" width="15.85546875" style="8" bestFit="1" customWidth="1"/>
    <col min="8" max="8" width="14.5703125" style="66" bestFit="1" customWidth="1"/>
    <col min="9" max="9" width="8" style="8" bestFit="1" customWidth="1"/>
    <col min="10" max="16384" width="9.140625" style="1"/>
  </cols>
  <sheetData>
    <row r="1" spans="1:9" s="21" customFormat="1">
      <c r="A1" s="21" t="s">
        <v>177</v>
      </c>
      <c r="B1" s="67" t="s">
        <v>101</v>
      </c>
      <c r="C1" s="67" t="s">
        <v>103</v>
      </c>
      <c r="D1" s="69" t="s">
        <v>102</v>
      </c>
      <c r="E1" s="21" t="s">
        <v>178</v>
      </c>
      <c r="F1" s="67" t="s">
        <v>179</v>
      </c>
      <c r="G1" s="67" t="s">
        <v>180</v>
      </c>
      <c r="H1" s="69" t="s">
        <v>181</v>
      </c>
      <c r="I1" s="95" t="s">
        <v>182</v>
      </c>
    </row>
    <row r="2" spans="1:9">
      <c r="I2" s="96" t="str">
        <f>IF(D2="", "",D2/(1024*1024))</f>
        <v/>
      </c>
    </row>
  </sheetData>
  <conditionalFormatting sqref="D25:D1048576 D1">
    <cfRule type="dataBar" priority="18">
      <dataBar>
        <cfvo type="min"/>
        <cfvo type="max"/>
        <color rgb="FF638EC6"/>
      </dataBar>
      <extLst>
        <ext xmlns:x14="http://schemas.microsoft.com/office/spreadsheetml/2009/9/main" uri="{B025F937-C7B1-47D3-B67F-A62EFF666E3E}">
          <x14:id>{19BF4FD8-B0FC-4B52-A0DD-3A8603F24870}</x14:id>
        </ext>
      </extLst>
    </cfRule>
  </conditionalFormatting>
  <conditionalFormatting sqref="C25:C1048576 C1">
    <cfRule type="dataBar" priority="17">
      <dataBar>
        <cfvo type="min"/>
        <cfvo type="max"/>
        <color rgb="FFFFB628"/>
      </dataBar>
      <extLst>
        <ext xmlns:x14="http://schemas.microsoft.com/office/spreadsheetml/2009/9/main" uri="{B025F937-C7B1-47D3-B67F-A62EFF666E3E}">
          <x14:id>{AB8B8198-77F2-4E4E-94E6-262CB799BB1F}</x14:id>
        </ext>
      </extLst>
    </cfRule>
  </conditionalFormatting>
  <conditionalFormatting sqref="B25:B1048576 B1">
    <cfRule type="dataBar" priority="16">
      <dataBar>
        <cfvo type="min"/>
        <cfvo type="max"/>
        <color rgb="FF63C384"/>
      </dataBar>
      <extLst>
        <ext xmlns:x14="http://schemas.microsoft.com/office/spreadsheetml/2009/9/main" uri="{B025F937-C7B1-47D3-B67F-A62EFF666E3E}">
          <x14:id>{08638205-10C4-4816-B4E0-353EFECD47AE}</x14:id>
        </ext>
      </extLst>
    </cfRule>
  </conditionalFormatting>
  <conditionalFormatting sqref="I1:I1048576">
    <cfRule type="dataBar" priority="13">
      <dataBar>
        <cfvo type="min"/>
        <cfvo type="max"/>
        <color rgb="FF638EC6"/>
      </dataBar>
      <extLst>
        <ext xmlns:x14="http://schemas.microsoft.com/office/spreadsheetml/2009/9/main" uri="{B025F937-C7B1-47D3-B67F-A62EFF666E3E}">
          <x14:id>{9131FC29-41D2-451E-8C68-258E354A7C86}</x14:id>
        </ext>
      </extLst>
    </cfRule>
  </conditionalFormatting>
  <conditionalFormatting sqref="D2:D24">
    <cfRule type="dataBar" priority="12">
      <dataBar>
        <cfvo type="min"/>
        <cfvo type="max"/>
        <color rgb="FF638EC6"/>
      </dataBar>
      <extLst>
        <ext xmlns:x14="http://schemas.microsoft.com/office/spreadsheetml/2009/9/main" uri="{B025F937-C7B1-47D3-B67F-A62EFF666E3E}">
          <x14:id>{0A368309-C4E1-4644-AC94-0A1451AB1645}</x14:id>
        </ext>
      </extLst>
    </cfRule>
  </conditionalFormatting>
  <conditionalFormatting sqref="C2:C24">
    <cfRule type="dataBar" priority="11">
      <dataBar>
        <cfvo type="min"/>
        <cfvo type="max"/>
        <color rgb="FFFFB628"/>
      </dataBar>
      <extLst>
        <ext xmlns:x14="http://schemas.microsoft.com/office/spreadsheetml/2009/9/main" uri="{B025F937-C7B1-47D3-B67F-A62EFF666E3E}">
          <x14:id>{A41EEDF8-8A82-4C82-B593-4D54900EDF66}</x14:id>
        </ext>
      </extLst>
    </cfRule>
  </conditionalFormatting>
  <conditionalFormatting sqref="B2:B24">
    <cfRule type="dataBar" priority="10">
      <dataBar>
        <cfvo type="min"/>
        <cfvo type="max"/>
        <color rgb="FF63C384"/>
      </dataBar>
      <extLst>
        <ext xmlns:x14="http://schemas.microsoft.com/office/spreadsheetml/2009/9/main" uri="{B025F937-C7B1-47D3-B67F-A62EFF666E3E}">
          <x14:id>{D20ABF33-8660-4DA5-8604-F7D33BBFBBC1}</x14:id>
        </ext>
      </extLst>
    </cfRule>
  </conditionalFormatting>
  <conditionalFormatting sqref="B1:B1048576">
    <cfRule type="dataBar" priority="8">
      <dataBar>
        <cfvo type="min"/>
        <cfvo type="max"/>
        <color rgb="FF63C384"/>
      </dataBar>
      <extLst>
        <ext xmlns:x14="http://schemas.microsoft.com/office/spreadsheetml/2009/9/main" uri="{B025F937-C7B1-47D3-B67F-A62EFF666E3E}">
          <x14:id>{02440545-ED61-405C-AB96-D89E750A7591}</x14:id>
        </ext>
      </extLst>
    </cfRule>
  </conditionalFormatting>
  <conditionalFormatting sqref="C1:C1048576">
    <cfRule type="dataBar" priority="7">
      <dataBar>
        <cfvo type="min"/>
        <cfvo type="max"/>
        <color rgb="FFFFB628"/>
      </dataBar>
      <extLst>
        <ext xmlns:x14="http://schemas.microsoft.com/office/spreadsheetml/2009/9/main" uri="{B025F937-C7B1-47D3-B67F-A62EFF666E3E}">
          <x14:id>{39A5A4BC-26CE-465E-8DA1-87F6A44F9108}</x14:id>
        </ext>
      </extLst>
    </cfRule>
  </conditionalFormatting>
  <conditionalFormatting sqref="F1:F5 F9:F1048576">
    <cfRule type="dataBar" priority="6">
      <dataBar>
        <cfvo type="min"/>
        <cfvo type="max"/>
        <color rgb="FF63C384"/>
      </dataBar>
      <extLst>
        <ext xmlns:x14="http://schemas.microsoft.com/office/spreadsheetml/2009/9/main" uri="{B025F937-C7B1-47D3-B67F-A62EFF666E3E}">
          <x14:id>{8D3FF7FB-08DC-461D-9D27-2824F6235B31}</x14:id>
        </ext>
      </extLst>
    </cfRule>
  </conditionalFormatting>
  <conditionalFormatting sqref="G1:G5 G9:G1048576">
    <cfRule type="dataBar" priority="5">
      <dataBar>
        <cfvo type="min"/>
        <cfvo type="max"/>
        <color rgb="FFFFB628"/>
      </dataBar>
      <extLst>
        <ext xmlns:x14="http://schemas.microsoft.com/office/spreadsheetml/2009/9/main" uri="{B025F937-C7B1-47D3-B67F-A62EFF666E3E}">
          <x14:id>{111126E4-D82F-43D9-A185-7F1C55827036}</x14:id>
        </ext>
      </extLst>
    </cfRule>
  </conditionalFormatting>
  <conditionalFormatting sqref="H1:H5 H9:H1048576">
    <cfRule type="dataBar" priority="4">
      <dataBar>
        <cfvo type="min"/>
        <cfvo type="max"/>
        <color rgb="FF638EC6"/>
      </dataBar>
      <extLst>
        <ext xmlns:x14="http://schemas.microsoft.com/office/spreadsheetml/2009/9/main" uri="{B025F937-C7B1-47D3-B67F-A62EFF666E3E}">
          <x14:id>{C8078E54-78C6-4CD5-B92B-7B3EC54CFBBC}</x14:id>
        </ext>
      </extLst>
    </cfRule>
  </conditionalFormatting>
  <pageMargins left="0.25" right="0.25" top="0.75" bottom="0.75" header="0.3" footer="0.3"/>
  <pageSetup scale="22" fitToWidth="0" fitToHeight="5"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19BF4FD8-B0FC-4B52-A0DD-3A8603F24870}">
            <x14:dataBar minLength="0" maxLength="100" border="1" negativeBarBorderColorSameAsPositive="0">
              <x14:cfvo type="autoMin"/>
              <x14:cfvo type="autoMax"/>
              <x14:borderColor rgb="FF638EC6"/>
              <x14:negativeFillColor rgb="FFFF0000"/>
              <x14:negativeBorderColor rgb="FFFF0000"/>
              <x14:axisColor rgb="FF000000"/>
            </x14:dataBar>
          </x14:cfRule>
          <xm:sqref>D25:D1048576 D1</xm:sqref>
        </x14:conditionalFormatting>
        <x14:conditionalFormatting xmlns:xm="http://schemas.microsoft.com/office/excel/2006/main">
          <x14:cfRule type="dataBar" id="{AB8B8198-77F2-4E4E-94E6-262CB799BB1F}">
            <x14:dataBar minLength="0" maxLength="100" border="1" negativeBarBorderColorSameAsPositive="0">
              <x14:cfvo type="autoMin"/>
              <x14:cfvo type="autoMax"/>
              <x14:borderColor rgb="FFFFB628"/>
              <x14:negativeFillColor rgb="FFFF0000"/>
              <x14:negativeBorderColor rgb="FFFF0000"/>
              <x14:axisColor rgb="FF000000"/>
            </x14:dataBar>
          </x14:cfRule>
          <xm:sqref>C25:C1048576 C1</xm:sqref>
        </x14:conditionalFormatting>
        <x14:conditionalFormatting xmlns:xm="http://schemas.microsoft.com/office/excel/2006/main">
          <x14:cfRule type="dataBar" id="{08638205-10C4-4816-B4E0-353EFECD47AE}">
            <x14:dataBar minLength="0" maxLength="100" border="1" negativeBarBorderColorSameAsPositive="0">
              <x14:cfvo type="autoMin"/>
              <x14:cfvo type="autoMax"/>
              <x14:borderColor rgb="FF63C384"/>
              <x14:negativeFillColor rgb="FFFF0000"/>
              <x14:negativeBorderColor rgb="FFFF0000"/>
              <x14:axisColor rgb="FF000000"/>
            </x14:dataBar>
          </x14:cfRule>
          <xm:sqref>B25:B1048576 B1</xm:sqref>
        </x14:conditionalFormatting>
        <x14:conditionalFormatting xmlns:xm="http://schemas.microsoft.com/office/excel/2006/main">
          <x14:cfRule type="dataBar" id="{9131FC29-41D2-451E-8C68-258E354A7C86}">
            <x14:dataBar minLength="0" maxLength="100" border="1" negativeBarBorderColorSameAsPositive="0">
              <x14:cfvo type="autoMin"/>
              <x14:cfvo type="autoMax"/>
              <x14:borderColor rgb="FF638EC6"/>
              <x14:negativeFillColor rgb="FFFF0000"/>
              <x14:negativeBorderColor rgb="FFFF0000"/>
              <x14:axisColor rgb="FF000000"/>
            </x14:dataBar>
          </x14:cfRule>
          <xm:sqref>I1:I1048576</xm:sqref>
        </x14:conditionalFormatting>
        <x14:conditionalFormatting xmlns:xm="http://schemas.microsoft.com/office/excel/2006/main">
          <x14:cfRule type="dataBar" id="{0A368309-C4E1-4644-AC94-0A1451AB1645}">
            <x14:dataBar minLength="0" maxLength="100" border="1" negativeBarBorderColorSameAsPositive="0">
              <x14:cfvo type="autoMin"/>
              <x14:cfvo type="autoMax"/>
              <x14:borderColor rgb="FF638EC6"/>
              <x14:negativeFillColor rgb="FFFF0000"/>
              <x14:negativeBorderColor rgb="FFFF0000"/>
              <x14:axisColor rgb="FF000000"/>
            </x14:dataBar>
          </x14:cfRule>
          <xm:sqref>D2:D24</xm:sqref>
        </x14:conditionalFormatting>
        <x14:conditionalFormatting xmlns:xm="http://schemas.microsoft.com/office/excel/2006/main">
          <x14:cfRule type="dataBar" id="{A41EEDF8-8A82-4C82-B593-4D54900EDF66}">
            <x14:dataBar minLength="0" maxLength="100" border="1" negativeBarBorderColorSameAsPositive="0">
              <x14:cfvo type="autoMin"/>
              <x14:cfvo type="autoMax"/>
              <x14:borderColor rgb="FFFFB628"/>
              <x14:negativeFillColor rgb="FFFF0000"/>
              <x14:negativeBorderColor rgb="FFFF0000"/>
              <x14:axisColor rgb="FF000000"/>
            </x14:dataBar>
          </x14:cfRule>
          <xm:sqref>C2:C24</xm:sqref>
        </x14:conditionalFormatting>
        <x14:conditionalFormatting xmlns:xm="http://schemas.microsoft.com/office/excel/2006/main">
          <x14:cfRule type="dataBar" id="{D20ABF33-8660-4DA5-8604-F7D33BBFBBC1}">
            <x14:dataBar minLength="0" maxLength="100" border="1" negativeBarBorderColorSameAsPositive="0">
              <x14:cfvo type="autoMin"/>
              <x14:cfvo type="autoMax"/>
              <x14:borderColor rgb="FF63C384"/>
              <x14:negativeFillColor rgb="FFFF0000"/>
              <x14:negativeBorderColor rgb="FFFF0000"/>
              <x14:axisColor rgb="FF000000"/>
            </x14:dataBar>
          </x14:cfRule>
          <xm:sqref>B2:B24</xm:sqref>
        </x14:conditionalFormatting>
        <x14:conditionalFormatting xmlns:xm="http://schemas.microsoft.com/office/excel/2006/main">
          <x14:cfRule type="dataBar" id="{02440545-ED61-405C-AB96-D89E750A7591}">
            <x14:dataBar minLength="0" maxLength="100" border="1" negativeBarBorderColorSameAsPositive="0">
              <x14:cfvo type="autoMin"/>
              <x14:cfvo type="autoMax"/>
              <x14:borderColor rgb="FF63C384"/>
              <x14:negativeFillColor rgb="FFFF0000"/>
              <x14:negativeBorderColor rgb="FFFF0000"/>
              <x14:axisColor rgb="FF000000"/>
            </x14:dataBar>
          </x14:cfRule>
          <xm:sqref>B1:B1048576</xm:sqref>
        </x14:conditionalFormatting>
        <x14:conditionalFormatting xmlns:xm="http://schemas.microsoft.com/office/excel/2006/main">
          <x14:cfRule type="dataBar" id="{39A5A4BC-26CE-465E-8DA1-87F6A44F9108}">
            <x14:dataBar minLength="0" maxLength="100" border="1" negativeBarBorderColorSameAsPositive="0">
              <x14:cfvo type="autoMin"/>
              <x14:cfvo type="autoMax"/>
              <x14:borderColor rgb="FFFFB628"/>
              <x14:negativeFillColor rgb="FFFF0000"/>
              <x14:negativeBorderColor rgb="FFFF0000"/>
              <x14:axisColor rgb="FF000000"/>
            </x14:dataBar>
          </x14:cfRule>
          <xm:sqref>C1:C1048576</xm:sqref>
        </x14:conditionalFormatting>
        <x14:conditionalFormatting xmlns:xm="http://schemas.microsoft.com/office/excel/2006/main">
          <x14:cfRule type="dataBar" id="{8D3FF7FB-08DC-461D-9D27-2824F6235B31}">
            <x14:dataBar minLength="0" maxLength="100" border="1" negativeBarBorderColorSameAsPositive="0">
              <x14:cfvo type="autoMin"/>
              <x14:cfvo type="autoMax"/>
              <x14:borderColor rgb="FF63C384"/>
              <x14:negativeFillColor rgb="FFFF0000"/>
              <x14:negativeBorderColor rgb="FFFF0000"/>
              <x14:axisColor rgb="FF000000"/>
            </x14:dataBar>
          </x14:cfRule>
          <xm:sqref>F1:F5 F9:F1048576</xm:sqref>
        </x14:conditionalFormatting>
        <x14:conditionalFormatting xmlns:xm="http://schemas.microsoft.com/office/excel/2006/main">
          <x14:cfRule type="dataBar" id="{111126E4-D82F-43D9-A185-7F1C55827036}">
            <x14:dataBar minLength="0" maxLength="100" border="1" negativeBarBorderColorSameAsPositive="0">
              <x14:cfvo type="autoMin"/>
              <x14:cfvo type="autoMax"/>
              <x14:borderColor rgb="FFFFB628"/>
              <x14:negativeFillColor rgb="FFFF0000"/>
              <x14:negativeBorderColor rgb="FFFF0000"/>
              <x14:axisColor rgb="FF000000"/>
            </x14:dataBar>
          </x14:cfRule>
          <xm:sqref>G1:G5 G9:G1048576</xm:sqref>
        </x14:conditionalFormatting>
        <x14:conditionalFormatting xmlns:xm="http://schemas.microsoft.com/office/excel/2006/main">
          <x14:cfRule type="dataBar" id="{C8078E54-78C6-4CD5-B92B-7B3EC54CFBBC}">
            <x14:dataBar minLength="0" maxLength="100" border="1" negativeBarBorderColorSameAsPositive="0">
              <x14:cfvo type="autoMin"/>
              <x14:cfvo type="autoMax"/>
              <x14:borderColor rgb="FF638EC6"/>
              <x14:negativeFillColor rgb="FFFF0000"/>
              <x14:negativeBorderColor rgb="FFFF0000"/>
              <x14:axisColor rgb="FF000000"/>
            </x14:dataBar>
          </x14:cfRule>
          <xm:sqref>H1:H5 H9:H1048576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8696B"/>
    <pageSetUpPr fitToPage="1"/>
  </sheetPr>
  <dimension ref="A1:D1"/>
  <sheetViews>
    <sheetView zoomScaleNormal="100" workbookViewId="0"/>
  </sheetViews>
  <sheetFormatPr defaultColWidth="9.140625" defaultRowHeight="10.5"/>
  <cols>
    <col min="1" max="1" width="8.28515625" style="2" customWidth="1"/>
    <col min="2" max="2" width="173.5703125" style="2" customWidth="1"/>
    <col min="3" max="3" width="10.85546875" style="2" customWidth="1"/>
    <col min="4" max="4" width="5" style="2" customWidth="1"/>
    <col min="5" max="16384" width="9.140625" style="1"/>
  </cols>
  <sheetData>
    <row r="1" spans="1:2" s="6" customFormat="1">
      <c r="A1" s="6" t="s">
        <v>183</v>
      </c>
      <c r="B1" s="6" t="s">
        <v>93</v>
      </c>
    </row>
  </sheetData>
  <pageMargins left="0.25" right="0.25" top="0.75" bottom="0.75" header="0.3" footer="0.3"/>
  <pageSetup scale="73" orientation="landscape" r:id="rId1"/>
  <headerFooter>
    <oddHeader>&amp;L&amp;A&amp;RPage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B628"/>
    <pageSetUpPr fitToPage="1"/>
  </sheetPr>
  <dimension ref="A1:W21"/>
  <sheetViews>
    <sheetView zoomScaleNormal="100" workbookViewId="0">
      <selection sqref="A1:B1"/>
    </sheetView>
  </sheetViews>
  <sheetFormatPr defaultColWidth="9.140625" defaultRowHeight="10.5"/>
  <cols>
    <col min="1" max="1" width="20.7109375" style="1" customWidth="1"/>
    <col min="2" max="2" width="8.85546875" style="11" bestFit="1" customWidth="1"/>
    <col min="3" max="3" width="2.28515625" style="1" customWidth="1"/>
    <col min="4" max="4" width="20.7109375" style="1" customWidth="1"/>
    <col min="5" max="5" width="8.85546875" style="11" bestFit="1" customWidth="1"/>
    <col min="6" max="6" width="2.28515625" style="1" customWidth="1"/>
    <col min="7" max="7" width="20.7109375" style="1" customWidth="1"/>
    <col min="8" max="8" width="8.85546875" style="11" bestFit="1" customWidth="1"/>
    <col min="9" max="9" width="2.28515625" style="1" customWidth="1"/>
    <col min="10" max="10" width="20.7109375" style="14" customWidth="1"/>
    <col min="11" max="11" width="8.85546875" style="11" bestFit="1" customWidth="1"/>
    <col min="12" max="12" width="2.28515625" style="1" customWidth="1"/>
    <col min="13" max="13" width="20.7109375" style="1" customWidth="1"/>
    <col min="14" max="14" width="8.85546875" style="11" bestFit="1" customWidth="1"/>
    <col min="15" max="15" width="2.28515625" style="1" customWidth="1"/>
    <col min="16" max="16" width="20.7109375" style="1" customWidth="1"/>
    <col min="17" max="17" width="8.85546875" style="11" bestFit="1" customWidth="1"/>
    <col min="18" max="18" width="2.140625" style="1" customWidth="1"/>
    <col min="19" max="19" width="20.7109375" style="1" customWidth="1"/>
    <col min="20" max="20" width="5" style="11" customWidth="1"/>
    <col min="21" max="21" width="2.140625" style="1" customWidth="1"/>
    <col min="22" max="22" width="11.85546875" style="1" customWidth="1"/>
    <col min="23" max="23" width="5.85546875" style="11" customWidth="1"/>
    <col min="24" max="24" width="2.140625" style="1" customWidth="1"/>
    <col min="25" max="16384" width="9.140625" style="1"/>
  </cols>
  <sheetData>
    <row r="1" spans="1:23">
      <c r="A1" s="130" t="s">
        <v>184</v>
      </c>
      <c r="B1" s="131"/>
      <c r="C1" s="3"/>
      <c r="D1" s="130" t="s">
        <v>185</v>
      </c>
      <c r="E1" s="131"/>
      <c r="F1" s="3"/>
      <c r="G1" s="130" t="s">
        <v>186</v>
      </c>
      <c r="H1" s="131"/>
      <c r="I1" s="3"/>
      <c r="J1" s="130" t="s">
        <v>187</v>
      </c>
      <c r="K1" s="131"/>
      <c r="M1" s="130" t="s">
        <v>188</v>
      </c>
      <c r="N1" s="131"/>
      <c r="P1" s="130" t="s">
        <v>189</v>
      </c>
      <c r="Q1" s="131"/>
      <c r="S1" s="130" t="s">
        <v>190</v>
      </c>
      <c r="T1" s="131"/>
      <c r="V1" s="130" t="s">
        <v>191</v>
      </c>
      <c r="W1" s="131"/>
    </row>
    <row r="2" spans="1:23" ht="11.25">
      <c r="A2" s="125" t="s">
        <v>192</v>
      </c>
      <c r="B2" s="121" t="s">
        <v>193</v>
      </c>
      <c r="C2" s="3"/>
      <c r="D2" s="119" t="s">
        <v>194</v>
      </c>
      <c r="E2" s="121" t="s">
        <v>193</v>
      </c>
      <c r="F2" s="3"/>
      <c r="G2" s="123" t="s">
        <v>195</v>
      </c>
      <c r="H2" s="121" t="s">
        <v>193</v>
      </c>
      <c r="I2" s="3"/>
      <c r="J2" s="16" t="s">
        <v>196</v>
      </c>
      <c r="K2" s="11" t="s">
        <v>193</v>
      </c>
      <c r="M2" s="119" t="s">
        <v>197</v>
      </c>
      <c r="N2" s="121" t="s">
        <v>193</v>
      </c>
      <c r="P2" s="16" t="s">
        <v>198</v>
      </c>
      <c r="Q2" s="11" t="s">
        <v>193</v>
      </c>
      <c r="S2" s="119" t="s">
        <v>27</v>
      </c>
      <c r="T2" s="121" t="s">
        <v>173</v>
      </c>
      <c r="V2" s="119" t="s">
        <v>199</v>
      </c>
      <c r="W2" s="121" t="s">
        <v>173</v>
      </c>
    </row>
    <row r="3" spans="1:23" ht="11.25">
      <c r="A3" s="126" t="s">
        <v>200</v>
      </c>
      <c r="B3" s="121">
        <v>2</v>
      </c>
      <c r="C3" s="3"/>
      <c r="D3" s="120" t="s">
        <v>201</v>
      </c>
      <c r="E3" s="121">
        <v>11</v>
      </c>
      <c r="F3" s="3"/>
      <c r="G3" s="124" t="s">
        <v>202</v>
      </c>
      <c r="H3" s="121">
        <v>1</v>
      </c>
      <c r="I3" s="3"/>
      <c r="J3" s="2" t="s">
        <v>203</v>
      </c>
      <c r="K3" s="11">
        <v>1</v>
      </c>
      <c r="M3" s="120" t="s">
        <v>204</v>
      </c>
      <c r="N3" s="121">
        <v>1</v>
      </c>
      <c r="P3" s="2" t="s">
        <v>205</v>
      </c>
      <c r="Q3" s="11">
        <v>1</v>
      </c>
      <c r="S3" s="120" t="s">
        <v>21</v>
      </c>
      <c r="T3" s="121"/>
      <c r="V3" s="120" t="s">
        <v>22</v>
      </c>
      <c r="W3" s="121"/>
    </row>
    <row r="4" spans="1:23" ht="11.25">
      <c r="A4" s="126" t="s">
        <v>206</v>
      </c>
      <c r="B4" s="121">
        <v>3</v>
      </c>
      <c r="D4" s="120" t="s">
        <v>207</v>
      </c>
      <c r="E4" s="121">
        <v>11</v>
      </c>
      <c r="G4" s="124" t="s">
        <v>208</v>
      </c>
      <c r="H4" s="121">
        <v>3</v>
      </c>
      <c r="J4" s="2" t="s">
        <v>22</v>
      </c>
      <c r="K4" s="11">
        <v>1</v>
      </c>
      <c r="M4" s="120" t="s">
        <v>22</v>
      </c>
      <c r="N4" s="121">
        <v>1</v>
      </c>
      <c r="P4" s="2" t="s">
        <v>22</v>
      </c>
      <c r="Q4" s="11">
        <v>1</v>
      </c>
      <c r="S4" s="120" t="s">
        <v>22</v>
      </c>
      <c r="T4" s="121"/>
    </row>
    <row r="5" spans="1:23" ht="11.25">
      <c r="A5" s="126" t="s">
        <v>209</v>
      </c>
      <c r="B5" s="121">
        <v>10</v>
      </c>
      <c r="D5" s="120" t="s">
        <v>210</v>
      </c>
      <c r="E5" s="121">
        <v>17</v>
      </c>
      <c r="G5" s="124" t="s">
        <v>211</v>
      </c>
      <c r="H5" s="121">
        <v>1</v>
      </c>
      <c r="J5" s="1"/>
      <c r="T5" s="1"/>
    </row>
    <row r="6" spans="1:23" ht="11.25">
      <c r="A6" s="126" t="s">
        <v>212</v>
      </c>
      <c r="B6" s="121">
        <v>58</v>
      </c>
      <c r="D6" s="120" t="s">
        <v>213</v>
      </c>
      <c r="E6" s="121">
        <v>16</v>
      </c>
      <c r="G6" s="124" t="s">
        <v>214</v>
      </c>
      <c r="H6" s="121">
        <v>1</v>
      </c>
      <c r="J6" s="1"/>
      <c r="T6" s="1"/>
    </row>
    <row r="7" spans="1:23" ht="11.25">
      <c r="A7" s="126" t="s">
        <v>215</v>
      </c>
      <c r="B7" s="121">
        <v>1</v>
      </c>
      <c r="D7" s="120" t="s">
        <v>216</v>
      </c>
      <c r="E7" s="121">
        <v>36</v>
      </c>
      <c r="G7" s="124" t="s">
        <v>217</v>
      </c>
      <c r="H7" s="121">
        <v>2</v>
      </c>
      <c r="J7" s="1"/>
    </row>
    <row r="8" spans="1:23" ht="11.25">
      <c r="A8" s="126" t="s">
        <v>218</v>
      </c>
      <c r="B8" s="121">
        <v>2832</v>
      </c>
      <c r="D8" s="120" t="s">
        <v>200</v>
      </c>
      <c r="E8" s="121">
        <v>62</v>
      </c>
      <c r="G8" s="124" t="s">
        <v>219</v>
      </c>
      <c r="H8" s="121">
        <v>3</v>
      </c>
      <c r="J8" s="1"/>
    </row>
    <row r="9" spans="1:23" ht="11.25">
      <c r="A9" s="126" t="s">
        <v>22</v>
      </c>
      <c r="B9" s="121">
        <v>2906</v>
      </c>
      <c r="D9" s="120" t="s">
        <v>206</v>
      </c>
      <c r="E9" s="121">
        <v>95</v>
      </c>
      <c r="G9" s="124" t="s">
        <v>220</v>
      </c>
      <c r="H9" s="121">
        <v>2</v>
      </c>
      <c r="J9" s="1"/>
    </row>
    <row r="10" spans="1:23" ht="11.25">
      <c r="D10" s="120" t="s">
        <v>209</v>
      </c>
      <c r="E10" s="121">
        <v>210</v>
      </c>
      <c r="G10" s="124" t="s">
        <v>22</v>
      </c>
      <c r="H10" s="121">
        <v>13</v>
      </c>
      <c r="J10" s="1"/>
    </row>
    <row r="11" spans="1:23" ht="11.25">
      <c r="D11" s="120" t="s">
        <v>221</v>
      </c>
      <c r="E11" s="121">
        <v>2</v>
      </c>
      <c r="J11" s="1"/>
    </row>
    <row r="12" spans="1:23" ht="11.25">
      <c r="D12" s="120" t="s">
        <v>222</v>
      </c>
      <c r="E12" s="121">
        <v>2</v>
      </c>
      <c r="J12" s="1"/>
    </row>
    <row r="13" spans="1:23" ht="11.25">
      <c r="D13" s="120" t="s">
        <v>223</v>
      </c>
      <c r="E13" s="121">
        <v>1</v>
      </c>
      <c r="J13" s="1"/>
    </row>
    <row r="14" spans="1:23" ht="11.25">
      <c r="D14" s="120" t="s">
        <v>224</v>
      </c>
      <c r="E14" s="121">
        <v>2</v>
      </c>
      <c r="J14" s="1"/>
    </row>
    <row r="15" spans="1:23" ht="11.25">
      <c r="D15" s="120" t="s">
        <v>225</v>
      </c>
      <c r="E15" s="121">
        <v>2</v>
      </c>
      <c r="J15" s="1"/>
    </row>
    <row r="16" spans="1:23" ht="11.25">
      <c r="D16" s="120" t="s">
        <v>226</v>
      </c>
      <c r="E16" s="121">
        <v>2</v>
      </c>
      <c r="J16" s="1"/>
    </row>
    <row r="17" spans="4:10" ht="11.25">
      <c r="D17" s="120" t="s">
        <v>227</v>
      </c>
      <c r="E17" s="121">
        <v>8</v>
      </c>
      <c r="J17" s="1"/>
    </row>
    <row r="18" spans="4:10" ht="11.25">
      <c r="D18" s="120" t="s">
        <v>228</v>
      </c>
      <c r="E18" s="121">
        <v>5</v>
      </c>
      <c r="J18" s="1"/>
    </row>
    <row r="19" spans="4:10" ht="11.25">
      <c r="D19" s="120" t="s">
        <v>212</v>
      </c>
      <c r="E19" s="121">
        <v>613</v>
      </c>
      <c r="J19" s="1"/>
    </row>
    <row r="20" spans="4:10" ht="11.25">
      <c r="D20" s="120" t="s">
        <v>215</v>
      </c>
      <c r="E20" s="121">
        <v>7</v>
      </c>
    </row>
    <row r="21" spans="4:10" ht="11.25">
      <c r="D21" s="120" t="s">
        <v>22</v>
      </c>
      <c r="E21" s="121">
        <v>1102</v>
      </c>
    </row>
  </sheetData>
  <mergeCells count="8">
    <mergeCell ref="V1:W1"/>
    <mergeCell ref="P1:Q1"/>
    <mergeCell ref="M1:N1"/>
    <mergeCell ref="S1:T1"/>
    <mergeCell ref="A1:B1"/>
    <mergeCell ref="D1:E1"/>
    <mergeCell ref="J1:K1"/>
    <mergeCell ref="G1:H1"/>
  </mergeCells>
  <conditionalFormatting pivot="1" sqref="B3:B8">
    <cfRule type="dataBar" priority="9">
      <dataBar>
        <cfvo type="min"/>
        <cfvo type="max"/>
        <color rgb="FFFFB628"/>
      </dataBar>
      <extLst>
        <ext xmlns:x14="http://schemas.microsoft.com/office/spreadsheetml/2009/9/main" uri="{B025F937-C7B1-47D3-B67F-A62EFF666E3E}">
          <x14:id>{69FCF010-FA54-47F2-916A-1E569540481D}</x14:id>
        </ext>
      </extLst>
    </cfRule>
  </conditionalFormatting>
  <conditionalFormatting pivot="1" sqref="E3:E20">
    <cfRule type="dataBar" priority="8">
      <dataBar>
        <cfvo type="min"/>
        <cfvo type="max"/>
        <color rgb="FFFFB628"/>
      </dataBar>
      <extLst>
        <ext xmlns:x14="http://schemas.microsoft.com/office/spreadsheetml/2009/9/main" uri="{B025F937-C7B1-47D3-B67F-A62EFF666E3E}">
          <x14:id>{15E75F5D-4FBD-44AF-B2E2-F45FE4A21EB0}</x14:id>
        </ext>
      </extLst>
    </cfRule>
  </conditionalFormatting>
  <conditionalFormatting pivot="1" sqref="H3:H9">
    <cfRule type="dataBar" priority="7">
      <dataBar>
        <cfvo type="min"/>
        <cfvo type="max"/>
        <color rgb="FFFFB628"/>
      </dataBar>
      <extLst>
        <ext xmlns:x14="http://schemas.microsoft.com/office/spreadsheetml/2009/9/main" uri="{B025F937-C7B1-47D3-B67F-A62EFF666E3E}">
          <x14:id>{96393830-E052-4008-8B5B-E8D69339B1AF}</x14:id>
        </ext>
      </extLst>
    </cfRule>
  </conditionalFormatting>
  <conditionalFormatting pivot="1" sqref="K3">
    <cfRule type="dataBar" priority="6">
      <dataBar>
        <cfvo type="min"/>
        <cfvo type="max"/>
        <color rgb="FFFFB628"/>
      </dataBar>
      <extLst>
        <ext xmlns:x14="http://schemas.microsoft.com/office/spreadsheetml/2009/9/main" uri="{B025F937-C7B1-47D3-B67F-A62EFF666E3E}">
          <x14:id>{15D74F52-B160-44FB-8593-C7FE4064B8EF}</x14:id>
        </ext>
      </extLst>
    </cfRule>
  </conditionalFormatting>
  <conditionalFormatting pivot="1" sqref="N3">
    <cfRule type="dataBar" priority="5">
      <dataBar>
        <cfvo type="min"/>
        <cfvo type="max"/>
        <color rgb="FFFFB628"/>
      </dataBar>
      <extLst>
        <ext xmlns:x14="http://schemas.microsoft.com/office/spreadsheetml/2009/9/main" uri="{B025F937-C7B1-47D3-B67F-A62EFF666E3E}">
          <x14:id>{33E5CF9D-FFA1-4DAF-8F87-6AD547CB6A5B}</x14:id>
        </ext>
      </extLst>
    </cfRule>
  </conditionalFormatting>
  <conditionalFormatting pivot="1" sqref="Q3">
    <cfRule type="dataBar" priority="4">
      <dataBar>
        <cfvo type="min"/>
        <cfvo type="max"/>
        <color rgb="FFFFB628"/>
      </dataBar>
      <extLst>
        <ext xmlns:x14="http://schemas.microsoft.com/office/spreadsheetml/2009/9/main" uri="{B025F937-C7B1-47D3-B67F-A62EFF666E3E}">
          <x14:id>{5C7FC304-8223-4D72-8771-6C954A02401D}</x14:id>
        </ext>
      </extLst>
    </cfRule>
  </conditionalFormatting>
  <conditionalFormatting pivot="1" sqref="W3">
    <cfRule type="dataBar" priority="3">
      <dataBar>
        <cfvo type="min"/>
        <cfvo type="max"/>
        <color rgb="FFFF555A"/>
      </dataBar>
      <extLst>
        <ext xmlns:x14="http://schemas.microsoft.com/office/spreadsheetml/2009/9/main" uri="{B025F937-C7B1-47D3-B67F-A62EFF666E3E}">
          <x14:id>{9C2FBA08-6589-4185-A871-B42A965E59BC}</x14:id>
        </ext>
      </extLst>
    </cfRule>
  </conditionalFormatting>
  <conditionalFormatting pivot="1" sqref="T3">
    <cfRule type="dataBar" priority="2">
      <dataBar>
        <cfvo type="min"/>
        <cfvo type="max"/>
        <color rgb="FFFFB628"/>
      </dataBar>
      <extLst>
        <ext xmlns:x14="http://schemas.microsoft.com/office/spreadsheetml/2009/9/main" uri="{B025F937-C7B1-47D3-B67F-A62EFF666E3E}">
          <x14:id>{CAA3EB2F-EBCA-4F26-8D28-0CE22A027FA1}</x14:id>
        </ext>
      </extLst>
    </cfRule>
  </conditionalFormatting>
  <conditionalFormatting pivot="1" sqref="T3">
    <cfRule type="dataBar" priority="1">
      <dataBar>
        <cfvo type="min"/>
        <cfvo type="max"/>
        <color rgb="FFFFB628"/>
      </dataBar>
      <extLst>
        <ext xmlns:x14="http://schemas.microsoft.com/office/spreadsheetml/2009/9/main" uri="{B025F937-C7B1-47D3-B67F-A62EFF666E3E}">
          <x14:id>{74F49DA7-031A-4787-AECA-3A346A3211AD}</x14:id>
        </ext>
      </extLst>
    </cfRule>
  </conditionalFormatting>
  <hyperlinks>
    <hyperlink ref="V1" location="FileExtInfo!A1" display="Error Details" xr:uid="{00000000-0004-0000-0800-000000000000}"/>
    <hyperlink ref="P1" location="FileExtInfo!A1" display="Error Details" xr:uid="{00000000-0004-0000-0800-000001000000}"/>
    <hyperlink ref="P1:Q1" location="DeepPaths!A1" display="DeepPaths Details" xr:uid="{00000000-0004-0000-0800-000002000000}"/>
    <hyperlink ref="M1" location="FileExtInfo!A1" display="Error Details" xr:uid="{00000000-0004-0000-0800-000003000000}"/>
    <hyperlink ref="M1:N1" location="LongPaths!A1" display="LongPaths Details" xr:uid="{00000000-0004-0000-0800-000004000000}"/>
    <hyperlink ref="V1:W1" location="Errors!A1" display="Errors Details" xr:uid="{00000000-0004-0000-0800-000005000000}"/>
    <hyperlink ref="J1" location="FileExtInfo!A1" display="Error Details" xr:uid="{00000000-0004-0000-0800-000006000000}"/>
    <hyperlink ref="J1:K1" location="LargeFiles!A1" display="LargeFiles Details" xr:uid="{00000000-0004-0000-0800-000007000000}"/>
    <hyperlink ref="A1" location="FileExtInfo!A1" display="Error Details" xr:uid="{00000000-0004-0000-0800-000008000000}"/>
    <hyperlink ref="A1:B1" location="HighSubFolderCounts!A1" display="HighSubFolderCounts Details" xr:uid="{00000000-0004-0000-0800-000009000000}"/>
    <hyperlink ref="G1" location="FileExtInfo!A1" display="Error Details" xr:uid="{00000000-0004-0000-0800-00000A000000}"/>
    <hyperlink ref="G1:H1" location="HighByteCounts!A1" display="HighByteCounts Details" xr:uid="{00000000-0004-0000-0800-00000B000000}"/>
    <hyperlink ref="D1" location="FileExtInfo!A1" display="Error Details" xr:uid="{00000000-0004-0000-0800-00000C000000}"/>
    <hyperlink ref="D1:E1" location="HighFileCounts!A1" display="HighFileCounts Details" xr:uid="{00000000-0004-0000-0800-00000D000000}"/>
    <hyperlink ref="S1" location="FileExtInfo!A1" display="Error Details" xr:uid="{00000000-0004-0000-0800-00000E000000}"/>
    <hyperlink ref="S1:T1" location="ReparsePoints!A1" display="ReparsePoints Details" xr:uid="{00000000-0004-0000-0800-00000F000000}"/>
  </hyperlinks>
  <printOptions horizontalCentered="1"/>
  <pageMargins left="0.25" right="0.25" top="0.75" bottom="0.75" header="0.3" footer="0.3"/>
  <pageSetup fitToHeight="2" orientation="landscape" r:id="rId9"/>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pivot="1">
          <x14:cfRule type="dataBar" id="{69FCF010-FA54-47F2-916A-1E569540481D}">
            <x14:dataBar minLength="0" maxLength="100" border="1" negativeBarBorderColorSameAsPositive="0">
              <x14:cfvo type="autoMin"/>
              <x14:cfvo type="autoMax"/>
              <x14:borderColor rgb="FFFFB628"/>
              <x14:negativeFillColor rgb="FFFF0000"/>
              <x14:negativeBorderColor rgb="FFFF0000"/>
              <x14:axisColor rgb="FF000000"/>
            </x14:dataBar>
          </x14:cfRule>
          <xm:sqref>B3:B8</xm:sqref>
        </x14:conditionalFormatting>
        <x14:conditionalFormatting xmlns:xm="http://schemas.microsoft.com/office/excel/2006/main" pivot="1">
          <x14:cfRule type="dataBar" id="{15E75F5D-4FBD-44AF-B2E2-F45FE4A21EB0}">
            <x14:dataBar minLength="0" maxLength="100" border="1" negativeBarBorderColorSameAsPositive="0">
              <x14:cfvo type="autoMin"/>
              <x14:cfvo type="autoMax"/>
              <x14:borderColor rgb="FFFFB628"/>
              <x14:negativeFillColor rgb="FFFF0000"/>
              <x14:negativeBorderColor rgb="FFFF0000"/>
              <x14:axisColor rgb="FF000000"/>
            </x14:dataBar>
          </x14:cfRule>
          <xm:sqref>E3:E20</xm:sqref>
        </x14:conditionalFormatting>
        <x14:conditionalFormatting xmlns:xm="http://schemas.microsoft.com/office/excel/2006/main" pivot="1">
          <x14:cfRule type="dataBar" id="{96393830-E052-4008-8B5B-E8D69339B1AF}">
            <x14:dataBar minLength="0" maxLength="100" border="1" negativeBarBorderColorSameAsPositive="0">
              <x14:cfvo type="autoMin"/>
              <x14:cfvo type="autoMax"/>
              <x14:borderColor rgb="FFFFB628"/>
              <x14:negativeFillColor rgb="FFFF0000"/>
              <x14:negativeBorderColor rgb="FFFF0000"/>
              <x14:axisColor rgb="FF000000"/>
            </x14:dataBar>
          </x14:cfRule>
          <xm:sqref>H3:H9</xm:sqref>
        </x14:conditionalFormatting>
        <x14:conditionalFormatting xmlns:xm="http://schemas.microsoft.com/office/excel/2006/main" pivot="1">
          <x14:cfRule type="dataBar" id="{15D74F52-B160-44FB-8593-C7FE4064B8EF}">
            <x14:dataBar minLength="0" maxLength="100" border="1" negativeBarBorderColorSameAsPositive="0">
              <x14:cfvo type="autoMin"/>
              <x14:cfvo type="autoMax"/>
              <x14:borderColor rgb="FFFFB628"/>
              <x14:negativeFillColor rgb="FFFF0000"/>
              <x14:negativeBorderColor rgb="FFFF0000"/>
              <x14:axisColor rgb="FF000000"/>
            </x14:dataBar>
          </x14:cfRule>
          <xm:sqref>K3</xm:sqref>
        </x14:conditionalFormatting>
        <x14:conditionalFormatting xmlns:xm="http://schemas.microsoft.com/office/excel/2006/main" pivot="1">
          <x14:cfRule type="dataBar" id="{33E5CF9D-FFA1-4DAF-8F87-6AD547CB6A5B}">
            <x14:dataBar minLength="0" maxLength="100" border="1" negativeBarBorderColorSameAsPositive="0">
              <x14:cfvo type="autoMin"/>
              <x14:cfvo type="autoMax"/>
              <x14:borderColor rgb="FFFFB628"/>
              <x14:negativeFillColor rgb="FFFF0000"/>
              <x14:negativeBorderColor rgb="FFFF0000"/>
              <x14:axisColor rgb="FF000000"/>
            </x14:dataBar>
          </x14:cfRule>
          <xm:sqref>N3</xm:sqref>
        </x14:conditionalFormatting>
        <x14:conditionalFormatting xmlns:xm="http://schemas.microsoft.com/office/excel/2006/main" pivot="1">
          <x14:cfRule type="dataBar" id="{5C7FC304-8223-4D72-8771-6C954A02401D}">
            <x14:dataBar minLength="0" maxLength="100" border="1" negativeBarBorderColorSameAsPositive="0">
              <x14:cfvo type="autoMin"/>
              <x14:cfvo type="autoMax"/>
              <x14:borderColor rgb="FFFFB628"/>
              <x14:negativeFillColor rgb="FFFF0000"/>
              <x14:negativeBorderColor rgb="FFFF0000"/>
              <x14:axisColor rgb="FF000000"/>
            </x14:dataBar>
          </x14:cfRule>
          <xm:sqref>Q3</xm:sqref>
        </x14:conditionalFormatting>
        <x14:conditionalFormatting xmlns:xm="http://schemas.microsoft.com/office/excel/2006/main" pivot="1">
          <x14:cfRule type="dataBar" id="{9C2FBA08-6589-4185-A871-B42A965E59BC}">
            <x14:dataBar minLength="0" maxLength="100" border="1" negativeBarBorderColorSameAsPositive="0">
              <x14:cfvo type="autoMin"/>
              <x14:cfvo type="autoMax"/>
              <x14:borderColor rgb="FFFF555A"/>
              <x14:negativeFillColor rgb="FFFF0000"/>
              <x14:negativeBorderColor rgb="FFFF0000"/>
              <x14:axisColor rgb="FF000000"/>
            </x14:dataBar>
          </x14:cfRule>
          <xm:sqref>W3</xm:sqref>
        </x14:conditionalFormatting>
        <x14:conditionalFormatting xmlns:xm="http://schemas.microsoft.com/office/excel/2006/main" pivot="1">
          <x14:cfRule type="dataBar" id="{CAA3EB2F-EBCA-4F26-8D28-0CE22A027FA1}">
            <x14:dataBar minLength="0" maxLength="100" border="1" negativeBarBorderColorSameAsPositive="0">
              <x14:cfvo type="autoMin"/>
              <x14:cfvo type="autoMax"/>
              <x14:borderColor rgb="FFFFB628"/>
              <x14:negativeFillColor rgb="FFFF0000"/>
              <x14:negativeBorderColor rgb="FFFF0000"/>
              <x14:axisColor rgb="FF000000"/>
            </x14:dataBar>
          </x14:cfRule>
          <xm:sqref>T3</xm:sqref>
        </x14:conditionalFormatting>
        <x14:conditionalFormatting xmlns:xm="http://schemas.microsoft.com/office/excel/2006/main" pivot="1">
          <x14:cfRule type="dataBar" id="{74F49DA7-031A-4787-AECA-3A346A3211AD}">
            <x14:dataBar minLength="0" maxLength="100" border="1" negativeBarBorderColorSameAsPositive="0">
              <x14:cfvo type="autoMin"/>
              <x14:cfvo type="autoMax"/>
              <x14:borderColor rgb="FFFFB628"/>
              <x14:negativeFillColor rgb="FFFF0000"/>
              <x14:negativeBorderColor rgb="FFFF0000"/>
              <x14:axisColor rgb="FF000000"/>
            </x14:dataBar>
          </x14:cfRule>
          <xm:sqref>T3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C490B3629733E4483E3CDECFB0D6FD1" ma:contentTypeVersion="0" ma:contentTypeDescription="Create a new document." ma:contentTypeScope="" ma:versionID="ca089350974596be8f96b775387c75a9">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E85404-88C8-436A-95D3-444DFDCAC412}"/>
</file>

<file path=customXml/itemProps2.xml><?xml version="1.0" encoding="utf-8"?>
<ds:datastoreItem xmlns:ds="http://schemas.openxmlformats.org/officeDocument/2006/customXml" ds:itemID="{ECF34DCD-D3A2-4043-A7F3-40B5D908BFF6}"/>
</file>

<file path=customXml/itemProps3.xml><?xml version="1.0" encoding="utf-8"?>
<ds:datastoreItem xmlns:ds="http://schemas.openxmlformats.org/officeDocument/2006/customXml" ds:itemID="{20A02772-116A-4B8E-97BE-43318E01D9C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Marsala</dc:creator>
  <cp:keywords/>
  <dc:description/>
  <cp:lastModifiedBy>Matt Marsala</cp:lastModifiedBy>
  <cp:revision/>
  <dcterms:created xsi:type="dcterms:W3CDTF">2020-02-17T15:09:23Z</dcterms:created>
  <dcterms:modified xsi:type="dcterms:W3CDTF">2022-07-28T14:47:51Z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0x0101006C490B3629733E4483E3CDECFB0D6FD1</vt:lpwstr>
  </property>
</Properties>
</file>